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 tabRatio="682" firstSheet="1" activeTab="1"/>
  </bookViews>
  <sheets>
    <sheet name="村集体一般户总表82单  372条" sheetId="2" state="hidden" r:id="rId1"/>
    <sheet name="天然橡胶价格" sheetId="47" r:id="rId2"/>
    <sheet name="水稻种植" sheetId="48" r:id="rId3"/>
    <sheet name="长豆角种植" sheetId="44" r:id="rId4"/>
    <sheet name="蔬菜价格指数" sheetId="46" r:id="rId5"/>
    <sheet name="水稻种植保险" sheetId="45" r:id="rId6"/>
    <sheet name="三亚市天涯区抱龙村" sheetId="3" state="hidden" r:id="rId7"/>
    <sheet name="三亚市天涯区槟榔村设施农业基地" sheetId="4" state="hidden" r:id="rId8"/>
    <sheet name="三亚市天涯区布甫村" sheetId="5" state="hidden" r:id="rId9"/>
    <sheet name="三亚市天涯区过岭村" sheetId="6" state="hidden" r:id="rId10"/>
    <sheet name="三亚市天涯区红塘村" sheetId="7" state="hidden" r:id="rId11"/>
    <sheet name="三亚市天涯区华丽村" sheetId="8" state="hidden" r:id="rId12"/>
    <sheet name="三亚市天涯区立新村" sheetId="9" state="hidden" r:id="rId13"/>
    <sheet name="三亚市天涯区梅村村" sheetId="10" state="hidden" r:id="rId14"/>
    <sheet name="三亚市天涯区妙林村" sheetId="11" state="hidden" r:id="rId15"/>
    <sheet name="三亚市天涯区南岛居" sheetId="12" state="hidden" r:id="rId16"/>
    <sheet name="三亚市天涯区塔岭村" sheetId="13" state="hidden" r:id="rId17"/>
    <sheet name="三亚市天涯区文门村" sheetId="14" state="hidden" r:id="rId18"/>
    <sheet name="三亚市天涯区扎南村" sheetId="15" state="hidden" r:id="rId19"/>
    <sheet name="三亚市崖州区保平村" sheetId="16" state="hidden" r:id="rId20"/>
    <sheet name="三亚市崖州区抱古村" sheetId="17" state="hidden" r:id="rId21"/>
    <sheet name="三亚市崖州区北岭村" sheetId="25" state="hidden" r:id="rId22"/>
    <sheet name="三亚市崖州区城东村" sheetId="26" state="hidden" r:id="rId23"/>
    <sheet name="三亚市崖州区城西村" sheetId="27" state="hidden" r:id="rId24"/>
    <sheet name="三亚市崖州区赤草村" sheetId="28" state="hidden" r:id="rId25"/>
    <sheet name="三亚市崖州区凤岭村" sheetId="19" state="hidden" r:id="rId26"/>
    <sheet name="三亚市崖州区港门村" sheetId="29" state="hidden" r:id="rId27"/>
    <sheet name="三亚市崖州区拱北村" sheetId="30" state="hidden" r:id="rId28"/>
    <sheet name="三亚市崖州区临高村七组" sheetId="31" state="hidden" r:id="rId29"/>
    <sheet name="三亚市崖州区南滨白超队" sheetId="32" state="hidden" r:id="rId30"/>
    <sheet name="三亚市崖州区南滨居胜利小组" sheetId="33" state="hidden" r:id="rId31"/>
    <sheet name="三亚市崖州区南滨农场东岭队" sheetId="34" state="hidden" r:id="rId32"/>
    <sheet name="三亚市崖州区南滨农场丰收小组" sheetId="35" state="hidden" r:id="rId33"/>
    <sheet name="三亚市崖州区南滨农场十六连" sheetId="36" state="hidden" r:id="rId34"/>
    <sheet name="三亚市崖州区南山村大出水小组" sheetId="37" state="hidden" r:id="rId35"/>
    <sheet name="三亚市崖州区乾隆村三小组" sheetId="38" state="hidden" r:id="rId36"/>
    <sheet name="三亚市崖州区三更村" sheetId="39" state="hidden" r:id="rId37"/>
    <sheet name="三亚市崖州区三公里村" sheetId="40" state="hidden" r:id="rId38"/>
    <sheet name="三亚市崖州区水南村" sheetId="41" state="hidden" r:id="rId39"/>
    <sheet name="三亚市崖州区崖城村" sheetId="42" state="hidden" r:id="rId40"/>
    <sheet name="三亚市崖州区雅安村" sheetId="43" state="hidden" r:id="rId41"/>
    <sheet name="三亚市崖州区盐灶村" sheetId="22" state="hidden" r:id="rId42"/>
    <sheet name="三亚市崖州区镇海村" sheetId="23" state="hidden" r:id="rId43"/>
    <sheet name="三亚市育才生态区那受村" sheetId="24" state="hidden" r:id="rId44"/>
  </sheets>
  <definedNames>
    <definedName name="_xlnm._FilterDatabase" localSheetId="0" hidden="1">'村集体一般户总表82单  372条'!$A$4:$R$3866</definedName>
    <definedName name="_xlnm._FilterDatabase" localSheetId="1" hidden="1">天然橡胶价格!$A$4:$U$7</definedName>
    <definedName name="_xlnm._FilterDatabase" localSheetId="2" hidden="1">水稻种植!$A$4:$U$143</definedName>
    <definedName name="_xlnm._FilterDatabase" localSheetId="5" hidden="1">水稻种植保险!$A$4:$U$236</definedName>
    <definedName name="_xlnm._FilterDatabase" localSheetId="6" hidden="1">三亚市天涯区抱龙村!$A$4:$T$582</definedName>
    <definedName name="_xlnm._FilterDatabase" localSheetId="8" hidden="1">三亚市天涯区布甫村!$A$4:$T$329</definedName>
    <definedName name="_xlnm._FilterDatabase" localSheetId="9" hidden="1">三亚市天涯区过岭村!$A$4:$T$1493</definedName>
    <definedName name="_xlnm._FilterDatabase" localSheetId="10" hidden="1">三亚市天涯区红塘村!$A$4:$T$106</definedName>
    <definedName name="_xlnm._FilterDatabase" localSheetId="11" hidden="1">三亚市天涯区华丽村!$A$4:$T$226</definedName>
    <definedName name="_xlnm._FilterDatabase" localSheetId="12" hidden="1">三亚市天涯区立新村!$A$4:$T$41</definedName>
    <definedName name="_xlnm._FilterDatabase" localSheetId="13" hidden="1">三亚市天涯区梅村村!$A$4:$T$36</definedName>
    <definedName name="_xlnm._FilterDatabase" localSheetId="14" hidden="1">三亚市天涯区妙林村!$A$4:$T$36</definedName>
    <definedName name="_xlnm._FilterDatabase" localSheetId="15" hidden="1">三亚市天涯区南岛居!$A$4:$T$58</definedName>
    <definedName name="_xlnm._FilterDatabase" localSheetId="16" hidden="1">三亚市天涯区塔岭村!$A$4:$T$53</definedName>
    <definedName name="_xlnm._FilterDatabase" localSheetId="17" hidden="1">三亚市天涯区文门村!$A$4:$T$87</definedName>
    <definedName name="_xlnm._FilterDatabase" localSheetId="18" hidden="1">三亚市天涯区扎南村!$A$4:$T$207</definedName>
    <definedName name="_xlnm._FilterDatabase" localSheetId="19" hidden="1">三亚市崖州区保平村!$A$4:$T$215</definedName>
    <definedName name="_xlnm._FilterDatabase" localSheetId="20" hidden="1">三亚市崖州区抱古村!$A$4:$T$29</definedName>
    <definedName name="_xlnm._FilterDatabase" localSheetId="25" hidden="1">三亚市崖州区凤岭村!$A$4:$T$92</definedName>
    <definedName name="_xlnm._FilterDatabase" localSheetId="41" hidden="1">三亚市崖州区盐灶村!$A$4:$T$152</definedName>
    <definedName name="_xlnm._FilterDatabase" localSheetId="43" hidden="1">三亚市育才生态区那受村!$A$4:$T$103</definedName>
    <definedName name="_xlnm.Print_Area" localSheetId="0">'村集体一般户总表82单  372条'!$A$1:$R$3866</definedName>
    <definedName name="_xlnm.Print_Area" localSheetId="11">三亚市天涯区华丽村!$A$1:$T$226</definedName>
    <definedName name="_xlnm.Print_Area" localSheetId="13">三亚市天涯区梅村村!$A$1:$T$36</definedName>
    <definedName name="_xlnm.Print_Area" localSheetId="14">三亚市天涯区妙林村!$A$1:$T$36</definedName>
    <definedName name="_xlnm.Print_Area" localSheetId="15">三亚市天涯区南岛居!$A$1:$T$58</definedName>
    <definedName name="_xlnm.Print_Area" localSheetId="16">三亚市天涯区塔岭村!$A$1:$T$53</definedName>
    <definedName name="_xlnm.Print_Area" localSheetId="17">三亚市天涯区文门村!$A$1:$T$87</definedName>
    <definedName name="_xlnm.Print_Area" localSheetId="18">三亚市天涯区扎南村!$A$1:$T$207</definedName>
    <definedName name="_xlnm.Print_Area" localSheetId="19">三亚市崖州区保平村!$A$1:$T$215</definedName>
    <definedName name="_xlnm.Print_Area" localSheetId="20">三亚市崖州区抱古村!$A$1:$T$29</definedName>
    <definedName name="_xlnm.Print_Area" localSheetId="21">三亚市崖州区北岭村!$A$1:$T$6</definedName>
    <definedName name="_xlnm.Print_Area" localSheetId="22">三亚市崖州区城东村!$A$1:$T$26</definedName>
    <definedName name="_xlnm.Print_Area" localSheetId="23">三亚市崖州区城西村!$A$1:$T$10</definedName>
    <definedName name="_xlnm.Print_Area" localSheetId="24">三亚市崖州区赤草村!$A$1:$T$11</definedName>
    <definedName name="_xlnm.Print_Area" localSheetId="25">三亚市崖州区凤岭村!$A$1:$T$92</definedName>
    <definedName name="_xlnm.Print_Area" localSheetId="26">三亚市崖州区港门村!$A$1:$T$7</definedName>
    <definedName name="_xlnm.Print_Area" localSheetId="27">三亚市崖州区拱北村!$A$1:$T$6</definedName>
    <definedName name="_xlnm.Print_Area" localSheetId="28">三亚市崖州区临高村七组!$A$1:$T$7</definedName>
    <definedName name="_xlnm.Print_Area" localSheetId="29">三亚市崖州区南滨白超队!$A$1:$T$10</definedName>
    <definedName name="_xlnm.Print_Area" localSheetId="30">三亚市崖州区南滨居胜利小组!$A$1:$T$6</definedName>
    <definedName name="_xlnm.Print_Area" localSheetId="31">三亚市崖州区南滨农场东岭队!$A$1:$T$7</definedName>
    <definedName name="_xlnm.Print_Area" localSheetId="32">三亚市崖州区南滨农场丰收小组!$A$1:$T$6</definedName>
    <definedName name="_xlnm.Print_Area" localSheetId="33">三亚市崖州区南滨农场十六连!$A$1:$T$6</definedName>
    <definedName name="_xlnm.Print_Area" localSheetId="34">三亚市崖州区南山村大出水小组!$A$1:$T$6</definedName>
    <definedName name="_xlnm.Print_Area" localSheetId="35">三亚市崖州区乾隆村三小组!$A$1:$T$7</definedName>
    <definedName name="_xlnm.Print_Area" localSheetId="36">三亚市崖州区三更村!$A$1:$T$23</definedName>
    <definedName name="_xlnm.Print_Area" localSheetId="37">三亚市崖州区三公里村!$A$1:$T$8</definedName>
    <definedName name="_xlnm.Print_Area" localSheetId="38">三亚市崖州区水南村!$A$1:$T$7</definedName>
    <definedName name="_xlnm.Print_Area" localSheetId="39">三亚市崖州区崖城村!$A$1:$T$10</definedName>
    <definedName name="_xlnm.Print_Area" localSheetId="40">三亚市崖州区雅安村!$A$1:$T$7</definedName>
    <definedName name="_xlnm.Print_Area" localSheetId="41">三亚市崖州区盐灶村!$A$1:$T$152</definedName>
    <definedName name="_xlnm.Print_Area" localSheetId="42">三亚市崖州区镇海村!$A$1:$T$18</definedName>
    <definedName name="_xlnm.Print_Area" localSheetId="43">三亚市育才生态区那受村!$A$1:$T$103</definedName>
    <definedName name="_xlnm.Print_Titles" localSheetId="0">'村集体一般户总表82单  372条'!$4:$5</definedName>
    <definedName name="_xlnm.Print_Titles" localSheetId="5">水稻种植保险!$1:$5</definedName>
    <definedName name="_xlnm.Print_Titles" localSheetId="4">蔬菜价格指数!$4:$5</definedName>
    <definedName name="_xlnm.Print_Area" localSheetId="3">长豆角种植!$A$1:$U$31</definedName>
    <definedName name="_xlnm.Print_Titles" localSheetId="3">长豆角种植!$1:$5</definedName>
    <definedName name="_xlnm.Print_Area" localSheetId="4">蔬菜价格指数!$A$1:$U$7</definedName>
    <definedName name="_xlnm.Print_Area" localSheetId="5">水稻种植保险!$A$1:$U$236</definedName>
    <definedName name="_xlnm.Print_Titles" localSheetId="1">天然橡胶价格!$4:$5</definedName>
    <definedName name="_xlnm.Print_Area" localSheetId="1">天然橡胶价格!$A$1:$U$7</definedName>
    <definedName name="_xlnm.Print_Area" localSheetId="2">水稻种植!$A$1:$U$143</definedName>
    <definedName name="_xlnm.Print_Titles" localSheetId="2">水稻种植!$1:$5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<sst xmlns="http://schemas.openxmlformats.org/spreadsheetml/2006/main" count="37185" uniqueCount="2300">
  <si>
    <t>附件3</t>
  </si>
  <si>
    <t>2023年1-3月三亚市农业保险申请财政补贴资金承保明细表（一般户）</t>
  </si>
  <si>
    <t>承保单位：中国人民财产保险股份有限公司三亚市分公司</t>
  </si>
  <si>
    <t>投保期间：2023.01.01-2023.03.31</t>
  </si>
  <si>
    <t>货币单位：元</t>
  </si>
  <si>
    <t>序号</t>
  </si>
  <si>
    <t>分户被保险人</t>
  </si>
  <si>
    <t>起保日期</t>
  </si>
  <si>
    <t>终保日期</t>
  </si>
  <si>
    <t>标的名称</t>
  </si>
  <si>
    <t>种植地点</t>
  </si>
  <si>
    <t>数量单位</t>
  </si>
  <si>
    <t>保险数量</t>
  </si>
  <si>
    <t>单位保额(元)</t>
  </si>
  <si>
    <t>保险金额(元)</t>
  </si>
  <si>
    <t>保险费率(13%)</t>
  </si>
  <si>
    <t>保险费(元)</t>
  </si>
  <si>
    <t>农户自缴（10%）</t>
  </si>
  <si>
    <t>财政补贴</t>
  </si>
  <si>
    <t>备注</t>
  </si>
  <si>
    <t>中央补贴
（30%）</t>
  </si>
  <si>
    <t>省补贴
(30%)</t>
  </si>
  <si>
    <t>市补贴
(30%)</t>
  </si>
  <si>
    <t>补贴小计</t>
  </si>
  <si>
    <t>邓伟坚</t>
  </si>
  <si>
    <t>蔬菜价格</t>
  </si>
  <si>
    <t>海南省三亚市凤凰镇抱龙村委会红新二村红新</t>
  </si>
  <si>
    <t>亩</t>
  </si>
  <si>
    <t>朱良生</t>
  </si>
  <si>
    <t>天然橡胶价格</t>
  </si>
  <si>
    <t>三亚市天涯区抱龙村</t>
  </si>
  <si>
    <t>周亚孔</t>
  </si>
  <si>
    <t>周王忠</t>
  </si>
  <si>
    <t>王绍兵</t>
  </si>
  <si>
    <t>易晓梅</t>
  </si>
  <si>
    <t>邱德光</t>
  </si>
  <si>
    <t>邱茂泽</t>
  </si>
  <si>
    <t>黄超云</t>
  </si>
  <si>
    <t>陈立忠</t>
  </si>
  <si>
    <t>邱秋琴</t>
  </si>
  <si>
    <t>邓小华</t>
  </si>
  <si>
    <t>庞文昌</t>
  </si>
  <si>
    <t>庞俊宁</t>
  </si>
  <si>
    <t>邱明新</t>
  </si>
  <si>
    <t>盆海春</t>
  </si>
  <si>
    <t>邱文良</t>
  </si>
  <si>
    <t>盆妹芳</t>
  </si>
  <si>
    <t>黄明杰</t>
  </si>
  <si>
    <t>黄文安</t>
  </si>
  <si>
    <t>林开荣</t>
  </si>
  <si>
    <t>林开装</t>
  </si>
  <si>
    <t>林海胜</t>
  </si>
  <si>
    <t>林其清</t>
  </si>
  <si>
    <t>林永德</t>
  </si>
  <si>
    <t>陈永新</t>
  </si>
  <si>
    <t>陈明江</t>
  </si>
  <si>
    <t>黄雪银</t>
  </si>
  <si>
    <t>邱明英</t>
  </si>
  <si>
    <t>庞和雄</t>
  </si>
  <si>
    <t>庞元理</t>
  </si>
  <si>
    <t>邱新光</t>
  </si>
  <si>
    <t>黄晓凤</t>
  </si>
  <si>
    <t>邓进全</t>
  </si>
  <si>
    <t>庞文静</t>
  </si>
  <si>
    <t>盆其华</t>
  </si>
  <si>
    <t>邱永忠</t>
  </si>
  <si>
    <t>邓文光</t>
  </si>
  <si>
    <t>盆静婷</t>
  </si>
  <si>
    <t>邓妹莲</t>
  </si>
  <si>
    <t>邓伟昌</t>
  </si>
  <si>
    <t>黄晓文</t>
  </si>
  <si>
    <t>黄福潼</t>
  </si>
  <si>
    <t>邓小清</t>
  </si>
  <si>
    <t>邓慧明</t>
  </si>
  <si>
    <t>邓小凤</t>
  </si>
  <si>
    <t>庞强</t>
  </si>
  <si>
    <t>盆文安</t>
  </si>
  <si>
    <t>庞进鸿</t>
  </si>
  <si>
    <t>庞进荣</t>
  </si>
  <si>
    <t>核减40.75亩</t>
  </si>
  <si>
    <t>邱永才</t>
  </si>
  <si>
    <t>庞植辉</t>
  </si>
  <si>
    <t>邱茂泉</t>
  </si>
  <si>
    <t>邱永东</t>
  </si>
  <si>
    <t>邓玉彩</t>
  </si>
  <si>
    <t>盆瑛蕙</t>
  </si>
  <si>
    <t>盘金爱</t>
  </si>
  <si>
    <t>盆丽妹</t>
  </si>
  <si>
    <t>黄文晓</t>
  </si>
  <si>
    <t>盆明燕</t>
  </si>
  <si>
    <t>盆国成</t>
  </si>
  <si>
    <t>邱桂英</t>
  </si>
  <si>
    <t>陈训全</t>
  </si>
  <si>
    <t>盆晓光</t>
  </si>
  <si>
    <t>盆伟师</t>
  </si>
  <si>
    <t>盆泽鑫</t>
  </si>
  <si>
    <t>盆明荣</t>
  </si>
  <si>
    <t>盆秋丽</t>
  </si>
  <si>
    <t>盆其忠</t>
  </si>
  <si>
    <t>盆春英</t>
  </si>
  <si>
    <t>盆其文</t>
  </si>
  <si>
    <t>林正利</t>
  </si>
  <si>
    <t>林元辉</t>
  </si>
  <si>
    <t>林世平</t>
  </si>
  <si>
    <t>林文洪</t>
  </si>
  <si>
    <t>林春妹</t>
  </si>
  <si>
    <t>林海荣</t>
  </si>
  <si>
    <t>林文福</t>
  </si>
  <si>
    <t>林良生</t>
  </si>
  <si>
    <t>林德忠</t>
  </si>
  <si>
    <t>林良海</t>
  </si>
  <si>
    <t>林伟</t>
  </si>
  <si>
    <t>陈少妹</t>
  </si>
  <si>
    <t>林文强</t>
  </si>
  <si>
    <t>林其明</t>
  </si>
  <si>
    <t>林其新</t>
  </si>
  <si>
    <t>盆桂荣</t>
  </si>
  <si>
    <t>蒋文华</t>
  </si>
  <si>
    <t>黄建平</t>
  </si>
  <si>
    <t>蒋妹春</t>
  </si>
  <si>
    <t>蒋秀花</t>
  </si>
  <si>
    <t>陈天周</t>
  </si>
  <si>
    <t>林婷芳</t>
  </si>
  <si>
    <t>赖海莲</t>
  </si>
  <si>
    <t>盆国清</t>
  </si>
  <si>
    <t>赵金美</t>
  </si>
  <si>
    <t>蒋丽英</t>
  </si>
  <si>
    <t>谭江阅</t>
  </si>
  <si>
    <t>邱海结</t>
  </si>
  <si>
    <t>陈志清</t>
  </si>
  <si>
    <t>邱永杰</t>
  </si>
  <si>
    <t>谭玉珍</t>
  </si>
  <si>
    <t>邱亚大</t>
  </si>
  <si>
    <t>邱秀莲</t>
  </si>
  <si>
    <t>邓金兰</t>
  </si>
  <si>
    <t>蒋德明</t>
  </si>
  <si>
    <t>陈国清</t>
  </si>
  <si>
    <t>盆海英</t>
  </si>
  <si>
    <t>盆桂妹</t>
  </si>
  <si>
    <t>盆德忠</t>
  </si>
  <si>
    <t>邱秀方</t>
  </si>
  <si>
    <t>盘海永</t>
  </si>
  <si>
    <t>董少娜</t>
  </si>
  <si>
    <t>邓文安</t>
  </si>
  <si>
    <t>陈建飞</t>
  </si>
  <si>
    <t>邱玉全</t>
  </si>
  <si>
    <t>邱志荣</t>
  </si>
  <si>
    <t>黄志青</t>
  </si>
  <si>
    <t>盆爱仙</t>
  </si>
  <si>
    <t>盆爱兰</t>
  </si>
  <si>
    <t>盆国胜</t>
  </si>
  <si>
    <t>盆道明</t>
  </si>
  <si>
    <t>洪月兰</t>
  </si>
  <si>
    <t>黄金梅</t>
  </si>
  <si>
    <t>洪良</t>
  </si>
  <si>
    <t>刘秀美</t>
  </si>
  <si>
    <t>王金丽</t>
  </si>
  <si>
    <t>洪城</t>
  </si>
  <si>
    <t>吉秀珍</t>
  </si>
  <si>
    <t>邢小明</t>
  </si>
  <si>
    <t>洪翠英</t>
  </si>
  <si>
    <t>邢代光</t>
  </si>
  <si>
    <t>李玉容</t>
  </si>
  <si>
    <t>李英妹</t>
  </si>
  <si>
    <t>邢良忠</t>
  </si>
  <si>
    <t>洪于</t>
  </si>
  <si>
    <t>洪其雄</t>
  </si>
  <si>
    <t>洪成</t>
  </si>
  <si>
    <t>洪文成</t>
  </si>
  <si>
    <t>洪凯</t>
  </si>
  <si>
    <t>李春梅</t>
  </si>
  <si>
    <t>洪德忠</t>
  </si>
  <si>
    <t>宋秀香</t>
  </si>
  <si>
    <t>陈亚修</t>
  </si>
  <si>
    <t>邢伯锋</t>
  </si>
  <si>
    <t>洪秋萍</t>
  </si>
  <si>
    <t>陈连花</t>
  </si>
  <si>
    <t>林少红</t>
  </si>
  <si>
    <t>邢伯予</t>
  </si>
  <si>
    <t>邢代明</t>
  </si>
  <si>
    <t>邢亚于</t>
  </si>
  <si>
    <t>邢格芳</t>
  </si>
  <si>
    <t>李月兰</t>
  </si>
  <si>
    <t>邢小玲</t>
  </si>
  <si>
    <t>洪平</t>
  </si>
  <si>
    <t>邢进良</t>
  </si>
  <si>
    <t>孙兰英</t>
  </si>
  <si>
    <t>洪苗</t>
  </si>
  <si>
    <t>邢杨根</t>
  </si>
  <si>
    <t>邢伯洪</t>
  </si>
  <si>
    <t>邢代红</t>
  </si>
  <si>
    <t>高海飞</t>
  </si>
  <si>
    <t>邢文新</t>
  </si>
  <si>
    <t>邢进城</t>
  </si>
  <si>
    <t>林海彬</t>
  </si>
  <si>
    <t>黄文东</t>
  </si>
  <si>
    <t>黄燕春</t>
  </si>
  <si>
    <t>黄荩河</t>
  </si>
  <si>
    <t>黄进胜</t>
  </si>
  <si>
    <t>庞文才</t>
  </si>
  <si>
    <t>邱永良</t>
  </si>
  <si>
    <t>盘德安</t>
  </si>
  <si>
    <t>邓家聪</t>
  </si>
  <si>
    <t>盆明辉</t>
  </si>
  <si>
    <t>林永明</t>
  </si>
  <si>
    <t>邢伟民</t>
  </si>
  <si>
    <t>盆金清</t>
  </si>
  <si>
    <t>邓莲花</t>
  </si>
  <si>
    <t>李文英</t>
  </si>
  <si>
    <t>盆金全</t>
  </si>
  <si>
    <t>邓小明</t>
  </si>
  <si>
    <t>盆玉英</t>
  </si>
  <si>
    <t>黄爱英</t>
  </si>
  <si>
    <t>卢凤</t>
  </si>
  <si>
    <t>黄小亮</t>
  </si>
  <si>
    <t>林伟聪</t>
  </si>
  <si>
    <t>黄桂丽</t>
  </si>
  <si>
    <t>邓莲妹</t>
  </si>
  <si>
    <t>盘德龙</t>
  </si>
  <si>
    <t>盘德宁</t>
  </si>
  <si>
    <t>林剑雄</t>
  </si>
  <si>
    <t>洪其光</t>
  </si>
  <si>
    <t>林永泽</t>
  </si>
  <si>
    <t>盆明秋</t>
  </si>
  <si>
    <t>邓小荣</t>
  </si>
  <si>
    <t>朱云斌</t>
  </si>
  <si>
    <t>黄光德</t>
  </si>
  <si>
    <t>蒋琼丹</t>
  </si>
  <si>
    <t>黄玉春</t>
  </si>
  <si>
    <t>蒋兰英</t>
  </si>
  <si>
    <t>赵春妹</t>
  </si>
  <si>
    <t>盆明理</t>
  </si>
  <si>
    <t>黄永理</t>
  </si>
  <si>
    <t>盆才安</t>
  </si>
  <si>
    <t>李进良</t>
  </si>
  <si>
    <t>庞文忠</t>
  </si>
  <si>
    <t>庞植文</t>
  </si>
  <si>
    <t>邓代忠</t>
  </si>
  <si>
    <t>邓进强</t>
  </si>
  <si>
    <t>黄国清</t>
  </si>
  <si>
    <t>朱春花</t>
  </si>
  <si>
    <t>林琳青</t>
  </si>
  <si>
    <t>陈照荣</t>
  </si>
  <si>
    <t>陈向忠</t>
  </si>
  <si>
    <t>洪珍琴</t>
  </si>
  <si>
    <t>盆明胜</t>
  </si>
  <si>
    <t>蒋其才</t>
  </si>
  <si>
    <t>邓秀光</t>
  </si>
  <si>
    <t>陈进荣</t>
  </si>
  <si>
    <t>蒋其明</t>
  </si>
  <si>
    <t>陈明理</t>
  </si>
  <si>
    <t>邓金英</t>
  </si>
  <si>
    <t>蒋秀香</t>
  </si>
  <si>
    <t>赵玉青</t>
  </si>
  <si>
    <t>邓云旭</t>
  </si>
  <si>
    <t>黄伟东</t>
  </si>
  <si>
    <t>陈妹英</t>
  </si>
  <si>
    <t>陈永强</t>
  </si>
  <si>
    <t>黄志观</t>
  </si>
  <si>
    <t>周金霞</t>
  </si>
  <si>
    <t>林亚龙</t>
  </si>
  <si>
    <t>李进平</t>
  </si>
  <si>
    <t>陈志飞</t>
  </si>
  <si>
    <t>陈亚油</t>
  </si>
  <si>
    <t>董江雪</t>
  </si>
  <si>
    <t>陈清忠</t>
  </si>
  <si>
    <t>李妹英</t>
  </si>
  <si>
    <t>橡胶</t>
  </si>
  <si>
    <t>株</t>
  </si>
  <si>
    <t>核减1345株</t>
  </si>
  <si>
    <t>三亚市天涯区抱龙村红新二小组</t>
  </si>
  <si>
    <t>陈晨光</t>
  </si>
  <si>
    <t>大棚</t>
  </si>
  <si>
    <t>三亚市天涯区槟榔村设施农业基地</t>
  </si>
  <si>
    <t>薄膜</t>
  </si>
  <si>
    <t>瓜类</t>
  </si>
  <si>
    <t>吉文明</t>
  </si>
  <si>
    <t>三亚市天涯区布甫村</t>
  </si>
  <si>
    <t>林进荣</t>
  </si>
  <si>
    <t>吉永清</t>
  </si>
  <si>
    <t>林英明</t>
  </si>
  <si>
    <t>林方良</t>
  </si>
  <si>
    <t>吉秀妹</t>
  </si>
  <si>
    <t>吉永新</t>
  </si>
  <si>
    <t>吉良英</t>
  </si>
  <si>
    <t>吉良清</t>
  </si>
  <si>
    <t>吉亚路</t>
  </si>
  <si>
    <t>林清</t>
  </si>
  <si>
    <t>吉亚红</t>
  </si>
  <si>
    <t>吉文清</t>
  </si>
  <si>
    <t>吉光强</t>
  </si>
  <si>
    <t>吉良光</t>
  </si>
  <si>
    <t>吉文英</t>
  </si>
  <si>
    <t>吉志平</t>
  </si>
  <si>
    <t>吉永明</t>
  </si>
  <si>
    <t>吉清文</t>
  </si>
  <si>
    <t>林明荣</t>
  </si>
  <si>
    <t>吉树文</t>
  </si>
  <si>
    <t>吉忠良</t>
  </si>
  <si>
    <t>吉形汉</t>
  </si>
  <si>
    <t>吉海忠</t>
  </si>
  <si>
    <t>高美香</t>
  </si>
  <si>
    <t>吉文民</t>
  </si>
  <si>
    <t>林桂梅</t>
  </si>
  <si>
    <t>吉昌永</t>
  </si>
  <si>
    <t>吉永良</t>
  </si>
  <si>
    <t>吉文什</t>
  </si>
  <si>
    <t>林方海</t>
  </si>
  <si>
    <t>林清荣</t>
  </si>
  <si>
    <t>吉文会</t>
  </si>
  <si>
    <t>朱运文</t>
  </si>
  <si>
    <t>朱德光</t>
  </si>
  <si>
    <t>朱运才</t>
  </si>
  <si>
    <t>朱永海</t>
  </si>
  <si>
    <t>朱德珍</t>
  </si>
  <si>
    <t>朱进理</t>
  </si>
  <si>
    <t>吉志强</t>
  </si>
  <si>
    <t>朱志件</t>
  </si>
  <si>
    <t>朱老少</t>
  </si>
  <si>
    <t>朱亚明</t>
  </si>
  <si>
    <t>周英香</t>
  </si>
  <si>
    <t>林秀梅</t>
  </si>
  <si>
    <t>朱老冰</t>
  </si>
  <si>
    <t>朱老晶</t>
  </si>
  <si>
    <t>林花</t>
  </si>
  <si>
    <t>朱永胜</t>
  </si>
  <si>
    <t>陈国才</t>
  </si>
  <si>
    <t>林秀英</t>
  </si>
  <si>
    <t>朱家兴</t>
  </si>
  <si>
    <t>朱老显</t>
  </si>
  <si>
    <t>朱清良</t>
  </si>
  <si>
    <t>吉伟民</t>
  </si>
  <si>
    <t>朱德明</t>
  </si>
  <si>
    <t>林香</t>
  </si>
  <si>
    <t>林川</t>
  </si>
  <si>
    <t>吉永成</t>
  </si>
  <si>
    <t>张雪娟</t>
  </si>
  <si>
    <t>吉文海</t>
  </si>
  <si>
    <t>吉形忠</t>
  </si>
  <si>
    <t>朱运荣</t>
  </si>
  <si>
    <t>朱德福</t>
  </si>
  <si>
    <t>朱少妹</t>
  </si>
  <si>
    <t>王海英</t>
  </si>
  <si>
    <t>林海良</t>
  </si>
  <si>
    <t>吉少英</t>
  </si>
  <si>
    <t>吉清海</t>
  </si>
  <si>
    <t>吉清龙</t>
  </si>
  <si>
    <t>吉海思</t>
  </si>
  <si>
    <t>林清海</t>
  </si>
  <si>
    <t>林清忠</t>
  </si>
  <si>
    <t>吉海明</t>
  </si>
  <si>
    <t>吉文开</t>
  </si>
  <si>
    <t>朱永良</t>
  </si>
  <si>
    <t>吉清洪</t>
  </si>
  <si>
    <t>吉明军</t>
  </si>
  <si>
    <t>王少玲</t>
  </si>
  <si>
    <t>吉永民</t>
  </si>
  <si>
    <t>刘泽吟</t>
  </si>
  <si>
    <t>朱明光</t>
  </si>
  <si>
    <t>朱清忠</t>
  </si>
  <si>
    <t>张荷软</t>
  </si>
  <si>
    <t>林运忠</t>
  </si>
  <si>
    <t>林方民</t>
  </si>
  <si>
    <t>朱运华</t>
  </si>
  <si>
    <t>朱光清</t>
  </si>
  <si>
    <t>林运章</t>
  </si>
  <si>
    <t>朱亚军</t>
  </si>
  <si>
    <t>韦秋丽</t>
  </si>
  <si>
    <t>林兰香</t>
  </si>
  <si>
    <t>张学形</t>
  </si>
  <si>
    <t>黄永成</t>
  </si>
  <si>
    <t>吉海光</t>
  </si>
  <si>
    <t>明华</t>
  </si>
  <si>
    <t>朱亚新</t>
  </si>
  <si>
    <t>周海英</t>
  </si>
  <si>
    <t>吉海荣</t>
  </si>
  <si>
    <t>黄桂梅</t>
  </si>
  <si>
    <t>黄青漫</t>
  </si>
  <si>
    <t>刘永叶</t>
  </si>
  <si>
    <t>董雪艳</t>
  </si>
  <si>
    <t>林永平</t>
  </si>
  <si>
    <t>林明家</t>
  </si>
  <si>
    <t>林明真</t>
  </si>
  <si>
    <t>林家仁</t>
  </si>
  <si>
    <t>吉玉梅</t>
  </si>
  <si>
    <t>吉秀英</t>
  </si>
  <si>
    <t>吉海良</t>
  </si>
  <si>
    <t>吉春英</t>
  </si>
  <si>
    <t>林爱连</t>
  </si>
  <si>
    <t>林家珍</t>
  </si>
  <si>
    <t>罗玉銮</t>
  </si>
  <si>
    <t>符木琼</t>
  </si>
  <si>
    <t>罗玉香</t>
  </si>
  <si>
    <t>林永珍</t>
  </si>
  <si>
    <t>朱春梅</t>
  </si>
  <si>
    <t>林志强</t>
  </si>
  <si>
    <t>符木清</t>
  </si>
  <si>
    <t>符木坤</t>
  </si>
  <si>
    <t>董伟娜</t>
  </si>
  <si>
    <t>黎小汉</t>
  </si>
  <si>
    <t>黎泽唐</t>
  </si>
  <si>
    <t>苏龙文</t>
  </si>
  <si>
    <t>黎清希</t>
  </si>
  <si>
    <t>黎海胜</t>
  </si>
  <si>
    <t>黎清才</t>
  </si>
  <si>
    <t>胡亚家</t>
  </si>
  <si>
    <t>胡国兴</t>
  </si>
  <si>
    <t>黎育弟</t>
  </si>
  <si>
    <t>胡泽江</t>
  </si>
  <si>
    <t>董福金</t>
  </si>
  <si>
    <t>苏亚强</t>
  </si>
  <si>
    <t>黎开兴</t>
  </si>
  <si>
    <t>黎文师</t>
  </si>
  <si>
    <t>苏光芳</t>
  </si>
  <si>
    <t>苏日文</t>
  </si>
  <si>
    <t>苏德明</t>
  </si>
  <si>
    <t>苏小东</t>
  </si>
  <si>
    <t>苏杰</t>
  </si>
  <si>
    <t>苏日庆</t>
  </si>
  <si>
    <t>黎亚黑</t>
  </si>
  <si>
    <t>胡文权</t>
  </si>
  <si>
    <t>胡旭庆</t>
  </si>
  <si>
    <t>黎丁海</t>
  </si>
  <si>
    <t>胡少弟</t>
  </si>
  <si>
    <t>苏亚送</t>
  </si>
  <si>
    <t>胡亚卫</t>
  </si>
  <si>
    <t>黎文修</t>
  </si>
  <si>
    <t>三亚市天涯区布甫村布道小组</t>
  </si>
  <si>
    <t>三亚市天涯区布甫村委会布道小组</t>
  </si>
  <si>
    <t>董少洪</t>
  </si>
  <si>
    <t>三亚市天涯区过岭村</t>
  </si>
  <si>
    <t>董皇伟</t>
  </si>
  <si>
    <t>董进恒</t>
  </si>
  <si>
    <t>董金荣</t>
  </si>
  <si>
    <t>苏少飞</t>
  </si>
  <si>
    <t>董文良</t>
  </si>
  <si>
    <t>符德龙</t>
  </si>
  <si>
    <t>符宁</t>
  </si>
  <si>
    <t>李福荣</t>
  </si>
  <si>
    <t>高泽江</t>
  </si>
  <si>
    <t>王金文</t>
  </si>
  <si>
    <t>董亚亮</t>
  </si>
  <si>
    <t>董雄明</t>
  </si>
  <si>
    <t>董文宝</t>
  </si>
  <si>
    <t>董泽雄</t>
  </si>
  <si>
    <t>董小龙</t>
  </si>
  <si>
    <t>罗少龙</t>
  </si>
  <si>
    <t>董小忠</t>
  </si>
  <si>
    <t>罗上荣</t>
  </si>
  <si>
    <t>罗海琼</t>
  </si>
  <si>
    <t>董亚发</t>
  </si>
  <si>
    <t>黎开诚</t>
  </si>
  <si>
    <t>罗家雄</t>
  </si>
  <si>
    <t>黎昌雄</t>
  </si>
  <si>
    <t>董日天</t>
  </si>
  <si>
    <t>黎亚仙</t>
  </si>
  <si>
    <t>黎永良</t>
  </si>
  <si>
    <t>罗明荣</t>
  </si>
  <si>
    <t>黎永庆</t>
  </si>
  <si>
    <t>黎进荣</t>
  </si>
  <si>
    <t>董亚东</t>
  </si>
  <si>
    <t>董德春</t>
  </si>
  <si>
    <t>董亚新</t>
  </si>
  <si>
    <t>董德祥</t>
  </si>
  <si>
    <t>高金文</t>
  </si>
  <si>
    <t>苏金上</t>
  </si>
  <si>
    <t>苏亚庆</t>
  </si>
  <si>
    <t>黄金花</t>
  </si>
  <si>
    <t>苏麒清</t>
  </si>
  <si>
    <t>王尚莲</t>
  </si>
  <si>
    <t>苏明弟</t>
  </si>
  <si>
    <t>苏文天</t>
  </si>
  <si>
    <t>高翔</t>
  </si>
  <si>
    <t>苏旭皇</t>
  </si>
  <si>
    <t>苏小龙</t>
  </si>
  <si>
    <t>高进清</t>
  </si>
  <si>
    <t>苏少龙</t>
  </si>
  <si>
    <t>苏宝</t>
  </si>
  <si>
    <t>苏小亮</t>
  </si>
  <si>
    <t>苏溱</t>
  </si>
  <si>
    <t>高金雄</t>
  </si>
  <si>
    <t>苏金龙</t>
  </si>
  <si>
    <t>苏明清</t>
  </si>
  <si>
    <t>苏天斯</t>
  </si>
  <si>
    <t>苏亚东</t>
  </si>
  <si>
    <t>苏皇明</t>
  </si>
  <si>
    <t>苏亚福</t>
  </si>
  <si>
    <t>高福金</t>
  </si>
  <si>
    <t>苏庆生</t>
  </si>
  <si>
    <t>苏理夸</t>
  </si>
  <si>
    <t>董春花</t>
  </si>
  <si>
    <t>董学明</t>
  </si>
  <si>
    <t>董学荣</t>
  </si>
  <si>
    <t>苏福新</t>
  </si>
  <si>
    <t>苏明荣</t>
  </si>
  <si>
    <t>高进明</t>
  </si>
  <si>
    <t>苏亚平</t>
  </si>
  <si>
    <t>苏明尚</t>
  </si>
  <si>
    <t>苏福昌</t>
  </si>
  <si>
    <t>苏理米</t>
  </si>
  <si>
    <t>苏富豪</t>
  </si>
  <si>
    <t>高周</t>
  </si>
  <si>
    <t>高亚福</t>
  </si>
  <si>
    <t>苏忠良</t>
  </si>
  <si>
    <t>苏平</t>
  </si>
  <si>
    <t>苏开诚</t>
  </si>
  <si>
    <t>苏亚开</t>
  </si>
  <si>
    <t>苏小珍</t>
  </si>
  <si>
    <t>高福洪</t>
  </si>
  <si>
    <t>苏小仙</t>
  </si>
  <si>
    <t>高雄滨</t>
  </si>
  <si>
    <t>高进才</t>
  </si>
  <si>
    <t>苏泽良</t>
  </si>
  <si>
    <t>黎亚强</t>
  </si>
  <si>
    <t>黎文辉</t>
  </si>
  <si>
    <t>高永新</t>
  </si>
  <si>
    <t>高海山</t>
  </si>
  <si>
    <t>黎文明</t>
  </si>
  <si>
    <t>高亚初</t>
  </si>
  <si>
    <t>苏华龙</t>
  </si>
  <si>
    <t>黎文院</t>
  </si>
  <si>
    <t>苏富</t>
  </si>
  <si>
    <t>高聪康</t>
  </si>
  <si>
    <t>高利康</t>
  </si>
  <si>
    <t>苏有文</t>
  </si>
  <si>
    <t>高理清</t>
  </si>
  <si>
    <t>董海春</t>
  </si>
  <si>
    <t>高永辉</t>
  </si>
  <si>
    <t>罗良平</t>
  </si>
  <si>
    <t>罗亚曼</t>
  </si>
  <si>
    <t>周进明</t>
  </si>
  <si>
    <t>董世鹏</t>
  </si>
  <si>
    <t>符雄龙</t>
  </si>
  <si>
    <t>董德辉</t>
  </si>
  <si>
    <t>董秀琼</t>
  </si>
  <si>
    <t>董德平</t>
  </si>
  <si>
    <t>董昌新</t>
  </si>
  <si>
    <t>罗亚轻</t>
  </si>
  <si>
    <t>董世明</t>
  </si>
  <si>
    <t>周日明</t>
  </si>
  <si>
    <t>周少朋</t>
  </si>
  <si>
    <t>苏小燕</t>
  </si>
  <si>
    <t>符永生</t>
  </si>
  <si>
    <t>董国强</t>
  </si>
  <si>
    <t>董文强</t>
  </si>
  <si>
    <t>董忠明</t>
  </si>
  <si>
    <t>董桂周</t>
  </si>
  <si>
    <t>周良光</t>
  </si>
  <si>
    <t>董金华</t>
  </si>
  <si>
    <t>符昌辉</t>
  </si>
  <si>
    <t>董金才</t>
  </si>
  <si>
    <t>董文冲</t>
  </si>
  <si>
    <t>周良明</t>
  </si>
  <si>
    <t>董福明</t>
  </si>
  <si>
    <t>董世雄</t>
  </si>
  <si>
    <t>董福平</t>
  </si>
  <si>
    <t>李亚安</t>
  </si>
  <si>
    <t>罗文光</t>
  </si>
  <si>
    <t>周亚铁</t>
  </si>
  <si>
    <t>周进光</t>
  </si>
  <si>
    <t>符少洪</t>
  </si>
  <si>
    <t>董亚聪</t>
  </si>
  <si>
    <t>李日花</t>
  </si>
  <si>
    <t>董世龙</t>
  </si>
  <si>
    <t>吴春霞</t>
  </si>
  <si>
    <t>周福良</t>
  </si>
  <si>
    <t>符碧清</t>
  </si>
  <si>
    <t>董永龙</t>
  </si>
  <si>
    <t>符日填</t>
  </si>
  <si>
    <t>符明瑞</t>
  </si>
  <si>
    <t>符伟仁</t>
  </si>
  <si>
    <t>符开成</t>
  </si>
  <si>
    <t>符德文</t>
  </si>
  <si>
    <t>符日秋</t>
  </si>
  <si>
    <t>罗亚栏</t>
  </si>
  <si>
    <t>符日平</t>
  </si>
  <si>
    <t>符亚叫</t>
  </si>
  <si>
    <t>符亚召</t>
  </si>
  <si>
    <t>符文开</t>
  </si>
  <si>
    <t>符亚元</t>
  </si>
  <si>
    <t>罗良明</t>
  </si>
  <si>
    <t>董燕林</t>
  </si>
  <si>
    <t>符日权</t>
  </si>
  <si>
    <t>符开们</t>
  </si>
  <si>
    <t>符文其</t>
  </si>
  <si>
    <t>符亚院</t>
  </si>
  <si>
    <t>董亚买</t>
  </si>
  <si>
    <t>符泽荣</t>
  </si>
  <si>
    <t>符文兴</t>
  </si>
  <si>
    <t>董亚月</t>
  </si>
  <si>
    <t>符日军</t>
  </si>
  <si>
    <t>符开五</t>
  </si>
  <si>
    <t>符关荣</t>
  </si>
  <si>
    <t>符日雄</t>
  </si>
  <si>
    <t>符小明</t>
  </si>
  <si>
    <t>符露</t>
  </si>
  <si>
    <t>符文川</t>
  </si>
  <si>
    <t>符明荣</t>
  </si>
  <si>
    <t>符亚高</t>
  </si>
  <si>
    <t>符文强</t>
  </si>
  <si>
    <t>符亚兴</t>
  </si>
  <si>
    <t>符明新</t>
  </si>
  <si>
    <t>符良针</t>
  </si>
  <si>
    <t>符文新</t>
  </si>
  <si>
    <t>符启明</t>
  </si>
  <si>
    <t>符少</t>
  </si>
  <si>
    <t>符永辉</t>
  </si>
  <si>
    <t>符进强</t>
  </si>
  <si>
    <t>符日贵</t>
  </si>
  <si>
    <t>符其元</t>
  </si>
  <si>
    <t>符明才</t>
  </si>
  <si>
    <t>符月雄</t>
  </si>
  <si>
    <t>符昌权</t>
  </si>
  <si>
    <t>符日良</t>
  </si>
  <si>
    <t>符文吹</t>
  </si>
  <si>
    <t>符德理</t>
  </si>
  <si>
    <t>符日三</t>
  </si>
  <si>
    <t>符德明</t>
  </si>
  <si>
    <t>符亚贵</t>
  </si>
  <si>
    <t>符桂梅</t>
  </si>
  <si>
    <t>符文香</t>
  </si>
  <si>
    <t>罗金平</t>
  </si>
  <si>
    <t>罗明亮</t>
  </si>
  <si>
    <t>李琼芳</t>
  </si>
  <si>
    <t>苏昌姐</t>
  </si>
  <si>
    <t>苏亚文</t>
  </si>
  <si>
    <t>董亚车</t>
  </si>
  <si>
    <t>符亚昌</t>
  </si>
  <si>
    <t>符清</t>
  </si>
  <si>
    <t>符亚平</t>
  </si>
  <si>
    <t>罗亚院</t>
  </si>
  <si>
    <t>符昌明</t>
  </si>
  <si>
    <t>符强</t>
  </si>
  <si>
    <t>符昌好</t>
  </si>
  <si>
    <t>符少伟</t>
  </si>
  <si>
    <t>符亚兵</t>
  </si>
  <si>
    <t>符新才</t>
  </si>
  <si>
    <t>符亚段</t>
  </si>
  <si>
    <t>符少荣</t>
  </si>
  <si>
    <t>符文合</t>
  </si>
  <si>
    <t>罗日文</t>
  </si>
  <si>
    <t>董珍霞</t>
  </si>
  <si>
    <t>陈世英</t>
  </si>
  <si>
    <t>罗琼华</t>
  </si>
  <si>
    <t>罗金弟</t>
  </si>
  <si>
    <t>符统</t>
  </si>
  <si>
    <t>符亚天</t>
  </si>
  <si>
    <t>董海妮</t>
  </si>
  <si>
    <t>符永亮</t>
  </si>
  <si>
    <t>符良清</t>
  </si>
  <si>
    <t>符世雄</t>
  </si>
  <si>
    <t>符亚权</t>
  </si>
  <si>
    <t>符上好</t>
  </si>
  <si>
    <t>李金用</t>
  </si>
  <si>
    <t>董文顺</t>
  </si>
  <si>
    <t>符开宁</t>
  </si>
  <si>
    <t>符德新</t>
  </si>
  <si>
    <t>符永强</t>
  </si>
  <si>
    <t>李利明</t>
  </si>
  <si>
    <t>符进荣</t>
  </si>
  <si>
    <t>董光贤</t>
  </si>
  <si>
    <t>何芬</t>
  </si>
  <si>
    <t>符珍东</t>
  </si>
  <si>
    <t>符珍雄</t>
  </si>
  <si>
    <t>李亚松</t>
  </si>
  <si>
    <t>李亚进</t>
  </si>
  <si>
    <t>苏世琼</t>
  </si>
  <si>
    <t>符文初</t>
  </si>
  <si>
    <t>符开明</t>
  </si>
  <si>
    <t>符德良</t>
  </si>
  <si>
    <t>董桂花</t>
  </si>
  <si>
    <t>符文贵</t>
  </si>
  <si>
    <t>符珍辉</t>
  </si>
  <si>
    <t>符昌希</t>
  </si>
  <si>
    <t>董亚皇</t>
  </si>
  <si>
    <t>符日强</t>
  </si>
  <si>
    <t>李漂</t>
  </si>
  <si>
    <t>李祥芳</t>
  </si>
  <si>
    <t>李文辉</t>
  </si>
  <si>
    <t>董其华</t>
  </si>
  <si>
    <t>符开雄</t>
  </si>
  <si>
    <t>符日辉</t>
  </si>
  <si>
    <t>董清雄</t>
  </si>
  <si>
    <t>符德清</t>
  </si>
  <si>
    <t>符日亮</t>
  </si>
  <si>
    <t>符德雄</t>
  </si>
  <si>
    <t>符绘清</t>
  </si>
  <si>
    <t>兰永明</t>
  </si>
  <si>
    <t>罗其雄</t>
  </si>
  <si>
    <t>符丽</t>
  </si>
  <si>
    <t>董琼忠</t>
  </si>
  <si>
    <t>罗启明</t>
  </si>
  <si>
    <t>董福兴</t>
  </si>
  <si>
    <t>罗亚高</t>
  </si>
  <si>
    <t>董关清</t>
  </si>
  <si>
    <t>董春兰</t>
  </si>
  <si>
    <t>罗福龙</t>
  </si>
  <si>
    <t>罗亚弄</t>
  </si>
  <si>
    <t>罗雄儒</t>
  </si>
  <si>
    <t>罗金荣</t>
  </si>
  <si>
    <t>罗亚空</t>
  </si>
  <si>
    <t>董伟娟</t>
  </si>
  <si>
    <t>罗泽娇</t>
  </si>
  <si>
    <t>董水生</t>
  </si>
  <si>
    <t>董海妹</t>
  </si>
  <si>
    <t>罗华安</t>
  </si>
  <si>
    <t>罗德明</t>
  </si>
  <si>
    <t>罗金华</t>
  </si>
  <si>
    <t>董亚梅</t>
  </si>
  <si>
    <t>罗海弟</t>
  </si>
  <si>
    <t>董良平</t>
  </si>
  <si>
    <t>董学斌</t>
  </si>
  <si>
    <t>罗华桥</t>
  </si>
  <si>
    <t>董少芳</t>
  </si>
  <si>
    <t>兰德明</t>
  </si>
  <si>
    <t>兰昌远</t>
  </si>
  <si>
    <t>兰亚练</t>
  </si>
  <si>
    <t>兰昌辉</t>
  </si>
  <si>
    <t>兰国文</t>
  </si>
  <si>
    <t>兰洪喜</t>
  </si>
  <si>
    <t>董良春</t>
  </si>
  <si>
    <t>兰秀才</t>
  </si>
  <si>
    <t>兰文利</t>
  </si>
  <si>
    <t>兰天宇</t>
  </si>
  <si>
    <t>董明远</t>
  </si>
  <si>
    <t>兰福才</t>
  </si>
  <si>
    <t>兰亚州</t>
  </si>
  <si>
    <t>董少忠</t>
  </si>
  <si>
    <t>兰亚丹</t>
  </si>
  <si>
    <t>兰春辉</t>
  </si>
  <si>
    <t>兰星</t>
  </si>
  <si>
    <t>罗亚权</t>
  </si>
  <si>
    <t>董少懂</t>
  </si>
  <si>
    <t>董敬男</t>
  </si>
  <si>
    <t>兰文强</t>
  </si>
  <si>
    <t>董文昌</t>
  </si>
  <si>
    <t>兰德祥</t>
  </si>
  <si>
    <t>兰亚彭</t>
  </si>
  <si>
    <t>兰康洪</t>
  </si>
  <si>
    <t>兰福世</t>
  </si>
  <si>
    <t>兰世光</t>
  </si>
  <si>
    <t>王亚娘</t>
  </si>
  <si>
    <t>董亚英</t>
  </si>
  <si>
    <t>董德良</t>
  </si>
  <si>
    <t>黄春英</t>
  </si>
  <si>
    <t>兰清荣</t>
  </si>
  <si>
    <t>兰洪钦</t>
  </si>
  <si>
    <t>兰军辉</t>
  </si>
  <si>
    <t>兰日天</t>
  </si>
  <si>
    <t>兰亚才</t>
  </si>
  <si>
    <t>兰亚江</t>
  </si>
  <si>
    <t>符春丽</t>
  </si>
  <si>
    <t>董明清</t>
  </si>
  <si>
    <t>李国兴</t>
  </si>
  <si>
    <t>董亚力</t>
  </si>
  <si>
    <t>董海庆</t>
  </si>
  <si>
    <t>董亚龙</t>
  </si>
  <si>
    <t>董吉清</t>
  </si>
  <si>
    <t>董亚练</t>
  </si>
  <si>
    <t>董亚苗</t>
  </si>
  <si>
    <t>董俊文</t>
  </si>
  <si>
    <t>董日明</t>
  </si>
  <si>
    <t>李日清</t>
  </si>
  <si>
    <t>李建平</t>
  </si>
  <si>
    <t>董亚平</t>
  </si>
  <si>
    <t>李德荣</t>
  </si>
  <si>
    <t>李国明</t>
  </si>
  <si>
    <t>兰文明</t>
  </si>
  <si>
    <t>李德雄</t>
  </si>
  <si>
    <t>符日生</t>
  </si>
  <si>
    <t>符冲</t>
  </si>
  <si>
    <t>董少雄</t>
  </si>
  <si>
    <t>董文建</t>
  </si>
  <si>
    <t>李开诚</t>
  </si>
  <si>
    <t>李亚尾</t>
  </si>
  <si>
    <t>董进宁</t>
  </si>
  <si>
    <t>董昌好</t>
  </si>
  <si>
    <t>黄丽英</t>
  </si>
  <si>
    <t>董亚福</t>
  </si>
  <si>
    <t>董勇亮</t>
  </si>
  <si>
    <t>董祥丽</t>
  </si>
  <si>
    <t>符忠明</t>
  </si>
  <si>
    <t>李德龙</t>
  </si>
  <si>
    <t>董国荣</t>
  </si>
  <si>
    <t>李泽毫</t>
  </si>
  <si>
    <t>董亚是</t>
  </si>
  <si>
    <t>董文新</t>
  </si>
  <si>
    <t>董华干</t>
  </si>
  <si>
    <t>董亚芳</t>
  </si>
  <si>
    <t>董忠良</t>
  </si>
  <si>
    <t>李明</t>
  </si>
  <si>
    <t>李亚开</t>
  </si>
  <si>
    <t>李上荣</t>
  </si>
  <si>
    <t>董光明</t>
  </si>
  <si>
    <t>兰文雄</t>
  </si>
  <si>
    <t>吕照明</t>
  </si>
  <si>
    <t>董泽民</t>
  </si>
  <si>
    <t>李小龙</t>
  </si>
  <si>
    <t>李泽辉</t>
  </si>
  <si>
    <t>董文才</t>
  </si>
  <si>
    <t>李亚权</t>
  </si>
  <si>
    <t>李良雄</t>
  </si>
  <si>
    <t>董亚认</t>
  </si>
  <si>
    <t>李强</t>
  </si>
  <si>
    <t>李少雄</t>
  </si>
  <si>
    <t>董德兴</t>
  </si>
  <si>
    <t>李雄明</t>
  </si>
  <si>
    <t>董雄清</t>
  </si>
  <si>
    <t>董上兴</t>
  </si>
  <si>
    <t>李文平</t>
  </si>
  <si>
    <t>董荣光</t>
  </si>
  <si>
    <t>董亚忠</t>
  </si>
  <si>
    <t>董荣钦</t>
  </si>
  <si>
    <t>罗亚美</t>
  </si>
  <si>
    <t>董春明</t>
  </si>
  <si>
    <t>董德文</t>
  </si>
  <si>
    <t>董钦</t>
  </si>
  <si>
    <t>董良金</t>
  </si>
  <si>
    <t>董文斌</t>
  </si>
  <si>
    <t>董文祥</t>
  </si>
  <si>
    <t>董泽明</t>
  </si>
  <si>
    <t>董日清</t>
  </si>
  <si>
    <t>董开香</t>
  </si>
  <si>
    <t>董明露</t>
  </si>
  <si>
    <t>符日妹</t>
  </si>
  <si>
    <t>董进少</t>
  </si>
  <si>
    <t>符雄</t>
  </si>
  <si>
    <t>符小转</t>
  </si>
  <si>
    <t>董日才</t>
  </si>
  <si>
    <t>董日秀</t>
  </si>
  <si>
    <t>董忠清</t>
  </si>
  <si>
    <t>董少明</t>
  </si>
  <si>
    <t>董师明</t>
  </si>
  <si>
    <t>董家孔</t>
  </si>
  <si>
    <t>董金雄</t>
  </si>
  <si>
    <t>董文区</t>
  </si>
  <si>
    <t>董德新</t>
  </si>
  <si>
    <t>董福彪</t>
  </si>
  <si>
    <t>董昌荣</t>
  </si>
  <si>
    <t>董金明</t>
  </si>
  <si>
    <t>董德皇</t>
  </si>
  <si>
    <t>董利兴</t>
  </si>
  <si>
    <t>吕玉爱</t>
  </si>
  <si>
    <t>董海进</t>
  </si>
  <si>
    <t>董福昌</t>
  </si>
  <si>
    <t>李良清</t>
  </si>
  <si>
    <t>李亚明</t>
  </si>
  <si>
    <t>高雄钦</t>
  </si>
  <si>
    <t>李亚昌</t>
  </si>
  <si>
    <t>李召清</t>
  </si>
  <si>
    <t>李天亮</t>
  </si>
  <si>
    <t>董昌明</t>
  </si>
  <si>
    <t>李亚练</t>
  </si>
  <si>
    <t>李天雄</t>
  </si>
  <si>
    <t>高林华</t>
  </si>
  <si>
    <t>高永林</t>
  </si>
  <si>
    <t>李明冲</t>
  </si>
  <si>
    <t>李明福</t>
  </si>
  <si>
    <t>李文权</t>
  </si>
  <si>
    <t>李明利</t>
  </si>
  <si>
    <t>李少威</t>
  </si>
  <si>
    <t>董明娟</t>
  </si>
  <si>
    <t>李少平</t>
  </si>
  <si>
    <t>董文荣</t>
  </si>
  <si>
    <t>李亚荣</t>
  </si>
  <si>
    <t>黄美香</t>
  </si>
  <si>
    <t>李清明</t>
  </si>
  <si>
    <t>董永利</t>
  </si>
  <si>
    <t>董忠财</t>
  </si>
  <si>
    <t>黎雄有</t>
  </si>
  <si>
    <t>苏亚县</t>
  </si>
  <si>
    <t>苏明东</t>
  </si>
  <si>
    <t>高山</t>
  </si>
  <si>
    <t>高海警</t>
  </si>
  <si>
    <t>苏生明</t>
  </si>
  <si>
    <t>苏将海</t>
  </si>
  <si>
    <t>苏良明</t>
  </si>
  <si>
    <t>高少军</t>
  </si>
  <si>
    <t>黎亚鹏</t>
  </si>
  <si>
    <t>黎雄明</t>
  </si>
  <si>
    <t>黄于英</t>
  </si>
  <si>
    <t>高亚新</t>
  </si>
  <si>
    <t>高日忠</t>
  </si>
  <si>
    <t>苏瑶</t>
  </si>
  <si>
    <t>高伟</t>
  </si>
  <si>
    <t>苏德才</t>
  </si>
  <si>
    <t>董明证</t>
  </si>
  <si>
    <t>高亚打</t>
  </si>
  <si>
    <t>董永平</t>
  </si>
  <si>
    <t>周亚花</t>
  </si>
  <si>
    <t>董良荣</t>
  </si>
  <si>
    <t>董长彪</t>
  </si>
  <si>
    <t>高福忠</t>
  </si>
  <si>
    <t>董日贤</t>
  </si>
  <si>
    <t>董俊保</t>
  </si>
  <si>
    <t>符荣明</t>
  </si>
  <si>
    <t>苏聪</t>
  </si>
  <si>
    <t>苏文</t>
  </si>
  <si>
    <t>董亚才</t>
  </si>
  <si>
    <t>高草路</t>
  </si>
  <si>
    <t>符林鹏</t>
  </si>
  <si>
    <t>符亚文</t>
  </si>
  <si>
    <t>高春皇</t>
  </si>
  <si>
    <t>董用新</t>
  </si>
  <si>
    <t>符秀恩</t>
  </si>
  <si>
    <t>董亚祥</t>
  </si>
  <si>
    <t>周世颖</t>
  </si>
  <si>
    <t>董泽钦</t>
  </si>
  <si>
    <t>董珍辉</t>
  </si>
  <si>
    <t>三亚市天涯区红塘村</t>
  </si>
  <si>
    <t>高亚棠</t>
  </si>
  <si>
    <t>苏泽豪</t>
  </si>
  <si>
    <t>符亚国</t>
  </si>
  <si>
    <t>符东飞</t>
  </si>
  <si>
    <t>黎明清</t>
  </si>
  <si>
    <t>符良福</t>
  </si>
  <si>
    <t>黎洪二</t>
  </si>
  <si>
    <t>胡水进</t>
  </si>
  <si>
    <t>符荣军</t>
  </si>
  <si>
    <t>黎黄文</t>
  </si>
  <si>
    <t>高小文</t>
  </si>
  <si>
    <t>苏文儒</t>
  </si>
  <si>
    <t>董日权</t>
  </si>
  <si>
    <t>苏春苗</t>
  </si>
  <si>
    <t>符天豪</t>
  </si>
  <si>
    <t>高上业</t>
  </si>
  <si>
    <t>高海芳</t>
  </si>
  <si>
    <t>林亚肥</t>
  </si>
  <si>
    <t>苏亚澎</t>
  </si>
  <si>
    <t>胡小杰</t>
  </si>
  <si>
    <t>苏文开</t>
  </si>
  <si>
    <t>符福元</t>
  </si>
  <si>
    <t>符聪</t>
  </si>
  <si>
    <t>高海明</t>
  </si>
  <si>
    <t>符福才</t>
  </si>
  <si>
    <t>胡秀山</t>
  </si>
  <si>
    <t>浦亚弟</t>
  </si>
  <si>
    <t>林日明</t>
  </si>
  <si>
    <t>符开家</t>
  </si>
  <si>
    <t>符福壮</t>
  </si>
  <si>
    <t>林建军</t>
  </si>
  <si>
    <t>苏德富</t>
  </si>
  <si>
    <t>符祥认</t>
  </si>
  <si>
    <t>苏德光</t>
  </si>
  <si>
    <t>高利官</t>
  </si>
  <si>
    <t>苏王斯</t>
  </si>
  <si>
    <t>符学凡</t>
  </si>
  <si>
    <t>符良权</t>
  </si>
  <si>
    <t>浦宁</t>
  </si>
  <si>
    <t>浦起业</t>
  </si>
  <si>
    <t>林燕全</t>
  </si>
  <si>
    <t>符良芳</t>
  </si>
  <si>
    <t>符亚旁</t>
  </si>
  <si>
    <t>浦文简</t>
  </si>
  <si>
    <t>苏忠</t>
  </si>
  <si>
    <t>三亚市天涯区红塘村委会布恶村一组</t>
  </si>
  <si>
    <t>黎亚秋</t>
  </si>
  <si>
    <t>三亚市天涯区红塘村委会新村小组</t>
  </si>
  <si>
    <t>三亚市天涯区红塘村新村小组</t>
  </si>
  <si>
    <t>符雄消</t>
  </si>
  <si>
    <t>菜豆（豆类作物）</t>
  </si>
  <si>
    <t>三亚市天涯区华丽村</t>
  </si>
  <si>
    <t>符席</t>
  </si>
  <si>
    <t>符少张</t>
  </si>
  <si>
    <t>陈忠</t>
  </si>
  <si>
    <t>高秋文</t>
  </si>
  <si>
    <t>胡清荣</t>
  </si>
  <si>
    <t>吕俊</t>
  </si>
  <si>
    <t>符亚俩</t>
  </si>
  <si>
    <t>杨亚良</t>
  </si>
  <si>
    <t>吕智聪</t>
  </si>
  <si>
    <t>符日文</t>
  </si>
  <si>
    <t>董幸婷</t>
  </si>
  <si>
    <t>黄强</t>
  </si>
  <si>
    <t>董少伟</t>
  </si>
  <si>
    <t>吕文天</t>
  </si>
  <si>
    <t>符少皇</t>
  </si>
  <si>
    <t>董雅婷</t>
  </si>
  <si>
    <t>符秀林</t>
  </si>
  <si>
    <t>符永清</t>
  </si>
  <si>
    <t>符永钦</t>
  </si>
  <si>
    <t>王福宏</t>
  </si>
  <si>
    <t>吕泽明</t>
  </si>
  <si>
    <t>符文雄</t>
  </si>
  <si>
    <t>罗永庆</t>
  </si>
  <si>
    <t>黄永乐</t>
  </si>
  <si>
    <t>蓝玉花</t>
  </si>
  <si>
    <t>董天显</t>
  </si>
  <si>
    <t>高进雄</t>
  </si>
  <si>
    <t>黄小批</t>
  </si>
  <si>
    <t>陈亚翻</t>
  </si>
  <si>
    <t>王秀明</t>
  </si>
  <si>
    <t>符亚全</t>
  </si>
  <si>
    <t>符少林</t>
  </si>
  <si>
    <t>董小全</t>
  </si>
  <si>
    <t>吕永垂</t>
  </si>
  <si>
    <t>吕良秋</t>
  </si>
  <si>
    <t>符日兰</t>
  </si>
  <si>
    <t>王万东</t>
  </si>
  <si>
    <t>王万里</t>
  </si>
  <si>
    <t>黄亚富</t>
  </si>
  <si>
    <t>符宇壮</t>
  </si>
  <si>
    <t>核减5亩</t>
  </si>
  <si>
    <t>符亚传</t>
  </si>
  <si>
    <t>符亚好</t>
  </si>
  <si>
    <t>董果</t>
  </si>
  <si>
    <t>王邓雷</t>
  </si>
  <si>
    <t>符日光</t>
  </si>
  <si>
    <t>王亚照</t>
  </si>
  <si>
    <t>王亚朋</t>
  </si>
  <si>
    <t>罗福良</t>
  </si>
  <si>
    <t>王才颂</t>
  </si>
  <si>
    <t>王随</t>
  </si>
  <si>
    <t>吕家灿</t>
  </si>
  <si>
    <t>王金忠</t>
  </si>
  <si>
    <t>林良平</t>
  </si>
  <si>
    <t>王忠才</t>
  </si>
  <si>
    <t>李少明</t>
  </si>
  <si>
    <t>王亚新</t>
  </si>
  <si>
    <t>黄良雄</t>
  </si>
  <si>
    <t>杨亚孙</t>
  </si>
  <si>
    <t>王文天</t>
  </si>
  <si>
    <t>黄亚宁</t>
  </si>
  <si>
    <t>符海照</t>
  </si>
  <si>
    <t>杨亚章</t>
  </si>
  <si>
    <t>杨亚上</t>
  </si>
  <si>
    <t>王学梅</t>
  </si>
  <si>
    <t>符上雄</t>
  </si>
  <si>
    <t>杨华侨</t>
  </si>
  <si>
    <t>吕鹏</t>
  </si>
  <si>
    <t>高秋明</t>
  </si>
  <si>
    <t>吕泽雄</t>
  </si>
  <si>
    <t>胡海聪</t>
  </si>
  <si>
    <t>高福荣</t>
  </si>
  <si>
    <t>黄亚东</t>
  </si>
  <si>
    <t>吕家铁</t>
  </si>
  <si>
    <t>吕上雄</t>
  </si>
  <si>
    <t>高泽明</t>
  </si>
  <si>
    <t>高亚正</t>
  </si>
  <si>
    <t>高亚亮</t>
  </si>
  <si>
    <t>董亚象</t>
  </si>
  <si>
    <t>李明荣</t>
  </si>
  <si>
    <t>三亚市天涯区立新村</t>
  </si>
  <si>
    <t>陈永进</t>
  </si>
  <si>
    <t>林德辉</t>
  </si>
  <si>
    <t>盆志伟</t>
  </si>
  <si>
    <t>盆金妹</t>
  </si>
  <si>
    <t>陈永</t>
  </si>
  <si>
    <t>潘明师</t>
  </si>
  <si>
    <t>陈洪明</t>
  </si>
  <si>
    <t>陈福明</t>
  </si>
  <si>
    <t>李平</t>
  </si>
  <si>
    <t>陈文光</t>
  </si>
  <si>
    <t>陈海妹</t>
  </si>
  <si>
    <t>陈良忠</t>
  </si>
  <si>
    <t>李良忠</t>
  </si>
  <si>
    <t>李明雄</t>
  </si>
  <si>
    <t>陈明光</t>
  </si>
  <si>
    <t>庞明杰</t>
  </si>
  <si>
    <t>管师忠</t>
  </si>
  <si>
    <t>蓝松</t>
  </si>
  <si>
    <t>三亚市天涯区梅村村</t>
  </si>
  <si>
    <t>高健</t>
  </si>
  <si>
    <t>蓝孔</t>
  </si>
  <si>
    <t>吕福忠</t>
  </si>
  <si>
    <t>麦少洪</t>
  </si>
  <si>
    <t>董儒明</t>
  </si>
  <si>
    <t>董国元</t>
  </si>
  <si>
    <t>李光琼</t>
  </si>
  <si>
    <t>李梦</t>
  </si>
  <si>
    <t>李华</t>
  </si>
  <si>
    <t>高雄</t>
  </si>
  <si>
    <t>三亚市天涯区梅村村委会梅村梅一小组</t>
  </si>
  <si>
    <t>黄儒</t>
  </si>
  <si>
    <t>三亚市天涯区妙林村</t>
  </si>
  <si>
    <t>王振全</t>
  </si>
  <si>
    <t>黄飞</t>
  </si>
  <si>
    <t>黄斌</t>
  </si>
  <si>
    <t>杨少理</t>
  </si>
  <si>
    <t>黄学仁</t>
  </si>
  <si>
    <t>罗复孔</t>
  </si>
  <si>
    <t>王昌进</t>
  </si>
  <si>
    <t>浦运明</t>
  </si>
  <si>
    <t>刘德富</t>
  </si>
  <si>
    <t>蓝福仁</t>
  </si>
  <si>
    <t>林方湖</t>
  </si>
  <si>
    <t>李有</t>
  </si>
  <si>
    <t>三亚市天涯区妙林村委会妙林村西河二队</t>
  </si>
  <si>
    <t>三亚市天涯区妙林村西河二队</t>
  </si>
  <si>
    <t>黄伟</t>
  </si>
  <si>
    <t>三亚市天涯区南岛居</t>
  </si>
  <si>
    <t>黄明清</t>
  </si>
  <si>
    <t>张天马</t>
  </si>
  <si>
    <t>雷常凯</t>
  </si>
  <si>
    <t>王锡华</t>
  </si>
  <si>
    <t>王锡燕</t>
  </si>
  <si>
    <t>张梦思</t>
  </si>
  <si>
    <t>林海龙</t>
  </si>
  <si>
    <t>邓文昌</t>
  </si>
  <si>
    <t>邓海永</t>
  </si>
  <si>
    <t>蒋小明</t>
  </si>
  <si>
    <t>王梦雨</t>
  </si>
  <si>
    <t>段海艳</t>
  </si>
  <si>
    <t>李明才</t>
  </si>
  <si>
    <t>何海兵</t>
  </si>
  <si>
    <t>陈国文</t>
  </si>
  <si>
    <t>韦振辉</t>
  </si>
  <si>
    <t>邓文清</t>
  </si>
  <si>
    <t>王茀伟</t>
  </si>
  <si>
    <t>蒋丽婷</t>
  </si>
  <si>
    <t>陈丽梅</t>
  </si>
  <si>
    <t>高兰芳</t>
  </si>
  <si>
    <t>高鹏林</t>
  </si>
  <si>
    <t>朱小平</t>
  </si>
  <si>
    <t>陈国荣</t>
  </si>
  <si>
    <t>周克东</t>
  </si>
  <si>
    <t>甫文开</t>
  </si>
  <si>
    <t>三亚市天涯区塔岭村</t>
  </si>
  <si>
    <t>黎嫦娥</t>
  </si>
  <si>
    <t>唐文德</t>
  </si>
  <si>
    <t>唐胜</t>
  </si>
  <si>
    <t>苏台托</t>
  </si>
  <si>
    <t>胡德文</t>
  </si>
  <si>
    <t>罗亚荣</t>
  </si>
  <si>
    <t>罗雄</t>
  </si>
  <si>
    <t>唐日煌</t>
  </si>
  <si>
    <t>符亚上</t>
  </si>
  <si>
    <t>甫亚亮</t>
  </si>
  <si>
    <t>甫亚州</t>
  </si>
  <si>
    <t>罗家仁</t>
  </si>
  <si>
    <t>苏红亮</t>
  </si>
  <si>
    <t>罗亚丽</t>
  </si>
  <si>
    <t>甫红月</t>
  </si>
  <si>
    <t>蒲开明</t>
  </si>
  <si>
    <t>甫家理</t>
  </si>
  <si>
    <t>黎家平</t>
  </si>
  <si>
    <t>甫亚超</t>
  </si>
  <si>
    <t>胡家理</t>
  </si>
  <si>
    <t>符亚用</t>
  </si>
  <si>
    <t>胡浪</t>
  </si>
  <si>
    <t>蒲安</t>
  </si>
  <si>
    <t>唐亚华</t>
  </si>
  <si>
    <t>胡金泽</t>
  </si>
  <si>
    <t>兰亚梅</t>
  </si>
  <si>
    <t>胡日祥</t>
  </si>
  <si>
    <t>胡洪明</t>
  </si>
  <si>
    <t>甫文发</t>
  </si>
  <si>
    <t>三亚市天涯区塔岭村大村小组</t>
  </si>
  <si>
    <t>董亚贵</t>
  </si>
  <si>
    <t>三亚市天涯区文门村</t>
  </si>
  <si>
    <t>符桂林</t>
  </si>
  <si>
    <t>董上保</t>
  </si>
  <si>
    <t>李明东</t>
  </si>
  <si>
    <t>董庆宝</t>
  </si>
  <si>
    <t>董德进</t>
  </si>
  <si>
    <t>董睿华</t>
  </si>
  <si>
    <t>董德明</t>
  </si>
  <si>
    <t>董文练</t>
  </si>
  <si>
    <t>董德光</t>
  </si>
  <si>
    <t>董亚川</t>
  </si>
  <si>
    <t>董亚杰</t>
  </si>
  <si>
    <t>罗福明</t>
  </si>
  <si>
    <t>罗日奋</t>
  </si>
  <si>
    <t>兰亚华</t>
  </si>
  <si>
    <t>罗昌文</t>
  </si>
  <si>
    <t>李盛壮</t>
  </si>
  <si>
    <t>李少路</t>
  </si>
  <si>
    <t>李亚祥</t>
  </si>
  <si>
    <t>李金龙</t>
  </si>
  <si>
    <t>兰忠文</t>
  </si>
  <si>
    <t>兰秀德</t>
  </si>
  <si>
    <t>符当</t>
  </si>
  <si>
    <t>符桂金</t>
  </si>
  <si>
    <t>兰列</t>
  </si>
  <si>
    <t>兰亚壮</t>
  </si>
  <si>
    <t>兰文开</t>
  </si>
  <si>
    <t>兰亚弟</t>
  </si>
  <si>
    <t>兰启辉</t>
  </si>
  <si>
    <t>董进华</t>
  </si>
  <si>
    <t>李进生</t>
  </si>
  <si>
    <t>李龙杰</t>
  </si>
  <si>
    <t>董给香</t>
  </si>
  <si>
    <t>兰荣明</t>
  </si>
  <si>
    <t>李清会</t>
  </si>
  <si>
    <t>李文川</t>
  </si>
  <si>
    <t>李日文</t>
  </si>
  <si>
    <t>符金荣</t>
  </si>
  <si>
    <t>兰文清</t>
  </si>
  <si>
    <t>符少红</t>
  </si>
  <si>
    <t>三亚市天涯区文门村上文门二小组</t>
  </si>
  <si>
    <t>林辉</t>
  </si>
  <si>
    <t>三亚市天涯区扎南村</t>
  </si>
  <si>
    <t>吉丽梅</t>
  </si>
  <si>
    <t>黄英梅</t>
  </si>
  <si>
    <t>朱莲花</t>
  </si>
  <si>
    <t>陈文荣</t>
  </si>
  <si>
    <t>朱仙丽</t>
  </si>
  <si>
    <t>卢妹英</t>
  </si>
  <si>
    <t>庞丽芳</t>
  </si>
  <si>
    <t>邱翠莲</t>
  </si>
  <si>
    <t>朱光华</t>
  </si>
  <si>
    <t>陈少花</t>
  </si>
  <si>
    <t>吉运开</t>
  </si>
  <si>
    <t>林秀兰</t>
  </si>
  <si>
    <t>吉育师</t>
  </si>
  <si>
    <t>朱德方</t>
  </si>
  <si>
    <t>吉永生</t>
  </si>
  <si>
    <t>吉英海</t>
  </si>
  <si>
    <t>盆秋荣</t>
  </si>
  <si>
    <t>盆国昌</t>
  </si>
  <si>
    <t>庞春香</t>
  </si>
  <si>
    <t>黄进雄</t>
  </si>
  <si>
    <t>蒋进忠</t>
  </si>
  <si>
    <t>邱海光</t>
  </si>
  <si>
    <t>盆国荣</t>
  </si>
  <si>
    <t>盆少伟</t>
  </si>
  <si>
    <t>蒋明胜</t>
  </si>
  <si>
    <t>盆其东</t>
  </si>
  <si>
    <t>蒋兰美</t>
  </si>
  <si>
    <t>李进忠</t>
  </si>
  <si>
    <t>吉清辉</t>
  </si>
  <si>
    <t>吉秋丽</t>
  </si>
  <si>
    <t>徐建林</t>
  </si>
  <si>
    <t>庞燕梅</t>
  </si>
  <si>
    <t>邱玉香</t>
  </si>
  <si>
    <t>邱海新</t>
  </si>
  <si>
    <t>邓明海</t>
  </si>
  <si>
    <t>缺少邓明海核保照片</t>
  </si>
  <si>
    <t>吉洪理</t>
  </si>
  <si>
    <t>核减10亩</t>
  </si>
  <si>
    <t>张亚军</t>
  </si>
  <si>
    <t>张晓光</t>
  </si>
  <si>
    <t>盆洪勇</t>
  </si>
  <si>
    <t>吉华方</t>
  </si>
  <si>
    <t>吉丽芳</t>
  </si>
  <si>
    <t>吉清香</t>
  </si>
  <si>
    <t>朱仙妹</t>
  </si>
  <si>
    <t>邱良才</t>
  </si>
  <si>
    <t>朱进强</t>
  </si>
  <si>
    <t>王良花</t>
  </si>
  <si>
    <t>邓慧英</t>
  </si>
  <si>
    <t>吉泽幸</t>
  </si>
  <si>
    <t>林来英</t>
  </si>
  <si>
    <t>吉育清</t>
  </si>
  <si>
    <t>朱金梅</t>
  </si>
  <si>
    <t>吉成忠</t>
  </si>
  <si>
    <t>吉文洪</t>
  </si>
  <si>
    <t>林星</t>
  </si>
  <si>
    <t>吉春妹</t>
  </si>
  <si>
    <t>邱玉珍</t>
  </si>
  <si>
    <t>朱光良</t>
  </si>
  <si>
    <t>蒋亚龙</t>
  </si>
  <si>
    <t>陈理梅</t>
  </si>
  <si>
    <t>黄雪莲</t>
  </si>
  <si>
    <t>邱金英</t>
  </si>
  <si>
    <t>蒋兰芳</t>
  </si>
  <si>
    <t>朱金英</t>
  </si>
  <si>
    <t>盆国海</t>
  </si>
  <si>
    <t>朱金妹</t>
  </si>
  <si>
    <t>朱良忠</t>
  </si>
  <si>
    <t>朱雅琪</t>
  </si>
  <si>
    <t>林道磊</t>
  </si>
  <si>
    <t>林乐琼</t>
  </si>
  <si>
    <t>张泽伟</t>
  </si>
  <si>
    <t>周成东</t>
  </si>
  <si>
    <t>朱子萍</t>
  </si>
  <si>
    <t>林少娟</t>
  </si>
  <si>
    <t>吉亚珍</t>
  </si>
  <si>
    <t>吉淑梅</t>
  </si>
  <si>
    <t>黄小妹</t>
  </si>
  <si>
    <t>林珍</t>
  </si>
  <si>
    <t>周雄清</t>
  </si>
  <si>
    <t>吉永辉</t>
  </si>
  <si>
    <t>林梅</t>
  </si>
  <si>
    <t>林海训</t>
  </si>
  <si>
    <t>林海香</t>
  </si>
  <si>
    <t>盆进忠</t>
  </si>
  <si>
    <t>张泽回</t>
  </si>
  <si>
    <t>林雪英</t>
  </si>
  <si>
    <t>吉文生</t>
  </si>
  <si>
    <t>陈桂芳</t>
  </si>
  <si>
    <t>周福辉</t>
  </si>
  <si>
    <t>朱秋花</t>
  </si>
  <si>
    <t>邓明清</t>
  </si>
  <si>
    <t>吉杰</t>
  </si>
  <si>
    <t>吉雄辉</t>
  </si>
  <si>
    <t>符亚才</t>
  </si>
  <si>
    <t>朱育明</t>
  </si>
  <si>
    <t>核减170株</t>
  </si>
  <si>
    <t>三亚市天涯镇塔岭村委会大村小组</t>
  </si>
  <si>
    <t>陈海</t>
  </si>
  <si>
    <t>三亚市崖州区保平村</t>
  </si>
  <si>
    <t>许雄</t>
  </si>
  <si>
    <t>陈毓爱</t>
  </si>
  <si>
    <t>李造山</t>
  </si>
  <si>
    <t>何世娜</t>
  </si>
  <si>
    <t>陈秀勇</t>
  </si>
  <si>
    <t>蔡川圣</t>
  </si>
  <si>
    <t>陈启开</t>
  </si>
  <si>
    <t>陈盛丰</t>
  </si>
  <si>
    <t>陈宗东</t>
  </si>
  <si>
    <t>陈盛乐</t>
  </si>
  <si>
    <t>张俊汉</t>
  </si>
  <si>
    <t>李琼</t>
  </si>
  <si>
    <t>陈秀康</t>
  </si>
  <si>
    <t>徐邦孟</t>
  </si>
  <si>
    <t>麦天铬</t>
  </si>
  <si>
    <t>卢智</t>
  </si>
  <si>
    <t>何文政</t>
  </si>
  <si>
    <t>麦光时</t>
  </si>
  <si>
    <t>王葵</t>
  </si>
  <si>
    <t>赵志满</t>
  </si>
  <si>
    <t>羊文和</t>
  </si>
  <si>
    <t>万云</t>
  </si>
  <si>
    <t>张俊琼</t>
  </si>
  <si>
    <t>邢治康</t>
  </si>
  <si>
    <t>何世雄</t>
  </si>
  <si>
    <t>尹师亮</t>
  </si>
  <si>
    <t>林三清</t>
  </si>
  <si>
    <t>王玉林</t>
  </si>
  <si>
    <t>陈兰妹</t>
  </si>
  <si>
    <t>符建清</t>
  </si>
  <si>
    <t>杨少云</t>
  </si>
  <si>
    <t>李建琼</t>
  </si>
  <si>
    <t>张树山</t>
  </si>
  <si>
    <t>符先俊</t>
  </si>
  <si>
    <t>麦儒武</t>
  </si>
  <si>
    <t>陈宗汉</t>
  </si>
  <si>
    <t>王恒</t>
  </si>
  <si>
    <t>苏如飞</t>
  </si>
  <si>
    <t>麦梅丽</t>
  </si>
  <si>
    <t>张俊鹏</t>
  </si>
  <si>
    <t>蔡九姑</t>
  </si>
  <si>
    <t>尹师明</t>
  </si>
  <si>
    <t>周凤旭</t>
  </si>
  <si>
    <t>周麟民</t>
  </si>
  <si>
    <t>陈秀汉</t>
  </si>
  <si>
    <t>陈秀华</t>
  </si>
  <si>
    <t>张树江</t>
  </si>
  <si>
    <t>潘文标</t>
  </si>
  <si>
    <t>何世跃</t>
  </si>
  <si>
    <t>陈惠桃</t>
  </si>
  <si>
    <t>陈宗史</t>
  </si>
  <si>
    <t>陈启进</t>
  </si>
  <si>
    <t>何宗浩</t>
  </si>
  <si>
    <t>张俊梅</t>
  </si>
  <si>
    <t>陈国香</t>
  </si>
  <si>
    <t>周凤照</t>
  </si>
  <si>
    <t>陈秀孟</t>
  </si>
  <si>
    <t>周祥敏</t>
  </si>
  <si>
    <t>张俊波</t>
  </si>
  <si>
    <t>何世刚</t>
  </si>
  <si>
    <t>郑永儒</t>
  </si>
  <si>
    <t>陈平</t>
  </si>
  <si>
    <t>潘盛珍</t>
  </si>
  <si>
    <t>陈岸波</t>
  </si>
  <si>
    <t>陈宗平</t>
  </si>
  <si>
    <t>周麟芬</t>
  </si>
  <si>
    <t>尹学楠</t>
  </si>
  <si>
    <t>陈宗策</t>
  </si>
  <si>
    <t>徐志思</t>
  </si>
  <si>
    <t>羊姑母</t>
  </si>
  <si>
    <t>陈俊道</t>
  </si>
  <si>
    <t>张俊聪</t>
  </si>
  <si>
    <t>何世才</t>
  </si>
  <si>
    <t>张仁</t>
  </si>
  <si>
    <t>何世武</t>
  </si>
  <si>
    <t>陈秀龙</t>
  </si>
  <si>
    <t>陈传伟</t>
  </si>
  <si>
    <t>钟昌裔</t>
  </si>
  <si>
    <t>徐邦秀</t>
  </si>
  <si>
    <t>符开彬</t>
  </si>
  <si>
    <t>徐邦贤</t>
  </si>
  <si>
    <t>潘立刚</t>
  </si>
  <si>
    <t>何宗劝</t>
  </si>
  <si>
    <t>尹师雄</t>
  </si>
  <si>
    <t>陈秀辉</t>
  </si>
  <si>
    <t>符光荣</t>
  </si>
  <si>
    <t>周雄</t>
  </si>
  <si>
    <t>陈传泽</t>
  </si>
  <si>
    <t>张树丰</t>
  </si>
  <si>
    <t>何远义</t>
  </si>
  <si>
    <t>符世坚</t>
  </si>
  <si>
    <t>潘远宏</t>
  </si>
  <si>
    <t>麦亚姐</t>
  </si>
  <si>
    <t>王召</t>
  </si>
  <si>
    <t>麦儒忠</t>
  </si>
  <si>
    <t>符开平</t>
  </si>
  <si>
    <t>符武雄</t>
  </si>
  <si>
    <t>郑启雄</t>
  </si>
  <si>
    <t>陈秀良</t>
  </si>
  <si>
    <t>羊文标</t>
  </si>
  <si>
    <t>麦天雄</t>
  </si>
  <si>
    <t>陈秀雄</t>
  </si>
  <si>
    <t>陈宗雄</t>
  </si>
  <si>
    <t>符开燕</t>
  </si>
  <si>
    <t>陈宗壮</t>
  </si>
  <si>
    <t>潘远志</t>
  </si>
  <si>
    <t>符开义</t>
  </si>
  <si>
    <t>陈启勇</t>
  </si>
  <si>
    <t>何宗伟</t>
  </si>
  <si>
    <t>张树兵</t>
  </si>
  <si>
    <t>潘立人</t>
  </si>
  <si>
    <t>张树寿</t>
  </si>
  <si>
    <t>陈藩</t>
  </si>
  <si>
    <t>陈亚昌</t>
  </si>
  <si>
    <t>陈宗琪</t>
  </si>
  <si>
    <t>陈传森</t>
  </si>
  <si>
    <t>张俊辉</t>
  </si>
  <si>
    <t>张俊阁</t>
  </si>
  <si>
    <t>张俊新</t>
  </si>
  <si>
    <t>陈传瑾</t>
  </si>
  <si>
    <t>张俊科</t>
  </si>
  <si>
    <t>王娟</t>
  </si>
  <si>
    <t>张贻翔</t>
  </si>
  <si>
    <t>苏石宏</t>
  </si>
  <si>
    <t>何琼</t>
  </si>
  <si>
    <t>张树芳</t>
  </si>
  <si>
    <t>郑丕堂</t>
  </si>
  <si>
    <t>符丽情</t>
  </si>
  <si>
    <t>潘远劝</t>
  </si>
  <si>
    <t>符先荣</t>
  </si>
  <si>
    <t>周凤德</t>
  </si>
  <si>
    <t>邓兴雄</t>
  </si>
  <si>
    <t>三亚市崖州区保平村四组</t>
  </si>
  <si>
    <t>姜宗开</t>
  </si>
  <si>
    <t>黎国动</t>
  </si>
  <si>
    <t>三亚市崖州区保平村一组</t>
  </si>
  <si>
    <t>刘鸿杰</t>
  </si>
  <si>
    <t>三亚市崖州区抱古村</t>
  </si>
  <si>
    <t>刘泽鸿</t>
  </si>
  <si>
    <t>吉勇军</t>
  </si>
  <si>
    <t>吉朝辉</t>
  </si>
  <si>
    <t>吉志文</t>
  </si>
  <si>
    <t>邢少海</t>
  </si>
  <si>
    <t>刘振明</t>
  </si>
  <si>
    <t>吉远祥</t>
  </si>
  <si>
    <t>刘亚苦</t>
  </si>
  <si>
    <t>吉海龙</t>
  </si>
  <si>
    <t>吉进东</t>
  </si>
  <si>
    <t>吉泽龙</t>
  </si>
  <si>
    <t>刘志全</t>
  </si>
  <si>
    <t>刘志可</t>
  </si>
  <si>
    <t>刘亚新</t>
  </si>
  <si>
    <t>刘泽良</t>
  </si>
  <si>
    <t>邢志清</t>
  </si>
  <si>
    <t>邢文龙</t>
  </si>
  <si>
    <t>邢理平</t>
  </si>
  <si>
    <t>邢国友</t>
  </si>
  <si>
    <t>邢学忠</t>
  </si>
  <si>
    <t>邢理明</t>
  </si>
  <si>
    <t>刘文琼</t>
  </si>
  <si>
    <t>裴日盛</t>
  </si>
  <si>
    <t>三亚市崖州区北岭村落基小组</t>
  </si>
  <si>
    <t>黎俊峰</t>
  </si>
  <si>
    <t>三亚市崖州区城东村</t>
  </si>
  <si>
    <t>黎俊东</t>
  </si>
  <si>
    <t>符大友</t>
  </si>
  <si>
    <t>陈文武</t>
  </si>
  <si>
    <t>黄河岛</t>
  </si>
  <si>
    <t>叶龙海</t>
  </si>
  <si>
    <t>陈秋成</t>
  </si>
  <si>
    <t>李道川</t>
  </si>
  <si>
    <t>三亚市崖州区城东村二组</t>
  </si>
  <si>
    <t>林文</t>
  </si>
  <si>
    <t>三亚市崖州区城东村九组</t>
  </si>
  <si>
    <t>吴广怀</t>
  </si>
  <si>
    <t>三亚市崖州区城东村起元八组</t>
  </si>
  <si>
    <t>蔡山斌</t>
  </si>
  <si>
    <t>三亚市崖州区城东村起元二组</t>
  </si>
  <si>
    <t>赵学松</t>
  </si>
  <si>
    <t>林文优</t>
  </si>
  <si>
    <t>三亚市崖州区城东村起元六组</t>
  </si>
  <si>
    <t>林帅</t>
  </si>
  <si>
    <t>林璋毅</t>
  </si>
  <si>
    <t>陈增杰</t>
  </si>
  <si>
    <t>三亚市崖州区城东村起元四组</t>
  </si>
  <si>
    <t>梁丽玲</t>
  </si>
  <si>
    <t>三亚市崖州区城东村三组</t>
  </si>
  <si>
    <t>梁文雄</t>
  </si>
  <si>
    <t>三亚市崖州区城东村四组</t>
  </si>
  <si>
    <t>黎永庄</t>
  </si>
  <si>
    <t>三亚市崖州区城东村一组</t>
  </si>
  <si>
    <t>邢孔桃</t>
  </si>
  <si>
    <t>三亚市崖州区城西村二组</t>
  </si>
  <si>
    <t>李大真</t>
  </si>
  <si>
    <t>三亚市崖州区城西村三组</t>
  </si>
  <si>
    <t>林秀娟</t>
  </si>
  <si>
    <t>张雪精</t>
  </si>
  <si>
    <t>三亚市崖州区城西村一组</t>
  </si>
  <si>
    <t>董将龙</t>
  </si>
  <si>
    <t>三亚市崖州区赤草村</t>
  </si>
  <si>
    <t>黄和容</t>
  </si>
  <si>
    <t>陆守茂</t>
  </si>
  <si>
    <t>余深样</t>
  </si>
  <si>
    <t>王结</t>
  </si>
  <si>
    <t>三亚市崖州区赤草村六组</t>
  </si>
  <si>
    <t>罗富强</t>
  </si>
  <si>
    <t>三亚市崖州区赤草村四组</t>
  </si>
  <si>
    <t>王行禹</t>
  </si>
  <si>
    <t>张日辉</t>
  </si>
  <si>
    <t>三亚市崖州区凤岭村</t>
  </si>
  <si>
    <t>韦家松</t>
  </si>
  <si>
    <t>张三燕</t>
  </si>
  <si>
    <t>文青毫</t>
  </si>
  <si>
    <t>文花爱</t>
  </si>
  <si>
    <t>张忠杰</t>
  </si>
  <si>
    <t>符拜翁</t>
  </si>
  <si>
    <t>韦文政</t>
  </si>
  <si>
    <t>徐启泽</t>
  </si>
  <si>
    <t>吉春香</t>
  </si>
  <si>
    <t>张金平</t>
  </si>
  <si>
    <t>韦建喜</t>
  </si>
  <si>
    <t>张志施</t>
  </si>
  <si>
    <t>张永邱</t>
  </si>
  <si>
    <t>张志良</t>
  </si>
  <si>
    <t>张志康</t>
  </si>
  <si>
    <t>张褔光</t>
  </si>
  <si>
    <t>韦高武</t>
  </si>
  <si>
    <t>张关福</t>
  </si>
  <si>
    <t>杨振先</t>
  </si>
  <si>
    <t xml:space="preserve"> 宋童光 </t>
  </si>
  <si>
    <t>文庆擂</t>
  </si>
  <si>
    <t xml:space="preserve">文金仕 </t>
  </si>
  <si>
    <t>韦帅</t>
  </si>
  <si>
    <t>韦建聪</t>
  </si>
  <si>
    <t>洪亚致</t>
  </si>
  <si>
    <t>文亚彪</t>
  </si>
  <si>
    <t xml:space="preserve">赵元武 </t>
  </si>
  <si>
    <t xml:space="preserve">符章升 </t>
  </si>
  <si>
    <t>韦章坤</t>
  </si>
  <si>
    <t>文法兴</t>
  </si>
  <si>
    <t>韦丽专</t>
  </si>
  <si>
    <t>文金慧</t>
  </si>
  <si>
    <t>张永道</t>
  </si>
  <si>
    <t>文乐全</t>
  </si>
  <si>
    <t>张家良</t>
  </si>
  <si>
    <t>韦唐忠</t>
  </si>
  <si>
    <t>韦家兰</t>
  </si>
  <si>
    <t>张艺伟</t>
  </si>
  <si>
    <t>张家周</t>
  </si>
  <si>
    <t>张永久</t>
  </si>
  <si>
    <t>张志姐</t>
  </si>
  <si>
    <t>文国珍</t>
  </si>
  <si>
    <t>韦妙</t>
  </si>
  <si>
    <t>张五妹</t>
  </si>
  <si>
    <t>张永毅</t>
  </si>
  <si>
    <t>韦己俊</t>
  </si>
  <si>
    <t>符日香</t>
  </si>
  <si>
    <t>张少宁</t>
  </si>
  <si>
    <t>张少丹</t>
  </si>
  <si>
    <t>张师柯</t>
  </si>
  <si>
    <t>张师伟</t>
  </si>
  <si>
    <t>张少华</t>
  </si>
  <si>
    <t>韦少帅</t>
  </si>
  <si>
    <t>张少妮</t>
  </si>
  <si>
    <t>韦己区</t>
  </si>
  <si>
    <t>韦己强</t>
  </si>
  <si>
    <t>韦学议</t>
  </si>
  <si>
    <t>李家财</t>
  </si>
  <si>
    <t>韦礼攀</t>
  </si>
  <si>
    <t>张忠武</t>
  </si>
  <si>
    <t>张秋林</t>
  </si>
  <si>
    <t>文永回</t>
  </si>
  <si>
    <t>韦就</t>
  </si>
  <si>
    <t>韦策</t>
  </si>
  <si>
    <t>文永巧</t>
  </si>
  <si>
    <t>张芸鸽</t>
  </si>
  <si>
    <t>张福建</t>
  </si>
  <si>
    <t>文丽钰</t>
  </si>
  <si>
    <t>文永来</t>
  </si>
  <si>
    <t>文永块</t>
  </si>
  <si>
    <t>韦国欣</t>
  </si>
  <si>
    <t>张志珠</t>
  </si>
  <si>
    <t>张传业</t>
  </si>
  <si>
    <t>韦己波</t>
  </si>
  <si>
    <t>张志博</t>
  </si>
  <si>
    <t>张意鹰</t>
  </si>
  <si>
    <t>张德光</t>
  </si>
  <si>
    <t>张永札</t>
  </si>
  <si>
    <t>张福强</t>
  </si>
  <si>
    <t>张春燕</t>
  </si>
  <si>
    <t>何珠</t>
  </si>
  <si>
    <t>文雪丹</t>
  </si>
  <si>
    <t>张进甲</t>
  </si>
  <si>
    <t>文荣昌</t>
  </si>
  <si>
    <t>韦师全</t>
  </si>
  <si>
    <t>李家林</t>
  </si>
  <si>
    <t>三亚市崖州区凤岭村四组</t>
  </si>
  <si>
    <t>王身纯</t>
  </si>
  <si>
    <t>三亚市崖州区港门村第五小组</t>
  </si>
  <si>
    <t>林咸述</t>
  </si>
  <si>
    <t>三亚市崖州区港门村一组</t>
  </si>
  <si>
    <t>林群虎</t>
  </si>
  <si>
    <t>三亚市崖州区拱北村镇北三组</t>
  </si>
  <si>
    <t>杨玄中</t>
  </si>
  <si>
    <t>三亚市崖州区临高村七组</t>
  </si>
  <si>
    <t>林杰</t>
  </si>
  <si>
    <t>三亚市崖州区南滨白超队</t>
  </si>
  <si>
    <t>黄金星</t>
  </si>
  <si>
    <t>陈为凎</t>
  </si>
  <si>
    <t>王正贤</t>
  </si>
  <si>
    <t>张豪亮</t>
  </si>
  <si>
    <t>三亚市崖州区南滨居胜利小组</t>
  </si>
  <si>
    <t>邢才伟</t>
  </si>
  <si>
    <t>三亚市崖州区南滨农场白超队</t>
  </si>
  <si>
    <t>赵名芬</t>
  </si>
  <si>
    <t>三亚市崖州区南滨农场东岭队</t>
  </si>
  <si>
    <t>林金海</t>
  </si>
  <si>
    <t>李永威</t>
  </si>
  <si>
    <t>三亚市崖州区南滨农场丰收小组</t>
  </si>
  <si>
    <t>裴史华</t>
  </si>
  <si>
    <t>三亚市崖州区南滨农场十六连</t>
  </si>
  <si>
    <t>董忠瑞</t>
  </si>
  <si>
    <t>三亚市崖州区南山村大出水小组</t>
  </si>
  <si>
    <t>陈岸松</t>
  </si>
  <si>
    <t>三亚市崖州区乾隆村三小组</t>
  </si>
  <si>
    <t>陈泽广</t>
  </si>
  <si>
    <t>文运妮</t>
  </si>
  <si>
    <t>三亚市崖州区三更村</t>
  </si>
  <si>
    <t>韦孟</t>
  </si>
  <si>
    <t>韦学干</t>
  </si>
  <si>
    <t>文乐强</t>
  </si>
  <si>
    <t>韦林克</t>
  </si>
  <si>
    <t>唐丽玛</t>
  </si>
  <si>
    <t>张日桥</t>
  </si>
  <si>
    <t>文梅春</t>
  </si>
  <si>
    <t>韦亚舅</t>
  </si>
  <si>
    <t>唐边</t>
  </si>
  <si>
    <t>韦丽提</t>
  </si>
  <si>
    <t>张家祝</t>
  </si>
  <si>
    <t>韦亚拉</t>
  </si>
  <si>
    <t>张家趟</t>
  </si>
  <si>
    <t>文关亮</t>
  </si>
  <si>
    <t>三亚市崖州区三更村二组</t>
  </si>
  <si>
    <t>文振主</t>
  </si>
  <si>
    <t>钟六弟</t>
  </si>
  <si>
    <t>三亚市崖州区三更村上村二组</t>
  </si>
  <si>
    <t>卢弟</t>
  </si>
  <si>
    <t>三亚市崖州区三更上村二组</t>
  </si>
  <si>
    <t>韦榕丽</t>
  </si>
  <si>
    <t>三亚市崖州区三公里村二组</t>
  </si>
  <si>
    <t>张建吾</t>
  </si>
  <si>
    <t>三亚市崖州区三公里村四组</t>
  </si>
  <si>
    <t>符日怀</t>
  </si>
  <si>
    <t>三亚市崖州区三公里村一组</t>
  </si>
  <si>
    <t>肖呈伟</t>
  </si>
  <si>
    <t>三亚市崖州区水南村二村七组</t>
  </si>
  <si>
    <t>陈怡燕</t>
  </si>
  <si>
    <t>三亚市崖州区水南一村二组</t>
  </si>
  <si>
    <t>黎培贤</t>
  </si>
  <si>
    <t>三亚市崖州区崖城村</t>
  </si>
  <si>
    <t>梁裴贺</t>
  </si>
  <si>
    <t>陈世龙</t>
  </si>
  <si>
    <t>黎敏</t>
  </si>
  <si>
    <t>卢家乐</t>
  </si>
  <si>
    <t>张文锐</t>
  </si>
  <si>
    <t>三亚市崖州区雅安村三毛组</t>
  </si>
  <si>
    <t>唐德荣</t>
  </si>
  <si>
    <t>陈次弟</t>
  </si>
  <si>
    <t>三亚市崖州区盐灶村</t>
  </si>
  <si>
    <t>秦有兰</t>
  </si>
  <si>
    <t>黎建东</t>
  </si>
  <si>
    <t>符秀荣</t>
  </si>
  <si>
    <t>熊生华</t>
  </si>
  <si>
    <t>周歧勇</t>
  </si>
  <si>
    <t>杨三妹</t>
  </si>
  <si>
    <t>周轩宇</t>
  </si>
  <si>
    <t>陈世福</t>
  </si>
  <si>
    <t>陈伟伟</t>
  </si>
  <si>
    <t>陈碧</t>
  </si>
  <si>
    <t>容进发</t>
  </si>
  <si>
    <t>罗想平</t>
  </si>
  <si>
    <t>杨定程</t>
  </si>
  <si>
    <t>吴先令</t>
  </si>
  <si>
    <t>陈水孝</t>
  </si>
  <si>
    <t>林亚松</t>
  </si>
  <si>
    <t>周志明</t>
  </si>
  <si>
    <t>陈世梁</t>
  </si>
  <si>
    <t>陈惠利</t>
  </si>
  <si>
    <t>陈惠仁</t>
  </si>
  <si>
    <t>林钟明</t>
  </si>
  <si>
    <t>林鸿进</t>
  </si>
  <si>
    <t>林少冲</t>
  </si>
  <si>
    <t>林钦亮</t>
  </si>
  <si>
    <t>林天澍</t>
  </si>
  <si>
    <t>周启跃</t>
  </si>
  <si>
    <t>陈建皇</t>
  </si>
  <si>
    <t>林火壮</t>
  </si>
  <si>
    <t>周永娥</t>
  </si>
  <si>
    <t>杜明臆</t>
  </si>
  <si>
    <t>林少儿</t>
  </si>
  <si>
    <t>杨裕强</t>
  </si>
  <si>
    <t>容六舅</t>
  </si>
  <si>
    <t>薛尚龙</t>
  </si>
  <si>
    <t>林元豪</t>
  </si>
  <si>
    <t>王崖香</t>
  </si>
  <si>
    <t>陈世虎</t>
  </si>
  <si>
    <t>陈世仪</t>
  </si>
  <si>
    <t>林元孝</t>
  </si>
  <si>
    <t>林开干</t>
  </si>
  <si>
    <t>秦连兰</t>
  </si>
  <si>
    <t>陈四鹏</t>
  </si>
  <si>
    <t>林森</t>
  </si>
  <si>
    <t>林鸿德</t>
  </si>
  <si>
    <t>周永才</t>
  </si>
  <si>
    <t>唐建荣</t>
  </si>
  <si>
    <t>林鸿庄</t>
  </si>
  <si>
    <t>林开豪</t>
  </si>
  <si>
    <t>林少皖</t>
  </si>
  <si>
    <t>杨定洪</t>
  </si>
  <si>
    <t>林少波</t>
  </si>
  <si>
    <t>林元义</t>
  </si>
  <si>
    <t>容壮</t>
  </si>
  <si>
    <t>林霞琼</t>
  </si>
  <si>
    <t>周家琴</t>
  </si>
  <si>
    <t>秦金花</t>
  </si>
  <si>
    <t>林元庆</t>
  </si>
  <si>
    <t>王永文</t>
  </si>
  <si>
    <t>杨定雄</t>
  </si>
  <si>
    <t>林艺</t>
  </si>
  <si>
    <t>李少传</t>
  </si>
  <si>
    <t>陈作仁</t>
  </si>
  <si>
    <t>陈圣科</t>
  </si>
  <si>
    <t>林泽明</t>
  </si>
  <si>
    <t>林海</t>
  </si>
  <si>
    <t>杨定标</t>
  </si>
  <si>
    <t>杨定湖</t>
  </si>
  <si>
    <t>陈则</t>
  </si>
  <si>
    <t>陈世欢</t>
  </si>
  <si>
    <t>周志杰</t>
  </si>
  <si>
    <t>陈世球</t>
  </si>
  <si>
    <t>陈世干</t>
  </si>
  <si>
    <t>林乐胜</t>
  </si>
  <si>
    <t>林元珊</t>
  </si>
  <si>
    <t>周永儒</t>
  </si>
  <si>
    <t>容华</t>
  </si>
  <si>
    <t>符欢有</t>
  </si>
  <si>
    <t>林天维</t>
  </si>
  <si>
    <t>林黑</t>
  </si>
  <si>
    <t>杨开英</t>
  </si>
  <si>
    <t>林鸿寿</t>
  </si>
  <si>
    <t>林干</t>
  </si>
  <si>
    <t>林鸿山</t>
  </si>
  <si>
    <t>容明</t>
  </si>
  <si>
    <t>孙令坚</t>
  </si>
  <si>
    <t>唐丽珠</t>
  </si>
  <si>
    <t>秦建得</t>
  </si>
  <si>
    <t>唐绍丽</t>
  </si>
  <si>
    <t>林鸿生</t>
  </si>
  <si>
    <t>林鸿森</t>
  </si>
  <si>
    <t>杨定杰</t>
  </si>
  <si>
    <t>林元科</t>
  </si>
  <si>
    <t>范光荣</t>
  </si>
  <si>
    <t>周家儒</t>
  </si>
  <si>
    <t>杜雪娥</t>
  </si>
  <si>
    <t>陈四龙</t>
  </si>
  <si>
    <t>林元育</t>
  </si>
  <si>
    <t>林冬梅</t>
  </si>
  <si>
    <t>陈四福</t>
  </si>
  <si>
    <t>杜琼海</t>
  </si>
  <si>
    <t>周家壮</t>
  </si>
  <si>
    <t>陈世杰</t>
  </si>
  <si>
    <t>王隆明</t>
  </si>
  <si>
    <t>林少更</t>
  </si>
  <si>
    <t>容金</t>
  </si>
  <si>
    <t>秦想琼</t>
  </si>
  <si>
    <t>陈惠康</t>
  </si>
  <si>
    <t>陈世雄</t>
  </si>
  <si>
    <t>唐发兴</t>
  </si>
  <si>
    <t>陈圣茂</t>
  </si>
  <si>
    <t>周师太</t>
  </si>
  <si>
    <t>陈世玲</t>
  </si>
  <si>
    <t>杜泽勇</t>
  </si>
  <si>
    <t>陈四佩</t>
  </si>
  <si>
    <t>陈圣业</t>
  </si>
  <si>
    <t>符福荣</t>
  </si>
  <si>
    <t>曾其福</t>
  </si>
  <si>
    <t>陈世廷</t>
  </si>
  <si>
    <t>陈会宝</t>
  </si>
  <si>
    <t>杜泽跃</t>
  </si>
  <si>
    <t>杨裕平</t>
  </si>
  <si>
    <t>陈杜用</t>
  </si>
  <si>
    <t>林树源</t>
  </si>
  <si>
    <t>杨航</t>
  </si>
  <si>
    <t>杨定明</t>
  </si>
  <si>
    <t>陈世豪</t>
  </si>
  <si>
    <t>林元武</t>
  </si>
  <si>
    <t>杜泽清</t>
  </si>
  <si>
    <t>三亚市崖州区镇海村</t>
  </si>
  <si>
    <t>吴杜金</t>
  </si>
  <si>
    <t>吴海武</t>
  </si>
  <si>
    <t>孙荣纳</t>
  </si>
  <si>
    <t>孙五弟</t>
  </si>
  <si>
    <t>陈确香</t>
  </si>
  <si>
    <t>孙六弟</t>
  </si>
  <si>
    <t>孙有成</t>
  </si>
  <si>
    <t>杜泽江</t>
  </si>
  <si>
    <t>吴开帝</t>
  </si>
  <si>
    <t>孙九弟</t>
  </si>
  <si>
    <t>杜培豪</t>
  </si>
  <si>
    <t>杜泽雄</t>
  </si>
  <si>
    <t>林亚祥</t>
  </si>
  <si>
    <t>三亚市育才生态区那受村</t>
  </si>
  <si>
    <t>苏江文</t>
  </si>
  <si>
    <t>苏进伟</t>
  </si>
  <si>
    <t>苏新龙</t>
  </si>
  <si>
    <t>苏江宏</t>
  </si>
  <si>
    <t>蓝香</t>
  </si>
  <si>
    <t>苏德荣</t>
  </si>
  <si>
    <t>苏明海</t>
  </si>
  <si>
    <t>苏国川</t>
  </si>
  <si>
    <t>苏海滨</t>
  </si>
  <si>
    <t>黄光祥</t>
  </si>
  <si>
    <t>黄月芳</t>
  </si>
  <si>
    <t>苏荣忠</t>
  </si>
  <si>
    <t>苏俊平</t>
  </si>
  <si>
    <t>胡玉凤</t>
  </si>
  <si>
    <t>杨少凤</t>
  </si>
  <si>
    <t>黄世雄</t>
  </si>
  <si>
    <t>黄建清</t>
  </si>
  <si>
    <t>黄进强</t>
  </si>
  <si>
    <t>苏陈海</t>
  </si>
  <si>
    <t>黄文杰</t>
  </si>
  <si>
    <t>黄子健</t>
  </si>
  <si>
    <t>苏仁清</t>
  </si>
  <si>
    <t>苏献明</t>
  </si>
  <si>
    <t>黄城武</t>
  </si>
  <si>
    <t>苏荣江</t>
  </si>
  <si>
    <t>黄明海</t>
  </si>
  <si>
    <t>林清辉</t>
  </si>
  <si>
    <t>黄明荣</t>
  </si>
  <si>
    <t>苏新良</t>
  </si>
  <si>
    <t>苏云龙</t>
  </si>
  <si>
    <t>苏德良</t>
  </si>
  <si>
    <t>黄永雄</t>
  </si>
  <si>
    <t>苏建文</t>
  </si>
  <si>
    <t>苏新城</t>
  </si>
  <si>
    <t>苏庆良</t>
  </si>
  <si>
    <t>苏德</t>
  </si>
  <si>
    <t>王卫雄</t>
  </si>
  <si>
    <t>苏一鹏</t>
  </si>
  <si>
    <t>苏龙辉</t>
  </si>
  <si>
    <t>林文雄</t>
  </si>
  <si>
    <t>苏祥海</t>
  </si>
  <si>
    <t>苏平光</t>
  </si>
  <si>
    <t>苏建雄</t>
  </si>
  <si>
    <t>苏紫莹</t>
  </si>
  <si>
    <t>苏神荣</t>
  </si>
  <si>
    <t>黄秋丽</t>
  </si>
  <si>
    <t>2023年10-12月三亚市农业保险投保明细表-天然橡胶价格（监测帮扶对象）</t>
  </si>
  <si>
    <t>投保期间：2023.10.01-2023.12.31</t>
  </si>
  <si>
    <t>投保人</t>
  </si>
  <si>
    <t>保险数量（亩）</t>
  </si>
  <si>
    <t>农户自缴部分</t>
  </si>
  <si>
    <t>审计调减金额</t>
  </si>
  <si>
    <t>审定财政补贴金额</t>
  </si>
  <si>
    <t>市补贴
(40%)</t>
  </si>
  <si>
    <t xml:space="preserve">中央补贴  </t>
  </si>
  <si>
    <t>省补贴</t>
  </si>
  <si>
    <t>市补贴</t>
  </si>
  <si>
    <t>邢永辉</t>
  </si>
  <si>
    <t>三亚市育才生态区马脚村</t>
  </si>
  <si>
    <t>监测对象及相对稳定脱贫户</t>
  </si>
  <si>
    <t>2023年10-12月三亚市农业保险投保明细表-水稻种植（监测帮扶对象）</t>
  </si>
  <si>
    <t>中央补贴
(45%)</t>
  </si>
  <si>
    <t>省补贴
(25%)</t>
  </si>
  <si>
    <t>陈星</t>
  </si>
  <si>
    <t>晚稻</t>
  </si>
  <si>
    <t>盆进荣</t>
  </si>
  <si>
    <t>林学光</t>
  </si>
  <si>
    <t>陈文理</t>
  </si>
  <si>
    <t>李金元</t>
  </si>
  <si>
    <t>董文香</t>
  </si>
  <si>
    <t>陈祥</t>
  </si>
  <si>
    <t>董伟平</t>
  </si>
  <si>
    <t>陈文师</t>
  </si>
  <si>
    <t>陈良诗</t>
  </si>
  <si>
    <t>陈启清</t>
  </si>
  <si>
    <t>陈其文</t>
  </si>
  <si>
    <t>陈永理</t>
  </si>
  <si>
    <t>林金荣</t>
  </si>
  <si>
    <t>陈运章</t>
  </si>
  <si>
    <t>陈德江</t>
  </si>
  <si>
    <t>陈王忠</t>
  </si>
  <si>
    <t>李淑英</t>
  </si>
  <si>
    <t>李少英</t>
  </si>
  <si>
    <t>陈明健</t>
  </si>
  <si>
    <t>陈国富</t>
  </si>
  <si>
    <t>林德荣</t>
  </si>
  <si>
    <t>蔡元朋</t>
  </si>
  <si>
    <t>林斌</t>
  </si>
  <si>
    <t>陈国强</t>
  </si>
  <si>
    <t>陈国兴</t>
  </si>
  <si>
    <t>陈进丰</t>
  </si>
  <si>
    <t>陈明新</t>
  </si>
  <si>
    <t>蒲永请</t>
  </si>
  <si>
    <t>蒲安昌</t>
  </si>
  <si>
    <t>陈意诚</t>
  </si>
  <si>
    <t>陈新</t>
  </si>
  <si>
    <t>陈德照</t>
  </si>
  <si>
    <t>陈凤</t>
  </si>
  <si>
    <t>李文发</t>
  </si>
  <si>
    <t>陈文洪</t>
  </si>
  <si>
    <t>陈兴财</t>
  </si>
  <si>
    <t>蒲雄辉</t>
  </si>
  <si>
    <t>陈泽龙</t>
  </si>
  <si>
    <t>陈忠全</t>
  </si>
  <si>
    <t>林文龙</t>
  </si>
  <si>
    <t>林国兴</t>
  </si>
  <si>
    <t>陈明庆</t>
  </si>
  <si>
    <t>蒲金香</t>
  </si>
  <si>
    <t>陈光城</t>
  </si>
  <si>
    <t>高春祥</t>
  </si>
  <si>
    <t>高永明</t>
  </si>
  <si>
    <t>李金英</t>
  </si>
  <si>
    <t>高海生</t>
  </si>
  <si>
    <t>陈亚贵</t>
  </si>
  <si>
    <t>不在监测户名单里</t>
  </si>
  <si>
    <t>李照忠</t>
  </si>
  <si>
    <t>李明忠</t>
  </si>
  <si>
    <t>陈龙明</t>
  </si>
  <si>
    <t>林玉花</t>
  </si>
  <si>
    <t>陈永辉</t>
  </si>
  <si>
    <t>李永清</t>
  </si>
  <si>
    <t>陈世辉</t>
  </si>
  <si>
    <t>陈英林</t>
  </si>
  <si>
    <t>陈玉英</t>
  </si>
  <si>
    <t>董惠珍</t>
  </si>
  <si>
    <t>稳定脱贫户</t>
  </si>
  <si>
    <t>董慧婷</t>
  </si>
  <si>
    <t>黄春梅</t>
  </si>
  <si>
    <t>黄德强</t>
  </si>
  <si>
    <t>黄志平</t>
  </si>
  <si>
    <t>林光明</t>
  </si>
  <si>
    <t>林明文</t>
  </si>
  <si>
    <t>林文良</t>
  </si>
  <si>
    <t>林永清</t>
  </si>
  <si>
    <t>林忠良</t>
  </si>
  <si>
    <t>苏亚场</t>
  </si>
  <si>
    <t>董玉仙</t>
  </si>
  <si>
    <t>苏其仁</t>
  </si>
  <si>
    <t>董玉花</t>
  </si>
  <si>
    <t>苏其抵</t>
  </si>
  <si>
    <t>苏亚独</t>
  </si>
  <si>
    <t>苏其进</t>
  </si>
  <si>
    <t>林忠兰</t>
  </si>
  <si>
    <t>董德章</t>
  </si>
  <si>
    <t>董秀连</t>
  </si>
  <si>
    <t>蓝玉英</t>
  </si>
  <si>
    <t>苏其良</t>
  </si>
  <si>
    <t>苏其贤</t>
  </si>
  <si>
    <t>苏加荣</t>
  </si>
  <si>
    <t>苏良海</t>
  </si>
  <si>
    <t>苏德海</t>
  </si>
  <si>
    <t>苏明亮</t>
  </si>
  <si>
    <t>苏就能</t>
  </si>
  <si>
    <t>苏学民</t>
  </si>
  <si>
    <t>林娟丽</t>
  </si>
  <si>
    <t>苏荣强</t>
  </si>
  <si>
    <t>苏进强</t>
  </si>
  <si>
    <t>苏良光</t>
  </si>
  <si>
    <t>苏良进</t>
  </si>
  <si>
    <t>林丽花</t>
  </si>
  <si>
    <t>苏江锋</t>
  </si>
  <si>
    <t>王桂花</t>
  </si>
  <si>
    <t>黄玉妹</t>
  </si>
  <si>
    <t>林晓清</t>
  </si>
  <si>
    <t>苏国海</t>
  </si>
  <si>
    <t>苏琼辉</t>
  </si>
  <si>
    <t>苏学文</t>
  </si>
  <si>
    <t>芦丽香</t>
  </si>
  <si>
    <t>苏良昌</t>
  </si>
  <si>
    <t>苏荣海</t>
  </si>
  <si>
    <t>苏荣光</t>
  </si>
  <si>
    <t>周兰香</t>
  </si>
  <si>
    <t>董丽英</t>
  </si>
  <si>
    <t>苏国光</t>
  </si>
  <si>
    <t>苏德新</t>
  </si>
  <si>
    <t>苏清忠</t>
  </si>
  <si>
    <t>苏学明</t>
  </si>
  <si>
    <t>苏琼丽</t>
  </si>
  <si>
    <t>苏江才</t>
  </si>
  <si>
    <t>苏学荣</t>
  </si>
  <si>
    <t>苏玉民</t>
  </si>
  <si>
    <t>苏英强</t>
  </si>
  <si>
    <t>苏定华</t>
  </si>
  <si>
    <t>苏荣民</t>
  </si>
  <si>
    <t>苏俊辉</t>
  </si>
  <si>
    <t>董亚法</t>
  </si>
  <si>
    <t>苏永辉</t>
  </si>
  <si>
    <t>苏进良</t>
  </si>
  <si>
    <t>苏江龙</t>
  </si>
  <si>
    <t>2023年10-12月三亚市农业保险投保明细表-长豆角种植（一般户）</t>
  </si>
  <si>
    <t>保险费率(%)</t>
  </si>
  <si>
    <t>农户自缴部分（30%）</t>
  </si>
  <si>
    <t>中央补贴
（0%）</t>
  </si>
  <si>
    <t>省补贴
(0%)</t>
  </si>
  <si>
    <t>市补贴
(70%)</t>
  </si>
  <si>
    <t>三亚琼崖农业发展有限公司</t>
  </si>
  <si>
    <t>三亚市崖州区长山村</t>
  </si>
  <si>
    <t>李启政</t>
  </si>
  <si>
    <t>黎锡仁</t>
  </si>
  <si>
    <t>三亚市崖州区城东村六组</t>
  </si>
  <si>
    <t>陈江颂</t>
  </si>
  <si>
    <t>三亚市崖州区大蛋村三村</t>
  </si>
  <si>
    <t>蔡风超</t>
  </si>
  <si>
    <t>三亚市崖州区南滨农场红华村</t>
  </si>
  <si>
    <t>黎永官</t>
  </si>
  <si>
    <t>林金宝</t>
  </si>
  <si>
    <t>傅光跃</t>
  </si>
  <si>
    <t>高泽叶</t>
  </si>
  <si>
    <t>三亚市崖州区北岭落基村</t>
  </si>
  <si>
    <t>姜世山</t>
  </si>
  <si>
    <t>三亚市崖州区城东村八组</t>
  </si>
  <si>
    <t>张龙桥</t>
  </si>
  <si>
    <t>三亚市崖州区北岭村大茅小组</t>
  </si>
  <si>
    <t>尹川渊</t>
  </si>
  <si>
    <t>郑辉健</t>
  </si>
  <si>
    <t>容关平</t>
  </si>
  <si>
    <t>易凯</t>
  </si>
  <si>
    <t>裴史博</t>
  </si>
  <si>
    <t>宁海珍</t>
  </si>
  <si>
    <t>林小平</t>
  </si>
  <si>
    <t>张雪忠</t>
  </si>
  <si>
    <t>张世福</t>
  </si>
  <si>
    <t>2023年10-12月三亚市农业保险投保明细表-蔬菜价格指数（一般户）</t>
  </si>
  <si>
    <t>农户自缴部分（5%）</t>
  </si>
  <si>
    <t>省补贴
(45%)</t>
  </si>
  <si>
    <t>市补贴
(50%)</t>
  </si>
  <si>
    <t>王廷良</t>
  </si>
  <si>
    <t>茄子</t>
  </si>
  <si>
    <t>2023年10-12月三亚市农业保险投保明细表-水稻种植（一般户）</t>
  </si>
  <si>
    <t>农户自缴部分（10%）</t>
  </si>
  <si>
    <t>中央补贴
（45%）</t>
  </si>
  <si>
    <t>市补贴
(20%)</t>
  </si>
  <si>
    <t>陈德庆</t>
  </si>
  <si>
    <t>林家兰</t>
  </si>
  <si>
    <t>陈德鸿</t>
  </si>
  <si>
    <t>蒲安香</t>
  </si>
  <si>
    <t>陈秀洪</t>
  </si>
  <si>
    <t>陈德辉</t>
  </si>
  <si>
    <t>林良妹</t>
  </si>
  <si>
    <t>陈运强</t>
  </si>
  <si>
    <t>陈燕香</t>
  </si>
  <si>
    <t>陈良清</t>
  </si>
  <si>
    <t>陈文明</t>
  </si>
  <si>
    <t>陈少英</t>
  </si>
  <si>
    <t>陈学文</t>
  </si>
  <si>
    <t>陈运明</t>
  </si>
  <si>
    <t>陈兴荣</t>
  </si>
  <si>
    <t>陈永文</t>
  </si>
  <si>
    <t>陈永忠</t>
  </si>
  <si>
    <t>陈进锋</t>
  </si>
  <si>
    <t>陈运清</t>
  </si>
  <si>
    <t>陈胜飞</t>
  </si>
  <si>
    <t>陈世荣</t>
  </si>
  <si>
    <t>陈运忠</t>
  </si>
  <si>
    <t>高进文</t>
  </si>
  <si>
    <t>李庆华</t>
  </si>
  <si>
    <t>李照辉</t>
  </si>
  <si>
    <t>陈文会</t>
  </si>
  <si>
    <t>吉月明</t>
  </si>
  <si>
    <t>陈海荣</t>
  </si>
  <si>
    <t>陈洪清</t>
  </si>
  <si>
    <t>李文明</t>
  </si>
  <si>
    <t>李建刚</t>
  </si>
  <si>
    <t>高永忠</t>
  </si>
  <si>
    <t>高明华</t>
  </si>
  <si>
    <t>李文清</t>
  </si>
  <si>
    <t>高良忠</t>
  </si>
  <si>
    <t>高春昌</t>
  </si>
  <si>
    <t>高永生</t>
  </si>
  <si>
    <t>高其荣</t>
  </si>
  <si>
    <t>陈明忠</t>
  </si>
  <si>
    <t>李桂芳</t>
  </si>
  <si>
    <t>高忠辉</t>
  </si>
  <si>
    <t>李建华</t>
  </si>
  <si>
    <t>陈玉花</t>
  </si>
  <si>
    <t>李照生</t>
  </si>
  <si>
    <t>陈文兴</t>
  </si>
  <si>
    <t>李良生</t>
  </si>
  <si>
    <t>吉月忠</t>
  </si>
  <si>
    <t>李永璋</t>
  </si>
  <si>
    <t>李文新</t>
  </si>
  <si>
    <t>吉玉兰</t>
  </si>
  <si>
    <t>李照光</t>
  </si>
  <si>
    <t>李照安</t>
  </si>
  <si>
    <t>高永清</t>
  </si>
  <si>
    <t>陈明华</t>
  </si>
  <si>
    <t>吉月光</t>
  </si>
  <si>
    <t>李良光</t>
  </si>
  <si>
    <t>李进才</t>
  </si>
  <si>
    <t>陈文诗</t>
  </si>
  <si>
    <t>陈明清</t>
  </si>
  <si>
    <t>李永文</t>
  </si>
  <si>
    <t>李永进</t>
  </si>
  <si>
    <t>李永城</t>
  </si>
  <si>
    <t>吉良梅</t>
  </si>
  <si>
    <t>李亚现</t>
  </si>
  <si>
    <t>李经昌</t>
  </si>
  <si>
    <t>吉明祥</t>
  </si>
  <si>
    <t>吉成扬</t>
  </si>
  <si>
    <t>李清</t>
  </si>
  <si>
    <t>孙丽英</t>
  </si>
  <si>
    <t>吉明忠</t>
  </si>
  <si>
    <t>李亚利</t>
  </si>
  <si>
    <t>李用文</t>
  </si>
  <si>
    <t>李用华</t>
  </si>
  <si>
    <t>李用辉</t>
  </si>
  <si>
    <t>盆忠诚</t>
  </si>
  <si>
    <t>李用明</t>
  </si>
  <si>
    <t>陈洪光</t>
  </si>
  <si>
    <t>李海祥</t>
  </si>
  <si>
    <t>李进荣</t>
  </si>
  <si>
    <t>李德章</t>
  </si>
  <si>
    <t>李经祥</t>
  </si>
  <si>
    <t>李德忠</t>
  </si>
  <si>
    <t>李德文</t>
  </si>
  <si>
    <t>陈育明</t>
  </si>
  <si>
    <t>吉美香</t>
  </si>
  <si>
    <t>陈庆光</t>
  </si>
  <si>
    <t>陈庆荣</t>
  </si>
  <si>
    <t>陈忠琼</t>
  </si>
  <si>
    <t>陈证清</t>
  </si>
  <si>
    <t>陈少明</t>
  </si>
  <si>
    <t>李明光</t>
  </si>
  <si>
    <t>陈明利</t>
  </si>
  <si>
    <t>陈文新</t>
  </si>
  <si>
    <t>陈秀忠</t>
  </si>
  <si>
    <t>陈明师</t>
  </si>
  <si>
    <t>陈有光</t>
  </si>
  <si>
    <t>陈伟忠</t>
  </si>
  <si>
    <t>陈泽伟</t>
  </si>
  <si>
    <t>陈真</t>
  </si>
  <si>
    <t>陈雄荣</t>
  </si>
  <si>
    <t>陈俊雄</t>
  </si>
  <si>
    <t>林桂美</t>
  </si>
  <si>
    <t>陈秀文</t>
  </si>
  <si>
    <t>陈雄辉</t>
  </si>
  <si>
    <t>陈秀明</t>
  </si>
  <si>
    <t>陈昌光</t>
  </si>
  <si>
    <t>陈雪燕</t>
  </si>
  <si>
    <t>陈晓亮</t>
  </si>
  <si>
    <t>陈忠文</t>
  </si>
  <si>
    <t>周亨成</t>
  </si>
  <si>
    <t>林玉金</t>
  </si>
  <si>
    <t>陈少金</t>
  </si>
  <si>
    <t>陈正平</t>
  </si>
  <si>
    <t>陈德清</t>
  </si>
  <si>
    <t>陈福昌</t>
  </si>
  <si>
    <t>林玉梅</t>
  </si>
  <si>
    <t>陈昌明</t>
  </si>
  <si>
    <t>高桂花</t>
  </si>
  <si>
    <t>符兰</t>
  </si>
  <si>
    <t>陈清福</t>
  </si>
  <si>
    <t>陈进光</t>
  </si>
  <si>
    <t>陈进明</t>
  </si>
  <si>
    <t>李春花</t>
  </si>
  <si>
    <t>李秀清</t>
  </si>
  <si>
    <t>李永昌</t>
  </si>
  <si>
    <t>陈应辉</t>
  </si>
  <si>
    <t>李城</t>
  </si>
  <si>
    <t>李永庆</t>
  </si>
  <si>
    <t>李剑</t>
  </si>
  <si>
    <t>李育新</t>
  </si>
  <si>
    <t>陈文清</t>
  </si>
  <si>
    <t>李慧</t>
  </si>
  <si>
    <t>陈运光</t>
  </si>
  <si>
    <t>李育光</t>
  </si>
  <si>
    <t>陈少兰</t>
  </si>
  <si>
    <t>陈家忠</t>
  </si>
  <si>
    <t>陈文强</t>
  </si>
  <si>
    <t>李育辉</t>
  </si>
  <si>
    <t>陈美花</t>
  </si>
  <si>
    <t>李育师</t>
  </si>
  <si>
    <t>李育清</t>
  </si>
  <si>
    <t>李明辉</t>
  </si>
  <si>
    <t>陈应明</t>
  </si>
  <si>
    <t>李世辉</t>
  </si>
  <si>
    <t>李育明</t>
  </si>
  <si>
    <t>陈文辉</t>
  </si>
  <si>
    <t>李世光</t>
  </si>
  <si>
    <t>陈家荣</t>
  </si>
  <si>
    <t>李志成</t>
  </si>
  <si>
    <t>李国金</t>
  </si>
  <si>
    <t>陈文昌</t>
  </si>
  <si>
    <t>刘秀霞</t>
  </si>
  <si>
    <t>三亚市崖州区南滨农场</t>
  </si>
  <si>
    <t>邢玲</t>
  </si>
  <si>
    <t>黄海玲</t>
  </si>
  <si>
    <t>苏兰娟</t>
  </si>
  <si>
    <t>林燕华</t>
  </si>
  <si>
    <t>苏兰香</t>
  </si>
  <si>
    <t>林城光</t>
  </si>
  <si>
    <t>林城东</t>
  </si>
  <si>
    <t>林吕良</t>
  </si>
  <si>
    <t>黄吉民</t>
  </si>
  <si>
    <t>林进良</t>
  </si>
  <si>
    <t>苏权光</t>
  </si>
  <si>
    <t>林城辉</t>
  </si>
  <si>
    <t>黄兰燕</t>
  </si>
  <si>
    <t>黄光强</t>
  </si>
  <si>
    <t>黄理清</t>
  </si>
  <si>
    <t>黄理忠</t>
  </si>
  <si>
    <t>苏招民</t>
  </si>
  <si>
    <t>黄小良</t>
  </si>
  <si>
    <t>董亚菊</t>
  </si>
  <si>
    <t>苏连香</t>
  </si>
  <si>
    <t>苏平永</t>
  </si>
  <si>
    <t>苏青良</t>
  </si>
  <si>
    <t>林桂妹</t>
  </si>
  <si>
    <t>苏玉清</t>
  </si>
  <si>
    <t>黄永忠</t>
  </si>
  <si>
    <t>黄城向</t>
  </si>
  <si>
    <t>董菊花</t>
  </si>
  <si>
    <t>吉利</t>
  </si>
  <si>
    <t>林进平</t>
  </si>
  <si>
    <t>黄海忠</t>
  </si>
  <si>
    <t>黄祥忠</t>
  </si>
  <si>
    <t>容德才</t>
  </si>
  <si>
    <t>周菊香</t>
  </si>
  <si>
    <t>苏连花</t>
  </si>
  <si>
    <t>林德文</t>
  </si>
  <si>
    <t>苏其民</t>
  </si>
  <si>
    <t>黄夏华</t>
  </si>
  <si>
    <t>黄志海</t>
  </si>
  <si>
    <t>苏海忠</t>
  </si>
  <si>
    <t>苏其穗</t>
  </si>
  <si>
    <t>苏召青</t>
  </si>
  <si>
    <t>苏珍青</t>
  </si>
  <si>
    <t>苏陈忠</t>
  </si>
  <si>
    <t>苏成永</t>
  </si>
  <si>
    <t>黄育文</t>
  </si>
  <si>
    <t>苏政胡</t>
  </si>
  <si>
    <t>董才英</t>
  </si>
  <si>
    <t>苏金萍</t>
  </si>
  <si>
    <t>黄良香</t>
  </si>
  <si>
    <t>王志友</t>
  </si>
  <si>
    <t>苏建清</t>
  </si>
  <si>
    <t>苏海清</t>
  </si>
  <si>
    <t>蓝艳</t>
  </si>
  <si>
    <t>苏江明</t>
  </si>
  <si>
    <t>苏加辉</t>
  </si>
  <si>
    <t>合计</t>
  </si>
  <si>
    <t>三亚市天涯区抱龙村一般户</t>
  </si>
  <si>
    <t>承保险种：蔬菜价格、天然橡胶价格、橡胶风灾</t>
  </si>
  <si>
    <t>证件类型</t>
  </si>
  <si>
    <t>贫困标识</t>
  </si>
  <si>
    <t>身份证</t>
  </si>
  <si>
    <t>一般贫困</t>
  </si>
  <si>
    <t>承保险种：大棚、薄膜、瓜类</t>
  </si>
  <si>
    <t>三亚市天涯区布甫村一般户</t>
  </si>
  <si>
    <t>三亚市天涯区过岭村一般户</t>
  </si>
  <si>
    <t>承保险种：蔬菜价格</t>
  </si>
  <si>
    <t>三亚市天涯区红塘村一般户</t>
  </si>
  <si>
    <t>三亚市天涯区华丽村一般户</t>
  </si>
  <si>
    <t>承保险种：菜豆（豆类作物）、蔬菜价格</t>
  </si>
  <si>
    <t>三亚市天涯区立新村一般户</t>
  </si>
  <si>
    <t>承保险种：天然橡胶价格、橡胶风灾</t>
  </si>
  <si>
    <t>三亚市天涯区梅村村一般户</t>
  </si>
  <si>
    <t>三亚市天涯区妙林村一般户</t>
  </si>
  <si>
    <t>保险费率</t>
  </si>
  <si>
    <t>农户自缴</t>
  </si>
  <si>
    <t xml:space="preserve">中央补贴
</t>
  </si>
  <si>
    <t xml:space="preserve">省补贴
</t>
  </si>
  <si>
    <t xml:space="preserve">市补贴
</t>
  </si>
  <si>
    <t>三亚市天涯区南岛居一般户</t>
  </si>
  <si>
    <t>三亚市天涯区塔岭村一般户</t>
  </si>
  <si>
    <t>三亚市天涯区文门村一般户</t>
  </si>
  <si>
    <t>承保险种：蔬菜价格、菜豆（豆类作物）</t>
  </si>
  <si>
    <t>三亚市天涯区扎南村一般户</t>
  </si>
  <si>
    <t>三亚市崖州区保平村一般户</t>
  </si>
  <si>
    <t>三亚市崖州区抱古村一般户</t>
  </si>
  <si>
    <t>承保险种：菜豆（豆类作物）</t>
  </si>
  <si>
    <t>三亚市崖州区北岭村一般户</t>
  </si>
  <si>
    <t>三亚市崖州区城东村一般户</t>
  </si>
  <si>
    <t>三亚市崖州区城西村一般户</t>
  </si>
  <si>
    <t>三亚市崖州区赤草村一般户</t>
  </si>
  <si>
    <t>三亚市崖州区凤岭村一般户</t>
  </si>
  <si>
    <t>承保种植地点：菜豆（豆类作物）、蔬菜价格</t>
  </si>
  <si>
    <t>三亚市崖州区港门村一般户</t>
  </si>
  <si>
    <t>三亚市崖州区拱北村一般户</t>
  </si>
  <si>
    <t>三亚市崖州区临高村七组一般户</t>
  </si>
  <si>
    <t>三亚市崖州区南滨白超队一般户</t>
  </si>
  <si>
    <t>三亚市崖州区南滨居胜利小组一般户</t>
  </si>
  <si>
    <t>三亚市崖州区南滨农场东岭队一般户</t>
  </si>
  <si>
    <t>三亚市崖州区南滨农场丰收小组一般户</t>
  </si>
  <si>
    <t>三亚市崖州区南滨农场十六连一般户</t>
  </si>
  <si>
    <t>三亚市崖州区南山村大出水小组一般户</t>
  </si>
  <si>
    <t>三亚市崖州区乾隆村三小组一般户</t>
  </si>
  <si>
    <t>三亚市崖州区三更村一般户</t>
  </si>
  <si>
    <t>三亚市崖州区三公里村一般户</t>
  </si>
  <si>
    <t>三亚市崖州区水南村一般户</t>
  </si>
  <si>
    <t>三亚市崖州区崖城村一般户</t>
  </si>
  <si>
    <t>三亚市崖州区雅安村一般户</t>
  </si>
  <si>
    <t>三亚市崖州区盐灶村一般户</t>
  </si>
  <si>
    <t>承保种植地点：蔬菜价格</t>
  </si>
  <si>
    <t>三亚市崖州区镇海村一般户</t>
  </si>
  <si>
    <t>三亚市育才生态区那受村一般户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</si>
</sst>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 "/>
    <numFmt numFmtId="178" formatCode="0.00000000_ "/>
    <numFmt numFmtId="179" formatCode="#,##0.00_ "/>
    <numFmt numFmtId="180" formatCode="0_ "/>
    <numFmt numFmtId="181" formatCode="0.0_ "/>
    <numFmt numFmtId="182" formatCode="0.00_);[Red]\(0.00\)"/>
    <numFmt numFmtId="183" formatCode="yyyy/mm/dd"/>
  </numFmts>
  <fonts count="42">
    <font>
      <sz val="11"/>
      <color theme="1"/>
      <name val="宋体"/>
      <charset val="134"/>
      <scheme val="minor"/>
    </font>
    <font>
      <sz val="16"/>
      <color theme="1"/>
      <name val="楷体_GB2312"/>
      <charset val="134"/>
    </font>
    <font>
      <sz val="11"/>
      <color theme="1"/>
      <name val="楷体_GB2312"/>
      <charset val="134"/>
    </font>
    <font>
      <sz val="8"/>
      <color theme="1"/>
      <name val="楷体_GB2312"/>
      <charset val="134"/>
    </font>
    <font>
      <sz val="9"/>
      <color theme="1"/>
      <name val="宋体"/>
      <charset val="134"/>
      <scheme val="minor"/>
    </font>
    <font>
      <sz val="12"/>
      <color theme="1"/>
      <name val="楷体_GB2312"/>
      <charset val="134"/>
    </font>
    <font>
      <sz val="9"/>
      <color theme="1"/>
      <name val="楷体_GB2312"/>
      <charset val="134"/>
    </font>
    <font>
      <sz val="12"/>
      <color theme="1"/>
      <name val="宋体"/>
      <charset val="134"/>
    </font>
    <font>
      <sz val="8"/>
      <name val="楷体_GB2312"/>
      <charset val="134"/>
    </font>
    <font>
      <sz val="9"/>
      <color theme="1"/>
      <name val="仿宋_GB2312"/>
      <charset val="134"/>
    </font>
    <font>
      <sz val="11"/>
      <color theme="1"/>
      <name val="仿宋_GB2312"/>
      <charset val="134"/>
    </font>
    <font>
      <sz val="8"/>
      <color theme="1"/>
      <name val="仿宋_GB2312"/>
      <charset val="134"/>
    </font>
    <font>
      <sz val="16"/>
      <color theme="1"/>
      <name val="仿宋_GB2312"/>
      <charset val="134"/>
    </font>
    <font>
      <sz val="11"/>
      <name val="仿宋_GB2312"/>
      <charset val="134"/>
    </font>
    <font>
      <sz val="11"/>
      <color rgb="FF000000"/>
      <name val="仿宋_GB2312"/>
      <charset val="134"/>
    </font>
    <font>
      <sz val="9"/>
      <name val="仿宋_GB2312"/>
      <charset val="134"/>
    </font>
    <font>
      <sz val="10"/>
      <name val="仿宋_GB2312"/>
      <charset val="134"/>
    </font>
    <font>
      <sz val="18"/>
      <name val="仿宋_GB2312"/>
      <charset val="134"/>
    </font>
    <font>
      <sz val="8"/>
      <name val="仿宋_GB2312"/>
      <charset val="134"/>
    </font>
    <font>
      <sz val="16"/>
      <name val="仿宋_GB2312"/>
      <charset val="134"/>
    </font>
    <font>
      <sz val="10"/>
      <color theme="1"/>
      <name val="楷体_GB2312"/>
      <charset val="134"/>
    </font>
    <font>
      <sz val="11"/>
      <name val="楷体_GB2312"/>
      <charset val="134"/>
    </font>
    <font>
      <sz val="9"/>
      <name val="楷体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" borderId="11" applyNumberFormat="0" applyAlignment="0" applyProtection="0">
      <alignment vertical="center"/>
    </xf>
    <xf numFmtId="0" fontId="32" fillId="4" borderId="12" applyNumberFormat="0" applyAlignment="0" applyProtection="0">
      <alignment vertical="center"/>
    </xf>
    <xf numFmtId="0" fontId="33" fillId="4" borderId="11" applyNumberFormat="0" applyAlignment="0" applyProtection="0">
      <alignment vertical="center"/>
    </xf>
    <xf numFmtId="0" fontId="34" fillId="5" borderId="13" applyNumberFormat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</cellStyleXfs>
  <cellXfs count="165">
    <xf numFmtId="0" fontId="0" fillId="0" borderId="0" xfId="0">
      <alignment vertical="center"/>
    </xf>
    <xf numFmtId="0" fontId="1" fillId="0" borderId="0" xfId="49" applyFont="1" applyAlignment="1">
      <alignment horizontal="center" vertical="center" wrapText="1"/>
    </xf>
    <xf numFmtId="49" fontId="2" fillId="0" borderId="0" xfId="0" applyNumberFormat="1" applyFont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177" fontId="0" fillId="0" borderId="0" xfId="0" applyNumberFormat="1">
      <alignment vertical="center"/>
    </xf>
    <xf numFmtId="177" fontId="3" fillId="0" borderId="1" xfId="0" applyNumberFormat="1" applyFont="1" applyBorder="1" applyAlignment="1">
      <alignment horizontal="center" vertical="center" wrapText="1"/>
    </xf>
    <xf numFmtId="178" fontId="3" fillId="0" borderId="1" xfId="0" applyNumberFormat="1" applyFont="1" applyBorder="1" applyAlignment="1">
      <alignment horizontal="center" vertical="center" wrapText="1"/>
    </xf>
    <xf numFmtId="179" fontId="3" fillId="0" borderId="1" xfId="0" applyNumberFormat="1" applyFont="1" applyBorder="1" applyAlignment="1">
      <alignment horizontal="center" vertical="center" wrapText="1"/>
    </xf>
    <xf numFmtId="179" fontId="3" fillId="0" borderId="1" xfId="49" applyNumberFormat="1" applyFont="1" applyBorder="1" applyAlignment="1">
      <alignment horizontal="center" vertical="center" wrapText="1"/>
    </xf>
    <xf numFmtId="49" fontId="4" fillId="0" borderId="1" xfId="50" applyNumberFormat="1" applyFont="1" applyBorder="1" applyAlignment="1">
      <alignment horizontal="center" vertical="center" wrapText="1"/>
    </xf>
    <xf numFmtId="177" fontId="4" fillId="0" borderId="1" xfId="5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0" xfId="49" applyFont="1" applyAlignment="1">
      <alignment horizontal="center" vertical="center" wrapText="1"/>
    </xf>
    <xf numFmtId="49" fontId="6" fillId="0" borderId="0" xfId="0" applyNumberFormat="1" applyFont="1" applyAlignment="1">
      <alignment horizontal="left" vertical="center" wrapText="1"/>
    </xf>
    <xf numFmtId="180" fontId="3" fillId="0" borderId="1" xfId="0" applyNumberFormat="1" applyFont="1" applyBorder="1" applyAlignment="1">
      <alignment horizontal="center" vertical="center" wrapText="1"/>
    </xf>
    <xf numFmtId="181" fontId="3" fillId="0" borderId="1" xfId="0" applyNumberFormat="1" applyFont="1" applyBorder="1" applyAlignment="1">
      <alignment horizontal="center" vertical="center" wrapText="1"/>
    </xf>
    <xf numFmtId="177" fontId="1" fillId="0" borderId="0" xfId="49" applyNumberFormat="1" applyFont="1" applyAlignment="1">
      <alignment horizontal="center" vertical="center" wrapText="1"/>
    </xf>
    <xf numFmtId="49" fontId="7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 wrapText="1"/>
    </xf>
    <xf numFmtId="176" fontId="3" fillId="0" borderId="2" xfId="0" applyNumberFormat="1" applyFont="1" applyBorder="1" applyAlignment="1">
      <alignment horizontal="center" vertical="center" wrapText="1"/>
    </xf>
    <xf numFmtId="177" fontId="3" fillId="0" borderId="2" xfId="0" applyNumberFormat="1" applyFont="1" applyBorder="1" applyAlignment="1">
      <alignment horizontal="center" vertical="center" wrapText="1"/>
    </xf>
    <xf numFmtId="0" fontId="9" fillId="0" borderId="0" xfId="0" applyFont="1" applyFill="1">
      <alignment vertical="center"/>
    </xf>
    <xf numFmtId="0" fontId="10" fillId="0" borderId="0" xfId="0" applyFont="1" applyFill="1">
      <alignment vertical="center"/>
    </xf>
    <xf numFmtId="182" fontId="11" fillId="0" borderId="0" xfId="0" applyNumberFormat="1" applyFont="1" applyFill="1">
      <alignment vertical="center"/>
    </xf>
    <xf numFmtId="179" fontId="11" fillId="0" borderId="0" xfId="0" applyNumberFormat="1" applyFont="1" applyFill="1" applyAlignment="1">
      <alignment horizontal="center" vertical="center"/>
    </xf>
    <xf numFmtId="179" fontId="10" fillId="0" borderId="0" xfId="0" applyNumberFormat="1" applyFont="1" applyFill="1">
      <alignment vertical="center"/>
    </xf>
    <xf numFmtId="0" fontId="10" fillId="0" borderId="0" xfId="0" applyFont="1" applyFill="1" applyAlignment="1">
      <alignment horizontal="center" vertical="center"/>
    </xf>
    <xf numFmtId="182" fontId="10" fillId="0" borderId="0" xfId="0" applyNumberFormat="1" applyFont="1" applyFill="1">
      <alignment vertical="center"/>
    </xf>
    <xf numFmtId="0" fontId="10" fillId="0" borderId="0" xfId="0" applyFont="1" applyFill="1" applyAlignment="1">
      <alignment horizontal="left" vertical="center"/>
    </xf>
    <xf numFmtId="0" fontId="12" fillId="0" borderId="0" xfId="49" applyFont="1" applyFill="1" applyAlignment="1">
      <alignment horizontal="center" vertical="center" wrapText="1"/>
    </xf>
    <xf numFmtId="49" fontId="10" fillId="0" borderId="0" xfId="0" applyNumberFormat="1" applyFont="1" applyFill="1" applyAlignment="1">
      <alignment horizontal="left" vertical="center"/>
    </xf>
    <xf numFmtId="179" fontId="13" fillId="0" borderId="0" xfId="0" applyNumberFormat="1" applyFont="1" applyFill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182" fontId="10" fillId="0" borderId="1" xfId="0" applyNumberFormat="1" applyFont="1" applyFill="1" applyBorder="1" applyAlignment="1">
      <alignment horizontal="center" vertical="center" wrapText="1"/>
    </xf>
    <xf numFmtId="17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83" fontId="14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82" fontId="15" fillId="0" borderId="0" xfId="0" applyNumberFormat="1" applyFont="1" applyFill="1" applyAlignment="1">
      <alignment horizontal="right" vertical="center"/>
    </xf>
    <xf numFmtId="178" fontId="10" fillId="0" borderId="1" xfId="0" applyNumberFormat="1" applyFont="1" applyFill="1" applyBorder="1" applyAlignment="1">
      <alignment horizontal="center" vertical="center" wrapText="1"/>
    </xf>
    <xf numFmtId="179" fontId="10" fillId="0" borderId="1" xfId="49" applyNumberFormat="1" applyFont="1" applyFill="1" applyBorder="1" applyAlignment="1">
      <alignment horizontal="center" vertical="center" wrapText="1"/>
    </xf>
    <xf numFmtId="182" fontId="10" fillId="0" borderId="1" xfId="49" applyNumberFormat="1" applyFont="1" applyFill="1" applyBorder="1" applyAlignment="1">
      <alignment horizontal="center" vertical="center" wrapText="1"/>
    </xf>
    <xf numFmtId="179" fontId="10" fillId="0" borderId="1" xfId="0" applyNumberFormat="1" applyFont="1" applyFill="1" applyBorder="1" applyAlignment="1">
      <alignment horizontal="right" vertical="center" wrapText="1"/>
    </xf>
    <xf numFmtId="182" fontId="10" fillId="0" borderId="1" xfId="0" applyNumberFormat="1" applyFont="1" applyFill="1" applyBorder="1" applyAlignment="1">
      <alignment horizontal="right" vertical="center" wrapText="1"/>
    </xf>
    <xf numFmtId="179" fontId="10" fillId="0" borderId="1" xfId="0" applyNumberFormat="1" applyFont="1" applyFill="1" applyBorder="1" applyAlignment="1">
      <alignment horizontal="right" vertical="center"/>
    </xf>
    <xf numFmtId="179" fontId="13" fillId="0" borderId="1" xfId="49" applyNumberFormat="1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179" fontId="11" fillId="0" borderId="0" xfId="0" applyNumberFormat="1" applyFont="1">
      <alignment vertical="center"/>
    </xf>
    <xf numFmtId="179" fontId="10" fillId="0" borderId="0" xfId="0" applyNumberFormat="1" applyFont="1">
      <alignment vertical="center"/>
    </xf>
    <xf numFmtId="0" fontId="10" fillId="0" borderId="0" xfId="0" applyFont="1" applyAlignment="1">
      <alignment horizontal="left" vertical="center"/>
    </xf>
    <xf numFmtId="0" fontId="12" fillId="0" borderId="0" xfId="49" applyFont="1" applyAlignment="1">
      <alignment horizontal="center" vertical="center" wrapText="1"/>
    </xf>
    <xf numFmtId="49" fontId="10" fillId="0" borderId="0" xfId="0" applyNumberFormat="1" applyFont="1" applyAlignment="1">
      <alignment horizontal="left" vertical="center" wrapText="1"/>
    </xf>
    <xf numFmtId="179" fontId="13" fillId="0" borderId="0" xfId="0" applyNumberFormat="1" applyFont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179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179" fontId="10" fillId="0" borderId="1" xfId="50" applyNumberFormat="1" applyFont="1" applyBorder="1" applyAlignment="1">
      <alignment horizontal="center" vertical="center" wrapText="1"/>
    </xf>
    <xf numFmtId="179" fontId="10" fillId="0" borderId="1" xfId="0" applyNumberFormat="1" applyFont="1" applyBorder="1" applyAlignment="1">
      <alignment horizontal="right" vertical="center" wrapText="1"/>
    </xf>
    <xf numFmtId="179" fontId="10" fillId="0" borderId="1" xfId="50" applyNumberFormat="1" applyFont="1" applyBorder="1" applyAlignment="1">
      <alignment horizontal="right" vertical="center" wrapText="1"/>
    </xf>
    <xf numFmtId="179" fontId="13" fillId="0" borderId="0" xfId="0" applyNumberFormat="1" applyFont="1" applyAlignment="1">
      <alignment horizontal="right" vertical="center"/>
    </xf>
    <xf numFmtId="178" fontId="10" fillId="0" borderId="1" xfId="0" applyNumberFormat="1" applyFont="1" applyBorder="1" applyAlignment="1">
      <alignment horizontal="center" vertical="center" wrapText="1"/>
    </xf>
    <xf numFmtId="179" fontId="10" fillId="0" borderId="1" xfId="49" applyNumberFormat="1" applyFont="1" applyBorder="1" applyAlignment="1">
      <alignment horizontal="center" vertical="center" wrapText="1"/>
    </xf>
    <xf numFmtId="179" fontId="10" fillId="0" borderId="1" xfId="49" applyNumberFormat="1" applyFont="1" applyBorder="1" applyAlignment="1">
      <alignment vertical="center" wrapText="1"/>
    </xf>
    <xf numFmtId="179" fontId="10" fillId="0" borderId="1" xfId="0" applyNumberFormat="1" applyFont="1" applyBorder="1" applyAlignment="1">
      <alignment horizontal="right" vertical="center"/>
    </xf>
    <xf numFmtId="182" fontId="11" fillId="0" borderId="0" xfId="0" applyNumberFormat="1" applyFont="1">
      <alignment vertical="center"/>
    </xf>
    <xf numFmtId="179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49" applyFont="1" applyAlignment="1">
      <alignment horizontal="center" vertical="center"/>
    </xf>
    <xf numFmtId="182" fontId="12" fillId="0" borderId="0" xfId="49" applyNumberFormat="1" applyFont="1" applyAlignment="1">
      <alignment horizontal="center" vertical="center"/>
    </xf>
    <xf numFmtId="49" fontId="10" fillId="0" borderId="0" xfId="0" applyNumberFormat="1" applyFont="1" applyAlignment="1">
      <alignment horizontal="left" vertical="center"/>
    </xf>
    <xf numFmtId="182" fontId="10" fillId="0" borderId="1" xfId="0" applyNumberFormat="1" applyFont="1" applyBorder="1" applyAlignment="1">
      <alignment horizontal="center" vertical="center" wrapText="1"/>
    </xf>
    <xf numFmtId="182" fontId="10" fillId="0" borderId="1" xfId="0" applyNumberFormat="1" applyFont="1" applyBorder="1" applyAlignment="1">
      <alignment horizontal="right" vertical="center" wrapText="1"/>
    </xf>
    <xf numFmtId="179" fontId="10" fillId="0" borderId="6" xfId="0" applyNumberFormat="1" applyFont="1" applyBorder="1" applyAlignment="1">
      <alignment horizontal="center" vertical="center" wrapText="1"/>
    </xf>
    <xf numFmtId="179" fontId="10" fillId="0" borderId="2" xfId="0" applyNumberFormat="1" applyFont="1" applyBorder="1" applyAlignment="1">
      <alignment horizontal="center" vertical="center" wrapText="1"/>
    </xf>
    <xf numFmtId="179" fontId="13" fillId="0" borderId="6" xfId="49" applyNumberFormat="1" applyFont="1" applyBorder="1" applyAlignment="1">
      <alignment horizontal="center" vertical="center" wrapText="1"/>
    </xf>
    <xf numFmtId="179" fontId="13" fillId="0" borderId="3" xfId="49" applyNumberFormat="1" applyFont="1" applyBorder="1" applyAlignment="1">
      <alignment horizontal="center" vertical="center" wrapText="1"/>
    </xf>
    <xf numFmtId="179" fontId="13" fillId="0" borderId="4" xfId="49" applyNumberFormat="1" applyFont="1" applyBorder="1" applyAlignment="1">
      <alignment horizontal="center" vertical="center" wrapText="1"/>
    </xf>
    <xf numFmtId="179" fontId="13" fillId="0" borderId="5" xfId="49" applyNumberFormat="1" applyFont="1" applyBorder="1" applyAlignment="1">
      <alignment horizontal="center" vertical="center" wrapText="1"/>
    </xf>
    <xf numFmtId="179" fontId="13" fillId="0" borderId="2" xfId="49" applyNumberFormat="1" applyFont="1" applyBorder="1" applyAlignment="1">
      <alignment horizontal="center" vertical="center" wrapText="1"/>
    </xf>
    <xf numFmtId="182" fontId="10" fillId="0" borderId="0" xfId="0" applyNumberFormat="1" applyFont="1">
      <alignment vertical="center"/>
    </xf>
    <xf numFmtId="0" fontId="13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179" fontId="13" fillId="0" borderId="0" xfId="0" applyNumberFormat="1" applyFont="1">
      <alignment vertical="center"/>
    </xf>
    <xf numFmtId="0" fontId="13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7" fillId="0" borderId="0" xfId="49" applyFont="1" applyAlignment="1">
      <alignment horizontal="center" vertical="center"/>
    </xf>
    <xf numFmtId="179" fontId="17" fillId="0" borderId="0" xfId="49" applyNumberFormat="1" applyFont="1" applyAlignment="1">
      <alignment horizontal="center" vertical="center"/>
    </xf>
    <xf numFmtId="49" fontId="13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left" vertical="center" wrapText="1"/>
    </xf>
    <xf numFmtId="0" fontId="13" fillId="0" borderId="0" xfId="49" applyFont="1" applyAlignment="1">
      <alignment horizontal="center" vertical="center" wrapText="1"/>
    </xf>
    <xf numFmtId="179" fontId="13" fillId="0" borderId="0" xfId="49" applyNumberFormat="1" applyFont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17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179" fontId="13" fillId="0" borderId="1" xfId="0" applyNumberFormat="1" applyFont="1" applyBorder="1" applyAlignment="1">
      <alignment horizontal="right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179" fontId="13" fillId="0" borderId="1" xfId="0" applyNumberFormat="1" applyFont="1" applyFill="1" applyBorder="1" applyAlignment="1">
      <alignment horizontal="right" vertical="center" wrapText="1"/>
    </xf>
    <xf numFmtId="179" fontId="17" fillId="0" borderId="0" xfId="49" applyNumberFormat="1" applyFont="1" applyAlignment="1">
      <alignment horizontal="right" vertical="center"/>
    </xf>
    <xf numFmtId="179" fontId="13" fillId="0" borderId="7" xfId="0" applyNumberFormat="1" applyFont="1" applyBorder="1" applyAlignment="1">
      <alignment horizontal="center" vertical="center"/>
    </xf>
    <xf numFmtId="179" fontId="13" fillId="0" borderId="0" xfId="49" applyNumberFormat="1" applyFont="1" applyAlignment="1">
      <alignment horizontal="right" vertical="center" wrapText="1"/>
    </xf>
    <xf numFmtId="179" fontId="13" fillId="0" borderId="0" xfId="0" applyNumberFormat="1" applyFont="1" applyAlignment="1">
      <alignment horizontal="right" vertical="center" wrapText="1"/>
    </xf>
    <xf numFmtId="179" fontId="13" fillId="0" borderId="6" xfId="0" applyNumberFormat="1" applyFont="1" applyBorder="1" applyAlignment="1">
      <alignment horizontal="center" vertical="center" wrapText="1"/>
    </xf>
    <xf numFmtId="179" fontId="13" fillId="0" borderId="2" xfId="0" applyNumberFormat="1" applyFont="1" applyBorder="1" applyAlignment="1">
      <alignment horizontal="center" vertical="center" wrapText="1"/>
    </xf>
    <xf numFmtId="177" fontId="13" fillId="0" borderId="0" xfId="0" applyNumberFormat="1" applyFont="1" applyAlignment="1">
      <alignment horizontal="center" vertical="center" wrapText="1"/>
    </xf>
    <xf numFmtId="177" fontId="13" fillId="0" borderId="1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Fill="1">
      <alignment vertical="center"/>
    </xf>
    <xf numFmtId="176" fontId="13" fillId="0" borderId="1" xfId="0" applyNumberFormat="1" applyFont="1" applyBorder="1" applyAlignment="1">
      <alignment horizontal="center" vertical="center" wrapText="1"/>
    </xf>
    <xf numFmtId="179" fontId="18" fillId="0" borderId="0" xfId="0" applyNumberFormat="1" applyFont="1">
      <alignment vertical="center"/>
    </xf>
    <xf numFmtId="179" fontId="13" fillId="0" borderId="5" xfId="0" applyNumberFormat="1" applyFont="1" applyBorder="1" applyAlignment="1">
      <alignment horizontal="right" vertical="center" wrapText="1"/>
    </xf>
    <xf numFmtId="177" fontId="13" fillId="0" borderId="5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179" fontId="10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7" fillId="0" borderId="0" xfId="49" applyFont="1" applyAlignment="1">
      <alignment horizontal="center" vertical="center" wrapText="1"/>
    </xf>
    <xf numFmtId="0" fontId="19" fillId="0" borderId="0" xfId="49" applyFont="1" applyAlignment="1">
      <alignment horizontal="center" vertical="center" wrapText="1"/>
    </xf>
    <xf numFmtId="179" fontId="19" fillId="0" borderId="0" xfId="49" applyNumberFormat="1" applyFont="1" applyAlignment="1">
      <alignment horizontal="center" vertical="center" wrapText="1"/>
    </xf>
    <xf numFmtId="182" fontId="13" fillId="0" borderId="1" xfId="0" applyNumberFormat="1" applyFont="1" applyBorder="1" applyAlignment="1">
      <alignment horizontal="right" vertical="center" wrapText="1"/>
    </xf>
    <xf numFmtId="4" fontId="13" fillId="0" borderId="0" xfId="0" applyNumberFormat="1" applyFont="1">
      <alignment vertical="center"/>
    </xf>
    <xf numFmtId="179" fontId="19" fillId="0" borderId="0" xfId="49" applyNumberFormat="1" applyFont="1" applyAlignment="1">
      <alignment horizontal="right" vertical="center" wrapText="1"/>
    </xf>
    <xf numFmtId="179" fontId="16" fillId="0" borderId="0" xfId="0" applyNumberFormat="1" applyFont="1" applyAlignment="1">
      <alignment horizontal="right" vertical="center" wrapText="1"/>
    </xf>
    <xf numFmtId="4" fontId="13" fillId="0" borderId="0" xfId="0" applyNumberFormat="1" applyFont="1" applyAlignment="1">
      <alignment horizontal="right" vertical="center"/>
    </xf>
    <xf numFmtId="177" fontId="16" fillId="0" borderId="0" xfId="0" applyNumberFormat="1" applyFont="1" applyAlignment="1">
      <alignment horizontal="center" vertical="center" wrapText="1"/>
    </xf>
    <xf numFmtId="177" fontId="13" fillId="0" borderId="1" xfId="0" applyNumberFormat="1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179" fontId="3" fillId="0" borderId="0" xfId="0" applyNumberFormat="1" applyFont="1">
      <alignment vertical="center"/>
    </xf>
    <xf numFmtId="179" fontId="2" fillId="0" borderId="0" xfId="0" applyNumberFormat="1" applyFont="1">
      <alignment vertical="center"/>
    </xf>
    <xf numFmtId="0" fontId="20" fillId="0" borderId="0" xfId="0" applyFont="1" applyAlignment="1">
      <alignment horizontal="left" vertical="center"/>
    </xf>
    <xf numFmtId="179" fontId="21" fillId="0" borderId="7" xfId="0" applyNumberFormat="1" applyFont="1" applyBorder="1">
      <alignment vertical="center"/>
    </xf>
    <xf numFmtId="49" fontId="6" fillId="0" borderId="1" xfId="0" applyNumberFormat="1" applyFont="1" applyBorder="1" applyAlignment="1">
      <alignment horizontal="center" vertical="center" wrapText="1"/>
    </xf>
    <xf numFmtId="177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 wrapText="1"/>
    </xf>
    <xf numFmtId="49" fontId="6" fillId="0" borderId="1" xfId="50" applyNumberFormat="1" applyFont="1" applyBorder="1" applyAlignment="1">
      <alignment horizontal="center" vertical="center" wrapText="1"/>
    </xf>
    <xf numFmtId="179" fontId="1" fillId="0" borderId="0" xfId="49" applyNumberFormat="1" applyFont="1" applyAlignment="1">
      <alignment horizontal="center" vertical="center" wrapText="1"/>
    </xf>
    <xf numFmtId="179" fontId="6" fillId="0" borderId="1" xfId="0" applyNumberFormat="1" applyFont="1" applyBorder="1" applyAlignment="1">
      <alignment horizontal="center" vertical="center" wrapText="1"/>
    </xf>
    <xf numFmtId="178" fontId="6" fillId="0" borderId="1" xfId="0" applyNumberFormat="1" applyFont="1" applyBorder="1" applyAlignment="1">
      <alignment horizontal="center" vertical="center" wrapText="1"/>
    </xf>
    <xf numFmtId="179" fontId="6" fillId="0" borderId="1" xfId="49" applyNumberFormat="1" applyFont="1" applyBorder="1" applyAlignment="1">
      <alignment horizontal="center" vertical="center" wrapText="1"/>
    </xf>
    <xf numFmtId="179" fontId="6" fillId="0" borderId="1" xfId="0" applyNumberFormat="1" applyFont="1" applyBorder="1">
      <alignment vertical="center"/>
    </xf>
    <xf numFmtId="179" fontId="22" fillId="0" borderId="0" xfId="0" applyNumberFormat="1" applyFont="1" applyAlignment="1">
      <alignment horizontal="right" vertical="center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vertical="center" wrapText="1"/>
    </xf>
    <xf numFmtId="179" fontId="6" fillId="0" borderId="1" xfId="5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79" fontId="6" fillId="0" borderId="1" xfId="0" applyNumberFormat="1" applyFont="1" applyBorder="1" applyAlignment="1">
      <alignment horizontal="center" vertical="center"/>
    </xf>
    <xf numFmtId="179" fontId="6" fillId="0" borderId="0" xfId="0" applyNumberFormat="1" applyFont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  <cellStyle name="常规 2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7" Type="http://schemas.openxmlformats.org/officeDocument/2006/relationships/sharedStrings" Target="sharedStrings.xml"/><Relationship Id="rId46" Type="http://schemas.openxmlformats.org/officeDocument/2006/relationships/styles" Target="styles.xml"/><Relationship Id="rId45" Type="http://schemas.openxmlformats.org/officeDocument/2006/relationships/theme" Target="theme/theme1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R3873"/>
  <sheetViews>
    <sheetView view="pageBreakPreview" zoomScaleNormal="100" workbookViewId="0">
      <pane ySplit="5" topLeftCell="A386" activePane="bottomLeft" state="frozen"/>
      <selection/>
      <selection pane="bottomLeft" activeCell="C1" sqref="C$1:C$1048576"/>
    </sheetView>
  </sheetViews>
  <sheetFormatPr defaultColWidth="9" defaultRowHeight="14.4"/>
  <cols>
    <col min="1" max="1" width="5.52777777777778" style="139" customWidth="1"/>
    <col min="2" max="2" width="8" style="139" customWidth="1"/>
    <col min="3" max="4" width="9.12962962962963" style="139" customWidth="1"/>
    <col min="5" max="5" width="6.39814814814815" style="139" customWidth="1"/>
    <col min="6" max="6" width="10.3981481481481" style="139" customWidth="1"/>
    <col min="7" max="7" width="5.12962962962963" style="139" customWidth="1"/>
    <col min="8" max="8" width="4.39814814814815" style="140" customWidth="1"/>
    <col min="9" max="9" width="9.33333333333333" style="141" customWidth="1"/>
    <col min="10" max="10" width="10.2685185185185" style="142" customWidth="1"/>
    <col min="11" max="11" width="6.46296296296296" style="139" customWidth="1"/>
    <col min="12" max="12" width="9.26851851851852" style="142" customWidth="1"/>
    <col min="13" max="13" width="9.46296296296296" style="142" customWidth="1"/>
    <col min="14" max="14" width="12.1296296296296" style="142" customWidth="1"/>
    <col min="15" max="16" width="12.6666666666667" style="142" customWidth="1"/>
    <col min="17" max="17" width="13" style="142" customWidth="1"/>
    <col min="18" max="16384" width="9" style="139"/>
  </cols>
  <sheetData>
    <row r="1" spans="1:1">
      <c r="A1" s="143" t="s">
        <v>0</v>
      </c>
    </row>
    <row r="2" ht="20.4" spans="1:17">
      <c r="A2" s="1" t="s">
        <v>1</v>
      </c>
      <c r="B2" s="1"/>
      <c r="C2" s="1"/>
      <c r="D2" s="1"/>
      <c r="E2" s="1"/>
      <c r="F2" s="1"/>
      <c r="G2" s="1"/>
      <c r="H2" s="1"/>
      <c r="I2" s="150"/>
      <c r="J2" s="150"/>
      <c r="K2" s="1"/>
      <c r="L2" s="150"/>
      <c r="M2" s="150"/>
      <c r="N2" s="150"/>
      <c r="O2" s="150"/>
      <c r="P2" s="150"/>
      <c r="Q2" s="150"/>
    </row>
    <row r="3" ht="21" customHeight="1" spans="1:17">
      <c r="A3" s="2" t="s">
        <v>2</v>
      </c>
      <c r="B3" s="2"/>
      <c r="C3" s="2"/>
      <c r="D3" s="2"/>
      <c r="G3" s="144" t="s">
        <v>3</v>
      </c>
      <c r="H3" s="144"/>
      <c r="I3" s="144"/>
      <c r="Q3" s="155" t="s">
        <v>4</v>
      </c>
    </row>
    <row r="4" s="137" customFormat="1" ht="24" customHeight="1" spans="1:18">
      <c r="A4" s="145" t="s">
        <v>5</v>
      </c>
      <c r="B4" s="145" t="s">
        <v>6</v>
      </c>
      <c r="C4" s="145" t="s">
        <v>7</v>
      </c>
      <c r="D4" s="145" t="s">
        <v>8</v>
      </c>
      <c r="E4" s="145" t="s">
        <v>9</v>
      </c>
      <c r="F4" s="145" t="s">
        <v>10</v>
      </c>
      <c r="G4" s="145" t="s">
        <v>11</v>
      </c>
      <c r="H4" s="146" t="s">
        <v>12</v>
      </c>
      <c r="I4" s="151" t="s">
        <v>13</v>
      </c>
      <c r="J4" s="151" t="s">
        <v>14</v>
      </c>
      <c r="K4" s="152" t="s">
        <v>15</v>
      </c>
      <c r="L4" s="151" t="s">
        <v>16</v>
      </c>
      <c r="M4" s="151" t="s">
        <v>17</v>
      </c>
      <c r="N4" s="153" t="s">
        <v>18</v>
      </c>
      <c r="O4" s="153"/>
      <c r="P4" s="153"/>
      <c r="Q4" s="153"/>
      <c r="R4" s="147" t="s">
        <v>19</v>
      </c>
    </row>
    <row r="5" s="137" customFormat="1" ht="24" hidden="1" customHeight="1" spans="1:18">
      <c r="A5" s="145"/>
      <c r="B5" s="145"/>
      <c r="C5" s="145"/>
      <c r="D5" s="145"/>
      <c r="E5" s="145"/>
      <c r="F5" s="145"/>
      <c r="G5" s="145"/>
      <c r="H5" s="146"/>
      <c r="I5" s="151"/>
      <c r="J5" s="151"/>
      <c r="K5" s="152"/>
      <c r="L5" s="151"/>
      <c r="M5" s="151"/>
      <c r="N5" s="153" t="s">
        <v>20</v>
      </c>
      <c r="O5" s="153" t="s">
        <v>21</v>
      </c>
      <c r="P5" s="153" t="s">
        <v>22</v>
      </c>
      <c r="Q5" s="153" t="s">
        <v>23</v>
      </c>
      <c r="R5" s="147"/>
    </row>
    <row r="6" s="138" customFormat="1" ht="47" hidden="1" customHeight="1" spans="1:18">
      <c r="A6" s="147">
        <v>1</v>
      </c>
      <c r="B6" s="147" t="s">
        <v>24</v>
      </c>
      <c r="C6" s="148">
        <v>44958</v>
      </c>
      <c r="D6" s="148">
        <v>44985</v>
      </c>
      <c r="E6" s="148" t="s">
        <v>25</v>
      </c>
      <c r="F6" s="147" t="s">
        <v>26</v>
      </c>
      <c r="G6" s="148" t="s">
        <v>27</v>
      </c>
      <c r="H6" s="149">
        <v>8</v>
      </c>
      <c r="I6" s="151">
        <v>1487.5</v>
      </c>
      <c r="J6" s="151">
        <v>11900</v>
      </c>
      <c r="K6" s="147">
        <v>10</v>
      </c>
      <c r="L6" s="151">
        <v>1190</v>
      </c>
      <c r="M6" s="151">
        <v>59.5</v>
      </c>
      <c r="N6" s="154"/>
      <c r="O6" s="151">
        <v>535.5</v>
      </c>
      <c r="P6" s="151">
        <v>595</v>
      </c>
      <c r="Q6" s="151">
        <f>N6+O6+P6</f>
        <v>1130.5</v>
      </c>
      <c r="R6" s="156"/>
    </row>
    <row r="7" s="138" customFormat="1" ht="25.05" hidden="1" customHeight="1" spans="1:18">
      <c r="A7" s="147">
        <v>2</v>
      </c>
      <c r="B7" s="147" t="s">
        <v>28</v>
      </c>
      <c r="C7" s="148">
        <v>45016</v>
      </c>
      <c r="D7" s="148">
        <v>45291</v>
      </c>
      <c r="E7" s="147" t="s">
        <v>29</v>
      </c>
      <c r="F7" s="147" t="s">
        <v>30</v>
      </c>
      <c r="G7" s="147" t="s">
        <v>27</v>
      </c>
      <c r="H7" s="147">
        <v>30</v>
      </c>
      <c r="I7" s="151">
        <v>975</v>
      </c>
      <c r="J7" s="151">
        <v>29250</v>
      </c>
      <c r="K7" s="147">
        <v>13</v>
      </c>
      <c r="L7" s="151">
        <v>3802.5</v>
      </c>
      <c r="M7" s="151">
        <v>380.25</v>
      </c>
      <c r="N7" s="151">
        <v>1140.75</v>
      </c>
      <c r="O7" s="151">
        <v>1140.75</v>
      </c>
      <c r="P7" s="151">
        <v>1140.75</v>
      </c>
      <c r="Q7" s="151">
        <f t="shared" ref="Q7:Q70" si="0">N7+O7+P7</f>
        <v>3422.25</v>
      </c>
      <c r="R7" s="156"/>
    </row>
    <row r="8" s="138" customFormat="1" ht="25.05" hidden="1" customHeight="1" spans="1:18">
      <c r="A8" s="147">
        <v>3</v>
      </c>
      <c r="B8" s="147" t="s">
        <v>31</v>
      </c>
      <c r="C8" s="148">
        <v>45016</v>
      </c>
      <c r="D8" s="148">
        <v>45291</v>
      </c>
      <c r="E8" s="147" t="s">
        <v>29</v>
      </c>
      <c r="F8" s="147" t="s">
        <v>30</v>
      </c>
      <c r="G8" s="147" t="s">
        <v>27</v>
      </c>
      <c r="H8" s="147">
        <v>15</v>
      </c>
      <c r="I8" s="151">
        <v>975</v>
      </c>
      <c r="J8" s="151">
        <v>14625</v>
      </c>
      <c r="K8" s="147">
        <v>13</v>
      </c>
      <c r="L8" s="151">
        <v>1901.25</v>
      </c>
      <c r="M8" s="151">
        <v>190.125</v>
      </c>
      <c r="N8" s="151">
        <v>570.375</v>
      </c>
      <c r="O8" s="151">
        <v>570.375</v>
      </c>
      <c r="P8" s="151">
        <v>570.375</v>
      </c>
      <c r="Q8" s="151">
        <f t="shared" si="0"/>
        <v>1711.125</v>
      </c>
      <c r="R8" s="156"/>
    </row>
    <row r="9" s="138" customFormat="1" ht="25.05" hidden="1" customHeight="1" spans="1:18">
      <c r="A9" s="147">
        <v>4</v>
      </c>
      <c r="B9" s="147" t="s">
        <v>32</v>
      </c>
      <c r="C9" s="148">
        <v>45016</v>
      </c>
      <c r="D9" s="148">
        <v>45291</v>
      </c>
      <c r="E9" s="147" t="s">
        <v>29</v>
      </c>
      <c r="F9" s="147" t="s">
        <v>30</v>
      </c>
      <c r="G9" s="147" t="s">
        <v>27</v>
      </c>
      <c r="H9" s="147">
        <v>10</v>
      </c>
      <c r="I9" s="151">
        <v>975</v>
      </c>
      <c r="J9" s="151">
        <v>9750</v>
      </c>
      <c r="K9" s="147">
        <v>13</v>
      </c>
      <c r="L9" s="151">
        <v>1267.5</v>
      </c>
      <c r="M9" s="151">
        <v>126.75</v>
      </c>
      <c r="N9" s="151">
        <v>380.25</v>
      </c>
      <c r="O9" s="151">
        <v>380.25</v>
      </c>
      <c r="P9" s="151">
        <v>380.25</v>
      </c>
      <c r="Q9" s="151">
        <f t="shared" si="0"/>
        <v>1140.75</v>
      </c>
      <c r="R9" s="156"/>
    </row>
    <row r="10" s="138" customFormat="1" ht="25.05" hidden="1" customHeight="1" spans="1:18">
      <c r="A10" s="147">
        <v>5</v>
      </c>
      <c r="B10" s="147" t="s">
        <v>33</v>
      </c>
      <c r="C10" s="148">
        <v>45016</v>
      </c>
      <c r="D10" s="148">
        <v>45291</v>
      </c>
      <c r="E10" s="147" t="s">
        <v>29</v>
      </c>
      <c r="F10" s="147" t="s">
        <v>30</v>
      </c>
      <c r="G10" s="147" t="s">
        <v>27</v>
      </c>
      <c r="H10" s="147">
        <v>23</v>
      </c>
      <c r="I10" s="151">
        <v>975</v>
      </c>
      <c r="J10" s="151">
        <v>22425</v>
      </c>
      <c r="K10" s="147">
        <v>13</v>
      </c>
      <c r="L10" s="151">
        <v>2915.25</v>
      </c>
      <c r="M10" s="151">
        <v>291.525</v>
      </c>
      <c r="N10" s="151">
        <v>874.575</v>
      </c>
      <c r="O10" s="151">
        <v>874.575</v>
      </c>
      <c r="P10" s="151">
        <v>874.575</v>
      </c>
      <c r="Q10" s="151">
        <f t="shared" si="0"/>
        <v>2623.725</v>
      </c>
      <c r="R10" s="156"/>
    </row>
    <row r="11" s="138" customFormat="1" ht="25.05" hidden="1" customHeight="1" spans="1:18">
      <c r="A11" s="147">
        <v>6</v>
      </c>
      <c r="B11" s="147" t="s">
        <v>34</v>
      </c>
      <c r="C11" s="148">
        <v>45016</v>
      </c>
      <c r="D11" s="148">
        <v>45291</v>
      </c>
      <c r="E11" s="147" t="s">
        <v>29</v>
      </c>
      <c r="F11" s="147" t="s">
        <v>30</v>
      </c>
      <c r="G11" s="147" t="s">
        <v>27</v>
      </c>
      <c r="H11" s="147">
        <v>48</v>
      </c>
      <c r="I11" s="151">
        <v>975</v>
      </c>
      <c r="J11" s="151">
        <v>46800</v>
      </c>
      <c r="K11" s="147">
        <v>13</v>
      </c>
      <c r="L11" s="151">
        <v>6084</v>
      </c>
      <c r="M11" s="151">
        <v>608.4</v>
      </c>
      <c r="N11" s="151">
        <v>1825.2</v>
      </c>
      <c r="O11" s="151">
        <v>1825.2</v>
      </c>
      <c r="P11" s="151">
        <v>1825.2</v>
      </c>
      <c r="Q11" s="151">
        <f t="shared" si="0"/>
        <v>5475.6</v>
      </c>
      <c r="R11" s="156"/>
    </row>
    <row r="12" s="138" customFormat="1" ht="25.05" hidden="1" customHeight="1" spans="1:18">
      <c r="A12" s="147">
        <v>7</v>
      </c>
      <c r="B12" s="147" t="s">
        <v>35</v>
      </c>
      <c r="C12" s="148">
        <v>45016</v>
      </c>
      <c r="D12" s="148">
        <v>45291</v>
      </c>
      <c r="E12" s="147" t="s">
        <v>29</v>
      </c>
      <c r="F12" s="147" t="s">
        <v>30</v>
      </c>
      <c r="G12" s="147" t="s">
        <v>27</v>
      </c>
      <c r="H12" s="147">
        <v>98</v>
      </c>
      <c r="I12" s="151">
        <v>975</v>
      </c>
      <c r="J12" s="151">
        <v>95550</v>
      </c>
      <c r="K12" s="147">
        <v>13</v>
      </c>
      <c r="L12" s="151">
        <v>12421.5</v>
      </c>
      <c r="M12" s="151">
        <v>1242.15</v>
      </c>
      <c r="N12" s="151">
        <v>3726.45</v>
      </c>
      <c r="O12" s="151">
        <v>3726.45</v>
      </c>
      <c r="P12" s="151">
        <v>3726.45</v>
      </c>
      <c r="Q12" s="151">
        <f t="shared" si="0"/>
        <v>11179.35</v>
      </c>
      <c r="R12" s="156"/>
    </row>
    <row r="13" s="138" customFormat="1" ht="25.05" hidden="1" customHeight="1" spans="1:18">
      <c r="A13" s="147">
        <v>8</v>
      </c>
      <c r="B13" s="147" t="s">
        <v>36</v>
      </c>
      <c r="C13" s="148">
        <v>45016</v>
      </c>
      <c r="D13" s="148">
        <v>45291</v>
      </c>
      <c r="E13" s="147" t="s">
        <v>29</v>
      </c>
      <c r="F13" s="147" t="s">
        <v>30</v>
      </c>
      <c r="G13" s="147" t="s">
        <v>27</v>
      </c>
      <c r="H13" s="147">
        <v>60</v>
      </c>
      <c r="I13" s="151">
        <v>975</v>
      </c>
      <c r="J13" s="151">
        <v>58500</v>
      </c>
      <c r="K13" s="147">
        <v>13</v>
      </c>
      <c r="L13" s="151">
        <v>7605</v>
      </c>
      <c r="M13" s="151">
        <v>760.5</v>
      </c>
      <c r="N13" s="151">
        <v>2281.5</v>
      </c>
      <c r="O13" s="151">
        <v>2281.5</v>
      </c>
      <c r="P13" s="151">
        <v>2281.5</v>
      </c>
      <c r="Q13" s="151">
        <f t="shared" si="0"/>
        <v>6844.5</v>
      </c>
      <c r="R13" s="156"/>
    </row>
    <row r="14" s="138" customFormat="1" ht="25.05" hidden="1" customHeight="1" spans="1:18">
      <c r="A14" s="147">
        <v>9</v>
      </c>
      <c r="B14" s="147" t="s">
        <v>37</v>
      </c>
      <c r="C14" s="148">
        <v>45016</v>
      </c>
      <c r="D14" s="148">
        <v>45291</v>
      </c>
      <c r="E14" s="147" t="s">
        <v>29</v>
      </c>
      <c r="F14" s="147" t="s">
        <v>30</v>
      </c>
      <c r="G14" s="147" t="s">
        <v>27</v>
      </c>
      <c r="H14" s="147">
        <v>50</v>
      </c>
      <c r="I14" s="151">
        <v>975</v>
      </c>
      <c r="J14" s="151">
        <v>48750</v>
      </c>
      <c r="K14" s="147">
        <v>13</v>
      </c>
      <c r="L14" s="151">
        <v>6337.5</v>
      </c>
      <c r="M14" s="151">
        <v>633.75</v>
      </c>
      <c r="N14" s="151">
        <v>1901.25</v>
      </c>
      <c r="O14" s="151">
        <v>1901.25</v>
      </c>
      <c r="P14" s="151">
        <v>1901.25</v>
      </c>
      <c r="Q14" s="151">
        <f t="shared" si="0"/>
        <v>5703.75</v>
      </c>
      <c r="R14" s="156"/>
    </row>
    <row r="15" s="138" customFormat="1" ht="25.05" hidden="1" customHeight="1" spans="1:18">
      <c r="A15" s="147">
        <v>10</v>
      </c>
      <c r="B15" s="147" t="s">
        <v>38</v>
      </c>
      <c r="C15" s="148">
        <v>45016</v>
      </c>
      <c r="D15" s="148">
        <v>45291</v>
      </c>
      <c r="E15" s="147" t="s">
        <v>29</v>
      </c>
      <c r="F15" s="147" t="s">
        <v>30</v>
      </c>
      <c r="G15" s="147" t="s">
        <v>27</v>
      </c>
      <c r="H15" s="147">
        <v>50</v>
      </c>
      <c r="I15" s="151">
        <v>975</v>
      </c>
      <c r="J15" s="151">
        <v>48750</v>
      </c>
      <c r="K15" s="147">
        <v>13</v>
      </c>
      <c r="L15" s="151">
        <v>6337.5</v>
      </c>
      <c r="M15" s="151">
        <v>633.75</v>
      </c>
      <c r="N15" s="151">
        <v>1901.25</v>
      </c>
      <c r="O15" s="151">
        <v>1901.25</v>
      </c>
      <c r="P15" s="151">
        <v>1901.25</v>
      </c>
      <c r="Q15" s="151">
        <f t="shared" si="0"/>
        <v>5703.75</v>
      </c>
      <c r="R15" s="156"/>
    </row>
    <row r="16" s="138" customFormat="1" ht="25.05" hidden="1" customHeight="1" spans="1:18">
      <c r="A16" s="147">
        <v>11</v>
      </c>
      <c r="B16" s="147" t="s">
        <v>39</v>
      </c>
      <c r="C16" s="148">
        <v>45016</v>
      </c>
      <c r="D16" s="148">
        <v>45291</v>
      </c>
      <c r="E16" s="147" t="s">
        <v>29</v>
      </c>
      <c r="F16" s="147" t="s">
        <v>30</v>
      </c>
      <c r="G16" s="147" t="s">
        <v>27</v>
      </c>
      <c r="H16" s="147">
        <v>90</v>
      </c>
      <c r="I16" s="151">
        <v>975</v>
      </c>
      <c r="J16" s="151">
        <v>87750</v>
      </c>
      <c r="K16" s="147">
        <v>13</v>
      </c>
      <c r="L16" s="151">
        <v>11407.5</v>
      </c>
      <c r="M16" s="151">
        <v>1140.75</v>
      </c>
      <c r="N16" s="151">
        <v>3422.25</v>
      </c>
      <c r="O16" s="151">
        <v>3422.25</v>
      </c>
      <c r="P16" s="151">
        <v>3422.25</v>
      </c>
      <c r="Q16" s="151">
        <f t="shared" si="0"/>
        <v>10266.75</v>
      </c>
      <c r="R16" s="156"/>
    </row>
    <row r="17" s="138" customFormat="1" ht="25.05" hidden="1" customHeight="1" spans="1:18">
      <c r="A17" s="147">
        <v>12</v>
      </c>
      <c r="B17" s="147" t="s">
        <v>40</v>
      </c>
      <c r="C17" s="148">
        <v>45016</v>
      </c>
      <c r="D17" s="148">
        <v>45291</v>
      </c>
      <c r="E17" s="147" t="s">
        <v>29</v>
      </c>
      <c r="F17" s="147" t="s">
        <v>30</v>
      </c>
      <c r="G17" s="147" t="s">
        <v>27</v>
      </c>
      <c r="H17" s="147">
        <v>30</v>
      </c>
      <c r="I17" s="151">
        <v>975</v>
      </c>
      <c r="J17" s="151">
        <v>29250</v>
      </c>
      <c r="K17" s="147">
        <v>13</v>
      </c>
      <c r="L17" s="151">
        <v>3802.5</v>
      </c>
      <c r="M17" s="151">
        <v>380.25</v>
      </c>
      <c r="N17" s="151">
        <v>1140.75</v>
      </c>
      <c r="O17" s="151">
        <v>1140.75</v>
      </c>
      <c r="P17" s="151">
        <v>1140.75</v>
      </c>
      <c r="Q17" s="151">
        <f t="shared" si="0"/>
        <v>3422.25</v>
      </c>
      <c r="R17" s="156"/>
    </row>
    <row r="18" s="138" customFormat="1" ht="25.05" hidden="1" customHeight="1" spans="1:18">
      <c r="A18" s="147">
        <v>13</v>
      </c>
      <c r="B18" s="147" t="s">
        <v>41</v>
      </c>
      <c r="C18" s="148">
        <v>45016</v>
      </c>
      <c r="D18" s="148">
        <v>45291</v>
      </c>
      <c r="E18" s="147" t="s">
        <v>29</v>
      </c>
      <c r="F18" s="147" t="s">
        <v>30</v>
      </c>
      <c r="G18" s="147" t="s">
        <v>27</v>
      </c>
      <c r="H18" s="147">
        <v>50</v>
      </c>
      <c r="I18" s="151">
        <v>975</v>
      </c>
      <c r="J18" s="151">
        <v>48750</v>
      </c>
      <c r="K18" s="147">
        <v>13</v>
      </c>
      <c r="L18" s="151">
        <v>6337.5</v>
      </c>
      <c r="M18" s="151">
        <v>633.75</v>
      </c>
      <c r="N18" s="151">
        <v>1901.25</v>
      </c>
      <c r="O18" s="151">
        <v>1901.25</v>
      </c>
      <c r="P18" s="151">
        <v>1901.25</v>
      </c>
      <c r="Q18" s="151">
        <f t="shared" si="0"/>
        <v>5703.75</v>
      </c>
      <c r="R18" s="156"/>
    </row>
    <row r="19" s="138" customFormat="1" ht="25.05" hidden="1" customHeight="1" spans="1:18">
      <c r="A19" s="147">
        <v>14</v>
      </c>
      <c r="B19" s="147" t="s">
        <v>42</v>
      </c>
      <c r="C19" s="148">
        <v>45016</v>
      </c>
      <c r="D19" s="148">
        <v>45291</v>
      </c>
      <c r="E19" s="147" t="s">
        <v>29</v>
      </c>
      <c r="F19" s="147" t="s">
        <v>30</v>
      </c>
      <c r="G19" s="147" t="s">
        <v>27</v>
      </c>
      <c r="H19" s="147">
        <v>50</v>
      </c>
      <c r="I19" s="151">
        <v>975</v>
      </c>
      <c r="J19" s="151">
        <v>48750</v>
      </c>
      <c r="K19" s="147">
        <v>13</v>
      </c>
      <c r="L19" s="151">
        <v>6337.5</v>
      </c>
      <c r="M19" s="151">
        <v>633.75</v>
      </c>
      <c r="N19" s="151">
        <v>1901.25</v>
      </c>
      <c r="O19" s="151">
        <v>1901.25</v>
      </c>
      <c r="P19" s="151">
        <v>1901.25</v>
      </c>
      <c r="Q19" s="151">
        <f t="shared" si="0"/>
        <v>5703.75</v>
      </c>
      <c r="R19" s="156"/>
    </row>
    <row r="20" s="138" customFormat="1" ht="25.05" hidden="1" customHeight="1" spans="1:18">
      <c r="A20" s="147">
        <v>15</v>
      </c>
      <c r="B20" s="147" t="s">
        <v>43</v>
      </c>
      <c r="C20" s="148">
        <v>45016</v>
      </c>
      <c r="D20" s="148">
        <v>45291</v>
      </c>
      <c r="E20" s="147" t="s">
        <v>29</v>
      </c>
      <c r="F20" s="147" t="s">
        <v>30</v>
      </c>
      <c r="G20" s="147" t="s">
        <v>27</v>
      </c>
      <c r="H20" s="147">
        <v>20</v>
      </c>
      <c r="I20" s="151">
        <v>975</v>
      </c>
      <c r="J20" s="151">
        <v>19500</v>
      </c>
      <c r="K20" s="147">
        <v>13</v>
      </c>
      <c r="L20" s="151">
        <v>2535</v>
      </c>
      <c r="M20" s="151">
        <v>253.5</v>
      </c>
      <c r="N20" s="151">
        <v>760.5</v>
      </c>
      <c r="O20" s="151">
        <v>760.5</v>
      </c>
      <c r="P20" s="151">
        <v>760.5</v>
      </c>
      <c r="Q20" s="151">
        <f t="shared" si="0"/>
        <v>2281.5</v>
      </c>
      <c r="R20" s="156"/>
    </row>
    <row r="21" s="138" customFormat="1" ht="25.05" hidden="1" customHeight="1" spans="1:18">
      <c r="A21" s="147">
        <v>16</v>
      </c>
      <c r="B21" s="147" t="s">
        <v>44</v>
      </c>
      <c r="C21" s="148">
        <v>45016</v>
      </c>
      <c r="D21" s="148">
        <v>45291</v>
      </c>
      <c r="E21" s="147" t="s">
        <v>29</v>
      </c>
      <c r="F21" s="147" t="s">
        <v>30</v>
      </c>
      <c r="G21" s="147" t="s">
        <v>27</v>
      </c>
      <c r="H21" s="147">
        <v>80</v>
      </c>
      <c r="I21" s="151">
        <v>975</v>
      </c>
      <c r="J21" s="151">
        <v>78000</v>
      </c>
      <c r="K21" s="147">
        <v>13</v>
      </c>
      <c r="L21" s="151">
        <v>10140</v>
      </c>
      <c r="M21" s="151">
        <v>1014</v>
      </c>
      <c r="N21" s="151">
        <v>3042</v>
      </c>
      <c r="O21" s="151">
        <v>3042</v>
      </c>
      <c r="P21" s="151">
        <v>3042</v>
      </c>
      <c r="Q21" s="151">
        <f t="shared" si="0"/>
        <v>9126</v>
      </c>
      <c r="R21" s="156"/>
    </row>
    <row r="22" s="138" customFormat="1" ht="25.05" hidden="1" customHeight="1" spans="1:18">
      <c r="A22" s="147">
        <v>17</v>
      </c>
      <c r="B22" s="147" t="s">
        <v>45</v>
      </c>
      <c r="C22" s="148">
        <v>45016</v>
      </c>
      <c r="D22" s="148">
        <v>45291</v>
      </c>
      <c r="E22" s="147" t="s">
        <v>29</v>
      </c>
      <c r="F22" s="147" t="s">
        <v>30</v>
      </c>
      <c r="G22" s="147" t="s">
        <v>27</v>
      </c>
      <c r="H22" s="147">
        <v>60</v>
      </c>
      <c r="I22" s="151">
        <v>975</v>
      </c>
      <c r="J22" s="151">
        <v>58500</v>
      </c>
      <c r="K22" s="147">
        <v>13</v>
      </c>
      <c r="L22" s="151">
        <v>7605</v>
      </c>
      <c r="M22" s="151">
        <v>760.5</v>
      </c>
      <c r="N22" s="151">
        <v>2281.5</v>
      </c>
      <c r="O22" s="151">
        <v>2281.5</v>
      </c>
      <c r="P22" s="151">
        <v>2281.5</v>
      </c>
      <c r="Q22" s="151">
        <f t="shared" si="0"/>
        <v>6844.5</v>
      </c>
      <c r="R22" s="156"/>
    </row>
    <row r="23" s="138" customFormat="1" ht="25.05" hidden="1" customHeight="1" spans="1:18">
      <c r="A23" s="147">
        <v>18</v>
      </c>
      <c r="B23" s="147" t="s">
        <v>46</v>
      </c>
      <c r="C23" s="148">
        <v>45016</v>
      </c>
      <c r="D23" s="148">
        <v>45291</v>
      </c>
      <c r="E23" s="147" t="s">
        <v>29</v>
      </c>
      <c r="F23" s="147" t="s">
        <v>30</v>
      </c>
      <c r="G23" s="147" t="s">
        <v>27</v>
      </c>
      <c r="H23" s="147">
        <v>60</v>
      </c>
      <c r="I23" s="151">
        <v>975</v>
      </c>
      <c r="J23" s="151">
        <v>58500</v>
      </c>
      <c r="K23" s="147">
        <v>13</v>
      </c>
      <c r="L23" s="151">
        <v>7605</v>
      </c>
      <c r="M23" s="151">
        <v>760.5</v>
      </c>
      <c r="N23" s="151">
        <v>2281.5</v>
      </c>
      <c r="O23" s="151">
        <v>2281.5</v>
      </c>
      <c r="P23" s="151">
        <v>2281.5</v>
      </c>
      <c r="Q23" s="151">
        <f t="shared" si="0"/>
        <v>6844.5</v>
      </c>
      <c r="R23" s="156"/>
    </row>
    <row r="24" s="138" customFormat="1" ht="25.05" hidden="1" customHeight="1" spans="1:18">
      <c r="A24" s="147">
        <v>19</v>
      </c>
      <c r="B24" s="147" t="s">
        <v>47</v>
      </c>
      <c r="C24" s="148">
        <v>45016</v>
      </c>
      <c r="D24" s="148">
        <v>45291</v>
      </c>
      <c r="E24" s="147" t="s">
        <v>29</v>
      </c>
      <c r="F24" s="147" t="s">
        <v>30</v>
      </c>
      <c r="G24" s="147" t="s">
        <v>27</v>
      </c>
      <c r="H24" s="147">
        <v>50</v>
      </c>
      <c r="I24" s="151">
        <v>975</v>
      </c>
      <c r="J24" s="151">
        <v>48750</v>
      </c>
      <c r="K24" s="147">
        <v>13</v>
      </c>
      <c r="L24" s="151">
        <v>6337.5</v>
      </c>
      <c r="M24" s="151">
        <v>633.75</v>
      </c>
      <c r="N24" s="151">
        <v>1901.25</v>
      </c>
      <c r="O24" s="151">
        <v>1901.25</v>
      </c>
      <c r="P24" s="151">
        <v>1901.25</v>
      </c>
      <c r="Q24" s="151">
        <f t="shared" si="0"/>
        <v>5703.75</v>
      </c>
      <c r="R24" s="156"/>
    </row>
    <row r="25" s="138" customFormat="1" ht="25.05" hidden="1" customHeight="1" spans="1:18">
      <c r="A25" s="147">
        <v>20</v>
      </c>
      <c r="B25" s="147" t="s">
        <v>48</v>
      </c>
      <c r="C25" s="148">
        <v>45016</v>
      </c>
      <c r="D25" s="148">
        <v>45291</v>
      </c>
      <c r="E25" s="147" t="s">
        <v>29</v>
      </c>
      <c r="F25" s="147" t="s">
        <v>30</v>
      </c>
      <c r="G25" s="147" t="s">
        <v>27</v>
      </c>
      <c r="H25" s="147">
        <v>20</v>
      </c>
      <c r="I25" s="151">
        <v>975</v>
      </c>
      <c r="J25" s="151">
        <v>19500</v>
      </c>
      <c r="K25" s="147">
        <v>13</v>
      </c>
      <c r="L25" s="151">
        <v>2535</v>
      </c>
      <c r="M25" s="151">
        <v>253.5</v>
      </c>
      <c r="N25" s="151">
        <v>760.5</v>
      </c>
      <c r="O25" s="151">
        <v>760.5</v>
      </c>
      <c r="P25" s="151">
        <v>760.5</v>
      </c>
      <c r="Q25" s="151">
        <f t="shared" si="0"/>
        <v>2281.5</v>
      </c>
      <c r="R25" s="156"/>
    </row>
    <row r="26" s="138" customFormat="1" ht="25.05" hidden="1" customHeight="1" spans="1:18">
      <c r="A26" s="147">
        <v>21</v>
      </c>
      <c r="B26" s="147" t="s">
        <v>49</v>
      </c>
      <c r="C26" s="148">
        <v>45016</v>
      </c>
      <c r="D26" s="148">
        <v>45291</v>
      </c>
      <c r="E26" s="147" t="s">
        <v>29</v>
      </c>
      <c r="F26" s="147" t="s">
        <v>30</v>
      </c>
      <c r="G26" s="147" t="s">
        <v>27</v>
      </c>
      <c r="H26" s="147">
        <v>7.6</v>
      </c>
      <c r="I26" s="151">
        <v>975</v>
      </c>
      <c r="J26" s="151">
        <v>7410</v>
      </c>
      <c r="K26" s="147">
        <v>13</v>
      </c>
      <c r="L26" s="151">
        <v>963.3</v>
      </c>
      <c r="M26" s="151">
        <v>96.33</v>
      </c>
      <c r="N26" s="151">
        <v>288.99</v>
      </c>
      <c r="O26" s="151">
        <v>288.99</v>
      </c>
      <c r="P26" s="151">
        <v>288.99</v>
      </c>
      <c r="Q26" s="151">
        <f t="shared" si="0"/>
        <v>866.97</v>
      </c>
      <c r="R26" s="156"/>
    </row>
    <row r="27" s="138" customFormat="1" ht="25.05" hidden="1" customHeight="1" spans="1:18">
      <c r="A27" s="147">
        <v>22</v>
      </c>
      <c r="B27" s="147" t="s">
        <v>50</v>
      </c>
      <c r="C27" s="148">
        <v>45016</v>
      </c>
      <c r="D27" s="148">
        <v>45291</v>
      </c>
      <c r="E27" s="147" t="s">
        <v>29</v>
      </c>
      <c r="F27" s="147" t="s">
        <v>30</v>
      </c>
      <c r="G27" s="147" t="s">
        <v>27</v>
      </c>
      <c r="H27" s="147">
        <v>30</v>
      </c>
      <c r="I27" s="151">
        <v>975</v>
      </c>
      <c r="J27" s="151">
        <v>29250</v>
      </c>
      <c r="K27" s="147">
        <v>13</v>
      </c>
      <c r="L27" s="151">
        <v>3802.5</v>
      </c>
      <c r="M27" s="151">
        <v>380.25</v>
      </c>
      <c r="N27" s="151">
        <v>1140.75</v>
      </c>
      <c r="O27" s="151">
        <v>1140.75</v>
      </c>
      <c r="P27" s="151">
        <v>1140.75</v>
      </c>
      <c r="Q27" s="151">
        <f t="shared" si="0"/>
        <v>3422.25</v>
      </c>
      <c r="R27" s="156"/>
    </row>
    <row r="28" s="138" customFormat="1" ht="25.05" hidden="1" customHeight="1" spans="1:18">
      <c r="A28" s="147">
        <v>23</v>
      </c>
      <c r="B28" s="147" t="s">
        <v>51</v>
      </c>
      <c r="C28" s="148">
        <v>45016</v>
      </c>
      <c r="D28" s="148">
        <v>45291</v>
      </c>
      <c r="E28" s="147" t="s">
        <v>29</v>
      </c>
      <c r="F28" s="147" t="s">
        <v>30</v>
      </c>
      <c r="G28" s="147" t="s">
        <v>27</v>
      </c>
      <c r="H28" s="147">
        <v>50</v>
      </c>
      <c r="I28" s="151">
        <v>975</v>
      </c>
      <c r="J28" s="151">
        <v>48750</v>
      </c>
      <c r="K28" s="147">
        <v>13</v>
      </c>
      <c r="L28" s="151">
        <v>6337.5</v>
      </c>
      <c r="M28" s="151">
        <v>633.75</v>
      </c>
      <c r="N28" s="151">
        <v>1901.25</v>
      </c>
      <c r="O28" s="151">
        <v>1901.25</v>
      </c>
      <c r="P28" s="151">
        <v>1901.25</v>
      </c>
      <c r="Q28" s="151">
        <f t="shared" si="0"/>
        <v>5703.75</v>
      </c>
      <c r="R28" s="156"/>
    </row>
    <row r="29" s="138" customFormat="1" ht="25.05" hidden="1" customHeight="1" spans="1:18">
      <c r="A29" s="147">
        <v>24</v>
      </c>
      <c r="B29" s="147" t="s">
        <v>52</v>
      </c>
      <c r="C29" s="148">
        <v>45016</v>
      </c>
      <c r="D29" s="148">
        <v>45291</v>
      </c>
      <c r="E29" s="147" t="s">
        <v>29</v>
      </c>
      <c r="F29" s="147" t="s">
        <v>30</v>
      </c>
      <c r="G29" s="147" t="s">
        <v>27</v>
      </c>
      <c r="H29" s="147">
        <v>20</v>
      </c>
      <c r="I29" s="151">
        <v>975</v>
      </c>
      <c r="J29" s="151">
        <v>19500</v>
      </c>
      <c r="K29" s="147">
        <v>13</v>
      </c>
      <c r="L29" s="151">
        <v>2535</v>
      </c>
      <c r="M29" s="151">
        <v>253.5</v>
      </c>
      <c r="N29" s="151">
        <v>760.5</v>
      </c>
      <c r="O29" s="151">
        <v>760.5</v>
      </c>
      <c r="P29" s="151">
        <v>760.5</v>
      </c>
      <c r="Q29" s="151">
        <f t="shared" si="0"/>
        <v>2281.5</v>
      </c>
      <c r="R29" s="156"/>
    </row>
    <row r="30" s="138" customFormat="1" ht="25.05" hidden="1" customHeight="1" spans="1:18">
      <c r="A30" s="147">
        <v>25</v>
      </c>
      <c r="B30" s="147" t="s">
        <v>53</v>
      </c>
      <c r="C30" s="148">
        <v>45016</v>
      </c>
      <c r="D30" s="148">
        <v>45291</v>
      </c>
      <c r="E30" s="147" t="s">
        <v>29</v>
      </c>
      <c r="F30" s="147" t="s">
        <v>30</v>
      </c>
      <c r="G30" s="147" t="s">
        <v>27</v>
      </c>
      <c r="H30" s="147">
        <v>40</v>
      </c>
      <c r="I30" s="151">
        <v>975</v>
      </c>
      <c r="J30" s="151">
        <v>39000</v>
      </c>
      <c r="K30" s="147">
        <v>13</v>
      </c>
      <c r="L30" s="151">
        <v>5070</v>
      </c>
      <c r="M30" s="151">
        <v>507</v>
      </c>
      <c r="N30" s="151">
        <v>1521</v>
      </c>
      <c r="O30" s="151">
        <v>1521</v>
      </c>
      <c r="P30" s="151">
        <v>1521</v>
      </c>
      <c r="Q30" s="151">
        <f t="shared" si="0"/>
        <v>4563</v>
      </c>
      <c r="R30" s="156"/>
    </row>
    <row r="31" s="138" customFormat="1" ht="25.05" hidden="1" customHeight="1" spans="1:18">
      <c r="A31" s="147">
        <v>26</v>
      </c>
      <c r="B31" s="147" t="s">
        <v>54</v>
      </c>
      <c r="C31" s="148">
        <v>45016</v>
      </c>
      <c r="D31" s="148">
        <v>45291</v>
      </c>
      <c r="E31" s="147" t="s">
        <v>29</v>
      </c>
      <c r="F31" s="147" t="s">
        <v>30</v>
      </c>
      <c r="G31" s="147" t="s">
        <v>27</v>
      </c>
      <c r="H31" s="147">
        <v>21.2</v>
      </c>
      <c r="I31" s="151">
        <v>975</v>
      </c>
      <c r="J31" s="151">
        <v>20670</v>
      </c>
      <c r="K31" s="147">
        <v>13</v>
      </c>
      <c r="L31" s="151">
        <v>2687.1</v>
      </c>
      <c r="M31" s="151">
        <v>268.71</v>
      </c>
      <c r="N31" s="151">
        <v>806.13</v>
      </c>
      <c r="O31" s="151">
        <v>806.13</v>
      </c>
      <c r="P31" s="151">
        <v>806.13</v>
      </c>
      <c r="Q31" s="151">
        <f t="shared" si="0"/>
        <v>2418.39</v>
      </c>
      <c r="R31" s="156"/>
    </row>
    <row r="32" s="138" customFormat="1" ht="25.05" hidden="1" customHeight="1" spans="1:18">
      <c r="A32" s="147">
        <v>27</v>
      </c>
      <c r="B32" s="147" t="s">
        <v>55</v>
      </c>
      <c r="C32" s="148">
        <v>45016</v>
      </c>
      <c r="D32" s="148">
        <v>45291</v>
      </c>
      <c r="E32" s="147" t="s">
        <v>29</v>
      </c>
      <c r="F32" s="147" t="s">
        <v>30</v>
      </c>
      <c r="G32" s="147" t="s">
        <v>27</v>
      </c>
      <c r="H32" s="147">
        <v>30</v>
      </c>
      <c r="I32" s="151">
        <v>975</v>
      </c>
      <c r="J32" s="151">
        <v>29250</v>
      </c>
      <c r="K32" s="147">
        <v>13</v>
      </c>
      <c r="L32" s="151">
        <v>3802.5</v>
      </c>
      <c r="M32" s="151">
        <v>380.25</v>
      </c>
      <c r="N32" s="151">
        <v>1140.75</v>
      </c>
      <c r="O32" s="151">
        <v>1140.75</v>
      </c>
      <c r="P32" s="151">
        <v>1140.75</v>
      </c>
      <c r="Q32" s="151">
        <f t="shared" si="0"/>
        <v>3422.25</v>
      </c>
      <c r="R32" s="156"/>
    </row>
    <row r="33" s="138" customFormat="1" ht="25.05" hidden="1" customHeight="1" spans="1:18">
      <c r="A33" s="147">
        <v>28</v>
      </c>
      <c r="B33" s="147" t="s">
        <v>56</v>
      </c>
      <c r="C33" s="148">
        <v>45016</v>
      </c>
      <c r="D33" s="148">
        <v>45291</v>
      </c>
      <c r="E33" s="147" t="s">
        <v>29</v>
      </c>
      <c r="F33" s="147" t="s">
        <v>30</v>
      </c>
      <c r="G33" s="147" t="s">
        <v>27</v>
      </c>
      <c r="H33" s="147">
        <v>40</v>
      </c>
      <c r="I33" s="151">
        <v>975</v>
      </c>
      <c r="J33" s="151">
        <v>39000</v>
      </c>
      <c r="K33" s="147">
        <v>13</v>
      </c>
      <c r="L33" s="151">
        <v>5070</v>
      </c>
      <c r="M33" s="151">
        <v>507</v>
      </c>
      <c r="N33" s="151">
        <v>1521</v>
      </c>
      <c r="O33" s="151">
        <v>1521</v>
      </c>
      <c r="P33" s="151">
        <v>1521</v>
      </c>
      <c r="Q33" s="151">
        <f t="shared" si="0"/>
        <v>4563</v>
      </c>
      <c r="R33" s="156"/>
    </row>
    <row r="34" s="138" customFormat="1" ht="25.05" hidden="1" customHeight="1" spans="1:18">
      <c r="A34" s="147">
        <v>29</v>
      </c>
      <c r="B34" s="147" t="s">
        <v>57</v>
      </c>
      <c r="C34" s="148">
        <v>45016</v>
      </c>
      <c r="D34" s="148">
        <v>45291</v>
      </c>
      <c r="E34" s="147" t="s">
        <v>29</v>
      </c>
      <c r="F34" s="147" t="s">
        <v>30</v>
      </c>
      <c r="G34" s="147" t="s">
        <v>27</v>
      </c>
      <c r="H34" s="147">
        <v>40</v>
      </c>
      <c r="I34" s="151">
        <v>975</v>
      </c>
      <c r="J34" s="151">
        <v>39000</v>
      </c>
      <c r="K34" s="147">
        <v>13</v>
      </c>
      <c r="L34" s="151">
        <v>5070</v>
      </c>
      <c r="M34" s="151">
        <v>507</v>
      </c>
      <c r="N34" s="151">
        <v>1521</v>
      </c>
      <c r="O34" s="151">
        <v>1521</v>
      </c>
      <c r="P34" s="151">
        <v>1521</v>
      </c>
      <c r="Q34" s="151">
        <f t="shared" si="0"/>
        <v>4563</v>
      </c>
      <c r="R34" s="156"/>
    </row>
    <row r="35" s="138" customFormat="1" ht="25.05" hidden="1" customHeight="1" spans="1:18">
      <c r="A35" s="147">
        <v>30</v>
      </c>
      <c r="B35" s="147" t="s">
        <v>58</v>
      </c>
      <c r="C35" s="148">
        <v>45016</v>
      </c>
      <c r="D35" s="148">
        <v>45291</v>
      </c>
      <c r="E35" s="147" t="s">
        <v>29</v>
      </c>
      <c r="F35" s="147" t="s">
        <v>30</v>
      </c>
      <c r="G35" s="147" t="s">
        <v>27</v>
      </c>
      <c r="H35" s="147">
        <v>50</v>
      </c>
      <c r="I35" s="151">
        <v>975</v>
      </c>
      <c r="J35" s="151">
        <v>48750</v>
      </c>
      <c r="K35" s="147">
        <v>13</v>
      </c>
      <c r="L35" s="151">
        <v>6337.5</v>
      </c>
      <c r="M35" s="151">
        <v>633.75</v>
      </c>
      <c r="N35" s="151">
        <v>1901.25</v>
      </c>
      <c r="O35" s="151">
        <v>1901.25</v>
      </c>
      <c r="P35" s="151">
        <v>1901.25</v>
      </c>
      <c r="Q35" s="151">
        <f t="shared" si="0"/>
        <v>5703.75</v>
      </c>
      <c r="R35" s="156"/>
    </row>
    <row r="36" s="138" customFormat="1" ht="25.05" hidden="1" customHeight="1" spans="1:18">
      <c r="A36" s="147">
        <v>31</v>
      </c>
      <c r="B36" s="147" t="s">
        <v>59</v>
      </c>
      <c r="C36" s="148">
        <v>45016</v>
      </c>
      <c r="D36" s="148">
        <v>45291</v>
      </c>
      <c r="E36" s="147" t="s">
        <v>29</v>
      </c>
      <c r="F36" s="147" t="s">
        <v>30</v>
      </c>
      <c r="G36" s="147" t="s">
        <v>27</v>
      </c>
      <c r="H36" s="147">
        <v>60</v>
      </c>
      <c r="I36" s="151">
        <v>975</v>
      </c>
      <c r="J36" s="151">
        <v>58500</v>
      </c>
      <c r="K36" s="147">
        <v>13</v>
      </c>
      <c r="L36" s="151">
        <v>7605</v>
      </c>
      <c r="M36" s="151">
        <v>760.5</v>
      </c>
      <c r="N36" s="151">
        <v>2281.5</v>
      </c>
      <c r="O36" s="151">
        <v>2281.5</v>
      </c>
      <c r="P36" s="151">
        <v>2281.5</v>
      </c>
      <c r="Q36" s="151">
        <f t="shared" si="0"/>
        <v>6844.5</v>
      </c>
      <c r="R36" s="156"/>
    </row>
    <row r="37" s="138" customFormat="1" ht="25.05" hidden="1" customHeight="1" spans="1:18">
      <c r="A37" s="147">
        <v>32</v>
      </c>
      <c r="B37" s="147" t="s">
        <v>60</v>
      </c>
      <c r="C37" s="148">
        <v>45016</v>
      </c>
      <c r="D37" s="148">
        <v>45291</v>
      </c>
      <c r="E37" s="147" t="s">
        <v>29</v>
      </c>
      <c r="F37" s="147" t="s">
        <v>30</v>
      </c>
      <c r="G37" s="147" t="s">
        <v>27</v>
      </c>
      <c r="H37" s="147">
        <v>25</v>
      </c>
      <c r="I37" s="151">
        <v>975</v>
      </c>
      <c r="J37" s="151">
        <v>24375</v>
      </c>
      <c r="K37" s="147">
        <v>13</v>
      </c>
      <c r="L37" s="151">
        <v>3168.75</v>
      </c>
      <c r="M37" s="151">
        <v>316.875</v>
      </c>
      <c r="N37" s="151">
        <v>950.625</v>
      </c>
      <c r="O37" s="151">
        <v>950.625</v>
      </c>
      <c r="P37" s="151">
        <v>950.625</v>
      </c>
      <c r="Q37" s="151">
        <f t="shared" si="0"/>
        <v>2851.875</v>
      </c>
      <c r="R37" s="156"/>
    </row>
    <row r="38" s="138" customFormat="1" ht="25.05" hidden="1" customHeight="1" spans="1:18">
      <c r="A38" s="147">
        <v>33</v>
      </c>
      <c r="B38" s="147" t="s">
        <v>61</v>
      </c>
      <c r="C38" s="148">
        <v>45016</v>
      </c>
      <c r="D38" s="148">
        <v>45291</v>
      </c>
      <c r="E38" s="147" t="s">
        <v>29</v>
      </c>
      <c r="F38" s="147" t="s">
        <v>30</v>
      </c>
      <c r="G38" s="147" t="s">
        <v>27</v>
      </c>
      <c r="H38" s="147">
        <v>80</v>
      </c>
      <c r="I38" s="151">
        <v>975</v>
      </c>
      <c r="J38" s="151">
        <v>78000</v>
      </c>
      <c r="K38" s="147">
        <v>13</v>
      </c>
      <c r="L38" s="151">
        <v>10140</v>
      </c>
      <c r="M38" s="151">
        <v>1014</v>
      </c>
      <c r="N38" s="151">
        <v>3042</v>
      </c>
      <c r="O38" s="151">
        <v>3042</v>
      </c>
      <c r="P38" s="151">
        <v>3042</v>
      </c>
      <c r="Q38" s="151">
        <f t="shared" si="0"/>
        <v>9126</v>
      </c>
      <c r="R38" s="156"/>
    </row>
    <row r="39" s="138" customFormat="1" ht="25.05" hidden="1" customHeight="1" spans="1:18">
      <c r="A39" s="147">
        <v>34</v>
      </c>
      <c r="B39" s="147" t="s">
        <v>62</v>
      </c>
      <c r="C39" s="148">
        <v>45016</v>
      </c>
      <c r="D39" s="148">
        <v>45291</v>
      </c>
      <c r="E39" s="147" t="s">
        <v>29</v>
      </c>
      <c r="F39" s="147" t="s">
        <v>30</v>
      </c>
      <c r="G39" s="147" t="s">
        <v>27</v>
      </c>
      <c r="H39" s="147">
        <v>30</v>
      </c>
      <c r="I39" s="151">
        <v>975</v>
      </c>
      <c r="J39" s="151">
        <v>29250</v>
      </c>
      <c r="K39" s="147">
        <v>13</v>
      </c>
      <c r="L39" s="151">
        <v>3802.5</v>
      </c>
      <c r="M39" s="151">
        <v>380.25</v>
      </c>
      <c r="N39" s="151">
        <v>1140.75</v>
      </c>
      <c r="O39" s="151">
        <v>1140.75</v>
      </c>
      <c r="P39" s="151">
        <v>1140.75</v>
      </c>
      <c r="Q39" s="151">
        <f t="shared" si="0"/>
        <v>3422.25</v>
      </c>
      <c r="R39" s="156"/>
    </row>
    <row r="40" s="138" customFormat="1" ht="25.05" hidden="1" customHeight="1" spans="1:18">
      <c r="A40" s="147">
        <v>35</v>
      </c>
      <c r="B40" s="147" t="s">
        <v>63</v>
      </c>
      <c r="C40" s="148">
        <v>45016</v>
      </c>
      <c r="D40" s="148">
        <v>45291</v>
      </c>
      <c r="E40" s="147" t="s">
        <v>29</v>
      </c>
      <c r="F40" s="147" t="s">
        <v>30</v>
      </c>
      <c r="G40" s="147" t="s">
        <v>27</v>
      </c>
      <c r="H40" s="147">
        <v>50</v>
      </c>
      <c r="I40" s="151">
        <v>975</v>
      </c>
      <c r="J40" s="151">
        <v>48750</v>
      </c>
      <c r="K40" s="147">
        <v>13</v>
      </c>
      <c r="L40" s="151">
        <v>6337.5</v>
      </c>
      <c r="M40" s="151">
        <v>633.75</v>
      </c>
      <c r="N40" s="151">
        <v>1901.25</v>
      </c>
      <c r="O40" s="151">
        <v>1901.25</v>
      </c>
      <c r="P40" s="151">
        <v>1901.25</v>
      </c>
      <c r="Q40" s="151">
        <f t="shared" si="0"/>
        <v>5703.75</v>
      </c>
      <c r="R40" s="156"/>
    </row>
    <row r="41" s="138" customFormat="1" ht="25.05" hidden="1" customHeight="1" spans="1:18">
      <c r="A41" s="147">
        <v>36</v>
      </c>
      <c r="B41" s="147" t="s">
        <v>64</v>
      </c>
      <c r="C41" s="148">
        <v>45016</v>
      </c>
      <c r="D41" s="148">
        <v>45291</v>
      </c>
      <c r="E41" s="147" t="s">
        <v>29</v>
      </c>
      <c r="F41" s="147" t="s">
        <v>30</v>
      </c>
      <c r="G41" s="147" t="s">
        <v>27</v>
      </c>
      <c r="H41" s="147">
        <v>28</v>
      </c>
      <c r="I41" s="151">
        <v>975</v>
      </c>
      <c r="J41" s="151">
        <v>27300</v>
      </c>
      <c r="K41" s="147">
        <v>13</v>
      </c>
      <c r="L41" s="151">
        <v>3549</v>
      </c>
      <c r="M41" s="151">
        <v>354.9</v>
      </c>
      <c r="N41" s="151">
        <v>1064.7</v>
      </c>
      <c r="O41" s="151">
        <v>1064.7</v>
      </c>
      <c r="P41" s="151">
        <v>1064.7</v>
      </c>
      <c r="Q41" s="151">
        <f t="shared" si="0"/>
        <v>3194.1</v>
      </c>
      <c r="R41" s="156"/>
    </row>
    <row r="42" s="138" customFormat="1" ht="25.05" hidden="1" customHeight="1" spans="1:18">
      <c r="A42" s="147">
        <v>37</v>
      </c>
      <c r="B42" s="147" t="s">
        <v>65</v>
      </c>
      <c r="C42" s="148">
        <v>45016</v>
      </c>
      <c r="D42" s="148">
        <v>45291</v>
      </c>
      <c r="E42" s="147" t="s">
        <v>29</v>
      </c>
      <c r="F42" s="147" t="s">
        <v>30</v>
      </c>
      <c r="G42" s="147" t="s">
        <v>27</v>
      </c>
      <c r="H42" s="147">
        <v>60</v>
      </c>
      <c r="I42" s="151">
        <v>975</v>
      </c>
      <c r="J42" s="151">
        <v>58500</v>
      </c>
      <c r="K42" s="147">
        <v>13</v>
      </c>
      <c r="L42" s="151">
        <v>7605</v>
      </c>
      <c r="M42" s="151">
        <v>760.5</v>
      </c>
      <c r="N42" s="151">
        <v>2281.5</v>
      </c>
      <c r="O42" s="151">
        <v>2281.5</v>
      </c>
      <c r="P42" s="151">
        <v>2281.5</v>
      </c>
      <c r="Q42" s="151">
        <f t="shared" si="0"/>
        <v>6844.5</v>
      </c>
      <c r="R42" s="156"/>
    </row>
    <row r="43" s="138" customFormat="1" ht="25.05" hidden="1" customHeight="1" spans="1:18">
      <c r="A43" s="147">
        <v>38</v>
      </c>
      <c r="B43" s="147" t="s">
        <v>66</v>
      </c>
      <c r="C43" s="148">
        <v>45016</v>
      </c>
      <c r="D43" s="148">
        <v>45291</v>
      </c>
      <c r="E43" s="147" t="s">
        <v>29</v>
      </c>
      <c r="F43" s="147" t="s">
        <v>30</v>
      </c>
      <c r="G43" s="147" t="s">
        <v>27</v>
      </c>
      <c r="H43" s="147">
        <v>80</v>
      </c>
      <c r="I43" s="151">
        <v>975</v>
      </c>
      <c r="J43" s="151">
        <v>78000</v>
      </c>
      <c r="K43" s="147">
        <v>13</v>
      </c>
      <c r="L43" s="151">
        <v>10140</v>
      </c>
      <c r="M43" s="151">
        <v>1014</v>
      </c>
      <c r="N43" s="151">
        <v>3042</v>
      </c>
      <c r="O43" s="151">
        <v>3042</v>
      </c>
      <c r="P43" s="151">
        <v>3042</v>
      </c>
      <c r="Q43" s="151">
        <f t="shared" si="0"/>
        <v>9126</v>
      </c>
      <c r="R43" s="156"/>
    </row>
    <row r="44" s="138" customFormat="1" ht="25.05" hidden="1" customHeight="1" spans="1:18">
      <c r="A44" s="147">
        <v>39</v>
      </c>
      <c r="B44" s="147" t="s">
        <v>67</v>
      </c>
      <c r="C44" s="148">
        <v>45016</v>
      </c>
      <c r="D44" s="148">
        <v>45291</v>
      </c>
      <c r="E44" s="147" t="s">
        <v>29</v>
      </c>
      <c r="F44" s="147" t="s">
        <v>30</v>
      </c>
      <c r="G44" s="147" t="s">
        <v>27</v>
      </c>
      <c r="H44" s="147">
        <v>70</v>
      </c>
      <c r="I44" s="151">
        <v>975</v>
      </c>
      <c r="J44" s="151">
        <v>68250</v>
      </c>
      <c r="K44" s="147">
        <v>13</v>
      </c>
      <c r="L44" s="151">
        <v>8872.5</v>
      </c>
      <c r="M44" s="151">
        <v>887.25</v>
      </c>
      <c r="N44" s="151">
        <v>2661.75</v>
      </c>
      <c r="O44" s="151">
        <v>2661.75</v>
      </c>
      <c r="P44" s="151">
        <v>2661.75</v>
      </c>
      <c r="Q44" s="151">
        <f t="shared" si="0"/>
        <v>7985.25</v>
      </c>
      <c r="R44" s="156"/>
    </row>
    <row r="45" s="138" customFormat="1" ht="25.05" hidden="1" customHeight="1" spans="1:18">
      <c r="A45" s="147">
        <v>40</v>
      </c>
      <c r="B45" s="147" t="s">
        <v>68</v>
      </c>
      <c r="C45" s="148">
        <v>45016</v>
      </c>
      <c r="D45" s="148">
        <v>45291</v>
      </c>
      <c r="E45" s="147" t="s">
        <v>29</v>
      </c>
      <c r="F45" s="147" t="s">
        <v>30</v>
      </c>
      <c r="G45" s="147" t="s">
        <v>27</v>
      </c>
      <c r="H45" s="147">
        <v>70</v>
      </c>
      <c r="I45" s="151">
        <v>975</v>
      </c>
      <c r="J45" s="151">
        <v>68250</v>
      </c>
      <c r="K45" s="147">
        <v>13</v>
      </c>
      <c r="L45" s="151">
        <v>8872.5</v>
      </c>
      <c r="M45" s="151">
        <v>887.25</v>
      </c>
      <c r="N45" s="151">
        <v>2661.75</v>
      </c>
      <c r="O45" s="151">
        <v>2661.75</v>
      </c>
      <c r="P45" s="151">
        <v>2661.75</v>
      </c>
      <c r="Q45" s="151">
        <f t="shared" si="0"/>
        <v>7985.25</v>
      </c>
      <c r="R45" s="156"/>
    </row>
    <row r="46" s="138" customFormat="1" ht="25.05" hidden="1" customHeight="1" spans="1:18">
      <c r="A46" s="147">
        <v>41</v>
      </c>
      <c r="B46" s="147" t="s">
        <v>69</v>
      </c>
      <c r="C46" s="148">
        <v>45016</v>
      </c>
      <c r="D46" s="148">
        <v>45291</v>
      </c>
      <c r="E46" s="147" t="s">
        <v>29</v>
      </c>
      <c r="F46" s="147" t="s">
        <v>30</v>
      </c>
      <c r="G46" s="147" t="s">
        <v>27</v>
      </c>
      <c r="H46" s="147">
        <v>50</v>
      </c>
      <c r="I46" s="151">
        <v>975</v>
      </c>
      <c r="J46" s="151">
        <v>48750</v>
      </c>
      <c r="K46" s="147">
        <v>13</v>
      </c>
      <c r="L46" s="151">
        <v>6337.5</v>
      </c>
      <c r="M46" s="151">
        <v>633.75</v>
      </c>
      <c r="N46" s="151">
        <v>1901.25</v>
      </c>
      <c r="O46" s="151">
        <v>1901.25</v>
      </c>
      <c r="P46" s="151">
        <v>1901.25</v>
      </c>
      <c r="Q46" s="151">
        <f t="shared" si="0"/>
        <v>5703.75</v>
      </c>
      <c r="R46" s="156"/>
    </row>
    <row r="47" s="138" customFormat="1" ht="25.05" hidden="1" customHeight="1" spans="1:18">
      <c r="A47" s="147">
        <v>42</v>
      </c>
      <c r="B47" s="147" t="s">
        <v>70</v>
      </c>
      <c r="C47" s="148">
        <v>45016</v>
      </c>
      <c r="D47" s="148">
        <v>45291</v>
      </c>
      <c r="E47" s="147" t="s">
        <v>29</v>
      </c>
      <c r="F47" s="147" t="s">
        <v>30</v>
      </c>
      <c r="G47" s="147" t="s">
        <v>27</v>
      </c>
      <c r="H47" s="147">
        <v>30</v>
      </c>
      <c r="I47" s="151">
        <v>975</v>
      </c>
      <c r="J47" s="151">
        <v>29250</v>
      </c>
      <c r="K47" s="147">
        <v>13</v>
      </c>
      <c r="L47" s="151">
        <v>3802.5</v>
      </c>
      <c r="M47" s="151">
        <v>380.25</v>
      </c>
      <c r="N47" s="151">
        <v>1140.75</v>
      </c>
      <c r="O47" s="151">
        <v>1140.75</v>
      </c>
      <c r="P47" s="151">
        <v>1140.75</v>
      </c>
      <c r="Q47" s="151">
        <f t="shared" si="0"/>
        <v>3422.25</v>
      </c>
      <c r="R47" s="156"/>
    </row>
    <row r="48" s="138" customFormat="1" ht="25.05" hidden="1" customHeight="1" spans="1:18">
      <c r="A48" s="147">
        <v>43</v>
      </c>
      <c r="B48" s="147" t="s">
        <v>71</v>
      </c>
      <c r="C48" s="148">
        <v>45016</v>
      </c>
      <c r="D48" s="148">
        <v>45291</v>
      </c>
      <c r="E48" s="147" t="s">
        <v>29</v>
      </c>
      <c r="F48" s="147" t="s">
        <v>30</v>
      </c>
      <c r="G48" s="147" t="s">
        <v>27</v>
      </c>
      <c r="H48" s="147">
        <v>70</v>
      </c>
      <c r="I48" s="151">
        <v>975</v>
      </c>
      <c r="J48" s="151">
        <v>68250</v>
      </c>
      <c r="K48" s="147">
        <v>13</v>
      </c>
      <c r="L48" s="151">
        <v>8872.5</v>
      </c>
      <c r="M48" s="151">
        <v>887.25</v>
      </c>
      <c r="N48" s="151">
        <v>2661.75</v>
      </c>
      <c r="O48" s="151">
        <v>2661.75</v>
      </c>
      <c r="P48" s="151">
        <v>2661.75</v>
      </c>
      <c r="Q48" s="151">
        <f t="shared" si="0"/>
        <v>7985.25</v>
      </c>
      <c r="R48" s="156"/>
    </row>
    <row r="49" s="138" customFormat="1" ht="25.05" hidden="1" customHeight="1" spans="1:18">
      <c r="A49" s="147">
        <v>44</v>
      </c>
      <c r="B49" s="147" t="s">
        <v>72</v>
      </c>
      <c r="C49" s="148">
        <v>45016</v>
      </c>
      <c r="D49" s="148">
        <v>45291</v>
      </c>
      <c r="E49" s="147" t="s">
        <v>29</v>
      </c>
      <c r="F49" s="147" t="s">
        <v>30</v>
      </c>
      <c r="G49" s="147" t="s">
        <v>27</v>
      </c>
      <c r="H49" s="147">
        <v>30</v>
      </c>
      <c r="I49" s="151">
        <v>975</v>
      </c>
      <c r="J49" s="151">
        <v>29250</v>
      </c>
      <c r="K49" s="147">
        <v>13</v>
      </c>
      <c r="L49" s="151">
        <v>3802.5</v>
      </c>
      <c r="M49" s="151">
        <v>380.25</v>
      </c>
      <c r="N49" s="151">
        <v>1140.75</v>
      </c>
      <c r="O49" s="151">
        <v>1140.75</v>
      </c>
      <c r="P49" s="151">
        <v>1140.75</v>
      </c>
      <c r="Q49" s="151">
        <f t="shared" si="0"/>
        <v>3422.25</v>
      </c>
      <c r="R49" s="156"/>
    </row>
    <row r="50" s="138" customFormat="1" ht="25.05" hidden="1" customHeight="1" spans="1:18">
      <c r="A50" s="147">
        <v>45</v>
      </c>
      <c r="B50" s="147" t="s">
        <v>73</v>
      </c>
      <c r="C50" s="148">
        <v>45016</v>
      </c>
      <c r="D50" s="148">
        <v>45291</v>
      </c>
      <c r="E50" s="147" t="s">
        <v>29</v>
      </c>
      <c r="F50" s="147" t="s">
        <v>30</v>
      </c>
      <c r="G50" s="147" t="s">
        <v>27</v>
      </c>
      <c r="H50" s="147">
        <v>30</v>
      </c>
      <c r="I50" s="151">
        <v>975</v>
      </c>
      <c r="J50" s="151">
        <v>29250</v>
      </c>
      <c r="K50" s="147">
        <v>13</v>
      </c>
      <c r="L50" s="151">
        <v>3802.5</v>
      </c>
      <c r="M50" s="151">
        <v>380.25</v>
      </c>
      <c r="N50" s="151">
        <v>1140.75</v>
      </c>
      <c r="O50" s="151">
        <v>1140.75</v>
      </c>
      <c r="P50" s="151">
        <v>1140.75</v>
      </c>
      <c r="Q50" s="151">
        <f t="shared" si="0"/>
        <v>3422.25</v>
      </c>
      <c r="R50" s="156"/>
    </row>
    <row r="51" s="138" customFormat="1" ht="25.05" hidden="1" customHeight="1" spans="1:18">
      <c r="A51" s="147">
        <v>46</v>
      </c>
      <c r="B51" s="147" t="s">
        <v>74</v>
      </c>
      <c r="C51" s="148">
        <v>45016</v>
      </c>
      <c r="D51" s="148">
        <v>45291</v>
      </c>
      <c r="E51" s="147" t="s">
        <v>29</v>
      </c>
      <c r="F51" s="147" t="s">
        <v>30</v>
      </c>
      <c r="G51" s="147" t="s">
        <v>27</v>
      </c>
      <c r="H51" s="147">
        <v>50</v>
      </c>
      <c r="I51" s="151">
        <v>975</v>
      </c>
      <c r="J51" s="151">
        <v>48750</v>
      </c>
      <c r="K51" s="147">
        <v>13</v>
      </c>
      <c r="L51" s="151">
        <v>6337.5</v>
      </c>
      <c r="M51" s="151">
        <v>633.75</v>
      </c>
      <c r="N51" s="151">
        <v>1901.25</v>
      </c>
      <c r="O51" s="151">
        <v>1901.25</v>
      </c>
      <c r="P51" s="151">
        <v>1901.25</v>
      </c>
      <c r="Q51" s="151">
        <f t="shared" si="0"/>
        <v>5703.75</v>
      </c>
      <c r="R51" s="156"/>
    </row>
    <row r="52" s="138" customFormat="1" ht="25.05" hidden="1" customHeight="1" spans="1:18">
      <c r="A52" s="147">
        <v>47</v>
      </c>
      <c r="B52" s="147" t="s">
        <v>75</v>
      </c>
      <c r="C52" s="148">
        <v>45016</v>
      </c>
      <c r="D52" s="148">
        <v>45291</v>
      </c>
      <c r="E52" s="147" t="s">
        <v>29</v>
      </c>
      <c r="F52" s="147" t="s">
        <v>30</v>
      </c>
      <c r="G52" s="147" t="s">
        <v>27</v>
      </c>
      <c r="H52" s="147">
        <v>80</v>
      </c>
      <c r="I52" s="151">
        <v>975</v>
      </c>
      <c r="J52" s="151">
        <v>78000</v>
      </c>
      <c r="K52" s="147">
        <v>13</v>
      </c>
      <c r="L52" s="151">
        <v>10140</v>
      </c>
      <c r="M52" s="151">
        <v>1014</v>
      </c>
      <c r="N52" s="151">
        <v>3042</v>
      </c>
      <c r="O52" s="151">
        <v>3042</v>
      </c>
      <c r="P52" s="151">
        <v>3042</v>
      </c>
      <c r="Q52" s="151">
        <f t="shared" si="0"/>
        <v>9126</v>
      </c>
      <c r="R52" s="156"/>
    </row>
    <row r="53" s="138" customFormat="1" ht="25.05" hidden="1" customHeight="1" spans="1:18">
      <c r="A53" s="147">
        <v>48</v>
      </c>
      <c r="B53" s="147" t="s">
        <v>76</v>
      </c>
      <c r="C53" s="148">
        <v>45016</v>
      </c>
      <c r="D53" s="148">
        <v>45291</v>
      </c>
      <c r="E53" s="147" t="s">
        <v>29</v>
      </c>
      <c r="F53" s="147" t="s">
        <v>30</v>
      </c>
      <c r="G53" s="147" t="s">
        <v>27</v>
      </c>
      <c r="H53" s="147">
        <v>50</v>
      </c>
      <c r="I53" s="151">
        <v>975</v>
      </c>
      <c r="J53" s="151">
        <v>48750</v>
      </c>
      <c r="K53" s="147">
        <v>13</v>
      </c>
      <c r="L53" s="151">
        <v>6337.5</v>
      </c>
      <c r="M53" s="151">
        <v>633.75</v>
      </c>
      <c r="N53" s="151">
        <v>1901.25</v>
      </c>
      <c r="O53" s="151">
        <v>1901.25</v>
      </c>
      <c r="P53" s="151">
        <v>1901.25</v>
      </c>
      <c r="Q53" s="151">
        <f t="shared" si="0"/>
        <v>5703.75</v>
      </c>
      <c r="R53" s="156"/>
    </row>
    <row r="54" s="138" customFormat="1" ht="25.05" hidden="1" customHeight="1" spans="1:18">
      <c r="A54" s="147">
        <v>49</v>
      </c>
      <c r="B54" s="147" t="s">
        <v>77</v>
      </c>
      <c r="C54" s="148">
        <v>45016</v>
      </c>
      <c r="D54" s="148">
        <v>45291</v>
      </c>
      <c r="E54" s="147" t="s">
        <v>29</v>
      </c>
      <c r="F54" s="147" t="s">
        <v>30</v>
      </c>
      <c r="G54" s="147" t="s">
        <v>27</v>
      </c>
      <c r="H54" s="147">
        <v>85</v>
      </c>
      <c r="I54" s="151">
        <v>975</v>
      </c>
      <c r="J54" s="151">
        <v>82875</v>
      </c>
      <c r="K54" s="147">
        <v>13</v>
      </c>
      <c r="L54" s="151">
        <v>10773.75</v>
      </c>
      <c r="M54" s="151">
        <v>1077.375</v>
      </c>
      <c r="N54" s="151">
        <v>3232.125</v>
      </c>
      <c r="O54" s="151">
        <v>3232.125</v>
      </c>
      <c r="P54" s="151">
        <v>3232.125</v>
      </c>
      <c r="Q54" s="151">
        <f t="shared" si="0"/>
        <v>9696.375</v>
      </c>
      <c r="R54" s="156"/>
    </row>
    <row r="55" s="138" customFormat="1" ht="25.05" hidden="1" customHeight="1" spans="1:18">
      <c r="A55" s="147">
        <v>50</v>
      </c>
      <c r="B55" s="147" t="s">
        <v>78</v>
      </c>
      <c r="C55" s="148">
        <v>45016</v>
      </c>
      <c r="D55" s="148">
        <v>45291</v>
      </c>
      <c r="E55" s="147" t="s">
        <v>29</v>
      </c>
      <c r="F55" s="147" t="s">
        <v>30</v>
      </c>
      <c r="G55" s="147" t="s">
        <v>27</v>
      </c>
      <c r="H55" s="147">
        <v>65</v>
      </c>
      <c r="I55" s="151">
        <v>975</v>
      </c>
      <c r="J55" s="151">
        <v>63375</v>
      </c>
      <c r="K55" s="147">
        <v>13</v>
      </c>
      <c r="L55" s="151">
        <v>8238.75</v>
      </c>
      <c r="M55" s="151">
        <v>823.875</v>
      </c>
      <c r="N55" s="151">
        <f>2471.625/65*40.75</f>
        <v>1549.51875</v>
      </c>
      <c r="O55" s="151">
        <f>2471.625/65*40.75</f>
        <v>1549.51875</v>
      </c>
      <c r="P55" s="151">
        <f>2471.625/65*40.75</f>
        <v>1549.51875</v>
      </c>
      <c r="Q55" s="151">
        <f t="shared" si="0"/>
        <v>4648.55625</v>
      </c>
      <c r="R55" s="157" t="s">
        <v>79</v>
      </c>
    </row>
    <row r="56" s="138" customFormat="1" ht="25.05" hidden="1" customHeight="1" spans="1:18">
      <c r="A56" s="147">
        <v>51</v>
      </c>
      <c r="B56" s="147" t="s">
        <v>80</v>
      </c>
      <c r="C56" s="148">
        <v>45016</v>
      </c>
      <c r="D56" s="148">
        <v>45291</v>
      </c>
      <c r="E56" s="147" t="s">
        <v>29</v>
      </c>
      <c r="F56" s="147" t="s">
        <v>30</v>
      </c>
      <c r="G56" s="147" t="s">
        <v>27</v>
      </c>
      <c r="H56" s="147">
        <v>80</v>
      </c>
      <c r="I56" s="151">
        <v>975</v>
      </c>
      <c r="J56" s="151">
        <v>78000</v>
      </c>
      <c r="K56" s="147">
        <v>13</v>
      </c>
      <c r="L56" s="151">
        <v>10140</v>
      </c>
      <c r="M56" s="151">
        <v>1014</v>
      </c>
      <c r="N56" s="151">
        <v>3042</v>
      </c>
      <c r="O56" s="151">
        <v>3042</v>
      </c>
      <c r="P56" s="151">
        <v>3042</v>
      </c>
      <c r="Q56" s="151">
        <f t="shared" si="0"/>
        <v>9126</v>
      </c>
      <c r="R56" s="156"/>
    </row>
    <row r="57" s="138" customFormat="1" ht="25.05" hidden="1" customHeight="1" spans="1:18">
      <c r="A57" s="147">
        <v>52</v>
      </c>
      <c r="B57" s="147" t="s">
        <v>81</v>
      </c>
      <c r="C57" s="148">
        <v>45016</v>
      </c>
      <c r="D57" s="148">
        <v>45291</v>
      </c>
      <c r="E57" s="147" t="s">
        <v>29</v>
      </c>
      <c r="F57" s="147" t="s">
        <v>30</v>
      </c>
      <c r="G57" s="147" t="s">
        <v>27</v>
      </c>
      <c r="H57" s="147">
        <v>30</v>
      </c>
      <c r="I57" s="151">
        <v>975</v>
      </c>
      <c r="J57" s="151">
        <v>29250</v>
      </c>
      <c r="K57" s="147">
        <v>13</v>
      </c>
      <c r="L57" s="151">
        <v>3802.5</v>
      </c>
      <c r="M57" s="151">
        <v>380.25</v>
      </c>
      <c r="N57" s="151">
        <v>1140.75</v>
      </c>
      <c r="O57" s="151">
        <v>1140.75</v>
      </c>
      <c r="P57" s="151">
        <v>1140.75</v>
      </c>
      <c r="Q57" s="151">
        <f t="shared" si="0"/>
        <v>3422.25</v>
      </c>
      <c r="R57" s="156"/>
    </row>
    <row r="58" s="138" customFormat="1" ht="25.05" hidden="1" customHeight="1" spans="1:18">
      <c r="A58" s="147">
        <v>53</v>
      </c>
      <c r="B58" s="147" t="s">
        <v>82</v>
      </c>
      <c r="C58" s="148">
        <v>45016</v>
      </c>
      <c r="D58" s="148">
        <v>45291</v>
      </c>
      <c r="E58" s="147" t="s">
        <v>29</v>
      </c>
      <c r="F58" s="147" t="s">
        <v>30</v>
      </c>
      <c r="G58" s="147" t="s">
        <v>27</v>
      </c>
      <c r="H58" s="147">
        <v>30</v>
      </c>
      <c r="I58" s="151">
        <v>975</v>
      </c>
      <c r="J58" s="151">
        <v>29250</v>
      </c>
      <c r="K58" s="147">
        <v>13</v>
      </c>
      <c r="L58" s="151">
        <v>3802.5</v>
      </c>
      <c r="M58" s="151">
        <v>380.25</v>
      </c>
      <c r="N58" s="151">
        <v>1140.75</v>
      </c>
      <c r="O58" s="151">
        <v>1140.75</v>
      </c>
      <c r="P58" s="151">
        <v>1140.75</v>
      </c>
      <c r="Q58" s="151">
        <f t="shared" si="0"/>
        <v>3422.25</v>
      </c>
      <c r="R58" s="156"/>
    </row>
    <row r="59" s="138" customFormat="1" ht="25.05" hidden="1" customHeight="1" spans="1:18">
      <c r="A59" s="147">
        <v>54</v>
      </c>
      <c r="B59" s="147" t="s">
        <v>83</v>
      </c>
      <c r="C59" s="148">
        <v>45016</v>
      </c>
      <c r="D59" s="148">
        <v>45291</v>
      </c>
      <c r="E59" s="147" t="s">
        <v>29</v>
      </c>
      <c r="F59" s="147" t="s">
        <v>30</v>
      </c>
      <c r="G59" s="147" t="s">
        <v>27</v>
      </c>
      <c r="H59" s="147">
        <v>50</v>
      </c>
      <c r="I59" s="151">
        <v>975</v>
      </c>
      <c r="J59" s="151">
        <v>48750</v>
      </c>
      <c r="K59" s="147">
        <v>13</v>
      </c>
      <c r="L59" s="151">
        <v>6337.5</v>
      </c>
      <c r="M59" s="151">
        <v>633.75</v>
      </c>
      <c r="N59" s="151">
        <v>1901.25</v>
      </c>
      <c r="O59" s="151">
        <v>1901.25</v>
      </c>
      <c r="P59" s="151">
        <v>1901.25</v>
      </c>
      <c r="Q59" s="151">
        <f t="shared" si="0"/>
        <v>5703.75</v>
      </c>
      <c r="R59" s="156"/>
    </row>
    <row r="60" s="138" customFormat="1" ht="25.05" hidden="1" customHeight="1" spans="1:18">
      <c r="A60" s="147">
        <v>55</v>
      </c>
      <c r="B60" s="147" t="s">
        <v>84</v>
      </c>
      <c r="C60" s="148">
        <v>45016</v>
      </c>
      <c r="D60" s="148">
        <v>45291</v>
      </c>
      <c r="E60" s="147" t="s">
        <v>29</v>
      </c>
      <c r="F60" s="147" t="s">
        <v>30</v>
      </c>
      <c r="G60" s="147" t="s">
        <v>27</v>
      </c>
      <c r="H60" s="147">
        <v>70</v>
      </c>
      <c r="I60" s="151">
        <v>975</v>
      </c>
      <c r="J60" s="151">
        <v>68250</v>
      </c>
      <c r="K60" s="147">
        <v>13</v>
      </c>
      <c r="L60" s="151">
        <v>8872.5</v>
      </c>
      <c r="M60" s="151">
        <v>887.25</v>
      </c>
      <c r="N60" s="151">
        <v>2661.75</v>
      </c>
      <c r="O60" s="151">
        <v>2661.75</v>
      </c>
      <c r="P60" s="151">
        <v>2661.75</v>
      </c>
      <c r="Q60" s="151">
        <f t="shared" si="0"/>
        <v>7985.25</v>
      </c>
      <c r="R60" s="156"/>
    </row>
    <row r="61" s="138" customFormat="1" ht="25.05" hidden="1" customHeight="1" spans="1:18">
      <c r="A61" s="147">
        <v>56</v>
      </c>
      <c r="B61" s="147" t="s">
        <v>85</v>
      </c>
      <c r="C61" s="148">
        <v>45016</v>
      </c>
      <c r="D61" s="148">
        <v>45291</v>
      </c>
      <c r="E61" s="147" t="s">
        <v>29</v>
      </c>
      <c r="F61" s="147" t="s">
        <v>30</v>
      </c>
      <c r="G61" s="147" t="s">
        <v>27</v>
      </c>
      <c r="H61" s="147">
        <v>95</v>
      </c>
      <c r="I61" s="151">
        <v>975</v>
      </c>
      <c r="J61" s="151">
        <v>92625</v>
      </c>
      <c r="K61" s="147">
        <v>13</v>
      </c>
      <c r="L61" s="151">
        <v>12041.25</v>
      </c>
      <c r="M61" s="151">
        <v>1204.125</v>
      </c>
      <c r="N61" s="151">
        <v>3612.375</v>
      </c>
      <c r="O61" s="151">
        <v>3612.375</v>
      </c>
      <c r="P61" s="151">
        <v>3612.375</v>
      </c>
      <c r="Q61" s="151">
        <f t="shared" si="0"/>
        <v>10837.125</v>
      </c>
      <c r="R61" s="156"/>
    </row>
    <row r="62" s="138" customFormat="1" ht="25.05" hidden="1" customHeight="1" spans="1:18">
      <c r="A62" s="147">
        <v>57</v>
      </c>
      <c r="B62" s="147" t="s">
        <v>86</v>
      </c>
      <c r="C62" s="148">
        <v>45016</v>
      </c>
      <c r="D62" s="148">
        <v>45291</v>
      </c>
      <c r="E62" s="147" t="s">
        <v>29</v>
      </c>
      <c r="F62" s="147" t="s">
        <v>30</v>
      </c>
      <c r="G62" s="147" t="s">
        <v>27</v>
      </c>
      <c r="H62" s="147">
        <v>90</v>
      </c>
      <c r="I62" s="151">
        <v>975</v>
      </c>
      <c r="J62" s="151">
        <v>87750</v>
      </c>
      <c r="K62" s="147">
        <v>13</v>
      </c>
      <c r="L62" s="151">
        <v>11407.5</v>
      </c>
      <c r="M62" s="151">
        <v>1140.75</v>
      </c>
      <c r="N62" s="151">
        <v>3422.25</v>
      </c>
      <c r="O62" s="151">
        <v>3422.25</v>
      </c>
      <c r="P62" s="151">
        <v>3422.25</v>
      </c>
      <c r="Q62" s="151">
        <f t="shared" si="0"/>
        <v>10266.75</v>
      </c>
      <c r="R62" s="156"/>
    </row>
    <row r="63" s="138" customFormat="1" ht="25.05" hidden="1" customHeight="1" spans="1:18">
      <c r="A63" s="147">
        <v>58</v>
      </c>
      <c r="B63" s="147" t="s">
        <v>87</v>
      </c>
      <c r="C63" s="148">
        <v>45016</v>
      </c>
      <c r="D63" s="148">
        <v>45291</v>
      </c>
      <c r="E63" s="147" t="s">
        <v>29</v>
      </c>
      <c r="F63" s="147" t="s">
        <v>30</v>
      </c>
      <c r="G63" s="147" t="s">
        <v>27</v>
      </c>
      <c r="H63" s="147">
        <v>80</v>
      </c>
      <c r="I63" s="151">
        <v>975</v>
      </c>
      <c r="J63" s="151">
        <v>78000</v>
      </c>
      <c r="K63" s="147">
        <v>13</v>
      </c>
      <c r="L63" s="151">
        <v>10140</v>
      </c>
      <c r="M63" s="151">
        <v>1014</v>
      </c>
      <c r="N63" s="151">
        <v>3042</v>
      </c>
      <c r="O63" s="151">
        <v>3042</v>
      </c>
      <c r="P63" s="151">
        <v>3042</v>
      </c>
      <c r="Q63" s="151">
        <f t="shared" si="0"/>
        <v>9126</v>
      </c>
      <c r="R63" s="156"/>
    </row>
    <row r="64" s="138" customFormat="1" ht="25.05" hidden="1" customHeight="1" spans="1:18">
      <c r="A64" s="147">
        <v>59</v>
      </c>
      <c r="B64" s="147" t="s">
        <v>88</v>
      </c>
      <c r="C64" s="148">
        <v>45016</v>
      </c>
      <c r="D64" s="148">
        <v>45291</v>
      </c>
      <c r="E64" s="147" t="s">
        <v>29</v>
      </c>
      <c r="F64" s="147" t="s">
        <v>30</v>
      </c>
      <c r="G64" s="147" t="s">
        <v>27</v>
      </c>
      <c r="H64" s="147">
        <v>50</v>
      </c>
      <c r="I64" s="151">
        <v>975</v>
      </c>
      <c r="J64" s="151">
        <v>48750</v>
      </c>
      <c r="K64" s="147">
        <v>13</v>
      </c>
      <c r="L64" s="151">
        <v>6337.5</v>
      </c>
      <c r="M64" s="151">
        <v>633.75</v>
      </c>
      <c r="N64" s="151">
        <v>1901.25</v>
      </c>
      <c r="O64" s="151">
        <v>1901.25</v>
      </c>
      <c r="P64" s="151">
        <v>1901.25</v>
      </c>
      <c r="Q64" s="151">
        <f t="shared" si="0"/>
        <v>5703.75</v>
      </c>
      <c r="R64" s="156"/>
    </row>
    <row r="65" s="138" customFormat="1" ht="25.05" hidden="1" customHeight="1" spans="1:18">
      <c r="A65" s="147">
        <v>60</v>
      </c>
      <c r="B65" s="147" t="s">
        <v>89</v>
      </c>
      <c r="C65" s="148">
        <v>45016</v>
      </c>
      <c r="D65" s="148">
        <v>45291</v>
      </c>
      <c r="E65" s="147" t="s">
        <v>29</v>
      </c>
      <c r="F65" s="147" t="s">
        <v>30</v>
      </c>
      <c r="G65" s="147" t="s">
        <v>27</v>
      </c>
      <c r="H65" s="147">
        <v>70</v>
      </c>
      <c r="I65" s="151">
        <v>975</v>
      </c>
      <c r="J65" s="151">
        <v>68250</v>
      </c>
      <c r="K65" s="147">
        <v>13</v>
      </c>
      <c r="L65" s="151">
        <v>8872.5</v>
      </c>
      <c r="M65" s="151">
        <v>887.25</v>
      </c>
      <c r="N65" s="151">
        <v>2661.75</v>
      </c>
      <c r="O65" s="151">
        <v>2661.75</v>
      </c>
      <c r="P65" s="151">
        <v>2661.75</v>
      </c>
      <c r="Q65" s="151">
        <f t="shared" si="0"/>
        <v>7985.25</v>
      </c>
      <c r="R65" s="156"/>
    </row>
    <row r="66" s="138" customFormat="1" ht="25.05" hidden="1" customHeight="1" spans="1:18">
      <c r="A66" s="147">
        <v>61</v>
      </c>
      <c r="B66" s="147" t="s">
        <v>90</v>
      </c>
      <c r="C66" s="148">
        <v>45016</v>
      </c>
      <c r="D66" s="148">
        <v>45291</v>
      </c>
      <c r="E66" s="147" t="s">
        <v>29</v>
      </c>
      <c r="F66" s="147" t="s">
        <v>30</v>
      </c>
      <c r="G66" s="147" t="s">
        <v>27</v>
      </c>
      <c r="H66" s="147">
        <v>50</v>
      </c>
      <c r="I66" s="151">
        <v>975</v>
      </c>
      <c r="J66" s="151">
        <v>48750</v>
      </c>
      <c r="K66" s="147">
        <v>13</v>
      </c>
      <c r="L66" s="151">
        <v>6337.5</v>
      </c>
      <c r="M66" s="151">
        <v>633.75</v>
      </c>
      <c r="N66" s="151">
        <v>1901.25</v>
      </c>
      <c r="O66" s="151">
        <v>1901.25</v>
      </c>
      <c r="P66" s="151">
        <v>1901.25</v>
      </c>
      <c r="Q66" s="151">
        <f t="shared" si="0"/>
        <v>5703.75</v>
      </c>
      <c r="R66" s="156"/>
    </row>
    <row r="67" s="138" customFormat="1" ht="25.05" hidden="1" customHeight="1" spans="1:18">
      <c r="A67" s="147">
        <v>62</v>
      </c>
      <c r="B67" s="147" t="s">
        <v>91</v>
      </c>
      <c r="C67" s="148">
        <v>45016</v>
      </c>
      <c r="D67" s="148">
        <v>45291</v>
      </c>
      <c r="E67" s="147" t="s">
        <v>29</v>
      </c>
      <c r="F67" s="147" t="s">
        <v>30</v>
      </c>
      <c r="G67" s="147" t="s">
        <v>27</v>
      </c>
      <c r="H67" s="147">
        <v>80</v>
      </c>
      <c r="I67" s="151">
        <v>975</v>
      </c>
      <c r="J67" s="151">
        <v>78000</v>
      </c>
      <c r="K67" s="147">
        <v>13</v>
      </c>
      <c r="L67" s="151">
        <v>10140</v>
      </c>
      <c r="M67" s="151">
        <v>1014</v>
      </c>
      <c r="N67" s="151">
        <v>3042</v>
      </c>
      <c r="O67" s="151">
        <v>3042</v>
      </c>
      <c r="P67" s="151">
        <v>3042</v>
      </c>
      <c r="Q67" s="151">
        <f t="shared" si="0"/>
        <v>9126</v>
      </c>
      <c r="R67" s="156"/>
    </row>
    <row r="68" s="138" customFormat="1" ht="25.05" hidden="1" customHeight="1" spans="1:18">
      <c r="A68" s="147">
        <v>63</v>
      </c>
      <c r="B68" s="147" t="s">
        <v>92</v>
      </c>
      <c r="C68" s="148">
        <v>45016</v>
      </c>
      <c r="D68" s="148">
        <v>45291</v>
      </c>
      <c r="E68" s="147" t="s">
        <v>29</v>
      </c>
      <c r="F68" s="147" t="s">
        <v>30</v>
      </c>
      <c r="G68" s="147" t="s">
        <v>27</v>
      </c>
      <c r="H68" s="147">
        <v>30</v>
      </c>
      <c r="I68" s="151">
        <v>975</v>
      </c>
      <c r="J68" s="151">
        <v>29250</v>
      </c>
      <c r="K68" s="147">
        <v>13</v>
      </c>
      <c r="L68" s="151">
        <v>3802.5</v>
      </c>
      <c r="M68" s="151">
        <v>380.25</v>
      </c>
      <c r="N68" s="151">
        <v>1140.75</v>
      </c>
      <c r="O68" s="151">
        <v>1140.75</v>
      </c>
      <c r="P68" s="151">
        <v>1140.75</v>
      </c>
      <c r="Q68" s="151">
        <f t="shared" si="0"/>
        <v>3422.25</v>
      </c>
      <c r="R68" s="156"/>
    </row>
    <row r="69" s="138" customFormat="1" ht="25.05" hidden="1" customHeight="1" spans="1:18">
      <c r="A69" s="147">
        <v>64</v>
      </c>
      <c r="B69" s="147" t="s">
        <v>93</v>
      </c>
      <c r="C69" s="148">
        <v>45016</v>
      </c>
      <c r="D69" s="148">
        <v>45291</v>
      </c>
      <c r="E69" s="147" t="s">
        <v>29</v>
      </c>
      <c r="F69" s="147" t="s">
        <v>30</v>
      </c>
      <c r="G69" s="147" t="s">
        <v>27</v>
      </c>
      <c r="H69" s="147">
        <v>70</v>
      </c>
      <c r="I69" s="151">
        <v>975</v>
      </c>
      <c r="J69" s="151">
        <v>68250</v>
      </c>
      <c r="K69" s="147">
        <v>13</v>
      </c>
      <c r="L69" s="151">
        <v>8872.5</v>
      </c>
      <c r="M69" s="151">
        <v>887.25</v>
      </c>
      <c r="N69" s="151">
        <v>2661.75</v>
      </c>
      <c r="O69" s="151">
        <v>2661.75</v>
      </c>
      <c r="P69" s="151">
        <v>2661.75</v>
      </c>
      <c r="Q69" s="151">
        <f t="shared" si="0"/>
        <v>7985.25</v>
      </c>
      <c r="R69" s="156"/>
    </row>
    <row r="70" s="138" customFormat="1" ht="25.05" hidden="1" customHeight="1" spans="1:18">
      <c r="A70" s="147">
        <v>65</v>
      </c>
      <c r="B70" s="147" t="s">
        <v>94</v>
      </c>
      <c r="C70" s="148">
        <v>45016</v>
      </c>
      <c r="D70" s="148">
        <v>45291</v>
      </c>
      <c r="E70" s="147" t="s">
        <v>29</v>
      </c>
      <c r="F70" s="147" t="s">
        <v>30</v>
      </c>
      <c r="G70" s="147" t="s">
        <v>27</v>
      </c>
      <c r="H70" s="147">
        <v>80</v>
      </c>
      <c r="I70" s="151">
        <v>975</v>
      </c>
      <c r="J70" s="151">
        <v>78000</v>
      </c>
      <c r="K70" s="147">
        <v>13</v>
      </c>
      <c r="L70" s="151">
        <v>10140</v>
      </c>
      <c r="M70" s="151">
        <v>1014</v>
      </c>
      <c r="N70" s="151">
        <v>3042</v>
      </c>
      <c r="O70" s="151">
        <v>3042</v>
      </c>
      <c r="P70" s="151">
        <v>3042</v>
      </c>
      <c r="Q70" s="151">
        <f t="shared" si="0"/>
        <v>9126</v>
      </c>
      <c r="R70" s="156"/>
    </row>
    <row r="71" s="138" customFormat="1" ht="25.05" hidden="1" customHeight="1" spans="1:18">
      <c r="A71" s="147">
        <v>66</v>
      </c>
      <c r="B71" s="147" t="s">
        <v>95</v>
      </c>
      <c r="C71" s="148">
        <v>45016</v>
      </c>
      <c r="D71" s="148">
        <v>45291</v>
      </c>
      <c r="E71" s="147" t="s">
        <v>29</v>
      </c>
      <c r="F71" s="147" t="s">
        <v>30</v>
      </c>
      <c r="G71" s="147" t="s">
        <v>27</v>
      </c>
      <c r="H71" s="147">
        <v>50</v>
      </c>
      <c r="I71" s="151">
        <v>975</v>
      </c>
      <c r="J71" s="151">
        <v>48750</v>
      </c>
      <c r="K71" s="147">
        <v>13</v>
      </c>
      <c r="L71" s="151">
        <v>6337.5</v>
      </c>
      <c r="M71" s="151">
        <v>633.75</v>
      </c>
      <c r="N71" s="151">
        <v>1901.25</v>
      </c>
      <c r="O71" s="151">
        <v>1901.25</v>
      </c>
      <c r="P71" s="151">
        <v>1901.25</v>
      </c>
      <c r="Q71" s="151">
        <f t="shared" ref="Q71:Q134" si="1">N71+O71+P71</f>
        <v>5703.75</v>
      </c>
      <c r="R71" s="156"/>
    </row>
    <row r="72" s="138" customFormat="1" ht="25.05" hidden="1" customHeight="1" spans="1:18">
      <c r="A72" s="147">
        <v>67</v>
      </c>
      <c r="B72" s="147" t="s">
        <v>96</v>
      </c>
      <c r="C72" s="148">
        <v>45016</v>
      </c>
      <c r="D72" s="148">
        <v>45291</v>
      </c>
      <c r="E72" s="147" t="s">
        <v>29</v>
      </c>
      <c r="F72" s="147" t="s">
        <v>30</v>
      </c>
      <c r="G72" s="147" t="s">
        <v>27</v>
      </c>
      <c r="H72" s="147">
        <v>30</v>
      </c>
      <c r="I72" s="151">
        <v>975</v>
      </c>
      <c r="J72" s="151">
        <v>29250</v>
      </c>
      <c r="K72" s="147">
        <v>13</v>
      </c>
      <c r="L72" s="151">
        <v>3802.5</v>
      </c>
      <c r="M72" s="151">
        <v>380.25</v>
      </c>
      <c r="N72" s="151">
        <v>1140.75</v>
      </c>
      <c r="O72" s="151">
        <v>1140.75</v>
      </c>
      <c r="P72" s="151">
        <v>1140.75</v>
      </c>
      <c r="Q72" s="151">
        <f t="shared" si="1"/>
        <v>3422.25</v>
      </c>
      <c r="R72" s="156"/>
    </row>
    <row r="73" s="138" customFormat="1" ht="25.05" hidden="1" customHeight="1" spans="1:18">
      <c r="A73" s="147">
        <v>68</v>
      </c>
      <c r="B73" s="147" t="s">
        <v>97</v>
      </c>
      <c r="C73" s="148">
        <v>45016</v>
      </c>
      <c r="D73" s="148">
        <v>45291</v>
      </c>
      <c r="E73" s="147" t="s">
        <v>29</v>
      </c>
      <c r="F73" s="147" t="s">
        <v>30</v>
      </c>
      <c r="G73" s="147" t="s">
        <v>27</v>
      </c>
      <c r="H73" s="147">
        <v>80</v>
      </c>
      <c r="I73" s="151">
        <v>975</v>
      </c>
      <c r="J73" s="151">
        <v>78000</v>
      </c>
      <c r="K73" s="147">
        <v>13</v>
      </c>
      <c r="L73" s="151">
        <v>10140</v>
      </c>
      <c r="M73" s="151">
        <v>1014</v>
      </c>
      <c r="N73" s="151">
        <v>3042</v>
      </c>
      <c r="O73" s="151">
        <v>3042</v>
      </c>
      <c r="P73" s="151">
        <v>3042</v>
      </c>
      <c r="Q73" s="151">
        <f t="shared" si="1"/>
        <v>9126</v>
      </c>
      <c r="R73" s="156"/>
    </row>
    <row r="74" s="138" customFormat="1" ht="25.05" hidden="1" customHeight="1" spans="1:18">
      <c r="A74" s="147">
        <v>69</v>
      </c>
      <c r="B74" s="147" t="s">
        <v>98</v>
      </c>
      <c r="C74" s="148">
        <v>45016</v>
      </c>
      <c r="D74" s="148">
        <v>45291</v>
      </c>
      <c r="E74" s="147" t="s">
        <v>29</v>
      </c>
      <c r="F74" s="147" t="s">
        <v>30</v>
      </c>
      <c r="G74" s="147" t="s">
        <v>27</v>
      </c>
      <c r="H74" s="147">
        <v>30</v>
      </c>
      <c r="I74" s="151">
        <v>975</v>
      </c>
      <c r="J74" s="151">
        <v>29250</v>
      </c>
      <c r="K74" s="147">
        <v>13</v>
      </c>
      <c r="L74" s="151">
        <v>3802.5</v>
      </c>
      <c r="M74" s="151">
        <v>380.25</v>
      </c>
      <c r="N74" s="151">
        <v>1140.75</v>
      </c>
      <c r="O74" s="151">
        <v>1140.75</v>
      </c>
      <c r="P74" s="151">
        <v>1140.75</v>
      </c>
      <c r="Q74" s="151">
        <f t="shared" si="1"/>
        <v>3422.25</v>
      </c>
      <c r="R74" s="156"/>
    </row>
    <row r="75" s="138" customFormat="1" ht="25.05" hidden="1" customHeight="1" spans="1:18">
      <c r="A75" s="147">
        <v>70</v>
      </c>
      <c r="B75" s="147" t="s">
        <v>99</v>
      </c>
      <c r="C75" s="148">
        <v>45016</v>
      </c>
      <c r="D75" s="148">
        <v>45291</v>
      </c>
      <c r="E75" s="147" t="s">
        <v>29</v>
      </c>
      <c r="F75" s="147" t="s">
        <v>30</v>
      </c>
      <c r="G75" s="147" t="s">
        <v>27</v>
      </c>
      <c r="H75" s="147">
        <v>50</v>
      </c>
      <c r="I75" s="151">
        <v>975</v>
      </c>
      <c r="J75" s="151">
        <v>48750</v>
      </c>
      <c r="K75" s="147">
        <v>13</v>
      </c>
      <c r="L75" s="151">
        <v>6337.5</v>
      </c>
      <c r="M75" s="151">
        <v>633.75</v>
      </c>
      <c r="N75" s="151">
        <v>1901.25</v>
      </c>
      <c r="O75" s="151">
        <v>1901.25</v>
      </c>
      <c r="P75" s="151">
        <v>1901.25</v>
      </c>
      <c r="Q75" s="151">
        <f t="shared" si="1"/>
        <v>5703.75</v>
      </c>
      <c r="R75" s="156"/>
    </row>
    <row r="76" s="138" customFormat="1" ht="25.05" hidden="1" customHeight="1" spans="1:18">
      <c r="A76" s="147">
        <v>71</v>
      </c>
      <c r="B76" s="147" t="s">
        <v>100</v>
      </c>
      <c r="C76" s="148">
        <v>45016</v>
      </c>
      <c r="D76" s="148">
        <v>45291</v>
      </c>
      <c r="E76" s="147" t="s">
        <v>29</v>
      </c>
      <c r="F76" s="147" t="s">
        <v>30</v>
      </c>
      <c r="G76" s="147" t="s">
        <v>27</v>
      </c>
      <c r="H76" s="147">
        <v>50</v>
      </c>
      <c r="I76" s="151">
        <v>975</v>
      </c>
      <c r="J76" s="151">
        <v>48750</v>
      </c>
      <c r="K76" s="147">
        <v>13</v>
      </c>
      <c r="L76" s="151">
        <v>6337.5</v>
      </c>
      <c r="M76" s="151">
        <v>633.75</v>
      </c>
      <c r="N76" s="151">
        <v>1901.25</v>
      </c>
      <c r="O76" s="151">
        <v>1901.25</v>
      </c>
      <c r="P76" s="151">
        <v>1901.25</v>
      </c>
      <c r="Q76" s="151">
        <f t="shared" si="1"/>
        <v>5703.75</v>
      </c>
      <c r="R76" s="156"/>
    </row>
    <row r="77" s="138" customFormat="1" ht="25.05" hidden="1" customHeight="1" spans="1:18">
      <c r="A77" s="147">
        <v>72</v>
      </c>
      <c r="B77" s="147" t="s">
        <v>101</v>
      </c>
      <c r="C77" s="148">
        <v>45016</v>
      </c>
      <c r="D77" s="148">
        <v>45291</v>
      </c>
      <c r="E77" s="147" t="s">
        <v>29</v>
      </c>
      <c r="F77" s="147" t="s">
        <v>30</v>
      </c>
      <c r="G77" s="147" t="s">
        <v>27</v>
      </c>
      <c r="H77" s="147">
        <v>50</v>
      </c>
      <c r="I77" s="151">
        <v>975</v>
      </c>
      <c r="J77" s="151">
        <v>48750</v>
      </c>
      <c r="K77" s="147">
        <v>13</v>
      </c>
      <c r="L77" s="151">
        <v>6337.5</v>
      </c>
      <c r="M77" s="151">
        <v>633.75</v>
      </c>
      <c r="N77" s="151">
        <v>1901.25</v>
      </c>
      <c r="O77" s="151">
        <v>1901.25</v>
      </c>
      <c r="P77" s="151">
        <v>1901.25</v>
      </c>
      <c r="Q77" s="151">
        <f t="shared" si="1"/>
        <v>5703.75</v>
      </c>
      <c r="R77" s="156"/>
    </row>
    <row r="78" s="138" customFormat="1" ht="25.05" hidden="1" customHeight="1" spans="1:18">
      <c r="A78" s="147">
        <v>73</v>
      </c>
      <c r="B78" s="147" t="s">
        <v>102</v>
      </c>
      <c r="C78" s="148">
        <v>45016</v>
      </c>
      <c r="D78" s="148">
        <v>45291</v>
      </c>
      <c r="E78" s="147" t="s">
        <v>29</v>
      </c>
      <c r="F78" s="147" t="s">
        <v>30</v>
      </c>
      <c r="G78" s="147" t="s">
        <v>27</v>
      </c>
      <c r="H78" s="147">
        <v>50</v>
      </c>
      <c r="I78" s="151">
        <v>975</v>
      </c>
      <c r="J78" s="151">
        <v>48750</v>
      </c>
      <c r="K78" s="147">
        <v>13</v>
      </c>
      <c r="L78" s="151">
        <v>6337.5</v>
      </c>
      <c r="M78" s="151">
        <v>633.75</v>
      </c>
      <c r="N78" s="151">
        <v>1901.25</v>
      </c>
      <c r="O78" s="151">
        <v>1901.25</v>
      </c>
      <c r="P78" s="151">
        <v>1901.25</v>
      </c>
      <c r="Q78" s="151">
        <f t="shared" si="1"/>
        <v>5703.75</v>
      </c>
      <c r="R78" s="156"/>
    </row>
    <row r="79" s="138" customFormat="1" ht="25.05" hidden="1" customHeight="1" spans="1:18">
      <c r="A79" s="147">
        <v>74</v>
      </c>
      <c r="B79" s="147" t="s">
        <v>103</v>
      </c>
      <c r="C79" s="148">
        <v>45016</v>
      </c>
      <c r="D79" s="148">
        <v>45291</v>
      </c>
      <c r="E79" s="147" t="s">
        <v>29</v>
      </c>
      <c r="F79" s="147" t="s">
        <v>30</v>
      </c>
      <c r="G79" s="147" t="s">
        <v>27</v>
      </c>
      <c r="H79" s="147">
        <v>50</v>
      </c>
      <c r="I79" s="151">
        <v>975</v>
      </c>
      <c r="J79" s="151">
        <v>48750</v>
      </c>
      <c r="K79" s="147">
        <v>13</v>
      </c>
      <c r="L79" s="151">
        <v>6337.5</v>
      </c>
      <c r="M79" s="151">
        <v>633.75</v>
      </c>
      <c r="N79" s="151">
        <v>1901.25</v>
      </c>
      <c r="O79" s="151">
        <v>1901.25</v>
      </c>
      <c r="P79" s="151">
        <v>1901.25</v>
      </c>
      <c r="Q79" s="151">
        <f t="shared" si="1"/>
        <v>5703.75</v>
      </c>
      <c r="R79" s="156"/>
    </row>
    <row r="80" s="138" customFormat="1" ht="25.05" hidden="1" customHeight="1" spans="1:18">
      <c r="A80" s="147">
        <v>75</v>
      </c>
      <c r="B80" s="147" t="s">
        <v>104</v>
      </c>
      <c r="C80" s="148">
        <v>45016</v>
      </c>
      <c r="D80" s="148">
        <v>45291</v>
      </c>
      <c r="E80" s="147" t="s">
        <v>29</v>
      </c>
      <c r="F80" s="147" t="s">
        <v>30</v>
      </c>
      <c r="G80" s="147" t="s">
        <v>27</v>
      </c>
      <c r="H80" s="147">
        <v>50</v>
      </c>
      <c r="I80" s="151">
        <v>975</v>
      </c>
      <c r="J80" s="151">
        <v>48750</v>
      </c>
      <c r="K80" s="147">
        <v>13</v>
      </c>
      <c r="L80" s="151">
        <v>6337.5</v>
      </c>
      <c r="M80" s="151">
        <v>633.75</v>
      </c>
      <c r="N80" s="151">
        <v>1901.25</v>
      </c>
      <c r="O80" s="151">
        <v>1901.25</v>
      </c>
      <c r="P80" s="151">
        <v>1901.25</v>
      </c>
      <c r="Q80" s="151">
        <f t="shared" si="1"/>
        <v>5703.75</v>
      </c>
      <c r="R80" s="156"/>
    </row>
    <row r="81" s="138" customFormat="1" ht="25.05" hidden="1" customHeight="1" spans="1:18">
      <c r="A81" s="147">
        <v>76</v>
      </c>
      <c r="B81" s="147" t="s">
        <v>105</v>
      </c>
      <c r="C81" s="148">
        <v>45016</v>
      </c>
      <c r="D81" s="148">
        <v>45291</v>
      </c>
      <c r="E81" s="147" t="s">
        <v>29</v>
      </c>
      <c r="F81" s="147" t="s">
        <v>30</v>
      </c>
      <c r="G81" s="147" t="s">
        <v>27</v>
      </c>
      <c r="H81" s="147">
        <v>10</v>
      </c>
      <c r="I81" s="151">
        <v>975</v>
      </c>
      <c r="J81" s="151">
        <v>9750</v>
      </c>
      <c r="K81" s="147">
        <v>13</v>
      </c>
      <c r="L81" s="151">
        <v>1267.5</v>
      </c>
      <c r="M81" s="151">
        <v>126.75</v>
      </c>
      <c r="N81" s="151">
        <v>380.25</v>
      </c>
      <c r="O81" s="151">
        <v>380.25</v>
      </c>
      <c r="P81" s="151">
        <v>380.25</v>
      </c>
      <c r="Q81" s="151">
        <f t="shared" si="1"/>
        <v>1140.75</v>
      </c>
      <c r="R81" s="156"/>
    </row>
    <row r="82" s="138" customFormat="1" ht="25.05" hidden="1" customHeight="1" spans="1:18">
      <c r="A82" s="147">
        <v>77</v>
      </c>
      <c r="B82" s="147" t="s">
        <v>106</v>
      </c>
      <c r="C82" s="148">
        <v>45016</v>
      </c>
      <c r="D82" s="148">
        <v>45291</v>
      </c>
      <c r="E82" s="147" t="s">
        <v>29</v>
      </c>
      <c r="F82" s="147" t="s">
        <v>30</v>
      </c>
      <c r="G82" s="147" t="s">
        <v>27</v>
      </c>
      <c r="H82" s="147">
        <v>50</v>
      </c>
      <c r="I82" s="151">
        <v>975</v>
      </c>
      <c r="J82" s="151">
        <v>48750</v>
      </c>
      <c r="K82" s="147">
        <v>13</v>
      </c>
      <c r="L82" s="151">
        <v>6337.5</v>
      </c>
      <c r="M82" s="151">
        <v>633.75</v>
      </c>
      <c r="N82" s="151">
        <v>1901.25</v>
      </c>
      <c r="O82" s="151">
        <v>1901.25</v>
      </c>
      <c r="P82" s="151">
        <v>1901.25</v>
      </c>
      <c r="Q82" s="151">
        <f t="shared" si="1"/>
        <v>5703.75</v>
      </c>
      <c r="R82" s="156"/>
    </row>
    <row r="83" s="138" customFormat="1" ht="25.05" hidden="1" customHeight="1" spans="1:18">
      <c r="A83" s="147">
        <v>78</v>
      </c>
      <c r="B83" s="147" t="s">
        <v>107</v>
      </c>
      <c r="C83" s="148">
        <v>45016</v>
      </c>
      <c r="D83" s="148">
        <v>45291</v>
      </c>
      <c r="E83" s="147" t="s">
        <v>29</v>
      </c>
      <c r="F83" s="147" t="s">
        <v>30</v>
      </c>
      <c r="G83" s="147" t="s">
        <v>27</v>
      </c>
      <c r="H83" s="147">
        <v>40</v>
      </c>
      <c r="I83" s="151">
        <v>975</v>
      </c>
      <c r="J83" s="151">
        <v>39000</v>
      </c>
      <c r="K83" s="147">
        <v>13</v>
      </c>
      <c r="L83" s="151">
        <v>5070</v>
      </c>
      <c r="M83" s="151">
        <v>507</v>
      </c>
      <c r="N83" s="151">
        <v>1521</v>
      </c>
      <c r="O83" s="151">
        <v>1521</v>
      </c>
      <c r="P83" s="151">
        <v>1521</v>
      </c>
      <c r="Q83" s="151">
        <f t="shared" si="1"/>
        <v>4563</v>
      </c>
      <c r="R83" s="156"/>
    </row>
    <row r="84" s="138" customFormat="1" ht="25.05" hidden="1" customHeight="1" spans="1:18">
      <c r="A84" s="147">
        <v>79</v>
      </c>
      <c r="B84" s="147" t="s">
        <v>108</v>
      </c>
      <c r="C84" s="148">
        <v>45016</v>
      </c>
      <c r="D84" s="148">
        <v>45291</v>
      </c>
      <c r="E84" s="147" t="s">
        <v>29</v>
      </c>
      <c r="F84" s="147" t="s">
        <v>30</v>
      </c>
      <c r="G84" s="147" t="s">
        <v>27</v>
      </c>
      <c r="H84" s="147">
        <v>15</v>
      </c>
      <c r="I84" s="151">
        <v>975</v>
      </c>
      <c r="J84" s="151">
        <v>14625</v>
      </c>
      <c r="K84" s="147">
        <v>13</v>
      </c>
      <c r="L84" s="151">
        <v>1901.25</v>
      </c>
      <c r="M84" s="151">
        <v>190.125</v>
      </c>
      <c r="N84" s="151">
        <v>570.375</v>
      </c>
      <c r="O84" s="151">
        <v>570.375</v>
      </c>
      <c r="P84" s="151">
        <v>570.375</v>
      </c>
      <c r="Q84" s="151">
        <f t="shared" si="1"/>
        <v>1711.125</v>
      </c>
      <c r="R84" s="156"/>
    </row>
    <row r="85" s="138" customFormat="1" ht="25.05" hidden="1" customHeight="1" spans="1:18">
      <c r="A85" s="147">
        <v>80</v>
      </c>
      <c r="B85" s="147" t="s">
        <v>109</v>
      </c>
      <c r="C85" s="148">
        <v>45016</v>
      </c>
      <c r="D85" s="148">
        <v>45291</v>
      </c>
      <c r="E85" s="147" t="s">
        <v>29</v>
      </c>
      <c r="F85" s="147" t="s">
        <v>30</v>
      </c>
      <c r="G85" s="147" t="s">
        <v>27</v>
      </c>
      <c r="H85" s="147">
        <v>12</v>
      </c>
      <c r="I85" s="151">
        <v>975</v>
      </c>
      <c r="J85" s="151">
        <v>11700</v>
      </c>
      <c r="K85" s="147">
        <v>13</v>
      </c>
      <c r="L85" s="151">
        <v>1521</v>
      </c>
      <c r="M85" s="151">
        <v>152.1</v>
      </c>
      <c r="N85" s="151">
        <v>456.3</v>
      </c>
      <c r="O85" s="151">
        <v>456.3</v>
      </c>
      <c r="P85" s="151">
        <v>456.3</v>
      </c>
      <c r="Q85" s="151">
        <f t="shared" si="1"/>
        <v>1368.9</v>
      </c>
      <c r="R85" s="156"/>
    </row>
    <row r="86" s="138" customFormat="1" ht="25.05" hidden="1" customHeight="1" spans="1:18">
      <c r="A86" s="147">
        <v>81</v>
      </c>
      <c r="B86" s="147" t="s">
        <v>110</v>
      </c>
      <c r="C86" s="148">
        <v>45016</v>
      </c>
      <c r="D86" s="148">
        <v>45291</v>
      </c>
      <c r="E86" s="147" t="s">
        <v>29</v>
      </c>
      <c r="F86" s="147" t="s">
        <v>30</v>
      </c>
      <c r="G86" s="147" t="s">
        <v>27</v>
      </c>
      <c r="H86" s="147">
        <v>50</v>
      </c>
      <c r="I86" s="151">
        <v>975</v>
      </c>
      <c r="J86" s="151">
        <v>48750</v>
      </c>
      <c r="K86" s="147">
        <v>13</v>
      </c>
      <c r="L86" s="151">
        <v>6337.5</v>
      </c>
      <c r="M86" s="151">
        <v>633.75</v>
      </c>
      <c r="N86" s="151">
        <v>1901.25</v>
      </c>
      <c r="O86" s="151">
        <v>1901.25</v>
      </c>
      <c r="P86" s="151">
        <v>1901.25</v>
      </c>
      <c r="Q86" s="151">
        <f t="shared" si="1"/>
        <v>5703.75</v>
      </c>
      <c r="R86" s="156"/>
    </row>
    <row r="87" s="138" customFormat="1" ht="25.05" hidden="1" customHeight="1" spans="1:18">
      <c r="A87" s="147">
        <v>82</v>
      </c>
      <c r="B87" s="147" t="s">
        <v>111</v>
      </c>
      <c r="C87" s="148">
        <v>45016</v>
      </c>
      <c r="D87" s="148">
        <v>45291</v>
      </c>
      <c r="E87" s="147" t="s">
        <v>29</v>
      </c>
      <c r="F87" s="147" t="s">
        <v>30</v>
      </c>
      <c r="G87" s="147" t="s">
        <v>27</v>
      </c>
      <c r="H87" s="147">
        <v>40</v>
      </c>
      <c r="I87" s="151">
        <v>975</v>
      </c>
      <c r="J87" s="151">
        <v>39000</v>
      </c>
      <c r="K87" s="147">
        <v>13</v>
      </c>
      <c r="L87" s="151">
        <v>5070</v>
      </c>
      <c r="M87" s="151">
        <v>507</v>
      </c>
      <c r="N87" s="151">
        <v>1521</v>
      </c>
      <c r="O87" s="151">
        <v>1521</v>
      </c>
      <c r="P87" s="151">
        <v>1521</v>
      </c>
      <c r="Q87" s="151">
        <f t="shared" si="1"/>
        <v>4563</v>
      </c>
      <c r="R87" s="156"/>
    </row>
    <row r="88" s="138" customFormat="1" ht="25.05" hidden="1" customHeight="1" spans="1:18">
      <c r="A88" s="147">
        <v>83</v>
      </c>
      <c r="B88" s="147" t="s">
        <v>112</v>
      </c>
      <c r="C88" s="148">
        <v>45016</v>
      </c>
      <c r="D88" s="148">
        <v>45291</v>
      </c>
      <c r="E88" s="147" t="s">
        <v>29</v>
      </c>
      <c r="F88" s="147" t="s">
        <v>30</v>
      </c>
      <c r="G88" s="147" t="s">
        <v>27</v>
      </c>
      <c r="H88" s="147">
        <v>40</v>
      </c>
      <c r="I88" s="151">
        <v>975</v>
      </c>
      <c r="J88" s="151">
        <v>39000</v>
      </c>
      <c r="K88" s="147">
        <v>13</v>
      </c>
      <c r="L88" s="151">
        <v>5070</v>
      </c>
      <c r="M88" s="151">
        <v>507</v>
      </c>
      <c r="N88" s="151">
        <v>1521</v>
      </c>
      <c r="O88" s="151">
        <v>1521</v>
      </c>
      <c r="P88" s="151">
        <v>1521</v>
      </c>
      <c r="Q88" s="151">
        <f t="shared" si="1"/>
        <v>4563</v>
      </c>
      <c r="R88" s="156"/>
    </row>
    <row r="89" s="138" customFormat="1" ht="25.05" hidden="1" customHeight="1" spans="1:18">
      <c r="A89" s="147">
        <v>84</v>
      </c>
      <c r="B89" s="147" t="s">
        <v>113</v>
      </c>
      <c r="C89" s="148">
        <v>45016</v>
      </c>
      <c r="D89" s="148">
        <v>45291</v>
      </c>
      <c r="E89" s="147" t="s">
        <v>29</v>
      </c>
      <c r="F89" s="147" t="s">
        <v>30</v>
      </c>
      <c r="G89" s="147" t="s">
        <v>27</v>
      </c>
      <c r="H89" s="147">
        <v>40</v>
      </c>
      <c r="I89" s="151">
        <v>975</v>
      </c>
      <c r="J89" s="151">
        <v>39000</v>
      </c>
      <c r="K89" s="147">
        <v>13</v>
      </c>
      <c r="L89" s="151">
        <v>5070</v>
      </c>
      <c r="M89" s="151">
        <v>507</v>
      </c>
      <c r="N89" s="151">
        <v>1521</v>
      </c>
      <c r="O89" s="151">
        <v>1521</v>
      </c>
      <c r="P89" s="151">
        <v>1521</v>
      </c>
      <c r="Q89" s="151">
        <f t="shared" si="1"/>
        <v>4563</v>
      </c>
      <c r="R89" s="156"/>
    </row>
    <row r="90" s="138" customFormat="1" ht="25.05" hidden="1" customHeight="1" spans="1:18">
      <c r="A90" s="147">
        <v>85</v>
      </c>
      <c r="B90" s="147" t="s">
        <v>114</v>
      </c>
      <c r="C90" s="148">
        <v>45016</v>
      </c>
      <c r="D90" s="148">
        <v>45291</v>
      </c>
      <c r="E90" s="147" t="s">
        <v>29</v>
      </c>
      <c r="F90" s="147" t="s">
        <v>30</v>
      </c>
      <c r="G90" s="147" t="s">
        <v>27</v>
      </c>
      <c r="H90" s="147">
        <v>50</v>
      </c>
      <c r="I90" s="151">
        <v>975</v>
      </c>
      <c r="J90" s="151">
        <v>48750</v>
      </c>
      <c r="K90" s="147">
        <v>13</v>
      </c>
      <c r="L90" s="151">
        <v>6337.5</v>
      </c>
      <c r="M90" s="151">
        <v>633.75</v>
      </c>
      <c r="N90" s="151">
        <v>1901.25</v>
      </c>
      <c r="O90" s="151">
        <v>1901.25</v>
      </c>
      <c r="P90" s="151">
        <v>1901.25</v>
      </c>
      <c r="Q90" s="151">
        <f t="shared" si="1"/>
        <v>5703.75</v>
      </c>
      <c r="R90" s="156"/>
    </row>
    <row r="91" s="138" customFormat="1" ht="25.05" hidden="1" customHeight="1" spans="1:18">
      <c r="A91" s="147">
        <v>86</v>
      </c>
      <c r="B91" s="147" t="s">
        <v>115</v>
      </c>
      <c r="C91" s="148">
        <v>45016</v>
      </c>
      <c r="D91" s="148">
        <v>45291</v>
      </c>
      <c r="E91" s="147" t="s">
        <v>29</v>
      </c>
      <c r="F91" s="147" t="s">
        <v>30</v>
      </c>
      <c r="G91" s="147" t="s">
        <v>27</v>
      </c>
      <c r="H91" s="147">
        <v>40</v>
      </c>
      <c r="I91" s="151">
        <v>975</v>
      </c>
      <c r="J91" s="151">
        <v>39000</v>
      </c>
      <c r="K91" s="147">
        <v>13</v>
      </c>
      <c r="L91" s="151">
        <v>5070</v>
      </c>
      <c r="M91" s="151">
        <v>507</v>
      </c>
      <c r="N91" s="151">
        <v>1521</v>
      </c>
      <c r="O91" s="151">
        <v>1521</v>
      </c>
      <c r="P91" s="151">
        <v>1521</v>
      </c>
      <c r="Q91" s="151">
        <f t="shared" si="1"/>
        <v>4563</v>
      </c>
      <c r="R91" s="156"/>
    </row>
    <row r="92" s="138" customFormat="1" ht="25.05" hidden="1" customHeight="1" spans="1:18">
      <c r="A92" s="147">
        <v>87</v>
      </c>
      <c r="B92" s="147" t="s">
        <v>116</v>
      </c>
      <c r="C92" s="148">
        <v>45016</v>
      </c>
      <c r="D92" s="148">
        <v>45291</v>
      </c>
      <c r="E92" s="147" t="s">
        <v>29</v>
      </c>
      <c r="F92" s="147" t="s">
        <v>30</v>
      </c>
      <c r="G92" s="147" t="s">
        <v>27</v>
      </c>
      <c r="H92" s="147">
        <v>30</v>
      </c>
      <c r="I92" s="151">
        <v>975</v>
      </c>
      <c r="J92" s="151">
        <v>29250</v>
      </c>
      <c r="K92" s="147">
        <v>13</v>
      </c>
      <c r="L92" s="151">
        <v>3802.5</v>
      </c>
      <c r="M92" s="151">
        <v>380.25</v>
      </c>
      <c r="N92" s="151">
        <v>1140.75</v>
      </c>
      <c r="O92" s="151">
        <v>1140.75</v>
      </c>
      <c r="P92" s="151">
        <v>1140.75</v>
      </c>
      <c r="Q92" s="151">
        <f t="shared" si="1"/>
        <v>3422.25</v>
      </c>
      <c r="R92" s="156"/>
    </row>
    <row r="93" s="138" customFormat="1" ht="25.05" hidden="1" customHeight="1" spans="1:18">
      <c r="A93" s="147">
        <v>88</v>
      </c>
      <c r="B93" s="147" t="s">
        <v>117</v>
      </c>
      <c r="C93" s="148">
        <v>45016</v>
      </c>
      <c r="D93" s="148">
        <v>45291</v>
      </c>
      <c r="E93" s="147" t="s">
        <v>29</v>
      </c>
      <c r="F93" s="147" t="s">
        <v>30</v>
      </c>
      <c r="G93" s="147" t="s">
        <v>27</v>
      </c>
      <c r="H93" s="147">
        <v>50</v>
      </c>
      <c r="I93" s="151">
        <v>975</v>
      </c>
      <c r="J93" s="151">
        <v>48750</v>
      </c>
      <c r="K93" s="147">
        <v>13</v>
      </c>
      <c r="L93" s="151">
        <v>6337.5</v>
      </c>
      <c r="M93" s="151">
        <v>633.75</v>
      </c>
      <c r="N93" s="151">
        <v>1901.25</v>
      </c>
      <c r="O93" s="151">
        <v>1901.25</v>
      </c>
      <c r="P93" s="151">
        <v>1901.25</v>
      </c>
      <c r="Q93" s="151">
        <f t="shared" si="1"/>
        <v>5703.75</v>
      </c>
      <c r="R93" s="156"/>
    </row>
    <row r="94" s="138" customFormat="1" ht="25.05" hidden="1" customHeight="1" spans="1:18">
      <c r="A94" s="147">
        <v>89</v>
      </c>
      <c r="B94" s="147" t="s">
        <v>118</v>
      </c>
      <c r="C94" s="148">
        <v>45016</v>
      </c>
      <c r="D94" s="148">
        <v>45291</v>
      </c>
      <c r="E94" s="147" t="s">
        <v>29</v>
      </c>
      <c r="F94" s="147" t="s">
        <v>30</v>
      </c>
      <c r="G94" s="147" t="s">
        <v>27</v>
      </c>
      <c r="H94" s="147">
        <v>50</v>
      </c>
      <c r="I94" s="151">
        <v>975</v>
      </c>
      <c r="J94" s="151">
        <v>48750</v>
      </c>
      <c r="K94" s="147">
        <v>13</v>
      </c>
      <c r="L94" s="151">
        <v>6337.5</v>
      </c>
      <c r="M94" s="151">
        <v>633.75</v>
      </c>
      <c r="N94" s="151">
        <v>1901.25</v>
      </c>
      <c r="O94" s="151">
        <v>1901.25</v>
      </c>
      <c r="P94" s="151">
        <v>1901.25</v>
      </c>
      <c r="Q94" s="151">
        <f t="shared" si="1"/>
        <v>5703.75</v>
      </c>
      <c r="R94" s="156"/>
    </row>
    <row r="95" s="138" customFormat="1" ht="25.05" hidden="1" customHeight="1" spans="1:18">
      <c r="A95" s="147">
        <v>90</v>
      </c>
      <c r="B95" s="147" t="s">
        <v>119</v>
      </c>
      <c r="C95" s="148">
        <v>45016</v>
      </c>
      <c r="D95" s="148">
        <v>45291</v>
      </c>
      <c r="E95" s="147" t="s">
        <v>29</v>
      </c>
      <c r="F95" s="147" t="s">
        <v>30</v>
      </c>
      <c r="G95" s="147" t="s">
        <v>27</v>
      </c>
      <c r="H95" s="147">
        <v>40</v>
      </c>
      <c r="I95" s="151">
        <v>975</v>
      </c>
      <c r="J95" s="151">
        <v>39000</v>
      </c>
      <c r="K95" s="147">
        <v>13</v>
      </c>
      <c r="L95" s="151">
        <v>5070</v>
      </c>
      <c r="M95" s="151">
        <v>507</v>
      </c>
      <c r="N95" s="151">
        <v>1521</v>
      </c>
      <c r="O95" s="151">
        <v>1521</v>
      </c>
      <c r="P95" s="151">
        <v>1521</v>
      </c>
      <c r="Q95" s="151">
        <f t="shared" si="1"/>
        <v>4563</v>
      </c>
      <c r="R95" s="156"/>
    </row>
    <row r="96" s="138" customFormat="1" ht="25.05" hidden="1" customHeight="1" spans="1:18">
      <c r="A96" s="147">
        <v>91</v>
      </c>
      <c r="B96" s="147" t="s">
        <v>120</v>
      </c>
      <c r="C96" s="148">
        <v>45016</v>
      </c>
      <c r="D96" s="148">
        <v>45291</v>
      </c>
      <c r="E96" s="147" t="s">
        <v>29</v>
      </c>
      <c r="F96" s="147" t="s">
        <v>30</v>
      </c>
      <c r="G96" s="147" t="s">
        <v>27</v>
      </c>
      <c r="H96" s="147">
        <v>12.2</v>
      </c>
      <c r="I96" s="151">
        <v>975</v>
      </c>
      <c r="J96" s="151">
        <v>11895</v>
      </c>
      <c r="K96" s="147">
        <v>13</v>
      </c>
      <c r="L96" s="151">
        <v>1546.35</v>
      </c>
      <c r="M96" s="151">
        <v>154.635</v>
      </c>
      <c r="N96" s="151">
        <v>463.905</v>
      </c>
      <c r="O96" s="151">
        <v>463.905</v>
      </c>
      <c r="P96" s="151">
        <v>463.905</v>
      </c>
      <c r="Q96" s="151">
        <f t="shared" si="1"/>
        <v>1391.715</v>
      </c>
      <c r="R96" s="156"/>
    </row>
    <row r="97" s="138" customFormat="1" ht="25.05" hidden="1" customHeight="1" spans="1:18">
      <c r="A97" s="147">
        <v>92</v>
      </c>
      <c r="B97" s="147" t="s">
        <v>121</v>
      </c>
      <c r="C97" s="148">
        <v>45016</v>
      </c>
      <c r="D97" s="148">
        <v>45291</v>
      </c>
      <c r="E97" s="147" t="s">
        <v>29</v>
      </c>
      <c r="F97" s="147" t="s">
        <v>30</v>
      </c>
      <c r="G97" s="147" t="s">
        <v>27</v>
      </c>
      <c r="H97" s="147">
        <v>30</v>
      </c>
      <c r="I97" s="151">
        <v>975</v>
      </c>
      <c r="J97" s="151">
        <v>29250</v>
      </c>
      <c r="K97" s="147">
        <v>13</v>
      </c>
      <c r="L97" s="151">
        <v>3802.5</v>
      </c>
      <c r="M97" s="151">
        <v>380.25</v>
      </c>
      <c r="N97" s="151">
        <v>1140.75</v>
      </c>
      <c r="O97" s="151">
        <v>1140.75</v>
      </c>
      <c r="P97" s="151">
        <v>1140.75</v>
      </c>
      <c r="Q97" s="151">
        <f t="shared" si="1"/>
        <v>3422.25</v>
      </c>
      <c r="R97" s="156"/>
    </row>
    <row r="98" s="138" customFormat="1" ht="25.05" hidden="1" customHeight="1" spans="1:18">
      <c r="A98" s="147">
        <v>93</v>
      </c>
      <c r="B98" s="147" t="s">
        <v>122</v>
      </c>
      <c r="C98" s="148">
        <v>45016</v>
      </c>
      <c r="D98" s="148">
        <v>45291</v>
      </c>
      <c r="E98" s="147" t="s">
        <v>29</v>
      </c>
      <c r="F98" s="147" t="s">
        <v>30</v>
      </c>
      <c r="G98" s="147" t="s">
        <v>27</v>
      </c>
      <c r="H98" s="147">
        <v>20</v>
      </c>
      <c r="I98" s="151">
        <v>975</v>
      </c>
      <c r="J98" s="151">
        <v>19500</v>
      </c>
      <c r="K98" s="147">
        <v>13</v>
      </c>
      <c r="L98" s="151">
        <v>2535</v>
      </c>
      <c r="M98" s="151">
        <v>253.5</v>
      </c>
      <c r="N98" s="151">
        <v>760.5</v>
      </c>
      <c r="O98" s="151">
        <v>760.5</v>
      </c>
      <c r="P98" s="151">
        <v>760.5</v>
      </c>
      <c r="Q98" s="151">
        <f t="shared" si="1"/>
        <v>2281.5</v>
      </c>
      <c r="R98" s="156"/>
    </row>
    <row r="99" s="138" customFormat="1" ht="25.05" hidden="1" customHeight="1" spans="1:18">
      <c r="A99" s="147">
        <v>94</v>
      </c>
      <c r="B99" s="147" t="s">
        <v>123</v>
      </c>
      <c r="C99" s="148">
        <v>45016</v>
      </c>
      <c r="D99" s="148">
        <v>45291</v>
      </c>
      <c r="E99" s="147" t="s">
        <v>29</v>
      </c>
      <c r="F99" s="147" t="s">
        <v>30</v>
      </c>
      <c r="G99" s="147" t="s">
        <v>27</v>
      </c>
      <c r="H99" s="147">
        <v>60</v>
      </c>
      <c r="I99" s="151">
        <v>975</v>
      </c>
      <c r="J99" s="151">
        <v>58500</v>
      </c>
      <c r="K99" s="147">
        <v>13</v>
      </c>
      <c r="L99" s="151">
        <v>7605</v>
      </c>
      <c r="M99" s="151">
        <v>760.5</v>
      </c>
      <c r="N99" s="151">
        <v>2281.5</v>
      </c>
      <c r="O99" s="151">
        <v>2281.5</v>
      </c>
      <c r="P99" s="151">
        <v>2281.5</v>
      </c>
      <c r="Q99" s="151">
        <f t="shared" si="1"/>
        <v>6844.5</v>
      </c>
      <c r="R99" s="156"/>
    </row>
    <row r="100" s="138" customFormat="1" ht="25.05" hidden="1" customHeight="1" spans="1:18">
      <c r="A100" s="147">
        <v>95</v>
      </c>
      <c r="B100" s="147" t="s">
        <v>124</v>
      </c>
      <c r="C100" s="148">
        <v>45016</v>
      </c>
      <c r="D100" s="148">
        <v>45291</v>
      </c>
      <c r="E100" s="147" t="s">
        <v>29</v>
      </c>
      <c r="F100" s="147" t="s">
        <v>30</v>
      </c>
      <c r="G100" s="147" t="s">
        <v>27</v>
      </c>
      <c r="H100" s="147">
        <v>96</v>
      </c>
      <c r="I100" s="151">
        <v>975</v>
      </c>
      <c r="J100" s="151">
        <v>93600</v>
      </c>
      <c r="K100" s="147">
        <v>13</v>
      </c>
      <c r="L100" s="151">
        <v>12168</v>
      </c>
      <c r="M100" s="151">
        <v>1216.8</v>
      </c>
      <c r="N100" s="151">
        <v>3650.4</v>
      </c>
      <c r="O100" s="151">
        <v>3650.4</v>
      </c>
      <c r="P100" s="151">
        <v>3650.4</v>
      </c>
      <c r="Q100" s="151">
        <f t="shared" si="1"/>
        <v>10951.2</v>
      </c>
      <c r="R100" s="156"/>
    </row>
    <row r="101" s="138" customFormat="1" ht="25.05" hidden="1" customHeight="1" spans="1:18">
      <c r="A101" s="147">
        <v>96</v>
      </c>
      <c r="B101" s="147" t="s">
        <v>125</v>
      </c>
      <c r="C101" s="148">
        <v>45016</v>
      </c>
      <c r="D101" s="148">
        <v>45291</v>
      </c>
      <c r="E101" s="147" t="s">
        <v>29</v>
      </c>
      <c r="F101" s="147" t="s">
        <v>30</v>
      </c>
      <c r="G101" s="147" t="s">
        <v>27</v>
      </c>
      <c r="H101" s="147">
        <v>60</v>
      </c>
      <c r="I101" s="151">
        <v>975</v>
      </c>
      <c r="J101" s="151">
        <v>58500</v>
      </c>
      <c r="K101" s="147">
        <v>13</v>
      </c>
      <c r="L101" s="151">
        <v>7605</v>
      </c>
      <c r="M101" s="151">
        <v>760.5</v>
      </c>
      <c r="N101" s="151">
        <v>2281.5</v>
      </c>
      <c r="O101" s="151">
        <v>2281.5</v>
      </c>
      <c r="P101" s="151">
        <v>2281.5</v>
      </c>
      <c r="Q101" s="151">
        <f t="shared" si="1"/>
        <v>6844.5</v>
      </c>
      <c r="R101" s="156"/>
    </row>
    <row r="102" s="138" customFormat="1" ht="25.05" hidden="1" customHeight="1" spans="1:18">
      <c r="A102" s="147">
        <v>97</v>
      </c>
      <c r="B102" s="147" t="s">
        <v>126</v>
      </c>
      <c r="C102" s="148">
        <v>45016</v>
      </c>
      <c r="D102" s="148">
        <v>45291</v>
      </c>
      <c r="E102" s="147" t="s">
        <v>29</v>
      </c>
      <c r="F102" s="147" t="s">
        <v>30</v>
      </c>
      <c r="G102" s="147" t="s">
        <v>27</v>
      </c>
      <c r="H102" s="147">
        <v>40</v>
      </c>
      <c r="I102" s="151">
        <v>975</v>
      </c>
      <c r="J102" s="151">
        <v>39000</v>
      </c>
      <c r="K102" s="147">
        <v>13</v>
      </c>
      <c r="L102" s="151">
        <v>5070</v>
      </c>
      <c r="M102" s="151">
        <v>507</v>
      </c>
      <c r="N102" s="151">
        <v>1521</v>
      </c>
      <c r="O102" s="151">
        <v>1521</v>
      </c>
      <c r="P102" s="151">
        <v>1521</v>
      </c>
      <c r="Q102" s="151">
        <f t="shared" si="1"/>
        <v>4563</v>
      </c>
      <c r="R102" s="156"/>
    </row>
    <row r="103" s="138" customFormat="1" ht="25.05" hidden="1" customHeight="1" spans="1:18">
      <c r="A103" s="147">
        <v>98</v>
      </c>
      <c r="B103" s="147" t="s">
        <v>127</v>
      </c>
      <c r="C103" s="148">
        <v>45016</v>
      </c>
      <c r="D103" s="148">
        <v>45291</v>
      </c>
      <c r="E103" s="147" t="s">
        <v>29</v>
      </c>
      <c r="F103" s="147" t="s">
        <v>30</v>
      </c>
      <c r="G103" s="147" t="s">
        <v>27</v>
      </c>
      <c r="H103" s="147">
        <v>30</v>
      </c>
      <c r="I103" s="151">
        <v>975</v>
      </c>
      <c r="J103" s="151">
        <v>29250</v>
      </c>
      <c r="K103" s="147">
        <v>13</v>
      </c>
      <c r="L103" s="151">
        <v>3802.5</v>
      </c>
      <c r="M103" s="151">
        <v>380.25</v>
      </c>
      <c r="N103" s="151">
        <v>1140.75</v>
      </c>
      <c r="O103" s="151">
        <v>1140.75</v>
      </c>
      <c r="P103" s="151">
        <v>1140.75</v>
      </c>
      <c r="Q103" s="151">
        <f t="shared" si="1"/>
        <v>3422.25</v>
      </c>
      <c r="R103" s="156"/>
    </row>
    <row r="104" s="138" customFormat="1" ht="25.05" hidden="1" customHeight="1" spans="1:18">
      <c r="A104" s="147">
        <v>99</v>
      </c>
      <c r="B104" s="147" t="s">
        <v>128</v>
      </c>
      <c r="C104" s="148">
        <v>45016</v>
      </c>
      <c r="D104" s="148">
        <v>45291</v>
      </c>
      <c r="E104" s="147" t="s">
        <v>29</v>
      </c>
      <c r="F104" s="147" t="s">
        <v>30</v>
      </c>
      <c r="G104" s="147" t="s">
        <v>27</v>
      </c>
      <c r="H104" s="147">
        <v>90</v>
      </c>
      <c r="I104" s="151">
        <v>975</v>
      </c>
      <c r="J104" s="151">
        <v>87750</v>
      </c>
      <c r="K104" s="147">
        <v>13</v>
      </c>
      <c r="L104" s="151">
        <v>11407.5</v>
      </c>
      <c r="M104" s="151">
        <v>1140.75</v>
      </c>
      <c r="N104" s="151">
        <v>3422.25</v>
      </c>
      <c r="O104" s="151">
        <v>3422.25</v>
      </c>
      <c r="P104" s="151">
        <v>3422.25</v>
      </c>
      <c r="Q104" s="151">
        <f t="shared" si="1"/>
        <v>10266.75</v>
      </c>
      <c r="R104" s="156"/>
    </row>
    <row r="105" s="138" customFormat="1" ht="25.05" hidden="1" customHeight="1" spans="1:18">
      <c r="A105" s="147">
        <v>100</v>
      </c>
      <c r="B105" s="147" t="s">
        <v>129</v>
      </c>
      <c r="C105" s="148">
        <v>45016</v>
      </c>
      <c r="D105" s="148">
        <v>45291</v>
      </c>
      <c r="E105" s="147" t="s">
        <v>29</v>
      </c>
      <c r="F105" s="147" t="s">
        <v>30</v>
      </c>
      <c r="G105" s="147" t="s">
        <v>27</v>
      </c>
      <c r="H105" s="147">
        <v>40</v>
      </c>
      <c r="I105" s="151">
        <v>975</v>
      </c>
      <c r="J105" s="151">
        <v>39000</v>
      </c>
      <c r="K105" s="147">
        <v>13</v>
      </c>
      <c r="L105" s="151">
        <v>5070</v>
      </c>
      <c r="M105" s="151">
        <v>507</v>
      </c>
      <c r="N105" s="151">
        <v>1521</v>
      </c>
      <c r="O105" s="151">
        <v>1521</v>
      </c>
      <c r="P105" s="151">
        <v>1521</v>
      </c>
      <c r="Q105" s="151">
        <f t="shared" si="1"/>
        <v>4563</v>
      </c>
      <c r="R105" s="156"/>
    </row>
    <row r="106" s="138" customFormat="1" ht="25.05" hidden="1" customHeight="1" spans="1:18">
      <c r="A106" s="147">
        <v>101</v>
      </c>
      <c r="B106" s="147" t="s">
        <v>130</v>
      </c>
      <c r="C106" s="148">
        <v>45016</v>
      </c>
      <c r="D106" s="148">
        <v>45291</v>
      </c>
      <c r="E106" s="147" t="s">
        <v>29</v>
      </c>
      <c r="F106" s="147" t="s">
        <v>30</v>
      </c>
      <c r="G106" s="147" t="s">
        <v>27</v>
      </c>
      <c r="H106" s="147">
        <v>20</v>
      </c>
      <c r="I106" s="151">
        <v>975</v>
      </c>
      <c r="J106" s="151">
        <v>19500</v>
      </c>
      <c r="K106" s="147">
        <v>13</v>
      </c>
      <c r="L106" s="151">
        <v>2535</v>
      </c>
      <c r="M106" s="151">
        <v>253.5</v>
      </c>
      <c r="N106" s="151">
        <v>760.5</v>
      </c>
      <c r="O106" s="151">
        <v>760.5</v>
      </c>
      <c r="P106" s="151">
        <v>760.5</v>
      </c>
      <c r="Q106" s="151">
        <f t="shared" si="1"/>
        <v>2281.5</v>
      </c>
      <c r="R106" s="156"/>
    </row>
    <row r="107" s="138" customFormat="1" ht="25.05" hidden="1" customHeight="1" spans="1:18">
      <c r="A107" s="147">
        <v>102</v>
      </c>
      <c r="B107" s="147" t="s">
        <v>131</v>
      </c>
      <c r="C107" s="148">
        <v>45016</v>
      </c>
      <c r="D107" s="148">
        <v>45291</v>
      </c>
      <c r="E107" s="147" t="s">
        <v>29</v>
      </c>
      <c r="F107" s="147" t="s">
        <v>30</v>
      </c>
      <c r="G107" s="147" t="s">
        <v>27</v>
      </c>
      <c r="H107" s="147">
        <v>40</v>
      </c>
      <c r="I107" s="151">
        <v>975</v>
      </c>
      <c r="J107" s="151">
        <v>39000</v>
      </c>
      <c r="K107" s="147">
        <v>13</v>
      </c>
      <c r="L107" s="151">
        <v>5070</v>
      </c>
      <c r="M107" s="151">
        <v>507</v>
      </c>
      <c r="N107" s="151">
        <v>1521</v>
      </c>
      <c r="O107" s="151">
        <v>1521</v>
      </c>
      <c r="P107" s="151">
        <v>1521</v>
      </c>
      <c r="Q107" s="151">
        <f t="shared" si="1"/>
        <v>4563</v>
      </c>
      <c r="R107" s="156"/>
    </row>
    <row r="108" s="138" customFormat="1" ht="25.05" hidden="1" customHeight="1" spans="1:18">
      <c r="A108" s="147">
        <v>103</v>
      </c>
      <c r="B108" s="147" t="s">
        <v>132</v>
      </c>
      <c r="C108" s="148">
        <v>45016</v>
      </c>
      <c r="D108" s="148">
        <v>45291</v>
      </c>
      <c r="E108" s="147" t="s">
        <v>29</v>
      </c>
      <c r="F108" s="147" t="s">
        <v>30</v>
      </c>
      <c r="G108" s="147" t="s">
        <v>27</v>
      </c>
      <c r="H108" s="147">
        <v>98</v>
      </c>
      <c r="I108" s="151">
        <v>975</v>
      </c>
      <c r="J108" s="151">
        <v>95550</v>
      </c>
      <c r="K108" s="147">
        <v>13</v>
      </c>
      <c r="L108" s="151">
        <v>12421.5</v>
      </c>
      <c r="M108" s="151">
        <v>1242.15</v>
      </c>
      <c r="N108" s="151">
        <v>3726.45</v>
      </c>
      <c r="O108" s="151">
        <v>3726.45</v>
      </c>
      <c r="P108" s="151">
        <v>3726.45</v>
      </c>
      <c r="Q108" s="151">
        <f t="shared" si="1"/>
        <v>11179.35</v>
      </c>
      <c r="R108" s="156"/>
    </row>
    <row r="109" s="138" customFormat="1" ht="25.05" hidden="1" customHeight="1" spans="1:18">
      <c r="A109" s="147">
        <v>104</v>
      </c>
      <c r="B109" s="147" t="s">
        <v>133</v>
      </c>
      <c r="C109" s="148">
        <v>45016</v>
      </c>
      <c r="D109" s="148">
        <v>45291</v>
      </c>
      <c r="E109" s="147" t="s">
        <v>29</v>
      </c>
      <c r="F109" s="147" t="s">
        <v>30</v>
      </c>
      <c r="G109" s="147" t="s">
        <v>27</v>
      </c>
      <c r="H109" s="147">
        <v>25</v>
      </c>
      <c r="I109" s="151">
        <v>975</v>
      </c>
      <c r="J109" s="151">
        <v>24375</v>
      </c>
      <c r="K109" s="147">
        <v>13</v>
      </c>
      <c r="L109" s="151">
        <v>3168.75</v>
      </c>
      <c r="M109" s="151">
        <v>316.875</v>
      </c>
      <c r="N109" s="151">
        <v>950.625</v>
      </c>
      <c r="O109" s="151">
        <v>950.625</v>
      </c>
      <c r="P109" s="151">
        <v>950.625</v>
      </c>
      <c r="Q109" s="151">
        <f t="shared" si="1"/>
        <v>2851.875</v>
      </c>
      <c r="R109" s="156"/>
    </row>
    <row r="110" s="138" customFormat="1" ht="25.05" hidden="1" customHeight="1" spans="1:18">
      <c r="A110" s="147">
        <v>105</v>
      </c>
      <c r="B110" s="147" t="s">
        <v>134</v>
      </c>
      <c r="C110" s="148">
        <v>45016</v>
      </c>
      <c r="D110" s="148">
        <v>45291</v>
      </c>
      <c r="E110" s="147" t="s">
        <v>29</v>
      </c>
      <c r="F110" s="147" t="s">
        <v>30</v>
      </c>
      <c r="G110" s="147" t="s">
        <v>27</v>
      </c>
      <c r="H110" s="147">
        <v>20</v>
      </c>
      <c r="I110" s="151">
        <v>975</v>
      </c>
      <c r="J110" s="151">
        <v>19500</v>
      </c>
      <c r="K110" s="147">
        <v>13</v>
      </c>
      <c r="L110" s="151">
        <v>2535</v>
      </c>
      <c r="M110" s="151">
        <v>253.5</v>
      </c>
      <c r="N110" s="151">
        <v>760.5</v>
      </c>
      <c r="O110" s="151">
        <v>760.5</v>
      </c>
      <c r="P110" s="151">
        <v>760.5</v>
      </c>
      <c r="Q110" s="151">
        <f t="shared" si="1"/>
        <v>2281.5</v>
      </c>
      <c r="R110" s="156"/>
    </row>
    <row r="111" s="138" customFormat="1" ht="25.05" hidden="1" customHeight="1" spans="1:18">
      <c r="A111" s="147">
        <v>106</v>
      </c>
      <c r="B111" s="147" t="s">
        <v>135</v>
      </c>
      <c r="C111" s="148">
        <v>45016</v>
      </c>
      <c r="D111" s="148">
        <v>45291</v>
      </c>
      <c r="E111" s="147" t="s">
        <v>29</v>
      </c>
      <c r="F111" s="147" t="s">
        <v>30</v>
      </c>
      <c r="G111" s="147" t="s">
        <v>27</v>
      </c>
      <c r="H111" s="147">
        <v>20</v>
      </c>
      <c r="I111" s="151">
        <v>975</v>
      </c>
      <c r="J111" s="151">
        <v>19500</v>
      </c>
      <c r="K111" s="147">
        <v>13</v>
      </c>
      <c r="L111" s="151">
        <v>2535</v>
      </c>
      <c r="M111" s="151">
        <v>253.5</v>
      </c>
      <c r="N111" s="151">
        <v>760.5</v>
      </c>
      <c r="O111" s="151">
        <v>760.5</v>
      </c>
      <c r="P111" s="151">
        <v>760.5</v>
      </c>
      <c r="Q111" s="151">
        <f t="shared" si="1"/>
        <v>2281.5</v>
      </c>
      <c r="R111" s="156"/>
    </row>
    <row r="112" s="138" customFormat="1" ht="25.05" hidden="1" customHeight="1" spans="1:18">
      <c r="A112" s="147">
        <v>107</v>
      </c>
      <c r="B112" s="147" t="s">
        <v>136</v>
      </c>
      <c r="C112" s="148">
        <v>45016</v>
      </c>
      <c r="D112" s="148">
        <v>45291</v>
      </c>
      <c r="E112" s="147" t="s">
        <v>29</v>
      </c>
      <c r="F112" s="147" t="s">
        <v>30</v>
      </c>
      <c r="G112" s="147" t="s">
        <v>27</v>
      </c>
      <c r="H112" s="147">
        <v>30</v>
      </c>
      <c r="I112" s="151">
        <v>975</v>
      </c>
      <c r="J112" s="151">
        <v>29250</v>
      </c>
      <c r="K112" s="147">
        <v>13</v>
      </c>
      <c r="L112" s="151">
        <v>3802.5</v>
      </c>
      <c r="M112" s="151">
        <v>380.25</v>
      </c>
      <c r="N112" s="151">
        <v>1140.75</v>
      </c>
      <c r="O112" s="151">
        <v>1140.75</v>
      </c>
      <c r="P112" s="151">
        <v>1140.75</v>
      </c>
      <c r="Q112" s="151">
        <f t="shared" si="1"/>
        <v>3422.25</v>
      </c>
      <c r="R112" s="156"/>
    </row>
    <row r="113" s="138" customFormat="1" ht="25.05" hidden="1" customHeight="1" spans="1:18">
      <c r="A113" s="147">
        <v>108</v>
      </c>
      <c r="B113" s="147" t="s">
        <v>137</v>
      </c>
      <c r="C113" s="148">
        <v>45016</v>
      </c>
      <c r="D113" s="148">
        <v>45291</v>
      </c>
      <c r="E113" s="147" t="s">
        <v>29</v>
      </c>
      <c r="F113" s="147" t="s">
        <v>30</v>
      </c>
      <c r="G113" s="147" t="s">
        <v>27</v>
      </c>
      <c r="H113" s="147">
        <v>60</v>
      </c>
      <c r="I113" s="151">
        <v>975</v>
      </c>
      <c r="J113" s="151">
        <v>58500</v>
      </c>
      <c r="K113" s="147">
        <v>13</v>
      </c>
      <c r="L113" s="151">
        <v>7605</v>
      </c>
      <c r="M113" s="151">
        <v>760.5</v>
      </c>
      <c r="N113" s="151">
        <v>2281.5</v>
      </c>
      <c r="O113" s="151">
        <v>2281.5</v>
      </c>
      <c r="P113" s="151">
        <v>2281.5</v>
      </c>
      <c r="Q113" s="151">
        <f t="shared" si="1"/>
        <v>6844.5</v>
      </c>
      <c r="R113" s="156"/>
    </row>
    <row r="114" s="138" customFormat="1" ht="25.05" hidden="1" customHeight="1" spans="1:18">
      <c r="A114" s="147">
        <v>109</v>
      </c>
      <c r="B114" s="147" t="s">
        <v>138</v>
      </c>
      <c r="C114" s="148">
        <v>45016</v>
      </c>
      <c r="D114" s="148">
        <v>45291</v>
      </c>
      <c r="E114" s="147" t="s">
        <v>29</v>
      </c>
      <c r="F114" s="147" t="s">
        <v>30</v>
      </c>
      <c r="G114" s="147" t="s">
        <v>27</v>
      </c>
      <c r="H114" s="147">
        <v>30</v>
      </c>
      <c r="I114" s="151">
        <v>975</v>
      </c>
      <c r="J114" s="151">
        <v>29250</v>
      </c>
      <c r="K114" s="147">
        <v>13</v>
      </c>
      <c r="L114" s="151">
        <v>3802.5</v>
      </c>
      <c r="M114" s="151">
        <v>380.25</v>
      </c>
      <c r="N114" s="151">
        <v>1140.75</v>
      </c>
      <c r="O114" s="151">
        <v>1140.75</v>
      </c>
      <c r="P114" s="151">
        <v>1140.75</v>
      </c>
      <c r="Q114" s="151">
        <f t="shared" si="1"/>
        <v>3422.25</v>
      </c>
      <c r="R114" s="156"/>
    </row>
    <row r="115" s="138" customFormat="1" ht="25.05" hidden="1" customHeight="1" spans="1:18">
      <c r="A115" s="147">
        <v>110</v>
      </c>
      <c r="B115" s="147" t="s">
        <v>139</v>
      </c>
      <c r="C115" s="148">
        <v>45016</v>
      </c>
      <c r="D115" s="148">
        <v>45291</v>
      </c>
      <c r="E115" s="147" t="s">
        <v>29</v>
      </c>
      <c r="F115" s="147" t="s">
        <v>30</v>
      </c>
      <c r="G115" s="147" t="s">
        <v>27</v>
      </c>
      <c r="H115" s="147">
        <v>50</v>
      </c>
      <c r="I115" s="151">
        <v>975</v>
      </c>
      <c r="J115" s="151">
        <v>48750</v>
      </c>
      <c r="K115" s="147">
        <v>13</v>
      </c>
      <c r="L115" s="151">
        <v>6337.5</v>
      </c>
      <c r="M115" s="151">
        <v>633.75</v>
      </c>
      <c r="N115" s="151">
        <v>1901.25</v>
      </c>
      <c r="O115" s="151">
        <v>1901.25</v>
      </c>
      <c r="P115" s="151">
        <v>1901.25</v>
      </c>
      <c r="Q115" s="151">
        <f t="shared" si="1"/>
        <v>5703.75</v>
      </c>
      <c r="R115" s="156"/>
    </row>
    <row r="116" s="138" customFormat="1" ht="25.05" hidden="1" customHeight="1" spans="1:18">
      <c r="A116" s="147">
        <v>111</v>
      </c>
      <c r="B116" s="147" t="s">
        <v>140</v>
      </c>
      <c r="C116" s="148">
        <v>45016</v>
      </c>
      <c r="D116" s="148">
        <v>45291</v>
      </c>
      <c r="E116" s="147" t="s">
        <v>29</v>
      </c>
      <c r="F116" s="147" t="s">
        <v>30</v>
      </c>
      <c r="G116" s="147" t="s">
        <v>27</v>
      </c>
      <c r="H116" s="147">
        <v>68</v>
      </c>
      <c r="I116" s="151">
        <v>975</v>
      </c>
      <c r="J116" s="151">
        <v>66300</v>
      </c>
      <c r="K116" s="147">
        <v>13</v>
      </c>
      <c r="L116" s="151">
        <v>8619</v>
      </c>
      <c r="M116" s="151">
        <v>861.9</v>
      </c>
      <c r="N116" s="151">
        <v>2585.7</v>
      </c>
      <c r="O116" s="151">
        <v>2585.7</v>
      </c>
      <c r="P116" s="151">
        <v>2585.7</v>
      </c>
      <c r="Q116" s="151">
        <f t="shared" si="1"/>
        <v>7757.1</v>
      </c>
      <c r="R116" s="156"/>
    </row>
    <row r="117" s="138" customFormat="1" ht="25.05" hidden="1" customHeight="1" spans="1:18">
      <c r="A117" s="147">
        <v>112</v>
      </c>
      <c r="B117" s="147" t="s">
        <v>141</v>
      </c>
      <c r="C117" s="148">
        <v>45016</v>
      </c>
      <c r="D117" s="148">
        <v>45291</v>
      </c>
      <c r="E117" s="147" t="s">
        <v>29</v>
      </c>
      <c r="F117" s="147" t="s">
        <v>30</v>
      </c>
      <c r="G117" s="147" t="s">
        <v>27</v>
      </c>
      <c r="H117" s="147">
        <v>40</v>
      </c>
      <c r="I117" s="151">
        <v>975</v>
      </c>
      <c r="J117" s="151">
        <v>39000</v>
      </c>
      <c r="K117" s="147">
        <v>13</v>
      </c>
      <c r="L117" s="151">
        <v>5070</v>
      </c>
      <c r="M117" s="151">
        <v>507</v>
      </c>
      <c r="N117" s="151">
        <v>1521</v>
      </c>
      <c r="O117" s="151">
        <v>1521</v>
      </c>
      <c r="P117" s="151">
        <v>1521</v>
      </c>
      <c r="Q117" s="151">
        <f t="shared" si="1"/>
        <v>4563</v>
      </c>
      <c r="R117" s="156"/>
    </row>
    <row r="118" s="138" customFormat="1" ht="25.05" hidden="1" customHeight="1" spans="1:18">
      <c r="A118" s="147">
        <v>113</v>
      </c>
      <c r="B118" s="147" t="s">
        <v>142</v>
      </c>
      <c r="C118" s="148">
        <v>45016</v>
      </c>
      <c r="D118" s="148">
        <v>45291</v>
      </c>
      <c r="E118" s="147" t="s">
        <v>29</v>
      </c>
      <c r="F118" s="147" t="s">
        <v>30</v>
      </c>
      <c r="G118" s="147" t="s">
        <v>27</v>
      </c>
      <c r="H118" s="147">
        <v>50</v>
      </c>
      <c r="I118" s="151">
        <v>975</v>
      </c>
      <c r="J118" s="151">
        <v>48750</v>
      </c>
      <c r="K118" s="147">
        <v>13</v>
      </c>
      <c r="L118" s="151">
        <v>6337.5</v>
      </c>
      <c r="M118" s="151">
        <v>633.75</v>
      </c>
      <c r="N118" s="151">
        <v>1901.25</v>
      </c>
      <c r="O118" s="151">
        <v>1901.25</v>
      </c>
      <c r="P118" s="151">
        <v>1901.25</v>
      </c>
      <c r="Q118" s="151">
        <f t="shared" si="1"/>
        <v>5703.75</v>
      </c>
      <c r="R118" s="156"/>
    </row>
    <row r="119" s="138" customFormat="1" ht="25.05" hidden="1" customHeight="1" spans="1:18">
      <c r="A119" s="147">
        <v>114</v>
      </c>
      <c r="B119" s="147" t="s">
        <v>143</v>
      </c>
      <c r="C119" s="148">
        <v>45016</v>
      </c>
      <c r="D119" s="148">
        <v>45291</v>
      </c>
      <c r="E119" s="147" t="s">
        <v>29</v>
      </c>
      <c r="F119" s="147" t="s">
        <v>30</v>
      </c>
      <c r="G119" s="147" t="s">
        <v>27</v>
      </c>
      <c r="H119" s="147">
        <v>50</v>
      </c>
      <c r="I119" s="151">
        <v>975</v>
      </c>
      <c r="J119" s="151">
        <v>48750</v>
      </c>
      <c r="K119" s="147">
        <v>13</v>
      </c>
      <c r="L119" s="151">
        <v>6337.5</v>
      </c>
      <c r="M119" s="151">
        <v>633.75</v>
      </c>
      <c r="N119" s="151">
        <v>1901.25</v>
      </c>
      <c r="O119" s="151">
        <v>1901.25</v>
      </c>
      <c r="P119" s="151">
        <v>1901.25</v>
      </c>
      <c r="Q119" s="151">
        <f t="shared" si="1"/>
        <v>5703.75</v>
      </c>
      <c r="R119" s="156"/>
    </row>
    <row r="120" s="138" customFormat="1" ht="25.05" hidden="1" customHeight="1" spans="1:18">
      <c r="A120" s="147">
        <v>115</v>
      </c>
      <c r="B120" s="147" t="s">
        <v>144</v>
      </c>
      <c r="C120" s="148">
        <v>45016</v>
      </c>
      <c r="D120" s="148">
        <v>45291</v>
      </c>
      <c r="E120" s="147" t="s">
        <v>29</v>
      </c>
      <c r="F120" s="147" t="s">
        <v>30</v>
      </c>
      <c r="G120" s="147" t="s">
        <v>27</v>
      </c>
      <c r="H120" s="147">
        <v>30</v>
      </c>
      <c r="I120" s="151">
        <v>975</v>
      </c>
      <c r="J120" s="151">
        <v>29250</v>
      </c>
      <c r="K120" s="147">
        <v>13</v>
      </c>
      <c r="L120" s="151">
        <v>3802.5</v>
      </c>
      <c r="M120" s="151">
        <v>380.25</v>
      </c>
      <c r="N120" s="151">
        <v>1140.75</v>
      </c>
      <c r="O120" s="151">
        <v>1140.75</v>
      </c>
      <c r="P120" s="151">
        <v>1140.75</v>
      </c>
      <c r="Q120" s="151">
        <f t="shared" si="1"/>
        <v>3422.25</v>
      </c>
      <c r="R120" s="156"/>
    </row>
    <row r="121" s="138" customFormat="1" ht="25.05" hidden="1" customHeight="1" spans="1:18">
      <c r="A121" s="147">
        <v>116</v>
      </c>
      <c r="B121" s="147" t="s">
        <v>145</v>
      </c>
      <c r="C121" s="148">
        <v>45016</v>
      </c>
      <c r="D121" s="148">
        <v>45291</v>
      </c>
      <c r="E121" s="147" t="s">
        <v>29</v>
      </c>
      <c r="F121" s="147" t="s">
        <v>30</v>
      </c>
      <c r="G121" s="147" t="s">
        <v>27</v>
      </c>
      <c r="H121" s="147">
        <v>40</v>
      </c>
      <c r="I121" s="151">
        <v>975</v>
      </c>
      <c r="J121" s="151">
        <v>39000</v>
      </c>
      <c r="K121" s="147">
        <v>13</v>
      </c>
      <c r="L121" s="151">
        <v>5070</v>
      </c>
      <c r="M121" s="151">
        <v>507</v>
      </c>
      <c r="N121" s="151">
        <v>1521</v>
      </c>
      <c r="O121" s="151">
        <v>1521</v>
      </c>
      <c r="P121" s="151">
        <v>1521</v>
      </c>
      <c r="Q121" s="151">
        <f t="shared" si="1"/>
        <v>4563</v>
      </c>
      <c r="R121" s="156"/>
    </row>
    <row r="122" s="138" customFormat="1" ht="25.05" hidden="1" customHeight="1" spans="1:18">
      <c r="A122" s="147">
        <v>117</v>
      </c>
      <c r="B122" s="147" t="s">
        <v>146</v>
      </c>
      <c r="C122" s="148">
        <v>45016</v>
      </c>
      <c r="D122" s="148">
        <v>45291</v>
      </c>
      <c r="E122" s="147" t="s">
        <v>29</v>
      </c>
      <c r="F122" s="147" t="s">
        <v>30</v>
      </c>
      <c r="G122" s="147" t="s">
        <v>27</v>
      </c>
      <c r="H122" s="147">
        <v>40</v>
      </c>
      <c r="I122" s="151">
        <v>975</v>
      </c>
      <c r="J122" s="151">
        <v>39000</v>
      </c>
      <c r="K122" s="147">
        <v>13</v>
      </c>
      <c r="L122" s="151">
        <v>5070</v>
      </c>
      <c r="M122" s="151">
        <v>507</v>
      </c>
      <c r="N122" s="151">
        <v>1521</v>
      </c>
      <c r="O122" s="151">
        <v>1521</v>
      </c>
      <c r="P122" s="151">
        <v>1521</v>
      </c>
      <c r="Q122" s="151">
        <f t="shared" si="1"/>
        <v>4563</v>
      </c>
      <c r="R122" s="156"/>
    </row>
    <row r="123" s="138" customFormat="1" ht="25.05" hidden="1" customHeight="1" spans="1:18">
      <c r="A123" s="147">
        <v>118</v>
      </c>
      <c r="B123" s="147" t="s">
        <v>147</v>
      </c>
      <c r="C123" s="148">
        <v>45016</v>
      </c>
      <c r="D123" s="148">
        <v>45291</v>
      </c>
      <c r="E123" s="147" t="s">
        <v>29</v>
      </c>
      <c r="F123" s="147" t="s">
        <v>30</v>
      </c>
      <c r="G123" s="147" t="s">
        <v>27</v>
      </c>
      <c r="H123" s="147">
        <v>60</v>
      </c>
      <c r="I123" s="151">
        <v>975</v>
      </c>
      <c r="J123" s="151">
        <v>58500</v>
      </c>
      <c r="K123" s="147">
        <v>13</v>
      </c>
      <c r="L123" s="151">
        <v>7605</v>
      </c>
      <c r="M123" s="151">
        <v>760.5</v>
      </c>
      <c r="N123" s="151">
        <v>2281.5</v>
      </c>
      <c r="O123" s="151">
        <v>2281.5</v>
      </c>
      <c r="P123" s="151">
        <v>2281.5</v>
      </c>
      <c r="Q123" s="151">
        <f t="shared" si="1"/>
        <v>6844.5</v>
      </c>
      <c r="R123" s="156"/>
    </row>
    <row r="124" s="138" customFormat="1" ht="25.05" hidden="1" customHeight="1" spans="1:18">
      <c r="A124" s="147">
        <v>119</v>
      </c>
      <c r="B124" s="147" t="s">
        <v>148</v>
      </c>
      <c r="C124" s="148">
        <v>45016</v>
      </c>
      <c r="D124" s="148">
        <v>45291</v>
      </c>
      <c r="E124" s="147" t="s">
        <v>29</v>
      </c>
      <c r="F124" s="147" t="s">
        <v>30</v>
      </c>
      <c r="G124" s="147" t="s">
        <v>27</v>
      </c>
      <c r="H124" s="147">
        <v>20</v>
      </c>
      <c r="I124" s="151">
        <v>975</v>
      </c>
      <c r="J124" s="151">
        <v>19500</v>
      </c>
      <c r="K124" s="147">
        <v>13</v>
      </c>
      <c r="L124" s="151">
        <v>2535</v>
      </c>
      <c r="M124" s="151">
        <v>253.5</v>
      </c>
      <c r="N124" s="151">
        <v>760.5</v>
      </c>
      <c r="O124" s="151">
        <v>760.5</v>
      </c>
      <c r="P124" s="151">
        <v>760.5</v>
      </c>
      <c r="Q124" s="151">
        <f t="shared" si="1"/>
        <v>2281.5</v>
      </c>
      <c r="R124" s="156"/>
    </row>
    <row r="125" s="138" customFormat="1" ht="25.05" hidden="1" customHeight="1" spans="1:18">
      <c r="A125" s="147">
        <v>120</v>
      </c>
      <c r="B125" s="147" t="s">
        <v>149</v>
      </c>
      <c r="C125" s="148">
        <v>45016</v>
      </c>
      <c r="D125" s="148">
        <v>45291</v>
      </c>
      <c r="E125" s="147" t="s">
        <v>29</v>
      </c>
      <c r="F125" s="147" t="s">
        <v>30</v>
      </c>
      <c r="G125" s="147" t="s">
        <v>27</v>
      </c>
      <c r="H125" s="147">
        <v>10</v>
      </c>
      <c r="I125" s="151">
        <v>975</v>
      </c>
      <c r="J125" s="151">
        <v>9750</v>
      </c>
      <c r="K125" s="147">
        <v>13</v>
      </c>
      <c r="L125" s="151">
        <v>1267.5</v>
      </c>
      <c r="M125" s="151">
        <v>126.75</v>
      </c>
      <c r="N125" s="151">
        <v>380.25</v>
      </c>
      <c r="O125" s="151">
        <v>380.25</v>
      </c>
      <c r="P125" s="151">
        <v>380.25</v>
      </c>
      <c r="Q125" s="151">
        <f t="shared" si="1"/>
        <v>1140.75</v>
      </c>
      <c r="R125" s="156"/>
    </row>
    <row r="126" s="138" customFormat="1" ht="25.05" hidden="1" customHeight="1" spans="1:18">
      <c r="A126" s="147">
        <v>121</v>
      </c>
      <c r="B126" s="147" t="s">
        <v>150</v>
      </c>
      <c r="C126" s="148">
        <v>45016</v>
      </c>
      <c r="D126" s="148">
        <v>45291</v>
      </c>
      <c r="E126" s="147" t="s">
        <v>29</v>
      </c>
      <c r="F126" s="147" t="s">
        <v>30</v>
      </c>
      <c r="G126" s="147" t="s">
        <v>27</v>
      </c>
      <c r="H126" s="147">
        <v>60</v>
      </c>
      <c r="I126" s="151">
        <v>975</v>
      </c>
      <c r="J126" s="151">
        <v>58500</v>
      </c>
      <c r="K126" s="147">
        <v>13</v>
      </c>
      <c r="L126" s="151">
        <v>7605</v>
      </c>
      <c r="M126" s="151">
        <v>760.5</v>
      </c>
      <c r="N126" s="151">
        <v>2281.5</v>
      </c>
      <c r="O126" s="151">
        <v>2281.5</v>
      </c>
      <c r="P126" s="151">
        <v>2281.5</v>
      </c>
      <c r="Q126" s="151">
        <f t="shared" si="1"/>
        <v>6844.5</v>
      </c>
      <c r="R126" s="156"/>
    </row>
    <row r="127" s="138" customFormat="1" ht="25.05" hidden="1" customHeight="1" spans="1:18">
      <c r="A127" s="147">
        <v>122</v>
      </c>
      <c r="B127" s="147" t="s">
        <v>151</v>
      </c>
      <c r="C127" s="148">
        <v>45016</v>
      </c>
      <c r="D127" s="148">
        <v>45291</v>
      </c>
      <c r="E127" s="147" t="s">
        <v>29</v>
      </c>
      <c r="F127" s="147" t="s">
        <v>30</v>
      </c>
      <c r="G127" s="147" t="s">
        <v>27</v>
      </c>
      <c r="H127" s="147">
        <v>50</v>
      </c>
      <c r="I127" s="151">
        <v>975</v>
      </c>
      <c r="J127" s="151">
        <v>48750</v>
      </c>
      <c r="K127" s="147">
        <v>13</v>
      </c>
      <c r="L127" s="151">
        <v>6337.5</v>
      </c>
      <c r="M127" s="151">
        <v>633.75</v>
      </c>
      <c r="N127" s="151">
        <v>1901.25</v>
      </c>
      <c r="O127" s="151">
        <v>1901.25</v>
      </c>
      <c r="P127" s="151">
        <v>1901.25</v>
      </c>
      <c r="Q127" s="151">
        <f t="shared" si="1"/>
        <v>5703.75</v>
      </c>
      <c r="R127" s="156"/>
    </row>
    <row r="128" s="138" customFormat="1" ht="25.05" hidden="1" customHeight="1" spans="1:18">
      <c r="A128" s="147">
        <v>123</v>
      </c>
      <c r="B128" s="147" t="s">
        <v>152</v>
      </c>
      <c r="C128" s="148">
        <v>45016</v>
      </c>
      <c r="D128" s="148">
        <v>45291</v>
      </c>
      <c r="E128" s="147" t="s">
        <v>29</v>
      </c>
      <c r="F128" s="147" t="s">
        <v>30</v>
      </c>
      <c r="G128" s="147" t="s">
        <v>27</v>
      </c>
      <c r="H128" s="147">
        <v>60</v>
      </c>
      <c r="I128" s="151">
        <v>975</v>
      </c>
      <c r="J128" s="151">
        <v>58500</v>
      </c>
      <c r="K128" s="147">
        <v>13</v>
      </c>
      <c r="L128" s="151">
        <v>7605</v>
      </c>
      <c r="M128" s="151">
        <v>760.5</v>
      </c>
      <c r="N128" s="151">
        <v>2281.5</v>
      </c>
      <c r="O128" s="151">
        <v>2281.5</v>
      </c>
      <c r="P128" s="151">
        <v>2281.5</v>
      </c>
      <c r="Q128" s="151">
        <f t="shared" si="1"/>
        <v>6844.5</v>
      </c>
      <c r="R128" s="156"/>
    </row>
    <row r="129" s="138" customFormat="1" ht="25.05" hidden="1" customHeight="1" spans="1:18">
      <c r="A129" s="147">
        <v>124</v>
      </c>
      <c r="B129" s="147" t="s">
        <v>153</v>
      </c>
      <c r="C129" s="148">
        <v>45016</v>
      </c>
      <c r="D129" s="148">
        <v>45291</v>
      </c>
      <c r="E129" s="147" t="s">
        <v>29</v>
      </c>
      <c r="F129" s="147" t="s">
        <v>30</v>
      </c>
      <c r="G129" s="147" t="s">
        <v>27</v>
      </c>
      <c r="H129" s="147">
        <v>60</v>
      </c>
      <c r="I129" s="151">
        <v>975</v>
      </c>
      <c r="J129" s="151">
        <v>58500</v>
      </c>
      <c r="K129" s="147">
        <v>13</v>
      </c>
      <c r="L129" s="151">
        <v>7605</v>
      </c>
      <c r="M129" s="151">
        <v>760.5</v>
      </c>
      <c r="N129" s="151">
        <v>2281.5</v>
      </c>
      <c r="O129" s="151">
        <v>2281.5</v>
      </c>
      <c r="P129" s="151">
        <v>2281.5</v>
      </c>
      <c r="Q129" s="151">
        <f t="shared" si="1"/>
        <v>6844.5</v>
      </c>
      <c r="R129" s="156"/>
    </row>
    <row r="130" s="138" customFormat="1" ht="25.05" hidden="1" customHeight="1" spans="1:18">
      <c r="A130" s="147">
        <v>125</v>
      </c>
      <c r="B130" s="147" t="s">
        <v>154</v>
      </c>
      <c r="C130" s="148">
        <v>45016</v>
      </c>
      <c r="D130" s="148">
        <v>45291</v>
      </c>
      <c r="E130" s="147" t="s">
        <v>29</v>
      </c>
      <c r="F130" s="147" t="s">
        <v>30</v>
      </c>
      <c r="G130" s="147" t="s">
        <v>27</v>
      </c>
      <c r="H130" s="147">
        <v>99</v>
      </c>
      <c r="I130" s="151">
        <v>975</v>
      </c>
      <c r="J130" s="151">
        <v>96525</v>
      </c>
      <c r="K130" s="147">
        <v>13</v>
      </c>
      <c r="L130" s="151">
        <v>12548.25</v>
      </c>
      <c r="M130" s="151">
        <v>1254.825</v>
      </c>
      <c r="N130" s="151">
        <v>3764.475</v>
      </c>
      <c r="O130" s="151">
        <v>3764.475</v>
      </c>
      <c r="P130" s="151">
        <v>3764.475</v>
      </c>
      <c r="Q130" s="151">
        <f t="shared" si="1"/>
        <v>11293.425</v>
      </c>
      <c r="R130" s="156"/>
    </row>
    <row r="131" s="138" customFormat="1" ht="25.05" hidden="1" customHeight="1" spans="1:18">
      <c r="A131" s="147">
        <v>126</v>
      </c>
      <c r="B131" s="147" t="s">
        <v>155</v>
      </c>
      <c r="C131" s="148">
        <v>45016</v>
      </c>
      <c r="D131" s="148">
        <v>45291</v>
      </c>
      <c r="E131" s="147" t="s">
        <v>29</v>
      </c>
      <c r="F131" s="147" t="s">
        <v>30</v>
      </c>
      <c r="G131" s="147" t="s">
        <v>27</v>
      </c>
      <c r="H131" s="147">
        <v>80</v>
      </c>
      <c r="I131" s="151">
        <v>975</v>
      </c>
      <c r="J131" s="151">
        <v>78000</v>
      </c>
      <c r="K131" s="147">
        <v>13</v>
      </c>
      <c r="L131" s="151">
        <v>10140</v>
      </c>
      <c r="M131" s="151">
        <v>1014</v>
      </c>
      <c r="N131" s="151">
        <v>3042</v>
      </c>
      <c r="O131" s="151">
        <v>3042</v>
      </c>
      <c r="P131" s="151">
        <v>3042</v>
      </c>
      <c r="Q131" s="151">
        <f t="shared" si="1"/>
        <v>9126</v>
      </c>
      <c r="R131" s="156"/>
    </row>
    <row r="132" s="138" customFormat="1" ht="25.05" hidden="1" customHeight="1" spans="1:18">
      <c r="A132" s="147">
        <v>127</v>
      </c>
      <c r="B132" s="147" t="s">
        <v>156</v>
      </c>
      <c r="C132" s="148">
        <v>45016</v>
      </c>
      <c r="D132" s="148">
        <v>45291</v>
      </c>
      <c r="E132" s="147" t="s">
        <v>29</v>
      </c>
      <c r="F132" s="147" t="s">
        <v>30</v>
      </c>
      <c r="G132" s="147" t="s">
        <v>27</v>
      </c>
      <c r="H132" s="147">
        <v>30</v>
      </c>
      <c r="I132" s="151">
        <v>975</v>
      </c>
      <c r="J132" s="151">
        <v>29250</v>
      </c>
      <c r="K132" s="147">
        <v>13</v>
      </c>
      <c r="L132" s="151">
        <v>3802.5</v>
      </c>
      <c r="M132" s="151">
        <v>380.25</v>
      </c>
      <c r="N132" s="151">
        <v>1140.75</v>
      </c>
      <c r="O132" s="151">
        <v>1140.75</v>
      </c>
      <c r="P132" s="151">
        <v>1140.75</v>
      </c>
      <c r="Q132" s="151">
        <f t="shared" si="1"/>
        <v>3422.25</v>
      </c>
      <c r="R132" s="156"/>
    </row>
    <row r="133" s="138" customFormat="1" ht="25.05" hidden="1" customHeight="1" spans="1:18">
      <c r="A133" s="147">
        <v>128</v>
      </c>
      <c r="B133" s="147" t="s">
        <v>157</v>
      </c>
      <c r="C133" s="148">
        <v>45016</v>
      </c>
      <c r="D133" s="148">
        <v>45291</v>
      </c>
      <c r="E133" s="147" t="s">
        <v>29</v>
      </c>
      <c r="F133" s="147" t="s">
        <v>30</v>
      </c>
      <c r="G133" s="147" t="s">
        <v>27</v>
      </c>
      <c r="H133" s="147">
        <v>15</v>
      </c>
      <c r="I133" s="151">
        <v>975</v>
      </c>
      <c r="J133" s="151">
        <v>14625</v>
      </c>
      <c r="K133" s="147">
        <v>13</v>
      </c>
      <c r="L133" s="151">
        <v>1901.25</v>
      </c>
      <c r="M133" s="151">
        <v>190.125</v>
      </c>
      <c r="N133" s="151">
        <v>570.375</v>
      </c>
      <c r="O133" s="151">
        <v>570.375</v>
      </c>
      <c r="P133" s="151">
        <v>570.375</v>
      </c>
      <c r="Q133" s="151">
        <f t="shared" si="1"/>
        <v>1711.125</v>
      </c>
      <c r="R133" s="156"/>
    </row>
    <row r="134" s="138" customFormat="1" ht="25.05" hidden="1" customHeight="1" spans="1:18">
      <c r="A134" s="147">
        <v>129</v>
      </c>
      <c r="B134" s="147" t="s">
        <v>158</v>
      </c>
      <c r="C134" s="148">
        <v>45016</v>
      </c>
      <c r="D134" s="148">
        <v>45291</v>
      </c>
      <c r="E134" s="147" t="s">
        <v>29</v>
      </c>
      <c r="F134" s="147" t="s">
        <v>30</v>
      </c>
      <c r="G134" s="147" t="s">
        <v>27</v>
      </c>
      <c r="H134" s="147">
        <v>80</v>
      </c>
      <c r="I134" s="151">
        <v>975</v>
      </c>
      <c r="J134" s="151">
        <v>78000</v>
      </c>
      <c r="K134" s="147">
        <v>13</v>
      </c>
      <c r="L134" s="151">
        <v>10140</v>
      </c>
      <c r="M134" s="151">
        <v>1014</v>
      </c>
      <c r="N134" s="151">
        <v>3042</v>
      </c>
      <c r="O134" s="151">
        <v>3042</v>
      </c>
      <c r="P134" s="151">
        <v>3042</v>
      </c>
      <c r="Q134" s="151">
        <f t="shared" si="1"/>
        <v>9126</v>
      </c>
      <c r="R134" s="156"/>
    </row>
    <row r="135" s="138" customFormat="1" ht="25.05" hidden="1" customHeight="1" spans="1:18">
      <c r="A135" s="147">
        <v>130</v>
      </c>
      <c r="B135" s="147" t="s">
        <v>159</v>
      </c>
      <c r="C135" s="148">
        <v>45016</v>
      </c>
      <c r="D135" s="148">
        <v>45291</v>
      </c>
      <c r="E135" s="147" t="s">
        <v>29</v>
      </c>
      <c r="F135" s="147" t="s">
        <v>30</v>
      </c>
      <c r="G135" s="147" t="s">
        <v>27</v>
      </c>
      <c r="H135" s="147">
        <v>70</v>
      </c>
      <c r="I135" s="151">
        <v>975</v>
      </c>
      <c r="J135" s="151">
        <v>68250</v>
      </c>
      <c r="K135" s="147">
        <v>13</v>
      </c>
      <c r="L135" s="151">
        <v>8872.5</v>
      </c>
      <c r="M135" s="151">
        <v>887.25</v>
      </c>
      <c r="N135" s="151">
        <v>2661.75</v>
      </c>
      <c r="O135" s="151">
        <v>2661.75</v>
      </c>
      <c r="P135" s="151">
        <v>2661.75</v>
      </c>
      <c r="Q135" s="151">
        <f t="shared" ref="Q135:Q198" si="2">N135+O135+P135</f>
        <v>7985.25</v>
      </c>
      <c r="R135" s="156"/>
    </row>
    <row r="136" s="138" customFormat="1" ht="25.05" hidden="1" customHeight="1" spans="1:18">
      <c r="A136" s="147">
        <v>131</v>
      </c>
      <c r="B136" s="147" t="s">
        <v>160</v>
      </c>
      <c r="C136" s="148">
        <v>45016</v>
      </c>
      <c r="D136" s="148">
        <v>45291</v>
      </c>
      <c r="E136" s="147" t="s">
        <v>29</v>
      </c>
      <c r="F136" s="147" t="s">
        <v>30</v>
      </c>
      <c r="G136" s="147" t="s">
        <v>27</v>
      </c>
      <c r="H136" s="147">
        <v>30</v>
      </c>
      <c r="I136" s="151">
        <v>975</v>
      </c>
      <c r="J136" s="151">
        <v>29250</v>
      </c>
      <c r="K136" s="147">
        <v>13</v>
      </c>
      <c r="L136" s="151">
        <v>3802.5</v>
      </c>
      <c r="M136" s="151">
        <v>380.25</v>
      </c>
      <c r="N136" s="151">
        <v>1140.75</v>
      </c>
      <c r="O136" s="151">
        <v>1140.75</v>
      </c>
      <c r="P136" s="151">
        <v>1140.75</v>
      </c>
      <c r="Q136" s="151">
        <f t="shared" si="2"/>
        <v>3422.25</v>
      </c>
      <c r="R136" s="156"/>
    </row>
    <row r="137" s="138" customFormat="1" ht="25.05" hidden="1" customHeight="1" spans="1:18">
      <c r="A137" s="147">
        <v>132</v>
      </c>
      <c r="B137" s="147" t="s">
        <v>161</v>
      </c>
      <c r="C137" s="148">
        <v>45016</v>
      </c>
      <c r="D137" s="148">
        <v>45291</v>
      </c>
      <c r="E137" s="147" t="s">
        <v>29</v>
      </c>
      <c r="F137" s="147" t="s">
        <v>30</v>
      </c>
      <c r="G137" s="147" t="s">
        <v>27</v>
      </c>
      <c r="H137" s="147">
        <v>80</v>
      </c>
      <c r="I137" s="151">
        <v>975</v>
      </c>
      <c r="J137" s="151">
        <v>78000</v>
      </c>
      <c r="K137" s="147">
        <v>13</v>
      </c>
      <c r="L137" s="151">
        <v>10140</v>
      </c>
      <c r="M137" s="151">
        <v>1014</v>
      </c>
      <c r="N137" s="151">
        <v>3042</v>
      </c>
      <c r="O137" s="151">
        <v>3042</v>
      </c>
      <c r="P137" s="151">
        <v>3042</v>
      </c>
      <c r="Q137" s="151">
        <f t="shared" si="2"/>
        <v>9126</v>
      </c>
      <c r="R137" s="156"/>
    </row>
    <row r="138" s="138" customFormat="1" ht="25.05" hidden="1" customHeight="1" spans="1:18">
      <c r="A138" s="147">
        <v>133</v>
      </c>
      <c r="B138" s="147" t="s">
        <v>162</v>
      </c>
      <c r="C138" s="148">
        <v>45016</v>
      </c>
      <c r="D138" s="148">
        <v>45291</v>
      </c>
      <c r="E138" s="147" t="s">
        <v>29</v>
      </c>
      <c r="F138" s="147" t="s">
        <v>30</v>
      </c>
      <c r="G138" s="147" t="s">
        <v>27</v>
      </c>
      <c r="H138" s="147">
        <v>90</v>
      </c>
      <c r="I138" s="151">
        <v>975</v>
      </c>
      <c r="J138" s="151">
        <v>87750</v>
      </c>
      <c r="K138" s="147">
        <v>13</v>
      </c>
      <c r="L138" s="151">
        <v>11407.5</v>
      </c>
      <c r="M138" s="151">
        <v>1140.75</v>
      </c>
      <c r="N138" s="151">
        <v>3422.25</v>
      </c>
      <c r="O138" s="151">
        <v>3422.25</v>
      </c>
      <c r="P138" s="151">
        <v>3422.25</v>
      </c>
      <c r="Q138" s="151">
        <f t="shared" si="2"/>
        <v>10266.75</v>
      </c>
      <c r="R138" s="156"/>
    </row>
    <row r="139" s="138" customFormat="1" ht="25.05" hidden="1" customHeight="1" spans="1:18">
      <c r="A139" s="147">
        <v>134</v>
      </c>
      <c r="B139" s="147" t="s">
        <v>163</v>
      </c>
      <c r="C139" s="148">
        <v>45016</v>
      </c>
      <c r="D139" s="148">
        <v>45291</v>
      </c>
      <c r="E139" s="147" t="s">
        <v>29</v>
      </c>
      <c r="F139" s="147" t="s">
        <v>30</v>
      </c>
      <c r="G139" s="147" t="s">
        <v>27</v>
      </c>
      <c r="H139" s="147">
        <v>30</v>
      </c>
      <c r="I139" s="151">
        <v>975</v>
      </c>
      <c r="J139" s="151">
        <v>29250</v>
      </c>
      <c r="K139" s="147">
        <v>13</v>
      </c>
      <c r="L139" s="151">
        <v>3802.5</v>
      </c>
      <c r="M139" s="151">
        <v>380.25</v>
      </c>
      <c r="N139" s="151">
        <v>1140.75</v>
      </c>
      <c r="O139" s="151">
        <v>1140.75</v>
      </c>
      <c r="P139" s="151">
        <v>1140.75</v>
      </c>
      <c r="Q139" s="151">
        <f t="shared" si="2"/>
        <v>3422.25</v>
      </c>
      <c r="R139" s="156"/>
    </row>
    <row r="140" s="138" customFormat="1" ht="25.05" hidden="1" customHeight="1" spans="1:18">
      <c r="A140" s="147">
        <v>135</v>
      </c>
      <c r="B140" s="147" t="s">
        <v>164</v>
      </c>
      <c r="C140" s="148">
        <v>45016</v>
      </c>
      <c r="D140" s="148">
        <v>45291</v>
      </c>
      <c r="E140" s="147" t="s">
        <v>29</v>
      </c>
      <c r="F140" s="147" t="s">
        <v>30</v>
      </c>
      <c r="G140" s="147" t="s">
        <v>27</v>
      </c>
      <c r="H140" s="147">
        <v>60</v>
      </c>
      <c r="I140" s="151">
        <v>975</v>
      </c>
      <c r="J140" s="151">
        <v>58500</v>
      </c>
      <c r="K140" s="147">
        <v>13</v>
      </c>
      <c r="L140" s="151">
        <v>7605</v>
      </c>
      <c r="M140" s="151">
        <v>760.5</v>
      </c>
      <c r="N140" s="151">
        <v>2281.5</v>
      </c>
      <c r="O140" s="151">
        <v>2281.5</v>
      </c>
      <c r="P140" s="151">
        <v>2281.5</v>
      </c>
      <c r="Q140" s="151">
        <f t="shared" si="2"/>
        <v>6844.5</v>
      </c>
      <c r="R140" s="156"/>
    </row>
    <row r="141" s="138" customFormat="1" ht="25.05" hidden="1" customHeight="1" spans="1:18">
      <c r="A141" s="147">
        <v>136</v>
      </c>
      <c r="B141" s="147" t="s">
        <v>165</v>
      </c>
      <c r="C141" s="148">
        <v>45016</v>
      </c>
      <c r="D141" s="148">
        <v>45291</v>
      </c>
      <c r="E141" s="147" t="s">
        <v>29</v>
      </c>
      <c r="F141" s="147" t="s">
        <v>30</v>
      </c>
      <c r="G141" s="147" t="s">
        <v>27</v>
      </c>
      <c r="H141" s="147">
        <v>99</v>
      </c>
      <c r="I141" s="151">
        <v>975</v>
      </c>
      <c r="J141" s="151">
        <v>96525</v>
      </c>
      <c r="K141" s="147">
        <v>13</v>
      </c>
      <c r="L141" s="151">
        <v>12548.25</v>
      </c>
      <c r="M141" s="151">
        <v>1254.825</v>
      </c>
      <c r="N141" s="151">
        <v>3764.475</v>
      </c>
      <c r="O141" s="151">
        <v>3764.475</v>
      </c>
      <c r="P141" s="151">
        <v>3764.475</v>
      </c>
      <c r="Q141" s="151">
        <f t="shared" si="2"/>
        <v>11293.425</v>
      </c>
      <c r="R141" s="156"/>
    </row>
    <row r="142" s="138" customFormat="1" ht="25.05" hidden="1" customHeight="1" spans="1:18">
      <c r="A142" s="147">
        <v>137</v>
      </c>
      <c r="B142" s="147" t="s">
        <v>166</v>
      </c>
      <c r="C142" s="148">
        <v>45016</v>
      </c>
      <c r="D142" s="148">
        <v>45291</v>
      </c>
      <c r="E142" s="147" t="s">
        <v>29</v>
      </c>
      <c r="F142" s="147" t="s">
        <v>30</v>
      </c>
      <c r="G142" s="147" t="s">
        <v>27</v>
      </c>
      <c r="H142" s="147">
        <v>70</v>
      </c>
      <c r="I142" s="151">
        <v>975</v>
      </c>
      <c r="J142" s="151">
        <v>68250</v>
      </c>
      <c r="K142" s="147">
        <v>13</v>
      </c>
      <c r="L142" s="151">
        <v>8872.5</v>
      </c>
      <c r="M142" s="151">
        <v>887.25</v>
      </c>
      <c r="N142" s="151">
        <v>2661.75</v>
      </c>
      <c r="O142" s="151">
        <v>2661.75</v>
      </c>
      <c r="P142" s="151">
        <v>2661.75</v>
      </c>
      <c r="Q142" s="151">
        <f t="shared" si="2"/>
        <v>7985.25</v>
      </c>
      <c r="R142" s="156"/>
    </row>
    <row r="143" s="138" customFormat="1" ht="25.05" hidden="1" customHeight="1" spans="1:18">
      <c r="A143" s="147">
        <v>138</v>
      </c>
      <c r="B143" s="147" t="s">
        <v>167</v>
      </c>
      <c r="C143" s="148">
        <v>45016</v>
      </c>
      <c r="D143" s="148">
        <v>45291</v>
      </c>
      <c r="E143" s="147" t="s">
        <v>29</v>
      </c>
      <c r="F143" s="147" t="s">
        <v>30</v>
      </c>
      <c r="G143" s="147" t="s">
        <v>27</v>
      </c>
      <c r="H143" s="147">
        <v>95</v>
      </c>
      <c r="I143" s="151">
        <v>975</v>
      </c>
      <c r="J143" s="151">
        <v>92625</v>
      </c>
      <c r="K143" s="147">
        <v>13</v>
      </c>
      <c r="L143" s="151">
        <v>12041.25</v>
      </c>
      <c r="M143" s="151">
        <v>1204.125</v>
      </c>
      <c r="N143" s="151">
        <v>3612.375</v>
      </c>
      <c r="O143" s="151">
        <v>3612.375</v>
      </c>
      <c r="P143" s="151">
        <v>3612.375</v>
      </c>
      <c r="Q143" s="151">
        <f t="shared" si="2"/>
        <v>10837.125</v>
      </c>
      <c r="R143" s="156"/>
    </row>
    <row r="144" s="138" customFormat="1" ht="25.05" hidden="1" customHeight="1" spans="1:18">
      <c r="A144" s="147">
        <v>139</v>
      </c>
      <c r="B144" s="147" t="s">
        <v>168</v>
      </c>
      <c r="C144" s="148">
        <v>45016</v>
      </c>
      <c r="D144" s="148">
        <v>45291</v>
      </c>
      <c r="E144" s="147" t="s">
        <v>29</v>
      </c>
      <c r="F144" s="147" t="s">
        <v>30</v>
      </c>
      <c r="G144" s="147" t="s">
        <v>27</v>
      </c>
      <c r="H144" s="147">
        <v>66</v>
      </c>
      <c r="I144" s="151">
        <v>975</v>
      </c>
      <c r="J144" s="151">
        <v>64350</v>
      </c>
      <c r="K144" s="147">
        <v>13</v>
      </c>
      <c r="L144" s="151">
        <v>8365.5</v>
      </c>
      <c r="M144" s="151">
        <v>836.55</v>
      </c>
      <c r="N144" s="151">
        <v>2509.65</v>
      </c>
      <c r="O144" s="151">
        <v>2509.65</v>
      </c>
      <c r="P144" s="151">
        <v>2509.65</v>
      </c>
      <c r="Q144" s="151">
        <f t="shared" si="2"/>
        <v>7528.95</v>
      </c>
      <c r="R144" s="156"/>
    </row>
    <row r="145" s="138" customFormat="1" ht="25.05" hidden="1" customHeight="1" spans="1:18">
      <c r="A145" s="147">
        <v>140</v>
      </c>
      <c r="B145" s="147" t="s">
        <v>169</v>
      </c>
      <c r="C145" s="148">
        <v>45016</v>
      </c>
      <c r="D145" s="148">
        <v>45291</v>
      </c>
      <c r="E145" s="147" t="s">
        <v>29</v>
      </c>
      <c r="F145" s="147" t="s">
        <v>30</v>
      </c>
      <c r="G145" s="147" t="s">
        <v>27</v>
      </c>
      <c r="H145" s="147">
        <v>90</v>
      </c>
      <c r="I145" s="151">
        <v>975</v>
      </c>
      <c r="J145" s="151">
        <v>87750</v>
      </c>
      <c r="K145" s="147">
        <v>13</v>
      </c>
      <c r="L145" s="151">
        <v>11407.5</v>
      </c>
      <c r="M145" s="151">
        <v>1140.75</v>
      </c>
      <c r="N145" s="151">
        <v>3422.25</v>
      </c>
      <c r="O145" s="151">
        <v>3422.25</v>
      </c>
      <c r="P145" s="151">
        <v>3422.25</v>
      </c>
      <c r="Q145" s="151">
        <f t="shared" si="2"/>
        <v>10266.75</v>
      </c>
      <c r="R145" s="156"/>
    </row>
    <row r="146" s="138" customFormat="1" ht="25.05" hidden="1" customHeight="1" spans="1:18">
      <c r="A146" s="147">
        <v>141</v>
      </c>
      <c r="B146" s="147" t="s">
        <v>170</v>
      </c>
      <c r="C146" s="148">
        <v>45016</v>
      </c>
      <c r="D146" s="148">
        <v>45291</v>
      </c>
      <c r="E146" s="147" t="s">
        <v>29</v>
      </c>
      <c r="F146" s="147" t="s">
        <v>30</v>
      </c>
      <c r="G146" s="147" t="s">
        <v>27</v>
      </c>
      <c r="H146" s="147">
        <v>50</v>
      </c>
      <c r="I146" s="151">
        <v>975</v>
      </c>
      <c r="J146" s="151">
        <v>48750</v>
      </c>
      <c r="K146" s="147">
        <v>13</v>
      </c>
      <c r="L146" s="151">
        <v>6337.5</v>
      </c>
      <c r="M146" s="151">
        <v>633.75</v>
      </c>
      <c r="N146" s="151">
        <v>1901.25</v>
      </c>
      <c r="O146" s="151">
        <v>1901.25</v>
      </c>
      <c r="P146" s="151">
        <v>1901.25</v>
      </c>
      <c r="Q146" s="151">
        <f t="shared" si="2"/>
        <v>5703.75</v>
      </c>
      <c r="R146" s="156"/>
    </row>
    <row r="147" s="138" customFormat="1" ht="25.05" hidden="1" customHeight="1" spans="1:18">
      <c r="A147" s="147">
        <v>142</v>
      </c>
      <c r="B147" s="147" t="s">
        <v>171</v>
      </c>
      <c r="C147" s="148">
        <v>45016</v>
      </c>
      <c r="D147" s="148">
        <v>45291</v>
      </c>
      <c r="E147" s="147" t="s">
        <v>29</v>
      </c>
      <c r="F147" s="147" t="s">
        <v>30</v>
      </c>
      <c r="G147" s="147" t="s">
        <v>27</v>
      </c>
      <c r="H147" s="147">
        <v>98</v>
      </c>
      <c r="I147" s="151">
        <v>975</v>
      </c>
      <c r="J147" s="151">
        <v>95550</v>
      </c>
      <c r="K147" s="147">
        <v>13</v>
      </c>
      <c r="L147" s="151">
        <v>12421.5</v>
      </c>
      <c r="M147" s="151">
        <v>1242.15</v>
      </c>
      <c r="N147" s="151">
        <v>3726.45</v>
      </c>
      <c r="O147" s="151">
        <v>3726.45</v>
      </c>
      <c r="P147" s="151">
        <v>3726.45</v>
      </c>
      <c r="Q147" s="151">
        <f t="shared" si="2"/>
        <v>11179.35</v>
      </c>
      <c r="R147" s="156"/>
    </row>
    <row r="148" s="138" customFormat="1" ht="25.05" hidden="1" customHeight="1" spans="1:18">
      <c r="A148" s="147">
        <v>143</v>
      </c>
      <c r="B148" s="147" t="s">
        <v>172</v>
      </c>
      <c r="C148" s="148">
        <v>45016</v>
      </c>
      <c r="D148" s="148">
        <v>45291</v>
      </c>
      <c r="E148" s="147" t="s">
        <v>29</v>
      </c>
      <c r="F148" s="147" t="s">
        <v>30</v>
      </c>
      <c r="G148" s="147" t="s">
        <v>27</v>
      </c>
      <c r="H148" s="147">
        <v>80</v>
      </c>
      <c r="I148" s="151">
        <v>975</v>
      </c>
      <c r="J148" s="151">
        <v>78000</v>
      </c>
      <c r="K148" s="147">
        <v>13</v>
      </c>
      <c r="L148" s="151">
        <v>10140</v>
      </c>
      <c r="M148" s="151">
        <v>1014</v>
      </c>
      <c r="N148" s="151">
        <v>3042</v>
      </c>
      <c r="O148" s="151">
        <v>3042</v>
      </c>
      <c r="P148" s="151">
        <v>3042</v>
      </c>
      <c r="Q148" s="151">
        <f t="shared" si="2"/>
        <v>9126</v>
      </c>
      <c r="R148" s="156"/>
    </row>
    <row r="149" s="138" customFormat="1" ht="25.05" hidden="1" customHeight="1" spans="1:18">
      <c r="A149" s="147">
        <v>144</v>
      </c>
      <c r="B149" s="147" t="s">
        <v>173</v>
      </c>
      <c r="C149" s="148">
        <v>45016</v>
      </c>
      <c r="D149" s="148">
        <v>45291</v>
      </c>
      <c r="E149" s="147" t="s">
        <v>29</v>
      </c>
      <c r="F149" s="147" t="s">
        <v>30</v>
      </c>
      <c r="G149" s="147" t="s">
        <v>27</v>
      </c>
      <c r="H149" s="147">
        <v>80</v>
      </c>
      <c r="I149" s="151">
        <v>975</v>
      </c>
      <c r="J149" s="151">
        <v>78000</v>
      </c>
      <c r="K149" s="147">
        <v>13</v>
      </c>
      <c r="L149" s="151">
        <v>10140</v>
      </c>
      <c r="M149" s="151">
        <v>1014</v>
      </c>
      <c r="N149" s="151">
        <v>3042</v>
      </c>
      <c r="O149" s="151">
        <v>3042</v>
      </c>
      <c r="P149" s="151">
        <v>3042</v>
      </c>
      <c r="Q149" s="151">
        <f t="shared" si="2"/>
        <v>9126</v>
      </c>
      <c r="R149" s="156"/>
    </row>
    <row r="150" s="138" customFormat="1" ht="25.05" hidden="1" customHeight="1" spans="1:18">
      <c r="A150" s="147">
        <v>145</v>
      </c>
      <c r="B150" s="147" t="s">
        <v>174</v>
      </c>
      <c r="C150" s="148">
        <v>45016</v>
      </c>
      <c r="D150" s="148">
        <v>45291</v>
      </c>
      <c r="E150" s="147" t="s">
        <v>29</v>
      </c>
      <c r="F150" s="147" t="s">
        <v>30</v>
      </c>
      <c r="G150" s="147" t="s">
        <v>27</v>
      </c>
      <c r="H150" s="147">
        <v>86</v>
      </c>
      <c r="I150" s="151">
        <v>975</v>
      </c>
      <c r="J150" s="151">
        <v>83850</v>
      </c>
      <c r="K150" s="147">
        <v>13</v>
      </c>
      <c r="L150" s="151">
        <v>10900.5</v>
      </c>
      <c r="M150" s="151">
        <v>1090.05</v>
      </c>
      <c r="N150" s="151">
        <v>3270.15</v>
      </c>
      <c r="O150" s="151">
        <v>3270.15</v>
      </c>
      <c r="P150" s="151">
        <v>3270.15</v>
      </c>
      <c r="Q150" s="151">
        <f t="shared" si="2"/>
        <v>9810.45</v>
      </c>
      <c r="R150" s="156"/>
    </row>
    <row r="151" s="138" customFormat="1" ht="25.05" hidden="1" customHeight="1" spans="1:18">
      <c r="A151" s="147">
        <v>146</v>
      </c>
      <c r="B151" s="147" t="s">
        <v>175</v>
      </c>
      <c r="C151" s="148">
        <v>45016</v>
      </c>
      <c r="D151" s="148">
        <v>45291</v>
      </c>
      <c r="E151" s="147" t="s">
        <v>29</v>
      </c>
      <c r="F151" s="147" t="s">
        <v>30</v>
      </c>
      <c r="G151" s="147" t="s">
        <v>27</v>
      </c>
      <c r="H151" s="147">
        <v>30</v>
      </c>
      <c r="I151" s="151">
        <v>975</v>
      </c>
      <c r="J151" s="151">
        <v>29250</v>
      </c>
      <c r="K151" s="147">
        <v>13</v>
      </c>
      <c r="L151" s="151">
        <v>3802.5</v>
      </c>
      <c r="M151" s="151">
        <v>380.25</v>
      </c>
      <c r="N151" s="151">
        <v>1140.75</v>
      </c>
      <c r="O151" s="151">
        <v>1140.75</v>
      </c>
      <c r="P151" s="151">
        <v>1140.75</v>
      </c>
      <c r="Q151" s="151">
        <f t="shared" si="2"/>
        <v>3422.25</v>
      </c>
      <c r="R151" s="156"/>
    </row>
    <row r="152" s="138" customFormat="1" ht="25.05" hidden="1" customHeight="1" spans="1:18">
      <c r="A152" s="147">
        <v>147</v>
      </c>
      <c r="B152" s="147" t="s">
        <v>176</v>
      </c>
      <c r="C152" s="148">
        <v>45016</v>
      </c>
      <c r="D152" s="148">
        <v>45291</v>
      </c>
      <c r="E152" s="147" t="s">
        <v>29</v>
      </c>
      <c r="F152" s="147" t="s">
        <v>30</v>
      </c>
      <c r="G152" s="147" t="s">
        <v>27</v>
      </c>
      <c r="H152" s="147">
        <v>60</v>
      </c>
      <c r="I152" s="151">
        <v>975</v>
      </c>
      <c r="J152" s="151">
        <v>58500</v>
      </c>
      <c r="K152" s="147">
        <v>13</v>
      </c>
      <c r="L152" s="151">
        <v>7605</v>
      </c>
      <c r="M152" s="151">
        <v>760.5</v>
      </c>
      <c r="N152" s="151">
        <v>2281.5</v>
      </c>
      <c r="O152" s="151">
        <v>2281.5</v>
      </c>
      <c r="P152" s="151">
        <v>2281.5</v>
      </c>
      <c r="Q152" s="151">
        <f t="shared" si="2"/>
        <v>6844.5</v>
      </c>
      <c r="R152" s="156"/>
    </row>
    <row r="153" s="138" customFormat="1" ht="25.05" hidden="1" customHeight="1" spans="1:18">
      <c r="A153" s="147">
        <v>148</v>
      </c>
      <c r="B153" s="147" t="s">
        <v>177</v>
      </c>
      <c r="C153" s="148">
        <v>45016</v>
      </c>
      <c r="D153" s="148">
        <v>45291</v>
      </c>
      <c r="E153" s="147" t="s">
        <v>29</v>
      </c>
      <c r="F153" s="147" t="s">
        <v>30</v>
      </c>
      <c r="G153" s="147" t="s">
        <v>27</v>
      </c>
      <c r="H153" s="147">
        <v>60</v>
      </c>
      <c r="I153" s="151">
        <v>975</v>
      </c>
      <c r="J153" s="151">
        <v>58500</v>
      </c>
      <c r="K153" s="147">
        <v>13</v>
      </c>
      <c r="L153" s="151">
        <v>7605</v>
      </c>
      <c r="M153" s="151">
        <v>760.5</v>
      </c>
      <c r="N153" s="151">
        <v>2281.5</v>
      </c>
      <c r="O153" s="151">
        <v>2281.5</v>
      </c>
      <c r="P153" s="151">
        <v>2281.5</v>
      </c>
      <c r="Q153" s="151">
        <f t="shared" si="2"/>
        <v>6844.5</v>
      </c>
      <c r="R153" s="156"/>
    </row>
    <row r="154" s="138" customFormat="1" ht="25.05" hidden="1" customHeight="1" spans="1:18">
      <c r="A154" s="147">
        <v>149</v>
      </c>
      <c r="B154" s="147" t="s">
        <v>178</v>
      </c>
      <c r="C154" s="148">
        <v>45016</v>
      </c>
      <c r="D154" s="148">
        <v>45291</v>
      </c>
      <c r="E154" s="147" t="s">
        <v>29</v>
      </c>
      <c r="F154" s="147" t="s">
        <v>30</v>
      </c>
      <c r="G154" s="147" t="s">
        <v>27</v>
      </c>
      <c r="H154" s="147">
        <v>50</v>
      </c>
      <c r="I154" s="151">
        <v>975</v>
      </c>
      <c r="J154" s="151">
        <v>48750</v>
      </c>
      <c r="K154" s="147">
        <v>13</v>
      </c>
      <c r="L154" s="151">
        <v>6337.5</v>
      </c>
      <c r="M154" s="151">
        <v>633.75</v>
      </c>
      <c r="N154" s="151">
        <v>1901.25</v>
      </c>
      <c r="O154" s="151">
        <v>1901.25</v>
      </c>
      <c r="P154" s="151">
        <v>1901.25</v>
      </c>
      <c r="Q154" s="151">
        <f t="shared" si="2"/>
        <v>5703.75</v>
      </c>
      <c r="R154" s="156"/>
    </row>
    <row r="155" s="138" customFormat="1" ht="25.05" hidden="1" customHeight="1" spans="1:18">
      <c r="A155" s="147">
        <v>150</v>
      </c>
      <c r="B155" s="147" t="s">
        <v>179</v>
      </c>
      <c r="C155" s="148">
        <v>45016</v>
      </c>
      <c r="D155" s="148">
        <v>45291</v>
      </c>
      <c r="E155" s="147" t="s">
        <v>29</v>
      </c>
      <c r="F155" s="147" t="s">
        <v>30</v>
      </c>
      <c r="G155" s="147" t="s">
        <v>27</v>
      </c>
      <c r="H155" s="147">
        <v>45</v>
      </c>
      <c r="I155" s="151">
        <v>975</v>
      </c>
      <c r="J155" s="151">
        <v>43875</v>
      </c>
      <c r="K155" s="147">
        <v>13</v>
      </c>
      <c r="L155" s="151">
        <v>5703.75</v>
      </c>
      <c r="M155" s="151">
        <v>570.375</v>
      </c>
      <c r="N155" s="151">
        <v>1711.125</v>
      </c>
      <c r="O155" s="151">
        <v>1711.125</v>
      </c>
      <c r="P155" s="151">
        <v>1711.125</v>
      </c>
      <c r="Q155" s="151">
        <f t="shared" si="2"/>
        <v>5133.375</v>
      </c>
      <c r="R155" s="156"/>
    </row>
    <row r="156" s="138" customFormat="1" ht="25.05" hidden="1" customHeight="1" spans="1:18">
      <c r="A156" s="147">
        <v>151</v>
      </c>
      <c r="B156" s="147" t="s">
        <v>180</v>
      </c>
      <c r="C156" s="148">
        <v>45016</v>
      </c>
      <c r="D156" s="148">
        <v>45291</v>
      </c>
      <c r="E156" s="147" t="s">
        <v>29</v>
      </c>
      <c r="F156" s="147" t="s">
        <v>30</v>
      </c>
      <c r="G156" s="147" t="s">
        <v>27</v>
      </c>
      <c r="H156" s="147">
        <v>80</v>
      </c>
      <c r="I156" s="151">
        <v>975</v>
      </c>
      <c r="J156" s="151">
        <v>78000</v>
      </c>
      <c r="K156" s="147">
        <v>13</v>
      </c>
      <c r="L156" s="151">
        <v>10140</v>
      </c>
      <c r="M156" s="151">
        <v>1014</v>
      </c>
      <c r="N156" s="151">
        <v>3042</v>
      </c>
      <c r="O156" s="151">
        <v>3042</v>
      </c>
      <c r="P156" s="151">
        <v>3042</v>
      </c>
      <c r="Q156" s="151">
        <f t="shared" si="2"/>
        <v>9126</v>
      </c>
      <c r="R156" s="156"/>
    </row>
    <row r="157" s="138" customFormat="1" ht="25.05" hidden="1" customHeight="1" spans="1:18">
      <c r="A157" s="147">
        <v>152</v>
      </c>
      <c r="B157" s="147" t="s">
        <v>181</v>
      </c>
      <c r="C157" s="148">
        <v>45016</v>
      </c>
      <c r="D157" s="148">
        <v>45291</v>
      </c>
      <c r="E157" s="147" t="s">
        <v>29</v>
      </c>
      <c r="F157" s="147" t="s">
        <v>30</v>
      </c>
      <c r="G157" s="147" t="s">
        <v>27</v>
      </c>
      <c r="H157" s="147">
        <v>30</v>
      </c>
      <c r="I157" s="151">
        <v>975</v>
      </c>
      <c r="J157" s="151">
        <v>29250</v>
      </c>
      <c r="K157" s="147">
        <v>13</v>
      </c>
      <c r="L157" s="151">
        <v>3802.5</v>
      </c>
      <c r="M157" s="151">
        <v>380.25</v>
      </c>
      <c r="N157" s="151">
        <v>1140.75</v>
      </c>
      <c r="O157" s="151">
        <v>1140.75</v>
      </c>
      <c r="P157" s="151">
        <v>1140.75</v>
      </c>
      <c r="Q157" s="151">
        <f t="shared" si="2"/>
        <v>3422.25</v>
      </c>
      <c r="R157" s="156"/>
    </row>
    <row r="158" s="138" customFormat="1" ht="25.05" hidden="1" customHeight="1" spans="1:18">
      <c r="A158" s="147">
        <v>153</v>
      </c>
      <c r="B158" s="147" t="s">
        <v>182</v>
      </c>
      <c r="C158" s="148">
        <v>45016</v>
      </c>
      <c r="D158" s="148">
        <v>45291</v>
      </c>
      <c r="E158" s="147" t="s">
        <v>29</v>
      </c>
      <c r="F158" s="147" t="s">
        <v>30</v>
      </c>
      <c r="G158" s="147" t="s">
        <v>27</v>
      </c>
      <c r="H158" s="147">
        <v>50</v>
      </c>
      <c r="I158" s="151">
        <v>975</v>
      </c>
      <c r="J158" s="151">
        <v>48750</v>
      </c>
      <c r="K158" s="147">
        <v>13</v>
      </c>
      <c r="L158" s="151">
        <v>6337.5</v>
      </c>
      <c r="M158" s="151">
        <v>633.75</v>
      </c>
      <c r="N158" s="151">
        <v>1901.25</v>
      </c>
      <c r="O158" s="151">
        <v>1901.25</v>
      </c>
      <c r="P158" s="151">
        <v>1901.25</v>
      </c>
      <c r="Q158" s="151">
        <f t="shared" si="2"/>
        <v>5703.75</v>
      </c>
      <c r="R158" s="156"/>
    </row>
    <row r="159" s="138" customFormat="1" ht="25.05" hidden="1" customHeight="1" spans="1:18">
      <c r="A159" s="147">
        <v>154</v>
      </c>
      <c r="B159" s="147" t="s">
        <v>183</v>
      </c>
      <c r="C159" s="148">
        <v>45016</v>
      </c>
      <c r="D159" s="148">
        <v>45291</v>
      </c>
      <c r="E159" s="147" t="s">
        <v>29</v>
      </c>
      <c r="F159" s="147" t="s">
        <v>30</v>
      </c>
      <c r="G159" s="147" t="s">
        <v>27</v>
      </c>
      <c r="H159" s="147">
        <v>90</v>
      </c>
      <c r="I159" s="151">
        <v>975</v>
      </c>
      <c r="J159" s="151">
        <v>87750</v>
      </c>
      <c r="K159" s="147">
        <v>13</v>
      </c>
      <c r="L159" s="151">
        <v>11407.5</v>
      </c>
      <c r="M159" s="151">
        <v>1140.75</v>
      </c>
      <c r="N159" s="151">
        <v>3422.25</v>
      </c>
      <c r="O159" s="151">
        <v>3422.25</v>
      </c>
      <c r="P159" s="151">
        <v>3422.25</v>
      </c>
      <c r="Q159" s="151">
        <f t="shared" si="2"/>
        <v>10266.75</v>
      </c>
      <c r="R159" s="156"/>
    </row>
    <row r="160" s="138" customFormat="1" ht="25.05" hidden="1" customHeight="1" spans="1:18">
      <c r="A160" s="147">
        <v>155</v>
      </c>
      <c r="B160" s="147" t="s">
        <v>184</v>
      </c>
      <c r="C160" s="148">
        <v>45016</v>
      </c>
      <c r="D160" s="148">
        <v>45291</v>
      </c>
      <c r="E160" s="147" t="s">
        <v>29</v>
      </c>
      <c r="F160" s="147" t="s">
        <v>30</v>
      </c>
      <c r="G160" s="147" t="s">
        <v>27</v>
      </c>
      <c r="H160" s="147">
        <v>60</v>
      </c>
      <c r="I160" s="151">
        <v>975</v>
      </c>
      <c r="J160" s="151">
        <v>58500</v>
      </c>
      <c r="K160" s="147">
        <v>13</v>
      </c>
      <c r="L160" s="151">
        <v>7605</v>
      </c>
      <c r="M160" s="151">
        <v>760.5</v>
      </c>
      <c r="N160" s="151">
        <v>2281.5</v>
      </c>
      <c r="O160" s="151">
        <v>2281.5</v>
      </c>
      <c r="P160" s="151">
        <v>2281.5</v>
      </c>
      <c r="Q160" s="151">
        <f t="shared" si="2"/>
        <v>6844.5</v>
      </c>
      <c r="R160" s="156"/>
    </row>
    <row r="161" s="138" customFormat="1" ht="25.05" hidden="1" customHeight="1" spans="1:18">
      <c r="A161" s="147">
        <v>156</v>
      </c>
      <c r="B161" s="147" t="s">
        <v>185</v>
      </c>
      <c r="C161" s="148">
        <v>45016</v>
      </c>
      <c r="D161" s="148">
        <v>45291</v>
      </c>
      <c r="E161" s="147" t="s">
        <v>29</v>
      </c>
      <c r="F161" s="147" t="s">
        <v>30</v>
      </c>
      <c r="G161" s="147" t="s">
        <v>27</v>
      </c>
      <c r="H161" s="147">
        <v>50</v>
      </c>
      <c r="I161" s="151">
        <v>975</v>
      </c>
      <c r="J161" s="151">
        <v>48750</v>
      </c>
      <c r="K161" s="147">
        <v>13</v>
      </c>
      <c r="L161" s="151">
        <v>6337.5</v>
      </c>
      <c r="M161" s="151">
        <v>633.75</v>
      </c>
      <c r="N161" s="151">
        <v>1901.25</v>
      </c>
      <c r="O161" s="151">
        <v>1901.25</v>
      </c>
      <c r="P161" s="151">
        <v>1901.25</v>
      </c>
      <c r="Q161" s="151">
        <f t="shared" si="2"/>
        <v>5703.75</v>
      </c>
      <c r="R161" s="156"/>
    </row>
    <row r="162" s="138" customFormat="1" ht="25.05" hidden="1" customHeight="1" spans="1:18">
      <c r="A162" s="147">
        <v>157</v>
      </c>
      <c r="B162" s="147" t="s">
        <v>186</v>
      </c>
      <c r="C162" s="148">
        <v>45016</v>
      </c>
      <c r="D162" s="148">
        <v>45291</v>
      </c>
      <c r="E162" s="147" t="s">
        <v>29</v>
      </c>
      <c r="F162" s="147" t="s">
        <v>30</v>
      </c>
      <c r="G162" s="147" t="s">
        <v>27</v>
      </c>
      <c r="H162" s="147">
        <v>80</v>
      </c>
      <c r="I162" s="151">
        <v>975</v>
      </c>
      <c r="J162" s="151">
        <v>78000</v>
      </c>
      <c r="K162" s="147">
        <v>13</v>
      </c>
      <c r="L162" s="151">
        <v>10140</v>
      </c>
      <c r="M162" s="151">
        <v>1014</v>
      </c>
      <c r="N162" s="151">
        <v>3042</v>
      </c>
      <c r="O162" s="151">
        <v>3042</v>
      </c>
      <c r="P162" s="151">
        <v>3042</v>
      </c>
      <c r="Q162" s="151">
        <f t="shared" si="2"/>
        <v>9126</v>
      </c>
      <c r="R162" s="156"/>
    </row>
    <row r="163" s="138" customFormat="1" ht="25.05" hidden="1" customHeight="1" spans="1:18">
      <c r="A163" s="147">
        <v>158</v>
      </c>
      <c r="B163" s="147" t="s">
        <v>187</v>
      </c>
      <c r="C163" s="148">
        <v>45016</v>
      </c>
      <c r="D163" s="148">
        <v>45291</v>
      </c>
      <c r="E163" s="147" t="s">
        <v>29</v>
      </c>
      <c r="F163" s="147" t="s">
        <v>30</v>
      </c>
      <c r="G163" s="147" t="s">
        <v>27</v>
      </c>
      <c r="H163" s="147">
        <v>50</v>
      </c>
      <c r="I163" s="151">
        <v>975</v>
      </c>
      <c r="J163" s="151">
        <v>48750</v>
      </c>
      <c r="K163" s="147">
        <v>13</v>
      </c>
      <c r="L163" s="151">
        <v>6337.5</v>
      </c>
      <c r="M163" s="151">
        <v>633.75</v>
      </c>
      <c r="N163" s="151">
        <v>1901.25</v>
      </c>
      <c r="O163" s="151">
        <v>1901.25</v>
      </c>
      <c r="P163" s="151">
        <v>1901.25</v>
      </c>
      <c r="Q163" s="151">
        <f t="shared" si="2"/>
        <v>5703.75</v>
      </c>
      <c r="R163" s="156"/>
    </row>
    <row r="164" s="138" customFormat="1" ht="25.05" hidden="1" customHeight="1" spans="1:18">
      <c r="A164" s="147">
        <v>159</v>
      </c>
      <c r="B164" s="147" t="s">
        <v>188</v>
      </c>
      <c r="C164" s="148">
        <v>45016</v>
      </c>
      <c r="D164" s="148">
        <v>45291</v>
      </c>
      <c r="E164" s="147" t="s">
        <v>29</v>
      </c>
      <c r="F164" s="147" t="s">
        <v>30</v>
      </c>
      <c r="G164" s="147" t="s">
        <v>27</v>
      </c>
      <c r="H164" s="147">
        <v>80</v>
      </c>
      <c r="I164" s="151">
        <v>975</v>
      </c>
      <c r="J164" s="151">
        <v>78000</v>
      </c>
      <c r="K164" s="147">
        <v>13</v>
      </c>
      <c r="L164" s="151">
        <v>10140</v>
      </c>
      <c r="M164" s="151">
        <v>1014</v>
      </c>
      <c r="N164" s="151">
        <v>3042</v>
      </c>
      <c r="O164" s="151">
        <v>3042</v>
      </c>
      <c r="P164" s="151">
        <v>3042</v>
      </c>
      <c r="Q164" s="151">
        <f t="shared" si="2"/>
        <v>9126</v>
      </c>
      <c r="R164" s="156"/>
    </row>
    <row r="165" s="138" customFormat="1" ht="25.05" hidden="1" customHeight="1" spans="1:18">
      <c r="A165" s="147">
        <v>160</v>
      </c>
      <c r="B165" s="147" t="s">
        <v>189</v>
      </c>
      <c r="C165" s="148">
        <v>45016</v>
      </c>
      <c r="D165" s="148">
        <v>45291</v>
      </c>
      <c r="E165" s="147" t="s">
        <v>29</v>
      </c>
      <c r="F165" s="147" t="s">
        <v>30</v>
      </c>
      <c r="G165" s="147" t="s">
        <v>27</v>
      </c>
      <c r="H165" s="147">
        <v>80</v>
      </c>
      <c r="I165" s="151">
        <v>975</v>
      </c>
      <c r="J165" s="151">
        <v>78000</v>
      </c>
      <c r="K165" s="147">
        <v>13</v>
      </c>
      <c r="L165" s="151">
        <v>10140</v>
      </c>
      <c r="M165" s="151">
        <v>1014</v>
      </c>
      <c r="N165" s="151">
        <v>3042</v>
      </c>
      <c r="O165" s="151">
        <v>3042</v>
      </c>
      <c r="P165" s="151">
        <v>3042</v>
      </c>
      <c r="Q165" s="151">
        <f t="shared" si="2"/>
        <v>9126</v>
      </c>
      <c r="R165" s="156"/>
    </row>
    <row r="166" s="138" customFormat="1" ht="25.05" hidden="1" customHeight="1" spans="1:18">
      <c r="A166" s="147">
        <v>161</v>
      </c>
      <c r="B166" s="147" t="s">
        <v>190</v>
      </c>
      <c r="C166" s="148">
        <v>45016</v>
      </c>
      <c r="D166" s="148">
        <v>45291</v>
      </c>
      <c r="E166" s="147" t="s">
        <v>29</v>
      </c>
      <c r="F166" s="147" t="s">
        <v>30</v>
      </c>
      <c r="G166" s="147" t="s">
        <v>27</v>
      </c>
      <c r="H166" s="147">
        <v>60</v>
      </c>
      <c r="I166" s="151">
        <v>975</v>
      </c>
      <c r="J166" s="151">
        <v>58500</v>
      </c>
      <c r="K166" s="147">
        <v>13</v>
      </c>
      <c r="L166" s="151">
        <v>7605</v>
      </c>
      <c r="M166" s="151">
        <v>760.5</v>
      </c>
      <c r="N166" s="151">
        <v>2281.5</v>
      </c>
      <c r="O166" s="151">
        <v>2281.5</v>
      </c>
      <c r="P166" s="151">
        <v>2281.5</v>
      </c>
      <c r="Q166" s="151">
        <f t="shared" si="2"/>
        <v>6844.5</v>
      </c>
      <c r="R166" s="156"/>
    </row>
    <row r="167" s="138" customFormat="1" ht="25.05" hidden="1" customHeight="1" spans="1:18">
      <c r="A167" s="147">
        <v>162</v>
      </c>
      <c r="B167" s="147" t="s">
        <v>191</v>
      </c>
      <c r="C167" s="148">
        <v>45016</v>
      </c>
      <c r="D167" s="148">
        <v>45291</v>
      </c>
      <c r="E167" s="147" t="s">
        <v>29</v>
      </c>
      <c r="F167" s="147" t="s">
        <v>30</v>
      </c>
      <c r="G167" s="147" t="s">
        <v>27</v>
      </c>
      <c r="H167" s="147">
        <v>30</v>
      </c>
      <c r="I167" s="151">
        <v>975</v>
      </c>
      <c r="J167" s="151">
        <v>29250</v>
      </c>
      <c r="K167" s="147">
        <v>13</v>
      </c>
      <c r="L167" s="151">
        <v>3802.5</v>
      </c>
      <c r="M167" s="151">
        <v>380.25</v>
      </c>
      <c r="N167" s="151">
        <v>1140.75</v>
      </c>
      <c r="O167" s="151">
        <v>1140.75</v>
      </c>
      <c r="P167" s="151">
        <v>1140.75</v>
      </c>
      <c r="Q167" s="151">
        <f t="shared" si="2"/>
        <v>3422.25</v>
      </c>
      <c r="R167" s="156"/>
    </row>
    <row r="168" s="138" customFormat="1" ht="25.05" hidden="1" customHeight="1" spans="1:18">
      <c r="A168" s="147">
        <v>163</v>
      </c>
      <c r="B168" s="147" t="s">
        <v>38</v>
      </c>
      <c r="C168" s="148">
        <v>45016</v>
      </c>
      <c r="D168" s="148">
        <v>45291</v>
      </c>
      <c r="E168" s="147" t="s">
        <v>29</v>
      </c>
      <c r="F168" s="147" t="s">
        <v>30</v>
      </c>
      <c r="G168" s="147" t="s">
        <v>27</v>
      </c>
      <c r="H168" s="147">
        <v>20</v>
      </c>
      <c r="I168" s="151">
        <v>975</v>
      </c>
      <c r="J168" s="151">
        <v>19500</v>
      </c>
      <c r="K168" s="147">
        <v>13</v>
      </c>
      <c r="L168" s="151">
        <v>2535</v>
      </c>
      <c r="M168" s="151">
        <v>253.5</v>
      </c>
      <c r="N168" s="151">
        <v>760.5</v>
      </c>
      <c r="O168" s="151">
        <v>760.5</v>
      </c>
      <c r="P168" s="151">
        <v>760.5</v>
      </c>
      <c r="Q168" s="151">
        <f t="shared" si="2"/>
        <v>2281.5</v>
      </c>
      <c r="R168" s="156"/>
    </row>
    <row r="169" s="138" customFormat="1" ht="25.05" hidden="1" customHeight="1" spans="1:18">
      <c r="A169" s="147">
        <v>164</v>
      </c>
      <c r="B169" s="147" t="s">
        <v>192</v>
      </c>
      <c r="C169" s="148">
        <v>45016</v>
      </c>
      <c r="D169" s="148">
        <v>45291</v>
      </c>
      <c r="E169" s="147" t="s">
        <v>29</v>
      </c>
      <c r="F169" s="147" t="s">
        <v>30</v>
      </c>
      <c r="G169" s="147" t="s">
        <v>27</v>
      </c>
      <c r="H169" s="147">
        <v>40</v>
      </c>
      <c r="I169" s="151">
        <v>975</v>
      </c>
      <c r="J169" s="151">
        <v>39000</v>
      </c>
      <c r="K169" s="147">
        <v>13</v>
      </c>
      <c r="L169" s="151">
        <v>5070</v>
      </c>
      <c r="M169" s="151">
        <v>507</v>
      </c>
      <c r="N169" s="151">
        <v>1521</v>
      </c>
      <c r="O169" s="151">
        <v>1521</v>
      </c>
      <c r="P169" s="151">
        <v>1521</v>
      </c>
      <c r="Q169" s="151">
        <f t="shared" si="2"/>
        <v>4563</v>
      </c>
      <c r="R169" s="156"/>
    </row>
    <row r="170" s="138" customFormat="1" ht="25.05" hidden="1" customHeight="1" spans="1:18">
      <c r="A170" s="147">
        <v>165</v>
      </c>
      <c r="B170" s="147" t="s">
        <v>193</v>
      </c>
      <c r="C170" s="148">
        <v>45016</v>
      </c>
      <c r="D170" s="148">
        <v>45291</v>
      </c>
      <c r="E170" s="147" t="s">
        <v>29</v>
      </c>
      <c r="F170" s="147" t="s">
        <v>30</v>
      </c>
      <c r="G170" s="147" t="s">
        <v>27</v>
      </c>
      <c r="H170" s="147">
        <v>30</v>
      </c>
      <c r="I170" s="151">
        <v>975</v>
      </c>
      <c r="J170" s="151">
        <v>29250</v>
      </c>
      <c r="K170" s="147">
        <v>13</v>
      </c>
      <c r="L170" s="151">
        <v>3802.5</v>
      </c>
      <c r="M170" s="151">
        <v>380.25</v>
      </c>
      <c r="N170" s="151">
        <v>1140.75</v>
      </c>
      <c r="O170" s="151">
        <v>1140.75</v>
      </c>
      <c r="P170" s="151">
        <v>1140.75</v>
      </c>
      <c r="Q170" s="151">
        <f t="shared" si="2"/>
        <v>3422.25</v>
      </c>
      <c r="R170" s="156"/>
    </row>
    <row r="171" s="138" customFormat="1" ht="25.05" hidden="1" customHeight="1" spans="1:18">
      <c r="A171" s="147">
        <v>166</v>
      </c>
      <c r="B171" s="147" t="s">
        <v>194</v>
      </c>
      <c r="C171" s="148">
        <v>45016</v>
      </c>
      <c r="D171" s="148">
        <v>45291</v>
      </c>
      <c r="E171" s="147" t="s">
        <v>29</v>
      </c>
      <c r="F171" s="147" t="s">
        <v>30</v>
      </c>
      <c r="G171" s="147" t="s">
        <v>27</v>
      </c>
      <c r="H171" s="147">
        <v>72</v>
      </c>
      <c r="I171" s="151">
        <v>975</v>
      </c>
      <c r="J171" s="151">
        <v>70200</v>
      </c>
      <c r="K171" s="147">
        <v>13</v>
      </c>
      <c r="L171" s="151">
        <v>9126</v>
      </c>
      <c r="M171" s="151">
        <v>912.6</v>
      </c>
      <c r="N171" s="151">
        <v>2737.8</v>
      </c>
      <c r="O171" s="151">
        <v>2737.8</v>
      </c>
      <c r="P171" s="151">
        <v>2737.8</v>
      </c>
      <c r="Q171" s="151">
        <f t="shared" si="2"/>
        <v>8213.4</v>
      </c>
      <c r="R171" s="156"/>
    </row>
    <row r="172" s="138" customFormat="1" ht="25.05" hidden="1" customHeight="1" spans="1:18">
      <c r="A172" s="147">
        <v>167</v>
      </c>
      <c r="B172" s="147" t="s">
        <v>195</v>
      </c>
      <c r="C172" s="148">
        <v>45016</v>
      </c>
      <c r="D172" s="148">
        <v>45291</v>
      </c>
      <c r="E172" s="147" t="s">
        <v>29</v>
      </c>
      <c r="F172" s="147" t="s">
        <v>30</v>
      </c>
      <c r="G172" s="147" t="s">
        <v>27</v>
      </c>
      <c r="H172" s="147">
        <v>38</v>
      </c>
      <c r="I172" s="151">
        <v>975</v>
      </c>
      <c r="J172" s="151">
        <v>37050</v>
      </c>
      <c r="K172" s="147">
        <v>13</v>
      </c>
      <c r="L172" s="151">
        <v>4816.5</v>
      </c>
      <c r="M172" s="151">
        <v>481.65</v>
      </c>
      <c r="N172" s="151">
        <v>1444.95</v>
      </c>
      <c r="O172" s="151">
        <v>1444.95</v>
      </c>
      <c r="P172" s="151">
        <v>1444.95</v>
      </c>
      <c r="Q172" s="151">
        <f t="shared" si="2"/>
        <v>4334.85</v>
      </c>
      <c r="R172" s="156"/>
    </row>
    <row r="173" s="138" customFormat="1" ht="25.05" hidden="1" customHeight="1" spans="1:18">
      <c r="A173" s="147">
        <v>168</v>
      </c>
      <c r="B173" s="147" t="s">
        <v>196</v>
      </c>
      <c r="C173" s="148">
        <v>45016</v>
      </c>
      <c r="D173" s="148">
        <v>45291</v>
      </c>
      <c r="E173" s="147" t="s">
        <v>29</v>
      </c>
      <c r="F173" s="147" t="s">
        <v>30</v>
      </c>
      <c r="G173" s="147" t="s">
        <v>27</v>
      </c>
      <c r="H173" s="147">
        <v>90</v>
      </c>
      <c r="I173" s="151">
        <v>975</v>
      </c>
      <c r="J173" s="151">
        <v>87750</v>
      </c>
      <c r="K173" s="147">
        <v>13</v>
      </c>
      <c r="L173" s="151">
        <v>11407.5</v>
      </c>
      <c r="M173" s="151">
        <v>1140.75</v>
      </c>
      <c r="N173" s="151">
        <v>3422.25</v>
      </c>
      <c r="O173" s="151">
        <v>3422.25</v>
      </c>
      <c r="P173" s="151">
        <v>3422.25</v>
      </c>
      <c r="Q173" s="151">
        <f t="shared" si="2"/>
        <v>10266.75</v>
      </c>
      <c r="R173" s="156"/>
    </row>
    <row r="174" s="138" customFormat="1" ht="25.05" hidden="1" customHeight="1" spans="1:18">
      <c r="A174" s="147">
        <v>169</v>
      </c>
      <c r="B174" s="147" t="s">
        <v>197</v>
      </c>
      <c r="C174" s="148">
        <v>45016</v>
      </c>
      <c r="D174" s="148">
        <v>45291</v>
      </c>
      <c r="E174" s="147" t="s">
        <v>29</v>
      </c>
      <c r="F174" s="147" t="s">
        <v>30</v>
      </c>
      <c r="G174" s="147" t="s">
        <v>27</v>
      </c>
      <c r="H174" s="147">
        <v>30</v>
      </c>
      <c r="I174" s="151">
        <v>975</v>
      </c>
      <c r="J174" s="151">
        <v>29250</v>
      </c>
      <c r="K174" s="147">
        <v>13</v>
      </c>
      <c r="L174" s="151">
        <v>3802.5</v>
      </c>
      <c r="M174" s="151">
        <v>380.25</v>
      </c>
      <c r="N174" s="151">
        <v>1140.75</v>
      </c>
      <c r="O174" s="151">
        <v>1140.75</v>
      </c>
      <c r="P174" s="151">
        <v>1140.75</v>
      </c>
      <c r="Q174" s="151">
        <f t="shared" si="2"/>
        <v>3422.25</v>
      </c>
      <c r="R174" s="156"/>
    </row>
    <row r="175" s="138" customFormat="1" ht="25.05" hidden="1" customHeight="1" spans="1:18">
      <c r="A175" s="147">
        <v>170</v>
      </c>
      <c r="B175" s="147" t="s">
        <v>198</v>
      </c>
      <c r="C175" s="148">
        <v>45016</v>
      </c>
      <c r="D175" s="148">
        <v>45291</v>
      </c>
      <c r="E175" s="147" t="s">
        <v>29</v>
      </c>
      <c r="F175" s="147" t="s">
        <v>30</v>
      </c>
      <c r="G175" s="147" t="s">
        <v>27</v>
      </c>
      <c r="H175" s="147">
        <v>30</v>
      </c>
      <c r="I175" s="151">
        <v>975</v>
      </c>
      <c r="J175" s="151">
        <v>29250</v>
      </c>
      <c r="K175" s="147">
        <v>13</v>
      </c>
      <c r="L175" s="151">
        <v>3802.5</v>
      </c>
      <c r="M175" s="151">
        <v>380.25</v>
      </c>
      <c r="N175" s="151">
        <v>1140.75</v>
      </c>
      <c r="O175" s="151">
        <v>1140.75</v>
      </c>
      <c r="P175" s="151">
        <v>1140.75</v>
      </c>
      <c r="Q175" s="151">
        <f t="shared" si="2"/>
        <v>3422.25</v>
      </c>
      <c r="R175" s="156"/>
    </row>
    <row r="176" s="138" customFormat="1" ht="25.05" hidden="1" customHeight="1" spans="1:18">
      <c r="A176" s="147">
        <v>171</v>
      </c>
      <c r="B176" s="147" t="s">
        <v>199</v>
      </c>
      <c r="C176" s="148">
        <v>45016</v>
      </c>
      <c r="D176" s="148">
        <v>45291</v>
      </c>
      <c r="E176" s="147" t="s">
        <v>29</v>
      </c>
      <c r="F176" s="147" t="s">
        <v>30</v>
      </c>
      <c r="G176" s="147" t="s">
        <v>27</v>
      </c>
      <c r="H176" s="147">
        <v>20</v>
      </c>
      <c r="I176" s="151">
        <v>975</v>
      </c>
      <c r="J176" s="151">
        <v>19500</v>
      </c>
      <c r="K176" s="147">
        <v>13</v>
      </c>
      <c r="L176" s="151">
        <v>2535</v>
      </c>
      <c r="M176" s="151">
        <v>253.5</v>
      </c>
      <c r="N176" s="151">
        <v>760.5</v>
      </c>
      <c r="O176" s="151">
        <v>760.5</v>
      </c>
      <c r="P176" s="151">
        <v>760.5</v>
      </c>
      <c r="Q176" s="151">
        <f t="shared" si="2"/>
        <v>2281.5</v>
      </c>
      <c r="R176" s="156"/>
    </row>
    <row r="177" s="138" customFormat="1" ht="25.05" hidden="1" customHeight="1" spans="1:18">
      <c r="A177" s="147">
        <v>172</v>
      </c>
      <c r="B177" s="147" t="s">
        <v>200</v>
      </c>
      <c r="C177" s="148">
        <v>45016</v>
      </c>
      <c r="D177" s="148">
        <v>45291</v>
      </c>
      <c r="E177" s="147" t="s">
        <v>29</v>
      </c>
      <c r="F177" s="147" t="s">
        <v>30</v>
      </c>
      <c r="G177" s="147" t="s">
        <v>27</v>
      </c>
      <c r="H177" s="147">
        <v>50</v>
      </c>
      <c r="I177" s="151">
        <v>975</v>
      </c>
      <c r="J177" s="151">
        <v>48750</v>
      </c>
      <c r="K177" s="147">
        <v>13</v>
      </c>
      <c r="L177" s="151">
        <v>6337.5</v>
      </c>
      <c r="M177" s="151">
        <v>633.75</v>
      </c>
      <c r="N177" s="151">
        <v>1901.25</v>
      </c>
      <c r="O177" s="151">
        <v>1901.25</v>
      </c>
      <c r="P177" s="151">
        <v>1901.25</v>
      </c>
      <c r="Q177" s="151">
        <f t="shared" si="2"/>
        <v>5703.75</v>
      </c>
      <c r="R177" s="156"/>
    </row>
    <row r="178" s="138" customFormat="1" ht="25.05" hidden="1" customHeight="1" spans="1:18">
      <c r="A178" s="147">
        <v>173</v>
      </c>
      <c r="B178" s="147" t="s">
        <v>201</v>
      </c>
      <c r="C178" s="148">
        <v>45016</v>
      </c>
      <c r="D178" s="148">
        <v>45291</v>
      </c>
      <c r="E178" s="147" t="s">
        <v>29</v>
      </c>
      <c r="F178" s="147" t="s">
        <v>30</v>
      </c>
      <c r="G178" s="147" t="s">
        <v>27</v>
      </c>
      <c r="H178" s="147">
        <v>80</v>
      </c>
      <c r="I178" s="151">
        <v>975</v>
      </c>
      <c r="J178" s="151">
        <v>78000</v>
      </c>
      <c r="K178" s="147">
        <v>13</v>
      </c>
      <c r="L178" s="151">
        <v>10140</v>
      </c>
      <c r="M178" s="151">
        <v>1014</v>
      </c>
      <c r="N178" s="151">
        <v>3042</v>
      </c>
      <c r="O178" s="151">
        <v>3042</v>
      </c>
      <c r="P178" s="151">
        <v>3042</v>
      </c>
      <c r="Q178" s="151">
        <f t="shared" si="2"/>
        <v>9126</v>
      </c>
      <c r="R178" s="156"/>
    </row>
    <row r="179" s="138" customFormat="1" ht="25.05" hidden="1" customHeight="1" spans="1:18">
      <c r="A179" s="147">
        <v>174</v>
      </c>
      <c r="B179" s="147" t="s">
        <v>202</v>
      </c>
      <c r="C179" s="148">
        <v>45016</v>
      </c>
      <c r="D179" s="148">
        <v>45291</v>
      </c>
      <c r="E179" s="147" t="s">
        <v>29</v>
      </c>
      <c r="F179" s="147" t="s">
        <v>30</v>
      </c>
      <c r="G179" s="147" t="s">
        <v>27</v>
      </c>
      <c r="H179" s="147">
        <v>50</v>
      </c>
      <c r="I179" s="151">
        <v>975</v>
      </c>
      <c r="J179" s="151">
        <v>48750</v>
      </c>
      <c r="K179" s="147">
        <v>13</v>
      </c>
      <c r="L179" s="151">
        <v>6337.5</v>
      </c>
      <c r="M179" s="151">
        <v>633.75</v>
      </c>
      <c r="N179" s="151">
        <v>1901.25</v>
      </c>
      <c r="O179" s="151">
        <v>1901.25</v>
      </c>
      <c r="P179" s="151">
        <v>1901.25</v>
      </c>
      <c r="Q179" s="151">
        <f t="shared" si="2"/>
        <v>5703.75</v>
      </c>
      <c r="R179" s="156"/>
    </row>
    <row r="180" s="138" customFormat="1" ht="25.05" hidden="1" customHeight="1" spans="1:18">
      <c r="A180" s="147">
        <v>175</v>
      </c>
      <c r="B180" s="147" t="s">
        <v>24</v>
      </c>
      <c r="C180" s="148">
        <v>45016</v>
      </c>
      <c r="D180" s="148">
        <v>45291</v>
      </c>
      <c r="E180" s="147" t="s">
        <v>29</v>
      </c>
      <c r="F180" s="147" t="s">
        <v>30</v>
      </c>
      <c r="G180" s="147" t="s">
        <v>27</v>
      </c>
      <c r="H180" s="147">
        <v>50</v>
      </c>
      <c r="I180" s="151">
        <v>975</v>
      </c>
      <c r="J180" s="151">
        <v>48750</v>
      </c>
      <c r="K180" s="147">
        <v>13</v>
      </c>
      <c r="L180" s="151">
        <v>6337.5</v>
      </c>
      <c r="M180" s="151">
        <v>633.75</v>
      </c>
      <c r="N180" s="151">
        <v>1901.25</v>
      </c>
      <c r="O180" s="151">
        <v>1901.25</v>
      </c>
      <c r="P180" s="151">
        <v>1901.25</v>
      </c>
      <c r="Q180" s="151">
        <f t="shared" si="2"/>
        <v>5703.75</v>
      </c>
      <c r="R180" s="156"/>
    </row>
    <row r="181" s="138" customFormat="1" ht="25.05" hidden="1" customHeight="1" spans="1:18">
      <c r="A181" s="147">
        <v>176</v>
      </c>
      <c r="B181" s="147" t="s">
        <v>203</v>
      </c>
      <c r="C181" s="148">
        <v>45016</v>
      </c>
      <c r="D181" s="148">
        <v>45291</v>
      </c>
      <c r="E181" s="147" t="s">
        <v>29</v>
      </c>
      <c r="F181" s="147" t="s">
        <v>30</v>
      </c>
      <c r="G181" s="147" t="s">
        <v>27</v>
      </c>
      <c r="H181" s="147">
        <v>68</v>
      </c>
      <c r="I181" s="151">
        <v>975</v>
      </c>
      <c r="J181" s="151">
        <v>66300</v>
      </c>
      <c r="K181" s="147">
        <v>13</v>
      </c>
      <c r="L181" s="151">
        <v>8619</v>
      </c>
      <c r="M181" s="151">
        <v>861.9</v>
      </c>
      <c r="N181" s="151">
        <v>2585.7</v>
      </c>
      <c r="O181" s="151">
        <v>2585.7</v>
      </c>
      <c r="P181" s="151">
        <v>2585.7</v>
      </c>
      <c r="Q181" s="151">
        <f t="shared" si="2"/>
        <v>7757.1</v>
      </c>
      <c r="R181" s="156"/>
    </row>
    <row r="182" s="138" customFormat="1" ht="25.05" hidden="1" customHeight="1" spans="1:18">
      <c r="A182" s="147">
        <v>177</v>
      </c>
      <c r="B182" s="147" t="s">
        <v>204</v>
      </c>
      <c r="C182" s="148">
        <v>45016</v>
      </c>
      <c r="D182" s="148">
        <v>45291</v>
      </c>
      <c r="E182" s="147" t="s">
        <v>29</v>
      </c>
      <c r="F182" s="147" t="s">
        <v>30</v>
      </c>
      <c r="G182" s="147" t="s">
        <v>27</v>
      </c>
      <c r="H182" s="147">
        <v>15</v>
      </c>
      <c r="I182" s="151">
        <v>975</v>
      </c>
      <c r="J182" s="151">
        <v>14625</v>
      </c>
      <c r="K182" s="147">
        <v>13</v>
      </c>
      <c r="L182" s="151">
        <v>1901.25</v>
      </c>
      <c r="M182" s="151">
        <v>190.125</v>
      </c>
      <c r="N182" s="151">
        <v>570.375</v>
      </c>
      <c r="O182" s="151">
        <v>570.375</v>
      </c>
      <c r="P182" s="151">
        <v>570.375</v>
      </c>
      <c r="Q182" s="151">
        <f t="shared" si="2"/>
        <v>1711.125</v>
      </c>
      <c r="R182" s="156"/>
    </row>
    <row r="183" s="138" customFormat="1" ht="25.05" hidden="1" customHeight="1" spans="1:18">
      <c r="A183" s="147">
        <v>178</v>
      </c>
      <c r="B183" s="147" t="s">
        <v>205</v>
      </c>
      <c r="C183" s="148">
        <v>45016</v>
      </c>
      <c r="D183" s="148">
        <v>45291</v>
      </c>
      <c r="E183" s="147" t="s">
        <v>29</v>
      </c>
      <c r="F183" s="147" t="s">
        <v>30</v>
      </c>
      <c r="G183" s="147" t="s">
        <v>27</v>
      </c>
      <c r="H183" s="147">
        <v>20</v>
      </c>
      <c r="I183" s="151">
        <v>975</v>
      </c>
      <c r="J183" s="151">
        <v>19500</v>
      </c>
      <c r="K183" s="147">
        <v>13</v>
      </c>
      <c r="L183" s="151">
        <v>2535</v>
      </c>
      <c r="M183" s="151">
        <v>253.5</v>
      </c>
      <c r="N183" s="151">
        <v>760.5</v>
      </c>
      <c r="O183" s="151">
        <v>760.5</v>
      </c>
      <c r="P183" s="151">
        <v>760.5</v>
      </c>
      <c r="Q183" s="151">
        <f t="shared" si="2"/>
        <v>2281.5</v>
      </c>
      <c r="R183" s="156"/>
    </row>
    <row r="184" s="138" customFormat="1" ht="25.05" hidden="1" customHeight="1" spans="1:18">
      <c r="A184" s="147">
        <v>179</v>
      </c>
      <c r="B184" s="147" t="s">
        <v>206</v>
      </c>
      <c r="C184" s="148">
        <v>45016</v>
      </c>
      <c r="D184" s="148">
        <v>45291</v>
      </c>
      <c r="E184" s="147" t="s">
        <v>29</v>
      </c>
      <c r="F184" s="147" t="s">
        <v>30</v>
      </c>
      <c r="G184" s="147" t="s">
        <v>27</v>
      </c>
      <c r="H184" s="147">
        <v>90</v>
      </c>
      <c r="I184" s="151">
        <v>975</v>
      </c>
      <c r="J184" s="151">
        <v>87750</v>
      </c>
      <c r="K184" s="147">
        <v>13</v>
      </c>
      <c r="L184" s="151">
        <v>11407.5</v>
      </c>
      <c r="M184" s="151">
        <v>1140.75</v>
      </c>
      <c r="N184" s="151">
        <v>3422.25</v>
      </c>
      <c r="O184" s="151">
        <v>3422.25</v>
      </c>
      <c r="P184" s="151">
        <v>3422.25</v>
      </c>
      <c r="Q184" s="151">
        <f t="shared" si="2"/>
        <v>10266.75</v>
      </c>
      <c r="R184" s="156"/>
    </row>
    <row r="185" s="138" customFormat="1" ht="25.05" hidden="1" customHeight="1" spans="1:18">
      <c r="A185" s="147">
        <v>180</v>
      </c>
      <c r="B185" s="147" t="s">
        <v>207</v>
      </c>
      <c r="C185" s="148">
        <v>45016</v>
      </c>
      <c r="D185" s="148">
        <v>45291</v>
      </c>
      <c r="E185" s="147" t="s">
        <v>29</v>
      </c>
      <c r="F185" s="147" t="s">
        <v>30</v>
      </c>
      <c r="G185" s="147" t="s">
        <v>27</v>
      </c>
      <c r="H185" s="147">
        <v>90</v>
      </c>
      <c r="I185" s="151">
        <v>975</v>
      </c>
      <c r="J185" s="151">
        <v>87750</v>
      </c>
      <c r="K185" s="147">
        <v>13</v>
      </c>
      <c r="L185" s="151">
        <v>11407.5</v>
      </c>
      <c r="M185" s="151">
        <v>1140.75</v>
      </c>
      <c r="N185" s="151">
        <v>3422.25</v>
      </c>
      <c r="O185" s="151">
        <v>3422.25</v>
      </c>
      <c r="P185" s="151">
        <v>3422.25</v>
      </c>
      <c r="Q185" s="151">
        <f t="shared" si="2"/>
        <v>10266.75</v>
      </c>
      <c r="R185" s="156"/>
    </row>
    <row r="186" s="138" customFormat="1" ht="25.05" hidden="1" customHeight="1" spans="1:18">
      <c r="A186" s="147">
        <v>181</v>
      </c>
      <c r="B186" s="147" t="s">
        <v>208</v>
      </c>
      <c r="C186" s="148">
        <v>45016</v>
      </c>
      <c r="D186" s="148">
        <v>45291</v>
      </c>
      <c r="E186" s="147" t="s">
        <v>29</v>
      </c>
      <c r="F186" s="147" t="s">
        <v>30</v>
      </c>
      <c r="G186" s="147" t="s">
        <v>27</v>
      </c>
      <c r="H186" s="147">
        <v>90</v>
      </c>
      <c r="I186" s="151">
        <v>975</v>
      </c>
      <c r="J186" s="151">
        <v>87750</v>
      </c>
      <c r="K186" s="147">
        <v>13</v>
      </c>
      <c r="L186" s="151">
        <v>11407.5</v>
      </c>
      <c r="M186" s="151">
        <v>1140.75</v>
      </c>
      <c r="N186" s="151">
        <v>3422.25</v>
      </c>
      <c r="O186" s="151">
        <v>3422.25</v>
      </c>
      <c r="P186" s="151">
        <v>3422.25</v>
      </c>
      <c r="Q186" s="151">
        <f t="shared" si="2"/>
        <v>10266.75</v>
      </c>
      <c r="R186" s="156"/>
    </row>
    <row r="187" s="138" customFormat="1" ht="25.05" hidden="1" customHeight="1" spans="1:18">
      <c r="A187" s="147">
        <v>182</v>
      </c>
      <c r="B187" s="147" t="s">
        <v>209</v>
      </c>
      <c r="C187" s="148">
        <v>45016</v>
      </c>
      <c r="D187" s="148">
        <v>45291</v>
      </c>
      <c r="E187" s="147" t="s">
        <v>29</v>
      </c>
      <c r="F187" s="147" t="s">
        <v>30</v>
      </c>
      <c r="G187" s="147" t="s">
        <v>27</v>
      </c>
      <c r="H187" s="147">
        <v>90</v>
      </c>
      <c r="I187" s="151">
        <v>975</v>
      </c>
      <c r="J187" s="151">
        <v>87750</v>
      </c>
      <c r="K187" s="147">
        <v>13</v>
      </c>
      <c r="L187" s="151">
        <v>11407.5</v>
      </c>
      <c r="M187" s="151">
        <v>1140.75</v>
      </c>
      <c r="N187" s="151">
        <v>3422.25</v>
      </c>
      <c r="O187" s="151">
        <v>3422.25</v>
      </c>
      <c r="P187" s="151">
        <v>3422.25</v>
      </c>
      <c r="Q187" s="151">
        <f t="shared" si="2"/>
        <v>10266.75</v>
      </c>
      <c r="R187" s="156"/>
    </row>
    <row r="188" s="138" customFormat="1" ht="25.05" hidden="1" customHeight="1" spans="1:18">
      <c r="A188" s="147">
        <v>183</v>
      </c>
      <c r="B188" s="147" t="s">
        <v>210</v>
      </c>
      <c r="C188" s="148">
        <v>45016</v>
      </c>
      <c r="D188" s="148">
        <v>45291</v>
      </c>
      <c r="E188" s="147" t="s">
        <v>29</v>
      </c>
      <c r="F188" s="147" t="s">
        <v>30</v>
      </c>
      <c r="G188" s="147" t="s">
        <v>27</v>
      </c>
      <c r="H188" s="147">
        <v>60</v>
      </c>
      <c r="I188" s="151">
        <v>975</v>
      </c>
      <c r="J188" s="151">
        <v>58500</v>
      </c>
      <c r="K188" s="147">
        <v>13</v>
      </c>
      <c r="L188" s="151">
        <v>7605</v>
      </c>
      <c r="M188" s="151">
        <v>760.5</v>
      </c>
      <c r="N188" s="151">
        <v>2281.5</v>
      </c>
      <c r="O188" s="151">
        <v>2281.5</v>
      </c>
      <c r="P188" s="151">
        <v>2281.5</v>
      </c>
      <c r="Q188" s="151">
        <f t="shared" si="2"/>
        <v>6844.5</v>
      </c>
      <c r="R188" s="156"/>
    </row>
    <row r="189" s="138" customFormat="1" ht="25.05" hidden="1" customHeight="1" spans="1:18">
      <c r="A189" s="147">
        <v>184</v>
      </c>
      <c r="B189" s="147" t="s">
        <v>211</v>
      </c>
      <c r="C189" s="148">
        <v>45016</v>
      </c>
      <c r="D189" s="148">
        <v>45291</v>
      </c>
      <c r="E189" s="147" t="s">
        <v>29</v>
      </c>
      <c r="F189" s="147" t="s">
        <v>30</v>
      </c>
      <c r="G189" s="147" t="s">
        <v>27</v>
      </c>
      <c r="H189" s="147">
        <v>60</v>
      </c>
      <c r="I189" s="151">
        <v>975</v>
      </c>
      <c r="J189" s="151">
        <v>58500</v>
      </c>
      <c r="K189" s="147">
        <v>13</v>
      </c>
      <c r="L189" s="151">
        <v>7605</v>
      </c>
      <c r="M189" s="151">
        <v>760.5</v>
      </c>
      <c r="N189" s="151">
        <v>2281.5</v>
      </c>
      <c r="O189" s="151">
        <v>2281.5</v>
      </c>
      <c r="P189" s="151">
        <v>2281.5</v>
      </c>
      <c r="Q189" s="151">
        <f t="shared" si="2"/>
        <v>6844.5</v>
      </c>
      <c r="R189" s="156"/>
    </row>
    <row r="190" s="138" customFormat="1" ht="25.05" hidden="1" customHeight="1" spans="1:18">
      <c r="A190" s="147">
        <v>185</v>
      </c>
      <c r="B190" s="147" t="s">
        <v>212</v>
      </c>
      <c r="C190" s="148">
        <v>45016</v>
      </c>
      <c r="D190" s="148">
        <v>45291</v>
      </c>
      <c r="E190" s="147" t="s">
        <v>29</v>
      </c>
      <c r="F190" s="147" t="s">
        <v>30</v>
      </c>
      <c r="G190" s="147" t="s">
        <v>27</v>
      </c>
      <c r="H190" s="147">
        <v>80</v>
      </c>
      <c r="I190" s="151">
        <v>975</v>
      </c>
      <c r="J190" s="151">
        <v>78000</v>
      </c>
      <c r="K190" s="147">
        <v>13</v>
      </c>
      <c r="L190" s="151">
        <v>10140</v>
      </c>
      <c r="M190" s="151">
        <v>1014</v>
      </c>
      <c r="N190" s="151">
        <v>3042</v>
      </c>
      <c r="O190" s="151">
        <v>3042</v>
      </c>
      <c r="P190" s="151">
        <v>3042</v>
      </c>
      <c r="Q190" s="151">
        <f t="shared" si="2"/>
        <v>9126</v>
      </c>
      <c r="R190" s="156"/>
    </row>
    <row r="191" s="138" customFormat="1" ht="25.05" hidden="1" customHeight="1" spans="1:18">
      <c r="A191" s="147">
        <v>186</v>
      </c>
      <c r="B191" s="147" t="s">
        <v>213</v>
      </c>
      <c r="C191" s="148">
        <v>45016</v>
      </c>
      <c r="D191" s="148">
        <v>45291</v>
      </c>
      <c r="E191" s="147" t="s">
        <v>29</v>
      </c>
      <c r="F191" s="147" t="s">
        <v>30</v>
      </c>
      <c r="G191" s="147" t="s">
        <v>27</v>
      </c>
      <c r="H191" s="147">
        <v>60</v>
      </c>
      <c r="I191" s="151">
        <v>975</v>
      </c>
      <c r="J191" s="151">
        <v>58500</v>
      </c>
      <c r="K191" s="147">
        <v>13</v>
      </c>
      <c r="L191" s="151">
        <v>7605</v>
      </c>
      <c r="M191" s="151">
        <v>760.5</v>
      </c>
      <c r="N191" s="151">
        <v>2281.5</v>
      </c>
      <c r="O191" s="151">
        <v>2281.5</v>
      </c>
      <c r="P191" s="151">
        <v>2281.5</v>
      </c>
      <c r="Q191" s="151">
        <f t="shared" si="2"/>
        <v>6844.5</v>
      </c>
      <c r="R191" s="156"/>
    </row>
    <row r="192" s="138" customFormat="1" ht="25.05" hidden="1" customHeight="1" spans="1:18">
      <c r="A192" s="147">
        <v>187</v>
      </c>
      <c r="B192" s="147" t="s">
        <v>214</v>
      </c>
      <c r="C192" s="148">
        <v>45016</v>
      </c>
      <c r="D192" s="148">
        <v>45291</v>
      </c>
      <c r="E192" s="147" t="s">
        <v>29</v>
      </c>
      <c r="F192" s="147" t="s">
        <v>30</v>
      </c>
      <c r="G192" s="147" t="s">
        <v>27</v>
      </c>
      <c r="H192" s="147">
        <v>55</v>
      </c>
      <c r="I192" s="151">
        <v>975</v>
      </c>
      <c r="J192" s="151">
        <v>53625</v>
      </c>
      <c r="K192" s="147">
        <v>13</v>
      </c>
      <c r="L192" s="151">
        <v>6971.25</v>
      </c>
      <c r="M192" s="151">
        <v>697.125</v>
      </c>
      <c r="N192" s="151">
        <v>2091.375</v>
      </c>
      <c r="O192" s="151">
        <v>2091.375</v>
      </c>
      <c r="P192" s="151">
        <v>2091.375</v>
      </c>
      <c r="Q192" s="151">
        <f t="shared" si="2"/>
        <v>6274.125</v>
      </c>
      <c r="R192" s="156"/>
    </row>
    <row r="193" s="138" customFormat="1" ht="25.05" hidden="1" customHeight="1" spans="1:18">
      <c r="A193" s="147">
        <v>188</v>
      </c>
      <c r="B193" s="147" t="s">
        <v>215</v>
      </c>
      <c r="C193" s="148">
        <v>45016</v>
      </c>
      <c r="D193" s="148">
        <v>45291</v>
      </c>
      <c r="E193" s="147" t="s">
        <v>29</v>
      </c>
      <c r="F193" s="147" t="s">
        <v>30</v>
      </c>
      <c r="G193" s="147" t="s">
        <v>27</v>
      </c>
      <c r="H193" s="147">
        <v>50</v>
      </c>
      <c r="I193" s="151">
        <v>975</v>
      </c>
      <c r="J193" s="151">
        <v>48750</v>
      </c>
      <c r="K193" s="147">
        <v>13</v>
      </c>
      <c r="L193" s="151">
        <v>6337.5</v>
      </c>
      <c r="M193" s="151">
        <v>633.75</v>
      </c>
      <c r="N193" s="151">
        <v>1901.25</v>
      </c>
      <c r="O193" s="151">
        <v>1901.25</v>
      </c>
      <c r="P193" s="151">
        <v>1901.25</v>
      </c>
      <c r="Q193" s="151">
        <f t="shared" si="2"/>
        <v>5703.75</v>
      </c>
      <c r="R193" s="156"/>
    </row>
    <row r="194" s="138" customFormat="1" ht="25.05" hidden="1" customHeight="1" spans="1:18">
      <c r="A194" s="147">
        <v>189</v>
      </c>
      <c r="B194" s="147" t="s">
        <v>216</v>
      </c>
      <c r="C194" s="148">
        <v>45016</v>
      </c>
      <c r="D194" s="148">
        <v>45291</v>
      </c>
      <c r="E194" s="147" t="s">
        <v>29</v>
      </c>
      <c r="F194" s="147" t="s">
        <v>30</v>
      </c>
      <c r="G194" s="147" t="s">
        <v>27</v>
      </c>
      <c r="H194" s="147">
        <v>90</v>
      </c>
      <c r="I194" s="151">
        <v>975</v>
      </c>
      <c r="J194" s="151">
        <v>87750</v>
      </c>
      <c r="K194" s="147">
        <v>13</v>
      </c>
      <c r="L194" s="151">
        <v>11407.5</v>
      </c>
      <c r="M194" s="151">
        <v>1140.75</v>
      </c>
      <c r="N194" s="151">
        <v>3422.25</v>
      </c>
      <c r="O194" s="151">
        <v>3422.25</v>
      </c>
      <c r="P194" s="151">
        <v>3422.25</v>
      </c>
      <c r="Q194" s="151">
        <f t="shared" si="2"/>
        <v>10266.75</v>
      </c>
      <c r="R194" s="156"/>
    </row>
    <row r="195" s="138" customFormat="1" ht="25.05" hidden="1" customHeight="1" spans="1:18">
      <c r="A195" s="147">
        <v>190</v>
      </c>
      <c r="B195" s="147" t="s">
        <v>217</v>
      </c>
      <c r="C195" s="148">
        <v>45016</v>
      </c>
      <c r="D195" s="148">
        <v>45291</v>
      </c>
      <c r="E195" s="147" t="s">
        <v>29</v>
      </c>
      <c r="F195" s="147" t="s">
        <v>30</v>
      </c>
      <c r="G195" s="147" t="s">
        <v>27</v>
      </c>
      <c r="H195" s="147">
        <v>30</v>
      </c>
      <c r="I195" s="151">
        <v>975</v>
      </c>
      <c r="J195" s="151">
        <v>29250</v>
      </c>
      <c r="K195" s="147">
        <v>13</v>
      </c>
      <c r="L195" s="151">
        <v>3802.5</v>
      </c>
      <c r="M195" s="151">
        <v>380.25</v>
      </c>
      <c r="N195" s="151">
        <v>1140.75</v>
      </c>
      <c r="O195" s="151">
        <v>1140.75</v>
      </c>
      <c r="P195" s="151">
        <v>1140.75</v>
      </c>
      <c r="Q195" s="151">
        <f t="shared" si="2"/>
        <v>3422.25</v>
      </c>
      <c r="R195" s="156"/>
    </row>
    <row r="196" s="138" customFormat="1" ht="25.05" hidden="1" customHeight="1" spans="1:18">
      <c r="A196" s="147">
        <v>191</v>
      </c>
      <c r="B196" s="147" t="s">
        <v>218</v>
      </c>
      <c r="C196" s="148">
        <v>45016</v>
      </c>
      <c r="D196" s="148">
        <v>45291</v>
      </c>
      <c r="E196" s="147" t="s">
        <v>29</v>
      </c>
      <c r="F196" s="147" t="s">
        <v>30</v>
      </c>
      <c r="G196" s="147" t="s">
        <v>27</v>
      </c>
      <c r="H196" s="147">
        <v>90</v>
      </c>
      <c r="I196" s="151">
        <v>975</v>
      </c>
      <c r="J196" s="151">
        <v>87750</v>
      </c>
      <c r="K196" s="147">
        <v>13</v>
      </c>
      <c r="L196" s="151">
        <v>11407.5</v>
      </c>
      <c r="M196" s="151">
        <v>1140.75</v>
      </c>
      <c r="N196" s="151">
        <v>3422.25</v>
      </c>
      <c r="O196" s="151">
        <v>3422.25</v>
      </c>
      <c r="P196" s="151">
        <v>3422.25</v>
      </c>
      <c r="Q196" s="151">
        <f t="shared" si="2"/>
        <v>10266.75</v>
      </c>
      <c r="R196" s="156"/>
    </row>
    <row r="197" s="138" customFormat="1" ht="25.05" hidden="1" customHeight="1" spans="1:18">
      <c r="A197" s="147">
        <v>192</v>
      </c>
      <c r="B197" s="147" t="s">
        <v>219</v>
      </c>
      <c r="C197" s="148">
        <v>45016</v>
      </c>
      <c r="D197" s="148">
        <v>45291</v>
      </c>
      <c r="E197" s="147" t="s">
        <v>29</v>
      </c>
      <c r="F197" s="147" t="s">
        <v>30</v>
      </c>
      <c r="G197" s="147" t="s">
        <v>27</v>
      </c>
      <c r="H197" s="147">
        <v>80</v>
      </c>
      <c r="I197" s="151">
        <v>975</v>
      </c>
      <c r="J197" s="151">
        <v>78000</v>
      </c>
      <c r="K197" s="147">
        <v>13</v>
      </c>
      <c r="L197" s="151">
        <v>10140</v>
      </c>
      <c r="M197" s="151">
        <v>1014</v>
      </c>
      <c r="N197" s="151">
        <v>3042</v>
      </c>
      <c r="O197" s="151">
        <v>3042</v>
      </c>
      <c r="P197" s="151">
        <v>3042</v>
      </c>
      <c r="Q197" s="151">
        <f t="shared" si="2"/>
        <v>9126</v>
      </c>
      <c r="R197" s="156"/>
    </row>
    <row r="198" s="138" customFormat="1" ht="25.05" hidden="1" customHeight="1" spans="1:18">
      <c r="A198" s="147">
        <v>193</v>
      </c>
      <c r="B198" s="147" t="s">
        <v>220</v>
      </c>
      <c r="C198" s="148">
        <v>45016</v>
      </c>
      <c r="D198" s="148">
        <v>45291</v>
      </c>
      <c r="E198" s="147" t="s">
        <v>29</v>
      </c>
      <c r="F198" s="147" t="s">
        <v>30</v>
      </c>
      <c r="G198" s="147" t="s">
        <v>27</v>
      </c>
      <c r="H198" s="147">
        <v>60</v>
      </c>
      <c r="I198" s="151">
        <v>975</v>
      </c>
      <c r="J198" s="151">
        <v>58500</v>
      </c>
      <c r="K198" s="147">
        <v>13</v>
      </c>
      <c r="L198" s="151">
        <v>7605</v>
      </c>
      <c r="M198" s="151">
        <v>760.5</v>
      </c>
      <c r="N198" s="151">
        <v>2281.5</v>
      </c>
      <c r="O198" s="151">
        <v>2281.5</v>
      </c>
      <c r="P198" s="151">
        <v>2281.5</v>
      </c>
      <c r="Q198" s="151">
        <f t="shared" si="2"/>
        <v>6844.5</v>
      </c>
      <c r="R198" s="156"/>
    </row>
    <row r="199" s="138" customFormat="1" ht="25.05" hidden="1" customHeight="1" spans="1:18">
      <c r="A199" s="147">
        <v>194</v>
      </c>
      <c r="B199" s="147" t="s">
        <v>221</v>
      </c>
      <c r="C199" s="148">
        <v>45016</v>
      </c>
      <c r="D199" s="148">
        <v>45291</v>
      </c>
      <c r="E199" s="147" t="s">
        <v>29</v>
      </c>
      <c r="F199" s="147" t="s">
        <v>30</v>
      </c>
      <c r="G199" s="147" t="s">
        <v>27</v>
      </c>
      <c r="H199" s="147">
        <v>60</v>
      </c>
      <c r="I199" s="151">
        <v>975</v>
      </c>
      <c r="J199" s="151">
        <v>58500</v>
      </c>
      <c r="K199" s="147">
        <v>13</v>
      </c>
      <c r="L199" s="151">
        <v>7605</v>
      </c>
      <c r="M199" s="151">
        <v>760.5</v>
      </c>
      <c r="N199" s="151">
        <v>2281.5</v>
      </c>
      <c r="O199" s="151">
        <v>2281.5</v>
      </c>
      <c r="P199" s="151">
        <v>2281.5</v>
      </c>
      <c r="Q199" s="151">
        <f t="shared" ref="Q199:Q262" si="3">N199+O199+P199</f>
        <v>6844.5</v>
      </c>
      <c r="R199" s="156"/>
    </row>
    <row r="200" s="138" customFormat="1" ht="25.05" hidden="1" customHeight="1" spans="1:18">
      <c r="A200" s="147">
        <v>195</v>
      </c>
      <c r="B200" s="147" t="s">
        <v>222</v>
      </c>
      <c r="C200" s="148">
        <v>45016</v>
      </c>
      <c r="D200" s="148">
        <v>45291</v>
      </c>
      <c r="E200" s="147" t="s">
        <v>29</v>
      </c>
      <c r="F200" s="147" t="s">
        <v>30</v>
      </c>
      <c r="G200" s="147" t="s">
        <v>27</v>
      </c>
      <c r="H200" s="147">
        <v>10</v>
      </c>
      <c r="I200" s="151">
        <v>975</v>
      </c>
      <c r="J200" s="151">
        <v>9750</v>
      </c>
      <c r="K200" s="147">
        <v>13</v>
      </c>
      <c r="L200" s="151">
        <v>1267.5</v>
      </c>
      <c r="M200" s="151">
        <v>126.75</v>
      </c>
      <c r="N200" s="151">
        <v>380.25</v>
      </c>
      <c r="O200" s="151">
        <v>380.25</v>
      </c>
      <c r="P200" s="151">
        <v>380.25</v>
      </c>
      <c r="Q200" s="151">
        <f t="shared" si="3"/>
        <v>1140.75</v>
      </c>
      <c r="R200" s="156"/>
    </row>
    <row r="201" s="138" customFormat="1" ht="25.05" hidden="1" customHeight="1" spans="1:18">
      <c r="A201" s="147">
        <v>196</v>
      </c>
      <c r="B201" s="147" t="s">
        <v>223</v>
      </c>
      <c r="C201" s="148">
        <v>45016</v>
      </c>
      <c r="D201" s="148">
        <v>45291</v>
      </c>
      <c r="E201" s="147" t="s">
        <v>29</v>
      </c>
      <c r="F201" s="147" t="s">
        <v>30</v>
      </c>
      <c r="G201" s="147" t="s">
        <v>27</v>
      </c>
      <c r="H201" s="147">
        <v>30</v>
      </c>
      <c r="I201" s="151">
        <v>975</v>
      </c>
      <c r="J201" s="151">
        <v>29250</v>
      </c>
      <c r="K201" s="147">
        <v>13</v>
      </c>
      <c r="L201" s="151">
        <v>3802.5</v>
      </c>
      <c r="M201" s="151">
        <v>380.25</v>
      </c>
      <c r="N201" s="151">
        <v>1140.75</v>
      </c>
      <c r="O201" s="151">
        <v>1140.75</v>
      </c>
      <c r="P201" s="151">
        <v>1140.75</v>
      </c>
      <c r="Q201" s="151">
        <f t="shared" si="3"/>
        <v>3422.25</v>
      </c>
      <c r="R201" s="156"/>
    </row>
    <row r="202" s="138" customFormat="1" ht="25.05" hidden="1" customHeight="1" spans="1:18">
      <c r="A202" s="147">
        <v>197</v>
      </c>
      <c r="B202" s="147" t="s">
        <v>224</v>
      </c>
      <c r="C202" s="148">
        <v>45016</v>
      </c>
      <c r="D202" s="148">
        <v>45291</v>
      </c>
      <c r="E202" s="147" t="s">
        <v>29</v>
      </c>
      <c r="F202" s="147" t="s">
        <v>30</v>
      </c>
      <c r="G202" s="147" t="s">
        <v>27</v>
      </c>
      <c r="H202" s="147">
        <v>30</v>
      </c>
      <c r="I202" s="151">
        <v>975</v>
      </c>
      <c r="J202" s="151">
        <v>29250</v>
      </c>
      <c r="K202" s="147">
        <v>13</v>
      </c>
      <c r="L202" s="151">
        <v>3802.5</v>
      </c>
      <c r="M202" s="151">
        <v>380.25</v>
      </c>
      <c r="N202" s="151">
        <v>1140.75</v>
      </c>
      <c r="O202" s="151">
        <v>1140.75</v>
      </c>
      <c r="P202" s="151">
        <v>1140.75</v>
      </c>
      <c r="Q202" s="151">
        <f t="shared" si="3"/>
        <v>3422.25</v>
      </c>
      <c r="R202" s="156"/>
    </row>
    <row r="203" s="138" customFormat="1" ht="25.05" hidden="1" customHeight="1" spans="1:18">
      <c r="A203" s="147">
        <v>198</v>
      </c>
      <c r="B203" s="147" t="s">
        <v>71</v>
      </c>
      <c r="C203" s="148">
        <v>44927</v>
      </c>
      <c r="D203" s="148">
        <v>44957</v>
      </c>
      <c r="E203" s="147" t="s">
        <v>25</v>
      </c>
      <c r="F203" s="147" t="s">
        <v>30</v>
      </c>
      <c r="G203" s="147" t="s">
        <v>27</v>
      </c>
      <c r="H203" s="147">
        <v>6</v>
      </c>
      <c r="I203" s="151">
        <v>2520</v>
      </c>
      <c r="J203" s="151">
        <v>15120</v>
      </c>
      <c r="K203" s="147">
        <v>10</v>
      </c>
      <c r="L203" s="151">
        <v>1512</v>
      </c>
      <c r="M203" s="151">
        <v>75.6</v>
      </c>
      <c r="N203" s="154"/>
      <c r="O203" s="151">
        <v>680.4</v>
      </c>
      <c r="P203" s="151">
        <v>756</v>
      </c>
      <c r="Q203" s="151">
        <f t="shared" si="3"/>
        <v>1436.4</v>
      </c>
      <c r="R203" s="156"/>
    </row>
    <row r="204" s="138" customFormat="1" ht="25.05" hidden="1" customHeight="1" spans="1:18">
      <c r="A204" s="147">
        <v>199</v>
      </c>
      <c r="B204" s="147" t="s">
        <v>82</v>
      </c>
      <c r="C204" s="148">
        <v>44927</v>
      </c>
      <c r="D204" s="148">
        <v>44957</v>
      </c>
      <c r="E204" s="147" t="s">
        <v>25</v>
      </c>
      <c r="F204" s="147" t="s">
        <v>30</v>
      </c>
      <c r="G204" s="147" t="s">
        <v>27</v>
      </c>
      <c r="H204" s="147">
        <v>2</v>
      </c>
      <c r="I204" s="151">
        <v>2520</v>
      </c>
      <c r="J204" s="151">
        <v>5040</v>
      </c>
      <c r="K204" s="147">
        <v>10</v>
      </c>
      <c r="L204" s="151">
        <v>504</v>
      </c>
      <c r="M204" s="151">
        <v>25.2</v>
      </c>
      <c r="N204" s="154"/>
      <c r="O204" s="151">
        <v>226.8</v>
      </c>
      <c r="P204" s="151">
        <v>252</v>
      </c>
      <c r="Q204" s="151">
        <f t="shared" si="3"/>
        <v>478.8</v>
      </c>
      <c r="R204" s="156"/>
    </row>
    <row r="205" s="138" customFormat="1" ht="25.05" hidden="1" customHeight="1" spans="1:18">
      <c r="A205" s="147">
        <v>200</v>
      </c>
      <c r="B205" s="147" t="s">
        <v>225</v>
      </c>
      <c r="C205" s="148">
        <v>44927</v>
      </c>
      <c r="D205" s="148">
        <v>44957</v>
      </c>
      <c r="E205" s="147" t="s">
        <v>25</v>
      </c>
      <c r="F205" s="147" t="s">
        <v>30</v>
      </c>
      <c r="G205" s="147" t="s">
        <v>27</v>
      </c>
      <c r="H205" s="147">
        <v>4</v>
      </c>
      <c r="I205" s="151">
        <v>2520</v>
      </c>
      <c r="J205" s="151">
        <v>10080</v>
      </c>
      <c r="K205" s="147">
        <v>10</v>
      </c>
      <c r="L205" s="151">
        <v>1008</v>
      </c>
      <c r="M205" s="151">
        <v>50.4</v>
      </c>
      <c r="N205" s="154"/>
      <c r="O205" s="151">
        <v>453.6</v>
      </c>
      <c r="P205" s="151">
        <v>504</v>
      </c>
      <c r="Q205" s="151">
        <f t="shared" si="3"/>
        <v>957.6</v>
      </c>
      <c r="R205" s="156"/>
    </row>
    <row r="206" s="138" customFormat="1" ht="25.05" hidden="1" customHeight="1" spans="1:18">
      <c r="A206" s="147">
        <v>201</v>
      </c>
      <c r="B206" s="147" t="s">
        <v>226</v>
      </c>
      <c r="C206" s="148">
        <v>44927</v>
      </c>
      <c r="D206" s="148">
        <v>44957</v>
      </c>
      <c r="E206" s="147" t="s">
        <v>25</v>
      </c>
      <c r="F206" s="147" t="s">
        <v>30</v>
      </c>
      <c r="G206" s="147" t="s">
        <v>27</v>
      </c>
      <c r="H206" s="147">
        <v>3.5</v>
      </c>
      <c r="I206" s="151">
        <v>2520</v>
      </c>
      <c r="J206" s="151">
        <v>8820</v>
      </c>
      <c r="K206" s="147">
        <v>10</v>
      </c>
      <c r="L206" s="151">
        <v>882</v>
      </c>
      <c r="M206" s="151">
        <v>44.1</v>
      </c>
      <c r="N206" s="154"/>
      <c r="O206" s="151">
        <v>396.9</v>
      </c>
      <c r="P206" s="151">
        <v>441</v>
      </c>
      <c r="Q206" s="151">
        <f t="shared" si="3"/>
        <v>837.9</v>
      </c>
      <c r="R206" s="156"/>
    </row>
    <row r="207" s="138" customFormat="1" ht="25.05" hidden="1" customHeight="1" spans="1:18">
      <c r="A207" s="147">
        <v>202</v>
      </c>
      <c r="B207" s="147" t="s">
        <v>131</v>
      </c>
      <c r="C207" s="148">
        <v>44927</v>
      </c>
      <c r="D207" s="148">
        <v>44957</v>
      </c>
      <c r="E207" s="147" t="s">
        <v>25</v>
      </c>
      <c r="F207" s="147" t="s">
        <v>30</v>
      </c>
      <c r="G207" s="147" t="s">
        <v>27</v>
      </c>
      <c r="H207" s="147">
        <v>5</v>
      </c>
      <c r="I207" s="151">
        <v>2520</v>
      </c>
      <c r="J207" s="151">
        <v>12600</v>
      </c>
      <c r="K207" s="147">
        <v>10</v>
      </c>
      <c r="L207" s="151">
        <v>1260</v>
      </c>
      <c r="M207" s="151">
        <v>63</v>
      </c>
      <c r="N207" s="154"/>
      <c r="O207" s="151">
        <v>567</v>
      </c>
      <c r="P207" s="151">
        <v>630</v>
      </c>
      <c r="Q207" s="151">
        <f t="shared" si="3"/>
        <v>1197</v>
      </c>
      <c r="R207" s="156"/>
    </row>
    <row r="208" s="138" customFormat="1" ht="25.05" hidden="1" customHeight="1" spans="1:18">
      <c r="A208" s="147">
        <v>203</v>
      </c>
      <c r="B208" s="147" t="s">
        <v>227</v>
      </c>
      <c r="C208" s="148">
        <v>44927</v>
      </c>
      <c r="D208" s="148">
        <v>44957</v>
      </c>
      <c r="E208" s="147" t="s">
        <v>25</v>
      </c>
      <c r="F208" s="147" t="s">
        <v>30</v>
      </c>
      <c r="G208" s="147" t="s">
        <v>27</v>
      </c>
      <c r="H208" s="147">
        <v>2</v>
      </c>
      <c r="I208" s="151">
        <v>2520</v>
      </c>
      <c r="J208" s="151">
        <v>5040</v>
      </c>
      <c r="K208" s="147">
        <v>10</v>
      </c>
      <c r="L208" s="151">
        <v>504</v>
      </c>
      <c r="M208" s="151">
        <v>25.2</v>
      </c>
      <c r="N208" s="154"/>
      <c r="O208" s="151">
        <v>226.8</v>
      </c>
      <c r="P208" s="151">
        <v>252</v>
      </c>
      <c r="Q208" s="151">
        <f t="shared" si="3"/>
        <v>478.8</v>
      </c>
      <c r="R208" s="156"/>
    </row>
    <row r="209" s="138" customFormat="1" ht="25.05" hidden="1" customHeight="1" spans="1:18">
      <c r="A209" s="147">
        <v>204</v>
      </c>
      <c r="B209" s="147" t="s">
        <v>228</v>
      </c>
      <c r="C209" s="148">
        <v>44927</v>
      </c>
      <c r="D209" s="148">
        <v>44957</v>
      </c>
      <c r="E209" s="147" t="s">
        <v>25</v>
      </c>
      <c r="F209" s="147" t="s">
        <v>30</v>
      </c>
      <c r="G209" s="147" t="s">
        <v>27</v>
      </c>
      <c r="H209" s="147">
        <v>3</v>
      </c>
      <c r="I209" s="151">
        <v>2520</v>
      </c>
      <c r="J209" s="151">
        <v>7560</v>
      </c>
      <c r="K209" s="147">
        <v>10</v>
      </c>
      <c r="L209" s="151">
        <v>756</v>
      </c>
      <c r="M209" s="151">
        <v>37.8</v>
      </c>
      <c r="N209" s="154"/>
      <c r="O209" s="151">
        <v>340.2</v>
      </c>
      <c r="P209" s="151">
        <v>378</v>
      </c>
      <c r="Q209" s="151">
        <f t="shared" si="3"/>
        <v>718.2</v>
      </c>
      <c r="R209" s="156"/>
    </row>
    <row r="210" s="138" customFormat="1" ht="25.05" hidden="1" customHeight="1" spans="1:18">
      <c r="A210" s="147">
        <v>205</v>
      </c>
      <c r="B210" s="147" t="s">
        <v>229</v>
      </c>
      <c r="C210" s="148">
        <v>44927</v>
      </c>
      <c r="D210" s="148">
        <v>44957</v>
      </c>
      <c r="E210" s="147" t="s">
        <v>25</v>
      </c>
      <c r="F210" s="147" t="s">
        <v>30</v>
      </c>
      <c r="G210" s="147" t="s">
        <v>27</v>
      </c>
      <c r="H210" s="147">
        <v>5</v>
      </c>
      <c r="I210" s="151">
        <v>2520</v>
      </c>
      <c r="J210" s="151">
        <v>12600</v>
      </c>
      <c r="K210" s="147">
        <v>10</v>
      </c>
      <c r="L210" s="151">
        <v>1260</v>
      </c>
      <c r="M210" s="151">
        <v>63</v>
      </c>
      <c r="N210" s="154"/>
      <c r="O210" s="151">
        <v>567</v>
      </c>
      <c r="P210" s="151">
        <v>630</v>
      </c>
      <c r="Q210" s="151">
        <f t="shared" si="3"/>
        <v>1197</v>
      </c>
      <c r="R210" s="156"/>
    </row>
    <row r="211" s="138" customFormat="1" ht="25.05" hidden="1" customHeight="1" spans="1:18">
      <c r="A211" s="147">
        <v>206</v>
      </c>
      <c r="B211" s="147" t="s">
        <v>230</v>
      </c>
      <c r="C211" s="148">
        <v>44927</v>
      </c>
      <c r="D211" s="148">
        <v>44957</v>
      </c>
      <c r="E211" s="147" t="s">
        <v>25</v>
      </c>
      <c r="F211" s="147" t="s">
        <v>30</v>
      </c>
      <c r="G211" s="147" t="s">
        <v>27</v>
      </c>
      <c r="H211" s="147">
        <v>2</v>
      </c>
      <c r="I211" s="151">
        <v>2520</v>
      </c>
      <c r="J211" s="151">
        <v>5040</v>
      </c>
      <c r="K211" s="147">
        <v>10</v>
      </c>
      <c r="L211" s="151">
        <v>504</v>
      </c>
      <c r="M211" s="151">
        <v>25.2</v>
      </c>
      <c r="N211" s="154"/>
      <c r="O211" s="151">
        <v>226.8</v>
      </c>
      <c r="P211" s="151">
        <v>252</v>
      </c>
      <c r="Q211" s="151">
        <f t="shared" si="3"/>
        <v>478.8</v>
      </c>
      <c r="R211" s="156"/>
    </row>
    <row r="212" s="138" customFormat="1" ht="25.05" hidden="1" customHeight="1" spans="1:18">
      <c r="A212" s="147">
        <v>207</v>
      </c>
      <c r="B212" s="147" t="s">
        <v>145</v>
      </c>
      <c r="C212" s="148">
        <v>44927</v>
      </c>
      <c r="D212" s="148">
        <v>44957</v>
      </c>
      <c r="E212" s="147" t="s">
        <v>25</v>
      </c>
      <c r="F212" s="147" t="s">
        <v>30</v>
      </c>
      <c r="G212" s="147" t="s">
        <v>27</v>
      </c>
      <c r="H212" s="147">
        <v>4</v>
      </c>
      <c r="I212" s="151">
        <v>2520</v>
      </c>
      <c r="J212" s="151">
        <v>10080</v>
      </c>
      <c r="K212" s="147">
        <v>10</v>
      </c>
      <c r="L212" s="151">
        <v>1008</v>
      </c>
      <c r="M212" s="151">
        <v>50.4</v>
      </c>
      <c r="N212" s="154"/>
      <c r="O212" s="151">
        <v>453.6</v>
      </c>
      <c r="P212" s="151">
        <v>504</v>
      </c>
      <c r="Q212" s="151">
        <f t="shared" si="3"/>
        <v>957.6</v>
      </c>
      <c r="R212" s="156"/>
    </row>
    <row r="213" s="138" customFormat="1" ht="25.05" hidden="1" customHeight="1" spans="1:18">
      <c r="A213" s="147">
        <v>208</v>
      </c>
      <c r="B213" s="147" t="s">
        <v>147</v>
      </c>
      <c r="C213" s="148">
        <v>44927</v>
      </c>
      <c r="D213" s="148">
        <v>44957</v>
      </c>
      <c r="E213" s="147" t="s">
        <v>25</v>
      </c>
      <c r="F213" s="147" t="s">
        <v>30</v>
      </c>
      <c r="G213" s="147" t="s">
        <v>27</v>
      </c>
      <c r="H213" s="147">
        <v>2</v>
      </c>
      <c r="I213" s="151">
        <v>2520</v>
      </c>
      <c r="J213" s="151">
        <v>5040</v>
      </c>
      <c r="K213" s="147">
        <v>10</v>
      </c>
      <c r="L213" s="151">
        <v>504</v>
      </c>
      <c r="M213" s="151">
        <v>25.2</v>
      </c>
      <c r="N213" s="154"/>
      <c r="O213" s="151">
        <v>226.8</v>
      </c>
      <c r="P213" s="151">
        <v>252</v>
      </c>
      <c r="Q213" s="151">
        <f t="shared" si="3"/>
        <v>478.8</v>
      </c>
      <c r="R213" s="156"/>
    </row>
    <row r="214" s="138" customFormat="1" ht="25.05" hidden="1" customHeight="1" spans="1:18">
      <c r="A214" s="147">
        <v>209</v>
      </c>
      <c r="B214" s="147" t="s">
        <v>231</v>
      </c>
      <c r="C214" s="148">
        <v>44927</v>
      </c>
      <c r="D214" s="148">
        <v>44957</v>
      </c>
      <c r="E214" s="147" t="s">
        <v>25</v>
      </c>
      <c r="F214" s="147" t="s">
        <v>30</v>
      </c>
      <c r="G214" s="147" t="s">
        <v>27</v>
      </c>
      <c r="H214" s="147">
        <v>1</v>
      </c>
      <c r="I214" s="151">
        <v>2520</v>
      </c>
      <c r="J214" s="151">
        <v>2520</v>
      </c>
      <c r="K214" s="147">
        <v>10</v>
      </c>
      <c r="L214" s="151">
        <v>252</v>
      </c>
      <c r="M214" s="151">
        <v>12.6</v>
      </c>
      <c r="N214" s="154"/>
      <c r="O214" s="151">
        <v>113.4</v>
      </c>
      <c r="P214" s="151">
        <v>126</v>
      </c>
      <c r="Q214" s="151">
        <f t="shared" si="3"/>
        <v>239.4</v>
      </c>
      <c r="R214" s="156"/>
    </row>
    <row r="215" s="138" customFormat="1" ht="25.05" hidden="1" customHeight="1" spans="1:18">
      <c r="A215" s="147">
        <v>210</v>
      </c>
      <c r="B215" s="147" t="s">
        <v>232</v>
      </c>
      <c r="C215" s="148">
        <v>44927</v>
      </c>
      <c r="D215" s="148">
        <v>44957</v>
      </c>
      <c r="E215" s="147" t="s">
        <v>25</v>
      </c>
      <c r="F215" s="147" t="s">
        <v>30</v>
      </c>
      <c r="G215" s="147" t="s">
        <v>27</v>
      </c>
      <c r="H215" s="147">
        <v>3</v>
      </c>
      <c r="I215" s="151">
        <v>2520</v>
      </c>
      <c r="J215" s="151">
        <v>7560</v>
      </c>
      <c r="K215" s="147">
        <v>10</v>
      </c>
      <c r="L215" s="151">
        <v>756</v>
      </c>
      <c r="M215" s="151">
        <v>37.8</v>
      </c>
      <c r="N215" s="154"/>
      <c r="O215" s="151">
        <v>340.2</v>
      </c>
      <c r="P215" s="151">
        <v>378</v>
      </c>
      <c r="Q215" s="151">
        <f t="shared" si="3"/>
        <v>718.2</v>
      </c>
      <c r="R215" s="156"/>
    </row>
    <row r="216" s="138" customFormat="1" ht="25.05" hidden="1" customHeight="1" spans="1:18">
      <c r="A216" s="147">
        <v>211</v>
      </c>
      <c r="B216" s="147" t="s">
        <v>233</v>
      </c>
      <c r="C216" s="148">
        <v>44927</v>
      </c>
      <c r="D216" s="148">
        <v>44957</v>
      </c>
      <c r="E216" s="147" t="s">
        <v>25</v>
      </c>
      <c r="F216" s="147" t="s">
        <v>30</v>
      </c>
      <c r="G216" s="147" t="s">
        <v>27</v>
      </c>
      <c r="H216" s="147">
        <v>5</v>
      </c>
      <c r="I216" s="151">
        <v>1620</v>
      </c>
      <c r="J216" s="151">
        <v>8100</v>
      </c>
      <c r="K216" s="147">
        <v>10</v>
      </c>
      <c r="L216" s="151">
        <v>810</v>
      </c>
      <c r="M216" s="151">
        <v>40.5</v>
      </c>
      <c r="N216" s="154"/>
      <c r="O216" s="151">
        <v>364.5</v>
      </c>
      <c r="P216" s="151">
        <v>405</v>
      </c>
      <c r="Q216" s="151">
        <f t="shared" si="3"/>
        <v>769.5</v>
      </c>
      <c r="R216" s="156"/>
    </row>
    <row r="217" s="138" customFormat="1" ht="25.05" hidden="1" customHeight="1" spans="1:18">
      <c r="A217" s="147">
        <v>212</v>
      </c>
      <c r="B217" s="147" t="s">
        <v>37</v>
      </c>
      <c r="C217" s="148">
        <v>44927</v>
      </c>
      <c r="D217" s="148">
        <v>44957</v>
      </c>
      <c r="E217" s="147" t="s">
        <v>25</v>
      </c>
      <c r="F217" s="147" t="s">
        <v>30</v>
      </c>
      <c r="G217" s="147" t="s">
        <v>27</v>
      </c>
      <c r="H217" s="147">
        <v>6</v>
      </c>
      <c r="I217" s="151">
        <v>1620</v>
      </c>
      <c r="J217" s="151">
        <v>9720</v>
      </c>
      <c r="K217" s="147">
        <v>10</v>
      </c>
      <c r="L217" s="151">
        <v>972</v>
      </c>
      <c r="M217" s="151">
        <v>48.6</v>
      </c>
      <c r="N217" s="154"/>
      <c r="O217" s="151">
        <v>437.4</v>
      </c>
      <c r="P217" s="151">
        <v>486</v>
      </c>
      <c r="Q217" s="151">
        <f t="shared" si="3"/>
        <v>923.4</v>
      </c>
      <c r="R217" s="156"/>
    </row>
    <row r="218" s="138" customFormat="1" ht="25.05" hidden="1" customHeight="1" spans="1:18">
      <c r="A218" s="147">
        <v>213</v>
      </c>
      <c r="B218" s="147" t="s">
        <v>214</v>
      </c>
      <c r="C218" s="148">
        <v>44927</v>
      </c>
      <c r="D218" s="148">
        <v>44957</v>
      </c>
      <c r="E218" s="147" t="s">
        <v>25</v>
      </c>
      <c r="F218" s="147" t="s">
        <v>30</v>
      </c>
      <c r="G218" s="147" t="s">
        <v>27</v>
      </c>
      <c r="H218" s="147">
        <v>10</v>
      </c>
      <c r="I218" s="151">
        <v>1620</v>
      </c>
      <c r="J218" s="151">
        <v>16200</v>
      </c>
      <c r="K218" s="147">
        <v>10</v>
      </c>
      <c r="L218" s="151">
        <v>1620</v>
      </c>
      <c r="M218" s="151">
        <v>81</v>
      </c>
      <c r="N218" s="154"/>
      <c r="O218" s="151">
        <v>729</v>
      </c>
      <c r="P218" s="151">
        <v>810</v>
      </c>
      <c r="Q218" s="151">
        <f t="shared" si="3"/>
        <v>1539</v>
      </c>
      <c r="R218" s="156"/>
    </row>
    <row r="219" s="138" customFormat="1" ht="25.05" hidden="1" customHeight="1" spans="1:18">
      <c r="A219" s="147">
        <v>214</v>
      </c>
      <c r="B219" s="147" t="s">
        <v>234</v>
      </c>
      <c r="C219" s="148">
        <v>44927</v>
      </c>
      <c r="D219" s="148">
        <v>44957</v>
      </c>
      <c r="E219" s="147" t="s">
        <v>25</v>
      </c>
      <c r="F219" s="147" t="s">
        <v>30</v>
      </c>
      <c r="G219" s="147" t="s">
        <v>27</v>
      </c>
      <c r="H219" s="147">
        <v>5</v>
      </c>
      <c r="I219" s="151">
        <v>1620</v>
      </c>
      <c r="J219" s="151">
        <v>8100</v>
      </c>
      <c r="K219" s="147">
        <v>10</v>
      </c>
      <c r="L219" s="151">
        <v>810</v>
      </c>
      <c r="M219" s="151">
        <v>40.5</v>
      </c>
      <c r="N219" s="154"/>
      <c r="O219" s="151">
        <v>364.5</v>
      </c>
      <c r="P219" s="151">
        <v>405</v>
      </c>
      <c r="Q219" s="151">
        <f t="shared" si="3"/>
        <v>769.5</v>
      </c>
      <c r="R219" s="156"/>
    </row>
    <row r="220" s="138" customFormat="1" ht="25.05" hidden="1" customHeight="1" spans="1:18">
      <c r="A220" s="147">
        <v>215</v>
      </c>
      <c r="B220" s="147" t="s">
        <v>235</v>
      </c>
      <c r="C220" s="148">
        <v>44927</v>
      </c>
      <c r="D220" s="148">
        <v>44957</v>
      </c>
      <c r="E220" s="147" t="s">
        <v>25</v>
      </c>
      <c r="F220" s="147" t="s">
        <v>30</v>
      </c>
      <c r="G220" s="147" t="s">
        <v>27</v>
      </c>
      <c r="H220" s="147">
        <v>5</v>
      </c>
      <c r="I220" s="151">
        <v>1620</v>
      </c>
      <c r="J220" s="151">
        <v>8100</v>
      </c>
      <c r="K220" s="147">
        <v>10</v>
      </c>
      <c r="L220" s="151">
        <v>810</v>
      </c>
      <c r="M220" s="151">
        <v>40.5</v>
      </c>
      <c r="N220" s="154"/>
      <c r="O220" s="151">
        <v>364.5</v>
      </c>
      <c r="P220" s="151">
        <v>405</v>
      </c>
      <c r="Q220" s="151">
        <f t="shared" si="3"/>
        <v>769.5</v>
      </c>
      <c r="R220" s="156"/>
    </row>
    <row r="221" s="138" customFormat="1" ht="25.05" hidden="1" customHeight="1" spans="1:18">
      <c r="A221" s="147">
        <v>216</v>
      </c>
      <c r="B221" s="147" t="s">
        <v>42</v>
      </c>
      <c r="C221" s="148">
        <v>44927</v>
      </c>
      <c r="D221" s="148">
        <v>44957</v>
      </c>
      <c r="E221" s="147" t="s">
        <v>25</v>
      </c>
      <c r="F221" s="147" t="s">
        <v>30</v>
      </c>
      <c r="G221" s="147" t="s">
        <v>27</v>
      </c>
      <c r="H221" s="147">
        <v>5</v>
      </c>
      <c r="I221" s="151">
        <v>1620</v>
      </c>
      <c r="J221" s="151">
        <v>8100</v>
      </c>
      <c r="K221" s="147">
        <v>10</v>
      </c>
      <c r="L221" s="151">
        <v>810</v>
      </c>
      <c r="M221" s="151">
        <v>40.5</v>
      </c>
      <c r="N221" s="154"/>
      <c r="O221" s="151">
        <v>364.5</v>
      </c>
      <c r="P221" s="151">
        <v>405</v>
      </c>
      <c r="Q221" s="151">
        <f t="shared" si="3"/>
        <v>769.5</v>
      </c>
      <c r="R221" s="156"/>
    </row>
    <row r="222" s="138" customFormat="1" ht="25.05" hidden="1" customHeight="1" spans="1:18">
      <c r="A222" s="147">
        <v>217</v>
      </c>
      <c r="B222" s="147" t="s">
        <v>70</v>
      </c>
      <c r="C222" s="148">
        <v>44927</v>
      </c>
      <c r="D222" s="148">
        <v>44957</v>
      </c>
      <c r="E222" s="147" t="s">
        <v>25</v>
      </c>
      <c r="F222" s="147" t="s">
        <v>30</v>
      </c>
      <c r="G222" s="147" t="s">
        <v>27</v>
      </c>
      <c r="H222" s="147">
        <v>5</v>
      </c>
      <c r="I222" s="151">
        <v>1620</v>
      </c>
      <c r="J222" s="151">
        <v>8100</v>
      </c>
      <c r="K222" s="147">
        <v>10</v>
      </c>
      <c r="L222" s="151">
        <v>810</v>
      </c>
      <c r="M222" s="151">
        <v>40.5</v>
      </c>
      <c r="N222" s="154"/>
      <c r="O222" s="151">
        <v>364.5</v>
      </c>
      <c r="P222" s="151">
        <v>405</v>
      </c>
      <c r="Q222" s="151">
        <f t="shared" si="3"/>
        <v>769.5</v>
      </c>
      <c r="R222" s="156"/>
    </row>
    <row r="223" s="138" customFormat="1" ht="25.05" hidden="1" customHeight="1" spans="1:18">
      <c r="A223" s="147">
        <v>218</v>
      </c>
      <c r="B223" s="147" t="s">
        <v>59</v>
      </c>
      <c r="C223" s="148">
        <v>44927</v>
      </c>
      <c r="D223" s="148">
        <v>44957</v>
      </c>
      <c r="E223" s="147" t="s">
        <v>25</v>
      </c>
      <c r="F223" s="147" t="s">
        <v>30</v>
      </c>
      <c r="G223" s="147" t="s">
        <v>27</v>
      </c>
      <c r="H223" s="147">
        <v>10</v>
      </c>
      <c r="I223" s="151">
        <v>1620</v>
      </c>
      <c r="J223" s="151">
        <v>16200</v>
      </c>
      <c r="K223" s="147">
        <v>10</v>
      </c>
      <c r="L223" s="151">
        <v>1620</v>
      </c>
      <c r="M223" s="151">
        <v>81</v>
      </c>
      <c r="N223" s="154"/>
      <c r="O223" s="151">
        <v>729</v>
      </c>
      <c r="P223" s="151">
        <v>810</v>
      </c>
      <c r="Q223" s="151">
        <f t="shared" si="3"/>
        <v>1539</v>
      </c>
      <c r="R223" s="156"/>
    </row>
    <row r="224" s="138" customFormat="1" ht="25.05" hidden="1" customHeight="1" spans="1:18">
      <c r="A224" s="147">
        <v>219</v>
      </c>
      <c r="B224" s="147" t="s">
        <v>203</v>
      </c>
      <c r="C224" s="148">
        <v>44927</v>
      </c>
      <c r="D224" s="148">
        <v>44957</v>
      </c>
      <c r="E224" s="147" t="s">
        <v>25</v>
      </c>
      <c r="F224" s="147" t="s">
        <v>30</v>
      </c>
      <c r="G224" s="147" t="s">
        <v>27</v>
      </c>
      <c r="H224" s="147">
        <v>5.5</v>
      </c>
      <c r="I224" s="151">
        <v>1620</v>
      </c>
      <c r="J224" s="151">
        <v>8910</v>
      </c>
      <c r="K224" s="147">
        <v>10</v>
      </c>
      <c r="L224" s="151">
        <v>891</v>
      </c>
      <c r="M224" s="151">
        <v>44.55</v>
      </c>
      <c r="N224" s="154"/>
      <c r="O224" s="151">
        <v>400.95</v>
      </c>
      <c r="P224" s="151">
        <v>445.5</v>
      </c>
      <c r="Q224" s="151">
        <f t="shared" si="3"/>
        <v>846.45</v>
      </c>
      <c r="R224" s="156"/>
    </row>
    <row r="225" s="138" customFormat="1" ht="25.05" hidden="1" customHeight="1" spans="1:18">
      <c r="A225" s="147">
        <v>220</v>
      </c>
      <c r="B225" s="147" t="s">
        <v>62</v>
      </c>
      <c r="C225" s="148">
        <v>44927</v>
      </c>
      <c r="D225" s="148">
        <v>44957</v>
      </c>
      <c r="E225" s="147" t="s">
        <v>25</v>
      </c>
      <c r="F225" s="147" t="s">
        <v>30</v>
      </c>
      <c r="G225" s="147" t="s">
        <v>27</v>
      </c>
      <c r="H225" s="147">
        <v>5</v>
      </c>
      <c r="I225" s="151">
        <v>1620</v>
      </c>
      <c r="J225" s="151">
        <v>8100</v>
      </c>
      <c r="K225" s="147">
        <v>10</v>
      </c>
      <c r="L225" s="151">
        <v>810</v>
      </c>
      <c r="M225" s="151">
        <v>40.5</v>
      </c>
      <c r="N225" s="154"/>
      <c r="O225" s="151">
        <v>364.5</v>
      </c>
      <c r="P225" s="151">
        <v>405</v>
      </c>
      <c r="Q225" s="151">
        <f t="shared" si="3"/>
        <v>769.5</v>
      </c>
      <c r="R225" s="156"/>
    </row>
    <row r="226" s="138" customFormat="1" ht="25.05" hidden="1" customHeight="1" spans="1:18">
      <c r="A226" s="147">
        <v>221</v>
      </c>
      <c r="B226" s="147" t="s">
        <v>236</v>
      </c>
      <c r="C226" s="148">
        <v>44927</v>
      </c>
      <c r="D226" s="148">
        <v>44957</v>
      </c>
      <c r="E226" s="147" t="s">
        <v>25</v>
      </c>
      <c r="F226" s="147" t="s">
        <v>30</v>
      </c>
      <c r="G226" s="147" t="s">
        <v>27</v>
      </c>
      <c r="H226" s="147">
        <v>5.5</v>
      </c>
      <c r="I226" s="151">
        <v>1620</v>
      </c>
      <c r="J226" s="151">
        <v>8910</v>
      </c>
      <c r="K226" s="147">
        <v>10</v>
      </c>
      <c r="L226" s="151">
        <v>891</v>
      </c>
      <c r="M226" s="151">
        <v>44.55</v>
      </c>
      <c r="N226" s="154"/>
      <c r="O226" s="151">
        <v>400.95</v>
      </c>
      <c r="P226" s="151">
        <v>445.5</v>
      </c>
      <c r="Q226" s="151">
        <f t="shared" si="3"/>
        <v>846.45</v>
      </c>
      <c r="R226" s="156"/>
    </row>
    <row r="227" s="138" customFormat="1" ht="25.05" hidden="1" customHeight="1" spans="1:18">
      <c r="A227" s="147">
        <v>222</v>
      </c>
      <c r="B227" s="147" t="s">
        <v>237</v>
      </c>
      <c r="C227" s="148">
        <v>44927</v>
      </c>
      <c r="D227" s="148">
        <v>44957</v>
      </c>
      <c r="E227" s="147" t="s">
        <v>25</v>
      </c>
      <c r="F227" s="147" t="s">
        <v>30</v>
      </c>
      <c r="G227" s="147" t="s">
        <v>27</v>
      </c>
      <c r="H227" s="147">
        <v>8</v>
      </c>
      <c r="I227" s="151">
        <v>1620</v>
      </c>
      <c r="J227" s="151">
        <v>12960</v>
      </c>
      <c r="K227" s="147">
        <v>10</v>
      </c>
      <c r="L227" s="151">
        <v>1296</v>
      </c>
      <c r="M227" s="151">
        <v>64.8</v>
      </c>
      <c r="N227" s="154"/>
      <c r="O227" s="151">
        <v>583.2</v>
      </c>
      <c r="P227" s="151">
        <v>648</v>
      </c>
      <c r="Q227" s="151">
        <f t="shared" si="3"/>
        <v>1231.2</v>
      </c>
      <c r="R227" s="156"/>
    </row>
    <row r="228" s="138" customFormat="1" ht="25.05" hidden="1" customHeight="1" spans="1:18">
      <c r="A228" s="147">
        <v>223</v>
      </c>
      <c r="B228" s="147" t="s">
        <v>238</v>
      </c>
      <c r="C228" s="148">
        <v>44927</v>
      </c>
      <c r="D228" s="148">
        <v>44957</v>
      </c>
      <c r="E228" s="147" t="s">
        <v>25</v>
      </c>
      <c r="F228" s="147" t="s">
        <v>30</v>
      </c>
      <c r="G228" s="147" t="s">
        <v>27</v>
      </c>
      <c r="H228" s="147">
        <v>6.5</v>
      </c>
      <c r="I228" s="151">
        <v>1620</v>
      </c>
      <c r="J228" s="151">
        <v>10530</v>
      </c>
      <c r="K228" s="147">
        <v>10</v>
      </c>
      <c r="L228" s="151">
        <v>1053</v>
      </c>
      <c r="M228" s="151">
        <v>52.65</v>
      </c>
      <c r="N228" s="154"/>
      <c r="O228" s="151">
        <v>473.85</v>
      </c>
      <c r="P228" s="151">
        <v>526.5</v>
      </c>
      <c r="Q228" s="151">
        <f t="shared" si="3"/>
        <v>1000.35</v>
      </c>
      <c r="R228" s="156"/>
    </row>
    <row r="229" s="138" customFormat="1" ht="25.05" hidden="1" customHeight="1" spans="1:18">
      <c r="A229" s="147">
        <v>224</v>
      </c>
      <c r="B229" s="147" t="s">
        <v>200</v>
      </c>
      <c r="C229" s="148">
        <v>44927</v>
      </c>
      <c r="D229" s="148">
        <v>44957</v>
      </c>
      <c r="E229" s="147" t="s">
        <v>25</v>
      </c>
      <c r="F229" s="147" t="s">
        <v>30</v>
      </c>
      <c r="G229" s="147" t="s">
        <v>27</v>
      </c>
      <c r="H229" s="147">
        <v>7</v>
      </c>
      <c r="I229" s="151">
        <v>1620</v>
      </c>
      <c r="J229" s="151">
        <v>11340</v>
      </c>
      <c r="K229" s="147">
        <v>10</v>
      </c>
      <c r="L229" s="151">
        <v>1134</v>
      </c>
      <c r="M229" s="151">
        <v>56.7</v>
      </c>
      <c r="N229" s="154"/>
      <c r="O229" s="151">
        <v>510.3</v>
      </c>
      <c r="P229" s="151">
        <v>567</v>
      </c>
      <c r="Q229" s="151">
        <f t="shared" si="3"/>
        <v>1077.3</v>
      </c>
      <c r="R229" s="156"/>
    </row>
    <row r="230" s="138" customFormat="1" ht="25.05" hidden="1" customHeight="1" spans="1:18">
      <c r="A230" s="147">
        <v>225</v>
      </c>
      <c r="B230" s="147" t="s">
        <v>239</v>
      </c>
      <c r="C230" s="148">
        <v>44927</v>
      </c>
      <c r="D230" s="148">
        <v>44957</v>
      </c>
      <c r="E230" s="147" t="s">
        <v>25</v>
      </c>
      <c r="F230" s="147" t="s">
        <v>30</v>
      </c>
      <c r="G230" s="147" t="s">
        <v>27</v>
      </c>
      <c r="H230" s="147">
        <v>7</v>
      </c>
      <c r="I230" s="151">
        <v>1620</v>
      </c>
      <c r="J230" s="151">
        <v>11340</v>
      </c>
      <c r="K230" s="147">
        <v>10</v>
      </c>
      <c r="L230" s="151">
        <v>1134</v>
      </c>
      <c r="M230" s="151">
        <v>56.7</v>
      </c>
      <c r="N230" s="154"/>
      <c r="O230" s="151">
        <v>510.3</v>
      </c>
      <c r="P230" s="151">
        <v>567</v>
      </c>
      <c r="Q230" s="151">
        <f t="shared" si="3"/>
        <v>1077.3</v>
      </c>
      <c r="R230" s="156"/>
    </row>
    <row r="231" s="138" customFormat="1" ht="25.05" hidden="1" customHeight="1" spans="1:18">
      <c r="A231" s="147">
        <v>226</v>
      </c>
      <c r="B231" s="147" t="s">
        <v>56</v>
      </c>
      <c r="C231" s="148">
        <v>44927</v>
      </c>
      <c r="D231" s="148">
        <v>44957</v>
      </c>
      <c r="E231" s="147" t="s">
        <v>25</v>
      </c>
      <c r="F231" s="147" t="s">
        <v>30</v>
      </c>
      <c r="G231" s="147" t="s">
        <v>27</v>
      </c>
      <c r="H231" s="147">
        <v>7</v>
      </c>
      <c r="I231" s="151">
        <v>1620</v>
      </c>
      <c r="J231" s="151">
        <v>11340</v>
      </c>
      <c r="K231" s="147">
        <v>10</v>
      </c>
      <c r="L231" s="151">
        <v>1134</v>
      </c>
      <c r="M231" s="151">
        <v>56.7</v>
      </c>
      <c r="N231" s="154"/>
      <c r="O231" s="151">
        <v>510.3</v>
      </c>
      <c r="P231" s="151">
        <v>567</v>
      </c>
      <c r="Q231" s="151">
        <f t="shared" si="3"/>
        <v>1077.3</v>
      </c>
      <c r="R231" s="156"/>
    </row>
    <row r="232" s="138" customFormat="1" ht="25.05" hidden="1" customHeight="1" spans="1:18">
      <c r="A232" s="147">
        <v>227</v>
      </c>
      <c r="B232" s="147" t="s">
        <v>76</v>
      </c>
      <c r="C232" s="148">
        <v>44927</v>
      </c>
      <c r="D232" s="148">
        <v>44957</v>
      </c>
      <c r="E232" s="147" t="s">
        <v>25</v>
      </c>
      <c r="F232" s="147" t="s">
        <v>30</v>
      </c>
      <c r="G232" s="147" t="s">
        <v>27</v>
      </c>
      <c r="H232" s="147">
        <v>7</v>
      </c>
      <c r="I232" s="151">
        <v>1620</v>
      </c>
      <c r="J232" s="151">
        <v>11340</v>
      </c>
      <c r="K232" s="147">
        <v>10</v>
      </c>
      <c r="L232" s="151">
        <v>1134</v>
      </c>
      <c r="M232" s="151">
        <v>56.7</v>
      </c>
      <c r="N232" s="154"/>
      <c r="O232" s="151">
        <v>510.3</v>
      </c>
      <c r="P232" s="151">
        <v>567</v>
      </c>
      <c r="Q232" s="151">
        <f t="shared" si="3"/>
        <v>1077.3</v>
      </c>
      <c r="R232" s="156"/>
    </row>
    <row r="233" s="138" customFormat="1" ht="25.05" hidden="1" customHeight="1" spans="1:18">
      <c r="A233" s="147">
        <v>228</v>
      </c>
      <c r="B233" s="147" t="s">
        <v>71</v>
      </c>
      <c r="C233" s="148">
        <v>44927</v>
      </c>
      <c r="D233" s="148">
        <v>44957</v>
      </c>
      <c r="E233" s="147" t="s">
        <v>25</v>
      </c>
      <c r="F233" s="147" t="s">
        <v>30</v>
      </c>
      <c r="G233" s="147" t="s">
        <v>27</v>
      </c>
      <c r="H233" s="147">
        <v>5</v>
      </c>
      <c r="I233" s="151">
        <v>1620</v>
      </c>
      <c r="J233" s="151">
        <v>8100</v>
      </c>
      <c r="K233" s="147">
        <v>10</v>
      </c>
      <c r="L233" s="151">
        <v>810</v>
      </c>
      <c r="M233" s="151">
        <v>40.5</v>
      </c>
      <c r="N233" s="154"/>
      <c r="O233" s="151">
        <v>364.5</v>
      </c>
      <c r="P233" s="151">
        <v>405</v>
      </c>
      <c r="Q233" s="151">
        <f t="shared" si="3"/>
        <v>769.5</v>
      </c>
      <c r="R233" s="156"/>
    </row>
    <row r="234" s="138" customFormat="1" ht="25.05" hidden="1" customHeight="1" spans="1:18">
      <c r="A234" s="147">
        <v>229</v>
      </c>
      <c r="B234" s="147" t="s">
        <v>82</v>
      </c>
      <c r="C234" s="148">
        <v>44927</v>
      </c>
      <c r="D234" s="148">
        <v>44957</v>
      </c>
      <c r="E234" s="147" t="s">
        <v>25</v>
      </c>
      <c r="F234" s="147" t="s">
        <v>30</v>
      </c>
      <c r="G234" s="147" t="s">
        <v>27</v>
      </c>
      <c r="H234" s="147">
        <v>5</v>
      </c>
      <c r="I234" s="151">
        <v>1620</v>
      </c>
      <c r="J234" s="151">
        <v>8100</v>
      </c>
      <c r="K234" s="147">
        <v>10</v>
      </c>
      <c r="L234" s="151">
        <v>810</v>
      </c>
      <c r="M234" s="151">
        <v>40.5</v>
      </c>
      <c r="N234" s="154"/>
      <c r="O234" s="151">
        <v>364.5</v>
      </c>
      <c r="P234" s="151">
        <v>405</v>
      </c>
      <c r="Q234" s="151">
        <f t="shared" si="3"/>
        <v>769.5</v>
      </c>
      <c r="R234" s="156"/>
    </row>
    <row r="235" s="138" customFormat="1" ht="25.05" hidden="1" customHeight="1" spans="1:18">
      <c r="A235" s="147">
        <v>230</v>
      </c>
      <c r="B235" s="147" t="s">
        <v>240</v>
      </c>
      <c r="C235" s="148">
        <v>44927</v>
      </c>
      <c r="D235" s="148">
        <v>44957</v>
      </c>
      <c r="E235" s="147" t="s">
        <v>25</v>
      </c>
      <c r="F235" s="147" t="s">
        <v>30</v>
      </c>
      <c r="G235" s="147" t="s">
        <v>27</v>
      </c>
      <c r="H235" s="147">
        <v>5</v>
      </c>
      <c r="I235" s="151">
        <v>1620</v>
      </c>
      <c r="J235" s="151">
        <v>8100</v>
      </c>
      <c r="K235" s="147">
        <v>10</v>
      </c>
      <c r="L235" s="151">
        <v>810</v>
      </c>
      <c r="M235" s="151">
        <v>40.5</v>
      </c>
      <c r="N235" s="154"/>
      <c r="O235" s="151">
        <v>364.5</v>
      </c>
      <c r="P235" s="151">
        <v>405</v>
      </c>
      <c r="Q235" s="151">
        <f t="shared" si="3"/>
        <v>769.5</v>
      </c>
      <c r="R235" s="156"/>
    </row>
    <row r="236" s="138" customFormat="1" ht="25.05" hidden="1" customHeight="1" spans="1:18">
      <c r="A236" s="147">
        <v>231</v>
      </c>
      <c r="B236" s="147" t="s">
        <v>28</v>
      </c>
      <c r="C236" s="148">
        <v>44927</v>
      </c>
      <c r="D236" s="148">
        <v>44957</v>
      </c>
      <c r="E236" s="147" t="s">
        <v>25</v>
      </c>
      <c r="F236" s="147" t="s">
        <v>30</v>
      </c>
      <c r="G236" s="147" t="s">
        <v>27</v>
      </c>
      <c r="H236" s="147">
        <v>10</v>
      </c>
      <c r="I236" s="151">
        <v>1620</v>
      </c>
      <c r="J236" s="151">
        <v>16200</v>
      </c>
      <c r="K236" s="147">
        <v>10</v>
      </c>
      <c r="L236" s="151">
        <v>1620</v>
      </c>
      <c r="M236" s="151">
        <v>81</v>
      </c>
      <c r="N236" s="154"/>
      <c r="O236" s="151">
        <v>729</v>
      </c>
      <c r="P236" s="151">
        <v>810</v>
      </c>
      <c r="Q236" s="151">
        <f t="shared" si="3"/>
        <v>1539</v>
      </c>
      <c r="R236" s="156"/>
    </row>
    <row r="237" s="138" customFormat="1" ht="25.05" hidden="1" customHeight="1" spans="1:18">
      <c r="A237" s="147">
        <v>232</v>
      </c>
      <c r="B237" s="147" t="s">
        <v>32</v>
      </c>
      <c r="C237" s="148">
        <v>44927</v>
      </c>
      <c r="D237" s="148">
        <v>44957</v>
      </c>
      <c r="E237" s="147" t="s">
        <v>25</v>
      </c>
      <c r="F237" s="147" t="s">
        <v>30</v>
      </c>
      <c r="G237" s="147" t="s">
        <v>27</v>
      </c>
      <c r="H237" s="147">
        <v>4</v>
      </c>
      <c r="I237" s="151">
        <v>1620</v>
      </c>
      <c r="J237" s="151">
        <v>6480</v>
      </c>
      <c r="K237" s="147">
        <v>10</v>
      </c>
      <c r="L237" s="151">
        <v>648</v>
      </c>
      <c r="M237" s="151">
        <v>32.4</v>
      </c>
      <c r="N237" s="154"/>
      <c r="O237" s="151">
        <v>291.6</v>
      </c>
      <c r="P237" s="151">
        <v>324</v>
      </c>
      <c r="Q237" s="151">
        <f t="shared" si="3"/>
        <v>615.6</v>
      </c>
      <c r="R237" s="156"/>
    </row>
    <row r="238" s="138" customFormat="1" ht="25.05" hidden="1" customHeight="1" spans="1:18">
      <c r="A238" s="147">
        <v>233</v>
      </c>
      <c r="B238" s="147" t="s">
        <v>241</v>
      </c>
      <c r="C238" s="148">
        <v>44927</v>
      </c>
      <c r="D238" s="148">
        <v>44957</v>
      </c>
      <c r="E238" s="147" t="s">
        <v>25</v>
      </c>
      <c r="F238" s="147" t="s">
        <v>30</v>
      </c>
      <c r="G238" s="147" t="s">
        <v>27</v>
      </c>
      <c r="H238" s="147">
        <v>5</v>
      </c>
      <c r="I238" s="151">
        <v>1620</v>
      </c>
      <c r="J238" s="151">
        <v>8100</v>
      </c>
      <c r="K238" s="147">
        <v>10</v>
      </c>
      <c r="L238" s="151">
        <v>810</v>
      </c>
      <c r="M238" s="151">
        <v>40.5</v>
      </c>
      <c r="N238" s="154"/>
      <c r="O238" s="151">
        <v>364.5</v>
      </c>
      <c r="P238" s="151">
        <v>405</v>
      </c>
      <c r="Q238" s="151">
        <f t="shared" si="3"/>
        <v>769.5</v>
      </c>
      <c r="R238" s="156"/>
    </row>
    <row r="239" s="138" customFormat="1" ht="25.05" hidden="1" customHeight="1" spans="1:18">
      <c r="A239" s="147">
        <v>234</v>
      </c>
      <c r="B239" s="147" t="s">
        <v>242</v>
      </c>
      <c r="C239" s="148">
        <v>44927</v>
      </c>
      <c r="D239" s="148">
        <v>44957</v>
      </c>
      <c r="E239" s="147" t="s">
        <v>25</v>
      </c>
      <c r="F239" s="147" t="s">
        <v>30</v>
      </c>
      <c r="G239" s="147" t="s">
        <v>27</v>
      </c>
      <c r="H239" s="147">
        <v>5</v>
      </c>
      <c r="I239" s="151">
        <v>1620</v>
      </c>
      <c r="J239" s="151">
        <v>8100</v>
      </c>
      <c r="K239" s="147">
        <v>10</v>
      </c>
      <c r="L239" s="151">
        <v>810</v>
      </c>
      <c r="M239" s="151">
        <v>40.5</v>
      </c>
      <c r="N239" s="154"/>
      <c r="O239" s="151">
        <v>364.5</v>
      </c>
      <c r="P239" s="151">
        <v>405</v>
      </c>
      <c r="Q239" s="151">
        <f t="shared" si="3"/>
        <v>769.5</v>
      </c>
      <c r="R239" s="156"/>
    </row>
    <row r="240" s="138" customFormat="1" ht="25.05" hidden="1" customHeight="1" spans="1:18">
      <c r="A240" s="147">
        <v>235</v>
      </c>
      <c r="B240" s="147" t="s">
        <v>243</v>
      </c>
      <c r="C240" s="148">
        <v>44927</v>
      </c>
      <c r="D240" s="148">
        <v>44957</v>
      </c>
      <c r="E240" s="147" t="s">
        <v>25</v>
      </c>
      <c r="F240" s="147" t="s">
        <v>30</v>
      </c>
      <c r="G240" s="147" t="s">
        <v>27</v>
      </c>
      <c r="H240" s="147">
        <v>6</v>
      </c>
      <c r="I240" s="151">
        <v>1620</v>
      </c>
      <c r="J240" s="151">
        <v>9720</v>
      </c>
      <c r="K240" s="147">
        <v>10</v>
      </c>
      <c r="L240" s="151">
        <v>972</v>
      </c>
      <c r="M240" s="151">
        <v>48.6</v>
      </c>
      <c r="N240" s="154"/>
      <c r="O240" s="151">
        <v>437.4</v>
      </c>
      <c r="P240" s="151">
        <v>486</v>
      </c>
      <c r="Q240" s="151">
        <f t="shared" si="3"/>
        <v>923.4</v>
      </c>
      <c r="R240" s="156"/>
    </row>
    <row r="241" s="138" customFormat="1" ht="25.05" hidden="1" customHeight="1" spans="1:18">
      <c r="A241" s="147">
        <v>236</v>
      </c>
      <c r="B241" s="147" t="s">
        <v>165</v>
      </c>
      <c r="C241" s="148">
        <v>44927</v>
      </c>
      <c r="D241" s="148">
        <v>44957</v>
      </c>
      <c r="E241" s="147" t="s">
        <v>25</v>
      </c>
      <c r="F241" s="147" t="s">
        <v>30</v>
      </c>
      <c r="G241" s="147" t="s">
        <v>27</v>
      </c>
      <c r="H241" s="147">
        <v>5</v>
      </c>
      <c r="I241" s="151">
        <v>1620</v>
      </c>
      <c r="J241" s="151">
        <v>8100</v>
      </c>
      <c r="K241" s="147">
        <v>10</v>
      </c>
      <c r="L241" s="151">
        <v>810</v>
      </c>
      <c r="M241" s="151">
        <v>40.5</v>
      </c>
      <c r="N241" s="154"/>
      <c r="O241" s="151">
        <v>364.5</v>
      </c>
      <c r="P241" s="151">
        <v>405</v>
      </c>
      <c r="Q241" s="151">
        <f t="shared" si="3"/>
        <v>769.5</v>
      </c>
      <c r="R241" s="156"/>
    </row>
    <row r="242" s="138" customFormat="1" ht="25.05" hidden="1" customHeight="1" spans="1:18">
      <c r="A242" s="147">
        <v>237</v>
      </c>
      <c r="B242" s="147" t="s">
        <v>244</v>
      </c>
      <c r="C242" s="148">
        <v>44927</v>
      </c>
      <c r="D242" s="148">
        <v>44957</v>
      </c>
      <c r="E242" s="147" t="s">
        <v>25</v>
      </c>
      <c r="F242" s="147" t="s">
        <v>30</v>
      </c>
      <c r="G242" s="147" t="s">
        <v>27</v>
      </c>
      <c r="H242" s="147">
        <v>10</v>
      </c>
      <c r="I242" s="151">
        <v>1620</v>
      </c>
      <c r="J242" s="151">
        <v>16200</v>
      </c>
      <c r="K242" s="147">
        <v>10</v>
      </c>
      <c r="L242" s="151">
        <v>1620</v>
      </c>
      <c r="M242" s="151">
        <v>81</v>
      </c>
      <c r="N242" s="154"/>
      <c r="O242" s="151">
        <v>729</v>
      </c>
      <c r="P242" s="151">
        <v>810</v>
      </c>
      <c r="Q242" s="151">
        <f t="shared" si="3"/>
        <v>1539</v>
      </c>
      <c r="R242" s="156"/>
    </row>
    <row r="243" s="138" customFormat="1" ht="25.05" hidden="1" customHeight="1" spans="1:18">
      <c r="A243" s="147">
        <v>238</v>
      </c>
      <c r="B243" s="147" t="s">
        <v>245</v>
      </c>
      <c r="C243" s="148">
        <v>44927</v>
      </c>
      <c r="D243" s="148">
        <v>44957</v>
      </c>
      <c r="E243" s="147" t="s">
        <v>25</v>
      </c>
      <c r="F243" s="147" t="s">
        <v>30</v>
      </c>
      <c r="G243" s="147" t="s">
        <v>27</v>
      </c>
      <c r="H243" s="147">
        <v>5</v>
      </c>
      <c r="I243" s="151">
        <v>1620</v>
      </c>
      <c r="J243" s="151">
        <v>8100</v>
      </c>
      <c r="K243" s="147">
        <v>10</v>
      </c>
      <c r="L243" s="151">
        <v>810</v>
      </c>
      <c r="M243" s="151">
        <v>40.5</v>
      </c>
      <c r="N243" s="154"/>
      <c r="O243" s="151">
        <v>364.5</v>
      </c>
      <c r="P243" s="151">
        <v>405</v>
      </c>
      <c r="Q243" s="151">
        <f t="shared" si="3"/>
        <v>769.5</v>
      </c>
      <c r="R243" s="156"/>
    </row>
    <row r="244" s="138" customFormat="1" ht="25.05" hidden="1" customHeight="1" spans="1:18">
      <c r="A244" s="147">
        <v>239</v>
      </c>
      <c r="B244" s="147" t="s">
        <v>246</v>
      </c>
      <c r="C244" s="148">
        <v>44927</v>
      </c>
      <c r="D244" s="148">
        <v>44957</v>
      </c>
      <c r="E244" s="147" t="s">
        <v>25</v>
      </c>
      <c r="F244" s="147" t="s">
        <v>30</v>
      </c>
      <c r="G244" s="147" t="s">
        <v>27</v>
      </c>
      <c r="H244" s="147">
        <v>8</v>
      </c>
      <c r="I244" s="151">
        <v>1620</v>
      </c>
      <c r="J244" s="151">
        <v>12960</v>
      </c>
      <c r="K244" s="147">
        <v>10</v>
      </c>
      <c r="L244" s="151">
        <v>1296</v>
      </c>
      <c r="M244" s="151">
        <v>64.8</v>
      </c>
      <c r="N244" s="154"/>
      <c r="O244" s="151">
        <v>583.2</v>
      </c>
      <c r="P244" s="151">
        <v>648</v>
      </c>
      <c r="Q244" s="151">
        <f t="shared" si="3"/>
        <v>1231.2</v>
      </c>
      <c r="R244" s="156"/>
    </row>
    <row r="245" s="138" customFormat="1" ht="25.05" hidden="1" customHeight="1" spans="1:18">
      <c r="A245" s="147">
        <v>240</v>
      </c>
      <c r="B245" s="147" t="s">
        <v>247</v>
      </c>
      <c r="C245" s="148">
        <v>44927</v>
      </c>
      <c r="D245" s="148">
        <v>44957</v>
      </c>
      <c r="E245" s="147" t="s">
        <v>25</v>
      </c>
      <c r="F245" s="147" t="s">
        <v>30</v>
      </c>
      <c r="G245" s="147" t="s">
        <v>27</v>
      </c>
      <c r="H245" s="147">
        <v>5</v>
      </c>
      <c r="I245" s="151">
        <v>1620</v>
      </c>
      <c r="J245" s="151">
        <v>8100</v>
      </c>
      <c r="K245" s="147">
        <v>10</v>
      </c>
      <c r="L245" s="151">
        <v>810</v>
      </c>
      <c r="M245" s="151">
        <v>40.5</v>
      </c>
      <c r="N245" s="154"/>
      <c r="O245" s="151">
        <v>364.5</v>
      </c>
      <c r="P245" s="151">
        <v>405</v>
      </c>
      <c r="Q245" s="151">
        <f t="shared" si="3"/>
        <v>769.5</v>
      </c>
      <c r="R245" s="156"/>
    </row>
    <row r="246" s="138" customFormat="1" ht="25.05" hidden="1" customHeight="1" spans="1:18">
      <c r="A246" s="147">
        <v>241</v>
      </c>
      <c r="B246" s="147" t="s">
        <v>133</v>
      </c>
      <c r="C246" s="148">
        <v>44927</v>
      </c>
      <c r="D246" s="148">
        <v>44957</v>
      </c>
      <c r="E246" s="147" t="s">
        <v>25</v>
      </c>
      <c r="F246" s="147" t="s">
        <v>30</v>
      </c>
      <c r="G246" s="147" t="s">
        <v>27</v>
      </c>
      <c r="H246" s="147">
        <v>5</v>
      </c>
      <c r="I246" s="151">
        <v>1620</v>
      </c>
      <c r="J246" s="151">
        <v>8100</v>
      </c>
      <c r="K246" s="147">
        <v>10</v>
      </c>
      <c r="L246" s="151">
        <v>810</v>
      </c>
      <c r="M246" s="151">
        <v>40.5</v>
      </c>
      <c r="N246" s="154"/>
      <c r="O246" s="151">
        <v>364.5</v>
      </c>
      <c r="P246" s="151">
        <v>405</v>
      </c>
      <c r="Q246" s="151">
        <f t="shared" si="3"/>
        <v>769.5</v>
      </c>
      <c r="R246" s="156"/>
    </row>
    <row r="247" s="138" customFormat="1" ht="25.05" hidden="1" customHeight="1" spans="1:18">
      <c r="A247" s="147">
        <v>242</v>
      </c>
      <c r="B247" s="147" t="s">
        <v>129</v>
      </c>
      <c r="C247" s="148">
        <v>44927</v>
      </c>
      <c r="D247" s="148">
        <v>44957</v>
      </c>
      <c r="E247" s="147" t="s">
        <v>25</v>
      </c>
      <c r="F247" s="147" t="s">
        <v>30</v>
      </c>
      <c r="G247" s="147" t="s">
        <v>27</v>
      </c>
      <c r="H247" s="147">
        <v>6</v>
      </c>
      <c r="I247" s="151">
        <v>1620</v>
      </c>
      <c r="J247" s="151">
        <v>9720</v>
      </c>
      <c r="K247" s="147">
        <v>10</v>
      </c>
      <c r="L247" s="151">
        <v>972</v>
      </c>
      <c r="M247" s="151">
        <v>48.6</v>
      </c>
      <c r="N247" s="154"/>
      <c r="O247" s="151">
        <v>437.4</v>
      </c>
      <c r="P247" s="151">
        <v>486</v>
      </c>
      <c r="Q247" s="151">
        <f t="shared" si="3"/>
        <v>923.4</v>
      </c>
      <c r="R247" s="156"/>
    </row>
    <row r="248" s="138" customFormat="1" ht="25.05" hidden="1" customHeight="1" spans="1:18">
      <c r="A248" s="147">
        <v>243</v>
      </c>
      <c r="B248" s="147" t="s">
        <v>141</v>
      </c>
      <c r="C248" s="148">
        <v>44927</v>
      </c>
      <c r="D248" s="148">
        <v>44957</v>
      </c>
      <c r="E248" s="147" t="s">
        <v>25</v>
      </c>
      <c r="F248" s="147" t="s">
        <v>30</v>
      </c>
      <c r="G248" s="147" t="s">
        <v>27</v>
      </c>
      <c r="H248" s="147">
        <v>7</v>
      </c>
      <c r="I248" s="151">
        <v>1620</v>
      </c>
      <c r="J248" s="151">
        <v>11340</v>
      </c>
      <c r="K248" s="147">
        <v>10</v>
      </c>
      <c r="L248" s="151">
        <v>1134</v>
      </c>
      <c r="M248" s="151">
        <v>56.7</v>
      </c>
      <c r="N248" s="154"/>
      <c r="O248" s="151">
        <v>510.3</v>
      </c>
      <c r="P248" s="151">
        <v>567</v>
      </c>
      <c r="Q248" s="151">
        <f t="shared" si="3"/>
        <v>1077.3</v>
      </c>
      <c r="R248" s="156"/>
    </row>
    <row r="249" s="138" customFormat="1" ht="25.05" hidden="1" customHeight="1" spans="1:18">
      <c r="A249" s="147">
        <v>244</v>
      </c>
      <c r="B249" s="147" t="s">
        <v>147</v>
      </c>
      <c r="C249" s="148">
        <v>44927</v>
      </c>
      <c r="D249" s="148">
        <v>44957</v>
      </c>
      <c r="E249" s="147" t="s">
        <v>25</v>
      </c>
      <c r="F249" s="147" t="s">
        <v>30</v>
      </c>
      <c r="G249" s="147" t="s">
        <v>27</v>
      </c>
      <c r="H249" s="147">
        <v>6</v>
      </c>
      <c r="I249" s="151">
        <v>1620</v>
      </c>
      <c r="J249" s="151">
        <v>9720</v>
      </c>
      <c r="K249" s="147">
        <v>10</v>
      </c>
      <c r="L249" s="151">
        <v>972</v>
      </c>
      <c r="M249" s="151">
        <v>48.6</v>
      </c>
      <c r="N249" s="154"/>
      <c r="O249" s="151">
        <v>437.4</v>
      </c>
      <c r="P249" s="151">
        <v>486</v>
      </c>
      <c r="Q249" s="151">
        <f t="shared" si="3"/>
        <v>923.4</v>
      </c>
      <c r="R249" s="156"/>
    </row>
    <row r="250" s="138" customFormat="1" ht="25.05" hidden="1" customHeight="1" spans="1:18">
      <c r="A250" s="147">
        <v>245</v>
      </c>
      <c r="B250" s="147" t="s">
        <v>248</v>
      </c>
      <c r="C250" s="148">
        <v>44927</v>
      </c>
      <c r="D250" s="148">
        <v>44957</v>
      </c>
      <c r="E250" s="147" t="s">
        <v>25</v>
      </c>
      <c r="F250" s="147" t="s">
        <v>30</v>
      </c>
      <c r="G250" s="147" t="s">
        <v>27</v>
      </c>
      <c r="H250" s="147">
        <v>6</v>
      </c>
      <c r="I250" s="151">
        <v>1620</v>
      </c>
      <c r="J250" s="151">
        <v>9720</v>
      </c>
      <c r="K250" s="147">
        <v>10</v>
      </c>
      <c r="L250" s="151">
        <v>972</v>
      </c>
      <c r="M250" s="151">
        <v>48.6</v>
      </c>
      <c r="N250" s="154"/>
      <c r="O250" s="151">
        <v>437.4</v>
      </c>
      <c r="P250" s="151">
        <v>486</v>
      </c>
      <c r="Q250" s="151">
        <f t="shared" si="3"/>
        <v>923.4</v>
      </c>
      <c r="R250" s="156"/>
    </row>
    <row r="251" s="138" customFormat="1" ht="25.05" hidden="1" customHeight="1" spans="1:18">
      <c r="A251" s="147">
        <v>246</v>
      </c>
      <c r="B251" s="147" t="s">
        <v>119</v>
      </c>
      <c r="C251" s="148">
        <v>44927</v>
      </c>
      <c r="D251" s="148">
        <v>44957</v>
      </c>
      <c r="E251" s="147" t="s">
        <v>25</v>
      </c>
      <c r="F251" s="147" t="s">
        <v>30</v>
      </c>
      <c r="G251" s="147" t="s">
        <v>27</v>
      </c>
      <c r="H251" s="147">
        <v>7</v>
      </c>
      <c r="I251" s="151">
        <v>1620</v>
      </c>
      <c r="J251" s="151">
        <v>11340</v>
      </c>
      <c r="K251" s="147">
        <v>10</v>
      </c>
      <c r="L251" s="151">
        <v>1134</v>
      </c>
      <c r="M251" s="151">
        <v>56.7</v>
      </c>
      <c r="N251" s="154"/>
      <c r="O251" s="151">
        <v>510.3</v>
      </c>
      <c r="P251" s="151">
        <v>567</v>
      </c>
      <c r="Q251" s="151">
        <f t="shared" si="3"/>
        <v>1077.3</v>
      </c>
      <c r="R251" s="156"/>
    </row>
    <row r="252" s="138" customFormat="1" ht="25.05" hidden="1" customHeight="1" spans="1:18">
      <c r="A252" s="147">
        <v>247</v>
      </c>
      <c r="B252" s="147" t="s">
        <v>249</v>
      </c>
      <c r="C252" s="148">
        <v>44927</v>
      </c>
      <c r="D252" s="148">
        <v>44957</v>
      </c>
      <c r="E252" s="147" t="s">
        <v>25</v>
      </c>
      <c r="F252" s="147" t="s">
        <v>30</v>
      </c>
      <c r="G252" s="147" t="s">
        <v>27</v>
      </c>
      <c r="H252" s="147">
        <v>5</v>
      </c>
      <c r="I252" s="151">
        <v>1620</v>
      </c>
      <c r="J252" s="151">
        <v>8100</v>
      </c>
      <c r="K252" s="147">
        <v>10</v>
      </c>
      <c r="L252" s="151">
        <v>810</v>
      </c>
      <c r="M252" s="151">
        <v>40.5</v>
      </c>
      <c r="N252" s="154"/>
      <c r="O252" s="151">
        <v>364.5</v>
      </c>
      <c r="P252" s="151">
        <v>405</v>
      </c>
      <c r="Q252" s="151">
        <f t="shared" si="3"/>
        <v>769.5</v>
      </c>
      <c r="R252" s="156"/>
    </row>
    <row r="253" s="138" customFormat="1" ht="25.05" hidden="1" customHeight="1" spans="1:18">
      <c r="A253" s="147">
        <v>248</v>
      </c>
      <c r="B253" s="147" t="s">
        <v>117</v>
      </c>
      <c r="C253" s="148">
        <v>44927</v>
      </c>
      <c r="D253" s="148">
        <v>44957</v>
      </c>
      <c r="E253" s="147" t="s">
        <v>25</v>
      </c>
      <c r="F253" s="147" t="s">
        <v>30</v>
      </c>
      <c r="G253" s="147" t="s">
        <v>27</v>
      </c>
      <c r="H253" s="147">
        <v>5</v>
      </c>
      <c r="I253" s="151">
        <v>1620</v>
      </c>
      <c r="J253" s="151">
        <v>8100</v>
      </c>
      <c r="K253" s="147">
        <v>10</v>
      </c>
      <c r="L253" s="151">
        <v>810</v>
      </c>
      <c r="M253" s="151">
        <v>40.5</v>
      </c>
      <c r="N253" s="154"/>
      <c r="O253" s="151">
        <v>364.5</v>
      </c>
      <c r="P253" s="151">
        <v>405</v>
      </c>
      <c r="Q253" s="151">
        <f t="shared" si="3"/>
        <v>769.5</v>
      </c>
      <c r="R253" s="156"/>
    </row>
    <row r="254" s="138" customFormat="1" ht="25.05" hidden="1" customHeight="1" spans="1:18">
      <c r="A254" s="147">
        <v>249</v>
      </c>
      <c r="B254" s="147" t="s">
        <v>250</v>
      </c>
      <c r="C254" s="148">
        <v>44927</v>
      </c>
      <c r="D254" s="148">
        <v>44957</v>
      </c>
      <c r="E254" s="147" t="s">
        <v>25</v>
      </c>
      <c r="F254" s="147" t="s">
        <v>30</v>
      </c>
      <c r="G254" s="147" t="s">
        <v>27</v>
      </c>
      <c r="H254" s="147">
        <v>10</v>
      </c>
      <c r="I254" s="151">
        <v>1620</v>
      </c>
      <c r="J254" s="151">
        <v>16200</v>
      </c>
      <c r="K254" s="147">
        <v>10</v>
      </c>
      <c r="L254" s="151">
        <v>1620</v>
      </c>
      <c r="M254" s="151">
        <v>81</v>
      </c>
      <c r="N254" s="154"/>
      <c r="O254" s="151">
        <v>729</v>
      </c>
      <c r="P254" s="151">
        <v>810</v>
      </c>
      <c r="Q254" s="151">
        <f t="shared" si="3"/>
        <v>1539</v>
      </c>
      <c r="R254" s="156"/>
    </row>
    <row r="255" s="138" customFormat="1" ht="25.05" hidden="1" customHeight="1" spans="1:18">
      <c r="A255" s="147">
        <v>250</v>
      </c>
      <c r="B255" s="147" t="s">
        <v>149</v>
      </c>
      <c r="C255" s="148">
        <v>44927</v>
      </c>
      <c r="D255" s="148">
        <v>44957</v>
      </c>
      <c r="E255" s="147" t="s">
        <v>25</v>
      </c>
      <c r="F255" s="147" t="s">
        <v>30</v>
      </c>
      <c r="G255" s="147" t="s">
        <v>27</v>
      </c>
      <c r="H255" s="147">
        <v>7</v>
      </c>
      <c r="I255" s="151">
        <v>1620</v>
      </c>
      <c r="J255" s="151">
        <v>11340</v>
      </c>
      <c r="K255" s="147">
        <v>10</v>
      </c>
      <c r="L255" s="151">
        <v>1134</v>
      </c>
      <c r="M255" s="151">
        <v>56.7</v>
      </c>
      <c r="N255" s="154"/>
      <c r="O255" s="151">
        <v>510.3</v>
      </c>
      <c r="P255" s="151">
        <v>567</v>
      </c>
      <c r="Q255" s="151">
        <f t="shared" si="3"/>
        <v>1077.3</v>
      </c>
      <c r="R255" s="156"/>
    </row>
    <row r="256" s="138" customFormat="1" ht="25.05" hidden="1" customHeight="1" spans="1:18">
      <c r="A256" s="147">
        <v>251</v>
      </c>
      <c r="B256" s="147" t="s">
        <v>251</v>
      </c>
      <c r="C256" s="148">
        <v>44927</v>
      </c>
      <c r="D256" s="148">
        <v>44957</v>
      </c>
      <c r="E256" s="147" t="s">
        <v>25</v>
      </c>
      <c r="F256" s="147" t="s">
        <v>30</v>
      </c>
      <c r="G256" s="147" t="s">
        <v>27</v>
      </c>
      <c r="H256" s="147">
        <v>7</v>
      </c>
      <c r="I256" s="151">
        <v>1620</v>
      </c>
      <c r="J256" s="151">
        <v>11340</v>
      </c>
      <c r="K256" s="147">
        <v>10</v>
      </c>
      <c r="L256" s="151">
        <v>1134</v>
      </c>
      <c r="M256" s="151">
        <v>56.7</v>
      </c>
      <c r="N256" s="154"/>
      <c r="O256" s="151">
        <v>510.3</v>
      </c>
      <c r="P256" s="151">
        <v>567</v>
      </c>
      <c r="Q256" s="151">
        <f t="shared" si="3"/>
        <v>1077.3</v>
      </c>
      <c r="R256" s="156"/>
    </row>
    <row r="257" s="138" customFormat="1" ht="25.05" hidden="1" customHeight="1" spans="1:18">
      <c r="A257" s="147">
        <v>252</v>
      </c>
      <c r="B257" s="147" t="s">
        <v>130</v>
      </c>
      <c r="C257" s="148">
        <v>44927</v>
      </c>
      <c r="D257" s="148">
        <v>44957</v>
      </c>
      <c r="E257" s="147" t="s">
        <v>25</v>
      </c>
      <c r="F257" s="147" t="s">
        <v>30</v>
      </c>
      <c r="G257" s="147" t="s">
        <v>27</v>
      </c>
      <c r="H257" s="147">
        <v>8</v>
      </c>
      <c r="I257" s="151">
        <v>1620</v>
      </c>
      <c r="J257" s="151">
        <v>12960</v>
      </c>
      <c r="K257" s="147">
        <v>10</v>
      </c>
      <c r="L257" s="151">
        <v>1296</v>
      </c>
      <c r="M257" s="151">
        <v>64.8</v>
      </c>
      <c r="N257" s="154"/>
      <c r="O257" s="151">
        <v>583.2</v>
      </c>
      <c r="P257" s="151">
        <v>648</v>
      </c>
      <c r="Q257" s="151">
        <f t="shared" si="3"/>
        <v>1231.2</v>
      </c>
      <c r="R257" s="156"/>
    </row>
    <row r="258" s="138" customFormat="1" ht="25.05" hidden="1" customHeight="1" spans="1:18">
      <c r="A258" s="147">
        <v>253</v>
      </c>
      <c r="B258" s="147" t="s">
        <v>138</v>
      </c>
      <c r="C258" s="148">
        <v>44927</v>
      </c>
      <c r="D258" s="148">
        <v>44957</v>
      </c>
      <c r="E258" s="147" t="s">
        <v>25</v>
      </c>
      <c r="F258" s="147" t="s">
        <v>30</v>
      </c>
      <c r="G258" s="147" t="s">
        <v>27</v>
      </c>
      <c r="H258" s="147">
        <v>6</v>
      </c>
      <c r="I258" s="151">
        <v>1620</v>
      </c>
      <c r="J258" s="151">
        <v>9720</v>
      </c>
      <c r="K258" s="147">
        <v>10</v>
      </c>
      <c r="L258" s="151">
        <v>972</v>
      </c>
      <c r="M258" s="151">
        <v>48.6</v>
      </c>
      <c r="N258" s="154"/>
      <c r="O258" s="151">
        <v>437.4</v>
      </c>
      <c r="P258" s="151">
        <v>486</v>
      </c>
      <c r="Q258" s="151">
        <f t="shared" si="3"/>
        <v>923.4</v>
      </c>
      <c r="R258" s="156"/>
    </row>
    <row r="259" s="138" customFormat="1" ht="25.05" hidden="1" customHeight="1" spans="1:18">
      <c r="A259" s="147">
        <v>254</v>
      </c>
      <c r="B259" s="147" t="s">
        <v>252</v>
      </c>
      <c r="C259" s="148">
        <v>44927</v>
      </c>
      <c r="D259" s="148">
        <v>44957</v>
      </c>
      <c r="E259" s="147" t="s">
        <v>25</v>
      </c>
      <c r="F259" s="147" t="s">
        <v>30</v>
      </c>
      <c r="G259" s="147" t="s">
        <v>27</v>
      </c>
      <c r="H259" s="147">
        <v>5</v>
      </c>
      <c r="I259" s="151">
        <v>1620</v>
      </c>
      <c r="J259" s="151">
        <v>8100</v>
      </c>
      <c r="K259" s="147">
        <v>10</v>
      </c>
      <c r="L259" s="151">
        <v>810</v>
      </c>
      <c r="M259" s="151">
        <v>40.5</v>
      </c>
      <c r="N259" s="154"/>
      <c r="O259" s="151">
        <v>364.5</v>
      </c>
      <c r="P259" s="151">
        <v>405</v>
      </c>
      <c r="Q259" s="151">
        <f t="shared" si="3"/>
        <v>769.5</v>
      </c>
      <c r="R259" s="156"/>
    </row>
    <row r="260" s="138" customFormat="1" ht="25.05" hidden="1" customHeight="1" spans="1:18">
      <c r="A260" s="147">
        <v>255</v>
      </c>
      <c r="B260" s="147" t="s">
        <v>123</v>
      </c>
      <c r="C260" s="148">
        <v>44927</v>
      </c>
      <c r="D260" s="148">
        <v>44957</v>
      </c>
      <c r="E260" s="147" t="s">
        <v>25</v>
      </c>
      <c r="F260" s="147" t="s">
        <v>30</v>
      </c>
      <c r="G260" s="147" t="s">
        <v>27</v>
      </c>
      <c r="H260" s="147">
        <v>8</v>
      </c>
      <c r="I260" s="151">
        <v>1620</v>
      </c>
      <c r="J260" s="151">
        <v>12960</v>
      </c>
      <c r="K260" s="147">
        <v>10</v>
      </c>
      <c r="L260" s="151">
        <v>1296</v>
      </c>
      <c r="M260" s="151">
        <v>64.8</v>
      </c>
      <c r="N260" s="154"/>
      <c r="O260" s="151">
        <v>583.2</v>
      </c>
      <c r="P260" s="151">
        <v>648</v>
      </c>
      <c r="Q260" s="151">
        <f t="shared" si="3"/>
        <v>1231.2</v>
      </c>
      <c r="R260" s="156"/>
    </row>
    <row r="261" s="138" customFormat="1" ht="25.05" hidden="1" customHeight="1" spans="1:18">
      <c r="A261" s="147">
        <v>256</v>
      </c>
      <c r="B261" s="147" t="s">
        <v>253</v>
      </c>
      <c r="C261" s="148">
        <v>44927</v>
      </c>
      <c r="D261" s="148">
        <v>44957</v>
      </c>
      <c r="E261" s="147" t="s">
        <v>25</v>
      </c>
      <c r="F261" s="147" t="s">
        <v>30</v>
      </c>
      <c r="G261" s="147" t="s">
        <v>27</v>
      </c>
      <c r="H261" s="147">
        <v>5</v>
      </c>
      <c r="I261" s="151">
        <v>1620</v>
      </c>
      <c r="J261" s="151">
        <v>8100</v>
      </c>
      <c r="K261" s="147">
        <v>10</v>
      </c>
      <c r="L261" s="151">
        <v>810</v>
      </c>
      <c r="M261" s="151">
        <v>40.5</v>
      </c>
      <c r="N261" s="154"/>
      <c r="O261" s="151">
        <v>364.5</v>
      </c>
      <c r="P261" s="151">
        <v>405</v>
      </c>
      <c r="Q261" s="151">
        <f t="shared" si="3"/>
        <v>769.5</v>
      </c>
      <c r="R261" s="156"/>
    </row>
    <row r="262" s="138" customFormat="1" ht="25.05" hidden="1" customHeight="1" spans="1:18">
      <c r="A262" s="147">
        <v>257</v>
      </c>
      <c r="B262" s="147" t="s">
        <v>143</v>
      </c>
      <c r="C262" s="148">
        <v>44927</v>
      </c>
      <c r="D262" s="148">
        <v>44957</v>
      </c>
      <c r="E262" s="147" t="s">
        <v>25</v>
      </c>
      <c r="F262" s="147" t="s">
        <v>30</v>
      </c>
      <c r="G262" s="147" t="s">
        <v>27</v>
      </c>
      <c r="H262" s="147">
        <v>6</v>
      </c>
      <c r="I262" s="151">
        <v>1620</v>
      </c>
      <c r="J262" s="151">
        <v>9720</v>
      </c>
      <c r="K262" s="147">
        <v>10</v>
      </c>
      <c r="L262" s="151">
        <v>972</v>
      </c>
      <c r="M262" s="151">
        <v>48.6</v>
      </c>
      <c r="N262" s="154"/>
      <c r="O262" s="151">
        <v>437.4</v>
      </c>
      <c r="P262" s="151">
        <v>486</v>
      </c>
      <c r="Q262" s="151">
        <f t="shared" si="3"/>
        <v>923.4</v>
      </c>
      <c r="R262" s="156"/>
    </row>
    <row r="263" s="138" customFormat="1" ht="25.05" hidden="1" customHeight="1" spans="1:18">
      <c r="A263" s="147">
        <v>258</v>
      </c>
      <c r="B263" s="147" t="s">
        <v>254</v>
      </c>
      <c r="C263" s="148">
        <v>44927</v>
      </c>
      <c r="D263" s="148">
        <v>44957</v>
      </c>
      <c r="E263" s="147" t="s">
        <v>25</v>
      </c>
      <c r="F263" s="147" t="s">
        <v>30</v>
      </c>
      <c r="G263" s="147" t="s">
        <v>27</v>
      </c>
      <c r="H263" s="147">
        <v>5</v>
      </c>
      <c r="I263" s="151">
        <v>1620</v>
      </c>
      <c r="J263" s="151">
        <v>8100</v>
      </c>
      <c r="K263" s="147">
        <v>10</v>
      </c>
      <c r="L263" s="151">
        <v>810</v>
      </c>
      <c r="M263" s="151">
        <v>40.5</v>
      </c>
      <c r="N263" s="154"/>
      <c r="O263" s="151">
        <v>364.5</v>
      </c>
      <c r="P263" s="151">
        <v>405</v>
      </c>
      <c r="Q263" s="151">
        <f t="shared" ref="Q263:Q326" si="4">N263+O263+P263</f>
        <v>769.5</v>
      </c>
      <c r="R263" s="156"/>
    </row>
    <row r="264" s="138" customFormat="1" ht="25.05" hidden="1" customHeight="1" spans="1:18">
      <c r="A264" s="147">
        <v>259</v>
      </c>
      <c r="B264" s="147" t="s">
        <v>255</v>
      </c>
      <c r="C264" s="148">
        <v>44927</v>
      </c>
      <c r="D264" s="148">
        <v>44957</v>
      </c>
      <c r="E264" s="147" t="s">
        <v>25</v>
      </c>
      <c r="F264" s="147" t="s">
        <v>30</v>
      </c>
      <c r="G264" s="147" t="s">
        <v>27</v>
      </c>
      <c r="H264" s="147">
        <v>6</v>
      </c>
      <c r="I264" s="151">
        <v>1620</v>
      </c>
      <c r="J264" s="151">
        <v>9720</v>
      </c>
      <c r="K264" s="147">
        <v>10</v>
      </c>
      <c r="L264" s="151">
        <v>972</v>
      </c>
      <c r="M264" s="151">
        <v>48.6</v>
      </c>
      <c r="N264" s="154"/>
      <c r="O264" s="151">
        <v>437.4</v>
      </c>
      <c r="P264" s="151">
        <v>486</v>
      </c>
      <c r="Q264" s="151">
        <f t="shared" si="4"/>
        <v>923.4</v>
      </c>
      <c r="R264" s="156"/>
    </row>
    <row r="265" s="138" customFormat="1" ht="25.05" hidden="1" customHeight="1" spans="1:18">
      <c r="A265" s="147">
        <v>260</v>
      </c>
      <c r="B265" s="147" t="s">
        <v>139</v>
      </c>
      <c r="C265" s="148">
        <v>44927</v>
      </c>
      <c r="D265" s="148">
        <v>44957</v>
      </c>
      <c r="E265" s="147" t="s">
        <v>25</v>
      </c>
      <c r="F265" s="147" t="s">
        <v>30</v>
      </c>
      <c r="G265" s="147" t="s">
        <v>27</v>
      </c>
      <c r="H265" s="147">
        <v>5</v>
      </c>
      <c r="I265" s="151">
        <v>1620</v>
      </c>
      <c r="J265" s="151">
        <v>8100</v>
      </c>
      <c r="K265" s="147">
        <v>10</v>
      </c>
      <c r="L265" s="151">
        <v>810</v>
      </c>
      <c r="M265" s="151">
        <v>40.5</v>
      </c>
      <c r="N265" s="154"/>
      <c r="O265" s="151">
        <v>364.5</v>
      </c>
      <c r="P265" s="151">
        <v>405</v>
      </c>
      <c r="Q265" s="151">
        <f t="shared" si="4"/>
        <v>769.5</v>
      </c>
      <c r="R265" s="156"/>
    </row>
    <row r="266" s="138" customFormat="1" ht="25.05" hidden="1" customHeight="1" spans="1:18">
      <c r="A266" s="147">
        <v>261</v>
      </c>
      <c r="B266" s="147" t="s">
        <v>134</v>
      </c>
      <c r="C266" s="148">
        <v>44927</v>
      </c>
      <c r="D266" s="148">
        <v>44957</v>
      </c>
      <c r="E266" s="147" t="s">
        <v>25</v>
      </c>
      <c r="F266" s="147" t="s">
        <v>30</v>
      </c>
      <c r="G266" s="147" t="s">
        <v>27</v>
      </c>
      <c r="H266" s="147">
        <v>5</v>
      </c>
      <c r="I266" s="151">
        <v>1620</v>
      </c>
      <c r="J266" s="151">
        <v>8100</v>
      </c>
      <c r="K266" s="147">
        <v>10</v>
      </c>
      <c r="L266" s="151">
        <v>810</v>
      </c>
      <c r="M266" s="151">
        <v>40.5</v>
      </c>
      <c r="N266" s="154"/>
      <c r="O266" s="151">
        <v>364.5</v>
      </c>
      <c r="P266" s="151">
        <v>405</v>
      </c>
      <c r="Q266" s="151">
        <f t="shared" si="4"/>
        <v>769.5</v>
      </c>
      <c r="R266" s="156"/>
    </row>
    <row r="267" s="138" customFormat="1" ht="25.05" hidden="1" customHeight="1" spans="1:18">
      <c r="A267" s="147">
        <v>262</v>
      </c>
      <c r="B267" s="147" t="s">
        <v>256</v>
      </c>
      <c r="C267" s="148">
        <v>44927</v>
      </c>
      <c r="D267" s="148">
        <v>44957</v>
      </c>
      <c r="E267" s="147" t="s">
        <v>25</v>
      </c>
      <c r="F267" s="147" t="s">
        <v>30</v>
      </c>
      <c r="G267" s="147" t="s">
        <v>27</v>
      </c>
      <c r="H267" s="147">
        <v>6</v>
      </c>
      <c r="I267" s="151">
        <v>1620</v>
      </c>
      <c r="J267" s="151">
        <v>9720</v>
      </c>
      <c r="K267" s="147">
        <v>10</v>
      </c>
      <c r="L267" s="151">
        <v>972</v>
      </c>
      <c r="M267" s="151">
        <v>48.6</v>
      </c>
      <c r="N267" s="154"/>
      <c r="O267" s="151">
        <v>437.4</v>
      </c>
      <c r="P267" s="151">
        <v>486</v>
      </c>
      <c r="Q267" s="151">
        <f t="shared" si="4"/>
        <v>923.4</v>
      </c>
      <c r="R267" s="156"/>
    </row>
    <row r="268" s="138" customFormat="1" ht="25.05" hidden="1" customHeight="1" spans="1:18">
      <c r="A268" s="147">
        <v>263</v>
      </c>
      <c r="B268" s="147" t="s">
        <v>116</v>
      </c>
      <c r="C268" s="148">
        <v>44927</v>
      </c>
      <c r="D268" s="148">
        <v>44957</v>
      </c>
      <c r="E268" s="147" t="s">
        <v>25</v>
      </c>
      <c r="F268" s="147" t="s">
        <v>30</v>
      </c>
      <c r="G268" s="147" t="s">
        <v>27</v>
      </c>
      <c r="H268" s="147">
        <v>5</v>
      </c>
      <c r="I268" s="151">
        <v>1620</v>
      </c>
      <c r="J268" s="151">
        <v>8100</v>
      </c>
      <c r="K268" s="147">
        <v>10</v>
      </c>
      <c r="L268" s="151">
        <v>810</v>
      </c>
      <c r="M268" s="151">
        <v>40.5</v>
      </c>
      <c r="N268" s="154"/>
      <c r="O268" s="151">
        <v>364.5</v>
      </c>
      <c r="P268" s="151">
        <v>405</v>
      </c>
      <c r="Q268" s="151">
        <f t="shared" si="4"/>
        <v>769.5</v>
      </c>
      <c r="R268" s="156"/>
    </row>
    <row r="269" s="138" customFormat="1" ht="25.05" hidden="1" customHeight="1" spans="1:18">
      <c r="A269" s="147">
        <v>264</v>
      </c>
      <c r="B269" s="147" t="s">
        <v>120</v>
      </c>
      <c r="C269" s="148">
        <v>44927</v>
      </c>
      <c r="D269" s="148">
        <v>44957</v>
      </c>
      <c r="E269" s="147" t="s">
        <v>25</v>
      </c>
      <c r="F269" s="147" t="s">
        <v>30</v>
      </c>
      <c r="G269" s="147" t="s">
        <v>27</v>
      </c>
      <c r="H269" s="147">
        <v>5</v>
      </c>
      <c r="I269" s="151">
        <v>1620</v>
      </c>
      <c r="J269" s="151">
        <v>8100</v>
      </c>
      <c r="K269" s="147">
        <v>10</v>
      </c>
      <c r="L269" s="151">
        <v>810</v>
      </c>
      <c r="M269" s="151">
        <v>40.5</v>
      </c>
      <c r="N269" s="154"/>
      <c r="O269" s="151">
        <v>364.5</v>
      </c>
      <c r="P269" s="151">
        <v>405</v>
      </c>
      <c r="Q269" s="151">
        <f t="shared" si="4"/>
        <v>769.5</v>
      </c>
      <c r="R269" s="156"/>
    </row>
    <row r="270" s="138" customFormat="1" ht="25.05" hidden="1" customHeight="1" spans="1:18">
      <c r="A270" s="147">
        <v>265</v>
      </c>
      <c r="B270" s="147" t="s">
        <v>257</v>
      </c>
      <c r="C270" s="148">
        <v>44927</v>
      </c>
      <c r="D270" s="148">
        <v>44957</v>
      </c>
      <c r="E270" s="147" t="s">
        <v>25</v>
      </c>
      <c r="F270" s="147" t="s">
        <v>30</v>
      </c>
      <c r="G270" s="147" t="s">
        <v>27</v>
      </c>
      <c r="H270" s="147">
        <v>8</v>
      </c>
      <c r="I270" s="151">
        <v>1620</v>
      </c>
      <c r="J270" s="151">
        <v>12960</v>
      </c>
      <c r="K270" s="147">
        <v>10</v>
      </c>
      <c r="L270" s="151">
        <v>1296</v>
      </c>
      <c r="M270" s="151">
        <v>64.8</v>
      </c>
      <c r="N270" s="154"/>
      <c r="O270" s="151">
        <v>583.2</v>
      </c>
      <c r="P270" s="151">
        <v>648</v>
      </c>
      <c r="Q270" s="151">
        <f t="shared" si="4"/>
        <v>1231.2</v>
      </c>
      <c r="R270" s="156"/>
    </row>
    <row r="271" s="138" customFormat="1" ht="25.05" hidden="1" customHeight="1" spans="1:18">
      <c r="A271" s="147">
        <v>266</v>
      </c>
      <c r="B271" s="147" t="s">
        <v>258</v>
      </c>
      <c r="C271" s="148">
        <v>44927</v>
      </c>
      <c r="D271" s="148">
        <v>44957</v>
      </c>
      <c r="E271" s="147" t="s">
        <v>25</v>
      </c>
      <c r="F271" s="147" t="s">
        <v>30</v>
      </c>
      <c r="G271" s="147" t="s">
        <v>27</v>
      </c>
      <c r="H271" s="147">
        <v>5</v>
      </c>
      <c r="I271" s="151">
        <v>1620</v>
      </c>
      <c r="J271" s="151">
        <v>8100</v>
      </c>
      <c r="K271" s="147">
        <v>10</v>
      </c>
      <c r="L271" s="151">
        <v>810</v>
      </c>
      <c r="M271" s="151">
        <v>40.5</v>
      </c>
      <c r="N271" s="154"/>
      <c r="O271" s="151">
        <v>364.5</v>
      </c>
      <c r="P271" s="151">
        <v>405</v>
      </c>
      <c r="Q271" s="151">
        <f t="shared" si="4"/>
        <v>769.5</v>
      </c>
      <c r="R271" s="156"/>
    </row>
    <row r="272" s="138" customFormat="1" ht="25.05" hidden="1" customHeight="1" spans="1:18">
      <c r="A272" s="147">
        <v>267</v>
      </c>
      <c r="B272" s="147" t="s">
        <v>233</v>
      </c>
      <c r="C272" s="148">
        <v>44958</v>
      </c>
      <c r="D272" s="148">
        <v>44985</v>
      </c>
      <c r="E272" s="147" t="s">
        <v>25</v>
      </c>
      <c r="F272" s="147" t="s">
        <v>30</v>
      </c>
      <c r="G272" s="147" t="s">
        <v>27</v>
      </c>
      <c r="H272" s="149">
        <v>5</v>
      </c>
      <c r="I272" s="151">
        <v>2160</v>
      </c>
      <c r="J272" s="151">
        <v>10800</v>
      </c>
      <c r="K272" s="147">
        <v>10</v>
      </c>
      <c r="L272" s="151">
        <v>1080</v>
      </c>
      <c r="M272" s="151">
        <v>54</v>
      </c>
      <c r="N272" s="154"/>
      <c r="O272" s="151">
        <v>486</v>
      </c>
      <c r="P272" s="151">
        <v>540</v>
      </c>
      <c r="Q272" s="151">
        <f t="shared" si="4"/>
        <v>1026</v>
      </c>
      <c r="R272" s="156"/>
    </row>
    <row r="273" s="138" customFormat="1" ht="25.05" hidden="1" customHeight="1" spans="1:18">
      <c r="A273" s="147">
        <v>268</v>
      </c>
      <c r="B273" s="147" t="s">
        <v>37</v>
      </c>
      <c r="C273" s="148">
        <v>44958</v>
      </c>
      <c r="D273" s="148">
        <v>44985</v>
      </c>
      <c r="E273" s="147" t="s">
        <v>25</v>
      </c>
      <c r="F273" s="147" t="s">
        <v>30</v>
      </c>
      <c r="G273" s="147" t="s">
        <v>27</v>
      </c>
      <c r="H273" s="149">
        <v>6</v>
      </c>
      <c r="I273" s="151">
        <v>2160</v>
      </c>
      <c r="J273" s="151">
        <v>12960</v>
      </c>
      <c r="K273" s="147">
        <v>10</v>
      </c>
      <c r="L273" s="151">
        <v>1296</v>
      </c>
      <c r="M273" s="151">
        <v>64.8</v>
      </c>
      <c r="N273" s="154"/>
      <c r="O273" s="151">
        <v>583.2</v>
      </c>
      <c r="P273" s="151">
        <v>648</v>
      </c>
      <c r="Q273" s="151">
        <f t="shared" si="4"/>
        <v>1231.2</v>
      </c>
      <c r="R273" s="156"/>
    </row>
    <row r="274" s="138" customFormat="1" ht="25.05" hidden="1" customHeight="1" spans="1:18">
      <c r="A274" s="147">
        <v>269</v>
      </c>
      <c r="B274" s="147" t="s">
        <v>214</v>
      </c>
      <c r="C274" s="148">
        <v>44958</v>
      </c>
      <c r="D274" s="148">
        <v>44985</v>
      </c>
      <c r="E274" s="147" t="s">
        <v>25</v>
      </c>
      <c r="F274" s="147" t="s">
        <v>30</v>
      </c>
      <c r="G274" s="147" t="s">
        <v>27</v>
      </c>
      <c r="H274" s="149">
        <v>10</v>
      </c>
      <c r="I274" s="151">
        <v>2160</v>
      </c>
      <c r="J274" s="151">
        <v>21600</v>
      </c>
      <c r="K274" s="147">
        <v>10</v>
      </c>
      <c r="L274" s="151">
        <v>2160</v>
      </c>
      <c r="M274" s="151">
        <v>108</v>
      </c>
      <c r="N274" s="154"/>
      <c r="O274" s="151">
        <v>972</v>
      </c>
      <c r="P274" s="151">
        <v>1080</v>
      </c>
      <c r="Q274" s="151">
        <f t="shared" si="4"/>
        <v>2052</v>
      </c>
      <c r="R274" s="156"/>
    </row>
    <row r="275" s="138" customFormat="1" ht="25.05" hidden="1" customHeight="1" spans="1:18">
      <c r="A275" s="147">
        <v>270</v>
      </c>
      <c r="B275" s="147" t="s">
        <v>234</v>
      </c>
      <c r="C275" s="148">
        <v>44958</v>
      </c>
      <c r="D275" s="148">
        <v>44985</v>
      </c>
      <c r="E275" s="147" t="s">
        <v>25</v>
      </c>
      <c r="F275" s="147" t="s">
        <v>30</v>
      </c>
      <c r="G275" s="147" t="s">
        <v>27</v>
      </c>
      <c r="H275" s="149">
        <v>5</v>
      </c>
      <c r="I275" s="151">
        <v>2160</v>
      </c>
      <c r="J275" s="151">
        <v>10800</v>
      </c>
      <c r="K275" s="147">
        <v>10</v>
      </c>
      <c r="L275" s="151">
        <v>1080</v>
      </c>
      <c r="M275" s="151">
        <v>54</v>
      </c>
      <c r="N275" s="154"/>
      <c r="O275" s="151">
        <v>486</v>
      </c>
      <c r="P275" s="151">
        <v>540</v>
      </c>
      <c r="Q275" s="151">
        <f t="shared" si="4"/>
        <v>1026</v>
      </c>
      <c r="R275" s="156"/>
    </row>
    <row r="276" s="138" customFormat="1" ht="25.05" hidden="1" customHeight="1" spans="1:18">
      <c r="A276" s="147">
        <v>271</v>
      </c>
      <c r="B276" s="147" t="s">
        <v>235</v>
      </c>
      <c r="C276" s="148">
        <v>44958</v>
      </c>
      <c r="D276" s="148">
        <v>44985</v>
      </c>
      <c r="E276" s="147" t="s">
        <v>25</v>
      </c>
      <c r="F276" s="147" t="s">
        <v>30</v>
      </c>
      <c r="G276" s="147" t="s">
        <v>27</v>
      </c>
      <c r="H276" s="149">
        <v>5</v>
      </c>
      <c r="I276" s="151">
        <v>2160</v>
      </c>
      <c r="J276" s="151">
        <v>10800</v>
      </c>
      <c r="K276" s="147">
        <v>10</v>
      </c>
      <c r="L276" s="151">
        <v>1080</v>
      </c>
      <c r="M276" s="151">
        <v>54</v>
      </c>
      <c r="N276" s="154"/>
      <c r="O276" s="151">
        <v>486</v>
      </c>
      <c r="P276" s="151">
        <v>540</v>
      </c>
      <c r="Q276" s="151">
        <f t="shared" si="4"/>
        <v>1026</v>
      </c>
      <c r="R276" s="156"/>
    </row>
    <row r="277" s="138" customFormat="1" ht="25.05" hidden="1" customHeight="1" spans="1:18">
      <c r="A277" s="147">
        <v>272</v>
      </c>
      <c r="B277" s="147" t="s">
        <v>42</v>
      </c>
      <c r="C277" s="148">
        <v>44958</v>
      </c>
      <c r="D277" s="148">
        <v>44985</v>
      </c>
      <c r="E277" s="147" t="s">
        <v>25</v>
      </c>
      <c r="F277" s="147" t="s">
        <v>30</v>
      </c>
      <c r="G277" s="147" t="s">
        <v>27</v>
      </c>
      <c r="H277" s="149">
        <v>5</v>
      </c>
      <c r="I277" s="151">
        <v>2160</v>
      </c>
      <c r="J277" s="151">
        <v>10800</v>
      </c>
      <c r="K277" s="147">
        <v>10</v>
      </c>
      <c r="L277" s="151">
        <v>1080</v>
      </c>
      <c r="M277" s="151">
        <v>54</v>
      </c>
      <c r="N277" s="154"/>
      <c r="O277" s="151">
        <v>486</v>
      </c>
      <c r="P277" s="151">
        <v>540</v>
      </c>
      <c r="Q277" s="151">
        <f t="shared" si="4"/>
        <v>1026</v>
      </c>
      <c r="R277" s="156"/>
    </row>
    <row r="278" s="138" customFormat="1" ht="25.05" hidden="1" customHeight="1" spans="1:18">
      <c r="A278" s="147">
        <v>273</v>
      </c>
      <c r="B278" s="147" t="s">
        <v>70</v>
      </c>
      <c r="C278" s="148">
        <v>44958</v>
      </c>
      <c r="D278" s="148">
        <v>44985</v>
      </c>
      <c r="E278" s="147" t="s">
        <v>25</v>
      </c>
      <c r="F278" s="147" t="s">
        <v>30</v>
      </c>
      <c r="G278" s="147" t="s">
        <v>27</v>
      </c>
      <c r="H278" s="149">
        <v>5</v>
      </c>
      <c r="I278" s="151">
        <v>2160</v>
      </c>
      <c r="J278" s="151">
        <v>10800</v>
      </c>
      <c r="K278" s="147">
        <v>10</v>
      </c>
      <c r="L278" s="151">
        <v>1080</v>
      </c>
      <c r="M278" s="151">
        <v>54</v>
      </c>
      <c r="N278" s="154"/>
      <c r="O278" s="151">
        <v>486</v>
      </c>
      <c r="P278" s="151">
        <v>540</v>
      </c>
      <c r="Q278" s="151">
        <f t="shared" si="4"/>
        <v>1026</v>
      </c>
      <c r="R278" s="156"/>
    </row>
    <row r="279" s="138" customFormat="1" ht="25.05" hidden="1" customHeight="1" spans="1:18">
      <c r="A279" s="147">
        <v>274</v>
      </c>
      <c r="B279" s="147" t="s">
        <v>59</v>
      </c>
      <c r="C279" s="148">
        <v>44958</v>
      </c>
      <c r="D279" s="148">
        <v>44985</v>
      </c>
      <c r="E279" s="147" t="s">
        <v>25</v>
      </c>
      <c r="F279" s="147" t="s">
        <v>30</v>
      </c>
      <c r="G279" s="147" t="s">
        <v>27</v>
      </c>
      <c r="H279" s="149">
        <v>10</v>
      </c>
      <c r="I279" s="151">
        <v>2160</v>
      </c>
      <c r="J279" s="151">
        <v>21600</v>
      </c>
      <c r="K279" s="147">
        <v>10</v>
      </c>
      <c r="L279" s="151">
        <v>2160</v>
      </c>
      <c r="M279" s="151">
        <v>108</v>
      </c>
      <c r="N279" s="154"/>
      <c r="O279" s="151">
        <v>972</v>
      </c>
      <c r="P279" s="151">
        <v>1080</v>
      </c>
      <c r="Q279" s="151">
        <f t="shared" si="4"/>
        <v>2052</v>
      </c>
      <c r="R279" s="156"/>
    </row>
    <row r="280" s="138" customFormat="1" ht="25.05" hidden="1" customHeight="1" spans="1:18">
      <c r="A280" s="147">
        <v>275</v>
      </c>
      <c r="B280" s="147" t="s">
        <v>203</v>
      </c>
      <c r="C280" s="148">
        <v>44958</v>
      </c>
      <c r="D280" s="148">
        <v>44985</v>
      </c>
      <c r="E280" s="147" t="s">
        <v>25</v>
      </c>
      <c r="F280" s="147" t="s">
        <v>30</v>
      </c>
      <c r="G280" s="147" t="s">
        <v>27</v>
      </c>
      <c r="H280" s="149">
        <v>5.5</v>
      </c>
      <c r="I280" s="151">
        <v>2160</v>
      </c>
      <c r="J280" s="151">
        <v>11880</v>
      </c>
      <c r="K280" s="147">
        <v>10</v>
      </c>
      <c r="L280" s="151">
        <v>1188</v>
      </c>
      <c r="M280" s="151">
        <v>59.4</v>
      </c>
      <c r="N280" s="154"/>
      <c r="O280" s="151">
        <v>534.6</v>
      </c>
      <c r="P280" s="151">
        <v>594</v>
      </c>
      <c r="Q280" s="151">
        <f t="shared" si="4"/>
        <v>1128.6</v>
      </c>
      <c r="R280" s="156"/>
    </row>
    <row r="281" s="138" customFormat="1" ht="25.05" hidden="1" customHeight="1" spans="1:18">
      <c r="A281" s="147">
        <v>276</v>
      </c>
      <c r="B281" s="147" t="s">
        <v>62</v>
      </c>
      <c r="C281" s="148">
        <v>44958</v>
      </c>
      <c r="D281" s="148">
        <v>44985</v>
      </c>
      <c r="E281" s="147" t="s">
        <v>25</v>
      </c>
      <c r="F281" s="147" t="s">
        <v>30</v>
      </c>
      <c r="G281" s="147" t="s">
        <v>27</v>
      </c>
      <c r="H281" s="149">
        <v>5</v>
      </c>
      <c r="I281" s="151">
        <v>2160</v>
      </c>
      <c r="J281" s="151">
        <v>10800</v>
      </c>
      <c r="K281" s="147">
        <v>10</v>
      </c>
      <c r="L281" s="151">
        <v>1080</v>
      </c>
      <c r="M281" s="151">
        <v>54</v>
      </c>
      <c r="N281" s="154"/>
      <c r="O281" s="151">
        <v>486</v>
      </c>
      <c r="P281" s="151">
        <v>540</v>
      </c>
      <c r="Q281" s="151">
        <f t="shared" si="4"/>
        <v>1026</v>
      </c>
      <c r="R281" s="156"/>
    </row>
    <row r="282" s="138" customFormat="1" ht="25.05" hidden="1" customHeight="1" spans="1:18">
      <c r="A282" s="147">
        <v>277</v>
      </c>
      <c r="B282" s="147" t="s">
        <v>236</v>
      </c>
      <c r="C282" s="148">
        <v>44958</v>
      </c>
      <c r="D282" s="148">
        <v>44985</v>
      </c>
      <c r="E282" s="147" t="s">
        <v>25</v>
      </c>
      <c r="F282" s="147" t="s">
        <v>30</v>
      </c>
      <c r="G282" s="147" t="s">
        <v>27</v>
      </c>
      <c r="H282" s="149">
        <v>5.5</v>
      </c>
      <c r="I282" s="151">
        <v>2160</v>
      </c>
      <c r="J282" s="151">
        <v>11880</v>
      </c>
      <c r="K282" s="147">
        <v>10</v>
      </c>
      <c r="L282" s="151">
        <v>1188</v>
      </c>
      <c r="M282" s="151">
        <v>59.4</v>
      </c>
      <c r="N282" s="154"/>
      <c r="O282" s="151">
        <v>534.6</v>
      </c>
      <c r="P282" s="151">
        <v>594</v>
      </c>
      <c r="Q282" s="151">
        <f t="shared" si="4"/>
        <v>1128.6</v>
      </c>
      <c r="R282" s="156"/>
    </row>
    <row r="283" s="138" customFormat="1" ht="25.05" hidden="1" customHeight="1" spans="1:18">
      <c r="A283" s="147">
        <v>278</v>
      </c>
      <c r="B283" s="147" t="s">
        <v>237</v>
      </c>
      <c r="C283" s="148">
        <v>44958</v>
      </c>
      <c r="D283" s="148">
        <v>44985</v>
      </c>
      <c r="E283" s="147" t="s">
        <v>25</v>
      </c>
      <c r="F283" s="147" t="s">
        <v>30</v>
      </c>
      <c r="G283" s="147" t="s">
        <v>27</v>
      </c>
      <c r="H283" s="149">
        <v>8</v>
      </c>
      <c r="I283" s="151">
        <v>2160</v>
      </c>
      <c r="J283" s="151">
        <v>17280</v>
      </c>
      <c r="K283" s="147">
        <v>10</v>
      </c>
      <c r="L283" s="151">
        <v>1728</v>
      </c>
      <c r="M283" s="151">
        <v>86.4</v>
      </c>
      <c r="N283" s="154"/>
      <c r="O283" s="151">
        <v>777.6</v>
      </c>
      <c r="P283" s="151">
        <v>864</v>
      </c>
      <c r="Q283" s="151">
        <f t="shared" si="4"/>
        <v>1641.6</v>
      </c>
      <c r="R283" s="156"/>
    </row>
    <row r="284" s="138" customFormat="1" ht="25.05" hidden="1" customHeight="1" spans="1:18">
      <c r="A284" s="147">
        <v>279</v>
      </c>
      <c r="B284" s="147" t="s">
        <v>238</v>
      </c>
      <c r="C284" s="148">
        <v>44958</v>
      </c>
      <c r="D284" s="148">
        <v>44985</v>
      </c>
      <c r="E284" s="147" t="s">
        <v>25</v>
      </c>
      <c r="F284" s="147" t="s">
        <v>30</v>
      </c>
      <c r="G284" s="147" t="s">
        <v>27</v>
      </c>
      <c r="H284" s="149">
        <v>6.5</v>
      </c>
      <c r="I284" s="151">
        <v>2160</v>
      </c>
      <c r="J284" s="151">
        <v>14040</v>
      </c>
      <c r="K284" s="147">
        <v>10</v>
      </c>
      <c r="L284" s="151">
        <v>1404</v>
      </c>
      <c r="M284" s="151">
        <v>70.2</v>
      </c>
      <c r="N284" s="154"/>
      <c r="O284" s="151">
        <v>631.8</v>
      </c>
      <c r="P284" s="151">
        <v>702</v>
      </c>
      <c r="Q284" s="151">
        <f t="shared" si="4"/>
        <v>1333.8</v>
      </c>
      <c r="R284" s="156"/>
    </row>
    <row r="285" s="138" customFormat="1" ht="25.05" hidden="1" customHeight="1" spans="1:18">
      <c r="A285" s="147">
        <v>280</v>
      </c>
      <c r="B285" s="147" t="s">
        <v>200</v>
      </c>
      <c r="C285" s="148">
        <v>44958</v>
      </c>
      <c r="D285" s="148">
        <v>44985</v>
      </c>
      <c r="E285" s="147" t="s">
        <v>25</v>
      </c>
      <c r="F285" s="147" t="s">
        <v>30</v>
      </c>
      <c r="G285" s="147" t="s">
        <v>27</v>
      </c>
      <c r="H285" s="149">
        <v>7</v>
      </c>
      <c r="I285" s="151">
        <v>2160</v>
      </c>
      <c r="J285" s="151">
        <v>15120</v>
      </c>
      <c r="K285" s="147">
        <v>10</v>
      </c>
      <c r="L285" s="151">
        <v>1512</v>
      </c>
      <c r="M285" s="151">
        <v>75.6</v>
      </c>
      <c r="N285" s="154"/>
      <c r="O285" s="151">
        <v>680.4</v>
      </c>
      <c r="P285" s="151">
        <v>756</v>
      </c>
      <c r="Q285" s="151">
        <f t="shared" si="4"/>
        <v>1436.4</v>
      </c>
      <c r="R285" s="156"/>
    </row>
    <row r="286" s="138" customFormat="1" ht="25.05" hidden="1" customHeight="1" spans="1:18">
      <c r="A286" s="147">
        <v>281</v>
      </c>
      <c r="B286" s="147" t="s">
        <v>239</v>
      </c>
      <c r="C286" s="148">
        <v>44958</v>
      </c>
      <c r="D286" s="148">
        <v>44985</v>
      </c>
      <c r="E286" s="147" t="s">
        <v>25</v>
      </c>
      <c r="F286" s="147" t="s">
        <v>30</v>
      </c>
      <c r="G286" s="147" t="s">
        <v>27</v>
      </c>
      <c r="H286" s="149">
        <v>7</v>
      </c>
      <c r="I286" s="151">
        <v>2160</v>
      </c>
      <c r="J286" s="151">
        <v>15120</v>
      </c>
      <c r="K286" s="147">
        <v>10</v>
      </c>
      <c r="L286" s="151">
        <v>1512</v>
      </c>
      <c r="M286" s="151">
        <v>75.6</v>
      </c>
      <c r="N286" s="154"/>
      <c r="O286" s="151">
        <v>680.4</v>
      </c>
      <c r="P286" s="151">
        <v>756</v>
      </c>
      <c r="Q286" s="151">
        <f t="shared" si="4"/>
        <v>1436.4</v>
      </c>
      <c r="R286" s="156"/>
    </row>
    <row r="287" s="138" customFormat="1" ht="25.05" hidden="1" customHeight="1" spans="1:18">
      <c r="A287" s="147">
        <v>282</v>
      </c>
      <c r="B287" s="147" t="s">
        <v>56</v>
      </c>
      <c r="C287" s="148">
        <v>44958</v>
      </c>
      <c r="D287" s="148">
        <v>44985</v>
      </c>
      <c r="E287" s="147" t="s">
        <v>25</v>
      </c>
      <c r="F287" s="147" t="s">
        <v>30</v>
      </c>
      <c r="G287" s="147" t="s">
        <v>27</v>
      </c>
      <c r="H287" s="149">
        <v>7</v>
      </c>
      <c r="I287" s="151">
        <v>2160</v>
      </c>
      <c r="J287" s="151">
        <v>15120</v>
      </c>
      <c r="K287" s="147">
        <v>10</v>
      </c>
      <c r="L287" s="151">
        <v>1512</v>
      </c>
      <c r="M287" s="151">
        <v>75.6</v>
      </c>
      <c r="N287" s="154"/>
      <c r="O287" s="151">
        <v>680.4</v>
      </c>
      <c r="P287" s="151">
        <v>756</v>
      </c>
      <c r="Q287" s="151">
        <f t="shared" si="4"/>
        <v>1436.4</v>
      </c>
      <c r="R287" s="156"/>
    </row>
    <row r="288" s="138" customFormat="1" ht="25.05" hidden="1" customHeight="1" spans="1:18">
      <c r="A288" s="147">
        <v>283</v>
      </c>
      <c r="B288" s="147" t="s">
        <v>76</v>
      </c>
      <c r="C288" s="148">
        <v>44958</v>
      </c>
      <c r="D288" s="148">
        <v>44985</v>
      </c>
      <c r="E288" s="147" t="s">
        <v>25</v>
      </c>
      <c r="F288" s="147" t="s">
        <v>30</v>
      </c>
      <c r="G288" s="147" t="s">
        <v>27</v>
      </c>
      <c r="H288" s="149">
        <v>7</v>
      </c>
      <c r="I288" s="151">
        <v>2160</v>
      </c>
      <c r="J288" s="151">
        <v>15120</v>
      </c>
      <c r="K288" s="147">
        <v>10</v>
      </c>
      <c r="L288" s="151">
        <v>1512</v>
      </c>
      <c r="M288" s="151">
        <v>75.6</v>
      </c>
      <c r="N288" s="154"/>
      <c r="O288" s="151">
        <v>680.4</v>
      </c>
      <c r="P288" s="151">
        <v>756</v>
      </c>
      <c r="Q288" s="151">
        <f t="shared" si="4"/>
        <v>1436.4</v>
      </c>
      <c r="R288" s="156"/>
    </row>
    <row r="289" s="138" customFormat="1" ht="25.05" hidden="1" customHeight="1" spans="1:18">
      <c r="A289" s="147">
        <v>284</v>
      </c>
      <c r="B289" s="147" t="s">
        <v>71</v>
      </c>
      <c r="C289" s="148">
        <v>44958</v>
      </c>
      <c r="D289" s="148">
        <v>44985</v>
      </c>
      <c r="E289" s="147" t="s">
        <v>25</v>
      </c>
      <c r="F289" s="147" t="s">
        <v>30</v>
      </c>
      <c r="G289" s="147" t="s">
        <v>27</v>
      </c>
      <c r="H289" s="149">
        <v>5</v>
      </c>
      <c r="I289" s="151">
        <v>2160</v>
      </c>
      <c r="J289" s="151">
        <v>10800</v>
      </c>
      <c r="K289" s="147">
        <v>10</v>
      </c>
      <c r="L289" s="151">
        <v>1080</v>
      </c>
      <c r="M289" s="151">
        <v>54</v>
      </c>
      <c r="N289" s="154"/>
      <c r="O289" s="151">
        <v>486</v>
      </c>
      <c r="P289" s="151">
        <v>540</v>
      </c>
      <c r="Q289" s="151">
        <f t="shared" si="4"/>
        <v>1026</v>
      </c>
      <c r="R289" s="156"/>
    </row>
    <row r="290" s="138" customFormat="1" ht="25.05" hidden="1" customHeight="1" spans="1:18">
      <c r="A290" s="147">
        <v>285</v>
      </c>
      <c r="B290" s="147" t="s">
        <v>82</v>
      </c>
      <c r="C290" s="148">
        <v>44958</v>
      </c>
      <c r="D290" s="148">
        <v>44985</v>
      </c>
      <c r="E290" s="147" t="s">
        <v>25</v>
      </c>
      <c r="F290" s="147" t="s">
        <v>30</v>
      </c>
      <c r="G290" s="147" t="s">
        <v>27</v>
      </c>
      <c r="H290" s="149">
        <v>5</v>
      </c>
      <c r="I290" s="151">
        <v>2160</v>
      </c>
      <c r="J290" s="151">
        <v>10800</v>
      </c>
      <c r="K290" s="147">
        <v>10</v>
      </c>
      <c r="L290" s="151">
        <v>1080</v>
      </c>
      <c r="M290" s="151">
        <v>54</v>
      </c>
      <c r="N290" s="154"/>
      <c r="O290" s="151">
        <v>486</v>
      </c>
      <c r="P290" s="151">
        <v>540</v>
      </c>
      <c r="Q290" s="151">
        <f t="shared" si="4"/>
        <v>1026</v>
      </c>
      <c r="R290" s="156"/>
    </row>
    <row r="291" s="138" customFormat="1" ht="25.05" hidden="1" customHeight="1" spans="1:18">
      <c r="A291" s="147">
        <v>286</v>
      </c>
      <c r="B291" s="147" t="s">
        <v>240</v>
      </c>
      <c r="C291" s="148">
        <v>44958</v>
      </c>
      <c r="D291" s="148">
        <v>44985</v>
      </c>
      <c r="E291" s="147" t="s">
        <v>25</v>
      </c>
      <c r="F291" s="147" t="s">
        <v>30</v>
      </c>
      <c r="G291" s="147" t="s">
        <v>27</v>
      </c>
      <c r="H291" s="149">
        <v>5</v>
      </c>
      <c r="I291" s="151">
        <v>2160</v>
      </c>
      <c r="J291" s="151">
        <v>10800</v>
      </c>
      <c r="K291" s="147">
        <v>10</v>
      </c>
      <c r="L291" s="151">
        <v>1080</v>
      </c>
      <c r="M291" s="151">
        <v>54</v>
      </c>
      <c r="N291" s="154"/>
      <c r="O291" s="151">
        <v>486</v>
      </c>
      <c r="P291" s="151">
        <v>540</v>
      </c>
      <c r="Q291" s="151">
        <f t="shared" si="4"/>
        <v>1026</v>
      </c>
      <c r="R291" s="156"/>
    </row>
    <row r="292" s="138" customFormat="1" ht="25.05" hidden="1" customHeight="1" spans="1:18">
      <c r="A292" s="147">
        <v>287</v>
      </c>
      <c r="B292" s="147" t="s">
        <v>28</v>
      </c>
      <c r="C292" s="148">
        <v>44958</v>
      </c>
      <c r="D292" s="148">
        <v>44985</v>
      </c>
      <c r="E292" s="147" t="s">
        <v>25</v>
      </c>
      <c r="F292" s="147" t="s">
        <v>30</v>
      </c>
      <c r="G292" s="147" t="s">
        <v>27</v>
      </c>
      <c r="H292" s="149">
        <v>10</v>
      </c>
      <c r="I292" s="151">
        <v>2160</v>
      </c>
      <c r="J292" s="151">
        <v>21600</v>
      </c>
      <c r="K292" s="147">
        <v>10</v>
      </c>
      <c r="L292" s="151">
        <v>2160</v>
      </c>
      <c r="M292" s="151">
        <v>108</v>
      </c>
      <c r="N292" s="154"/>
      <c r="O292" s="151">
        <v>972</v>
      </c>
      <c r="P292" s="151">
        <v>1080</v>
      </c>
      <c r="Q292" s="151">
        <f t="shared" si="4"/>
        <v>2052</v>
      </c>
      <c r="R292" s="156"/>
    </row>
    <row r="293" s="138" customFormat="1" ht="25.05" hidden="1" customHeight="1" spans="1:18">
      <c r="A293" s="147">
        <v>288</v>
      </c>
      <c r="B293" s="147" t="s">
        <v>32</v>
      </c>
      <c r="C293" s="148">
        <v>44958</v>
      </c>
      <c r="D293" s="148">
        <v>44985</v>
      </c>
      <c r="E293" s="147" t="s">
        <v>25</v>
      </c>
      <c r="F293" s="147" t="s">
        <v>30</v>
      </c>
      <c r="G293" s="147" t="s">
        <v>27</v>
      </c>
      <c r="H293" s="149">
        <v>4</v>
      </c>
      <c r="I293" s="151">
        <v>2160</v>
      </c>
      <c r="J293" s="151">
        <v>8640</v>
      </c>
      <c r="K293" s="147">
        <v>10</v>
      </c>
      <c r="L293" s="151">
        <v>864</v>
      </c>
      <c r="M293" s="151">
        <v>43.2</v>
      </c>
      <c r="N293" s="154"/>
      <c r="O293" s="151">
        <v>388.8</v>
      </c>
      <c r="P293" s="151">
        <v>432</v>
      </c>
      <c r="Q293" s="151">
        <f t="shared" si="4"/>
        <v>820.8</v>
      </c>
      <c r="R293" s="156"/>
    </row>
    <row r="294" s="138" customFormat="1" ht="25.05" hidden="1" customHeight="1" spans="1:18">
      <c r="A294" s="147">
        <v>289</v>
      </c>
      <c r="B294" s="147" t="s">
        <v>241</v>
      </c>
      <c r="C294" s="148">
        <v>44958</v>
      </c>
      <c r="D294" s="148">
        <v>44985</v>
      </c>
      <c r="E294" s="147" t="s">
        <v>25</v>
      </c>
      <c r="F294" s="147" t="s">
        <v>30</v>
      </c>
      <c r="G294" s="147" t="s">
        <v>27</v>
      </c>
      <c r="H294" s="149">
        <v>5</v>
      </c>
      <c r="I294" s="151">
        <v>2160</v>
      </c>
      <c r="J294" s="151">
        <v>10800</v>
      </c>
      <c r="K294" s="147">
        <v>10</v>
      </c>
      <c r="L294" s="151">
        <v>1080</v>
      </c>
      <c r="M294" s="151">
        <v>54</v>
      </c>
      <c r="N294" s="154"/>
      <c r="O294" s="151">
        <v>486</v>
      </c>
      <c r="P294" s="151">
        <v>540</v>
      </c>
      <c r="Q294" s="151">
        <f t="shared" si="4"/>
        <v>1026</v>
      </c>
      <c r="R294" s="156"/>
    </row>
    <row r="295" s="138" customFormat="1" ht="25.05" hidden="1" customHeight="1" spans="1:18">
      <c r="A295" s="147">
        <v>290</v>
      </c>
      <c r="B295" s="147" t="s">
        <v>242</v>
      </c>
      <c r="C295" s="148">
        <v>44958</v>
      </c>
      <c r="D295" s="148">
        <v>44985</v>
      </c>
      <c r="E295" s="147" t="s">
        <v>25</v>
      </c>
      <c r="F295" s="147" t="s">
        <v>30</v>
      </c>
      <c r="G295" s="147" t="s">
        <v>27</v>
      </c>
      <c r="H295" s="149">
        <v>5</v>
      </c>
      <c r="I295" s="151">
        <v>2160</v>
      </c>
      <c r="J295" s="151">
        <v>10800</v>
      </c>
      <c r="K295" s="147">
        <v>10</v>
      </c>
      <c r="L295" s="151">
        <v>1080</v>
      </c>
      <c r="M295" s="151">
        <v>54</v>
      </c>
      <c r="N295" s="154"/>
      <c r="O295" s="151">
        <v>486</v>
      </c>
      <c r="P295" s="151">
        <v>540</v>
      </c>
      <c r="Q295" s="151">
        <f t="shared" si="4"/>
        <v>1026</v>
      </c>
      <c r="R295" s="156"/>
    </row>
    <row r="296" s="138" customFormat="1" ht="25.05" hidden="1" customHeight="1" spans="1:18">
      <c r="A296" s="147">
        <v>291</v>
      </c>
      <c r="B296" s="147" t="s">
        <v>243</v>
      </c>
      <c r="C296" s="148">
        <v>44958</v>
      </c>
      <c r="D296" s="148">
        <v>44985</v>
      </c>
      <c r="E296" s="147" t="s">
        <v>25</v>
      </c>
      <c r="F296" s="147" t="s">
        <v>30</v>
      </c>
      <c r="G296" s="147" t="s">
        <v>27</v>
      </c>
      <c r="H296" s="149">
        <v>6</v>
      </c>
      <c r="I296" s="151">
        <v>2160</v>
      </c>
      <c r="J296" s="151">
        <v>12960</v>
      </c>
      <c r="K296" s="147">
        <v>10</v>
      </c>
      <c r="L296" s="151">
        <v>1296</v>
      </c>
      <c r="M296" s="151">
        <v>64.8</v>
      </c>
      <c r="N296" s="154"/>
      <c r="O296" s="151">
        <v>583.2</v>
      </c>
      <c r="P296" s="151">
        <v>648</v>
      </c>
      <c r="Q296" s="151">
        <f t="shared" si="4"/>
        <v>1231.2</v>
      </c>
      <c r="R296" s="156"/>
    </row>
    <row r="297" s="138" customFormat="1" ht="25.05" hidden="1" customHeight="1" spans="1:18">
      <c r="A297" s="147">
        <v>292</v>
      </c>
      <c r="B297" s="147" t="s">
        <v>165</v>
      </c>
      <c r="C297" s="148">
        <v>44958</v>
      </c>
      <c r="D297" s="148">
        <v>44985</v>
      </c>
      <c r="E297" s="147" t="s">
        <v>25</v>
      </c>
      <c r="F297" s="147" t="s">
        <v>30</v>
      </c>
      <c r="G297" s="147" t="s">
        <v>27</v>
      </c>
      <c r="H297" s="149">
        <v>5</v>
      </c>
      <c r="I297" s="151">
        <v>2160</v>
      </c>
      <c r="J297" s="151">
        <v>10800</v>
      </c>
      <c r="K297" s="147">
        <v>10</v>
      </c>
      <c r="L297" s="151">
        <v>1080</v>
      </c>
      <c r="M297" s="151">
        <v>54</v>
      </c>
      <c r="N297" s="154"/>
      <c r="O297" s="151">
        <v>486</v>
      </c>
      <c r="P297" s="151">
        <v>540</v>
      </c>
      <c r="Q297" s="151">
        <f t="shared" si="4"/>
        <v>1026</v>
      </c>
      <c r="R297" s="156"/>
    </row>
    <row r="298" s="138" customFormat="1" ht="25.05" hidden="1" customHeight="1" spans="1:18">
      <c r="A298" s="147">
        <v>293</v>
      </c>
      <c r="B298" s="147" t="s">
        <v>244</v>
      </c>
      <c r="C298" s="148">
        <v>44958</v>
      </c>
      <c r="D298" s="148">
        <v>44985</v>
      </c>
      <c r="E298" s="147" t="s">
        <v>25</v>
      </c>
      <c r="F298" s="147" t="s">
        <v>30</v>
      </c>
      <c r="G298" s="147" t="s">
        <v>27</v>
      </c>
      <c r="H298" s="149">
        <v>10</v>
      </c>
      <c r="I298" s="151">
        <v>2160</v>
      </c>
      <c r="J298" s="151">
        <v>21600</v>
      </c>
      <c r="K298" s="147">
        <v>10</v>
      </c>
      <c r="L298" s="151">
        <v>2160</v>
      </c>
      <c r="M298" s="151">
        <v>108</v>
      </c>
      <c r="N298" s="154"/>
      <c r="O298" s="151">
        <v>972</v>
      </c>
      <c r="P298" s="151">
        <v>1080</v>
      </c>
      <c r="Q298" s="151">
        <f t="shared" si="4"/>
        <v>2052</v>
      </c>
      <c r="R298" s="156"/>
    </row>
    <row r="299" s="138" customFormat="1" ht="25.05" hidden="1" customHeight="1" spans="1:18">
      <c r="A299" s="147">
        <v>294</v>
      </c>
      <c r="B299" s="147" t="s">
        <v>245</v>
      </c>
      <c r="C299" s="148">
        <v>44958</v>
      </c>
      <c r="D299" s="148">
        <v>44985</v>
      </c>
      <c r="E299" s="147" t="s">
        <v>25</v>
      </c>
      <c r="F299" s="147" t="s">
        <v>30</v>
      </c>
      <c r="G299" s="147" t="s">
        <v>27</v>
      </c>
      <c r="H299" s="149">
        <v>5</v>
      </c>
      <c r="I299" s="151">
        <v>2160</v>
      </c>
      <c r="J299" s="151">
        <v>10800</v>
      </c>
      <c r="K299" s="147">
        <v>10</v>
      </c>
      <c r="L299" s="151">
        <v>1080</v>
      </c>
      <c r="M299" s="151">
        <v>54</v>
      </c>
      <c r="N299" s="154"/>
      <c r="O299" s="151">
        <v>486</v>
      </c>
      <c r="P299" s="151">
        <v>540</v>
      </c>
      <c r="Q299" s="151">
        <f t="shared" si="4"/>
        <v>1026</v>
      </c>
      <c r="R299" s="156"/>
    </row>
    <row r="300" s="138" customFormat="1" ht="25.05" hidden="1" customHeight="1" spans="1:18">
      <c r="A300" s="147">
        <v>295</v>
      </c>
      <c r="B300" s="147" t="s">
        <v>246</v>
      </c>
      <c r="C300" s="148">
        <v>44958</v>
      </c>
      <c r="D300" s="148">
        <v>44985</v>
      </c>
      <c r="E300" s="147" t="s">
        <v>25</v>
      </c>
      <c r="F300" s="147" t="s">
        <v>30</v>
      </c>
      <c r="G300" s="147" t="s">
        <v>27</v>
      </c>
      <c r="H300" s="149">
        <v>8</v>
      </c>
      <c r="I300" s="151">
        <v>2160</v>
      </c>
      <c r="J300" s="151">
        <v>17280</v>
      </c>
      <c r="K300" s="147">
        <v>10</v>
      </c>
      <c r="L300" s="151">
        <v>1728</v>
      </c>
      <c r="M300" s="151">
        <v>86.4</v>
      </c>
      <c r="N300" s="154"/>
      <c r="O300" s="151">
        <v>777.6</v>
      </c>
      <c r="P300" s="151">
        <v>864</v>
      </c>
      <c r="Q300" s="151">
        <f t="shared" si="4"/>
        <v>1641.6</v>
      </c>
      <c r="R300" s="156"/>
    </row>
    <row r="301" s="138" customFormat="1" ht="25.05" hidden="1" customHeight="1" spans="1:18">
      <c r="A301" s="147">
        <v>296</v>
      </c>
      <c r="B301" s="147" t="s">
        <v>247</v>
      </c>
      <c r="C301" s="148">
        <v>44958</v>
      </c>
      <c r="D301" s="148">
        <v>44985</v>
      </c>
      <c r="E301" s="147" t="s">
        <v>25</v>
      </c>
      <c r="F301" s="147" t="s">
        <v>30</v>
      </c>
      <c r="G301" s="147" t="s">
        <v>27</v>
      </c>
      <c r="H301" s="149">
        <v>5</v>
      </c>
      <c r="I301" s="151">
        <v>2160</v>
      </c>
      <c r="J301" s="151">
        <v>10800</v>
      </c>
      <c r="K301" s="147">
        <v>10</v>
      </c>
      <c r="L301" s="151">
        <v>1080</v>
      </c>
      <c r="M301" s="151">
        <v>54</v>
      </c>
      <c r="N301" s="154"/>
      <c r="O301" s="151">
        <v>486</v>
      </c>
      <c r="P301" s="151">
        <v>540</v>
      </c>
      <c r="Q301" s="151">
        <f t="shared" si="4"/>
        <v>1026</v>
      </c>
      <c r="R301" s="156"/>
    </row>
    <row r="302" s="138" customFormat="1" ht="25.05" hidden="1" customHeight="1" spans="1:18">
      <c r="A302" s="147">
        <v>297</v>
      </c>
      <c r="B302" s="147" t="s">
        <v>133</v>
      </c>
      <c r="C302" s="148">
        <v>44958</v>
      </c>
      <c r="D302" s="148">
        <v>44985</v>
      </c>
      <c r="E302" s="147" t="s">
        <v>25</v>
      </c>
      <c r="F302" s="147" t="s">
        <v>30</v>
      </c>
      <c r="G302" s="147" t="s">
        <v>27</v>
      </c>
      <c r="H302" s="149">
        <v>5</v>
      </c>
      <c r="I302" s="151">
        <v>2160</v>
      </c>
      <c r="J302" s="151">
        <v>10800</v>
      </c>
      <c r="K302" s="147">
        <v>10</v>
      </c>
      <c r="L302" s="151">
        <v>1080</v>
      </c>
      <c r="M302" s="151">
        <v>54</v>
      </c>
      <c r="N302" s="154"/>
      <c r="O302" s="151">
        <v>486</v>
      </c>
      <c r="P302" s="151">
        <v>540</v>
      </c>
      <c r="Q302" s="151">
        <f t="shared" si="4"/>
        <v>1026</v>
      </c>
      <c r="R302" s="156"/>
    </row>
    <row r="303" s="138" customFormat="1" ht="25.05" hidden="1" customHeight="1" spans="1:18">
      <c r="A303" s="147">
        <v>298</v>
      </c>
      <c r="B303" s="147" t="s">
        <v>129</v>
      </c>
      <c r="C303" s="148">
        <v>44958</v>
      </c>
      <c r="D303" s="148">
        <v>44985</v>
      </c>
      <c r="E303" s="147" t="s">
        <v>25</v>
      </c>
      <c r="F303" s="147" t="s">
        <v>30</v>
      </c>
      <c r="G303" s="147" t="s">
        <v>27</v>
      </c>
      <c r="H303" s="149">
        <v>6</v>
      </c>
      <c r="I303" s="151">
        <v>2160</v>
      </c>
      <c r="J303" s="151">
        <v>12960</v>
      </c>
      <c r="K303" s="147">
        <v>10</v>
      </c>
      <c r="L303" s="151">
        <v>1296</v>
      </c>
      <c r="M303" s="151">
        <v>64.8</v>
      </c>
      <c r="N303" s="154"/>
      <c r="O303" s="151">
        <v>583.2</v>
      </c>
      <c r="P303" s="151">
        <v>648</v>
      </c>
      <c r="Q303" s="151">
        <f t="shared" si="4"/>
        <v>1231.2</v>
      </c>
      <c r="R303" s="156"/>
    </row>
    <row r="304" s="138" customFormat="1" ht="25.05" hidden="1" customHeight="1" spans="1:18">
      <c r="A304" s="147">
        <v>299</v>
      </c>
      <c r="B304" s="147" t="s">
        <v>141</v>
      </c>
      <c r="C304" s="148">
        <v>44958</v>
      </c>
      <c r="D304" s="148">
        <v>44985</v>
      </c>
      <c r="E304" s="147" t="s">
        <v>25</v>
      </c>
      <c r="F304" s="147" t="s">
        <v>30</v>
      </c>
      <c r="G304" s="147" t="s">
        <v>27</v>
      </c>
      <c r="H304" s="149">
        <v>7</v>
      </c>
      <c r="I304" s="151">
        <v>2160</v>
      </c>
      <c r="J304" s="151">
        <v>15120</v>
      </c>
      <c r="K304" s="147">
        <v>10</v>
      </c>
      <c r="L304" s="151">
        <v>1512</v>
      </c>
      <c r="M304" s="151">
        <v>75.6</v>
      </c>
      <c r="N304" s="154"/>
      <c r="O304" s="151">
        <v>680.4</v>
      </c>
      <c r="P304" s="151">
        <v>756</v>
      </c>
      <c r="Q304" s="151">
        <f t="shared" si="4"/>
        <v>1436.4</v>
      </c>
      <c r="R304" s="156"/>
    </row>
    <row r="305" s="138" customFormat="1" ht="25.05" hidden="1" customHeight="1" spans="1:18">
      <c r="A305" s="147">
        <v>300</v>
      </c>
      <c r="B305" s="147" t="s">
        <v>147</v>
      </c>
      <c r="C305" s="148">
        <v>44958</v>
      </c>
      <c r="D305" s="148">
        <v>44985</v>
      </c>
      <c r="E305" s="147" t="s">
        <v>25</v>
      </c>
      <c r="F305" s="147" t="s">
        <v>30</v>
      </c>
      <c r="G305" s="147" t="s">
        <v>27</v>
      </c>
      <c r="H305" s="149">
        <v>6</v>
      </c>
      <c r="I305" s="151">
        <v>2160</v>
      </c>
      <c r="J305" s="151">
        <v>12960</v>
      </c>
      <c r="K305" s="147">
        <v>10</v>
      </c>
      <c r="L305" s="151">
        <v>1296</v>
      </c>
      <c r="M305" s="151">
        <v>64.8</v>
      </c>
      <c r="N305" s="154"/>
      <c r="O305" s="151">
        <v>583.2</v>
      </c>
      <c r="P305" s="151">
        <v>648</v>
      </c>
      <c r="Q305" s="151">
        <f t="shared" si="4"/>
        <v>1231.2</v>
      </c>
      <c r="R305" s="156"/>
    </row>
    <row r="306" s="138" customFormat="1" ht="25.05" hidden="1" customHeight="1" spans="1:18">
      <c r="A306" s="147">
        <v>301</v>
      </c>
      <c r="B306" s="147" t="s">
        <v>248</v>
      </c>
      <c r="C306" s="148">
        <v>44958</v>
      </c>
      <c r="D306" s="148">
        <v>44985</v>
      </c>
      <c r="E306" s="147" t="s">
        <v>25</v>
      </c>
      <c r="F306" s="147" t="s">
        <v>30</v>
      </c>
      <c r="G306" s="147" t="s">
        <v>27</v>
      </c>
      <c r="H306" s="149">
        <v>6</v>
      </c>
      <c r="I306" s="151">
        <v>2160</v>
      </c>
      <c r="J306" s="151">
        <v>12960</v>
      </c>
      <c r="K306" s="147">
        <v>10</v>
      </c>
      <c r="L306" s="151">
        <v>1296</v>
      </c>
      <c r="M306" s="151">
        <v>64.8</v>
      </c>
      <c r="N306" s="154"/>
      <c r="O306" s="151">
        <v>583.2</v>
      </c>
      <c r="P306" s="151">
        <v>648</v>
      </c>
      <c r="Q306" s="151">
        <f t="shared" si="4"/>
        <v>1231.2</v>
      </c>
      <c r="R306" s="156"/>
    </row>
    <row r="307" s="138" customFormat="1" ht="25.05" hidden="1" customHeight="1" spans="1:18">
      <c r="A307" s="147">
        <v>302</v>
      </c>
      <c r="B307" s="147" t="s">
        <v>119</v>
      </c>
      <c r="C307" s="148">
        <v>44958</v>
      </c>
      <c r="D307" s="148">
        <v>44985</v>
      </c>
      <c r="E307" s="147" t="s">
        <v>25</v>
      </c>
      <c r="F307" s="147" t="s">
        <v>30</v>
      </c>
      <c r="G307" s="147" t="s">
        <v>27</v>
      </c>
      <c r="H307" s="149">
        <v>7</v>
      </c>
      <c r="I307" s="151">
        <v>2160</v>
      </c>
      <c r="J307" s="151">
        <v>15120</v>
      </c>
      <c r="K307" s="147">
        <v>10</v>
      </c>
      <c r="L307" s="151">
        <v>1512</v>
      </c>
      <c r="M307" s="151">
        <v>75.6</v>
      </c>
      <c r="N307" s="154"/>
      <c r="O307" s="151">
        <v>680.4</v>
      </c>
      <c r="P307" s="151">
        <v>756</v>
      </c>
      <c r="Q307" s="151">
        <f t="shared" si="4"/>
        <v>1436.4</v>
      </c>
      <c r="R307" s="156"/>
    </row>
    <row r="308" s="138" customFormat="1" ht="25.05" hidden="1" customHeight="1" spans="1:18">
      <c r="A308" s="147">
        <v>303</v>
      </c>
      <c r="B308" s="147" t="s">
        <v>249</v>
      </c>
      <c r="C308" s="148">
        <v>44958</v>
      </c>
      <c r="D308" s="148">
        <v>44985</v>
      </c>
      <c r="E308" s="147" t="s">
        <v>25</v>
      </c>
      <c r="F308" s="147" t="s">
        <v>30</v>
      </c>
      <c r="G308" s="147" t="s">
        <v>27</v>
      </c>
      <c r="H308" s="149">
        <v>5</v>
      </c>
      <c r="I308" s="151">
        <v>2160</v>
      </c>
      <c r="J308" s="151">
        <v>10800</v>
      </c>
      <c r="K308" s="147">
        <v>10</v>
      </c>
      <c r="L308" s="151">
        <v>1080</v>
      </c>
      <c r="M308" s="151">
        <v>54</v>
      </c>
      <c r="N308" s="154"/>
      <c r="O308" s="151">
        <v>486</v>
      </c>
      <c r="P308" s="151">
        <v>540</v>
      </c>
      <c r="Q308" s="151">
        <f t="shared" si="4"/>
        <v>1026</v>
      </c>
      <c r="R308" s="156"/>
    </row>
    <row r="309" s="138" customFormat="1" ht="25.05" hidden="1" customHeight="1" spans="1:18">
      <c r="A309" s="147">
        <v>304</v>
      </c>
      <c r="B309" s="147" t="s">
        <v>117</v>
      </c>
      <c r="C309" s="148">
        <v>44958</v>
      </c>
      <c r="D309" s="148">
        <v>44985</v>
      </c>
      <c r="E309" s="147" t="s">
        <v>25</v>
      </c>
      <c r="F309" s="147" t="s">
        <v>30</v>
      </c>
      <c r="G309" s="147" t="s">
        <v>27</v>
      </c>
      <c r="H309" s="149">
        <v>5</v>
      </c>
      <c r="I309" s="151">
        <v>2160</v>
      </c>
      <c r="J309" s="151">
        <v>10800</v>
      </c>
      <c r="K309" s="147">
        <v>10</v>
      </c>
      <c r="L309" s="151">
        <v>1080</v>
      </c>
      <c r="M309" s="151">
        <v>54</v>
      </c>
      <c r="N309" s="154"/>
      <c r="O309" s="151">
        <v>486</v>
      </c>
      <c r="P309" s="151">
        <v>540</v>
      </c>
      <c r="Q309" s="151">
        <f t="shared" si="4"/>
        <v>1026</v>
      </c>
      <c r="R309" s="156"/>
    </row>
    <row r="310" s="138" customFormat="1" ht="25.05" hidden="1" customHeight="1" spans="1:18">
      <c r="A310" s="147">
        <v>305</v>
      </c>
      <c r="B310" s="147" t="s">
        <v>250</v>
      </c>
      <c r="C310" s="148">
        <v>44958</v>
      </c>
      <c r="D310" s="148">
        <v>44985</v>
      </c>
      <c r="E310" s="147" t="s">
        <v>25</v>
      </c>
      <c r="F310" s="147" t="s">
        <v>30</v>
      </c>
      <c r="G310" s="147" t="s">
        <v>27</v>
      </c>
      <c r="H310" s="149">
        <v>10</v>
      </c>
      <c r="I310" s="151">
        <v>2160</v>
      </c>
      <c r="J310" s="151">
        <v>21600</v>
      </c>
      <c r="K310" s="147">
        <v>10</v>
      </c>
      <c r="L310" s="151">
        <v>2160</v>
      </c>
      <c r="M310" s="151">
        <v>108</v>
      </c>
      <c r="N310" s="154"/>
      <c r="O310" s="151">
        <v>972</v>
      </c>
      <c r="P310" s="151">
        <v>1080</v>
      </c>
      <c r="Q310" s="151">
        <f t="shared" si="4"/>
        <v>2052</v>
      </c>
      <c r="R310" s="156"/>
    </row>
    <row r="311" s="138" customFormat="1" ht="25.05" hidden="1" customHeight="1" spans="1:18">
      <c r="A311" s="147">
        <v>306</v>
      </c>
      <c r="B311" s="147" t="s">
        <v>149</v>
      </c>
      <c r="C311" s="148">
        <v>44958</v>
      </c>
      <c r="D311" s="148">
        <v>44985</v>
      </c>
      <c r="E311" s="147" t="s">
        <v>25</v>
      </c>
      <c r="F311" s="147" t="s">
        <v>30</v>
      </c>
      <c r="G311" s="147" t="s">
        <v>27</v>
      </c>
      <c r="H311" s="149">
        <v>7</v>
      </c>
      <c r="I311" s="151">
        <v>2160</v>
      </c>
      <c r="J311" s="151">
        <v>15120</v>
      </c>
      <c r="K311" s="147">
        <v>10</v>
      </c>
      <c r="L311" s="151">
        <v>1512</v>
      </c>
      <c r="M311" s="151">
        <v>75.6</v>
      </c>
      <c r="N311" s="154"/>
      <c r="O311" s="151">
        <v>680.4</v>
      </c>
      <c r="P311" s="151">
        <v>756</v>
      </c>
      <c r="Q311" s="151">
        <f t="shared" si="4"/>
        <v>1436.4</v>
      </c>
      <c r="R311" s="156"/>
    </row>
    <row r="312" s="138" customFormat="1" ht="25.05" hidden="1" customHeight="1" spans="1:18">
      <c r="A312" s="147">
        <v>307</v>
      </c>
      <c r="B312" s="147" t="s">
        <v>251</v>
      </c>
      <c r="C312" s="148">
        <v>44958</v>
      </c>
      <c r="D312" s="148">
        <v>44985</v>
      </c>
      <c r="E312" s="147" t="s">
        <v>25</v>
      </c>
      <c r="F312" s="147" t="s">
        <v>30</v>
      </c>
      <c r="G312" s="147" t="s">
        <v>27</v>
      </c>
      <c r="H312" s="149">
        <v>7</v>
      </c>
      <c r="I312" s="151">
        <v>2160</v>
      </c>
      <c r="J312" s="151">
        <v>15120</v>
      </c>
      <c r="K312" s="147">
        <v>10</v>
      </c>
      <c r="L312" s="151">
        <v>1512</v>
      </c>
      <c r="M312" s="151">
        <v>75.6</v>
      </c>
      <c r="N312" s="154"/>
      <c r="O312" s="151">
        <v>680.4</v>
      </c>
      <c r="P312" s="151">
        <v>756</v>
      </c>
      <c r="Q312" s="151">
        <f t="shared" si="4"/>
        <v>1436.4</v>
      </c>
      <c r="R312" s="156"/>
    </row>
    <row r="313" s="138" customFormat="1" ht="25.05" hidden="1" customHeight="1" spans="1:18">
      <c r="A313" s="147">
        <v>308</v>
      </c>
      <c r="B313" s="147" t="s">
        <v>130</v>
      </c>
      <c r="C313" s="148">
        <v>44958</v>
      </c>
      <c r="D313" s="148">
        <v>44985</v>
      </c>
      <c r="E313" s="147" t="s">
        <v>25</v>
      </c>
      <c r="F313" s="147" t="s">
        <v>30</v>
      </c>
      <c r="G313" s="147" t="s">
        <v>27</v>
      </c>
      <c r="H313" s="149">
        <v>8</v>
      </c>
      <c r="I313" s="151">
        <v>2160</v>
      </c>
      <c r="J313" s="151">
        <v>17280</v>
      </c>
      <c r="K313" s="147">
        <v>10</v>
      </c>
      <c r="L313" s="151">
        <v>1728</v>
      </c>
      <c r="M313" s="151">
        <v>86.4</v>
      </c>
      <c r="N313" s="154"/>
      <c r="O313" s="151">
        <v>777.6</v>
      </c>
      <c r="P313" s="151">
        <v>864</v>
      </c>
      <c r="Q313" s="151">
        <f t="shared" si="4"/>
        <v>1641.6</v>
      </c>
      <c r="R313" s="156"/>
    </row>
    <row r="314" s="138" customFormat="1" ht="25.05" hidden="1" customHeight="1" spans="1:18">
      <c r="A314" s="147">
        <v>309</v>
      </c>
      <c r="B314" s="147" t="s">
        <v>138</v>
      </c>
      <c r="C314" s="148">
        <v>44958</v>
      </c>
      <c r="D314" s="148">
        <v>44985</v>
      </c>
      <c r="E314" s="147" t="s">
        <v>25</v>
      </c>
      <c r="F314" s="147" t="s">
        <v>30</v>
      </c>
      <c r="G314" s="147" t="s">
        <v>27</v>
      </c>
      <c r="H314" s="149">
        <v>6</v>
      </c>
      <c r="I314" s="151">
        <v>2160</v>
      </c>
      <c r="J314" s="151">
        <v>12960</v>
      </c>
      <c r="K314" s="147">
        <v>10</v>
      </c>
      <c r="L314" s="151">
        <v>1296</v>
      </c>
      <c r="M314" s="151">
        <v>64.8</v>
      </c>
      <c r="N314" s="154"/>
      <c r="O314" s="151">
        <v>583.2</v>
      </c>
      <c r="P314" s="151">
        <v>648</v>
      </c>
      <c r="Q314" s="151">
        <f t="shared" si="4"/>
        <v>1231.2</v>
      </c>
      <c r="R314" s="156"/>
    </row>
    <row r="315" s="138" customFormat="1" ht="25.05" hidden="1" customHeight="1" spans="1:18">
      <c r="A315" s="147">
        <v>310</v>
      </c>
      <c r="B315" s="147" t="s">
        <v>252</v>
      </c>
      <c r="C315" s="148">
        <v>44958</v>
      </c>
      <c r="D315" s="148">
        <v>44985</v>
      </c>
      <c r="E315" s="147" t="s">
        <v>25</v>
      </c>
      <c r="F315" s="147" t="s">
        <v>30</v>
      </c>
      <c r="G315" s="147" t="s">
        <v>27</v>
      </c>
      <c r="H315" s="149">
        <v>5</v>
      </c>
      <c r="I315" s="151">
        <v>2160</v>
      </c>
      <c r="J315" s="151">
        <v>10800</v>
      </c>
      <c r="K315" s="147">
        <v>10</v>
      </c>
      <c r="L315" s="151">
        <v>1080</v>
      </c>
      <c r="M315" s="151">
        <v>54</v>
      </c>
      <c r="N315" s="154"/>
      <c r="O315" s="151">
        <v>486</v>
      </c>
      <c r="P315" s="151">
        <v>540</v>
      </c>
      <c r="Q315" s="151">
        <f t="shared" si="4"/>
        <v>1026</v>
      </c>
      <c r="R315" s="156"/>
    </row>
    <row r="316" s="138" customFormat="1" ht="25.05" hidden="1" customHeight="1" spans="1:18">
      <c r="A316" s="147">
        <v>311</v>
      </c>
      <c r="B316" s="147" t="s">
        <v>123</v>
      </c>
      <c r="C316" s="148">
        <v>44958</v>
      </c>
      <c r="D316" s="148">
        <v>44985</v>
      </c>
      <c r="E316" s="147" t="s">
        <v>25</v>
      </c>
      <c r="F316" s="147" t="s">
        <v>30</v>
      </c>
      <c r="G316" s="147" t="s">
        <v>27</v>
      </c>
      <c r="H316" s="149">
        <v>8</v>
      </c>
      <c r="I316" s="151">
        <v>2160</v>
      </c>
      <c r="J316" s="151">
        <v>17280</v>
      </c>
      <c r="K316" s="147">
        <v>10</v>
      </c>
      <c r="L316" s="151">
        <v>1728</v>
      </c>
      <c r="M316" s="151">
        <v>86.4</v>
      </c>
      <c r="N316" s="154"/>
      <c r="O316" s="151">
        <v>777.6</v>
      </c>
      <c r="P316" s="151">
        <v>864</v>
      </c>
      <c r="Q316" s="151">
        <f t="shared" si="4"/>
        <v>1641.6</v>
      </c>
      <c r="R316" s="156"/>
    </row>
    <row r="317" s="138" customFormat="1" ht="25.05" hidden="1" customHeight="1" spans="1:18">
      <c r="A317" s="147">
        <v>312</v>
      </c>
      <c r="B317" s="147" t="s">
        <v>253</v>
      </c>
      <c r="C317" s="148">
        <v>44958</v>
      </c>
      <c r="D317" s="148">
        <v>44985</v>
      </c>
      <c r="E317" s="147" t="s">
        <v>25</v>
      </c>
      <c r="F317" s="147" t="s">
        <v>30</v>
      </c>
      <c r="G317" s="147" t="s">
        <v>27</v>
      </c>
      <c r="H317" s="149">
        <v>5</v>
      </c>
      <c r="I317" s="151">
        <v>2160</v>
      </c>
      <c r="J317" s="151">
        <v>10800</v>
      </c>
      <c r="K317" s="147">
        <v>10</v>
      </c>
      <c r="L317" s="151">
        <v>1080</v>
      </c>
      <c r="M317" s="151">
        <v>54</v>
      </c>
      <c r="N317" s="154"/>
      <c r="O317" s="151">
        <v>486</v>
      </c>
      <c r="P317" s="151">
        <v>540</v>
      </c>
      <c r="Q317" s="151">
        <f t="shared" si="4"/>
        <v>1026</v>
      </c>
      <c r="R317" s="156"/>
    </row>
    <row r="318" s="138" customFormat="1" ht="25.05" hidden="1" customHeight="1" spans="1:18">
      <c r="A318" s="147">
        <v>313</v>
      </c>
      <c r="B318" s="147" t="s">
        <v>143</v>
      </c>
      <c r="C318" s="148">
        <v>44958</v>
      </c>
      <c r="D318" s="148">
        <v>44985</v>
      </c>
      <c r="E318" s="147" t="s">
        <v>25</v>
      </c>
      <c r="F318" s="147" t="s">
        <v>30</v>
      </c>
      <c r="G318" s="147" t="s">
        <v>27</v>
      </c>
      <c r="H318" s="149">
        <v>6</v>
      </c>
      <c r="I318" s="151">
        <v>2160</v>
      </c>
      <c r="J318" s="151">
        <v>12960</v>
      </c>
      <c r="K318" s="147">
        <v>10</v>
      </c>
      <c r="L318" s="151">
        <v>1296</v>
      </c>
      <c r="M318" s="151">
        <v>64.8</v>
      </c>
      <c r="N318" s="154"/>
      <c r="O318" s="151">
        <v>583.2</v>
      </c>
      <c r="P318" s="151">
        <v>648</v>
      </c>
      <c r="Q318" s="151">
        <f t="shared" si="4"/>
        <v>1231.2</v>
      </c>
      <c r="R318" s="156"/>
    </row>
    <row r="319" s="138" customFormat="1" ht="25.05" hidden="1" customHeight="1" spans="1:18">
      <c r="A319" s="147">
        <v>314</v>
      </c>
      <c r="B319" s="147" t="s">
        <v>254</v>
      </c>
      <c r="C319" s="148">
        <v>44958</v>
      </c>
      <c r="D319" s="148">
        <v>44985</v>
      </c>
      <c r="E319" s="147" t="s">
        <v>25</v>
      </c>
      <c r="F319" s="147" t="s">
        <v>30</v>
      </c>
      <c r="G319" s="147" t="s">
        <v>27</v>
      </c>
      <c r="H319" s="149">
        <v>5</v>
      </c>
      <c r="I319" s="151">
        <v>2160</v>
      </c>
      <c r="J319" s="151">
        <v>10800</v>
      </c>
      <c r="K319" s="147">
        <v>10</v>
      </c>
      <c r="L319" s="151">
        <v>1080</v>
      </c>
      <c r="M319" s="151">
        <v>54</v>
      </c>
      <c r="N319" s="154"/>
      <c r="O319" s="151">
        <v>486</v>
      </c>
      <c r="P319" s="151">
        <v>540</v>
      </c>
      <c r="Q319" s="151">
        <f t="shared" si="4"/>
        <v>1026</v>
      </c>
      <c r="R319" s="156"/>
    </row>
    <row r="320" s="138" customFormat="1" ht="25.05" hidden="1" customHeight="1" spans="1:18">
      <c r="A320" s="147">
        <v>315</v>
      </c>
      <c r="B320" s="147" t="s">
        <v>255</v>
      </c>
      <c r="C320" s="148">
        <v>44958</v>
      </c>
      <c r="D320" s="148">
        <v>44985</v>
      </c>
      <c r="E320" s="147" t="s">
        <v>25</v>
      </c>
      <c r="F320" s="147" t="s">
        <v>30</v>
      </c>
      <c r="G320" s="147" t="s">
        <v>27</v>
      </c>
      <c r="H320" s="149">
        <v>6</v>
      </c>
      <c r="I320" s="151">
        <v>2160</v>
      </c>
      <c r="J320" s="151">
        <v>12960</v>
      </c>
      <c r="K320" s="147">
        <v>10</v>
      </c>
      <c r="L320" s="151">
        <v>1296</v>
      </c>
      <c r="M320" s="151">
        <v>64.8</v>
      </c>
      <c r="N320" s="154"/>
      <c r="O320" s="151">
        <v>583.2</v>
      </c>
      <c r="P320" s="151">
        <v>648</v>
      </c>
      <c r="Q320" s="151">
        <f t="shared" si="4"/>
        <v>1231.2</v>
      </c>
      <c r="R320" s="156"/>
    </row>
    <row r="321" s="138" customFormat="1" ht="25.05" hidden="1" customHeight="1" spans="1:18">
      <c r="A321" s="147">
        <v>316</v>
      </c>
      <c r="B321" s="147" t="s">
        <v>139</v>
      </c>
      <c r="C321" s="148">
        <v>44958</v>
      </c>
      <c r="D321" s="148">
        <v>44985</v>
      </c>
      <c r="E321" s="147" t="s">
        <v>25</v>
      </c>
      <c r="F321" s="147" t="s">
        <v>30</v>
      </c>
      <c r="G321" s="147" t="s">
        <v>27</v>
      </c>
      <c r="H321" s="149">
        <v>5</v>
      </c>
      <c r="I321" s="151">
        <v>2160</v>
      </c>
      <c r="J321" s="151">
        <v>10800</v>
      </c>
      <c r="K321" s="147">
        <v>10</v>
      </c>
      <c r="L321" s="151">
        <v>1080</v>
      </c>
      <c r="M321" s="151">
        <v>54</v>
      </c>
      <c r="N321" s="154"/>
      <c r="O321" s="151">
        <v>486</v>
      </c>
      <c r="P321" s="151">
        <v>540</v>
      </c>
      <c r="Q321" s="151">
        <f t="shared" si="4"/>
        <v>1026</v>
      </c>
      <c r="R321" s="156"/>
    </row>
    <row r="322" s="138" customFormat="1" ht="25.05" hidden="1" customHeight="1" spans="1:18">
      <c r="A322" s="147">
        <v>317</v>
      </c>
      <c r="B322" s="147" t="s">
        <v>134</v>
      </c>
      <c r="C322" s="148">
        <v>44958</v>
      </c>
      <c r="D322" s="148">
        <v>44985</v>
      </c>
      <c r="E322" s="147" t="s">
        <v>25</v>
      </c>
      <c r="F322" s="147" t="s">
        <v>30</v>
      </c>
      <c r="G322" s="147" t="s">
        <v>27</v>
      </c>
      <c r="H322" s="149">
        <v>5</v>
      </c>
      <c r="I322" s="151">
        <v>2160</v>
      </c>
      <c r="J322" s="151">
        <v>10800</v>
      </c>
      <c r="K322" s="147">
        <v>10</v>
      </c>
      <c r="L322" s="151">
        <v>1080</v>
      </c>
      <c r="M322" s="151">
        <v>54</v>
      </c>
      <c r="N322" s="154"/>
      <c r="O322" s="151">
        <v>486</v>
      </c>
      <c r="P322" s="151">
        <v>540</v>
      </c>
      <c r="Q322" s="151">
        <f t="shared" si="4"/>
        <v>1026</v>
      </c>
      <c r="R322" s="156"/>
    </row>
    <row r="323" s="138" customFormat="1" ht="25.05" hidden="1" customHeight="1" spans="1:18">
      <c r="A323" s="147">
        <v>318</v>
      </c>
      <c r="B323" s="147" t="s">
        <v>256</v>
      </c>
      <c r="C323" s="148">
        <v>44958</v>
      </c>
      <c r="D323" s="148">
        <v>44985</v>
      </c>
      <c r="E323" s="147" t="s">
        <v>25</v>
      </c>
      <c r="F323" s="147" t="s">
        <v>30</v>
      </c>
      <c r="G323" s="147" t="s">
        <v>27</v>
      </c>
      <c r="H323" s="149">
        <v>6</v>
      </c>
      <c r="I323" s="151">
        <v>2160</v>
      </c>
      <c r="J323" s="151">
        <v>12960</v>
      </c>
      <c r="K323" s="147">
        <v>10</v>
      </c>
      <c r="L323" s="151">
        <v>1296</v>
      </c>
      <c r="M323" s="151">
        <v>64.8</v>
      </c>
      <c r="N323" s="154"/>
      <c r="O323" s="151">
        <v>583.2</v>
      </c>
      <c r="P323" s="151">
        <v>648</v>
      </c>
      <c r="Q323" s="151">
        <f t="shared" si="4"/>
        <v>1231.2</v>
      </c>
      <c r="R323" s="156"/>
    </row>
    <row r="324" s="138" customFormat="1" ht="25.05" hidden="1" customHeight="1" spans="1:18">
      <c r="A324" s="147">
        <v>319</v>
      </c>
      <c r="B324" s="147" t="s">
        <v>116</v>
      </c>
      <c r="C324" s="148">
        <v>44958</v>
      </c>
      <c r="D324" s="148">
        <v>44985</v>
      </c>
      <c r="E324" s="147" t="s">
        <v>25</v>
      </c>
      <c r="F324" s="147" t="s">
        <v>30</v>
      </c>
      <c r="G324" s="147" t="s">
        <v>27</v>
      </c>
      <c r="H324" s="149">
        <v>5</v>
      </c>
      <c r="I324" s="151">
        <v>2160</v>
      </c>
      <c r="J324" s="151">
        <v>10800</v>
      </c>
      <c r="K324" s="147">
        <v>10</v>
      </c>
      <c r="L324" s="151">
        <v>1080</v>
      </c>
      <c r="M324" s="151">
        <v>54</v>
      </c>
      <c r="N324" s="154"/>
      <c r="O324" s="151">
        <v>486</v>
      </c>
      <c r="P324" s="151">
        <v>540</v>
      </c>
      <c r="Q324" s="151">
        <f t="shared" si="4"/>
        <v>1026</v>
      </c>
      <c r="R324" s="156"/>
    </row>
    <row r="325" s="138" customFormat="1" ht="25.05" hidden="1" customHeight="1" spans="1:18">
      <c r="A325" s="147">
        <v>320</v>
      </c>
      <c r="B325" s="147" t="s">
        <v>120</v>
      </c>
      <c r="C325" s="148">
        <v>44958</v>
      </c>
      <c r="D325" s="148">
        <v>44985</v>
      </c>
      <c r="E325" s="147" t="s">
        <v>25</v>
      </c>
      <c r="F325" s="147" t="s">
        <v>30</v>
      </c>
      <c r="G325" s="147" t="s">
        <v>27</v>
      </c>
      <c r="H325" s="149">
        <v>5</v>
      </c>
      <c r="I325" s="151">
        <v>2160</v>
      </c>
      <c r="J325" s="151">
        <v>10800</v>
      </c>
      <c r="K325" s="147">
        <v>10</v>
      </c>
      <c r="L325" s="151">
        <v>1080</v>
      </c>
      <c r="M325" s="151">
        <v>54</v>
      </c>
      <c r="N325" s="154"/>
      <c r="O325" s="151">
        <v>486</v>
      </c>
      <c r="P325" s="151">
        <v>540</v>
      </c>
      <c r="Q325" s="151">
        <f t="shared" si="4"/>
        <v>1026</v>
      </c>
      <c r="R325" s="156"/>
    </row>
    <row r="326" s="138" customFormat="1" ht="25.05" hidden="1" customHeight="1" spans="1:18">
      <c r="A326" s="147">
        <v>321</v>
      </c>
      <c r="B326" s="147" t="s">
        <v>257</v>
      </c>
      <c r="C326" s="148">
        <v>44958</v>
      </c>
      <c r="D326" s="148">
        <v>44985</v>
      </c>
      <c r="E326" s="147" t="s">
        <v>25</v>
      </c>
      <c r="F326" s="147" t="s">
        <v>30</v>
      </c>
      <c r="G326" s="147" t="s">
        <v>27</v>
      </c>
      <c r="H326" s="149">
        <v>8</v>
      </c>
      <c r="I326" s="151">
        <v>2160</v>
      </c>
      <c r="J326" s="151">
        <v>17280</v>
      </c>
      <c r="K326" s="147">
        <v>10</v>
      </c>
      <c r="L326" s="151">
        <v>1728</v>
      </c>
      <c r="M326" s="151">
        <v>86.4</v>
      </c>
      <c r="N326" s="154"/>
      <c r="O326" s="151">
        <v>777.6</v>
      </c>
      <c r="P326" s="151">
        <v>864</v>
      </c>
      <c r="Q326" s="151">
        <f t="shared" si="4"/>
        <v>1641.6</v>
      </c>
      <c r="R326" s="156"/>
    </row>
    <row r="327" s="138" customFormat="1" ht="25.05" hidden="1" customHeight="1" spans="1:18">
      <c r="A327" s="147">
        <v>322</v>
      </c>
      <c r="B327" s="147" t="s">
        <v>258</v>
      </c>
      <c r="C327" s="148">
        <v>44958</v>
      </c>
      <c r="D327" s="148">
        <v>44985</v>
      </c>
      <c r="E327" s="147" t="s">
        <v>25</v>
      </c>
      <c r="F327" s="147" t="s">
        <v>30</v>
      </c>
      <c r="G327" s="147" t="s">
        <v>27</v>
      </c>
      <c r="H327" s="149">
        <v>5</v>
      </c>
      <c r="I327" s="151">
        <v>2160</v>
      </c>
      <c r="J327" s="151">
        <v>10800</v>
      </c>
      <c r="K327" s="147">
        <v>10</v>
      </c>
      <c r="L327" s="151">
        <v>1080</v>
      </c>
      <c r="M327" s="151">
        <v>54</v>
      </c>
      <c r="N327" s="154"/>
      <c r="O327" s="151">
        <v>486</v>
      </c>
      <c r="P327" s="151">
        <v>540</v>
      </c>
      <c r="Q327" s="151">
        <f t="shared" ref="Q327:Q390" si="5">N327+O327+P327</f>
        <v>1026</v>
      </c>
      <c r="R327" s="156"/>
    </row>
    <row r="328" s="138" customFormat="1" ht="25.05" hidden="1" customHeight="1" spans="1:18">
      <c r="A328" s="147">
        <v>323</v>
      </c>
      <c r="B328" s="147" t="s">
        <v>71</v>
      </c>
      <c r="C328" s="148">
        <v>44958</v>
      </c>
      <c r="D328" s="148">
        <v>44985</v>
      </c>
      <c r="E328" s="147" t="s">
        <v>25</v>
      </c>
      <c r="F328" s="147" t="s">
        <v>30</v>
      </c>
      <c r="G328" s="147" t="s">
        <v>27</v>
      </c>
      <c r="H328" s="149">
        <v>6</v>
      </c>
      <c r="I328" s="151">
        <v>4410</v>
      </c>
      <c r="J328" s="151">
        <v>26460</v>
      </c>
      <c r="K328" s="147">
        <v>10</v>
      </c>
      <c r="L328" s="151">
        <v>2646</v>
      </c>
      <c r="M328" s="151">
        <v>132.3</v>
      </c>
      <c r="N328" s="154"/>
      <c r="O328" s="151">
        <v>1190.7</v>
      </c>
      <c r="P328" s="151">
        <v>1323</v>
      </c>
      <c r="Q328" s="151">
        <f t="shared" si="5"/>
        <v>2513.7</v>
      </c>
      <c r="R328" s="156"/>
    </row>
    <row r="329" s="138" customFormat="1" ht="25.05" hidden="1" customHeight="1" spans="1:18">
      <c r="A329" s="147">
        <v>324</v>
      </c>
      <c r="B329" s="147" t="s">
        <v>82</v>
      </c>
      <c r="C329" s="148">
        <v>44958</v>
      </c>
      <c r="D329" s="148">
        <v>44985</v>
      </c>
      <c r="E329" s="147" t="s">
        <v>25</v>
      </c>
      <c r="F329" s="147" t="s">
        <v>30</v>
      </c>
      <c r="G329" s="147" t="s">
        <v>27</v>
      </c>
      <c r="H329" s="149">
        <v>2</v>
      </c>
      <c r="I329" s="151">
        <v>4410</v>
      </c>
      <c r="J329" s="151">
        <v>8820</v>
      </c>
      <c r="K329" s="147">
        <v>10</v>
      </c>
      <c r="L329" s="151">
        <v>882</v>
      </c>
      <c r="M329" s="151">
        <v>44.1</v>
      </c>
      <c r="N329" s="154"/>
      <c r="O329" s="151">
        <v>396.9</v>
      </c>
      <c r="P329" s="151">
        <v>441</v>
      </c>
      <c r="Q329" s="151">
        <f t="shared" si="5"/>
        <v>837.9</v>
      </c>
      <c r="R329" s="156"/>
    </row>
    <row r="330" s="138" customFormat="1" ht="25.05" hidden="1" customHeight="1" spans="1:18">
      <c r="A330" s="147">
        <v>325</v>
      </c>
      <c r="B330" s="147" t="s">
        <v>225</v>
      </c>
      <c r="C330" s="148">
        <v>44958</v>
      </c>
      <c r="D330" s="148">
        <v>44985</v>
      </c>
      <c r="E330" s="147" t="s">
        <v>25</v>
      </c>
      <c r="F330" s="147" t="s">
        <v>30</v>
      </c>
      <c r="G330" s="147" t="s">
        <v>27</v>
      </c>
      <c r="H330" s="149">
        <v>4</v>
      </c>
      <c r="I330" s="151">
        <v>4410</v>
      </c>
      <c r="J330" s="151">
        <v>17640</v>
      </c>
      <c r="K330" s="147">
        <v>10</v>
      </c>
      <c r="L330" s="151">
        <v>1764</v>
      </c>
      <c r="M330" s="151">
        <v>88.2</v>
      </c>
      <c r="N330" s="154"/>
      <c r="O330" s="151">
        <v>793.8</v>
      </c>
      <c r="P330" s="151">
        <v>882</v>
      </c>
      <c r="Q330" s="151">
        <f t="shared" si="5"/>
        <v>1675.8</v>
      </c>
      <c r="R330" s="156"/>
    </row>
    <row r="331" s="138" customFormat="1" ht="25.05" hidden="1" customHeight="1" spans="1:18">
      <c r="A331" s="147">
        <v>326</v>
      </c>
      <c r="B331" s="147" t="s">
        <v>259</v>
      </c>
      <c r="C331" s="148">
        <v>44958</v>
      </c>
      <c r="D331" s="148">
        <v>44985</v>
      </c>
      <c r="E331" s="147" t="s">
        <v>25</v>
      </c>
      <c r="F331" s="147" t="s">
        <v>30</v>
      </c>
      <c r="G331" s="147" t="s">
        <v>27</v>
      </c>
      <c r="H331" s="149">
        <v>5</v>
      </c>
      <c r="I331" s="151">
        <v>4410</v>
      </c>
      <c r="J331" s="151">
        <v>22050</v>
      </c>
      <c r="K331" s="147">
        <v>10</v>
      </c>
      <c r="L331" s="151">
        <v>2205</v>
      </c>
      <c r="M331" s="151">
        <v>110.25</v>
      </c>
      <c r="N331" s="154"/>
      <c r="O331" s="151">
        <v>992.25</v>
      </c>
      <c r="P331" s="151">
        <v>1102.5</v>
      </c>
      <c r="Q331" s="151">
        <f t="shared" si="5"/>
        <v>2094.75</v>
      </c>
      <c r="R331" s="156"/>
    </row>
    <row r="332" s="138" customFormat="1" ht="25.05" hidden="1" customHeight="1" spans="1:18">
      <c r="A332" s="147">
        <v>327</v>
      </c>
      <c r="B332" s="147" t="s">
        <v>50</v>
      </c>
      <c r="C332" s="148">
        <v>44958</v>
      </c>
      <c r="D332" s="148">
        <v>44985</v>
      </c>
      <c r="E332" s="147" t="s">
        <v>25</v>
      </c>
      <c r="F332" s="147" t="s">
        <v>30</v>
      </c>
      <c r="G332" s="147" t="s">
        <v>27</v>
      </c>
      <c r="H332" s="149">
        <v>4</v>
      </c>
      <c r="I332" s="151">
        <v>4410</v>
      </c>
      <c r="J332" s="151">
        <v>17640</v>
      </c>
      <c r="K332" s="147">
        <v>10</v>
      </c>
      <c r="L332" s="151">
        <v>1764</v>
      </c>
      <c r="M332" s="151">
        <v>88.2</v>
      </c>
      <c r="N332" s="154"/>
      <c r="O332" s="151">
        <v>793.8</v>
      </c>
      <c r="P332" s="151">
        <v>882</v>
      </c>
      <c r="Q332" s="151">
        <f t="shared" si="5"/>
        <v>1675.8</v>
      </c>
      <c r="R332" s="156"/>
    </row>
    <row r="333" s="138" customFormat="1" ht="25.05" hidden="1" customHeight="1" spans="1:18">
      <c r="A333" s="147">
        <v>328</v>
      </c>
      <c r="B333" s="147" t="s">
        <v>114</v>
      </c>
      <c r="C333" s="148">
        <v>44958</v>
      </c>
      <c r="D333" s="148">
        <v>44985</v>
      </c>
      <c r="E333" s="147" t="s">
        <v>25</v>
      </c>
      <c r="F333" s="147" t="s">
        <v>30</v>
      </c>
      <c r="G333" s="147" t="s">
        <v>27</v>
      </c>
      <c r="H333" s="149">
        <v>3.98</v>
      </c>
      <c r="I333" s="151">
        <v>4410</v>
      </c>
      <c r="J333" s="151">
        <v>17551.8</v>
      </c>
      <c r="K333" s="147">
        <v>10</v>
      </c>
      <c r="L333" s="151">
        <v>1755.18</v>
      </c>
      <c r="M333" s="151">
        <v>87.759</v>
      </c>
      <c r="N333" s="154"/>
      <c r="O333" s="151">
        <v>789.831</v>
      </c>
      <c r="P333" s="151">
        <v>877.59</v>
      </c>
      <c r="Q333" s="151">
        <f t="shared" si="5"/>
        <v>1667.421</v>
      </c>
      <c r="R333" s="156"/>
    </row>
    <row r="334" s="138" customFormat="1" ht="25.05" hidden="1" customHeight="1" spans="1:18">
      <c r="A334" s="147">
        <v>329</v>
      </c>
      <c r="B334" s="147" t="s">
        <v>103</v>
      </c>
      <c r="C334" s="148">
        <v>44958</v>
      </c>
      <c r="D334" s="148">
        <v>44985</v>
      </c>
      <c r="E334" s="147" t="s">
        <v>25</v>
      </c>
      <c r="F334" s="147" t="s">
        <v>30</v>
      </c>
      <c r="G334" s="147" t="s">
        <v>27</v>
      </c>
      <c r="H334" s="149">
        <v>3</v>
      </c>
      <c r="I334" s="151">
        <v>4410</v>
      </c>
      <c r="J334" s="151">
        <v>13230</v>
      </c>
      <c r="K334" s="147">
        <v>10</v>
      </c>
      <c r="L334" s="151">
        <v>1323</v>
      </c>
      <c r="M334" s="151">
        <v>66.15</v>
      </c>
      <c r="N334" s="154"/>
      <c r="O334" s="151">
        <v>595.35</v>
      </c>
      <c r="P334" s="151">
        <v>661.5</v>
      </c>
      <c r="Q334" s="151">
        <f t="shared" si="5"/>
        <v>1256.85</v>
      </c>
      <c r="R334" s="156"/>
    </row>
    <row r="335" s="138" customFormat="1" ht="25.05" hidden="1" customHeight="1" spans="1:18">
      <c r="A335" s="147">
        <v>330</v>
      </c>
      <c r="B335" s="147" t="s">
        <v>102</v>
      </c>
      <c r="C335" s="148">
        <v>44958</v>
      </c>
      <c r="D335" s="148">
        <v>44985</v>
      </c>
      <c r="E335" s="147" t="s">
        <v>25</v>
      </c>
      <c r="F335" s="147" t="s">
        <v>30</v>
      </c>
      <c r="G335" s="147" t="s">
        <v>27</v>
      </c>
      <c r="H335" s="149">
        <v>3.98</v>
      </c>
      <c r="I335" s="151">
        <v>4410</v>
      </c>
      <c r="J335" s="151">
        <v>17551.8</v>
      </c>
      <c r="K335" s="147">
        <v>10</v>
      </c>
      <c r="L335" s="151">
        <v>1755.18</v>
      </c>
      <c r="M335" s="151">
        <v>87.759</v>
      </c>
      <c r="N335" s="154"/>
      <c r="O335" s="151">
        <v>789.831</v>
      </c>
      <c r="P335" s="151">
        <v>877.59</v>
      </c>
      <c r="Q335" s="151">
        <f t="shared" si="5"/>
        <v>1667.421</v>
      </c>
      <c r="R335" s="156"/>
    </row>
    <row r="336" s="138" customFormat="1" ht="25.05" hidden="1" customHeight="1" spans="1:18">
      <c r="A336" s="147">
        <v>331</v>
      </c>
      <c r="B336" s="147" t="s">
        <v>260</v>
      </c>
      <c r="C336" s="148">
        <v>44958</v>
      </c>
      <c r="D336" s="148">
        <v>44985</v>
      </c>
      <c r="E336" s="147" t="s">
        <v>25</v>
      </c>
      <c r="F336" s="147" t="s">
        <v>30</v>
      </c>
      <c r="G336" s="147" t="s">
        <v>27</v>
      </c>
      <c r="H336" s="149">
        <v>1.69</v>
      </c>
      <c r="I336" s="151">
        <v>4410</v>
      </c>
      <c r="J336" s="151">
        <v>7452.9</v>
      </c>
      <c r="K336" s="147">
        <v>10</v>
      </c>
      <c r="L336" s="151">
        <v>745.29</v>
      </c>
      <c r="M336" s="151">
        <v>37.2645</v>
      </c>
      <c r="N336" s="154"/>
      <c r="O336" s="151">
        <v>335.3805</v>
      </c>
      <c r="P336" s="151">
        <v>372.645</v>
      </c>
      <c r="Q336" s="151">
        <f t="shared" si="5"/>
        <v>708.0255</v>
      </c>
      <c r="R336" s="156"/>
    </row>
    <row r="337" s="138" customFormat="1" ht="25.05" hidden="1" customHeight="1" spans="1:18">
      <c r="A337" s="147">
        <v>332</v>
      </c>
      <c r="B337" s="147" t="s">
        <v>261</v>
      </c>
      <c r="C337" s="148">
        <v>44958</v>
      </c>
      <c r="D337" s="148">
        <v>44985</v>
      </c>
      <c r="E337" s="147" t="s">
        <v>25</v>
      </c>
      <c r="F337" s="147" t="s">
        <v>30</v>
      </c>
      <c r="G337" s="147" t="s">
        <v>27</v>
      </c>
      <c r="H337" s="149">
        <v>2.07</v>
      </c>
      <c r="I337" s="151">
        <v>4410</v>
      </c>
      <c r="J337" s="151">
        <v>9128.7</v>
      </c>
      <c r="K337" s="147">
        <v>10</v>
      </c>
      <c r="L337" s="151">
        <v>912.87</v>
      </c>
      <c r="M337" s="151">
        <v>45.6435</v>
      </c>
      <c r="N337" s="154"/>
      <c r="O337" s="151">
        <v>410.7915</v>
      </c>
      <c r="P337" s="151">
        <v>456.435</v>
      </c>
      <c r="Q337" s="151">
        <f t="shared" si="5"/>
        <v>867.2265</v>
      </c>
      <c r="R337" s="156"/>
    </row>
    <row r="338" s="138" customFormat="1" ht="25.05" hidden="1" customHeight="1" spans="1:18">
      <c r="A338" s="147">
        <v>333</v>
      </c>
      <c r="B338" s="147" t="s">
        <v>262</v>
      </c>
      <c r="C338" s="148">
        <v>44958</v>
      </c>
      <c r="D338" s="148">
        <v>44985</v>
      </c>
      <c r="E338" s="147" t="s">
        <v>25</v>
      </c>
      <c r="F338" s="147" t="s">
        <v>30</v>
      </c>
      <c r="G338" s="147" t="s">
        <v>27</v>
      </c>
      <c r="H338" s="149">
        <v>3.35</v>
      </c>
      <c r="I338" s="151">
        <v>4410</v>
      </c>
      <c r="J338" s="151">
        <v>14773.5</v>
      </c>
      <c r="K338" s="147">
        <v>10</v>
      </c>
      <c r="L338" s="151">
        <v>1477.35</v>
      </c>
      <c r="M338" s="151">
        <v>73.8675</v>
      </c>
      <c r="N338" s="154"/>
      <c r="O338" s="151">
        <v>664.8075</v>
      </c>
      <c r="P338" s="151">
        <v>738.675</v>
      </c>
      <c r="Q338" s="151">
        <f t="shared" si="5"/>
        <v>1403.4825</v>
      </c>
      <c r="R338" s="156"/>
    </row>
    <row r="339" s="138" customFormat="1" ht="25.05" hidden="1" customHeight="1" spans="1:18">
      <c r="A339" s="147">
        <v>334</v>
      </c>
      <c r="B339" s="147" t="s">
        <v>263</v>
      </c>
      <c r="C339" s="148">
        <v>44958</v>
      </c>
      <c r="D339" s="148">
        <v>44985</v>
      </c>
      <c r="E339" s="147" t="s">
        <v>25</v>
      </c>
      <c r="F339" s="147" t="s">
        <v>30</v>
      </c>
      <c r="G339" s="147" t="s">
        <v>27</v>
      </c>
      <c r="H339" s="149">
        <v>2</v>
      </c>
      <c r="I339" s="151">
        <v>4410</v>
      </c>
      <c r="J339" s="151">
        <v>8820</v>
      </c>
      <c r="K339" s="147">
        <v>10</v>
      </c>
      <c r="L339" s="151">
        <v>882</v>
      </c>
      <c r="M339" s="151">
        <v>44.1</v>
      </c>
      <c r="N339" s="154"/>
      <c r="O339" s="151">
        <v>396.9</v>
      </c>
      <c r="P339" s="151">
        <v>441</v>
      </c>
      <c r="Q339" s="151">
        <f t="shared" si="5"/>
        <v>837.9</v>
      </c>
      <c r="R339" s="156"/>
    </row>
    <row r="340" s="138" customFormat="1" ht="25.05" hidden="1" customHeight="1" spans="1:18">
      <c r="A340" s="147">
        <v>335</v>
      </c>
      <c r="B340" s="147" t="s">
        <v>264</v>
      </c>
      <c r="C340" s="148">
        <v>44958</v>
      </c>
      <c r="D340" s="148">
        <v>44985</v>
      </c>
      <c r="E340" s="147" t="s">
        <v>25</v>
      </c>
      <c r="F340" s="147" t="s">
        <v>30</v>
      </c>
      <c r="G340" s="147" t="s">
        <v>27</v>
      </c>
      <c r="H340" s="149">
        <v>1</v>
      </c>
      <c r="I340" s="151">
        <v>4410</v>
      </c>
      <c r="J340" s="151">
        <v>4410</v>
      </c>
      <c r="K340" s="147">
        <v>10</v>
      </c>
      <c r="L340" s="151">
        <v>441</v>
      </c>
      <c r="M340" s="151">
        <v>22.05</v>
      </c>
      <c r="N340" s="154"/>
      <c r="O340" s="151">
        <v>198.45</v>
      </c>
      <c r="P340" s="151">
        <v>220.5</v>
      </c>
      <c r="Q340" s="151">
        <f t="shared" si="5"/>
        <v>418.95</v>
      </c>
      <c r="R340" s="156"/>
    </row>
    <row r="341" s="138" customFormat="1" ht="25.05" hidden="1" customHeight="1" spans="1:18">
      <c r="A341" s="147">
        <v>336</v>
      </c>
      <c r="B341" s="147" t="s">
        <v>265</v>
      </c>
      <c r="C341" s="148">
        <v>44958</v>
      </c>
      <c r="D341" s="148">
        <v>44985</v>
      </c>
      <c r="E341" s="147" t="s">
        <v>25</v>
      </c>
      <c r="F341" s="147" t="s">
        <v>30</v>
      </c>
      <c r="G341" s="147" t="s">
        <v>27</v>
      </c>
      <c r="H341" s="149">
        <v>2</v>
      </c>
      <c r="I341" s="151">
        <v>4410</v>
      </c>
      <c r="J341" s="151">
        <v>8820</v>
      </c>
      <c r="K341" s="147">
        <v>10</v>
      </c>
      <c r="L341" s="151">
        <v>882</v>
      </c>
      <c r="M341" s="151">
        <v>44.1</v>
      </c>
      <c r="N341" s="154"/>
      <c r="O341" s="151">
        <v>396.9</v>
      </c>
      <c r="P341" s="151">
        <v>441</v>
      </c>
      <c r="Q341" s="151">
        <f t="shared" si="5"/>
        <v>837.9</v>
      </c>
      <c r="R341" s="156"/>
    </row>
    <row r="342" s="138" customFormat="1" ht="25.05" hidden="1" customHeight="1" spans="1:18">
      <c r="A342" s="147">
        <v>337</v>
      </c>
      <c r="B342" s="147" t="s">
        <v>186</v>
      </c>
      <c r="C342" s="148">
        <v>44958</v>
      </c>
      <c r="D342" s="148">
        <v>44985</v>
      </c>
      <c r="E342" s="147" t="s">
        <v>25</v>
      </c>
      <c r="F342" s="147" t="s">
        <v>30</v>
      </c>
      <c r="G342" s="147" t="s">
        <v>27</v>
      </c>
      <c r="H342" s="149">
        <v>7</v>
      </c>
      <c r="I342" s="151">
        <v>4410</v>
      </c>
      <c r="J342" s="151">
        <v>30870</v>
      </c>
      <c r="K342" s="147">
        <v>10</v>
      </c>
      <c r="L342" s="151">
        <v>3087</v>
      </c>
      <c r="M342" s="151">
        <v>154.35</v>
      </c>
      <c r="N342" s="154"/>
      <c r="O342" s="151">
        <v>1389.15</v>
      </c>
      <c r="P342" s="151">
        <v>1543.5</v>
      </c>
      <c r="Q342" s="151">
        <f t="shared" si="5"/>
        <v>2932.65</v>
      </c>
      <c r="R342" s="156"/>
    </row>
    <row r="343" s="138" customFormat="1" ht="25.05" hidden="1" customHeight="1" spans="1:18">
      <c r="A343" s="147">
        <v>338</v>
      </c>
      <c r="B343" s="147" t="s">
        <v>205</v>
      </c>
      <c r="C343" s="148">
        <v>44958</v>
      </c>
      <c r="D343" s="148">
        <v>44985</v>
      </c>
      <c r="E343" s="147" t="s">
        <v>25</v>
      </c>
      <c r="F343" s="147" t="s">
        <v>30</v>
      </c>
      <c r="G343" s="147" t="s">
        <v>27</v>
      </c>
      <c r="H343" s="149">
        <v>3</v>
      </c>
      <c r="I343" s="151">
        <v>4410</v>
      </c>
      <c r="J343" s="151">
        <v>13230</v>
      </c>
      <c r="K343" s="147">
        <v>10</v>
      </c>
      <c r="L343" s="151">
        <v>1323</v>
      </c>
      <c r="M343" s="151">
        <v>66.15</v>
      </c>
      <c r="N343" s="154"/>
      <c r="O343" s="151">
        <v>595.35</v>
      </c>
      <c r="P343" s="151">
        <v>661.5</v>
      </c>
      <c r="Q343" s="151">
        <f t="shared" si="5"/>
        <v>1256.85</v>
      </c>
      <c r="R343" s="156"/>
    </row>
    <row r="344" s="138" customFormat="1" ht="25.05" hidden="1" customHeight="1" spans="1:18">
      <c r="A344" s="147">
        <v>339</v>
      </c>
      <c r="B344" s="147" t="s">
        <v>193</v>
      </c>
      <c r="C344" s="148">
        <v>44958</v>
      </c>
      <c r="D344" s="148">
        <v>44985</v>
      </c>
      <c r="E344" s="147" t="s">
        <v>25</v>
      </c>
      <c r="F344" s="147" t="s">
        <v>30</v>
      </c>
      <c r="G344" s="147" t="s">
        <v>27</v>
      </c>
      <c r="H344" s="149">
        <v>3</v>
      </c>
      <c r="I344" s="151">
        <v>4410</v>
      </c>
      <c r="J344" s="151">
        <v>13230</v>
      </c>
      <c r="K344" s="147">
        <v>10</v>
      </c>
      <c r="L344" s="151">
        <v>1323</v>
      </c>
      <c r="M344" s="151">
        <v>66.15</v>
      </c>
      <c r="N344" s="154"/>
      <c r="O344" s="151">
        <v>595.35</v>
      </c>
      <c r="P344" s="151">
        <v>661.5</v>
      </c>
      <c r="Q344" s="151">
        <f t="shared" si="5"/>
        <v>1256.85</v>
      </c>
      <c r="R344" s="156"/>
    </row>
    <row r="345" s="138" customFormat="1" ht="25.05" hidden="1" customHeight="1" spans="1:18">
      <c r="A345" s="147">
        <v>340</v>
      </c>
      <c r="B345" s="147" t="s">
        <v>178</v>
      </c>
      <c r="C345" s="148">
        <v>44958</v>
      </c>
      <c r="D345" s="148">
        <v>44985</v>
      </c>
      <c r="E345" s="147" t="s">
        <v>25</v>
      </c>
      <c r="F345" s="147" t="s">
        <v>30</v>
      </c>
      <c r="G345" s="147" t="s">
        <v>27</v>
      </c>
      <c r="H345" s="149">
        <v>2</v>
      </c>
      <c r="I345" s="151">
        <v>4410</v>
      </c>
      <c r="J345" s="151">
        <v>8820</v>
      </c>
      <c r="K345" s="147">
        <v>10</v>
      </c>
      <c r="L345" s="151">
        <v>882</v>
      </c>
      <c r="M345" s="151">
        <v>44.1</v>
      </c>
      <c r="N345" s="154"/>
      <c r="O345" s="151">
        <v>396.9</v>
      </c>
      <c r="P345" s="151">
        <v>441</v>
      </c>
      <c r="Q345" s="151">
        <f t="shared" si="5"/>
        <v>837.9</v>
      </c>
      <c r="R345" s="156"/>
    </row>
    <row r="346" s="138" customFormat="1" ht="25.05" hidden="1" customHeight="1" spans="1:18">
      <c r="A346" s="147">
        <v>341</v>
      </c>
      <c r="B346" s="147" t="s">
        <v>226</v>
      </c>
      <c r="C346" s="148">
        <v>44958</v>
      </c>
      <c r="D346" s="148">
        <v>44985</v>
      </c>
      <c r="E346" s="147" t="s">
        <v>25</v>
      </c>
      <c r="F346" s="147" t="s">
        <v>30</v>
      </c>
      <c r="G346" s="147" t="s">
        <v>27</v>
      </c>
      <c r="H346" s="149">
        <v>6</v>
      </c>
      <c r="I346" s="151">
        <v>4410</v>
      </c>
      <c r="J346" s="151">
        <v>26460</v>
      </c>
      <c r="K346" s="147">
        <v>10</v>
      </c>
      <c r="L346" s="151">
        <v>2646</v>
      </c>
      <c r="M346" s="151">
        <v>132.3</v>
      </c>
      <c r="N346" s="154"/>
      <c r="O346" s="151">
        <v>1190.7</v>
      </c>
      <c r="P346" s="151">
        <v>1323</v>
      </c>
      <c r="Q346" s="151">
        <f t="shared" si="5"/>
        <v>2513.7</v>
      </c>
      <c r="R346" s="156"/>
    </row>
    <row r="347" s="138" customFormat="1" ht="25.05" hidden="1" customHeight="1" spans="1:18">
      <c r="A347" s="147">
        <v>342</v>
      </c>
      <c r="B347" s="147" t="s">
        <v>131</v>
      </c>
      <c r="C347" s="148">
        <v>44958</v>
      </c>
      <c r="D347" s="148">
        <v>44985</v>
      </c>
      <c r="E347" s="147" t="s">
        <v>25</v>
      </c>
      <c r="F347" s="147" t="s">
        <v>30</v>
      </c>
      <c r="G347" s="147" t="s">
        <v>27</v>
      </c>
      <c r="H347" s="149">
        <v>5</v>
      </c>
      <c r="I347" s="151">
        <v>4410</v>
      </c>
      <c r="J347" s="151">
        <v>22050</v>
      </c>
      <c r="K347" s="147">
        <v>10</v>
      </c>
      <c r="L347" s="151">
        <v>2205</v>
      </c>
      <c r="M347" s="151">
        <v>110.25</v>
      </c>
      <c r="N347" s="154"/>
      <c r="O347" s="151">
        <v>992.25</v>
      </c>
      <c r="P347" s="151">
        <v>1102.5</v>
      </c>
      <c r="Q347" s="151">
        <f t="shared" si="5"/>
        <v>2094.75</v>
      </c>
      <c r="R347" s="156"/>
    </row>
    <row r="348" s="138" customFormat="1" ht="25.05" hidden="1" customHeight="1" spans="1:18">
      <c r="A348" s="147">
        <v>343</v>
      </c>
      <c r="B348" s="147" t="s">
        <v>227</v>
      </c>
      <c r="C348" s="148">
        <v>44958</v>
      </c>
      <c r="D348" s="148">
        <v>44985</v>
      </c>
      <c r="E348" s="147" t="s">
        <v>25</v>
      </c>
      <c r="F348" s="147" t="s">
        <v>30</v>
      </c>
      <c r="G348" s="147" t="s">
        <v>27</v>
      </c>
      <c r="H348" s="149">
        <v>2</v>
      </c>
      <c r="I348" s="151">
        <v>4410</v>
      </c>
      <c r="J348" s="151">
        <v>8820</v>
      </c>
      <c r="K348" s="147">
        <v>10</v>
      </c>
      <c r="L348" s="151">
        <v>882</v>
      </c>
      <c r="M348" s="151">
        <v>44.1</v>
      </c>
      <c r="N348" s="154"/>
      <c r="O348" s="151">
        <v>396.9</v>
      </c>
      <c r="P348" s="151">
        <v>441</v>
      </c>
      <c r="Q348" s="151">
        <f t="shared" si="5"/>
        <v>837.9</v>
      </c>
      <c r="R348" s="156"/>
    </row>
    <row r="349" s="138" customFormat="1" ht="25.05" hidden="1" customHeight="1" spans="1:18">
      <c r="A349" s="147">
        <v>344</v>
      </c>
      <c r="B349" s="147" t="s">
        <v>228</v>
      </c>
      <c r="C349" s="148">
        <v>44958</v>
      </c>
      <c r="D349" s="148">
        <v>44985</v>
      </c>
      <c r="E349" s="147" t="s">
        <v>25</v>
      </c>
      <c r="F349" s="147" t="s">
        <v>30</v>
      </c>
      <c r="G349" s="147" t="s">
        <v>27</v>
      </c>
      <c r="H349" s="149">
        <v>3</v>
      </c>
      <c r="I349" s="151">
        <v>4410</v>
      </c>
      <c r="J349" s="151">
        <v>13230</v>
      </c>
      <c r="K349" s="147">
        <v>10</v>
      </c>
      <c r="L349" s="151">
        <v>1323</v>
      </c>
      <c r="M349" s="151">
        <v>66.15</v>
      </c>
      <c r="N349" s="154"/>
      <c r="O349" s="151">
        <v>595.35</v>
      </c>
      <c r="P349" s="151">
        <v>661.5</v>
      </c>
      <c r="Q349" s="151">
        <f t="shared" si="5"/>
        <v>1256.85</v>
      </c>
      <c r="R349" s="156"/>
    </row>
    <row r="350" s="138" customFormat="1" ht="25.05" hidden="1" customHeight="1" spans="1:18">
      <c r="A350" s="147">
        <v>345</v>
      </c>
      <c r="B350" s="147" t="s">
        <v>229</v>
      </c>
      <c r="C350" s="148">
        <v>44958</v>
      </c>
      <c r="D350" s="148">
        <v>44985</v>
      </c>
      <c r="E350" s="147" t="s">
        <v>25</v>
      </c>
      <c r="F350" s="147" t="s">
        <v>30</v>
      </c>
      <c r="G350" s="147" t="s">
        <v>27</v>
      </c>
      <c r="H350" s="149">
        <v>5</v>
      </c>
      <c r="I350" s="151">
        <v>4410</v>
      </c>
      <c r="J350" s="151">
        <v>22050</v>
      </c>
      <c r="K350" s="147">
        <v>10</v>
      </c>
      <c r="L350" s="151">
        <v>2205</v>
      </c>
      <c r="M350" s="151">
        <v>110.25</v>
      </c>
      <c r="N350" s="154"/>
      <c r="O350" s="151">
        <v>992.25</v>
      </c>
      <c r="P350" s="151">
        <v>1102.5</v>
      </c>
      <c r="Q350" s="151">
        <f t="shared" si="5"/>
        <v>2094.75</v>
      </c>
      <c r="R350" s="156"/>
    </row>
    <row r="351" s="138" customFormat="1" ht="25.05" hidden="1" customHeight="1" spans="1:18">
      <c r="A351" s="147">
        <v>346</v>
      </c>
      <c r="B351" s="147" t="s">
        <v>230</v>
      </c>
      <c r="C351" s="148">
        <v>44958</v>
      </c>
      <c r="D351" s="148">
        <v>44985</v>
      </c>
      <c r="E351" s="147" t="s">
        <v>25</v>
      </c>
      <c r="F351" s="147" t="s">
        <v>30</v>
      </c>
      <c r="G351" s="147" t="s">
        <v>27</v>
      </c>
      <c r="H351" s="149">
        <v>2</v>
      </c>
      <c r="I351" s="151">
        <v>4410</v>
      </c>
      <c r="J351" s="151">
        <v>8820</v>
      </c>
      <c r="K351" s="147">
        <v>10</v>
      </c>
      <c r="L351" s="151">
        <v>882</v>
      </c>
      <c r="M351" s="151">
        <v>44.1</v>
      </c>
      <c r="N351" s="154"/>
      <c r="O351" s="151">
        <v>396.9</v>
      </c>
      <c r="P351" s="151">
        <v>441</v>
      </c>
      <c r="Q351" s="151">
        <f t="shared" si="5"/>
        <v>837.9</v>
      </c>
      <c r="R351" s="156"/>
    </row>
    <row r="352" s="138" customFormat="1" ht="25.05" hidden="1" customHeight="1" spans="1:18">
      <c r="A352" s="147">
        <v>347</v>
      </c>
      <c r="B352" s="147" t="s">
        <v>145</v>
      </c>
      <c r="C352" s="148">
        <v>44958</v>
      </c>
      <c r="D352" s="148">
        <v>44985</v>
      </c>
      <c r="E352" s="147" t="s">
        <v>25</v>
      </c>
      <c r="F352" s="147" t="s">
        <v>30</v>
      </c>
      <c r="G352" s="147" t="s">
        <v>27</v>
      </c>
      <c r="H352" s="149">
        <v>4</v>
      </c>
      <c r="I352" s="151">
        <v>4410</v>
      </c>
      <c r="J352" s="151">
        <v>17640</v>
      </c>
      <c r="K352" s="147">
        <v>10</v>
      </c>
      <c r="L352" s="151">
        <v>1764</v>
      </c>
      <c r="M352" s="151">
        <v>88.2</v>
      </c>
      <c r="N352" s="154"/>
      <c r="O352" s="151">
        <v>793.8</v>
      </c>
      <c r="P352" s="151">
        <v>882</v>
      </c>
      <c r="Q352" s="151">
        <f t="shared" si="5"/>
        <v>1675.8</v>
      </c>
      <c r="R352" s="156"/>
    </row>
    <row r="353" s="138" customFormat="1" ht="25.05" hidden="1" customHeight="1" spans="1:18">
      <c r="A353" s="147">
        <v>348</v>
      </c>
      <c r="B353" s="147" t="s">
        <v>147</v>
      </c>
      <c r="C353" s="148">
        <v>44958</v>
      </c>
      <c r="D353" s="148">
        <v>44985</v>
      </c>
      <c r="E353" s="147" t="s">
        <v>25</v>
      </c>
      <c r="F353" s="147" t="s">
        <v>30</v>
      </c>
      <c r="G353" s="147" t="s">
        <v>27</v>
      </c>
      <c r="H353" s="149">
        <v>2</v>
      </c>
      <c r="I353" s="151">
        <v>4410</v>
      </c>
      <c r="J353" s="151">
        <v>8820</v>
      </c>
      <c r="K353" s="147">
        <v>10</v>
      </c>
      <c r="L353" s="151">
        <v>882</v>
      </c>
      <c r="M353" s="151">
        <v>44.1</v>
      </c>
      <c r="N353" s="154"/>
      <c r="O353" s="151">
        <v>396.9</v>
      </c>
      <c r="P353" s="151">
        <v>441</v>
      </c>
      <c r="Q353" s="151">
        <f t="shared" si="5"/>
        <v>837.9</v>
      </c>
      <c r="R353" s="156"/>
    </row>
    <row r="354" s="138" customFormat="1" ht="25.05" hidden="1" customHeight="1" spans="1:18">
      <c r="A354" s="147">
        <v>349</v>
      </c>
      <c r="B354" s="147" t="s">
        <v>231</v>
      </c>
      <c r="C354" s="148">
        <v>44958</v>
      </c>
      <c r="D354" s="148">
        <v>44985</v>
      </c>
      <c r="E354" s="147" t="s">
        <v>25</v>
      </c>
      <c r="F354" s="147" t="s">
        <v>30</v>
      </c>
      <c r="G354" s="147" t="s">
        <v>27</v>
      </c>
      <c r="H354" s="149">
        <v>1</v>
      </c>
      <c r="I354" s="151">
        <v>4410</v>
      </c>
      <c r="J354" s="151">
        <v>4410</v>
      </c>
      <c r="K354" s="147">
        <v>10</v>
      </c>
      <c r="L354" s="151">
        <v>441</v>
      </c>
      <c r="M354" s="151">
        <v>22.05</v>
      </c>
      <c r="N354" s="154"/>
      <c r="O354" s="151">
        <v>198.45</v>
      </c>
      <c r="P354" s="151">
        <v>220.5</v>
      </c>
      <c r="Q354" s="151">
        <f t="shared" si="5"/>
        <v>418.95</v>
      </c>
      <c r="R354" s="156"/>
    </row>
    <row r="355" s="138" customFormat="1" ht="25.05" hidden="1" customHeight="1" spans="1:18">
      <c r="A355" s="147">
        <v>350</v>
      </c>
      <c r="B355" s="147" t="s">
        <v>266</v>
      </c>
      <c r="C355" s="148">
        <v>44958</v>
      </c>
      <c r="D355" s="148">
        <v>44985</v>
      </c>
      <c r="E355" s="147" t="s">
        <v>25</v>
      </c>
      <c r="F355" s="147" t="s">
        <v>30</v>
      </c>
      <c r="G355" s="147" t="s">
        <v>27</v>
      </c>
      <c r="H355" s="149">
        <v>3</v>
      </c>
      <c r="I355" s="151">
        <v>4410</v>
      </c>
      <c r="J355" s="151">
        <v>13230</v>
      </c>
      <c r="K355" s="147">
        <v>10</v>
      </c>
      <c r="L355" s="151">
        <v>1323</v>
      </c>
      <c r="M355" s="151">
        <v>66.15</v>
      </c>
      <c r="N355" s="154"/>
      <c r="O355" s="151">
        <v>595.35</v>
      </c>
      <c r="P355" s="151">
        <v>661.5</v>
      </c>
      <c r="Q355" s="151">
        <f t="shared" si="5"/>
        <v>1256.85</v>
      </c>
      <c r="R355" s="156"/>
    </row>
    <row r="356" s="138" customFormat="1" ht="25.05" hidden="1" customHeight="1" spans="1:18">
      <c r="A356" s="147">
        <v>351</v>
      </c>
      <c r="B356" s="147" t="s">
        <v>232</v>
      </c>
      <c r="C356" s="148">
        <v>44958</v>
      </c>
      <c r="D356" s="148">
        <v>44985</v>
      </c>
      <c r="E356" s="147" t="s">
        <v>25</v>
      </c>
      <c r="F356" s="147" t="s">
        <v>30</v>
      </c>
      <c r="G356" s="147" t="s">
        <v>27</v>
      </c>
      <c r="H356" s="149">
        <v>3</v>
      </c>
      <c r="I356" s="151">
        <v>4410</v>
      </c>
      <c r="J356" s="151">
        <v>13230</v>
      </c>
      <c r="K356" s="147">
        <v>10</v>
      </c>
      <c r="L356" s="151">
        <v>1323</v>
      </c>
      <c r="M356" s="151">
        <v>66.15</v>
      </c>
      <c r="N356" s="154"/>
      <c r="O356" s="151">
        <v>595.35</v>
      </c>
      <c r="P356" s="151">
        <v>661.5</v>
      </c>
      <c r="Q356" s="151">
        <f t="shared" si="5"/>
        <v>1256.85</v>
      </c>
      <c r="R356" s="156"/>
    </row>
    <row r="357" s="138" customFormat="1" ht="25.05" hidden="1" customHeight="1" spans="1:18">
      <c r="A357" s="147">
        <v>352</v>
      </c>
      <c r="B357" s="147" t="s">
        <v>71</v>
      </c>
      <c r="C357" s="148">
        <v>44986</v>
      </c>
      <c r="D357" s="148">
        <v>45016</v>
      </c>
      <c r="E357" s="147" t="s">
        <v>25</v>
      </c>
      <c r="F357" s="147" t="s">
        <v>30</v>
      </c>
      <c r="G357" s="147" t="s">
        <v>27</v>
      </c>
      <c r="H357" s="149">
        <v>6</v>
      </c>
      <c r="I357" s="158">
        <v>4410</v>
      </c>
      <c r="J357" s="151">
        <v>26460</v>
      </c>
      <c r="K357" s="147">
        <v>10</v>
      </c>
      <c r="L357" s="151">
        <v>2646</v>
      </c>
      <c r="M357" s="151">
        <v>132.3</v>
      </c>
      <c r="N357" s="154"/>
      <c r="O357" s="151">
        <v>1190.7</v>
      </c>
      <c r="P357" s="151">
        <v>1323</v>
      </c>
      <c r="Q357" s="151">
        <f t="shared" si="5"/>
        <v>2513.7</v>
      </c>
      <c r="R357" s="156"/>
    </row>
    <row r="358" s="138" customFormat="1" ht="25.05" hidden="1" customHeight="1" spans="1:18">
      <c r="A358" s="147">
        <v>353</v>
      </c>
      <c r="B358" s="147" t="s">
        <v>82</v>
      </c>
      <c r="C358" s="148">
        <v>44986</v>
      </c>
      <c r="D358" s="148">
        <v>45016</v>
      </c>
      <c r="E358" s="147" t="s">
        <v>25</v>
      </c>
      <c r="F358" s="147" t="s">
        <v>30</v>
      </c>
      <c r="G358" s="147" t="s">
        <v>27</v>
      </c>
      <c r="H358" s="149">
        <v>2</v>
      </c>
      <c r="I358" s="158">
        <v>4410</v>
      </c>
      <c r="J358" s="151">
        <v>8820</v>
      </c>
      <c r="K358" s="147">
        <v>10</v>
      </c>
      <c r="L358" s="151">
        <v>882</v>
      </c>
      <c r="M358" s="151">
        <v>44.1</v>
      </c>
      <c r="N358" s="154"/>
      <c r="O358" s="151">
        <v>396.9</v>
      </c>
      <c r="P358" s="151">
        <v>441</v>
      </c>
      <c r="Q358" s="151">
        <f t="shared" si="5"/>
        <v>837.9</v>
      </c>
      <c r="R358" s="156"/>
    </row>
    <row r="359" s="138" customFormat="1" ht="25.05" hidden="1" customHeight="1" spans="1:18">
      <c r="A359" s="147">
        <v>354</v>
      </c>
      <c r="B359" s="147" t="s">
        <v>225</v>
      </c>
      <c r="C359" s="148">
        <v>44986</v>
      </c>
      <c r="D359" s="148">
        <v>45016</v>
      </c>
      <c r="E359" s="147" t="s">
        <v>25</v>
      </c>
      <c r="F359" s="147" t="s">
        <v>30</v>
      </c>
      <c r="G359" s="147" t="s">
        <v>27</v>
      </c>
      <c r="H359" s="149">
        <v>4</v>
      </c>
      <c r="I359" s="158">
        <v>4410</v>
      </c>
      <c r="J359" s="151">
        <v>17640</v>
      </c>
      <c r="K359" s="147">
        <v>10</v>
      </c>
      <c r="L359" s="151">
        <v>1764</v>
      </c>
      <c r="M359" s="151">
        <v>88.2</v>
      </c>
      <c r="N359" s="154"/>
      <c r="O359" s="151">
        <v>793.8</v>
      </c>
      <c r="P359" s="151">
        <v>882</v>
      </c>
      <c r="Q359" s="151">
        <f t="shared" si="5"/>
        <v>1675.8</v>
      </c>
      <c r="R359" s="156"/>
    </row>
    <row r="360" s="138" customFormat="1" ht="25.05" hidden="1" customHeight="1" spans="1:18">
      <c r="A360" s="147">
        <v>355</v>
      </c>
      <c r="B360" s="147" t="s">
        <v>259</v>
      </c>
      <c r="C360" s="148">
        <v>44986</v>
      </c>
      <c r="D360" s="148">
        <v>45016</v>
      </c>
      <c r="E360" s="147" t="s">
        <v>25</v>
      </c>
      <c r="F360" s="147" t="s">
        <v>30</v>
      </c>
      <c r="G360" s="147" t="s">
        <v>27</v>
      </c>
      <c r="H360" s="149">
        <v>5</v>
      </c>
      <c r="I360" s="158">
        <v>4410</v>
      </c>
      <c r="J360" s="151">
        <v>22050</v>
      </c>
      <c r="K360" s="147">
        <v>10</v>
      </c>
      <c r="L360" s="151">
        <v>2205</v>
      </c>
      <c r="M360" s="151">
        <v>110.25</v>
      </c>
      <c r="N360" s="154"/>
      <c r="O360" s="151">
        <v>992.25</v>
      </c>
      <c r="P360" s="151">
        <v>1102.5</v>
      </c>
      <c r="Q360" s="151">
        <f t="shared" si="5"/>
        <v>2094.75</v>
      </c>
      <c r="R360" s="156"/>
    </row>
    <row r="361" s="138" customFormat="1" ht="25.05" hidden="1" customHeight="1" spans="1:18">
      <c r="A361" s="147">
        <v>356</v>
      </c>
      <c r="B361" s="147" t="s">
        <v>50</v>
      </c>
      <c r="C361" s="148">
        <v>44986</v>
      </c>
      <c r="D361" s="148">
        <v>45016</v>
      </c>
      <c r="E361" s="147" t="s">
        <v>25</v>
      </c>
      <c r="F361" s="147" t="s">
        <v>30</v>
      </c>
      <c r="G361" s="147" t="s">
        <v>27</v>
      </c>
      <c r="H361" s="149">
        <v>4</v>
      </c>
      <c r="I361" s="158">
        <v>4410</v>
      </c>
      <c r="J361" s="151">
        <v>17640</v>
      </c>
      <c r="K361" s="147">
        <v>10</v>
      </c>
      <c r="L361" s="151">
        <v>1764</v>
      </c>
      <c r="M361" s="151">
        <v>88.2</v>
      </c>
      <c r="N361" s="154"/>
      <c r="O361" s="151">
        <v>793.8</v>
      </c>
      <c r="P361" s="151">
        <v>882</v>
      </c>
      <c r="Q361" s="151">
        <f t="shared" si="5"/>
        <v>1675.8</v>
      </c>
      <c r="R361" s="156"/>
    </row>
    <row r="362" s="138" customFormat="1" ht="25.05" hidden="1" customHeight="1" spans="1:18">
      <c r="A362" s="147">
        <v>357</v>
      </c>
      <c r="B362" s="147" t="s">
        <v>114</v>
      </c>
      <c r="C362" s="148">
        <v>44986</v>
      </c>
      <c r="D362" s="148">
        <v>45016</v>
      </c>
      <c r="E362" s="147" t="s">
        <v>25</v>
      </c>
      <c r="F362" s="147" t="s">
        <v>30</v>
      </c>
      <c r="G362" s="147" t="s">
        <v>27</v>
      </c>
      <c r="H362" s="149">
        <v>3.98</v>
      </c>
      <c r="I362" s="158">
        <v>4410</v>
      </c>
      <c r="J362" s="151">
        <v>17551.8</v>
      </c>
      <c r="K362" s="147">
        <v>10</v>
      </c>
      <c r="L362" s="151">
        <v>1755.18</v>
      </c>
      <c r="M362" s="151">
        <v>87.759</v>
      </c>
      <c r="N362" s="154"/>
      <c r="O362" s="151">
        <v>789.831</v>
      </c>
      <c r="P362" s="151">
        <v>877.59</v>
      </c>
      <c r="Q362" s="151">
        <f t="shared" si="5"/>
        <v>1667.421</v>
      </c>
      <c r="R362" s="156"/>
    </row>
    <row r="363" s="138" customFormat="1" ht="25.05" hidden="1" customHeight="1" spans="1:18">
      <c r="A363" s="147">
        <v>358</v>
      </c>
      <c r="B363" s="147" t="s">
        <v>103</v>
      </c>
      <c r="C363" s="148">
        <v>44986</v>
      </c>
      <c r="D363" s="148">
        <v>45016</v>
      </c>
      <c r="E363" s="147" t="s">
        <v>25</v>
      </c>
      <c r="F363" s="147" t="s">
        <v>30</v>
      </c>
      <c r="G363" s="147" t="s">
        <v>27</v>
      </c>
      <c r="H363" s="149">
        <v>3</v>
      </c>
      <c r="I363" s="158">
        <v>4410</v>
      </c>
      <c r="J363" s="151">
        <v>13230</v>
      </c>
      <c r="K363" s="147">
        <v>10</v>
      </c>
      <c r="L363" s="151">
        <v>1323</v>
      </c>
      <c r="M363" s="151">
        <v>66.15</v>
      </c>
      <c r="N363" s="154"/>
      <c r="O363" s="151">
        <v>595.35</v>
      </c>
      <c r="P363" s="151">
        <v>661.5</v>
      </c>
      <c r="Q363" s="151">
        <f t="shared" si="5"/>
        <v>1256.85</v>
      </c>
      <c r="R363" s="156"/>
    </row>
    <row r="364" s="138" customFormat="1" ht="25.05" hidden="1" customHeight="1" spans="1:18">
      <c r="A364" s="147">
        <v>359</v>
      </c>
      <c r="B364" s="147" t="s">
        <v>102</v>
      </c>
      <c r="C364" s="148">
        <v>44986</v>
      </c>
      <c r="D364" s="148">
        <v>45016</v>
      </c>
      <c r="E364" s="147" t="s">
        <v>25</v>
      </c>
      <c r="F364" s="147" t="s">
        <v>30</v>
      </c>
      <c r="G364" s="147" t="s">
        <v>27</v>
      </c>
      <c r="H364" s="149">
        <v>3.98</v>
      </c>
      <c r="I364" s="158">
        <v>4410</v>
      </c>
      <c r="J364" s="151">
        <v>17551.8</v>
      </c>
      <c r="K364" s="147">
        <v>10</v>
      </c>
      <c r="L364" s="151">
        <v>1755.18</v>
      </c>
      <c r="M364" s="151">
        <v>87.759</v>
      </c>
      <c r="N364" s="154"/>
      <c r="O364" s="151">
        <v>789.831</v>
      </c>
      <c r="P364" s="151">
        <v>877.59</v>
      </c>
      <c r="Q364" s="151">
        <f t="shared" si="5"/>
        <v>1667.421</v>
      </c>
      <c r="R364" s="156"/>
    </row>
    <row r="365" s="138" customFormat="1" ht="25.05" hidden="1" customHeight="1" spans="1:18">
      <c r="A365" s="147">
        <v>360</v>
      </c>
      <c r="B365" s="147" t="s">
        <v>260</v>
      </c>
      <c r="C365" s="148">
        <v>44986</v>
      </c>
      <c r="D365" s="148">
        <v>45016</v>
      </c>
      <c r="E365" s="147" t="s">
        <v>25</v>
      </c>
      <c r="F365" s="147" t="s">
        <v>30</v>
      </c>
      <c r="G365" s="147" t="s">
        <v>27</v>
      </c>
      <c r="H365" s="149">
        <v>1.69</v>
      </c>
      <c r="I365" s="158">
        <v>4410</v>
      </c>
      <c r="J365" s="151">
        <v>7452.9</v>
      </c>
      <c r="K365" s="147">
        <v>10</v>
      </c>
      <c r="L365" s="151">
        <v>745.29</v>
      </c>
      <c r="M365" s="151">
        <v>37.2645</v>
      </c>
      <c r="N365" s="154"/>
      <c r="O365" s="151">
        <v>335.3805</v>
      </c>
      <c r="P365" s="151">
        <v>372.645</v>
      </c>
      <c r="Q365" s="151">
        <f t="shared" si="5"/>
        <v>708.0255</v>
      </c>
      <c r="R365" s="156"/>
    </row>
    <row r="366" s="138" customFormat="1" ht="25.05" hidden="1" customHeight="1" spans="1:18">
      <c r="A366" s="147">
        <v>361</v>
      </c>
      <c r="B366" s="147" t="s">
        <v>261</v>
      </c>
      <c r="C366" s="148">
        <v>44986</v>
      </c>
      <c r="D366" s="148">
        <v>45016</v>
      </c>
      <c r="E366" s="147" t="s">
        <v>25</v>
      </c>
      <c r="F366" s="147" t="s">
        <v>30</v>
      </c>
      <c r="G366" s="147" t="s">
        <v>27</v>
      </c>
      <c r="H366" s="149">
        <v>2.07</v>
      </c>
      <c r="I366" s="158">
        <v>4410</v>
      </c>
      <c r="J366" s="151">
        <v>9128.7</v>
      </c>
      <c r="K366" s="147">
        <v>10</v>
      </c>
      <c r="L366" s="151">
        <v>912.87</v>
      </c>
      <c r="M366" s="151">
        <v>45.6435</v>
      </c>
      <c r="N366" s="154"/>
      <c r="O366" s="151">
        <v>410.7915</v>
      </c>
      <c r="P366" s="151">
        <v>456.435</v>
      </c>
      <c r="Q366" s="151">
        <f t="shared" si="5"/>
        <v>867.2265</v>
      </c>
      <c r="R366" s="156"/>
    </row>
    <row r="367" s="138" customFormat="1" ht="25.05" hidden="1" customHeight="1" spans="1:18">
      <c r="A367" s="147">
        <v>362</v>
      </c>
      <c r="B367" s="147" t="s">
        <v>262</v>
      </c>
      <c r="C367" s="148">
        <v>44986</v>
      </c>
      <c r="D367" s="148">
        <v>45016</v>
      </c>
      <c r="E367" s="147" t="s">
        <v>25</v>
      </c>
      <c r="F367" s="147" t="s">
        <v>30</v>
      </c>
      <c r="G367" s="147" t="s">
        <v>27</v>
      </c>
      <c r="H367" s="149">
        <v>3.35</v>
      </c>
      <c r="I367" s="158">
        <v>4410</v>
      </c>
      <c r="J367" s="151">
        <v>14773.5</v>
      </c>
      <c r="K367" s="147">
        <v>10</v>
      </c>
      <c r="L367" s="151">
        <v>1477.35</v>
      </c>
      <c r="M367" s="151">
        <v>73.8675</v>
      </c>
      <c r="N367" s="154"/>
      <c r="O367" s="151">
        <v>664.8075</v>
      </c>
      <c r="P367" s="151">
        <v>738.675</v>
      </c>
      <c r="Q367" s="151">
        <f t="shared" si="5"/>
        <v>1403.4825</v>
      </c>
      <c r="R367" s="156"/>
    </row>
    <row r="368" s="138" customFormat="1" ht="25.05" hidden="1" customHeight="1" spans="1:18">
      <c r="A368" s="147">
        <v>363</v>
      </c>
      <c r="B368" s="147" t="s">
        <v>263</v>
      </c>
      <c r="C368" s="148">
        <v>44986</v>
      </c>
      <c r="D368" s="148">
        <v>45016</v>
      </c>
      <c r="E368" s="147" t="s">
        <v>25</v>
      </c>
      <c r="F368" s="147" t="s">
        <v>30</v>
      </c>
      <c r="G368" s="147" t="s">
        <v>27</v>
      </c>
      <c r="H368" s="149">
        <v>2</v>
      </c>
      <c r="I368" s="158">
        <v>4410</v>
      </c>
      <c r="J368" s="151">
        <v>8820</v>
      </c>
      <c r="K368" s="147">
        <v>10</v>
      </c>
      <c r="L368" s="151">
        <v>882</v>
      </c>
      <c r="M368" s="151">
        <v>44.1</v>
      </c>
      <c r="N368" s="154"/>
      <c r="O368" s="151">
        <v>396.9</v>
      </c>
      <c r="P368" s="151">
        <v>441</v>
      </c>
      <c r="Q368" s="151">
        <f t="shared" si="5"/>
        <v>837.9</v>
      </c>
      <c r="R368" s="156"/>
    </row>
    <row r="369" s="138" customFormat="1" ht="25.05" hidden="1" customHeight="1" spans="1:18">
      <c r="A369" s="147">
        <v>364</v>
      </c>
      <c r="B369" s="147" t="s">
        <v>264</v>
      </c>
      <c r="C369" s="148">
        <v>44986</v>
      </c>
      <c r="D369" s="148">
        <v>45016</v>
      </c>
      <c r="E369" s="147" t="s">
        <v>25</v>
      </c>
      <c r="F369" s="147" t="s">
        <v>30</v>
      </c>
      <c r="G369" s="147" t="s">
        <v>27</v>
      </c>
      <c r="H369" s="149">
        <v>1</v>
      </c>
      <c r="I369" s="158">
        <v>4410</v>
      </c>
      <c r="J369" s="151">
        <v>4410</v>
      </c>
      <c r="K369" s="147">
        <v>10</v>
      </c>
      <c r="L369" s="151">
        <v>441</v>
      </c>
      <c r="M369" s="151">
        <v>22.05</v>
      </c>
      <c r="N369" s="154"/>
      <c r="O369" s="151">
        <v>198.45</v>
      </c>
      <c r="P369" s="151">
        <v>220.5</v>
      </c>
      <c r="Q369" s="151">
        <f t="shared" si="5"/>
        <v>418.95</v>
      </c>
      <c r="R369" s="156"/>
    </row>
    <row r="370" s="138" customFormat="1" ht="25.05" hidden="1" customHeight="1" spans="1:18">
      <c r="A370" s="147">
        <v>365</v>
      </c>
      <c r="B370" s="147" t="s">
        <v>265</v>
      </c>
      <c r="C370" s="148">
        <v>44986</v>
      </c>
      <c r="D370" s="148">
        <v>45016</v>
      </c>
      <c r="E370" s="147" t="s">
        <v>25</v>
      </c>
      <c r="F370" s="147" t="s">
        <v>30</v>
      </c>
      <c r="G370" s="147" t="s">
        <v>27</v>
      </c>
      <c r="H370" s="149">
        <v>2</v>
      </c>
      <c r="I370" s="158">
        <v>4410</v>
      </c>
      <c r="J370" s="151">
        <v>8820</v>
      </c>
      <c r="K370" s="147">
        <v>10</v>
      </c>
      <c r="L370" s="151">
        <v>882</v>
      </c>
      <c r="M370" s="151">
        <v>44.1</v>
      </c>
      <c r="N370" s="154"/>
      <c r="O370" s="151">
        <v>396.9</v>
      </c>
      <c r="P370" s="151">
        <v>441</v>
      </c>
      <c r="Q370" s="151">
        <f t="shared" si="5"/>
        <v>837.9</v>
      </c>
      <c r="R370" s="156"/>
    </row>
    <row r="371" s="138" customFormat="1" ht="25.05" hidden="1" customHeight="1" spans="1:18">
      <c r="A371" s="147">
        <v>366</v>
      </c>
      <c r="B371" s="147" t="s">
        <v>186</v>
      </c>
      <c r="C371" s="148">
        <v>44986</v>
      </c>
      <c r="D371" s="148">
        <v>45016</v>
      </c>
      <c r="E371" s="147" t="s">
        <v>25</v>
      </c>
      <c r="F371" s="147" t="s">
        <v>30</v>
      </c>
      <c r="G371" s="147" t="s">
        <v>27</v>
      </c>
      <c r="H371" s="149">
        <v>7</v>
      </c>
      <c r="I371" s="158">
        <v>4410</v>
      </c>
      <c r="J371" s="151">
        <v>30870</v>
      </c>
      <c r="K371" s="147">
        <v>10</v>
      </c>
      <c r="L371" s="151">
        <v>3087</v>
      </c>
      <c r="M371" s="151">
        <v>154.35</v>
      </c>
      <c r="N371" s="154"/>
      <c r="O371" s="151">
        <v>1389.15</v>
      </c>
      <c r="P371" s="151">
        <v>1543.5</v>
      </c>
      <c r="Q371" s="151">
        <f t="shared" si="5"/>
        <v>2932.65</v>
      </c>
      <c r="R371" s="156"/>
    </row>
    <row r="372" s="138" customFormat="1" ht="25.05" hidden="1" customHeight="1" spans="1:18">
      <c r="A372" s="147">
        <v>367</v>
      </c>
      <c r="B372" s="147" t="s">
        <v>205</v>
      </c>
      <c r="C372" s="148">
        <v>44986</v>
      </c>
      <c r="D372" s="148">
        <v>45016</v>
      </c>
      <c r="E372" s="147" t="s">
        <v>25</v>
      </c>
      <c r="F372" s="147" t="s">
        <v>30</v>
      </c>
      <c r="G372" s="147" t="s">
        <v>27</v>
      </c>
      <c r="H372" s="149">
        <v>3</v>
      </c>
      <c r="I372" s="158">
        <v>4410</v>
      </c>
      <c r="J372" s="151">
        <v>13230</v>
      </c>
      <c r="K372" s="147">
        <v>10</v>
      </c>
      <c r="L372" s="151">
        <v>1323</v>
      </c>
      <c r="M372" s="151">
        <v>66.15</v>
      </c>
      <c r="N372" s="154"/>
      <c r="O372" s="151">
        <v>595.35</v>
      </c>
      <c r="P372" s="151">
        <v>661.5</v>
      </c>
      <c r="Q372" s="151">
        <f t="shared" si="5"/>
        <v>1256.85</v>
      </c>
      <c r="R372" s="156"/>
    </row>
    <row r="373" s="138" customFormat="1" ht="25.05" hidden="1" customHeight="1" spans="1:18">
      <c r="A373" s="147">
        <v>368</v>
      </c>
      <c r="B373" s="147" t="s">
        <v>193</v>
      </c>
      <c r="C373" s="148">
        <v>44986</v>
      </c>
      <c r="D373" s="148">
        <v>45016</v>
      </c>
      <c r="E373" s="147" t="s">
        <v>25</v>
      </c>
      <c r="F373" s="147" t="s">
        <v>30</v>
      </c>
      <c r="G373" s="147" t="s">
        <v>27</v>
      </c>
      <c r="H373" s="149">
        <v>3</v>
      </c>
      <c r="I373" s="158">
        <v>4410</v>
      </c>
      <c r="J373" s="151">
        <v>13230</v>
      </c>
      <c r="K373" s="147">
        <v>10</v>
      </c>
      <c r="L373" s="151">
        <v>1323</v>
      </c>
      <c r="M373" s="151">
        <v>66.15</v>
      </c>
      <c r="N373" s="154"/>
      <c r="O373" s="151">
        <v>595.35</v>
      </c>
      <c r="P373" s="151">
        <v>661.5</v>
      </c>
      <c r="Q373" s="151">
        <f t="shared" si="5"/>
        <v>1256.85</v>
      </c>
      <c r="R373" s="156"/>
    </row>
    <row r="374" s="138" customFormat="1" ht="25.05" hidden="1" customHeight="1" spans="1:18">
      <c r="A374" s="147">
        <v>369</v>
      </c>
      <c r="B374" s="147" t="s">
        <v>178</v>
      </c>
      <c r="C374" s="148">
        <v>44986</v>
      </c>
      <c r="D374" s="148">
        <v>45016</v>
      </c>
      <c r="E374" s="147" t="s">
        <v>25</v>
      </c>
      <c r="F374" s="147" t="s">
        <v>30</v>
      </c>
      <c r="G374" s="147" t="s">
        <v>27</v>
      </c>
      <c r="H374" s="149">
        <v>2</v>
      </c>
      <c r="I374" s="158">
        <v>4410</v>
      </c>
      <c r="J374" s="151">
        <v>8820</v>
      </c>
      <c r="K374" s="147">
        <v>10</v>
      </c>
      <c r="L374" s="151">
        <v>882</v>
      </c>
      <c r="M374" s="151">
        <v>44.1</v>
      </c>
      <c r="N374" s="154"/>
      <c r="O374" s="151">
        <v>396.9</v>
      </c>
      <c r="P374" s="151">
        <v>441</v>
      </c>
      <c r="Q374" s="151">
        <f t="shared" si="5"/>
        <v>837.9</v>
      </c>
      <c r="R374" s="156"/>
    </row>
    <row r="375" s="138" customFormat="1" ht="25.05" hidden="1" customHeight="1" spans="1:18">
      <c r="A375" s="147">
        <v>370</v>
      </c>
      <c r="B375" s="147" t="s">
        <v>226</v>
      </c>
      <c r="C375" s="148">
        <v>44986</v>
      </c>
      <c r="D375" s="148">
        <v>45016</v>
      </c>
      <c r="E375" s="147" t="s">
        <v>25</v>
      </c>
      <c r="F375" s="147" t="s">
        <v>30</v>
      </c>
      <c r="G375" s="147" t="s">
        <v>27</v>
      </c>
      <c r="H375" s="149">
        <v>6</v>
      </c>
      <c r="I375" s="158">
        <v>4410</v>
      </c>
      <c r="J375" s="151">
        <v>26460</v>
      </c>
      <c r="K375" s="147">
        <v>10</v>
      </c>
      <c r="L375" s="151">
        <v>2646</v>
      </c>
      <c r="M375" s="151">
        <v>132.3</v>
      </c>
      <c r="N375" s="154"/>
      <c r="O375" s="151">
        <v>1190.7</v>
      </c>
      <c r="P375" s="151">
        <v>1323</v>
      </c>
      <c r="Q375" s="151">
        <f t="shared" si="5"/>
        <v>2513.7</v>
      </c>
      <c r="R375" s="156"/>
    </row>
    <row r="376" s="138" customFormat="1" ht="25.05" hidden="1" customHeight="1" spans="1:18">
      <c r="A376" s="147">
        <v>371</v>
      </c>
      <c r="B376" s="147" t="s">
        <v>131</v>
      </c>
      <c r="C376" s="148">
        <v>44986</v>
      </c>
      <c r="D376" s="148">
        <v>45016</v>
      </c>
      <c r="E376" s="147" t="s">
        <v>25</v>
      </c>
      <c r="F376" s="147" t="s">
        <v>30</v>
      </c>
      <c r="G376" s="147" t="s">
        <v>27</v>
      </c>
      <c r="H376" s="149">
        <v>5</v>
      </c>
      <c r="I376" s="158">
        <v>4410</v>
      </c>
      <c r="J376" s="151">
        <v>22050</v>
      </c>
      <c r="K376" s="147">
        <v>10</v>
      </c>
      <c r="L376" s="151">
        <v>2205</v>
      </c>
      <c r="M376" s="151">
        <v>110.25</v>
      </c>
      <c r="N376" s="154"/>
      <c r="O376" s="151">
        <v>992.25</v>
      </c>
      <c r="P376" s="151">
        <v>1102.5</v>
      </c>
      <c r="Q376" s="151">
        <f t="shared" si="5"/>
        <v>2094.75</v>
      </c>
      <c r="R376" s="156"/>
    </row>
    <row r="377" s="138" customFormat="1" ht="25.05" hidden="1" customHeight="1" spans="1:18">
      <c r="A377" s="147">
        <v>372</v>
      </c>
      <c r="B377" s="147" t="s">
        <v>227</v>
      </c>
      <c r="C377" s="148">
        <v>44986</v>
      </c>
      <c r="D377" s="148">
        <v>45016</v>
      </c>
      <c r="E377" s="147" t="s">
        <v>25</v>
      </c>
      <c r="F377" s="147" t="s">
        <v>30</v>
      </c>
      <c r="G377" s="147" t="s">
        <v>27</v>
      </c>
      <c r="H377" s="149">
        <v>2</v>
      </c>
      <c r="I377" s="158">
        <v>4410</v>
      </c>
      <c r="J377" s="151">
        <v>8820</v>
      </c>
      <c r="K377" s="147">
        <v>10</v>
      </c>
      <c r="L377" s="151">
        <v>882</v>
      </c>
      <c r="M377" s="151">
        <v>44.1</v>
      </c>
      <c r="N377" s="154"/>
      <c r="O377" s="151">
        <v>396.9</v>
      </c>
      <c r="P377" s="151">
        <v>441</v>
      </c>
      <c r="Q377" s="151">
        <f t="shared" si="5"/>
        <v>837.9</v>
      </c>
      <c r="R377" s="156"/>
    </row>
    <row r="378" s="138" customFormat="1" ht="25.05" hidden="1" customHeight="1" spans="1:18">
      <c r="A378" s="147">
        <v>373</v>
      </c>
      <c r="B378" s="147" t="s">
        <v>228</v>
      </c>
      <c r="C378" s="148">
        <v>44986</v>
      </c>
      <c r="D378" s="148">
        <v>45016</v>
      </c>
      <c r="E378" s="147" t="s">
        <v>25</v>
      </c>
      <c r="F378" s="147" t="s">
        <v>30</v>
      </c>
      <c r="G378" s="147" t="s">
        <v>27</v>
      </c>
      <c r="H378" s="149">
        <v>3</v>
      </c>
      <c r="I378" s="158">
        <v>4410</v>
      </c>
      <c r="J378" s="151">
        <v>13230</v>
      </c>
      <c r="K378" s="147">
        <v>10</v>
      </c>
      <c r="L378" s="151">
        <v>1323</v>
      </c>
      <c r="M378" s="151">
        <v>66.15</v>
      </c>
      <c r="N378" s="154"/>
      <c r="O378" s="151">
        <v>595.35</v>
      </c>
      <c r="P378" s="151">
        <v>661.5</v>
      </c>
      <c r="Q378" s="151">
        <f t="shared" si="5"/>
        <v>1256.85</v>
      </c>
      <c r="R378" s="156"/>
    </row>
    <row r="379" s="138" customFormat="1" ht="25.05" hidden="1" customHeight="1" spans="1:18">
      <c r="A379" s="147">
        <v>374</v>
      </c>
      <c r="B379" s="147" t="s">
        <v>229</v>
      </c>
      <c r="C379" s="148">
        <v>44986</v>
      </c>
      <c r="D379" s="148">
        <v>45016</v>
      </c>
      <c r="E379" s="147" t="s">
        <v>25</v>
      </c>
      <c r="F379" s="147" t="s">
        <v>30</v>
      </c>
      <c r="G379" s="147" t="s">
        <v>27</v>
      </c>
      <c r="H379" s="149">
        <v>5</v>
      </c>
      <c r="I379" s="158">
        <v>4410</v>
      </c>
      <c r="J379" s="151">
        <v>22050</v>
      </c>
      <c r="K379" s="147">
        <v>10</v>
      </c>
      <c r="L379" s="151">
        <v>2205</v>
      </c>
      <c r="M379" s="151">
        <v>110.25</v>
      </c>
      <c r="N379" s="154"/>
      <c r="O379" s="151">
        <v>992.25</v>
      </c>
      <c r="P379" s="151">
        <v>1102.5</v>
      </c>
      <c r="Q379" s="151">
        <f t="shared" si="5"/>
        <v>2094.75</v>
      </c>
      <c r="R379" s="156"/>
    </row>
    <row r="380" s="138" customFormat="1" ht="25.05" hidden="1" customHeight="1" spans="1:18">
      <c r="A380" s="147">
        <v>375</v>
      </c>
      <c r="B380" s="147" t="s">
        <v>230</v>
      </c>
      <c r="C380" s="148">
        <v>44986</v>
      </c>
      <c r="D380" s="148">
        <v>45016</v>
      </c>
      <c r="E380" s="147" t="s">
        <v>25</v>
      </c>
      <c r="F380" s="147" t="s">
        <v>30</v>
      </c>
      <c r="G380" s="147" t="s">
        <v>27</v>
      </c>
      <c r="H380" s="149">
        <v>2</v>
      </c>
      <c r="I380" s="158">
        <v>4410</v>
      </c>
      <c r="J380" s="151">
        <v>8820</v>
      </c>
      <c r="K380" s="147">
        <v>10</v>
      </c>
      <c r="L380" s="151">
        <v>882</v>
      </c>
      <c r="M380" s="151">
        <v>44.1</v>
      </c>
      <c r="N380" s="154"/>
      <c r="O380" s="151">
        <v>396.9</v>
      </c>
      <c r="P380" s="151">
        <v>441</v>
      </c>
      <c r="Q380" s="151">
        <f t="shared" si="5"/>
        <v>837.9</v>
      </c>
      <c r="R380" s="156"/>
    </row>
    <row r="381" s="138" customFormat="1" ht="25.05" hidden="1" customHeight="1" spans="1:18">
      <c r="A381" s="147">
        <v>376</v>
      </c>
      <c r="B381" s="147" t="s">
        <v>145</v>
      </c>
      <c r="C381" s="148">
        <v>44986</v>
      </c>
      <c r="D381" s="148">
        <v>45016</v>
      </c>
      <c r="E381" s="147" t="s">
        <v>25</v>
      </c>
      <c r="F381" s="147" t="s">
        <v>30</v>
      </c>
      <c r="G381" s="147" t="s">
        <v>27</v>
      </c>
      <c r="H381" s="149">
        <v>4</v>
      </c>
      <c r="I381" s="158">
        <v>4410</v>
      </c>
      <c r="J381" s="151">
        <v>17640</v>
      </c>
      <c r="K381" s="147">
        <v>10</v>
      </c>
      <c r="L381" s="151">
        <v>1764</v>
      </c>
      <c r="M381" s="151">
        <v>88.2</v>
      </c>
      <c r="N381" s="154"/>
      <c r="O381" s="151">
        <v>793.8</v>
      </c>
      <c r="P381" s="151">
        <v>882</v>
      </c>
      <c r="Q381" s="151">
        <f t="shared" si="5"/>
        <v>1675.8</v>
      </c>
      <c r="R381" s="156"/>
    </row>
    <row r="382" s="138" customFormat="1" ht="25.05" hidden="1" customHeight="1" spans="1:18">
      <c r="A382" s="147">
        <v>377</v>
      </c>
      <c r="B382" s="147" t="s">
        <v>147</v>
      </c>
      <c r="C382" s="148">
        <v>44986</v>
      </c>
      <c r="D382" s="148">
        <v>45016</v>
      </c>
      <c r="E382" s="147" t="s">
        <v>25</v>
      </c>
      <c r="F382" s="147" t="s">
        <v>30</v>
      </c>
      <c r="G382" s="147" t="s">
        <v>27</v>
      </c>
      <c r="H382" s="149">
        <v>2</v>
      </c>
      <c r="I382" s="158">
        <v>4410</v>
      </c>
      <c r="J382" s="151">
        <v>8820</v>
      </c>
      <c r="K382" s="147">
        <v>10</v>
      </c>
      <c r="L382" s="151">
        <v>882</v>
      </c>
      <c r="M382" s="151">
        <v>44.1</v>
      </c>
      <c r="N382" s="154"/>
      <c r="O382" s="151">
        <v>396.9</v>
      </c>
      <c r="P382" s="151">
        <v>441</v>
      </c>
      <c r="Q382" s="151">
        <f t="shared" si="5"/>
        <v>837.9</v>
      </c>
      <c r="R382" s="156"/>
    </row>
    <row r="383" s="138" customFormat="1" ht="25.05" hidden="1" customHeight="1" spans="1:18">
      <c r="A383" s="147">
        <v>378</v>
      </c>
      <c r="B383" s="147" t="s">
        <v>231</v>
      </c>
      <c r="C383" s="148">
        <v>44986</v>
      </c>
      <c r="D383" s="148">
        <v>45016</v>
      </c>
      <c r="E383" s="147" t="s">
        <v>25</v>
      </c>
      <c r="F383" s="147" t="s">
        <v>30</v>
      </c>
      <c r="G383" s="147" t="s">
        <v>27</v>
      </c>
      <c r="H383" s="149">
        <v>1</v>
      </c>
      <c r="I383" s="158">
        <v>4410</v>
      </c>
      <c r="J383" s="151">
        <v>4410</v>
      </c>
      <c r="K383" s="147">
        <v>10</v>
      </c>
      <c r="L383" s="151">
        <v>441</v>
      </c>
      <c r="M383" s="151">
        <v>22.05</v>
      </c>
      <c r="N383" s="154"/>
      <c r="O383" s="151">
        <v>198.45</v>
      </c>
      <c r="P383" s="151">
        <v>220.5</v>
      </c>
      <c r="Q383" s="151">
        <f t="shared" si="5"/>
        <v>418.95</v>
      </c>
      <c r="R383" s="156"/>
    </row>
    <row r="384" s="138" customFormat="1" ht="25.05" hidden="1" customHeight="1" spans="1:18">
      <c r="A384" s="147">
        <v>379</v>
      </c>
      <c r="B384" s="147" t="s">
        <v>266</v>
      </c>
      <c r="C384" s="148">
        <v>44986</v>
      </c>
      <c r="D384" s="148">
        <v>45016</v>
      </c>
      <c r="E384" s="147" t="s">
        <v>25</v>
      </c>
      <c r="F384" s="147" t="s">
        <v>30</v>
      </c>
      <c r="G384" s="147" t="s">
        <v>27</v>
      </c>
      <c r="H384" s="149">
        <v>3</v>
      </c>
      <c r="I384" s="158">
        <v>4410</v>
      </c>
      <c r="J384" s="151">
        <v>13230</v>
      </c>
      <c r="K384" s="147">
        <v>10</v>
      </c>
      <c r="L384" s="151">
        <v>1323</v>
      </c>
      <c r="M384" s="151">
        <v>66.15</v>
      </c>
      <c r="N384" s="154"/>
      <c r="O384" s="151">
        <v>595.35</v>
      </c>
      <c r="P384" s="151">
        <v>661.5</v>
      </c>
      <c r="Q384" s="151">
        <f t="shared" si="5"/>
        <v>1256.85</v>
      </c>
      <c r="R384" s="156"/>
    </row>
    <row r="385" s="138" customFormat="1" ht="25.05" hidden="1" customHeight="1" spans="1:18">
      <c r="A385" s="147">
        <v>380</v>
      </c>
      <c r="B385" s="147" t="s">
        <v>232</v>
      </c>
      <c r="C385" s="148">
        <v>44986</v>
      </c>
      <c r="D385" s="148">
        <v>45016</v>
      </c>
      <c r="E385" s="147" t="s">
        <v>25</v>
      </c>
      <c r="F385" s="147" t="s">
        <v>30</v>
      </c>
      <c r="G385" s="147" t="s">
        <v>27</v>
      </c>
      <c r="H385" s="149">
        <v>3</v>
      </c>
      <c r="I385" s="158">
        <v>4410</v>
      </c>
      <c r="J385" s="151">
        <v>13230</v>
      </c>
      <c r="K385" s="147">
        <v>10</v>
      </c>
      <c r="L385" s="151">
        <v>1323</v>
      </c>
      <c r="M385" s="151">
        <v>66.15</v>
      </c>
      <c r="N385" s="154"/>
      <c r="O385" s="151">
        <v>595.35</v>
      </c>
      <c r="P385" s="151">
        <v>661.5</v>
      </c>
      <c r="Q385" s="151">
        <f t="shared" si="5"/>
        <v>1256.85</v>
      </c>
      <c r="R385" s="156"/>
    </row>
    <row r="386" s="138" customFormat="1" ht="25.05" customHeight="1" spans="1:18">
      <c r="A386" s="147">
        <v>381</v>
      </c>
      <c r="B386" s="147" t="s">
        <v>50</v>
      </c>
      <c r="C386" s="148">
        <v>45016</v>
      </c>
      <c r="D386" s="148">
        <v>45381</v>
      </c>
      <c r="E386" s="147" t="s">
        <v>267</v>
      </c>
      <c r="F386" s="147" t="s">
        <v>30</v>
      </c>
      <c r="G386" s="147" t="s">
        <v>268</v>
      </c>
      <c r="H386" s="159">
        <v>990</v>
      </c>
      <c r="I386" s="151">
        <v>90</v>
      </c>
      <c r="J386" s="151">
        <v>89100</v>
      </c>
      <c r="K386" s="147">
        <v>4.4</v>
      </c>
      <c r="L386" s="151">
        <v>3920.4</v>
      </c>
      <c r="M386" s="151">
        <v>392.04</v>
      </c>
      <c r="N386" s="151">
        <v>1764.18</v>
      </c>
      <c r="O386" s="151">
        <v>980.1</v>
      </c>
      <c r="P386" s="151">
        <v>784.08</v>
      </c>
      <c r="Q386" s="151">
        <f t="shared" si="5"/>
        <v>3528.36</v>
      </c>
      <c r="R386" s="156"/>
    </row>
    <row r="387" s="138" customFormat="1" ht="25.05" customHeight="1" spans="1:18">
      <c r="A387" s="147">
        <v>382</v>
      </c>
      <c r="B387" s="147" t="s">
        <v>52</v>
      </c>
      <c r="C387" s="148">
        <v>45016</v>
      </c>
      <c r="D387" s="148">
        <v>45381</v>
      </c>
      <c r="E387" s="147" t="s">
        <v>267</v>
      </c>
      <c r="F387" s="147" t="s">
        <v>30</v>
      </c>
      <c r="G387" s="147" t="s">
        <v>268</v>
      </c>
      <c r="H387" s="159">
        <v>660</v>
      </c>
      <c r="I387" s="151">
        <v>90</v>
      </c>
      <c r="J387" s="151">
        <v>59400</v>
      </c>
      <c r="K387" s="147">
        <v>4.4</v>
      </c>
      <c r="L387" s="151">
        <v>2613.6</v>
      </c>
      <c r="M387" s="151">
        <v>261.36</v>
      </c>
      <c r="N387" s="151">
        <v>1176.12</v>
      </c>
      <c r="O387" s="151">
        <v>653.4</v>
      </c>
      <c r="P387" s="151">
        <v>522.72</v>
      </c>
      <c r="Q387" s="151">
        <f t="shared" si="5"/>
        <v>2352.24</v>
      </c>
      <c r="R387" s="156"/>
    </row>
    <row r="388" s="138" customFormat="1" ht="25.05" customHeight="1" spans="1:18">
      <c r="A388" s="147">
        <v>383</v>
      </c>
      <c r="B388" s="147" t="s">
        <v>54</v>
      </c>
      <c r="C388" s="148">
        <v>45016</v>
      </c>
      <c r="D388" s="148">
        <v>45381</v>
      </c>
      <c r="E388" s="147" t="s">
        <v>267</v>
      </c>
      <c r="F388" s="147" t="s">
        <v>30</v>
      </c>
      <c r="G388" s="147" t="s">
        <v>268</v>
      </c>
      <c r="H388" s="159">
        <v>699.6</v>
      </c>
      <c r="I388" s="151">
        <v>90</v>
      </c>
      <c r="J388" s="151">
        <v>62964</v>
      </c>
      <c r="K388" s="147">
        <v>4.4</v>
      </c>
      <c r="L388" s="151">
        <v>2770.416</v>
      </c>
      <c r="M388" s="151">
        <v>277.0416</v>
      </c>
      <c r="N388" s="151">
        <v>1246.6872</v>
      </c>
      <c r="O388" s="151">
        <v>692.604</v>
      </c>
      <c r="P388" s="151">
        <v>554.0832</v>
      </c>
      <c r="Q388" s="151">
        <f t="shared" si="5"/>
        <v>2493.3744</v>
      </c>
      <c r="R388" s="156"/>
    </row>
    <row r="389" s="138" customFormat="1" ht="25.05" customHeight="1" spans="1:18">
      <c r="A389" s="147">
        <v>384</v>
      </c>
      <c r="B389" s="147" t="s">
        <v>66</v>
      </c>
      <c r="C389" s="148">
        <v>45016</v>
      </c>
      <c r="D389" s="148">
        <v>45381</v>
      </c>
      <c r="E389" s="147" t="s">
        <v>267</v>
      </c>
      <c r="F389" s="147" t="s">
        <v>30</v>
      </c>
      <c r="G389" s="147" t="s">
        <v>268</v>
      </c>
      <c r="H389" s="159">
        <v>2640</v>
      </c>
      <c r="I389" s="151">
        <v>90</v>
      </c>
      <c r="J389" s="151">
        <v>237600</v>
      </c>
      <c r="K389" s="147">
        <v>4.4</v>
      </c>
      <c r="L389" s="151">
        <v>10454.4</v>
      </c>
      <c r="M389" s="151">
        <v>1045.44</v>
      </c>
      <c r="N389" s="151">
        <v>4704.48</v>
      </c>
      <c r="O389" s="151">
        <v>2613.6</v>
      </c>
      <c r="P389" s="151">
        <v>2090.88</v>
      </c>
      <c r="Q389" s="151">
        <f t="shared" si="5"/>
        <v>9408.96</v>
      </c>
      <c r="R389" s="156"/>
    </row>
    <row r="390" s="138" customFormat="1" ht="25.05" customHeight="1" spans="1:18">
      <c r="A390" s="147">
        <v>385</v>
      </c>
      <c r="B390" s="147" t="s">
        <v>72</v>
      </c>
      <c r="C390" s="148">
        <v>45016</v>
      </c>
      <c r="D390" s="148">
        <v>45381</v>
      </c>
      <c r="E390" s="147" t="s">
        <v>267</v>
      </c>
      <c r="F390" s="147" t="s">
        <v>30</v>
      </c>
      <c r="G390" s="147" t="s">
        <v>268</v>
      </c>
      <c r="H390" s="159">
        <v>990</v>
      </c>
      <c r="I390" s="151">
        <v>90</v>
      </c>
      <c r="J390" s="151">
        <v>89100</v>
      </c>
      <c r="K390" s="147">
        <v>4.4</v>
      </c>
      <c r="L390" s="151">
        <v>3920.4</v>
      </c>
      <c r="M390" s="151">
        <v>392.04</v>
      </c>
      <c r="N390" s="151">
        <v>1764.18</v>
      </c>
      <c r="O390" s="151">
        <v>980.1</v>
      </c>
      <c r="P390" s="151">
        <v>784.08</v>
      </c>
      <c r="Q390" s="151">
        <f t="shared" si="5"/>
        <v>3528.36</v>
      </c>
      <c r="R390" s="156"/>
    </row>
    <row r="391" s="138" customFormat="1" ht="25.05" customHeight="1" spans="1:18">
      <c r="A391" s="147">
        <v>386</v>
      </c>
      <c r="B391" s="147" t="s">
        <v>76</v>
      </c>
      <c r="C391" s="148">
        <v>45016</v>
      </c>
      <c r="D391" s="148">
        <v>45381</v>
      </c>
      <c r="E391" s="147" t="s">
        <v>267</v>
      </c>
      <c r="F391" s="147" t="s">
        <v>30</v>
      </c>
      <c r="G391" s="147" t="s">
        <v>268</v>
      </c>
      <c r="H391" s="159">
        <v>1650</v>
      </c>
      <c r="I391" s="151">
        <v>90</v>
      </c>
      <c r="J391" s="151">
        <v>148500</v>
      </c>
      <c r="K391" s="147">
        <v>4.4</v>
      </c>
      <c r="L391" s="151">
        <v>6534</v>
      </c>
      <c r="M391" s="151">
        <v>653.4</v>
      </c>
      <c r="N391" s="151">
        <v>2940.3</v>
      </c>
      <c r="O391" s="151">
        <v>1633.5</v>
      </c>
      <c r="P391" s="151">
        <v>1306.8</v>
      </c>
      <c r="Q391" s="151">
        <f t="shared" ref="Q391:Q454" si="6">N391+O391+P391</f>
        <v>5880.6</v>
      </c>
      <c r="R391" s="156"/>
    </row>
    <row r="392" s="138" customFormat="1" ht="25.05" customHeight="1" spans="1:18">
      <c r="A392" s="147">
        <v>387</v>
      </c>
      <c r="B392" s="147" t="s">
        <v>80</v>
      </c>
      <c r="C392" s="148">
        <v>45016</v>
      </c>
      <c r="D392" s="148">
        <v>45381</v>
      </c>
      <c r="E392" s="147" t="s">
        <v>267</v>
      </c>
      <c r="F392" s="147" t="s">
        <v>30</v>
      </c>
      <c r="G392" s="147" t="s">
        <v>268</v>
      </c>
      <c r="H392" s="159">
        <v>2640</v>
      </c>
      <c r="I392" s="151">
        <v>90</v>
      </c>
      <c r="J392" s="151">
        <v>237600</v>
      </c>
      <c r="K392" s="147">
        <v>4.4</v>
      </c>
      <c r="L392" s="151">
        <v>10454.4</v>
      </c>
      <c r="M392" s="151">
        <v>1045.44</v>
      </c>
      <c r="N392" s="151">
        <v>4704.48</v>
      </c>
      <c r="O392" s="151">
        <v>2613.6</v>
      </c>
      <c r="P392" s="151">
        <v>2090.88</v>
      </c>
      <c r="Q392" s="151">
        <f t="shared" si="6"/>
        <v>9408.96</v>
      </c>
      <c r="R392" s="156"/>
    </row>
    <row r="393" s="138" customFormat="1" ht="25.05" customHeight="1" spans="1:18">
      <c r="A393" s="147">
        <v>388</v>
      </c>
      <c r="B393" s="147" t="s">
        <v>82</v>
      </c>
      <c r="C393" s="148">
        <v>45016</v>
      </c>
      <c r="D393" s="148">
        <v>45381</v>
      </c>
      <c r="E393" s="147" t="s">
        <v>267</v>
      </c>
      <c r="F393" s="147" t="s">
        <v>30</v>
      </c>
      <c r="G393" s="147" t="s">
        <v>268</v>
      </c>
      <c r="H393" s="159">
        <v>990</v>
      </c>
      <c r="I393" s="151">
        <v>90</v>
      </c>
      <c r="J393" s="151">
        <v>89100</v>
      </c>
      <c r="K393" s="147">
        <v>4.4</v>
      </c>
      <c r="L393" s="151">
        <v>3920.4</v>
      </c>
      <c r="M393" s="151">
        <v>392.04</v>
      </c>
      <c r="N393" s="151">
        <v>1764.18</v>
      </c>
      <c r="O393" s="151">
        <v>980.1</v>
      </c>
      <c r="P393" s="151">
        <v>784.08</v>
      </c>
      <c r="Q393" s="151">
        <f t="shared" si="6"/>
        <v>3528.36</v>
      </c>
      <c r="R393" s="156"/>
    </row>
    <row r="394" s="138" customFormat="1" ht="25.05" customHeight="1" spans="1:18">
      <c r="A394" s="147">
        <v>389</v>
      </c>
      <c r="B394" s="147" t="s">
        <v>83</v>
      </c>
      <c r="C394" s="148">
        <v>45016</v>
      </c>
      <c r="D394" s="148">
        <v>45381</v>
      </c>
      <c r="E394" s="147" t="s">
        <v>267</v>
      </c>
      <c r="F394" s="147" t="s">
        <v>30</v>
      </c>
      <c r="G394" s="147" t="s">
        <v>268</v>
      </c>
      <c r="H394" s="159">
        <v>1650</v>
      </c>
      <c r="I394" s="151">
        <v>90</v>
      </c>
      <c r="J394" s="151">
        <v>148500</v>
      </c>
      <c r="K394" s="147">
        <v>4.4</v>
      </c>
      <c r="L394" s="151">
        <v>6534</v>
      </c>
      <c r="M394" s="151">
        <v>653.4</v>
      </c>
      <c r="N394" s="151">
        <v>2940.3</v>
      </c>
      <c r="O394" s="151">
        <v>1633.5</v>
      </c>
      <c r="P394" s="151">
        <v>1306.8</v>
      </c>
      <c r="Q394" s="151">
        <f t="shared" si="6"/>
        <v>5880.6</v>
      </c>
      <c r="R394" s="156"/>
    </row>
    <row r="395" s="138" customFormat="1" ht="25.05" customHeight="1" spans="1:18">
      <c r="A395" s="147">
        <v>390</v>
      </c>
      <c r="B395" s="147" t="s">
        <v>88</v>
      </c>
      <c r="C395" s="148">
        <v>45016</v>
      </c>
      <c r="D395" s="148">
        <v>45381</v>
      </c>
      <c r="E395" s="147" t="s">
        <v>267</v>
      </c>
      <c r="F395" s="147" t="s">
        <v>30</v>
      </c>
      <c r="G395" s="147" t="s">
        <v>268</v>
      </c>
      <c r="H395" s="159">
        <v>1650</v>
      </c>
      <c r="I395" s="151">
        <v>90</v>
      </c>
      <c r="J395" s="151">
        <v>148500</v>
      </c>
      <c r="K395" s="147">
        <v>4.4</v>
      </c>
      <c r="L395" s="151">
        <v>6534</v>
      </c>
      <c r="M395" s="151">
        <v>653.4</v>
      </c>
      <c r="N395" s="151">
        <v>2940.3</v>
      </c>
      <c r="O395" s="151">
        <v>1633.5</v>
      </c>
      <c r="P395" s="151">
        <v>1306.8</v>
      </c>
      <c r="Q395" s="151">
        <f t="shared" si="6"/>
        <v>5880.6</v>
      </c>
      <c r="R395" s="156"/>
    </row>
    <row r="396" s="138" customFormat="1" ht="25.05" customHeight="1" spans="1:18">
      <c r="A396" s="147">
        <v>391</v>
      </c>
      <c r="B396" s="147" t="s">
        <v>93</v>
      </c>
      <c r="C396" s="148">
        <v>45016</v>
      </c>
      <c r="D396" s="148">
        <v>45381</v>
      </c>
      <c r="E396" s="147" t="s">
        <v>267</v>
      </c>
      <c r="F396" s="147" t="s">
        <v>30</v>
      </c>
      <c r="G396" s="147" t="s">
        <v>268</v>
      </c>
      <c r="H396" s="159">
        <v>2310</v>
      </c>
      <c r="I396" s="151">
        <v>90</v>
      </c>
      <c r="J396" s="151">
        <v>207900</v>
      </c>
      <c r="K396" s="147">
        <v>4.4</v>
      </c>
      <c r="L396" s="151">
        <v>9147.6</v>
      </c>
      <c r="M396" s="151">
        <v>914.76</v>
      </c>
      <c r="N396" s="151">
        <v>4116.42</v>
      </c>
      <c r="O396" s="151">
        <v>2286.9</v>
      </c>
      <c r="P396" s="151">
        <v>1829.52</v>
      </c>
      <c r="Q396" s="151">
        <f t="shared" si="6"/>
        <v>8232.84</v>
      </c>
      <c r="R396" s="156"/>
    </row>
    <row r="397" s="138" customFormat="1" ht="25.05" customHeight="1" spans="1:18">
      <c r="A397" s="147">
        <v>392</v>
      </c>
      <c r="B397" s="147" t="s">
        <v>116</v>
      </c>
      <c r="C397" s="148">
        <v>45016</v>
      </c>
      <c r="D397" s="148">
        <v>45381</v>
      </c>
      <c r="E397" s="147" t="s">
        <v>267</v>
      </c>
      <c r="F397" s="147" t="s">
        <v>30</v>
      </c>
      <c r="G397" s="147" t="s">
        <v>268</v>
      </c>
      <c r="H397" s="159">
        <v>990</v>
      </c>
      <c r="I397" s="151">
        <v>90</v>
      </c>
      <c r="J397" s="151">
        <v>89100</v>
      </c>
      <c r="K397" s="147">
        <v>4.4</v>
      </c>
      <c r="L397" s="151">
        <v>3920.4</v>
      </c>
      <c r="M397" s="151">
        <v>392.04</v>
      </c>
      <c r="N397" s="151">
        <v>1764.18</v>
      </c>
      <c r="O397" s="151">
        <v>980.1</v>
      </c>
      <c r="P397" s="151">
        <v>784.08</v>
      </c>
      <c r="Q397" s="151">
        <f t="shared" si="6"/>
        <v>3528.36</v>
      </c>
      <c r="R397" s="156"/>
    </row>
    <row r="398" s="138" customFormat="1" ht="25.05" customHeight="1" spans="1:18">
      <c r="A398" s="147">
        <v>393</v>
      </c>
      <c r="B398" s="147" t="s">
        <v>120</v>
      </c>
      <c r="C398" s="148">
        <v>45016</v>
      </c>
      <c r="D398" s="148">
        <v>45381</v>
      </c>
      <c r="E398" s="147" t="s">
        <v>267</v>
      </c>
      <c r="F398" s="147" t="s">
        <v>30</v>
      </c>
      <c r="G398" s="147" t="s">
        <v>268</v>
      </c>
      <c r="H398" s="159">
        <v>402.6</v>
      </c>
      <c r="I398" s="151">
        <v>90</v>
      </c>
      <c r="J398" s="151">
        <v>36234</v>
      </c>
      <c r="K398" s="147">
        <v>4.4</v>
      </c>
      <c r="L398" s="151">
        <v>1594.296</v>
      </c>
      <c r="M398" s="151">
        <v>159.4296</v>
      </c>
      <c r="N398" s="151">
        <v>717.4332</v>
      </c>
      <c r="O398" s="151">
        <v>398.574</v>
      </c>
      <c r="P398" s="151">
        <v>318.8592</v>
      </c>
      <c r="Q398" s="151">
        <f t="shared" si="6"/>
        <v>1434.8664</v>
      </c>
      <c r="R398" s="156"/>
    </row>
    <row r="399" s="138" customFormat="1" ht="25.05" customHeight="1" spans="1:18">
      <c r="A399" s="147">
        <v>394</v>
      </c>
      <c r="B399" s="147" t="s">
        <v>121</v>
      </c>
      <c r="C399" s="148">
        <v>45016</v>
      </c>
      <c r="D399" s="148">
        <v>45381</v>
      </c>
      <c r="E399" s="147" t="s">
        <v>267</v>
      </c>
      <c r="F399" s="147" t="s">
        <v>30</v>
      </c>
      <c r="G399" s="147" t="s">
        <v>268</v>
      </c>
      <c r="H399" s="159">
        <v>990</v>
      </c>
      <c r="I399" s="151">
        <v>90</v>
      </c>
      <c r="J399" s="151">
        <v>89100</v>
      </c>
      <c r="K399" s="147">
        <v>4.4</v>
      </c>
      <c r="L399" s="151">
        <v>3920.4</v>
      </c>
      <c r="M399" s="151">
        <v>392.04</v>
      </c>
      <c r="N399" s="151">
        <v>1764.18</v>
      </c>
      <c r="O399" s="151">
        <v>980.1</v>
      </c>
      <c r="P399" s="151">
        <v>784.08</v>
      </c>
      <c r="Q399" s="151">
        <f t="shared" si="6"/>
        <v>3528.36</v>
      </c>
      <c r="R399" s="156"/>
    </row>
    <row r="400" s="138" customFormat="1" ht="25.05" customHeight="1" spans="1:18">
      <c r="A400" s="147">
        <v>395</v>
      </c>
      <c r="B400" s="147" t="s">
        <v>122</v>
      </c>
      <c r="C400" s="148">
        <v>45016</v>
      </c>
      <c r="D400" s="148">
        <v>45381</v>
      </c>
      <c r="E400" s="147" t="s">
        <v>267</v>
      </c>
      <c r="F400" s="147" t="s">
        <v>30</v>
      </c>
      <c r="G400" s="147" t="s">
        <v>268</v>
      </c>
      <c r="H400" s="159">
        <v>660</v>
      </c>
      <c r="I400" s="151">
        <v>90</v>
      </c>
      <c r="J400" s="151">
        <v>59400</v>
      </c>
      <c r="K400" s="147">
        <v>4.4</v>
      </c>
      <c r="L400" s="151">
        <v>2613.6</v>
      </c>
      <c r="M400" s="151">
        <v>261.36</v>
      </c>
      <c r="N400" s="151">
        <v>1176.12</v>
      </c>
      <c r="O400" s="151">
        <v>653.4</v>
      </c>
      <c r="P400" s="151">
        <v>522.72</v>
      </c>
      <c r="Q400" s="151">
        <f t="shared" si="6"/>
        <v>2352.24</v>
      </c>
      <c r="R400" s="156"/>
    </row>
    <row r="401" s="138" customFormat="1" ht="25.05" customHeight="1" spans="1:18">
      <c r="A401" s="147">
        <v>396</v>
      </c>
      <c r="B401" s="147" t="s">
        <v>124</v>
      </c>
      <c r="C401" s="148">
        <v>45016</v>
      </c>
      <c r="D401" s="148">
        <v>45381</v>
      </c>
      <c r="E401" s="147" t="s">
        <v>267</v>
      </c>
      <c r="F401" s="147" t="s">
        <v>30</v>
      </c>
      <c r="G401" s="147" t="s">
        <v>268</v>
      </c>
      <c r="H401" s="159">
        <v>3168</v>
      </c>
      <c r="I401" s="151">
        <v>90</v>
      </c>
      <c r="J401" s="151">
        <v>285120</v>
      </c>
      <c r="K401" s="147">
        <v>4.4</v>
      </c>
      <c r="L401" s="151">
        <v>12545.28</v>
      </c>
      <c r="M401" s="151">
        <v>1254.528</v>
      </c>
      <c r="N401" s="151">
        <v>5645.376</v>
      </c>
      <c r="O401" s="151">
        <v>3136.32</v>
      </c>
      <c r="P401" s="151">
        <v>2509.056</v>
      </c>
      <c r="Q401" s="151">
        <f t="shared" si="6"/>
        <v>11290.752</v>
      </c>
      <c r="R401" s="156"/>
    </row>
    <row r="402" s="138" customFormat="1" ht="25.05" customHeight="1" spans="1:18">
      <c r="A402" s="147">
        <v>397</v>
      </c>
      <c r="B402" s="147" t="s">
        <v>125</v>
      </c>
      <c r="C402" s="148">
        <v>45016</v>
      </c>
      <c r="D402" s="148">
        <v>45381</v>
      </c>
      <c r="E402" s="147" t="s">
        <v>267</v>
      </c>
      <c r="F402" s="147" t="s">
        <v>30</v>
      </c>
      <c r="G402" s="147" t="s">
        <v>268</v>
      </c>
      <c r="H402" s="159">
        <v>1980</v>
      </c>
      <c r="I402" s="151">
        <v>90</v>
      </c>
      <c r="J402" s="151">
        <v>178200</v>
      </c>
      <c r="K402" s="147">
        <v>4.4</v>
      </c>
      <c r="L402" s="151">
        <v>7840.8</v>
      </c>
      <c r="M402" s="151">
        <v>784.08</v>
      </c>
      <c r="N402" s="151">
        <v>3528.36</v>
      </c>
      <c r="O402" s="151">
        <v>1960.2</v>
      </c>
      <c r="P402" s="151">
        <v>1568.16</v>
      </c>
      <c r="Q402" s="151">
        <f t="shared" si="6"/>
        <v>7056.72</v>
      </c>
      <c r="R402" s="156"/>
    </row>
    <row r="403" s="138" customFormat="1" ht="25.05" customHeight="1" spans="1:18">
      <c r="A403" s="147">
        <v>398</v>
      </c>
      <c r="B403" s="147" t="s">
        <v>133</v>
      </c>
      <c r="C403" s="148">
        <v>45016</v>
      </c>
      <c r="D403" s="148">
        <v>45381</v>
      </c>
      <c r="E403" s="147" t="s">
        <v>267</v>
      </c>
      <c r="F403" s="147" t="s">
        <v>30</v>
      </c>
      <c r="G403" s="147" t="s">
        <v>268</v>
      </c>
      <c r="H403" s="159">
        <v>825</v>
      </c>
      <c r="I403" s="151">
        <v>90</v>
      </c>
      <c r="J403" s="151">
        <v>74250</v>
      </c>
      <c r="K403" s="147">
        <v>4.4</v>
      </c>
      <c r="L403" s="151">
        <v>3267</v>
      </c>
      <c r="M403" s="151">
        <v>326.7</v>
      </c>
      <c r="N403" s="151">
        <v>1470.15</v>
      </c>
      <c r="O403" s="151">
        <v>816.75</v>
      </c>
      <c r="P403" s="151">
        <v>653.4</v>
      </c>
      <c r="Q403" s="151">
        <f t="shared" si="6"/>
        <v>2940.3</v>
      </c>
      <c r="R403" s="156"/>
    </row>
    <row r="404" s="138" customFormat="1" ht="25.05" customHeight="1" spans="1:18">
      <c r="A404" s="147">
        <v>399</v>
      </c>
      <c r="B404" s="147" t="s">
        <v>145</v>
      </c>
      <c r="C404" s="148">
        <v>45016</v>
      </c>
      <c r="D404" s="148">
        <v>45381</v>
      </c>
      <c r="E404" s="147" t="s">
        <v>267</v>
      </c>
      <c r="F404" s="147" t="s">
        <v>30</v>
      </c>
      <c r="G404" s="147" t="s">
        <v>268</v>
      </c>
      <c r="H404" s="159">
        <v>1320</v>
      </c>
      <c r="I404" s="151">
        <v>90</v>
      </c>
      <c r="J404" s="151">
        <v>118800</v>
      </c>
      <c r="K404" s="147">
        <v>4.4</v>
      </c>
      <c r="L404" s="151">
        <v>5227.2</v>
      </c>
      <c r="M404" s="151">
        <v>522.72</v>
      </c>
      <c r="N404" s="151">
        <v>2352.24</v>
      </c>
      <c r="O404" s="151">
        <v>1306.8</v>
      </c>
      <c r="P404" s="151">
        <v>1045.44</v>
      </c>
      <c r="Q404" s="151">
        <f t="shared" si="6"/>
        <v>4704.48</v>
      </c>
      <c r="R404" s="156"/>
    </row>
    <row r="405" s="138" customFormat="1" ht="25.05" customHeight="1" spans="1:18">
      <c r="A405" s="147">
        <v>400</v>
      </c>
      <c r="B405" s="147" t="s">
        <v>151</v>
      </c>
      <c r="C405" s="148">
        <v>45016</v>
      </c>
      <c r="D405" s="148">
        <v>45381</v>
      </c>
      <c r="E405" s="147" t="s">
        <v>267</v>
      </c>
      <c r="F405" s="147" t="s">
        <v>30</v>
      </c>
      <c r="G405" s="147" t="s">
        <v>268</v>
      </c>
      <c r="H405" s="159">
        <v>1650</v>
      </c>
      <c r="I405" s="151">
        <v>90</v>
      </c>
      <c r="J405" s="151">
        <v>148500</v>
      </c>
      <c r="K405" s="147">
        <v>4.4</v>
      </c>
      <c r="L405" s="151">
        <v>6534</v>
      </c>
      <c r="M405" s="151">
        <v>653.4</v>
      </c>
      <c r="N405" s="151">
        <v>2940.3</v>
      </c>
      <c r="O405" s="151">
        <v>1633.5</v>
      </c>
      <c r="P405" s="151">
        <v>1306.8</v>
      </c>
      <c r="Q405" s="151">
        <f t="shared" si="6"/>
        <v>5880.6</v>
      </c>
      <c r="R405" s="156"/>
    </row>
    <row r="406" s="138" customFormat="1" ht="25.05" customHeight="1" spans="1:18">
      <c r="A406" s="147">
        <v>401</v>
      </c>
      <c r="B406" s="147" t="s">
        <v>152</v>
      </c>
      <c r="C406" s="148">
        <v>45016</v>
      </c>
      <c r="D406" s="148">
        <v>45381</v>
      </c>
      <c r="E406" s="147" t="s">
        <v>267</v>
      </c>
      <c r="F406" s="147" t="s">
        <v>30</v>
      </c>
      <c r="G406" s="147" t="s">
        <v>268</v>
      </c>
      <c r="H406" s="159">
        <v>1980</v>
      </c>
      <c r="I406" s="151">
        <v>90</v>
      </c>
      <c r="J406" s="151">
        <v>178200</v>
      </c>
      <c r="K406" s="147">
        <v>4.4</v>
      </c>
      <c r="L406" s="151">
        <v>7840.8</v>
      </c>
      <c r="M406" s="151">
        <v>784.08</v>
      </c>
      <c r="N406" s="151">
        <v>3528.36</v>
      </c>
      <c r="O406" s="151">
        <v>1960.2</v>
      </c>
      <c r="P406" s="151">
        <v>1568.16</v>
      </c>
      <c r="Q406" s="151">
        <f t="shared" si="6"/>
        <v>7056.72</v>
      </c>
      <c r="R406" s="156"/>
    </row>
    <row r="407" s="138" customFormat="1" ht="25.05" customHeight="1" spans="1:18">
      <c r="A407" s="147">
        <v>402</v>
      </c>
      <c r="B407" s="147" t="s">
        <v>157</v>
      </c>
      <c r="C407" s="148">
        <v>45016</v>
      </c>
      <c r="D407" s="148">
        <v>45381</v>
      </c>
      <c r="E407" s="147" t="s">
        <v>267</v>
      </c>
      <c r="F407" s="147" t="s">
        <v>30</v>
      </c>
      <c r="G407" s="147" t="s">
        <v>268</v>
      </c>
      <c r="H407" s="159">
        <v>495</v>
      </c>
      <c r="I407" s="151">
        <v>90</v>
      </c>
      <c r="J407" s="151">
        <v>44550</v>
      </c>
      <c r="K407" s="147">
        <v>4.4</v>
      </c>
      <c r="L407" s="151">
        <v>1960.2</v>
      </c>
      <c r="M407" s="151">
        <v>196.02</v>
      </c>
      <c r="N407" s="151">
        <v>882.09</v>
      </c>
      <c r="O407" s="151">
        <v>490.05</v>
      </c>
      <c r="P407" s="151">
        <v>392.04</v>
      </c>
      <c r="Q407" s="151">
        <f t="shared" si="6"/>
        <v>1764.18</v>
      </c>
      <c r="R407" s="156"/>
    </row>
    <row r="408" s="138" customFormat="1" ht="25.05" customHeight="1" spans="1:18">
      <c r="A408" s="147">
        <v>403</v>
      </c>
      <c r="B408" s="147" t="s">
        <v>158</v>
      </c>
      <c r="C408" s="148">
        <v>45016</v>
      </c>
      <c r="D408" s="148">
        <v>45381</v>
      </c>
      <c r="E408" s="147" t="s">
        <v>267</v>
      </c>
      <c r="F408" s="147" t="s">
        <v>30</v>
      </c>
      <c r="G408" s="147" t="s">
        <v>268</v>
      </c>
      <c r="H408" s="159">
        <v>2640</v>
      </c>
      <c r="I408" s="151">
        <v>90</v>
      </c>
      <c r="J408" s="151">
        <v>237600</v>
      </c>
      <c r="K408" s="147">
        <v>4.4</v>
      </c>
      <c r="L408" s="151">
        <v>10454.4</v>
      </c>
      <c r="M408" s="151">
        <v>1045.44</v>
      </c>
      <c r="N408" s="151">
        <v>4704.48</v>
      </c>
      <c r="O408" s="151">
        <v>2613.6</v>
      </c>
      <c r="P408" s="151">
        <v>2090.88</v>
      </c>
      <c r="Q408" s="151">
        <f t="shared" si="6"/>
        <v>9408.96</v>
      </c>
      <c r="R408" s="156"/>
    </row>
    <row r="409" s="138" customFormat="1" ht="25.05" customHeight="1" spans="1:18">
      <c r="A409" s="147">
        <v>404</v>
      </c>
      <c r="B409" s="147" t="s">
        <v>163</v>
      </c>
      <c r="C409" s="148">
        <v>45016</v>
      </c>
      <c r="D409" s="148">
        <v>45381</v>
      </c>
      <c r="E409" s="147" t="s">
        <v>267</v>
      </c>
      <c r="F409" s="147" t="s">
        <v>30</v>
      </c>
      <c r="G409" s="147" t="s">
        <v>268</v>
      </c>
      <c r="H409" s="159">
        <v>990</v>
      </c>
      <c r="I409" s="151">
        <v>90</v>
      </c>
      <c r="J409" s="151">
        <v>89100</v>
      </c>
      <c r="K409" s="147">
        <v>4.4</v>
      </c>
      <c r="L409" s="151">
        <v>3920.4</v>
      </c>
      <c r="M409" s="151">
        <v>392.04</v>
      </c>
      <c r="N409" s="151">
        <v>1764.18</v>
      </c>
      <c r="O409" s="151">
        <v>980.1</v>
      </c>
      <c r="P409" s="151">
        <v>784.08</v>
      </c>
      <c r="Q409" s="151">
        <f t="shared" si="6"/>
        <v>3528.36</v>
      </c>
      <c r="R409" s="156"/>
    </row>
    <row r="410" s="138" customFormat="1" ht="25.05" customHeight="1" spans="1:18">
      <c r="A410" s="147">
        <v>405</v>
      </c>
      <c r="B410" s="147" t="s">
        <v>165</v>
      </c>
      <c r="C410" s="148">
        <v>45016</v>
      </c>
      <c r="D410" s="148">
        <v>45381</v>
      </c>
      <c r="E410" s="147" t="s">
        <v>267</v>
      </c>
      <c r="F410" s="147" t="s">
        <v>30</v>
      </c>
      <c r="G410" s="147" t="s">
        <v>268</v>
      </c>
      <c r="H410" s="159">
        <v>3267</v>
      </c>
      <c r="I410" s="151">
        <v>90</v>
      </c>
      <c r="J410" s="151">
        <v>294030</v>
      </c>
      <c r="K410" s="147">
        <v>4.4</v>
      </c>
      <c r="L410" s="151">
        <v>12937.32</v>
      </c>
      <c r="M410" s="151">
        <v>1293.732</v>
      </c>
      <c r="N410" s="151">
        <v>5821.794</v>
      </c>
      <c r="O410" s="151">
        <v>3234.33</v>
      </c>
      <c r="P410" s="151">
        <v>2587.464</v>
      </c>
      <c r="Q410" s="151">
        <f t="shared" si="6"/>
        <v>11643.588</v>
      </c>
      <c r="R410" s="156"/>
    </row>
    <row r="411" s="138" customFormat="1" ht="25.05" customHeight="1" spans="1:18">
      <c r="A411" s="147">
        <v>406</v>
      </c>
      <c r="B411" s="147" t="s">
        <v>168</v>
      </c>
      <c r="C411" s="148">
        <v>45016</v>
      </c>
      <c r="D411" s="148">
        <v>45381</v>
      </c>
      <c r="E411" s="147" t="s">
        <v>267</v>
      </c>
      <c r="F411" s="147" t="s">
        <v>30</v>
      </c>
      <c r="G411" s="147" t="s">
        <v>268</v>
      </c>
      <c r="H411" s="159">
        <v>2178</v>
      </c>
      <c r="I411" s="151">
        <v>90</v>
      </c>
      <c r="J411" s="151">
        <v>196020</v>
      </c>
      <c r="K411" s="147">
        <v>4.4</v>
      </c>
      <c r="L411" s="151">
        <v>8624.88</v>
      </c>
      <c r="M411" s="151">
        <v>862.488</v>
      </c>
      <c r="N411" s="151">
        <v>3881.196</v>
      </c>
      <c r="O411" s="151">
        <v>2156.22</v>
      </c>
      <c r="P411" s="151">
        <v>1724.976</v>
      </c>
      <c r="Q411" s="151">
        <f t="shared" si="6"/>
        <v>7762.392</v>
      </c>
      <c r="R411" s="156"/>
    </row>
    <row r="412" s="138" customFormat="1" ht="25.05" customHeight="1" spans="1:18">
      <c r="A412" s="147">
        <v>407</v>
      </c>
      <c r="B412" s="147" t="s">
        <v>172</v>
      </c>
      <c r="C412" s="148">
        <v>45016</v>
      </c>
      <c r="D412" s="148">
        <v>45381</v>
      </c>
      <c r="E412" s="147" t="s">
        <v>267</v>
      </c>
      <c r="F412" s="147" t="s">
        <v>30</v>
      </c>
      <c r="G412" s="147" t="s">
        <v>268</v>
      </c>
      <c r="H412" s="159">
        <v>2640</v>
      </c>
      <c r="I412" s="151">
        <v>90</v>
      </c>
      <c r="J412" s="151">
        <v>237600</v>
      </c>
      <c r="K412" s="147">
        <v>4.4</v>
      </c>
      <c r="L412" s="151">
        <v>10454.4</v>
      </c>
      <c r="M412" s="151">
        <v>1045.44</v>
      </c>
      <c r="N412" s="151">
        <v>4704.48</v>
      </c>
      <c r="O412" s="151">
        <v>2613.6</v>
      </c>
      <c r="P412" s="151">
        <v>2090.88</v>
      </c>
      <c r="Q412" s="151">
        <f t="shared" si="6"/>
        <v>9408.96</v>
      </c>
      <c r="R412" s="156"/>
    </row>
    <row r="413" s="138" customFormat="1" ht="25.05" customHeight="1" spans="1:18">
      <c r="A413" s="147">
        <v>408</v>
      </c>
      <c r="B413" s="147" t="s">
        <v>176</v>
      </c>
      <c r="C413" s="148">
        <v>45016</v>
      </c>
      <c r="D413" s="148">
        <v>45381</v>
      </c>
      <c r="E413" s="147" t="s">
        <v>267</v>
      </c>
      <c r="F413" s="147" t="s">
        <v>30</v>
      </c>
      <c r="G413" s="147" t="s">
        <v>268</v>
      </c>
      <c r="H413" s="159">
        <v>1980</v>
      </c>
      <c r="I413" s="151">
        <v>90</v>
      </c>
      <c r="J413" s="151">
        <v>178200</v>
      </c>
      <c r="K413" s="147">
        <v>4.4</v>
      </c>
      <c r="L413" s="151">
        <v>7840.8</v>
      </c>
      <c r="M413" s="151">
        <v>784.08</v>
      </c>
      <c r="N413" s="151">
        <v>3528.36</v>
      </c>
      <c r="O413" s="151">
        <v>1960.2</v>
      </c>
      <c r="P413" s="151">
        <v>1568.16</v>
      </c>
      <c r="Q413" s="151">
        <f t="shared" si="6"/>
        <v>7056.72</v>
      </c>
      <c r="R413" s="156"/>
    </row>
    <row r="414" s="138" customFormat="1" ht="25.05" customHeight="1" spans="1:18">
      <c r="A414" s="147">
        <v>409</v>
      </c>
      <c r="B414" s="147" t="s">
        <v>178</v>
      </c>
      <c r="C414" s="148">
        <v>45016</v>
      </c>
      <c r="D414" s="148">
        <v>45381</v>
      </c>
      <c r="E414" s="147" t="s">
        <v>267</v>
      </c>
      <c r="F414" s="147" t="s">
        <v>30</v>
      </c>
      <c r="G414" s="147" t="s">
        <v>268</v>
      </c>
      <c r="H414" s="159">
        <v>1650</v>
      </c>
      <c r="I414" s="151">
        <v>90</v>
      </c>
      <c r="J414" s="151">
        <v>148500</v>
      </c>
      <c r="K414" s="147">
        <v>4.4</v>
      </c>
      <c r="L414" s="151">
        <v>6534</v>
      </c>
      <c r="M414" s="151">
        <v>653.4</v>
      </c>
      <c r="N414" s="151">
        <v>2940.3</v>
      </c>
      <c r="O414" s="151">
        <v>1633.5</v>
      </c>
      <c r="P414" s="151">
        <v>1306.8</v>
      </c>
      <c r="Q414" s="151">
        <f t="shared" si="6"/>
        <v>5880.6</v>
      </c>
      <c r="R414" s="156"/>
    </row>
    <row r="415" s="138" customFormat="1" ht="25.05" customHeight="1" spans="1:18">
      <c r="A415" s="147">
        <v>410</v>
      </c>
      <c r="B415" s="147" t="s">
        <v>180</v>
      </c>
      <c r="C415" s="148">
        <v>45016</v>
      </c>
      <c r="D415" s="148">
        <v>45381</v>
      </c>
      <c r="E415" s="147" t="s">
        <v>267</v>
      </c>
      <c r="F415" s="147" t="s">
        <v>30</v>
      </c>
      <c r="G415" s="147" t="s">
        <v>268</v>
      </c>
      <c r="H415" s="159">
        <v>2640</v>
      </c>
      <c r="I415" s="151">
        <v>90</v>
      </c>
      <c r="J415" s="151">
        <v>237600</v>
      </c>
      <c r="K415" s="147">
        <v>4.4</v>
      </c>
      <c r="L415" s="151">
        <v>10454.4</v>
      </c>
      <c r="M415" s="151">
        <v>1045.44</v>
      </c>
      <c r="N415" s="151">
        <v>4704.48</v>
      </c>
      <c r="O415" s="151">
        <v>2613.6</v>
      </c>
      <c r="P415" s="151">
        <v>2090.88</v>
      </c>
      <c r="Q415" s="151">
        <f t="shared" si="6"/>
        <v>9408.96</v>
      </c>
      <c r="R415" s="156"/>
    </row>
    <row r="416" s="138" customFormat="1" ht="25.05" customHeight="1" spans="1:18">
      <c r="A416" s="147">
        <v>411</v>
      </c>
      <c r="B416" s="147" t="s">
        <v>185</v>
      </c>
      <c r="C416" s="148">
        <v>45016</v>
      </c>
      <c r="D416" s="148">
        <v>45381</v>
      </c>
      <c r="E416" s="147" t="s">
        <v>267</v>
      </c>
      <c r="F416" s="147" t="s">
        <v>30</v>
      </c>
      <c r="G416" s="147" t="s">
        <v>268</v>
      </c>
      <c r="H416" s="159">
        <v>1650</v>
      </c>
      <c r="I416" s="151">
        <v>90</v>
      </c>
      <c r="J416" s="151">
        <v>148500</v>
      </c>
      <c r="K416" s="147">
        <v>4.4</v>
      </c>
      <c r="L416" s="151">
        <v>6534</v>
      </c>
      <c r="M416" s="151">
        <v>653.4</v>
      </c>
      <c r="N416" s="151">
        <v>2940.3</v>
      </c>
      <c r="O416" s="151">
        <v>1633.5</v>
      </c>
      <c r="P416" s="151">
        <v>1306.8</v>
      </c>
      <c r="Q416" s="151">
        <f t="shared" si="6"/>
        <v>5880.6</v>
      </c>
      <c r="R416" s="156"/>
    </row>
    <row r="417" s="138" customFormat="1" ht="25.05" customHeight="1" spans="1:18">
      <c r="A417" s="147">
        <v>412</v>
      </c>
      <c r="B417" s="147" t="s">
        <v>190</v>
      </c>
      <c r="C417" s="148">
        <v>45016</v>
      </c>
      <c r="D417" s="148">
        <v>45381</v>
      </c>
      <c r="E417" s="147" t="s">
        <v>267</v>
      </c>
      <c r="F417" s="147" t="s">
        <v>30</v>
      </c>
      <c r="G417" s="147" t="s">
        <v>268</v>
      </c>
      <c r="H417" s="159">
        <v>1980</v>
      </c>
      <c r="I417" s="151">
        <v>90</v>
      </c>
      <c r="J417" s="151">
        <v>178200</v>
      </c>
      <c r="K417" s="147">
        <v>4.4</v>
      </c>
      <c r="L417" s="151">
        <v>7840.8</v>
      </c>
      <c r="M417" s="151">
        <v>784.08</v>
      </c>
      <c r="N417" s="151">
        <v>3528.36</v>
      </c>
      <c r="O417" s="151">
        <v>1960.2</v>
      </c>
      <c r="P417" s="151">
        <v>1568.16</v>
      </c>
      <c r="Q417" s="151">
        <f t="shared" si="6"/>
        <v>7056.72</v>
      </c>
      <c r="R417" s="156"/>
    </row>
    <row r="418" s="138" customFormat="1" ht="25.05" customHeight="1" spans="1:18">
      <c r="A418" s="147">
        <v>413</v>
      </c>
      <c r="B418" s="147" t="s">
        <v>205</v>
      </c>
      <c r="C418" s="148">
        <v>45016</v>
      </c>
      <c r="D418" s="148">
        <v>45381</v>
      </c>
      <c r="E418" s="147" t="s">
        <v>267</v>
      </c>
      <c r="F418" s="147" t="s">
        <v>30</v>
      </c>
      <c r="G418" s="147" t="s">
        <v>268</v>
      </c>
      <c r="H418" s="159">
        <v>660</v>
      </c>
      <c r="I418" s="151">
        <v>90</v>
      </c>
      <c r="J418" s="151">
        <v>59400</v>
      </c>
      <c r="K418" s="147">
        <v>4.4</v>
      </c>
      <c r="L418" s="151">
        <v>2613.6</v>
      </c>
      <c r="M418" s="151">
        <v>261.36</v>
      </c>
      <c r="N418" s="151">
        <v>1176.12</v>
      </c>
      <c r="O418" s="151">
        <v>653.4</v>
      </c>
      <c r="P418" s="151">
        <v>522.72</v>
      </c>
      <c r="Q418" s="151">
        <f t="shared" si="6"/>
        <v>2352.24</v>
      </c>
      <c r="R418" s="156"/>
    </row>
    <row r="419" s="138" customFormat="1" ht="25.05" customHeight="1" spans="1:18">
      <c r="A419" s="147">
        <v>414</v>
      </c>
      <c r="B419" s="147" t="s">
        <v>210</v>
      </c>
      <c r="C419" s="148">
        <v>45016</v>
      </c>
      <c r="D419" s="148">
        <v>45381</v>
      </c>
      <c r="E419" s="147" t="s">
        <v>267</v>
      </c>
      <c r="F419" s="147" t="s">
        <v>30</v>
      </c>
      <c r="G419" s="147" t="s">
        <v>268</v>
      </c>
      <c r="H419" s="159">
        <v>1980</v>
      </c>
      <c r="I419" s="151">
        <v>90</v>
      </c>
      <c r="J419" s="151">
        <v>178200</v>
      </c>
      <c r="K419" s="147">
        <v>4.4</v>
      </c>
      <c r="L419" s="151">
        <v>7840.8</v>
      </c>
      <c r="M419" s="151">
        <v>784.08</v>
      </c>
      <c r="N419" s="151">
        <v>3528.36</v>
      </c>
      <c r="O419" s="151">
        <v>1960.2</v>
      </c>
      <c r="P419" s="151">
        <v>1568.16</v>
      </c>
      <c r="Q419" s="151">
        <f t="shared" si="6"/>
        <v>7056.72</v>
      </c>
      <c r="R419" s="156"/>
    </row>
    <row r="420" s="138" customFormat="1" ht="25.05" customHeight="1" spans="1:18">
      <c r="A420" s="147">
        <v>415</v>
      </c>
      <c r="B420" s="147" t="s">
        <v>222</v>
      </c>
      <c r="C420" s="148">
        <v>45016</v>
      </c>
      <c r="D420" s="148">
        <v>45381</v>
      </c>
      <c r="E420" s="147" t="s">
        <v>267</v>
      </c>
      <c r="F420" s="147" t="s">
        <v>30</v>
      </c>
      <c r="G420" s="147" t="s">
        <v>268</v>
      </c>
      <c r="H420" s="159">
        <v>330</v>
      </c>
      <c r="I420" s="151">
        <v>90</v>
      </c>
      <c r="J420" s="151">
        <v>29700</v>
      </c>
      <c r="K420" s="147">
        <v>4.4</v>
      </c>
      <c r="L420" s="151">
        <v>1306.8</v>
      </c>
      <c r="M420" s="151">
        <v>130.68</v>
      </c>
      <c r="N420" s="151">
        <v>588.06</v>
      </c>
      <c r="O420" s="151">
        <v>326.7</v>
      </c>
      <c r="P420" s="151">
        <v>261.36</v>
      </c>
      <c r="Q420" s="151">
        <f t="shared" si="6"/>
        <v>1176.12</v>
      </c>
      <c r="R420" s="156"/>
    </row>
    <row r="421" s="138" customFormat="1" ht="25.05" customHeight="1" spans="1:18">
      <c r="A421" s="147">
        <v>416</v>
      </c>
      <c r="B421" s="147" t="s">
        <v>28</v>
      </c>
      <c r="C421" s="148">
        <v>45016</v>
      </c>
      <c r="D421" s="148">
        <v>45381</v>
      </c>
      <c r="E421" s="147" t="s">
        <v>267</v>
      </c>
      <c r="F421" s="147" t="s">
        <v>30</v>
      </c>
      <c r="G421" s="147" t="s">
        <v>268</v>
      </c>
      <c r="H421" s="159">
        <v>990</v>
      </c>
      <c r="I421" s="151">
        <v>90</v>
      </c>
      <c r="J421" s="151">
        <v>89100</v>
      </c>
      <c r="K421" s="160">
        <v>4.4</v>
      </c>
      <c r="L421" s="151">
        <v>3920.4</v>
      </c>
      <c r="M421" s="151">
        <v>392.04</v>
      </c>
      <c r="N421" s="151">
        <v>1764.18</v>
      </c>
      <c r="O421" s="151">
        <v>980.1</v>
      </c>
      <c r="P421" s="151">
        <v>784.08</v>
      </c>
      <c r="Q421" s="151">
        <f t="shared" si="6"/>
        <v>3528.36</v>
      </c>
      <c r="R421" s="156"/>
    </row>
    <row r="422" s="138" customFormat="1" ht="25.05" customHeight="1" spans="1:18">
      <c r="A422" s="147">
        <v>417</v>
      </c>
      <c r="B422" s="147" t="s">
        <v>31</v>
      </c>
      <c r="C422" s="148">
        <v>45016</v>
      </c>
      <c r="D422" s="148">
        <v>45381</v>
      </c>
      <c r="E422" s="147" t="s">
        <v>267</v>
      </c>
      <c r="F422" s="147" t="s">
        <v>30</v>
      </c>
      <c r="G422" s="147" t="s">
        <v>268</v>
      </c>
      <c r="H422" s="159">
        <v>495</v>
      </c>
      <c r="I422" s="151">
        <v>90</v>
      </c>
      <c r="J422" s="151">
        <v>44550</v>
      </c>
      <c r="K422" s="160">
        <v>4.4</v>
      </c>
      <c r="L422" s="151">
        <v>1960.2</v>
      </c>
      <c r="M422" s="151">
        <v>196.02</v>
      </c>
      <c r="N422" s="151">
        <v>882.09</v>
      </c>
      <c r="O422" s="151">
        <v>490.05</v>
      </c>
      <c r="P422" s="151">
        <v>392.04</v>
      </c>
      <c r="Q422" s="151">
        <f t="shared" si="6"/>
        <v>1764.18</v>
      </c>
      <c r="R422" s="156"/>
    </row>
    <row r="423" s="138" customFormat="1" ht="25.05" customHeight="1" spans="1:18">
      <c r="A423" s="147">
        <v>418</v>
      </c>
      <c r="B423" s="147" t="s">
        <v>32</v>
      </c>
      <c r="C423" s="148">
        <v>45016</v>
      </c>
      <c r="D423" s="148">
        <v>45381</v>
      </c>
      <c r="E423" s="147" t="s">
        <v>267</v>
      </c>
      <c r="F423" s="147" t="s">
        <v>30</v>
      </c>
      <c r="G423" s="147" t="s">
        <v>268</v>
      </c>
      <c r="H423" s="159">
        <v>330</v>
      </c>
      <c r="I423" s="151">
        <v>90</v>
      </c>
      <c r="J423" s="151">
        <v>29700</v>
      </c>
      <c r="K423" s="160">
        <v>4.4</v>
      </c>
      <c r="L423" s="151">
        <v>1306.8</v>
      </c>
      <c r="M423" s="151">
        <v>130.68</v>
      </c>
      <c r="N423" s="151">
        <v>588.06</v>
      </c>
      <c r="O423" s="151">
        <v>326.7</v>
      </c>
      <c r="P423" s="151">
        <v>261.36</v>
      </c>
      <c r="Q423" s="151">
        <f t="shared" si="6"/>
        <v>1176.12</v>
      </c>
      <c r="R423" s="156"/>
    </row>
    <row r="424" s="138" customFormat="1" ht="25.05" customHeight="1" spans="1:18">
      <c r="A424" s="147">
        <v>419</v>
      </c>
      <c r="B424" s="147" t="s">
        <v>33</v>
      </c>
      <c r="C424" s="148">
        <v>45016</v>
      </c>
      <c r="D424" s="148">
        <v>45381</v>
      </c>
      <c r="E424" s="147" t="s">
        <v>267</v>
      </c>
      <c r="F424" s="147" t="s">
        <v>30</v>
      </c>
      <c r="G424" s="147" t="s">
        <v>268</v>
      </c>
      <c r="H424" s="159">
        <v>759</v>
      </c>
      <c r="I424" s="151">
        <v>90</v>
      </c>
      <c r="J424" s="151">
        <v>68310</v>
      </c>
      <c r="K424" s="160">
        <v>4.4</v>
      </c>
      <c r="L424" s="151">
        <v>3005.64</v>
      </c>
      <c r="M424" s="151">
        <v>300.564</v>
      </c>
      <c r="N424" s="151">
        <v>1352.538</v>
      </c>
      <c r="O424" s="151">
        <v>751.41</v>
      </c>
      <c r="P424" s="151">
        <v>601.128</v>
      </c>
      <c r="Q424" s="151">
        <f t="shared" si="6"/>
        <v>2705.076</v>
      </c>
      <c r="R424" s="156"/>
    </row>
    <row r="425" s="138" customFormat="1" ht="25.05" customHeight="1" spans="1:18">
      <c r="A425" s="147">
        <v>420</v>
      </c>
      <c r="B425" s="147" t="s">
        <v>34</v>
      </c>
      <c r="C425" s="148">
        <v>45016</v>
      </c>
      <c r="D425" s="148">
        <v>45381</v>
      </c>
      <c r="E425" s="147" t="s">
        <v>267</v>
      </c>
      <c r="F425" s="147" t="s">
        <v>30</v>
      </c>
      <c r="G425" s="147" t="s">
        <v>268</v>
      </c>
      <c r="H425" s="159">
        <v>1584</v>
      </c>
      <c r="I425" s="151">
        <v>90</v>
      </c>
      <c r="J425" s="151">
        <v>142560</v>
      </c>
      <c r="K425" s="160">
        <v>4.4</v>
      </c>
      <c r="L425" s="151">
        <v>6272.64</v>
      </c>
      <c r="M425" s="151">
        <v>627.264</v>
      </c>
      <c r="N425" s="151">
        <v>2822.688</v>
      </c>
      <c r="O425" s="151">
        <v>1568.16</v>
      </c>
      <c r="P425" s="151">
        <v>1254.528</v>
      </c>
      <c r="Q425" s="151">
        <f t="shared" si="6"/>
        <v>5645.376</v>
      </c>
      <c r="R425" s="156"/>
    </row>
    <row r="426" s="138" customFormat="1" ht="25.05" customHeight="1" spans="1:18">
      <c r="A426" s="147">
        <v>421</v>
      </c>
      <c r="B426" s="147" t="s">
        <v>35</v>
      </c>
      <c r="C426" s="148">
        <v>45016</v>
      </c>
      <c r="D426" s="148">
        <v>45381</v>
      </c>
      <c r="E426" s="147" t="s">
        <v>267</v>
      </c>
      <c r="F426" s="147" t="s">
        <v>30</v>
      </c>
      <c r="G426" s="147" t="s">
        <v>268</v>
      </c>
      <c r="H426" s="159">
        <v>3234</v>
      </c>
      <c r="I426" s="151">
        <v>90</v>
      </c>
      <c r="J426" s="151">
        <v>291060</v>
      </c>
      <c r="K426" s="160">
        <v>4.4</v>
      </c>
      <c r="L426" s="151">
        <v>12806.64</v>
      </c>
      <c r="M426" s="151">
        <v>1280.664</v>
      </c>
      <c r="N426" s="151">
        <v>5762.988</v>
      </c>
      <c r="O426" s="151">
        <v>3201.66</v>
      </c>
      <c r="P426" s="151">
        <v>2561.328</v>
      </c>
      <c r="Q426" s="151">
        <f t="shared" si="6"/>
        <v>11525.976</v>
      </c>
      <c r="R426" s="156"/>
    </row>
    <row r="427" s="138" customFormat="1" ht="25.05" customHeight="1" spans="1:18">
      <c r="A427" s="147">
        <v>422</v>
      </c>
      <c r="B427" s="147" t="s">
        <v>36</v>
      </c>
      <c r="C427" s="148">
        <v>45016</v>
      </c>
      <c r="D427" s="148">
        <v>45381</v>
      </c>
      <c r="E427" s="147" t="s">
        <v>267</v>
      </c>
      <c r="F427" s="147" t="s">
        <v>30</v>
      </c>
      <c r="G427" s="147" t="s">
        <v>268</v>
      </c>
      <c r="H427" s="159">
        <v>1980</v>
      </c>
      <c r="I427" s="151">
        <v>90</v>
      </c>
      <c r="J427" s="151">
        <v>178200</v>
      </c>
      <c r="K427" s="160">
        <v>4.4</v>
      </c>
      <c r="L427" s="151">
        <v>7840.8</v>
      </c>
      <c r="M427" s="151">
        <v>784.08</v>
      </c>
      <c r="N427" s="151">
        <v>3528.36</v>
      </c>
      <c r="O427" s="151">
        <v>1960.2</v>
      </c>
      <c r="P427" s="151">
        <v>1568.16</v>
      </c>
      <c r="Q427" s="151">
        <f t="shared" si="6"/>
        <v>7056.72</v>
      </c>
      <c r="R427" s="156"/>
    </row>
    <row r="428" s="138" customFormat="1" ht="25.05" customHeight="1" spans="1:18">
      <c r="A428" s="147">
        <v>423</v>
      </c>
      <c r="B428" s="147" t="s">
        <v>37</v>
      </c>
      <c r="C428" s="148">
        <v>45016</v>
      </c>
      <c r="D428" s="148">
        <v>45381</v>
      </c>
      <c r="E428" s="147" t="s">
        <v>267</v>
      </c>
      <c r="F428" s="147" t="s">
        <v>30</v>
      </c>
      <c r="G428" s="147" t="s">
        <v>268</v>
      </c>
      <c r="H428" s="159">
        <v>1650</v>
      </c>
      <c r="I428" s="151">
        <v>90</v>
      </c>
      <c r="J428" s="151">
        <v>148500</v>
      </c>
      <c r="K428" s="160">
        <v>4.4</v>
      </c>
      <c r="L428" s="151">
        <v>6534</v>
      </c>
      <c r="M428" s="151">
        <v>653.4</v>
      </c>
      <c r="N428" s="151">
        <v>2940.3</v>
      </c>
      <c r="O428" s="151">
        <v>1633.5</v>
      </c>
      <c r="P428" s="151">
        <v>1306.8</v>
      </c>
      <c r="Q428" s="151">
        <f t="shared" si="6"/>
        <v>5880.6</v>
      </c>
      <c r="R428" s="156"/>
    </row>
    <row r="429" s="138" customFormat="1" ht="25.05" customHeight="1" spans="1:18">
      <c r="A429" s="147">
        <v>424</v>
      </c>
      <c r="B429" s="147" t="s">
        <v>38</v>
      </c>
      <c r="C429" s="148">
        <v>45016</v>
      </c>
      <c r="D429" s="148">
        <v>45381</v>
      </c>
      <c r="E429" s="147" t="s">
        <v>267</v>
      </c>
      <c r="F429" s="147" t="s">
        <v>30</v>
      </c>
      <c r="G429" s="147" t="s">
        <v>268</v>
      </c>
      <c r="H429" s="159">
        <v>1650</v>
      </c>
      <c r="I429" s="151">
        <v>90</v>
      </c>
      <c r="J429" s="151">
        <v>148500</v>
      </c>
      <c r="K429" s="160">
        <v>4.4</v>
      </c>
      <c r="L429" s="151">
        <v>6534</v>
      </c>
      <c r="M429" s="151">
        <v>653.4</v>
      </c>
      <c r="N429" s="151">
        <v>2940.3</v>
      </c>
      <c r="O429" s="151">
        <v>1633.5</v>
      </c>
      <c r="P429" s="151">
        <v>1306.8</v>
      </c>
      <c r="Q429" s="151">
        <f t="shared" si="6"/>
        <v>5880.6</v>
      </c>
      <c r="R429" s="156"/>
    </row>
    <row r="430" s="138" customFormat="1" ht="25.05" customHeight="1" spans="1:18">
      <c r="A430" s="147">
        <v>425</v>
      </c>
      <c r="B430" s="147" t="s">
        <v>39</v>
      </c>
      <c r="C430" s="148">
        <v>45016</v>
      </c>
      <c r="D430" s="148">
        <v>45381</v>
      </c>
      <c r="E430" s="147" t="s">
        <v>267</v>
      </c>
      <c r="F430" s="147" t="s">
        <v>30</v>
      </c>
      <c r="G430" s="147" t="s">
        <v>268</v>
      </c>
      <c r="H430" s="159">
        <v>2970</v>
      </c>
      <c r="I430" s="151">
        <v>90</v>
      </c>
      <c r="J430" s="151">
        <v>267300</v>
      </c>
      <c r="K430" s="160">
        <v>4.4</v>
      </c>
      <c r="L430" s="151">
        <v>11761.2</v>
      </c>
      <c r="M430" s="151">
        <v>1176.12</v>
      </c>
      <c r="N430" s="151">
        <v>5292.54</v>
      </c>
      <c r="O430" s="151">
        <v>2940.3</v>
      </c>
      <c r="P430" s="151">
        <v>2352.24</v>
      </c>
      <c r="Q430" s="151">
        <f t="shared" si="6"/>
        <v>10585.08</v>
      </c>
      <c r="R430" s="156"/>
    </row>
    <row r="431" s="138" customFormat="1" ht="25.05" customHeight="1" spans="1:18">
      <c r="A431" s="147">
        <v>426</v>
      </c>
      <c r="B431" s="147" t="s">
        <v>40</v>
      </c>
      <c r="C431" s="148">
        <v>45016</v>
      </c>
      <c r="D431" s="148">
        <v>45381</v>
      </c>
      <c r="E431" s="147" t="s">
        <v>267</v>
      </c>
      <c r="F431" s="147" t="s">
        <v>30</v>
      </c>
      <c r="G431" s="147" t="s">
        <v>268</v>
      </c>
      <c r="H431" s="159">
        <v>990</v>
      </c>
      <c r="I431" s="151">
        <v>90</v>
      </c>
      <c r="J431" s="151">
        <v>89100</v>
      </c>
      <c r="K431" s="160">
        <v>4.4</v>
      </c>
      <c r="L431" s="151">
        <v>3920.4</v>
      </c>
      <c r="M431" s="151">
        <v>392.04</v>
      </c>
      <c r="N431" s="151">
        <v>1764.18</v>
      </c>
      <c r="O431" s="151">
        <v>980.1</v>
      </c>
      <c r="P431" s="151">
        <v>784.08</v>
      </c>
      <c r="Q431" s="151">
        <f t="shared" si="6"/>
        <v>3528.36</v>
      </c>
      <c r="R431" s="156"/>
    </row>
    <row r="432" s="138" customFormat="1" ht="25.05" customHeight="1" spans="1:18">
      <c r="A432" s="147">
        <v>427</v>
      </c>
      <c r="B432" s="147" t="s">
        <v>41</v>
      </c>
      <c r="C432" s="148">
        <v>45016</v>
      </c>
      <c r="D432" s="148">
        <v>45381</v>
      </c>
      <c r="E432" s="147" t="s">
        <v>267</v>
      </c>
      <c r="F432" s="147" t="s">
        <v>30</v>
      </c>
      <c r="G432" s="147" t="s">
        <v>268</v>
      </c>
      <c r="H432" s="159">
        <v>1650</v>
      </c>
      <c r="I432" s="151">
        <v>90</v>
      </c>
      <c r="J432" s="151">
        <v>148500</v>
      </c>
      <c r="K432" s="160">
        <v>4.4</v>
      </c>
      <c r="L432" s="151">
        <v>6534</v>
      </c>
      <c r="M432" s="151">
        <v>653.4</v>
      </c>
      <c r="N432" s="151">
        <v>2940.3</v>
      </c>
      <c r="O432" s="151">
        <v>1633.5</v>
      </c>
      <c r="P432" s="151">
        <v>1306.8</v>
      </c>
      <c r="Q432" s="151">
        <f t="shared" si="6"/>
        <v>5880.6</v>
      </c>
      <c r="R432" s="156"/>
    </row>
    <row r="433" s="138" customFormat="1" ht="25.05" customHeight="1" spans="1:18">
      <c r="A433" s="147">
        <v>428</v>
      </c>
      <c r="B433" s="147" t="s">
        <v>42</v>
      </c>
      <c r="C433" s="148">
        <v>45016</v>
      </c>
      <c r="D433" s="148">
        <v>45381</v>
      </c>
      <c r="E433" s="147" t="s">
        <v>267</v>
      </c>
      <c r="F433" s="147" t="s">
        <v>30</v>
      </c>
      <c r="G433" s="147" t="s">
        <v>268</v>
      </c>
      <c r="H433" s="159">
        <v>1650</v>
      </c>
      <c r="I433" s="151">
        <v>90</v>
      </c>
      <c r="J433" s="151">
        <v>148500</v>
      </c>
      <c r="K433" s="160">
        <v>4.4</v>
      </c>
      <c r="L433" s="151">
        <v>6534</v>
      </c>
      <c r="M433" s="151">
        <v>653.4</v>
      </c>
      <c r="N433" s="151">
        <v>2940.3</v>
      </c>
      <c r="O433" s="151">
        <v>1633.5</v>
      </c>
      <c r="P433" s="151">
        <v>1306.8</v>
      </c>
      <c r="Q433" s="151">
        <f t="shared" si="6"/>
        <v>5880.6</v>
      </c>
      <c r="R433" s="156"/>
    </row>
    <row r="434" s="138" customFormat="1" ht="25.05" customHeight="1" spans="1:18">
      <c r="A434" s="147">
        <v>429</v>
      </c>
      <c r="B434" s="147" t="s">
        <v>43</v>
      </c>
      <c r="C434" s="148">
        <v>45016</v>
      </c>
      <c r="D434" s="148">
        <v>45381</v>
      </c>
      <c r="E434" s="147" t="s">
        <v>267</v>
      </c>
      <c r="F434" s="147" t="s">
        <v>30</v>
      </c>
      <c r="G434" s="147" t="s">
        <v>268</v>
      </c>
      <c r="H434" s="159">
        <v>660</v>
      </c>
      <c r="I434" s="151">
        <v>90</v>
      </c>
      <c r="J434" s="151">
        <v>59400</v>
      </c>
      <c r="K434" s="160">
        <v>4.4</v>
      </c>
      <c r="L434" s="151">
        <v>2613.6</v>
      </c>
      <c r="M434" s="151">
        <v>261.36</v>
      </c>
      <c r="N434" s="151">
        <v>1176.12</v>
      </c>
      <c r="O434" s="151">
        <v>653.4</v>
      </c>
      <c r="P434" s="151">
        <v>522.72</v>
      </c>
      <c r="Q434" s="151">
        <f t="shared" si="6"/>
        <v>2352.24</v>
      </c>
      <c r="R434" s="156"/>
    </row>
    <row r="435" s="138" customFormat="1" ht="25.05" customHeight="1" spans="1:18">
      <c r="A435" s="147">
        <v>430</v>
      </c>
      <c r="B435" s="147" t="s">
        <v>44</v>
      </c>
      <c r="C435" s="148">
        <v>45016</v>
      </c>
      <c r="D435" s="148">
        <v>45381</v>
      </c>
      <c r="E435" s="147" t="s">
        <v>267</v>
      </c>
      <c r="F435" s="147" t="s">
        <v>30</v>
      </c>
      <c r="G435" s="147" t="s">
        <v>268</v>
      </c>
      <c r="H435" s="159">
        <v>2640</v>
      </c>
      <c r="I435" s="151">
        <v>90</v>
      </c>
      <c r="J435" s="151">
        <v>237600</v>
      </c>
      <c r="K435" s="160">
        <v>4.4</v>
      </c>
      <c r="L435" s="151">
        <v>10454.4</v>
      </c>
      <c r="M435" s="151">
        <v>1045.44</v>
      </c>
      <c r="N435" s="151">
        <v>4704.48</v>
      </c>
      <c r="O435" s="151">
        <v>2613.6</v>
      </c>
      <c r="P435" s="151">
        <v>2090.88</v>
      </c>
      <c r="Q435" s="151">
        <f t="shared" si="6"/>
        <v>9408.96</v>
      </c>
      <c r="R435" s="156"/>
    </row>
    <row r="436" s="138" customFormat="1" ht="25.05" customHeight="1" spans="1:18">
      <c r="A436" s="147">
        <v>431</v>
      </c>
      <c r="B436" s="147" t="s">
        <v>45</v>
      </c>
      <c r="C436" s="148">
        <v>45016</v>
      </c>
      <c r="D436" s="148">
        <v>45381</v>
      </c>
      <c r="E436" s="147" t="s">
        <v>267</v>
      </c>
      <c r="F436" s="147" t="s">
        <v>30</v>
      </c>
      <c r="G436" s="147" t="s">
        <v>268</v>
      </c>
      <c r="H436" s="159">
        <v>1980</v>
      </c>
      <c r="I436" s="151">
        <v>90</v>
      </c>
      <c r="J436" s="151">
        <v>178200</v>
      </c>
      <c r="K436" s="160">
        <v>4.4</v>
      </c>
      <c r="L436" s="151">
        <v>7840.8</v>
      </c>
      <c r="M436" s="151">
        <v>784.08</v>
      </c>
      <c r="N436" s="151">
        <v>3528.36</v>
      </c>
      <c r="O436" s="151">
        <v>1960.2</v>
      </c>
      <c r="P436" s="151">
        <v>1568.16</v>
      </c>
      <c r="Q436" s="151">
        <f t="shared" si="6"/>
        <v>7056.72</v>
      </c>
      <c r="R436" s="156"/>
    </row>
    <row r="437" s="138" customFormat="1" ht="25.05" customHeight="1" spans="1:18">
      <c r="A437" s="147">
        <v>432</v>
      </c>
      <c r="B437" s="147" t="s">
        <v>46</v>
      </c>
      <c r="C437" s="148">
        <v>45016</v>
      </c>
      <c r="D437" s="148">
        <v>45381</v>
      </c>
      <c r="E437" s="147" t="s">
        <v>267</v>
      </c>
      <c r="F437" s="147" t="s">
        <v>30</v>
      </c>
      <c r="G437" s="147" t="s">
        <v>268</v>
      </c>
      <c r="H437" s="159">
        <v>1980</v>
      </c>
      <c r="I437" s="151">
        <v>90</v>
      </c>
      <c r="J437" s="151">
        <v>178200</v>
      </c>
      <c r="K437" s="160">
        <v>4.4</v>
      </c>
      <c r="L437" s="151">
        <v>7840.8</v>
      </c>
      <c r="M437" s="151">
        <v>784.08</v>
      </c>
      <c r="N437" s="151">
        <v>3528.36</v>
      </c>
      <c r="O437" s="151">
        <v>1960.2</v>
      </c>
      <c r="P437" s="151">
        <v>1568.16</v>
      </c>
      <c r="Q437" s="151">
        <f t="shared" si="6"/>
        <v>7056.72</v>
      </c>
      <c r="R437" s="156"/>
    </row>
    <row r="438" s="138" customFormat="1" ht="25.05" customHeight="1" spans="1:18">
      <c r="A438" s="147">
        <v>433</v>
      </c>
      <c r="B438" s="147" t="s">
        <v>47</v>
      </c>
      <c r="C438" s="148">
        <v>45016</v>
      </c>
      <c r="D438" s="148">
        <v>45381</v>
      </c>
      <c r="E438" s="147" t="s">
        <v>267</v>
      </c>
      <c r="F438" s="147" t="s">
        <v>30</v>
      </c>
      <c r="G438" s="147" t="s">
        <v>268</v>
      </c>
      <c r="H438" s="159">
        <v>1650</v>
      </c>
      <c r="I438" s="151">
        <v>90</v>
      </c>
      <c r="J438" s="151">
        <v>148500</v>
      </c>
      <c r="K438" s="160">
        <v>4.4</v>
      </c>
      <c r="L438" s="151">
        <v>6534</v>
      </c>
      <c r="M438" s="151">
        <v>653.4</v>
      </c>
      <c r="N438" s="151">
        <v>2940.3</v>
      </c>
      <c r="O438" s="151">
        <v>1633.5</v>
      </c>
      <c r="P438" s="151">
        <v>1306.8</v>
      </c>
      <c r="Q438" s="151">
        <f t="shared" si="6"/>
        <v>5880.6</v>
      </c>
      <c r="R438" s="156"/>
    </row>
    <row r="439" s="138" customFormat="1" ht="25.05" customHeight="1" spans="1:18">
      <c r="A439" s="147">
        <v>434</v>
      </c>
      <c r="B439" s="147" t="s">
        <v>48</v>
      </c>
      <c r="C439" s="148">
        <v>45016</v>
      </c>
      <c r="D439" s="148">
        <v>45381</v>
      </c>
      <c r="E439" s="147" t="s">
        <v>267</v>
      </c>
      <c r="F439" s="147" t="s">
        <v>30</v>
      </c>
      <c r="G439" s="147" t="s">
        <v>268</v>
      </c>
      <c r="H439" s="159">
        <v>660</v>
      </c>
      <c r="I439" s="151">
        <v>90</v>
      </c>
      <c r="J439" s="151">
        <v>59400</v>
      </c>
      <c r="K439" s="160">
        <v>4.4</v>
      </c>
      <c r="L439" s="151">
        <v>2613.6</v>
      </c>
      <c r="M439" s="151">
        <v>261.36</v>
      </c>
      <c r="N439" s="151">
        <v>1176.12</v>
      </c>
      <c r="O439" s="151">
        <v>653.4</v>
      </c>
      <c r="P439" s="151">
        <v>522.72</v>
      </c>
      <c r="Q439" s="151">
        <f t="shared" si="6"/>
        <v>2352.24</v>
      </c>
      <c r="R439" s="156"/>
    </row>
    <row r="440" s="138" customFormat="1" ht="25.05" customHeight="1" spans="1:18">
      <c r="A440" s="147">
        <v>435</v>
      </c>
      <c r="B440" s="147" t="s">
        <v>49</v>
      </c>
      <c r="C440" s="148">
        <v>45016</v>
      </c>
      <c r="D440" s="148">
        <v>45381</v>
      </c>
      <c r="E440" s="147" t="s">
        <v>267</v>
      </c>
      <c r="F440" s="147" t="s">
        <v>30</v>
      </c>
      <c r="G440" s="147" t="s">
        <v>268</v>
      </c>
      <c r="H440" s="159">
        <v>250.8</v>
      </c>
      <c r="I440" s="151">
        <v>90</v>
      </c>
      <c r="J440" s="151">
        <v>22572</v>
      </c>
      <c r="K440" s="160">
        <v>4.4</v>
      </c>
      <c r="L440" s="151">
        <v>993.17</v>
      </c>
      <c r="M440" s="151">
        <v>99.317</v>
      </c>
      <c r="N440" s="151">
        <v>446.9265</v>
      </c>
      <c r="O440" s="151">
        <v>248.2925</v>
      </c>
      <c r="P440" s="151">
        <v>198.634</v>
      </c>
      <c r="Q440" s="151">
        <f t="shared" si="6"/>
        <v>893.853</v>
      </c>
      <c r="R440" s="156"/>
    </row>
    <row r="441" s="138" customFormat="1" ht="25.05" customHeight="1" spans="1:18">
      <c r="A441" s="147">
        <v>436</v>
      </c>
      <c r="B441" s="147" t="s">
        <v>51</v>
      </c>
      <c r="C441" s="148">
        <v>45016</v>
      </c>
      <c r="D441" s="148">
        <v>45381</v>
      </c>
      <c r="E441" s="147" t="s">
        <v>267</v>
      </c>
      <c r="F441" s="147" t="s">
        <v>30</v>
      </c>
      <c r="G441" s="147" t="s">
        <v>268</v>
      </c>
      <c r="H441" s="159">
        <v>1650</v>
      </c>
      <c r="I441" s="151">
        <v>90</v>
      </c>
      <c r="J441" s="151">
        <v>148500</v>
      </c>
      <c r="K441" s="160">
        <v>4.4</v>
      </c>
      <c r="L441" s="151">
        <v>6534</v>
      </c>
      <c r="M441" s="151">
        <v>653.4</v>
      </c>
      <c r="N441" s="151">
        <v>2940.3</v>
      </c>
      <c r="O441" s="151">
        <v>1633.5</v>
      </c>
      <c r="P441" s="151">
        <v>1306.8</v>
      </c>
      <c r="Q441" s="151">
        <f t="shared" si="6"/>
        <v>5880.6</v>
      </c>
      <c r="R441" s="156"/>
    </row>
    <row r="442" s="138" customFormat="1" ht="25.05" customHeight="1" spans="1:18">
      <c r="A442" s="147">
        <v>437</v>
      </c>
      <c r="B442" s="147" t="s">
        <v>53</v>
      </c>
      <c r="C442" s="148">
        <v>45016</v>
      </c>
      <c r="D442" s="148">
        <v>45381</v>
      </c>
      <c r="E442" s="147" t="s">
        <v>267</v>
      </c>
      <c r="F442" s="147" t="s">
        <v>30</v>
      </c>
      <c r="G442" s="147" t="s">
        <v>268</v>
      </c>
      <c r="H442" s="159">
        <v>1320</v>
      </c>
      <c r="I442" s="151">
        <v>90</v>
      </c>
      <c r="J442" s="151">
        <v>118800</v>
      </c>
      <c r="K442" s="160">
        <v>4.4</v>
      </c>
      <c r="L442" s="151">
        <v>5227.2</v>
      </c>
      <c r="M442" s="151">
        <v>522.72</v>
      </c>
      <c r="N442" s="151">
        <v>2352.24</v>
      </c>
      <c r="O442" s="151">
        <v>1306.8</v>
      </c>
      <c r="P442" s="151">
        <v>1045.44</v>
      </c>
      <c r="Q442" s="151">
        <f t="shared" si="6"/>
        <v>4704.48</v>
      </c>
      <c r="R442" s="156"/>
    </row>
    <row r="443" s="138" customFormat="1" ht="25.05" customHeight="1" spans="1:18">
      <c r="A443" s="147">
        <v>438</v>
      </c>
      <c r="B443" s="147" t="s">
        <v>55</v>
      </c>
      <c r="C443" s="148">
        <v>45016</v>
      </c>
      <c r="D443" s="148">
        <v>45381</v>
      </c>
      <c r="E443" s="147" t="s">
        <v>267</v>
      </c>
      <c r="F443" s="147" t="s">
        <v>30</v>
      </c>
      <c r="G443" s="147" t="s">
        <v>268</v>
      </c>
      <c r="H443" s="159">
        <v>990</v>
      </c>
      <c r="I443" s="151">
        <v>90</v>
      </c>
      <c r="J443" s="151">
        <v>89100</v>
      </c>
      <c r="K443" s="160">
        <v>4.4</v>
      </c>
      <c r="L443" s="151">
        <v>3920.4</v>
      </c>
      <c r="M443" s="151">
        <v>392.04</v>
      </c>
      <c r="N443" s="151">
        <v>1764.18</v>
      </c>
      <c r="O443" s="151">
        <v>980.1</v>
      </c>
      <c r="P443" s="151">
        <v>784.08</v>
      </c>
      <c r="Q443" s="151">
        <f t="shared" si="6"/>
        <v>3528.36</v>
      </c>
      <c r="R443" s="156"/>
    </row>
    <row r="444" s="138" customFormat="1" ht="25.05" customHeight="1" spans="1:18">
      <c r="A444" s="147">
        <v>439</v>
      </c>
      <c r="B444" s="147" t="s">
        <v>56</v>
      </c>
      <c r="C444" s="148">
        <v>45016</v>
      </c>
      <c r="D444" s="148">
        <v>45381</v>
      </c>
      <c r="E444" s="147" t="s">
        <v>267</v>
      </c>
      <c r="F444" s="147" t="s">
        <v>30</v>
      </c>
      <c r="G444" s="147" t="s">
        <v>268</v>
      </c>
      <c r="H444" s="159">
        <v>1320</v>
      </c>
      <c r="I444" s="151">
        <v>90</v>
      </c>
      <c r="J444" s="151">
        <v>118800</v>
      </c>
      <c r="K444" s="160">
        <v>4.4</v>
      </c>
      <c r="L444" s="151">
        <v>5227.2</v>
      </c>
      <c r="M444" s="151">
        <v>522.72</v>
      </c>
      <c r="N444" s="151">
        <v>2352.24</v>
      </c>
      <c r="O444" s="151">
        <v>1306.8</v>
      </c>
      <c r="P444" s="151">
        <v>1045.44</v>
      </c>
      <c r="Q444" s="151">
        <f t="shared" si="6"/>
        <v>4704.48</v>
      </c>
      <c r="R444" s="156"/>
    </row>
    <row r="445" s="138" customFormat="1" ht="25.05" customHeight="1" spans="1:18">
      <c r="A445" s="147">
        <v>440</v>
      </c>
      <c r="B445" s="147" t="s">
        <v>57</v>
      </c>
      <c r="C445" s="148">
        <v>45016</v>
      </c>
      <c r="D445" s="148">
        <v>45381</v>
      </c>
      <c r="E445" s="147" t="s">
        <v>267</v>
      </c>
      <c r="F445" s="147" t="s">
        <v>30</v>
      </c>
      <c r="G445" s="147" t="s">
        <v>268</v>
      </c>
      <c r="H445" s="159">
        <v>1320</v>
      </c>
      <c r="I445" s="151">
        <v>90</v>
      </c>
      <c r="J445" s="151">
        <v>118800</v>
      </c>
      <c r="K445" s="160">
        <v>4.4</v>
      </c>
      <c r="L445" s="151">
        <v>5227.2</v>
      </c>
      <c r="M445" s="151">
        <v>522.72</v>
      </c>
      <c r="N445" s="151">
        <v>2352.24</v>
      </c>
      <c r="O445" s="151">
        <v>1306.8</v>
      </c>
      <c r="P445" s="151">
        <v>1045.44</v>
      </c>
      <c r="Q445" s="151">
        <f t="shared" si="6"/>
        <v>4704.48</v>
      </c>
      <c r="R445" s="156"/>
    </row>
    <row r="446" s="138" customFormat="1" ht="25.05" customHeight="1" spans="1:18">
      <c r="A446" s="147">
        <v>441</v>
      </c>
      <c r="B446" s="147" t="s">
        <v>58</v>
      </c>
      <c r="C446" s="148">
        <v>45016</v>
      </c>
      <c r="D446" s="148">
        <v>45381</v>
      </c>
      <c r="E446" s="147" t="s">
        <v>267</v>
      </c>
      <c r="F446" s="147" t="s">
        <v>30</v>
      </c>
      <c r="G446" s="147" t="s">
        <v>268</v>
      </c>
      <c r="H446" s="159">
        <v>1650</v>
      </c>
      <c r="I446" s="151">
        <v>90</v>
      </c>
      <c r="J446" s="151">
        <v>148500</v>
      </c>
      <c r="K446" s="160">
        <v>4.4</v>
      </c>
      <c r="L446" s="151">
        <v>6534</v>
      </c>
      <c r="M446" s="151">
        <v>653.4</v>
      </c>
      <c r="N446" s="151">
        <v>2940.3</v>
      </c>
      <c r="O446" s="151">
        <v>1633.5</v>
      </c>
      <c r="P446" s="151">
        <v>1306.8</v>
      </c>
      <c r="Q446" s="151">
        <f t="shared" si="6"/>
        <v>5880.6</v>
      </c>
      <c r="R446" s="156"/>
    </row>
    <row r="447" s="138" customFormat="1" ht="25.05" customHeight="1" spans="1:18">
      <c r="A447" s="147">
        <v>442</v>
      </c>
      <c r="B447" s="147" t="s">
        <v>59</v>
      </c>
      <c r="C447" s="148">
        <v>45016</v>
      </c>
      <c r="D447" s="148">
        <v>45381</v>
      </c>
      <c r="E447" s="147" t="s">
        <v>267</v>
      </c>
      <c r="F447" s="147" t="s">
        <v>30</v>
      </c>
      <c r="G447" s="147" t="s">
        <v>268</v>
      </c>
      <c r="H447" s="159">
        <v>1980</v>
      </c>
      <c r="I447" s="151">
        <v>90</v>
      </c>
      <c r="J447" s="151">
        <v>178200</v>
      </c>
      <c r="K447" s="160">
        <v>4.4</v>
      </c>
      <c r="L447" s="151">
        <v>7840.8</v>
      </c>
      <c r="M447" s="151">
        <v>784.08</v>
      </c>
      <c r="N447" s="151">
        <v>3528.36</v>
      </c>
      <c r="O447" s="151">
        <v>1960.2</v>
      </c>
      <c r="P447" s="151">
        <v>1568.16</v>
      </c>
      <c r="Q447" s="151">
        <f t="shared" si="6"/>
        <v>7056.72</v>
      </c>
      <c r="R447" s="156"/>
    </row>
    <row r="448" s="138" customFormat="1" ht="25.05" customHeight="1" spans="1:18">
      <c r="A448" s="147">
        <v>443</v>
      </c>
      <c r="B448" s="147" t="s">
        <v>60</v>
      </c>
      <c r="C448" s="148">
        <v>45016</v>
      </c>
      <c r="D448" s="148">
        <v>45381</v>
      </c>
      <c r="E448" s="147" t="s">
        <v>267</v>
      </c>
      <c r="F448" s="147" t="s">
        <v>30</v>
      </c>
      <c r="G448" s="147" t="s">
        <v>268</v>
      </c>
      <c r="H448" s="159">
        <v>825</v>
      </c>
      <c r="I448" s="151">
        <v>90</v>
      </c>
      <c r="J448" s="151">
        <v>74250</v>
      </c>
      <c r="K448" s="160">
        <v>4.4</v>
      </c>
      <c r="L448" s="151">
        <v>3267</v>
      </c>
      <c r="M448" s="151">
        <v>326.7</v>
      </c>
      <c r="N448" s="151">
        <v>1470.15</v>
      </c>
      <c r="O448" s="151">
        <v>816.75</v>
      </c>
      <c r="P448" s="151">
        <v>653.4</v>
      </c>
      <c r="Q448" s="151">
        <f t="shared" si="6"/>
        <v>2940.3</v>
      </c>
      <c r="R448" s="156"/>
    </row>
    <row r="449" s="138" customFormat="1" ht="25.05" customHeight="1" spans="1:18">
      <c r="A449" s="147">
        <v>444</v>
      </c>
      <c r="B449" s="147" t="s">
        <v>61</v>
      </c>
      <c r="C449" s="148">
        <v>45016</v>
      </c>
      <c r="D449" s="148">
        <v>45381</v>
      </c>
      <c r="E449" s="147" t="s">
        <v>267</v>
      </c>
      <c r="F449" s="147" t="s">
        <v>30</v>
      </c>
      <c r="G449" s="147" t="s">
        <v>268</v>
      </c>
      <c r="H449" s="159">
        <v>2640</v>
      </c>
      <c r="I449" s="151">
        <v>90</v>
      </c>
      <c r="J449" s="151">
        <v>237600</v>
      </c>
      <c r="K449" s="160">
        <v>4.4</v>
      </c>
      <c r="L449" s="151">
        <v>10454.4</v>
      </c>
      <c r="M449" s="151">
        <v>1045.44</v>
      </c>
      <c r="N449" s="151">
        <v>4704.48</v>
      </c>
      <c r="O449" s="151">
        <v>2613.6</v>
      </c>
      <c r="P449" s="151">
        <v>2090.88</v>
      </c>
      <c r="Q449" s="151">
        <f t="shared" si="6"/>
        <v>9408.96</v>
      </c>
      <c r="R449" s="156"/>
    </row>
    <row r="450" s="138" customFormat="1" ht="25.05" customHeight="1" spans="1:18">
      <c r="A450" s="147">
        <v>445</v>
      </c>
      <c r="B450" s="147" t="s">
        <v>62</v>
      </c>
      <c r="C450" s="148">
        <v>45016</v>
      </c>
      <c r="D450" s="148">
        <v>45381</v>
      </c>
      <c r="E450" s="147" t="s">
        <v>267</v>
      </c>
      <c r="F450" s="147" t="s">
        <v>30</v>
      </c>
      <c r="G450" s="147" t="s">
        <v>268</v>
      </c>
      <c r="H450" s="159">
        <v>990</v>
      </c>
      <c r="I450" s="151">
        <v>90</v>
      </c>
      <c r="J450" s="151">
        <v>89100</v>
      </c>
      <c r="K450" s="160">
        <v>4.4</v>
      </c>
      <c r="L450" s="151">
        <v>3920.4</v>
      </c>
      <c r="M450" s="151">
        <v>392.04</v>
      </c>
      <c r="N450" s="151">
        <v>1764.18</v>
      </c>
      <c r="O450" s="151">
        <v>980.1</v>
      </c>
      <c r="P450" s="151">
        <v>784.08</v>
      </c>
      <c r="Q450" s="151">
        <f t="shared" si="6"/>
        <v>3528.36</v>
      </c>
      <c r="R450" s="156"/>
    </row>
    <row r="451" s="138" customFormat="1" ht="25.05" customHeight="1" spans="1:18">
      <c r="A451" s="147">
        <v>446</v>
      </c>
      <c r="B451" s="147" t="s">
        <v>63</v>
      </c>
      <c r="C451" s="148">
        <v>45016</v>
      </c>
      <c r="D451" s="148">
        <v>45381</v>
      </c>
      <c r="E451" s="147" t="s">
        <v>267</v>
      </c>
      <c r="F451" s="147" t="s">
        <v>30</v>
      </c>
      <c r="G451" s="147" t="s">
        <v>268</v>
      </c>
      <c r="H451" s="159">
        <v>1650</v>
      </c>
      <c r="I451" s="151">
        <v>90</v>
      </c>
      <c r="J451" s="151">
        <v>148500</v>
      </c>
      <c r="K451" s="160">
        <v>4.4</v>
      </c>
      <c r="L451" s="151">
        <v>6534</v>
      </c>
      <c r="M451" s="151">
        <v>653.4</v>
      </c>
      <c r="N451" s="151">
        <v>2940.3</v>
      </c>
      <c r="O451" s="151">
        <v>1633.5</v>
      </c>
      <c r="P451" s="151">
        <v>1306.8</v>
      </c>
      <c r="Q451" s="151">
        <f t="shared" si="6"/>
        <v>5880.6</v>
      </c>
      <c r="R451" s="156"/>
    </row>
    <row r="452" s="138" customFormat="1" ht="25.05" customHeight="1" spans="1:18">
      <c r="A452" s="147">
        <v>447</v>
      </c>
      <c r="B452" s="147" t="s">
        <v>64</v>
      </c>
      <c r="C452" s="148">
        <v>45016</v>
      </c>
      <c r="D452" s="148">
        <v>45381</v>
      </c>
      <c r="E452" s="147" t="s">
        <v>267</v>
      </c>
      <c r="F452" s="147" t="s">
        <v>30</v>
      </c>
      <c r="G452" s="147" t="s">
        <v>268</v>
      </c>
      <c r="H452" s="159">
        <v>924</v>
      </c>
      <c r="I452" s="151">
        <v>90</v>
      </c>
      <c r="J452" s="151">
        <v>83160</v>
      </c>
      <c r="K452" s="160">
        <v>4.4</v>
      </c>
      <c r="L452" s="151">
        <v>3659.04</v>
      </c>
      <c r="M452" s="151">
        <v>365.904</v>
      </c>
      <c r="N452" s="151">
        <v>1646.568</v>
      </c>
      <c r="O452" s="151">
        <v>914.76</v>
      </c>
      <c r="P452" s="151">
        <v>731.808</v>
      </c>
      <c r="Q452" s="151">
        <f t="shared" si="6"/>
        <v>3293.136</v>
      </c>
      <c r="R452" s="156"/>
    </row>
    <row r="453" s="138" customFormat="1" ht="25.05" customHeight="1" spans="1:18">
      <c r="A453" s="147">
        <v>448</v>
      </c>
      <c r="B453" s="147" t="s">
        <v>65</v>
      </c>
      <c r="C453" s="148">
        <v>45016</v>
      </c>
      <c r="D453" s="148">
        <v>45381</v>
      </c>
      <c r="E453" s="147" t="s">
        <v>267</v>
      </c>
      <c r="F453" s="147" t="s">
        <v>30</v>
      </c>
      <c r="G453" s="147" t="s">
        <v>268</v>
      </c>
      <c r="H453" s="159">
        <v>1980</v>
      </c>
      <c r="I453" s="151">
        <v>90</v>
      </c>
      <c r="J453" s="151">
        <v>178200</v>
      </c>
      <c r="K453" s="160">
        <v>4.4</v>
      </c>
      <c r="L453" s="151">
        <v>7840.8</v>
      </c>
      <c r="M453" s="151">
        <v>784.08</v>
      </c>
      <c r="N453" s="151">
        <v>3528.36</v>
      </c>
      <c r="O453" s="151">
        <v>1960.2</v>
      </c>
      <c r="P453" s="151">
        <v>1568.16</v>
      </c>
      <c r="Q453" s="151">
        <f t="shared" si="6"/>
        <v>7056.72</v>
      </c>
      <c r="R453" s="156"/>
    </row>
    <row r="454" s="138" customFormat="1" ht="25.05" customHeight="1" spans="1:18">
      <c r="A454" s="147">
        <v>449</v>
      </c>
      <c r="B454" s="147" t="s">
        <v>67</v>
      </c>
      <c r="C454" s="148">
        <v>45016</v>
      </c>
      <c r="D454" s="148">
        <v>45381</v>
      </c>
      <c r="E454" s="147" t="s">
        <v>267</v>
      </c>
      <c r="F454" s="147" t="s">
        <v>30</v>
      </c>
      <c r="G454" s="147" t="s">
        <v>268</v>
      </c>
      <c r="H454" s="159">
        <v>2310</v>
      </c>
      <c r="I454" s="151">
        <v>90</v>
      </c>
      <c r="J454" s="151">
        <v>207900</v>
      </c>
      <c r="K454" s="160">
        <v>4.4</v>
      </c>
      <c r="L454" s="151">
        <v>9147.6</v>
      </c>
      <c r="M454" s="151">
        <v>914.76</v>
      </c>
      <c r="N454" s="151">
        <v>4116.42</v>
      </c>
      <c r="O454" s="151">
        <v>2286.9</v>
      </c>
      <c r="P454" s="151">
        <v>1829.52</v>
      </c>
      <c r="Q454" s="151">
        <f t="shared" si="6"/>
        <v>8232.84</v>
      </c>
      <c r="R454" s="156"/>
    </row>
    <row r="455" s="138" customFormat="1" ht="25.05" customHeight="1" spans="1:18">
      <c r="A455" s="147">
        <v>450</v>
      </c>
      <c r="B455" s="147" t="s">
        <v>68</v>
      </c>
      <c r="C455" s="148">
        <v>45016</v>
      </c>
      <c r="D455" s="148">
        <v>45381</v>
      </c>
      <c r="E455" s="147" t="s">
        <v>267</v>
      </c>
      <c r="F455" s="147" t="s">
        <v>30</v>
      </c>
      <c r="G455" s="147" t="s">
        <v>268</v>
      </c>
      <c r="H455" s="159">
        <v>2310</v>
      </c>
      <c r="I455" s="151">
        <v>90</v>
      </c>
      <c r="J455" s="151">
        <v>207900</v>
      </c>
      <c r="K455" s="160">
        <v>4.4</v>
      </c>
      <c r="L455" s="151">
        <v>9147.6</v>
      </c>
      <c r="M455" s="151">
        <v>914.76</v>
      </c>
      <c r="N455" s="151">
        <v>4116.42</v>
      </c>
      <c r="O455" s="151">
        <v>2286.9</v>
      </c>
      <c r="P455" s="151">
        <v>1829.52</v>
      </c>
      <c r="Q455" s="151">
        <f t="shared" ref="Q455:Q518" si="7">N455+O455+P455</f>
        <v>8232.84</v>
      </c>
      <c r="R455" s="156"/>
    </row>
    <row r="456" s="138" customFormat="1" ht="25.05" customHeight="1" spans="1:18">
      <c r="A456" s="147">
        <v>451</v>
      </c>
      <c r="B456" s="147" t="s">
        <v>69</v>
      </c>
      <c r="C456" s="148">
        <v>45016</v>
      </c>
      <c r="D456" s="148">
        <v>45381</v>
      </c>
      <c r="E456" s="147" t="s">
        <v>267</v>
      </c>
      <c r="F456" s="147" t="s">
        <v>30</v>
      </c>
      <c r="G456" s="147" t="s">
        <v>268</v>
      </c>
      <c r="H456" s="159">
        <v>1650</v>
      </c>
      <c r="I456" s="151">
        <v>90</v>
      </c>
      <c r="J456" s="151">
        <v>148500</v>
      </c>
      <c r="K456" s="160">
        <v>4.4</v>
      </c>
      <c r="L456" s="151">
        <v>6534</v>
      </c>
      <c r="M456" s="151">
        <v>653.4</v>
      </c>
      <c r="N456" s="151">
        <v>2940.3</v>
      </c>
      <c r="O456" s="151">
        <v>1633.5</v>
      </c>
      <c r="P456" s="151">
        <v>1306.8</v>
      </c>
      <c r="Q456" s="151">
        <f t="shared" si="7"/>
        <v>5880.6</v>
      </c>
      <c r="R456" s="156"/>
    </row>
    <row r="457" s="138" customFormat="1" ht="25.05" customHeight="1" spans="1:18">
      <c r="A457" s="147">
        <v>452</v>
      </c>
      <c r="B457" s="147" t="s">
        <v>70</v>
      </c>
      <c r="C457" s="148">
        <v>45016</v>
      </c>
      <c r="D457" s="148">
        <v>45381</v>
      </c>
      <c r="E457" s="147" t="s">
        <v>267</v>
      </c>
      <c r="F457" s="147" t="s">
        <v>30</v>
      </c>
      <c r="G457" s="147" t="s">
        <v>268</v>
      </c>
      <c r="H457" s="159">
        <v>990</v>
      </c>
      <c r="I457" s="151">
        <v>90</v>
      </c>
      <c r="J457" s="151">
        <v>89100</v>
      </c>
      <c r="K457" s="160">
        <v>4.4</v>
      </c>
      <c r="L457" s="151">
        <v>3920.4</v>
      </c>
      <c r="M457" s="151">
        <v>392.04</v>
      </c>
      <c r="N457" s="151">
        <v>1764.18</v>
      </c>
      <c r="O457" s="151">
        <v>980.1</v>
      </c>
      <c r="P457" s="151">
        <v>784.08</v>
      </c>
      <c r="Q457" s="151">
        <f t="shared" si="7"/>
        <v>3528.36</v>
      </c>
      <c r="R457" s="156"/>
    </row>
    <row r="458" s="138" customFormat="1" ht="25.05" customHeight="1" spans="1:18">
      <c r="A458" s="147">
        <v>453</v>
      </c>
      <c r="B458" s="147" t="s">
        <v>71</v>
      </c>
      <c r="C458" s="148">
        <v>45016</v>
      </c>
      <c r="D458" s="148">
        <v>45381</v>
      </c>
      <c r="E458" s="147" t="s">
        <v>267</v>
      </c>
      <c r="F458" s="147" t="s">
        <v>30</v>
      </c>
      <c r="G458" s="147" t="s">
        <v>268</v>
      </c>
      <c r="H458" s="159">
        <v>2310</v>
      </c>
      <c r="I458" s="151">
        <v>90</v>
      </c>
      <c r="J458" s="151">
        <v>207900</v>
      </c>
      <c r="K458" s="160">
        <v>4.4</v>
      </c>
      <c r="L458" s="151">
        <v>9147.6</v>
      </c>
      <c r="M458" s="151">
        <v>914.76</v>
      </c>
      <c r="N458" s="151">
        <v>4116.42</v>
      </c>
      <c r="O458" s="151">
        <v>2286.9</v>
      </c>
      <c r="P458" s="151">
        <v>1829.52</v>
      </c>
      <c r="Q458" s="151">
        <f t="shared" si="7"/>
        <v>8232.84</v>
      </c>
      <c r="R458" s="156"/>
    </row>
    <row r="459" s="138" customFormat="1" ht="25.05" customHeight="1" spans="1:18">
      <c r="A459" s="147">
        <v>454</v>
      </c>
      <c r="B459" s="147" t="s">
        <v>73</v>
      </c>
      <c r="C459" s="148">
        <v>45016</v>
      </c>
      <c r="D459" s="148">
        <v>45381</v>
      </c>
      <c r="E459" s="147" t="s">
        <v>267</v>
      </c>
      <c r="F459" s="147" t="s">
        <v>30</v>
      </c>
      <c r="G459" s="147" t="s">
        <v>268</v>
      </c>
      <c r="H459" s="159">
        <v>990</v>
      </c>
      <c r="I459" s="151">
        <v>90</v>
      </c>
      <c r="J459" s="151">
        <v>89100</v>
      </c>
      <c r="K459" s="160">
        <v>4.4</v>
      </c>
      <c r="L459" s="151">
        <v>3920.4</v>
      </c>
      <c r="M459" s="151">
        <v>392.04</v>
      </c>
      <c r="N459" s="151">
        <v>1764.18</v>
      </c>
      <c r="O459" s="151">
        <v>980.1</v>
      </c>
      <c r="P459" s="151">
        <v>784.08</v>
      </c>
      <c r="Q459" s="151">
        <f t="shared" si="7"/>
        <v>3528.36</v>
      </c>
      <c r="R459" s="156"/>
    </row>
    <row r="460" s="138" customFormat="1" ht="25.05" customHeight="1" spans="1:18">
      <c r="A460" s="147">
        <v>455</v>
      </c>
      <c r="B460" s="147" t="s">
        <v>74</v>
      </c>
      <c r="C460" s="148">
        <v>45016</v>
      </c>
      <c r="D460" s="148">
        <v>45381</v>
      </c>
      <c r="E460" s="147" t="s">
        <v>267</v>
      </c>
      <c r="F460" s="147" t="s">
        <v>30</v>
      </c>
      <c r="G460" s="147" t="s">
        <v>268</v>
      </c>
      <c r="H460" s="159">
        <v>1650</v>
      </c>
      <c r="I460" s="151">
        <v>90</v>
      </c>
      <c r="J460" s="151">
        <v>148500</v>
      </c>
      <c r="K460" s="160">
        <v>4.4</v>
      </c>
      <c r="L460" s="151">
        <v>6534</v>
      </c>
      <c r="M460" s="151">
        <v>653.4</v>
      </c>
      <c r="N460" s="151">
        <v>2940.3</v>
      </c>
      <c r="O460" s="151">
        <v>1633.5</v>
      </c>
      <c r="P460" s="151">
        <v>1306.8</v>
      </c>
      <c r="Q460" s="151">
        <f t="shared" si="7"/>
        <v>5880.6</v>
      </c>
      <c r="R460" s="156"/>
    </row>
    <row r="461" s="138" customFormat="1" ht="25.05" customHeight="1" spans="1:18">
      <c r="A461" s="147">
        <v>456</v>
      </c>
      <c r="B461" s="147" t="s">
        <v>75</v>
      </c>
      <c r="C461" s="148">
        <v>45016</v>
      </c>
      <c r="D461" s="148">
        <v>45381</v>
      </c>
      <c r="E461" s="147" t="s">
        <v>267</v>
      </c>
      <c r="F461" s="147" t="s">
        <v>30</v>
      </c>
      <c r="G461" s="147" t="s">
        <v>268</v>
      </c>
      <c r="H461" s="159">
        <v>2640</v>
      </c>
      <c r="I461" s="151">
        <v>90</v>
      </c>
      <c r="J461" s="151">
        <v>237600</v>
      </c>
      <c r="K461" s="160">
        <v>4.4</v>
      </c>
      <c r="L461" s="151">
        <v>10454.4</v>
      </c>
      <c r="M461" s="151">
        <v>1045.44</v>
      </c>
      <c r="N461" s="151">
        <v>4704.48</v>
      </c>
      <c r="O461" s="151">
        <v>2613.6</v>
      </c>
      <c r="P461" s="151">
        <v>2090.88</v>
      </c>
      <c r="Q461" s="151">
        <f t="shared" si="7"/>
        <v>9408.96</v>
      </c>
      <c r="R461" s="156"/>
    </row>
    <row r="462" s="138" customFormat="1" ht="25.05" customHeight="1" spans="1:18">
      <c r="A462" s="147">
        <v>457</v>
      </c>
      <c r="B462" s="147" t="s">
        <v>77</v>
      </c>
      <c r="C462" s="148">
        <v>45016</v>
      </c>
      <c r="D462" s="148">
        <v>45381</v>
      </c>
      <c r="E462" s="147" t="s">
        <v>267</v>
      </c>
      <c r="F462" s="147" t="s">
        <v>30</v>
      </c>
      <c r="G462" s="147" t="s">
        <v>268</v>
      </c>
      <c r="H462" s="159">
        <v>2805</v>
      </c>
      <c r="I462" s="151">
        <v>90</v>
      </c>
      <c r="J462" s="151">
        <v>252450</v>
      </c>
      <c r="K462" s="160">
        <v>4.4</v>
      </c>
      <c r="L462" s="151">
        <v>11107.8</v>
      </c>
      <c r="M462" s="151">
        <v>1110.78</v>
      </c>
      <c r="N462" s="151">
        <v>4998.51</v>
      </c>
      <c r="O462" s="151">
        <v>2776.95</v>
      </c>
      <c r="P462" s="151">
        <v>2221.56</v>
      </c>
      <c r="Q462" s="151">
        <f t="shared" si="7"/>
        <v>9997.02</v>
      </c>
      <c r="R462" s="156"/>
    </row>
    <row r="463" s="138" customFormat="1" ht="25.05" customHeight="1" spans="1:18">
      <c r="A463" s="147">
        <v>458</v>
      </c>
      <c r="B463" s="147" t="s">
        <v>78</v>
      </c>
      <c r="C463" s="148">
        <v>45016</v>
      </c>
      <c r="D463" s="148">
        <v>45381</v>
      </c>
      <c r="E463" s="147" t="s">
        <v>267</v>
      </c>
      <c r="F463" s="147" t="s">
        <v>30</v>
      </c>
      <c r="G463" s="147" t="s">
        <v>268</v>
      </c>
      <c r="H463" s="159">
        <v>2145</v>
      </c>
      <c r="I463" s="151">
        <v>90</v>
      </c>
      <c r="J463" s="151">
        <v>193050</v>
      </c>
      <c r="K463" s="160">
        <v>4.4</v>
      </c>
      <c r="L463" s="151">
        <v>8494.2</v>
      </c>
      <c r="M463" s="151">
        <v>849.42</v>
      </c>
      <c r="N463" s="151">
        <f>3822.39/2145*1345</f>
        <v>2396.79</v>
      </c>
      <c r="O463" s="151">
        <f>2123.55/2145*1345</f>
        <v>1331.55</v>
      </c>
      <c r="P463" s="151">
        <f>1698.84/2145*1345</f>
        <v>1065.24</v>
      </c>
      <c r="Q463" s="151">
        <f t="shared" si="7"/>
        <v>4793.58</v>
      </c>
      <c r="R463" s="156" t="s">
        <v>269</v>
      </c>
    </row>
    <row r="464" s="138" customFormat="1" ht="25.05" customHeight="1" spans="1:18">
      <c r="A464" s="147">
        <v>459</v>
      </c>
      <c r="B464" s="147" t="s">
        <v>81</v>
      </c>
      <c r="C464" s="148">
        <v>45016</v>
      </c>
      <c r="D464" s="148">
        <v>45381</v>
      </c>
      <c r="E464" s="147" t="s">
        <v>267</v>
      </c>
      <c r="F464" s="147" t="s">
        <v>30</v>
      </c>
      <c r="G464" s="147" t="s">
        <v>268</v>
      </c>
      <c r="H464" s="159">
        <v>990</v>
      </c>
      <c r="I464" s="151">
        <v>90</v>
      </c>
      <c r="J464" s="151">
        <v>89100</v>
      </c>
      <c r="K464" s="160">
        <v>4.4</v>
      </c>
      <c r="L464" s="151">
        <v>3920.4</v>
      </c>
      <c r="M464" s="151">
        <v>392.04</v>
      </c>
      <c r="N464" s="151">
        <v>1764.18</v>
      </c>
      <c r="O464" s="151">
        <v>980.1</v>
      </c>
      <c r="P464" s="151">
        <v>784.08</v>
      </c>
      <c r="Q464" s="151">
        <f t="shared" si="7"/>
        <v>3528.36</v>
      </c>
      <c r="R464" s="156"/>
    </row>
    <row r="465" s="138" customFormat="1" ht="25.05" customHeight="1" spans="1:18">
      <c r="A465" s="147">
        <v>460</v>
      </c>
      <c r="B465" s="147" t="s">
        <v>84</v>
      </c>
      <c r="C465" s="148">
        <v>45016</v>
      </c>
      <c r="D465" s="148">
        <v>45381</v>
      </c>
      <c r="E465" s="147" t="s">
        <v>267</v>
      </c>
      <c r="F465" s="147" t="s">
        <v>30</v>
      </c>
      <c r="G465" s="147" t="s">
        <v>268</v>
      </c>
      <c r="H465" s="159">
        <v>2310</v>
      </c>
      <c r="I465" s="151">
        <v>90</v>
      </c>
      <c r="J465" s="151">
        <v>207900</v>
      </c>
      <c r="K465" s="160">
        <v>4.4</v>
      </c>
      <c r="L465" s="151">
        <v>9147.6</v>
      </c>
      <c r="M465" s="151">
        <v>914.76</v>
      </c>
      <c r="N465" s="151">
        <v>4116.42</v>
      </c>
      <c r="O465" s="151">
        <v>2286.9</v>
      </c>
      <c r="P465" s="151">
        <v>1829.52</v>
      </c>
      <c r="Q465" s="151">
        <f t="shared" si="7"/>
        <v>8232.84</v>
      </c>
      <c r="R465" s="156"/>
    </row>
    <row r="466" s="138" customFormat="1" ht="25.05" customHeight="1" spans="1:18">
      <c r="A466" s="147">
        <v>461</v>
      </c>
      <c r="B466" s="147" t="s">
        <v>85</v>
      </c>
      <c r="C466" s="148">
        <v>45016</v>
      </c>
      <c r="D466" s="148">
        <v>45381</v>
      </c>
      <c r="E466" s="147" t="s">
        <v>267</v>
      </c>
      <c r="F466" s="147" t="s">
        <v>30</v>
      </c>
      <c r="G466" s="147" t="s">
        <v>268</v>
      </c>
      <c r="H466" s="159">
        <v>3135</v>
      </c>
      <c r="I466" s="151">
        <v>90</v>
      </c>
      <c r="J466" s="151">
        <v>282150</v>
      </c>
      <c r="K466" s="160">
        <v>4.4</v>
      </c>
      <c r="L466" s="151">
        <v>12414.6</v>
      </c>
      <c r="M466" s="151">
        <v>1241.46</v>
      </c>
      <c r="N466" s="151">
        <v>5586.57</v>
      </c>
      <c r="O466" s="151">
        <v>3103.65</v>
      </c>
      <c r="P466" s="151">
        <v>2482.92</v>
      </c>
      <c r="Q466" s="151">
        <f t="shared" si="7"/>
        <v>11173.14</v>
      </c>
      <c r="R466" s="156"/>
    </row>
    <row r="467" s="138" customFormat="1" ht="25.05" customHeight="1" spans="1:18">
      <c r="A467" s="147">
        <v>462</v>
      </c>
      <c r="B467" s="147" t="s">
        <v>86</v>
      </c>
      <c r="C467" s="148">
        <v>45016</v>
      </c>
      <c r="D467" s="148">
        <v>45381</v>
      </c>
      <c r="E467" s="147" t="s">
        <v>267</v>
      </c>
      <c r="F467" s="147" t="s">
        <v>30</v>
      </c>
      <c r="G467" s="147" t="s">
        <v>268</v>
      </c>
      <c r="H467" s="159">
        <v>2970</v>
      </c>
      <c r="I467" s="151">
        <v>90</v>
      </c>
      <c r="J467" s="151">
        <v>267300</v>
      </c>
      <c r="K467" s="160">
        <v>4.4</v>
      </c>
      <c r="L467" s="151">
        <v>11761.2</v>
      </c>
      <c r="M467" s="151">
        <v>1176.12</v>
      </c>
      <c r="N467" s="151">
        <v>5292.54</v>
      </c>
      <c r="O467" s="151">
        <v>2940.3</v>
      </c>
      <c r="P467" s="151">
        <v>2352.24</v>
      </c>
      <c r="Q467" s="151">
        <f t="shared" si="7"/>
        <v>10585.08</v>
      </c>
      <c r="R467" s="156"/>
    </row>
    <row r="468" s="138" customFormat="1" ht="25.05" customHeight="1" spans="1:18">
      <c r="A468" s="147">
        <v>463</v>
      </c>
      <c r="B468" s="147" t="s">
        <v>87</v>
      </c>
      <c r="C468" s="148">
        <v>45016</v>
      </c>
      <c r="D468" s="148">
        <v>45381</v>
      </c>
      <c r="E468" s="147" t="s">
        <v>267</v>
      </c>
      <c r="F468" s="147" t="s">
        <v>30</v>
      </c>
      <c r="G468" s="147" t="s">
        <v>268</v>
      </c>
      <c r="H468" s="159">
        <v>2640</v>
      </c>
      <c r="I468" s="151">
        <v>90</v>
      </c>
      <c r="J468" s="151">
        <v>237600</v>
      </c>
      <c r="K468" s="160">
        <v>4.4</v>
      </c>
      <c r="L468" s="151">
        <v>10454.4</v>
      </c>
      <c r="M468" s="151">
        <v>1045.44</v>
      </c>
      <c r="N468" s="151">
        <v>4704.48</v>
      </c>
      <c r="O468" s="151">
        <v>2613.6</v>
      </c>
      <c r="P468" s="151">
        <v>2090.88</v>
      </c>
      <c r="Q468" s="151">
        <f t="shared" si="7"/>
        <v>9408.96</v>
      </c>
      <c r="R468" s="156"/>
    </row>
    <row r="469" s="138" customFormat="1" ht="25.05" customHeight="1" spans="1:18">
      <c r="A469" s="147">
        <v>464</v>
      </c>
      <c r="B469" s="147" t="s">
        <v>89</v>
      </c>
      <c r="C469" s="148">
        <v>45016</v>
      </c>
      <c r="D469" s="148">
        <v>45381</v>
      </c>
      <c r="E469" s="147" t="s">
        <v>267</v>
      </c>
      <c r="F469" s="147" t="s">
        <v>30</v>
      </c>
      <c r="G469" s="147" t="s">
        <v>268</v>
      </c>
      <c r="H469" s="159">
        <v>2310</v>
      </c>
      <c r="I469" s="151">
        <v>90</v>
      </c>
      <c r="J469" s="151">
        <v>207900</v>
      </c>
      <c r="K469" s="160">
        <v>4.4</v>
      </c>
      <c r="L469" s="151">
        <v>9147.6</v>
      </c>
      <c r="M469" s="151">
        <v>914.76</v>
      </c>
      <c r="N469" s="151">
        <v>4116.42</v>
      </c>
      <c r="O469" s="151">
        <v>2286.9</v>
      </c>
      <c r="P469" s="151">
        <v>1829.52</v>
      </c>
      <c r="Q469" s="151">
        <f t="shared" si="7"/>
        <v>8232.84</v>
      </c>
      <c r="R469" s="156"/>
    </row>
    <row r="470" s="138" customFormat="1" ht="25.05" customHeight="1" spans="1:18">
      <c r="A470" s="147">
        <v>465</v>
      </c>
      <c r="B470" s="147" t="s">
        <v>90</v>
      </c>
      <c r="C470" s="148">
        <v>45016</v>
      </c>
      <c r="D470" s="148">
        <v>45381</v>
      </c>
      <c r="E470" s="147" t="s">
        <v>267</v>
      </c>
      <c r="F470" s="147" t="s">
        <v>30</v>
      </c>
      <c r="G470" s="147" t="s">
        <v>268</v>
      </c>
      <c r="H470" s="159">
        <v>1650</v>
      </c>
      <c r="I470" s="151">
        <v>90</v>
      </c>
      <c r="J470" s="151">
        <v>148500</v>
      </c>
      <c r="K470" s="160">
        <v>4.4</v>
      </c>
      <c r="L470" s="151">
        <v>6534</v>
      </c>
      <c r="M470" s="151">
        <v>653.4</v>
      </c>
      <c r="N470" s="151">
        <v>2940.3</v>
      </c>
      <c r="O470" s="151">
        <v>1633.5</v>
      </c>
      <c r="P470" s="151">
        <v>1306.8</v>
      </c>
      <c r="Q470" s="151">
        <f t="shared" si="7"/>
        <v>5880.6</v>
      </c>
      <c r="R470" s="156"/>
    </row>
    <row r="471" s="138" customFormat="1" ht="25.05" customHeight="1" spans="1:18">
      <c r="A471" s="147">
        <v>466</v>
      </c>
      <c r="B471" s="147" t="s">
        <v>91</v>
      </c>
      <c r="C471" s="148">
        <v>45016</v>
      </c>
      <c r="D471" s="148">
        <v>45381</v>
      </c>
      <c r="E471" s="147" t="s">
        <v>267</v>
      </c>
      <c r="F471" s="147" t="s">
        <v>30</v>
      </c>
      <c r="G471" s="147" t="s">
        <v>268</v>
      </c>
      <c r="H471" s="159">
        <v>2640</v>
      </c>
      <c r="I471" s="151">
        <v>90</v>
      </c>
      <c r="J471" s="151">
        <v>237600</v>
      </c>
      <c r="K471" s="160">
        <v>4.4</v>
      </c>
      <c r="L471" s="151">
        <v>10454.4</v>
      </c>
      <c r="M471" s="151">
        <v>1045.44</v>
      </c>
      <c r="N471" s="151">
        <v>4704.48</v>
      </c>
      <c r="O471" s="151">
        <v>2613.6</v>
      </c>
      <c r="P471" s="151">
        <v>2090.88</v>
      </c>
      <c r="Q471" s="151">
        <f t="shared" si="7"/>
        <v>9408.96</v>
      </c>
      <c r="R471" s="156"/>
    </row>
    <row r="472" s="138" customFormat="1" ht="25.05" customHeight="1" spans="1:18">
      <c r="A472" s="147">
        <v>467</v>
      </c>
      <c r="B472" s="147" t="s">
        <v>92</v>
      </c>
      <c r="C472" s="148">
        <v>45016</v>
      </c>
      <c r="D472" s="148">
        <v>45381</v>
      </c>
      <c r="E472" s="147" t="s">
        <v>267</v>
      </c>
      <c r="F472" s="147" t="s">
        <v>30</v>
      </c>
      <c r="G472" s="147" t="s">
        <v>268</v>
      </c>
      <c r="H472" s="159">
        <v>990</v>
      </c>
      <c r="I472" s="151">
        <v>90</v>
      </c>
      <c r="J472" s="151">
        <v>89100</v>
      </c>
      <c r="K472" s="160">
        <v>4.4</v>
      </c>
      <c r="L472" s="151">
        <v>3920.4</v>
      </c>
      <c r="M472" s="151">
        <v>392.04</v>
      </c>
      <c r="N472" s="151">
        <v>1764.18</v>
      </c>
      <c r="O472" s="151">
        <v>980.1</v>
      </c>
      <c r="P472" s="151">
        <v>784.08</v>
      </c>
      <c r="Q472" s="151">
        <f t="shared" si="7"/>
        <v>3528.36</v>
      </c>
      <c r="R472" s="156"/>
    </row>
    <row r="473" s="138" customFormat="1" ht="25.05" customHeight="1" spans="1:18">
      <c r="A473" s="147">
        <v>468</v>
      </c>
      <c r="B473" s="147" t="s">
        <v>94</v>
      </c>
      <c r="C473" s="148">
        <v>45016</v>
      </c>
      <c r="D473" s="148">
        <v>45381</v>
      </c>
      <c r="E473" s="147" t="s">
        <v>267</v>
      </c>
      <c r="F473" s="147" t="s">
        <v>30</v>
      </c>
      <c r="G473" s="147" t="s">
        <v>268</v>
      </c>
      <c r="H473" s="159">
        <v>2640</v>
      </c>
      <c r="I473" s="151">
        <v>90</v>
      </c>
      <c r="J473" s="151">
        <v>237600</v>
      </c>
      <c r="K473" s="160">
        <v>4.4</v>
      </c>
      <c r="L473" s="151">
        <v>10454.4</v>
      </c>
      <c r="M473" s="151">
        <v>1045.44</v>
      </c>
      <c r="N473" s="151">
        <v>4704.48</v>
      </c>
      <c r="O473" s="151">
        <v>2613.6</v>
      </c>
      <c r="P473" s="151">
        <v>2090.88</v>
      </c>
      <c r="Q473" s="151">
        <f t="shared" si="7"/>
        <v>9408.96</v>
      </c>
      <c r="R473" s="156"/>
    </row>
    <row r="474" s="138" customFormat="1" ht="25.05" customHeight="1" spans="1:18">
      <c r="A474" s="147">
        <v>469</v>
      </c>
      <c r="B474" s="147" t="s">
        <v>95</v>
      </c>
      <c r="C474" s="148">
        <v>45016</v>
      </c>
      <c r="D474" s="148">
        <v>45381</v>
      </c>
      <c r="E474" s="147" t="s">
        <v>267</v>
      </c>
      <c r="F474" s="147" t="s">
        <v>30</v>
      </c>
      <c r="G474" s="147" t="s">
        <v>268</v>
      </c>
      <c r="H474" s="159">
        <v>1650</v>
      </c>
      <c r="I474" s="151">
        <v>90</v>
      </c>
      <c r="J474" s="151">
        <v>148500</v>
      </c>
      <c r="K474" s="160">
        <v>4.4</v>
      </c>
      <c r="L474" s="151">
        <v>6534</v>
      </c>
      <c r="M474" s="151">
        <v>653.4</v>
      </c>
      <c r="N474" s="151">
        <v>2940.3</v>
      </c>
      <c r="O474" s="151">
        <v>1633.5</v>
      </c>
      <c r="P474" s="151">
        <v>1306.8</v>
      </c>
      <c r="Q474" s="151">
        <f t="shared" si="7"/>
        <v>5880.6</v>
      </c>
      <c r="R474" s="156"/>
    </row>
    <row r="475" s="138" customFormat="1" ht="25.05" customHeight="1" spans="1:18">
      <c r="A475" s="147">
        <v>470</v>
      </c>
      <c r="B475" s="147" t="s">
        <v>96</v>
      </c>
      <c r="C475" s="148">
        <v>45016</v>
      </c>
      <c r="D475" s="148">
        <v>45381</v>
      </c>
      <c r="E475" s="147" t="s">
        <v>267</v>
      </c>
      <c r="F475" s="147" t="s">
        <v>30</v>
      </c>
      <c r="G475" s="147" t="s">
        <v>268</v>
      </c>
      <c r="H475" s="159">
        <v>990</v>
      </c>
      <c r="I475" s="151">
        <v>90</v>
      </c>
      <c r="J475" s="151">
        <v>89100</v>
      </c>
      <c r="K475" s="160">
        <v>4.4</v>
      </c>
      <c r="L475" s="151">
        <v>3920.4</v>
      </c>
      <c r="M475" s="151">
        <v>392.04</v>
      </c>
      <c r="N475" s="151">
        <v>1764.18</v>
      </c>
      <c r="O475" s="151">
        <v>980.1</v>
      </c>
      <c r="P475" s="151">
        <v>784.08</v>
      </c>
      <c r="Q475" s="151">
        <f t="shared" si="7"/>
        <v>3528.36</v>
      </c>
      <c r="R475" s="156"/>
    </row>
    <row r="476" s="138" customFormat="1" ht="25.05" customHeight="1" spans="1:18">
      <c r="A476" s="147">
        <v>471</v>
      </c>
      <c r="B476" s="147" t="s">
        <v>97</v>
      </c>
      <c r="C476" s="148">
        <v>45016</v>
      </c>
      <c r="D476" s="148">
        <v>45381</v>
      </c>
      <c r="E476" s="147" t="s">
        <v>267</v>
      </c>
      <c r="F476" s="147" t="s">
        <v>30</v>
      </c>
      <c r="G476" s="147" t="s">
        <v>268</v>
      </c>
      <c r="H476" s="159">
        <v>2640</v>
      </c>
      <c r="I476" s="151">
        <v>90</v>
      </c>
      <c r="J476" s="151">
        <v>237600</v>
      </c>
      <c r="K476" s="160">
        <v>4.4</v>
      </c>
      <c r="L476" s="151">
        <v>10454.4</v>
      </c>
      <c r="M476" s="151">
        <v>1045.44</v>
      </c>
      <c r="N476" s="151">
        <v>4704.48</v>
      </c>
      <c r="O476" s="151">
        <v>2613.6</v>
      </c>
      <c r="P476" s="151">
        <v>2090.88</v>
      </c>
      <c r="Q476" s="151">
        <f t="shared" si="7"/>
        <v>9408.96</v>
      </c>
      <c r="R476" s="156"/>
    </row>
    <row r="477" s="138" customFormat="1" ht="25.05" customHeight="1" spans="1:18">
      <c r="A477" s="147">
        <v>472</v>
      </c>
      <c r="B477" s="147" t="s">
        <v>98</v>
      </c>
      <c r="C477" s="148">
        <v>45016</v>
      </c>
      <c r="D477" s="148">
        <v>45381</v>
      </c>
      <c r="E477" s="147" t="s">
        <v>267</v>
      </c>
      <c r="F477" s="147" t="s">
        <v>30</v>
      </c>
      <c r="G477" s="147" t="s">
        <v>268</v>
      </c>
      <c r="H477" s="159">
        <v>990</v>
      </c>
      <c r="I477" s="151">
        <v>90</v>
      </c>
      <c r="J477" s="151">
        <v>89100</v>
      </c>
      <c r="K477" s="160">
        <v>4.4</v>
      </c>
      <c r="L477" s="151">
        <v>3920.4</v>
      </c>
      <c r="M477" s="151">
        <v>392.04</v>
      </c>
      <c r="N477" s="151">
        <v>1764.18</v>
      </c>
      <c r="O477" s="151">
        <v>980.1</v>
      </c>
      <c r="P477" s="151">
        <v>784.08</v>
      </c>
      <c r="Q477" s="151">
        <f t="shared" si="7"/>
        <v>3528.36</v>
      </c>
      <c r="R477" s="156"/>
    </row>
    <row r="478" s="138" customFormat="1" ht="25.05" customHeight="1" spans="1:18">
      <c r="A478" s="147">
        <v>473</v>
      </c>
      <c r="B478" s="147" t="s">
        <v>99</v>
      </c>
      <c r="C478" s="148">
        <v>45016</v>
      </c>
      <c r="D478" s="148">
        <v>45381</v>
      </c>
      <c r="E478" s="147" t="s">
        <v>267</v>
      </c>
      <c r="F478" s="147" t="s">
        <v>30</v>
      </c>
      <c r="G478" s="147" t="s">
        <v>268</v>
      </c>
      <c r="H478" s="159">
        <v>1650</v>
      </c>
      <c r="I478" s="151">
        <v>90</v>
      </c>
      <c r="J478" s="151">
        <v>148500</v>
      </c>
      <c r="K478" s="160">
        <v>4.4</v>
      </c>
      <c r="L478" s="151">
        <v>6534</v>
      </c>
      <c r="M478" s="151">
        <v>653.4</v>
      </c>
      <c r="N478" s="151">
        <v>2940.3</v>
      </c>
      <c r="O478" s="151">
        <v>1633.5</v>
      </c>
      <c r="P478" s="151">
        <v>1306.8</v>
      </c>
      <c r="Q478" s="151">
        <f t="shared" si="7"/>
        <v>5880.6</v>
      </c>
      <c r="R478" s="156"/>
    </row>
    <row r="479" s="138" customFormat="1" ht="25.05" customHeight="1" spans="1:18">
      <c r="A479" s="147">
        <v>474</v>
      </c>
      <c r="B479" s="147" t="s">
        <v>100</v>
      </c>
      <c r="C479" s="148">
        <v>45016</v>
      </c>
      <c r="D479" s="148">
        <v>45381</v>
      </c>
      <c r="E479" s="147" t="s">
        <v>267</v>
      </c>
      <c r="F479" s="147" t="s">
        <v>30</v>
      </c>
      <c r="G479" s="147" t="s">
        <v>268</v>
      </c>
      <c r="H479" s="159">
        <v>1650</v>
      </c>
      <c r="I479" s="151">
        <v>90</v>
      </c>
      <c r="J479" s="151">
        <v>148500</v>
      </c>
      <c r="K479" s="160">
        <v>4.4</v>
      </c>
      <c r="L479" s="151">
        <v>6534</v>
      </c>
      <c r="M479" s="151">
        <v>653.4</v>
      </c>
      <c r="N479" s="151">
        <v>2940.3</v>
      </c>
      <c r="O479" s="151">
        <v>1633.5</v>
      </c>
      <c r="P479" s="151">
        <v>1306.8</v>
      </c>
      <c r="Q479" s="151">
        <f t="shared" si="7"/>
        <v>5880.6</v>
      </c>
      <c r="R479" s="156"/>
    </row>
    <row r="480" s="138" customFormat="1" ht="25.05" customHeight="1" spans="1:18">
      <c r="A480" s="147">
        <v>475</v>
      </c>
      <c r="B480" s="147" t="s">
        <v>101</v>
      </c>
      <c r="C480" s="148">
        <v>45016</v>
      </c>
      <c r="D480" s="148">
        <v>45381</v>
      </c>
      <c r="E480" s="147" t="s">
        <v>267</v>
      </c>
      <c r="F480" s="147" t="s">
        <v>30</v>
      </c>
      <c r="G480" s="147" t="s">
        <v>268</v>
      </c>
      <c r="H480" s="159">
        <v>1650</v>
      </c>
      <c r="I480" s="151">
        <v>90</v>
      </c>
      <c r="J480" s="151">
        <v>148500</v>
      </c>
      <c r="K480" s="160">
        <v>4.4</v>
      </c>
      <c r="L480" s="151">
        <v>6534</v>
      </c>
      <c r="M480" s="151">
        <v>653.4</v>
      </c>
      <c r="N480" s="151">
        <v>2940.3</v>
      </c>
      <c r="O480" s="151">
        <v>1633.5</v>
      </c>
      <c r="P480" s="151">
        <v>1306.8</v>
      </c>
      <c r="Q480" s="151">
        <f t="shared" si="7"/>
        <v>5880.6</v>
      </c>
      <c r="R480" s="156"/>
    </row>
    <row r="481" s="138" customFormat="1" ht="25.05" customHeight="1" spans="1:18">
      <c r="A481" s="147">
        <v>476</v>
      </c>
      <c r="B481" s="147" t="s">
        <v>102</v>
      </c>
      <c r="C481" s="148">
        <v>45016</v>
      </c>
      <c r="D481" s="148">
        <v>45381</v>
      </c>
      <c r="E481" s="147" t="s">
        <v>267</v>
      </c>
      <c r="F481" s="147" t="s">
        <v>30</v>
      </c>
      <c r="G481" s="147" t="s">
        <v>268</v>
      </c>
      <c r="H481" s="159">
        <v>1650</v>
      </c>
      <c r="I481" s="151">
        <v>90</v>
      </c>
      <c r="J481" s="151">
        <v>148500</v>
      </c>
      <c r="K481" s="160">
        <v>4.4</v>
      </c>
      <c r="L481" s="151">
        <v>6534</v>
      </c>
      <c r="M481" s="151">
        <v>653.4</v>
      </c>
      <c r="N481" s="151">
        <v>2940.3</v>
      </c>
      <c r="O481" s="151">
        <v>1633.5</v>
      </c>
      <c r="P481" s="151">
        <v>1306.8</v>
      </c>
      <c r="Q481" s="151">
        <f t="shared" si="7"/>
        <v>5880.6</v>
      </c>
      <c r="R481" s="156"/>
    </row>
    <row r="482" s="138" customFormat="1" ht="25.05" customHeight="1" spans="1:18">
      <c r="A482" s="147">
        <v>477</v>
      </c>
      <c r="B482" s="147" t="s">
        <v>103</v>
      </c>
      <c r="C482" s="148">
        <v>45016</v>
      </c>
      <c r="D482" s="148">
        <v>45381</v>
      </c>
      <c r="E482" s="147" t="s">
        <v>267</v>
      </c>
      <c r="F482" s="147" t="s">
        <v>30</v>
      </c>
      <c r="G482" s="147" t="s">
        <v>268</v>
      </c>
      <c r="H482" s="159">
        <v>1650</v>
      </c>
      <c r="I482" s="151">
        <v>90</v>
      </c>
      <c r="J482" s="151">
        <v>148500</v>
      </c>
      <c r="K482" s="160">
        <v>4.4</v>
      </c>
      <c r="L482" s="151">
        <v>6534</v>
      </c>
      <c r="M482" s="151">
        <v>653.4</v>
      </c>
      <c r="N482" s="151">
        <v>2940.3</v>
      </c>
      <c r="O482" s="151">
        <v>1633.5</v>
      </c>
      <c r="P482" s="151">
        <v>1306.8</v>
      </c>
      <c r="Q482" s="151">
        <f t="shared" si="7"/>
        <v>5880.6</v>
      </c>
      <c r="R482" s="156"/>
    </row>
    <row r="483" s="138" customFormat="1" ht="25.05" customHeight="1" spans="1:18">
      <c r="A483" s="147">
        <v>478</v>
      </c>
      <c r="B483" s="147" t="s">
        <v>104</v>
      </c>
      <c r="C483" s="148">
        <v>45016</v>
      </c>
      <c r="D483" s="148">
        <v>45381</v>
      </c>
      <c r="E483" s="147" t="s">
        <v>267</v>
      </c>
      <c r="F483" s="147" t="s">
        <v>30</v>
      </c>
      <c r="G483" s="147" t="s">
        <v>268</v>
      </c>
      <c r="H483" s="159">
        <v>1650</v>
      </c>
      <c r="I483" s="151">
        <v>90</v>
      </c>
      <c r="J483" s="151">
        <v>148500</v>
      </c>
      <c r="K483" s="160">
        <v>4.4</v>
      </c>
      <c r="L483" s="151">
        <v>6534</v>
      </c>
      <c r="M483" s="151">
        <v>653.4</v>
      </c>
      <c r="N483" s="151">
        <v>2940.3</v>
      </c>
      <c r="O483" s="151">
        <v>1633.5</v>
      </c>
      <c r="P483" s="151">
        <v>1306.8</v>
      </c>
      <c r="Q483" s="151">
        <f t="shared" si="7"/>
        <v>5880.6</v>
      </c>
      <c r="R483" s="156"/>
    </row>
    <row r="484" s="138" customFormat="1" ht="25.05" customHeight="1" spans="1:18">
      <c r="A484" s="147">
        <v>479</v>
      </c>
      <c r="B484" s="147" t="s">
        <v>105</v>
      </c>
      <c r="C484" s="148">
        <v>45016</v>
      </c>
      <c r="D484" s="148">
        <v>45381</v>
      </c>
      <c r="E484" s="147" t="s">
        <v>267</v>
      </c>
      <c r="F484" s="147" t="s">
        <v>30</v>
      </c>
      <c r="G484" s="147" t="s">
        <v>268</v>
      </c>
      <c r="H484" s="159">
        <v>330</v>
      </c>
      <c r="I484" s="151">
        <v>90</v>
      </c>
      <c r="J484" s="151">
        <v>29700</v>
      </c>
      <c r="K484" s="160">
        <v>4.4</v>
      </c>
      <c r="L484" s="151">
        <v>1306.8</v>
      </c>
      <c r="M484" s="151">
        <v>130.68</v>
      </c>
      <c r="N484" s="151">
        <v>588.06</v>
      </c>
      <c r="O484" s="151">
        <v>326.7</v>
      </c>
      <c r="P484" s="151">
        <v>261.36</v>
      </c>
      <c r="Q484" s="151">
        <f t="shared" si="7"/>
        <v>1176.12</v>
      </c>
      <c r="R484" s="156"/>
    </row>
    <row r="485" s="138" customFormat="1" ht="25.05" customHeight="1" spans="1:18">
      <c r="A485" s="147">
        <v>480</v>
      </c>
      <c r="B485" s="147" t="s">
        <v>106</v>
      </c>
      <c r="C485" s="148">
        <v>45016</v>
      </c>
      <c r="D485" s="148">
        <v>45381</v>
      </c>
      <c r="E485" s="147" t="s">
        <v>267</v>
      </c>
      <c r="F485" s="147" t="s">
        <v>30</v>
      </c>
      <c r="G485" s="147" t="s">
        <v>268</v>
      </c>
      <c r="H485" s="159">
        <v>1650</v>
      </c>
      <c r="I485" s="151">
        <v>90</v>
      </c>
      <c r="J485" s="151">
        <v>148500</v>
      </c>
      <c r="K485" s="160">
        <v>4.4</v>
      </c>
      <c r="L485" s="151">
        <v>6534</v>
      </c>
      <c r="M485" s="151">
        <v>653.4</v>
      </c>
      <c r="N485" s="151">
        <v>2940.3</v>
      </c>
      <c r="O485" s="151">
        <v>1633.5</v>
      </c>
      <c r="P485" s="151">
        <v>1306.8</v>
      </c>
      <c r="Q485" s="151">
        <f t="shared" si="7"/>
        <v>5880.6</v>
      </c>
      <c r="R485" s="156"/>
    </row>
    <row r="486" s="138" customFormat="1" ht="25.05" customHeight="1" spans="1:18">
      <c r="A486" s="147">
        <v>481</v>
      </c>
      <c r="B486" s="147" t="s">
        <v>107</v>
      </c>
      <c r="C486" s="148">
        <v>45016</v>
      </c>
      <c r="D486" s="148">
        <v>45381</v>
      </c>
      <c r="E486" s="147" t="s">
        <v>267</v>
      </c>
      <c r="F486" s="147" t="s">
        <v>30</v>
      </c>
      <c r="G486" s="147" t="s">
        <v>268</v>
      </c>
      <c r="H486" s="159">
        <v>1320</v>
      </c>
      <c r="I486" s="151">
        <v>90</v>
      </c>
      <c r="J486" s="151">
        <v>118800</v>
      </c>
      <c r="K486" s="160">
        <v>4.4</v>
      </c>
      <c r="L486" s="151">
        <v>5227.2</v>
      </c>
      <c r="M486" s="151">
        <v>522.72</v>
      </c>
      <c r="N486" s="151">
        <v>2352.24</v>
      </c>
      <c r="O486" s="151">
        <v>1306.8</v>
      </c>
      <c r="P486" s="151">
        <v>1045.44</v>
      </c>
      <c r="Q486" s="151">
        <f t="shared" si="7"/>
        <v>4704.48</v>
      </c>
      <c r="R486" s="156"/>
    </row>
    <row r="487" s="138" customFormat="1" ht="25.05" customHeight="1" spans="1:18">
      <c r="A487" s="147">
        <v>482</v>
      </c>
      <c r="B487" s="147" t="s">
        <v>108</v>
      </c>
      <c r="C487" s="148">
        <v>45016</v>
      </c>
      <c r="D487" s="148">
        <v>45381</v>
      </c>
      <c r="E487" s="147" t="s">
        <v>267</v>
      </c>
      <c r="F487" s="147" t="s">
        <v>30</v>
      </c>
      <c r="G487" s="147" t="s">
        <v>268</v>
      </c>
      <c r="H487" s="159">
        <v>495</v>
      </c>
      <c r="I487" s="151">
        <v>90</v>
      </c>
      <c r="J487" s="151">
        <v>44550</v>
      </c>
      <c r="K487" s="160">
        <v>4.4</v>
      </c>
      <c r="L487" s="151">
        <v>1960.2</v>
      </c>
      <c r="M487" s="151">
        <v>196.02</v>
      </c>
      <c r="N487" s="151">
        <v>882.09</v>
      </c>
      <c r="O487" s="151">
        <v>490.05</v>
      </c>
      <c r="P487" s="151">
        <v>392.04</v>
      </c>
      <c r="Q487" s="151">
        <f t="shared" si="7"/>
        <v>1764.18</v>
      </c>
      <c r="R487" s="156"/>
    </row>
    <row r="488" s="138" customFormat="1" ht="25.05" customHeight="1" spans="1:18">
      <c r="A488" s="147">
        <v>483</v>
      </c>
      <c r="B488" s="147" t="s">
        <v>109</v>
      </c>
      <c r="C488" s="148">
        <v>45016</v>
      </c>
      <c r="D488" s="148">
        <v>45381</v>
      </c>
      <c r="E488" s="147" t="s">
        <v>267</v>
      </c>
      <c r="F488" s="147" t="s">
        <v>30</v>
      </c>
      <c r="G488" s="147" t="s">
        <v>268</v>
      </c>
      <c r="H488" s="159">
        <v>396</v>
      </c>
      <c r="I488" s="151">
        <v>90</v>
      </c>
      <c r="J488" s="151">
        <v>35640</v>
      </c>
      <c r="K488" s="160">
        <v>4.4</v>
      </c>
      <c r="L488" s="151">
        <v>1568.16</v>
      </c>
      <c r="M488" s="151">
        <v>156.816</v>
      </c>
      <c r="N488" s="151">
        <v>705.672</v>
      </c>
      <c r="O488" s="151">
        <v>392.04</v>
      </c>
      <c r="P488" s="151">
        <v>313.632</v>
      </c>
      <c r="Q488" s="151">
        <f t="shared" si="7"/>
        <v>1411.344</v>
      </c>
      <c r="R488" s="156"/>
    </row>
    <row r="489" s="138" customFormat="1" ht="25.05" customHeight="1" spans="1:18">
      <c r="A489" s="147">
        <v>484</v>
      </c>
      <c r="B489" s="147" t="s">
        <v>110</v>
      </c>
      <c r="C489" s="148">
        <v>45016</v>
      </c>
      <c r="D489" s="148">
        <v>45381</v>
      </c>
      <c r="E489" s="147" t="s">
        <v>267</v>
      </c>
      <c r="F489" s="147" t="s">
        <v>30</v>
      </c>
      <c r="G489" s="147" t="s">
        <v>268</v>
      </c>
      <c r="H489" s="159">
        <v>1650</v>
      </c>
      <c r="I489" s="151">
        <v>90</v>
      </c>
      <c r="J489" s="151">
        <v>148500</v>
      </c>
      <c r="K489" s="160">
        <v>4.4</v>
      </c>
      <c r="L489" s="151">
        <v>6534</v>
      </c>
      <c r="M489" s="151">
        <v>653.4</v>
      </c>
      <c r="N489" s="151">
        <v>2940.3</v>
      </c>
      <c r="O489" s="151">
        <v>1633.5</v>
      </c>
      <c r="P489" s="151">
        <v>1306.8</v>
      </c>
      <c r="Q489" s="151">
        <f t="shared" si="7"/>
        <v>5880.6</v>
      </c>
      <c r="R489" s="156"/>
    </row>
    <row r="490" s="138" customFormat="1" ht="25.05" customHeight="1" spans="1:18">
      <c r="A490" s="147">
        <v>485</v>
      </c>
      <c r="B490" s="147" t="s">
        <v>111</v>
      </c>
      <c r="C490" s="148">
        <v>45016</v>
      </c>
      <c r="D490" s="148">
        <v>45381</v>
      </c>
      <c r="E490" s="147" t="s">
        <v>267</v>
      </c>
      <c r="F490" s="147" t="s">
        <v>30</v>
      </c>
      <c r="G490" s="147" t="s">
        <v>268</v>
      </c>
      <c r="H490" s="159">
        <v>1320</v>
      </c>
      <c r="I490" s="151">
        <v>90</v>
      </c>
      <c r="J490" s="151">
        <v>118800</v>
      </c>
      <c r="K490" s="160">
        <v>4.4</v>
      </c>
      <c r="L490" s="151">
        <v>5227.2</v>
      </c>
      <c r="M490" s="151">
        <v>522.72</v>
      </c>
      <c r="N490" s="151">
        <v>2352.24</v>
      </c>
      <c r="O490" s="151">
        <v>1306.8</v>
      </c>
      <c r="P490" s="151">
        <v>1045.44</v>
      </c>
      <c r="Q490" s="151">
        <f t="shared" si="7"/>
        <v>4704.48</v>
      </c>
      <c r="R490" s="156"/>
    </row>
    <row r="491" s="138" customFormat="1" ht="25.05" customHeight="1" spans="1:18">
      <c r="A491" s="147">
        <v>486</v>
      </c>
      <c r="B491" s="147" t="s">
        <v>112</v>
      </c>
      <c r="C491" s="148">
        <v>45016</v>
      </c>
      <c r="D491" s="148">
        <v>45381</v>
      </c>
      <c r="E491" s="147" t="s">
        <v>267</v>
      </c>
      <c r="F491" s="147" t="s">
        <v>30</v>
      </c>
      <c r="G491" s="147" t="s">
        <v>268</v>
      </c>
      <c r="H491" s="159">
        <v>1320</v>
      </c>
      <c r="I491" s="151">
        <v>90</v>
      </c>
      <c r="J491" s="151">
        <v>118800</v>
      </c>
      <c r="K491" s="160">
        <v>4.4</v>
      </c>
      <c r="L491" s="151">
        <v>5227.2</v>
      </c>
      <c r="M491" s="151">
        <v>522.72</v>
      </c>
      <c r="N491" s="151">
        <v>2352.24</v>
      </c>
      <c r="O491" s="151">
        <v>1306.8</v>
      </c>
      <c r="P491" s="151">
        <v>1045.44</v>
      </c>
      <c r="Q491" s="151">
        <f t="shared" si="7"/>
        <v>4704.48</v>
      </c>
      <c r="R491" s="156"/>
    </row>
    <row r="492" s="138" customFormat="1" ht="25.05" customHeight="1" spans="1:18">
      <c r="A492" s="147">
        <v>487</v>
      </c>
      <c r="B492" s="147" t="s">
        <v>113</v>
      </c>
      <c r="C492" s="148">
        <v>45016</v>
      </c>
      <c r="D492" s="148">
        <v>45381</v>
      </c>
      <c r="E492" s="147" t="s">
        <v>267</v>
      </c>
      <c r="F492" s="147" t="s">
        <v>30</v>
      </c>
      <c r="G492" s="147" t="s">
        <v>268</v>
      </c>
      <c r="H492" s="159">
        <v>1320</v>
      </c>
      <c r="I492" s="151">
        <v>90</v>
      </c>
      <c r="J492" s="151">
        <v>118800</v>
      </c>
      <c r="K492" s="160">
        <v>4.4</v>
      </c>
      <c r="L492" s="151">
        <v>5227.2</v>
      </c>
      <c r="M492" s="151">
        <v>522.72</v>
      </c>
      <c r="N492" s="151">
        <v>2352.24</v>
      </c>
      <c r="O492" s="151">
        <v>1306.8</v>
      </c>
      <c r="P492" s="151">
        <v>1045.44</v>
      </c>
      <c r="Q492" s="151">
        <f t="shared" si="7"/>
        <v>4704.48</v>
      </c>
      <c r="R492" s="156"/>
    </row>
    <row r="493" s="138" customFormat="1" ht="25.05" customHeight="1" spans="1:18">
      <c r="A493" s="147">
        <v>488</v>
      </c>
      <c r="B493" s="147" t="s">
        <v>114</v>
      </c>
      <c r="C493" s="148">
        <v>45016</v>
      </c>
      <c r="D493" s="148">
        <v>45381</v>
      </c>
      <c r="E493" s="147" t="s">
        <v>267</v>
      </c>
      <c r="F493" s="147" t="s">
        <v>30</v>
      </c>
      <c r="G493" s="147" t="s">
        <v>268</v>
      </c>
      <c r="H493" s="159">
        <v>1650</v>
      </c>
      <c r="I493" s="151">
        <v>90</v>
      </c>
      <c r="J493" s="151">
        <v>148500</v>
      </c>
      <c r="K493" s="160">
        <v>4.4</v>
      </c>
      <c r="L493" s="151">
        <v>6534</v>
      </c>
      <c r="M493" s="151">
        <v>653.4</v>
      </c>
      <c r="N493" s="151">
        <v>2940.3</v>
      </c>
      <c r="O493" s="151">
        <v>1633.5</v>
      </c>
      <c r="P493" s="151">
        <v>1306.8</v>
      </c>
      <c r="Q493" s="151">
        <f t="shared" si="7"/>
        <v>5880.6</v>
      </c>
      <c r="R493" s="156"/>
    </row>
    <row r="494" s="138" customFormat="1" ht="25.05" customHeight="1" spans="1:18">
      <c r="A494" s="147">
        <v>489</v>
      </c>
      <c r="B494" s="147" t="s">
        <v>115</v>
      </c>
      <c r="C494" s="148">
        <v>45016</v>
      </c>
      <c r="D494" s="148">
        <v>45381</v>
      </c>
      <c r="E494" s="147" t="s">
        <v>267</v>
      </c>
      <c r="F494" s="147" t="s">
        <v>30</v>
      </c>
      <c r="G494" s="147" t="s">
        <v>268</v>
      </c>
      <c r="H494" s="159">
        <v>1320</v>
      </c>
      <c r="I494" s="151">
        <v>90</v>
      </c>
      <c r="J494" s="151">
        <v>118800</v>
      </c>
      <c r="K494" s="160">
        <v>4.4</v>
      </c>
      <c r="L494" s="151">
        <v>5227.2</v>
      </c>
      <c r="M494" s="151">
        <v>522.72</v>
      </c>
      <c r="N494" s="151">
        <v>2352.24</v>
      </c>
      <c r="O494" s="151">
        <v>1306.8</v>
      </c>
      <c r="P494" s="151">
        <v>1045.44</v>
      </c>
      <c r="Q494" s="151">
        <f t="shared" si="7"/>
        <v>4704.48</v>
      </c>
      <c r="R494" s="156"/>
    </row>
    <row r="495" s="138" customFormat="1" ht="25.05" customHeight="1" spans="1:18">
      <c r="A495" s="147">
        <v>490</v>
      </c>
      <c r="B495" s="147" t="s">
        <v>117</v>
      </c>
      <c r="C495" s="148">
        <v>45016</v>
      </c>
      <c r="D495" s="148">
        <v>45381</v>
      </c>
      <c r="E495" s="147" t="s">
        <v>267</v>
      </c>
      <c r="F495" s="147" t="s">
        <v>30</v>
      </c>
      <c r="G495" s="147" t="s">
        <v>268</v>
      </c>
      <c r="H495" s="159">
        <v>1650</v>
      </c>
      <c r="I495" s="151">
        <v>90</v>
      </c>
      <c r="J495" s="151">
        <v>148500</v>
      </c>
      <c r="K495" s="160">
        <v>4.4</v>
      </c>
      <c r="L495" s="151">
        <v>6534</v>
      </c>
      <c r="M495" s="151">
        <v>653.4</v>
      </c>
      <c r="N495" s="151">
        <v>2940.3</v>
      </c>
      <c r="O495" s="151">
        <v>1633.5</v>
      </c>
      <c r="P495" s="151">
        <v>1306.8</v>
      </c>
      <c r="Q495" s="151">
        <f t="shared" si="7"/>
        <v>5880.6</v>
      </c>
      <c r="R495" s="156"/>
    </row>
    <row r="496" s="138" customFormat="1" ht="25.05" customHeight="1" spans="1:18">
      <c r="A496" s="147">
        <v>491</v>
      </c>
      <c r="B496" s="147" t="s">
        <v>118</v>
      </c>
      <c r="C496" s="148">
        <v>45016</v>
      </c>
      <c r="D496" s="148">
        <v>45381</v>
      </c>
      <c r="E496" s="147" t="s">
        <v>267</v>
      </c>
      <c r="F496" s="147" t="s">
        <v>30</v>
      </c>
      <c r="G496" s="147" t="s">
        <v>268</v>
      </c>
      <c r="H496" s="159">
        <v>1650</v>
      </c>
      <c r="I496" s="151">
        <v>90</v>
      </c>
      <c r="J496" s="151">
        <v>148500</v>
      </c>
      <c r="K496" s="160">
        <v>4.4</v>
      </c>
      <c r="L496" s="151">
        <v>6534</v>
      </c>
      <c r="M496" s="151">
        <v>653.4</v>
      </c>
      <c r="N496" s="151">
        <v>2940.3</v>
      </c>
      <c r="O496" s="151">
        <v>1633.5</v>
      </c>
      <c r="P496" s="151">
        <v>1306.8</v>
      </c>
      <c r="Q496" s="151">
        <f t="shared" si="7"/>
        <v>5880.6</v>
      </c>
      <c r="R496" s="156"/>
    </row>
    <row r="497" s="138" customFormat="1" ht="25.05" customHeight="1" spans="1:18">
      <c r="A497" s="147">
        <v>492</v>
      </c>
      <c r="B497" s="147" t="s">
        <v>119</v>
      </c>
      <c r="C497" s="148">
        <v>45016</v>
      </c>
      <c r="D497" s="148">
        <v>45381</v>
      </c>
      <c r="E497" s="147" t="s">
        <v>267</v>
      </c>
      <c r="F497" s="147" t="s">
        <v>30</v>
      </c>
      <c r="G497" s="147" t="s">
        <v>268</v>
      </c>
      <c r="H497" s="159">
        <v>1320</v>
      </c>
      <c r="I497" s="151">
        <v>90</v>
      </c>
      <c r="J497" s="151">
        <v>118800</v>
      </c>
      <c r="K497" s="160">
        <v>4.4</v>
      </c>
      <c r="L497" s="151">
        <v>5227.2</v>
      </c>
      <c r="M497" s="151">
        <v>522.72</v>
      </c>
      <c r="N497" s="151">
        <v>2352.24</v>
      </c>
      <c r="O497" s="151">
        <v>1306.8</v>
      </c>
      <c r="P497" s="151">
        <v>1045.44</v>
      </c>
      <c r="Q497" s="151">
        <f t="shared" si="7"/>
        <v>4704.48</v>
      </c>
      <c r="R497" s="156"/>
    </row>
    <row r="498" s="138" customFormat="1" ht="25.05" customHeight="1" spans="1:18">
      <c r="A498" s="147">
        <v>493</v>
      </c>
      <c r="B498" s="147" t="s">
        <v>123</v>
      </c>
      <c r="C498" s="148">
        <v>45016</v>
      </c>
      <c r="D498" s="148">
        <v>45381</v>
      </c>
      <c r="E498" s="147" t="s">
        <v>267</v>
      </c>
      <c r="F498" s="147" t="s">
        <v>30</v>
      </c>
      <c r="G498" s="147" t="s">
        <v>268</v>
      </c>
      <c r="H498" s="159">
        <v>1980</v>
      </c>
      <c r="I498" s="151">
        <v>90</v>
      </c>
      <c r="J498" s="151">
        <v>178200</v>
      </c>
      <c r="K498" s="160">
        <v>4.4</v>
      </c>
      <c r="L498" s="151">
        <v>7840.8</v>
      </c>
      <c r="M498" s="151">
        <v>784.08</v>
      </c>
      <c r="N498" s="151">
        <v>3528.36</v>
      </c>
      <c r="O498" s="151">
        <v>1960.2</v>
      </c>
      <c r="P498" s="151">
        <v>1568.16</v>
      </c>
      <c r="Q498" s="151">
        <f t="shared" si="7"/>
        <v>7056.72</v>
      </c>
      <c r="R498" s="156"/>
    </row>
    <row r="499" s="138" customFormat="1" ht="25.05" customHeight="1" spans="1:18">
      <c r="A499" s="147">
        <v>494</v>
      </c>
      <c r="B499" s="147" t="s">
        <v>126</v>
      </c>
      <c r="C499" s="148">
        <v>45016</v>
      </c>
      <c r="D499" s="148">
        <v>45381</v>
      </c>
      <c r="E499" s="147" t="s">
        <v>267</v>
      </c>
      <c r="F499" s="147" t="s">
        <v>30</v>
      </c>
      <c r="G499" s="147" t="s">
        <v>268</v>
      </c>
      <c r="H499" s="159">
        <v>1320</v>
      </c>
      <c r="I499" s="151">
        <v>90</v>
      </c>
      <c r="J499" s="151">
        <v>118800</v>
      </c>
      <c r="K499" s="160">
        <v>4.4</v>
      </c>
      <c r="L499" s="151">
        <v>5227.2</v>
      </c>
      <c r="M499" s="151">
        <v>522.72</v>
      </c>
      <c r="N499" s="151">
        <v>2352.24</v>
      </c>
      <c r="O499" s="151">
        <v>1306.8</v>
      </c>
      <c r="P499" s="151">
        <v>1045.44</v>
      </c>
      <c r="Q499" s="151">
        <f t="shared" si="7"/>
        <v>4704.48</v>
      </c>
      <c r="R499" s="156"/>
    </row>
    <row r="500" s="138" customFormat="1" ht="25.05" customHeight="1" spans="1:18">
      <c r="A500" s="147">
        <v>495</v>
      </c>
      <c r="B500" s="147" t="s">
        <v>127</v>
      </c>
      <c r="C500" s="148">
        <v>45016</v>
      </c>
      <c r="D500" s="148">
        <v>45381</v>
      </c>
      <c r="E500" s="147" t="s">
        <v>267</v>
      </c>
      <c r="F500" s="147" t="s">
        <v>30</v>
      </c>
      <c r="G500" s="147" t="s">
        <v>268</v>
      </c>
      <c r="H500" s="159">
        <v>990</v>
      </c>
      <c r="I500" s="151">
        <v>90</v>
      </c>
      <c r="J500" s="151">
        <v>89100</v>
      </c>
      <c r="K500" s="160">
        <v>4.4</v>
      </c>
      <c r="L500" s="151">
        <v>3920.4</v>
      </c>
      <c r="M500" s="151">
        <v>392.04</v>
      </c>
      <c r="N500" s="151">
        <v>1764.18</v>
      </c>
      <c r="O500" s="151">
        <v>980.1</v>
      </c>
      <c r="P500" s="151">
        <v>784.08</v>
      </c>
      <c r="Q500" s="151">
        <f t="shared" si="7"/>
        <v>3528.36</v>
      </c>
      <c r="R500" s="156"/>
    </row>
    <row r="501" s="138" customFormat="1" ht="25.05" customHeight="1" spans="1:18">
      <c r="A501" s="147">
        <v>496</v>
      </c>
      <c r="B501" s="147" t="s">
        <v>128</v>
      </c>
      <c r="C501" s="148">
        <v>45016</v>
      </c>
      <c r="D501" s="148">
        <v>45381</v>
      </c>
      <c r="E501" s="147" t="s">
        <v>267</v>
      </c>
      <c r="F501" s="147" t="s">
        <v>30</v>
      </c>
      <c r="G501" s="147" t="s">
        <v>268</v>
      </c>
      <c r="H501" s="159">
        <v>2970</v>
      </c>
      <c r="I501" s="151">
        <v>90</v>
      </c>
      <c r="J501" s="151">
        <v>267300</v>
      </c>
      <c r="K501" s="160">
        <v>4.4</v>
      </c>
      <c r="L501" s="151">
        <v>11761.2</v>
      </c>
      <c r="M501" s="151">
        <v>1176.12</v>
      </c>
      <c r="N501" s="151">
        <v>5292.54</v>
      </c>
      <c r="O501" s="151">
        <v>2940.3</v>
      </c>
      <c r="P501" s="151">
        <v>2352.24</v>
      </c>
      <c r="Q501" s="151">
        <f t="shared" si="7"/>
        <v>10585.08</v>
      </c>
      <c r="R501" s="156"/>
    </row>
    <row r="502" s="138" customFormat="1" ht="25.05" customHeight="1" spans="1:18">
      <c r="A502" s="147">
        <v>497</v>
      </c>
      <c r="B502" s="147" t="s">
        <v>129</v>
      </c>
      <c r="C502" s="148">
        <v>45016</v>
      </c>
      <c r="D502" s="148">
        <v>45381</v>
      </c>
      <c r="E502" s="147" t="s">
        <v>267</v>
      </c>
      <c r="F502" s="147" t="s">
        <v>30</v>
      </c>
      <c r="G502" s="147" t="s">
        <v>268</v>
      </c>
      <c r="H502" s="159">
        <v>1320</v>
      </c>
      <c r="I502" s="151">
        <v>90</v>
      </c>
      <c r="J502" s="151">
        <v>118800</v>
      </c>
      <c r="K502" s="160">
        <v>4.4</v>
      </c>
      <c r="L502" s="151">
        <v>5227.2</v>
      </c>
      <c r="M502" s="151">
        <v>522.72</v>
      </c>
      <c r="N502" s="151">
        <v>2352.24</v>
      </c>
      <c r="O502" s="151">
        <v>1306.8</v>
      </c>
      <c r="P502" s="151">
        <v>1045.44</v>
      </c>
      <c r="Q502" s="151">
        <f t="shared" si="7"/>
        <v>4704.48</v>
      </c>
      <c r="R502" s="156"/>
    </row>
    <row r="503" s="138" customFormat="1" ht="25.05" customHeight="1" spans="1:18">
      <c r="A503" s="147">
        <v>498</v>
      </c>
      <c r="B503" s="147" t="s">
        <v>130</v>
      </c>
      <c r="C503" s="148">
        <v>45016</v>
      </c>
      <c r="D503" s="148">
        <v>45381</v>
      </c>
      <c r="E503" s="147" t="s">
        <v>267</v>
      </c>
      <c r="F503" s="147" t="s">
        <v>30</v>
      </c>
      <c r="G503" s="147" t="s">
        <v>268</v>
      </c>
      <c r="H503" s="159">
        <v>660</v>
      </c>
      <c r="I503" s="151">
        <v>90</v>
      </c>
      <c r="J503" s="151">
        <v>59400</v>
      </c>
      <c r="K503" s="160">
        <v>4.4</v>
      </c>
      <c r="L503" s="151">
        <v>2613.6</v>
      </c>
      <c r="M503" s="151">
        <v>261.36</v>
      </c>
      <c r="N503" s="151">
        <v>1176.12</v>
      </c>
      <c r="O503" s="151">
        <v>653.4</v>
      </c>
      <c r="P503" s="151">
        <v>522.72</v>
      </c>
      <c r="Q503" s="151">
        <f t="shared" si="7"/>
        <v>2352.24</v>
      </c>
      <c r="R503" s="156"/>
    </row>
    <row r="504" s="138" customFormat="1" ht="25.05" customHeight="1" spans="1:18">
      <c r="A504" s="147">
        <v>499</v>
      </c>
      <c r="B504" s="147" t="s">
        <v>131</v>
      </c>
      <c r="C504" s="148">
        <v>45016</v>
      </c>
      <c r="D504" s="148">
        <v>45381</v>
      </c>
      <c r="E504" s="147" t="s">
        <v>267</v>
      </c>
      <c r="F504" s="147" t="s">
        <v>30</v>
      </c>
      <c r="G504" s="147" t="s">
        <v>268</v>
      </c>
      <c r="H504" s="159">
        <v>1320</v>
      </c>
      <c r="I504" s="151">
        <v>90</v>
      </c>
      <c r="J504" s="151">
        <v>118800</v>
      </c>
      <c r="K504" s="160">
        <v>4.4</v>
      </c>
      <c r="L504" s="151">
        <v>5227.2</v>
      </c>
      <c r="M504" s="151">
        <v>522.72</v>
      </c>
      <c r="N504" s="151">
        <v>2352.24</v>
      </c>
      <c r="O504" s="151">
        <v>1306.8</v>
      </c>
      <c r="P504" s="151">
        <v>1045.44</v>
      </c>
      <c r="Q504" s="151">
        <f t="shared" si="7"/>
        <v>4704.48</v>
      </c>
      <c r="R504" s="156"/>
    </row>
    <row r="505" s="138" customFormat="1" ht="25.05" customHeight="1" spans="1:18">
      <c r="A505" s="147">
        <v>500</v>
      </c>
      <c r="B505" s="147" t="s">
        <v>132</v>
      </c>
      <c r="C505" s="148">
        <v>45016</v>
      </c>
      <c r="D505" s="148">
        <v>45381</v>
      </c>
      <c r="E505" s="147" t="s">
        <v>267</v>
      </c>
      <c r="F505" s="147" t="s">
        <v>30</v>
      </c>
      <c r="G505" s="147" t="s">
        <v>268</v>
      </c>
      <c r="H505" s="159">
        <v>3234</v>
      </c>
      <c r="I505" s="151">
        <v>90</v>
      </c>
      <c r="J505" s="151">
        <v>291060</v>
      </c>
      <c r="K505" s="160">
        <v>4.4</v>
      </c>
      <c r="L505" s="151">
        <v>12806.64</v>
      </c>
      <c r="M505" s="151">
        <v>1280.664</v>
      </c>
      <c r="N505" s="151">
        <v>5762.988</v>
      </c>
      <c r="O505" s="151">
        <v>3201.66</v>
      </c>
      <c r="P505" s="151">
        <v>2561.328</v>
      </c>
      <c r="Q505" s="151">
        <f t="shared" si="7"/>
        <v>11525.976</v>
      </c>
      <c r="R505" s="156"/>
    </row>
    <row r="506" s="138" customFormat="1" ht="25.05" customHeight="1" spans="1:18">
      <c r="A506" s="147">
        <v>501</v>
      </c>
      <c r="B506" s="147" t="s">
        <v>134</v>
      </c>
      <c r="C506" s="148">
        <v>45016</v>
      </c>
      <c r="D506" s="148">
        <v>45381</v>
      </c>
      <c r="E506" s="147" t="s">
        <v>267</v>
      </c>
      <c r="F506" s="147" t="s">
        <v>30</v>
      </c>
      <c r="G506" s="147" t="s">
        <v>268</v>
      </c>
      <c r="H506" s="159">
        <v>660</v>
      </c>
      <c r="I506" s="151">
        <v>90</v>
      </c>
      <c r="J506" s="151">
        <v>59400</v>
      </c>
      <c r="K506" s="160">
        <v>4.4</v>
      </c>
      <c r="L506" s="151">
        <v>2613.6</v>
      </c>
      <c r="M506" s="151">
        <v>261.36</v>
      </c>
      <c r="N506" s="151">
        <v>1176.12</v>
      </c>
      <c r="O506" s="151">
        <v>653.4</v>
      </c>
      <c r="P506" s="151">
        <v>522.72</v>
      </c>
      <c r="Q506" s="151">
        <f t="shared" si="7"/>
        <v>2352.24</v>
      </c>
      <c r="R506" s="156"/>
    </row>
    <row r="507" s="138" customFormat="1" ht="25.05" customHeight="1" spans="1:18">
      <c r="A507" s="147">
        <v>502</v>
      </c>
      <c r="B507" s="147" t="s">
        <v>135</v>
      </c>
      <c r="C507" s="148">
        <v>45016</v>
      </c>
      <c r="D507" s="148">
        <v>45381</v>
      </c>
      <c r="E507" s="147" t="s">
        <v>267</v>
      </c>
      <c r="F507" s="147" t="s">
        <v>30</v>
      </c>
      <c r="G507" s="147" t="s">
        <v>268</v>
      </c>
      <c r="H507" s="159">
        <v>660</v>
      </c>
      <c r="I507" s="151">
        <v>90</v>
      </c>
      <c r="J507" s="151">
        <v>59400</v>
      </c>
      <c r="K507" s="160">
        <v>4.4</v>
      </c>
      <c r="L507" s="151">
        <v>2613.6</v>
      </c>
      <c r="M507" s="151">
        <v>261.36</v>
      </c>
      <c r="N507" s="151">
        <v>1176.12</v>
      </c>
      <c r="O507" s="151">
        <v>653.4</v>
      </c>
      <c r="P507" s="151">
        <v>522.72</v>
      </c>
      <c r="Q507" s="151">
        <f t="shared" si="7"/>
        <v>2352.24</v>
      </c>
      <c r="R507" s="156"/>
    </row>
    <row r="508" s="138" customFormat="1" ht="25.05" customHeight="1" spans="1:18">
      <c r="A508" s="147">
        <v>503</v>
      </c>
      <c r="B508" s="147" t="s">
        <v>136</v>
      </c>
      <c r="C508" s="148">
        <v>45016</v>
      </c>
      <c r="D508" s="148">
        <v>45381</v>
      </c>
      <c r="E508" s="147" t="s">
        <v>267</v>
      </c>
      <c r="F508" s="147" t="s">
        <v>30</v>
      </c>
      <c r="G508" s="147" t="s">
        <v>268</v>
      </c>
      <c r="H508" s="159">
        <v>990</v>
      </c>
      <c r="I508" s="151">
        <v>90</v>
      </c>
      <c r="J508" s="151">
        <v>89100</v>
      </c>
      <c r="K508" s="160">
        <v>4.4</v>
      </c>
      <c r="L508" s="151">
        <v>3920.4</v>
      </c>
      <c r="M508" s="151">
        <v>392.04</v>
      </c>
      <c r="N508" s="151">
        <v>1764.18</v>
      </c>
      <c r="O508" s="151">
        <v>980.1</v>
      </c>
      <c r="P508" s="151">
        <v>784.08</v>
      </c>
      <c r="Q508" s="151">
        <f t="shared" si="7"/>
        <v>3528.36</v>
      </c>
      <c r="R508" s="156"/>
    </row>
    <row r="509" s="138" customFormat="1" ht="25.05" customHeight="1" spans="1:18">
      <c r="A509" s="147">
        <v>504</v>
      </c>
      <c r="B509" s="147" t="s">
        <v>137</v>
      </c>
      <c r="C509" s="148">
        <v>45016</v>
      </c>
      <c r="D509" s="148">
        <v>45381</v>
      </c>
      <c r="E509" s="147" t="s">
        <v>267</v>
      </c>
      <c r="F509" s="147" t="s">
        <v>30</v>
      </c>
      <c r="G509" s="147" t="s">
        <v>268</v>
      </c>
      <c r="H509" s="159">
        <v>1980</v>
      </c>
      <c r="I509" s="151">
        <v>90</v>
      </c>
      <c r="J509" s="151">
        <v>178200</v>
      </c>
      <c r="K509" s="160">
        <v>4.4</v>
      </c>
      <c r="L509" s="151">
        <v>7840.8</v>
      </c>
      <c r="M509" s="151">
        <v>784.08</v>
      </c>
      <c r="N509" s="151">
        <v>3528.36</v>
      </c>
      <c r="O509" s="151">
        <v>1960.2</v>
      </c>
      <c r="P509" s="151">
        <v>1568.16</v>
      </c>
      <c r="Q509" s="151">
        <f t="shared" si="7"/>
        <v>7056.72</v>
      </c>
      <c r="R509" s="156"/>
    </row>
    <row r="510" s="138" customFormat="1" ht="25.05" customHeight="1" spans="1:18">
      <c r="A510" s="147">
        <v>505</v>
      </c>
      <c r="B510" s="147" t="s">
        <v>138</v>
      </c>
      <c r="C510" s="148">
        <v>45016</v>
      </c>
      <c r="D510" s="148">
        <v>45381</v>
      </c>
      <c r="E510" s="147" t="s">
        <v>267</v>
      </c>
      <c r="F510" s="147" t="s">
        <v>30</v>
      </c>
      <c r="G510" s="147" t="s">
        <v>268</v>
      </c>
      <c r="H510" s="159">
        <v>990</v>
      </c>
      <c r="I510" s="151">
        <v>90</v>
      </c>
      <c r="J510" s="151">
        <v>89100</v>
      </c>
      <c r="K510" s="160">
        <v>4.4</v>
      </c>
      <c r="L510" s="151">
        <v>3920.4</v>
      </c>
      <c r="M510" s="151">
        <v>392.04</v>
      </c>
      <c r="N510" s="151">
        <v>1764.18</v>
      </c>
      <c r="O510" s="151">
        <v>980.1</v>
      </c>
      <c r="P510" s="151">
        <v>784.08</v>
      </c>
      <c r="Q510" s="151">
        <f t="shared" si="7"/>
        <v>3528.36</v>
      </c>
      <c r="R510" s="156"/>
    </row>
    <row r="511" s="138" customFormat="1" ht="25.05" customHeight="1" spans="1:18">
      <c r="A511" s="147">
        <v>506</v>
      </c>
      <c r="B511" s="147" t="s">
        <v>139</v>
      </c>
      <c r="C511" s="148">
        <v>45016</v>
      </c>
      <c r="D511" s="148">
        <v>45381</v>
      </c>
      <c r="E511" s="147" t="s">
        <v>267</v>
      </c>
      <c r="F511" s="147" t="s">
        <v>30</v>
      </c>
      <c r="G511" s="147" t="s">
        <v>268</v>
      </c>
      <c r="H511" s="159">
        <v>1650</v>
      </c>
      <c r="I511" s="151">
        <v>90</v>
      </c>
      <c r="J511" s="151">
        <v>148500</v>
      </c>
      <c r="K511" s="160">
        <v>4.4</v>
      </c>
      <c r="L511" s="151">
        <v>6534</v>
      </c>
      <c r="M511" s="151">
        <v>653.4</v>
      </c>
      <c r="N511" s="151">
        <v>2940.3</v>
      </c>
      <c r="O511" s="151">
        <v>1633.5</v>
      </c>
      <c r="P511" s="151">
        <v>1306.8</v>
      </c>
      <c r="Q511" s="151">
        <f t="shared" si="7"/>
        <v>5880.6</v>
      </c>
      <c r="R511" s="156"/>
    </row>
    <row r="512" s="138" customFormat="1" ht="25.05" customHeight="1" spans="1:18">
      <c r="A512" s="147">
        <v>507</v>
      </c>
      <c r="B512" s="147" t="s">
        <v>140</v>
      </c>
      <c r="C512" s="148">
        <v>45016</v>
      </c>
      <c r="D512" s="148">
        <v>45381</v>
      </c>
      <c r="E512" s="147" t="s">
        <v>267</v>
      </c>
      <c r="F512" s="147" t="s">
        <v>30</v>
      </c>
      <c r="G512" s="147" t="s">
        <v>268</v>
      </c>
      <c r="H512" s="159">
        <v>2244</v>
      </c>
      <c r="I512" s="151">
        <v>90</v>
      </c>
      <c r="J512" s="151">
        <v>201960</v>
      </c>
      <c r="K512" s="160">
        <v>4.4</v>
      </c>
      <c r="L512" s="151">
        <v>8886.24</v>
      </c>
      <c r="M512" s="151">
        <v>888.624</v>
      </c>
      <c r="N512" s="151">
        <v>3998.808</v>
      </c>
      <c r="O512" s="151">
        <v>2221.56</v>
      </c>
      <c r="P512" s="151">
        <v>1777.248</v>
      </c>
      <c r="Q512" s="151">
        <f t="shared" si="7"/>
        <v>7997.616</v>
      </c>
      <c r="R512" s="156"/>
    </row>
    <row r="513" s="138" customFormat="1" ht="25.05" customHeight="1" spans="1:18">
      <c r="A513" s="147">
        <v>508</v>
      </c>
      <c r="B513" s="147" t="s">
        <v>141</v>
      </c>
      <c r="C513" s="148">
        <v>45016</v>
      </c>
      <c r="D513" s="148">
        <v>45381</v>
      </c>
      <c r="E513" s="147" t="s">
        <v>267</v>
      </c>
      <c r="F513" s="147" t="s">
        <v>30</v>
      </c>
      <c r="G513" s="147" t="s">
        <v>268</v>
      </c>
      <c r="H513" s="159">
        <v>1320</v>
      </c>
      <c r="I513" s="151">
        <v>90</v>
      </c>
      <c r="J513" s="151">
        <v>118800</v>
      </c>
      <c r="K513" s="160">
        <v>4.4</v>
      </c>
      <c r="L513" s="151">
        <v>5227.2</v>
      </c>
      <c r="M513" s="151">
        <v>522.72</v>
      </c>
      <c r="N513" s="151">
        <v>2352.24</v>
      </c>
      <c r="O513" s="151">
        <v>1306.8</v>
      </c>
      <c r="P513" s="151">
        <v>1045.44</v>
      </c>
      <c r="Q513" s="151">
        <f t="shared" si="7"/>
        <v>4704.48</v>
      </c>
      <c r="R513" s="156"/>
    </row>
    <row r="514" s="138" customFormat="1" ht="25.05" customHeight="1" spans="1:18">
      <c r="A514" s="147">
        <v>509</v>
      </c>
      <c r="B514" s="147" t="s">
        <v>142</v>
      </c>
      <c r="C514" s="148">
        <v>45016</v>
      </c>
      <c r="D514" s="148">
        <v>45381</v>
      </c>
      <c r="E514" s="147" t="s">
        <v>267</v>
      </c>
      <c r="F514" s="147" t="s">
        <v>30</v>
      </c>
      <c r="G514" s="147" t="s">
        <v>268</v>
      </c>
      <c r="H514" s="159">
        <v>1650</v>
      </c>
      <c r="I514" s="151">
        <v>90</v>
      </c>
      <c r="J514" s="151">
        <v>148500</v>
      </c>
      <c r="K514" s="160">
        <v>4.4</v>
      </c>
      <c r="L514" s="151">
        <v>6534</v>
      </c>
      <c r="M514" s="151">
        <v>653.4</v>
      </c>
      <c r="N514" s="151">
        <v>2940.3</v>
      </c>
      <c r="O514" s="151">
        <v>1633.5</v>
      </c>
      <c r="P514" s="151">
        <v>1306.8</v>
      </c>
      <c r="Q514" s="151">
        <f t="shared" si="7"/>
        <v>5880.6</v>
      </c>
      <c r="R514" s="156"/>
    </row>
    <row r="515" s="138" customFormat="1" ht="25.05" customHeight="1" spans="1:18">
      <c r="A515" s="147">
        <v>510</v>
      </c>
      <c r="B515" s="147" t="s">
        <v>143</v>
      </c>
      <c r="C515" s="148">
        <v>45016</v>
      </c>
      <c r="D515" s="148">
        <v>45381</v>
      </c>
      <c r="E515" s="147" t="s">
        <v>267</v>
      </c>
      <c r="F515" s="147" t="s">
        <v>30</v>
      </c>
      <c r="G515" s="147" t="s">
        <v>268</v>
      </c>
      <c r="H515" s="159">
        <v>1650</v>
      </c>
      <c r="I515" s="151">
        <v>90</v>
      </c>
      <c r="J515" s="151">
        <v>148500</v>
      </c>
      <c r="K515" s="160">
        <v>4.4</v>
      </c>
      <c r="L515" s="151">
        <v>6534</v>
      </c>
      <c r="M515" s="151">
        <v>653.4</v>
      </c>
      <c r="N515" s="151">
        <v>2940.3</v>
      </c>
      <c r="O515" s="151">
        <v>1633.5</v>
      </c>
      <c r="P515" s="151">
        <v>1306.8</v>
      </c>
      <c r="Q515" s="151">
        <f t="shared" si="7"/>
        <v>5880.6</v>
      </c>
      <c r="R515" s="156"/>
    </row>
    <row r="516" s="138" customFormat="1" ht="25.05" customHeight="1" spans="1:18">
      <c r="A516" s="147">
        <v>511</v>
      </c>
      <c r="B516" s="147" t="s">
        <v>144</v>
      </c>
      <c r="C516" s="148">
        <v>45016</v>
      </c>
      <c r="D516" s="148">
        <v>45381</v>
      </c>
      <c r="E516" s="147" t="s">
        <v>267</v>
      </c>
      <c r="F516" s="147" t="s">
        <v>30</v>
      </c>
      <c r="G516" s="147" t="s">
        <v>268</v>
      </c>
      <c r="H516" s="159">
        <v>990</v>
      </c>
      <c r="I516" s="151">
        <v>90</v>
      </c>
      <c r="J516" s="151">
        <v>89100</v>
      </c>
      <c r="K516" s="160">
        <v>4.4</v>
      </c>
      <c r="L516" s="151">
        <v>3920.4</v>
      </c>
      <c r="M516" s="151">
        <v>392.04</v>
      </c>
      <c r="N516" s="151">
        <v>1764.18</v>
      </c>
      <c r="O516" s="151">
        <v>980.1</v>
      </c>
      <c r="P516" s="151">
        <v>784.08</v>
      </c>
      <c r="Q516" s="151">
        <f t="shared" si="7"/>
        <v>3528.36</v>
      </c>
      <c r="R516" s="156"/>
    </row>
    <row r="517" s="138" customFormat="1" ht="25.05" customHeight="1" spans="1:18">
      <c r="A517" s="147">
        <v>512</v>
      </c>
      <c r="B517" s="147" t="s">
        <v>146</v>
      </c>
      <c r="C517" s="148">
        <v>45016</v>
      </c>
      <c r="D517" s="148">
        <v>45381</v>
      </c>
      <c r="E517" s="147" t="s">
        <v>267</v>
      </c>
      <c r="F517" s="147" t="s">
        <v>30</v>
      </c>
      <c r="G517" s="147" t="s">
        <v>268</v>
      </c>
      <c r="H517" s="159">
        <v>1320</v>
      </c>
      <c r="I517" s="151">
        <v>90</v>
      </c>
      <c r="J517" s="151">
        <v>118800</v>
      </c>
      <c r="K517" s="160">
        <v>4.4</v>
      </c>
      <c r="L517" s="151">
        <v>5227.2</v>
      </c>
      <c r="M517" s="151">
        <v>522.72</v>
      </c>
      <c r="N517" s="151">
        <v>2352.24</v>
      </c>
      <c r="O517" s="151">
        <v>1306.8</v>
      </c>
      <c r="P517" s="151">
        <v>1045.44</v>
      </c>
      <c r="Q517" s="151">
        <f t="shared" si="7"/>
        <v>4704.48</v>
      </c>
      <c r="R517" s="156"/>
    </row>
    <row r="518" s="138" customFormat="1" ht="25.05" customHeight="1" spans="1:18">
      <c r="A518" s="147">
        <v>513</v>
      </c>
      <c r="B518" s="147" t="s">
        <v>147</v>
      </c>
      <c r="C518" s="148">
        <v>45016</v>
      </c>
      <c r="D518" s="148">
        <v>45381</v>
      </c>
      <c r="E518" s="147" t="s">
        <v>267</v>
      </c>
      <c r="F518" s="147" t="s">
        <v>30</v>
      </c>
      <c r="G518" s="147" t="s">
        <v>268</v>
      </c>
      <c r="H518" s="159">
        <v>1980</v>
      </c>
      <c r="I518" s="151">
        <v>90</v>
      </c>
      <c r="J518" s="151">
        <v>178200</v>
      </c>
      <c r="K518" s="160">
        <v>4.4</v>
      </c>
      <c r="L518" s="151">
        <v>7840.8</v>
      </c>
      <c r="M518" s="151">
        <v>784.08</v>
      </c>
      <c r="N518" s="151">
        <v>3528.36</v>
      </c>
      <c r="O518" s="151">
        <v>1960.2</v>
      </c>
      <c r="P518" s="151">
        <v>1568.16</v>
      </c>
      <c r="Q518" s="151">
        <f t="shared" si="7"/>
        <v>7056.72</v>
      </c>
      <c r="R518" s="156"/>
    </row>
    <row r="519" s="138" customFormat="1" ht="25.05" customHeight="1" spans="1:18">
      <c r="A519" s="147">
        <v>514</v>
      </c>
      <c r="B519" s="147" t="s">
        <v>148</v>
      </c>
      <c r="C519" s="148">
        <v>45016</v>
      </c>
      <c r="D519" s="148">
        <v>45381</v>
      </c>
      <c r="E519" s="147" t="s">
        <v>267</v>
      </c>
      <c r="F519" s="147" t="s">
        <v>30</v>
      </c>
      <c r="G519" s="147" t="s">
        <v>268</v>
      </c>
      <c r="H519" s="159">
        <v>660</v>
      </c>
      <c r="I519" s="151">
        <v>90</v>
      </c>
      <c r="J519" s="151">
        <v>59400</v>
      </c>
      <c r="K519" s="160">
        <v>4.4</v>
      </c>
      <c r="L519" s="151">
        <v>2613.6</v>
      </c>
      <c r="M519" s="151">
        <v>261.36</v>
      </c>
      <c r="N519" s="151">
        <v>1176.12</v>
      </c>
      <c r="O519" s="151">
        <v>653.4</v>
      </c>
      <c r="P519" s="151">
        <v>522.72</v>
      </c>
      <c r="Q519" s="151">
        <f t="shared" ref="Q519:Q582" si="8">N519+O519+P519</f>
        <v>2352.24</v>
      </c>
      <c r="R519" s="156"/>
    </row>
    <row r="520" s="138" customFormat="1" ht="25.05" customHeight="1" spans="1:18">
      <c r="A520" s="147">
        <v>515</v>
      </c>
      <c r="B520" s="147" t="s">
        <v>149</v>
      </c>
      <c r="C520" s="148">
        <v>45016</v>
      </c>
      <c r="D520" s="148">
        <v>45381</v>
      </c>
      <c r="E520" s="147" t="s">
        <v>267</v>
      </c>
      <c r="F520" s="147" t="s">
        <v>30</v>
      </c>
      <c r="G520" s="147" t="s">
        <v>268</v>
      </c>
      <c r="H520" s="159">
        <v>330</v>
      </c>
      <c r="I520" s="151">
        <v>90</v>
      </c>
      <c r="J520" s="151">
        <v>29700</v>
      </c>
      <c r="K520" s="160">
        <v>4.4</v>
      </c>
      <c r="L520" s="151">
        <v>1306.8</v>
      </c>
      <c r="M520" s="151">
        <v>130.68</v>
      </c>
      <c r="N520" s="151">
        <v>588.06</v>
      </c>
      <c r="O520" s="151">
        <v>326.7</v>
      </c>
      <c r="P520" s="151">
        <v>261.36</v>
      </c>
      <c r="Q520" s="151">
        <f t="shared" si="8"/>
        <v>1176.12</v>
      </c>
      <c r="R520" s="156"/>
    </row>
    <row r="521" s="138" customFormat="1" ht="25.05" customHeight="1" spans="1:18">
      <c r="A521" s="147">
        <v>516</v>
      </c>
      <c r="B521" s="147" t="s">
        <v>150</v>
      </c>
      <c r="C521" s="148">
        <v>45016</v>
      </c>
      <c r="D521" s="148">
        <v>45381</v>
      </c>
      <c r="E521" s="147" t="s">
        <v>267</v>
      </c>
      <c r="F521" s="147" t="s">
        <v>30</v>
      </c>
      <c r="G521" s="147" t="s">
        <v>268</v>
      </c>
      <c r="H521" s="159">
        <v>1980</v>
      </c>
      <c r="I521" s="151">
        <v>90</v>
      </c>
      <c r="J521" s="151">
        <v>178200</v>
      </c>
      <c r="K521" s="160">
        <v>4.4</v>
      </c>
      <c r="L521" s="151">
        <v>7840.8</v>
      </c>
      <c r="M521" s="151">
        <v>784.08</v>
      </c>
      <c r="N521" s="151">
        <v>3528.36</v>
      </c>
      <c r="O521" s="151">
        <v>1960.2</v>
      </c>
      <c r="P521" s="151">
        <v>1568.16</v>
      </c>
      <c r="Q521" s="151">
        <f t="shared" si="8"/>
        <v>7056.72</v>
      </c>
      <c r="R521" s="156"/>
    </row>
    <row r="522" s="138" customFormat="1" ht="25.05" customHeight="1" spans="1:18">
      <c r="A522" s="147">
        <v>517</v>
      </c>
      <c r="B522" s="147" t="s">
        <v>153</v>
      </c>
      <c r="C522" s="148">
        <v>45016</v>
      </c>
      <c r="D522" s="148">
        <v>45381</v>
      </c>
      <c r="E522" s="147" t="s">
        <v>267</v>
      </c>
      <c r="F522" s="147" t="s">
        <v>30</v>
      </c>
      <c r="G522" s="147" t="s">
        <v>268</v>
      </c>
      <c r="H522" s="159">
        <v>1980</v>
      </c>
      <c r="I522" s="151">
        <v>90</v>
      </c>
      <c r="J522" s="151">
        <v>178200</v>
      </c>
      <c r="K522" s="160">
        <v>4.4</v>
      </c>
      <c r="L522" s="151">
        <v>7840.8</v>
      </c>
      <c r="M522" s="151">
        <v>784.08</v>
      </c>
      <c r="N522" s="151">
        <v>3528.36</v>
      </c>
      <c r="O522" s="151">
        <v>1960.2</v>
      </c>
      <c r="P522" s="151">
        <v>1568.16</v>
      </c>
      <c r="Q522" s="151">
        <f t="shared" si="8"/>
        <v>7056.72</v>
      </c>
      <c r="R522" s="156"/>
    </row>
    <row r="523" s="138" customFormat="1" ht="25.05" customHeight="1" spans="1:18">
      <c r="A523" s="147">
        <v>518</v>
      </c>
      <c r="B523" s="147" t="s">
        <v>154</v>
      </c>
      <c r="C523" s="148">
        <v>45016</v>
      </c>
      <c r="D523" s="148">
        <v>45381</v>
      </c>
      <c r="E523" s="147" t="s">
        <v>267</v>
      </c>
      <c r="F523" s="147" t="s">
        <v>30</v>
      </c>
      <c r="G523" s="147" t="s">
        <v>268</v>
      </c>
      <c r="H523" s="159">
        <v>3267</v>
      </c>
      <c r="I523" s="151">
        <v>90</v>
      </c>
      <c r="J523" s="151">
        <v>294030</v>
      </c>
      <c r="K523" s="160">
        <v>4.4</v>
      </c>
      <c r="L523" s="151">
        <v>12937.32</v>
      </c>
      <c r="M523" s="151">
        <v>1293.732</v>
      </c>
      <c r="N523" s="151">
        <v>5821.794</v>
      </c>
      <c r="O523" s="151">
        <v>3234.33</v>
      </c>
      <c r="P523" s="151">
        <v>2587.464</v>
      </c>
      <c r="Q523" s="151">
        <f t="shared" si="8"/>
        <v>11643.588</v>
      </c>
      <c r="R523" s="156"/>
    </row>
    <row r="524" s="138" customFormat="1" ht="25.05" customHeight="1" spans="1:18">
      <c r="A524" s="147">
        <v>519</v>
      </c>
      <c r="B524" s="147" t="s">
        <v>155</v>
      </c>
      <c r="C524" s="148">
        <v>45016</v>
      </c>
      <c r="D524" s="148">
        <v>45381</v>
      </c>
      <c r="E524" s="147" t="s">
        <v>267</v>
      </c>
      <c r="F524" s="147" t="s">
        <v>30</v>
      </c>
      <c r="G524" s="147" t="s">
        <v>268</v>
      </c>
      <c r="H524" s="159">
        <v>2640</v>
      </c>
      <c r="I524" s="151">
        <v>90</v>
      </c>
      <c r="J524" s="151">
        <v>237600</v>
      </c>
      <c r="K524" s="160">
        <v>4.4</v>
      </c>
      <c r="L524" s="151">
        <v>10454.4</v>
      </c>
      <c r="M524" s="151">
        <v>1045.44</v>
      </c>
      <c r="N524" s="151">
        <v>4704.48</v>
      </c>
      <c r="O524" s="151">
        <v>2613.6</v>
      </c>
      <c r="P524" s="151">
        <v>2090.88</v>
      </c>
      <c r="Q524" s="151">
        <f t="shared" si="8"/>
        <v>9408.96</v>
      </c>
      <c r="R524" s="156"/>
    </row>
    <row r="525" s="138" customFormat="1" ht="25.05" customHeight="1" spans="1:18">
      <c r="A525" s="147">
        <v>520</v>
      </c>
      <c r="B525" s="147" t="s">
        <v>156</v>
      </c>
      <c r="C525" s="148">
        <v>45016</v>
      </c>
      <c r="D525" s="148">
        <v>45381</v>
      </c>
      <c r="E525" s="147" t="s">
        <v>267</v>
      </c>
      <c r="F525" s="147" t="s">
        <v>30</v>
      </c>
      <c r="G525" s="147" t="s">
        <v>268</v>
      </c>
      <c r="H525" s="159">
        <v>990</v>
      </c>
      <c r="I525" s="151">
        <v>90</v>
      </c>
      <c r="J525" s="151">
        <v>89100</v>
      </c>
      <c r="K525" s="160">
        <v>4.4</v>
      </c>
      <c r="L525" s="151">
        <v>3920.4</v>
      </c>
      <c r="M525" s="151">
        <v>392.04</v>
      </c>
      <c r="N525" s="151">
        <v>1764.18</v>
      </c>
      <c r="O525" s="151">
        <v>980.1</v>
      </c>
      <c r="P525" s="151">
        <v>784.08</v>
      </c>
      <c r="Q525" s="151">
        <f t="shared" si="8"/>
        <v>3528.36</v>
      </c>
      <c r="R525" s="156"/>
    </row>
    <row r="526" s="138" customFormat="1" ht="25.05" customHeight="1" spans="1:18">
      <c r="A526" s="147">
        <v>521</v>
      </c>
      <c r="B526" s="147" t="s">
        <v>159</v>
      </c>
      <c r="C526" s="148">
        <v>45016</v>
      </c>
      <c r="D526" s="148">
        <v>45381</v>
      </c>
      <c r="E526" s="147" t="s">
        <v>267</v>
      </c>
      <c r="F526" s="147" t="s">
        <v>30</v>
      </c>
      <c r="G526" s="147" t="s">
        <v>268</v>
      </c>
      <c r="H526" s="159">
        <v>2310</v>
      </c>
      <c r="I526" s="151">
        <v>90</v>
      </c>
      <c r="J526" s="151">
        <v>207900</v>
      </c>
      <c r="K526" s="160">
        <v>4.4</v>
      </c>
      <c r="L526" s="151">
        <v>9147.6</v>
      </c>
      <c r="M526" s="151">
        <v>914.76</v>
      </c>
      <c r="N526" s="151">
        <v>4116.42</v>
      </c>
      <c r="O526" s="151">
        <v>2286.9</v>
      </c>
      <c r="P526" s="151">
        <v>1829.52</v>
      </c>
      <c r="Q526" s="151">
        <f t="shared" si="8"/>
        <v>8232.84</v>
      </c>
      <c r="R526" s="156"/>
    </row>
    <row r="527" s="138" customFormat="1" ht="25.05" customHeight="1" spans="1:18">
      <c r="A527" s="147">
        <v>522</v>
      </c>
      <c r="B527" s="147" t="s">
        <v>160</v>
      </c>
      <c r="C527" s="148">
        <v>45016</v>
      </c>
      <c r="D527" s="148">
        <v>45381</v>
      </c>
      <c r="E527" s="147" t="s">
        <v>267</v>
      </c>
      <c r="F527" s="147" t="s">
        <v>30</v>
      </c>
      <c r="G527" s="147" t="s">
        <v>268</v>
      </c>
      <c r="H527" s="159">
        <v>990</v>
      </c>
      <c r="I527" s="151">
        <v>90</v>
      </c>
      <c r="J527" s="151">
        <v>89100</v>
      </c>
      <c r="K527" s="160">
        <v>4.4</v>
      </c>
      <c r="L527" s="151">
        <v>3920.4</v>
      </c>
      <c r="M527" s="151">
        <v>392.04</v>
      </c>
      <c r="N527" s="151">
        <v>1764.18</v>
      </c>
      <c r="O527" s="151">
        <v>980.1</v>
      </c>
      <c r="P527" s="151">
        <v>784.08</v>
      </c>
      <c r="Q527" s="151">
        <f t="shared" si="8"/>
        <v>3528.36</v>
      </c>
      <c r="R527" s="156"/>
    </row>
    <row r="528" s="138" customFormat="1" ht="25.05" customHeight="1" spans="1:18">
      <c r="A528" s="147">
        <v>523</v>
      </c>
      <c r="B528" s="147" t="s">
        <v>161</v>
      </c>
      <c r="C528" s="148">
        <v>45016</v>
      </c>
      <c r="D528" s="148">
        <v>45381</v>
      </c>
      <c r="E528" s="147" t="s">
        <v>267</v>
      </c>
      <c r="F528" s="147" t="s">
        <v>30</v>
      </c>
      <c r="G528" s="147" t="s">
        <v>268</v>
      </c>
      <c r="H528" s="159">
        <v>2640</v>
      </c>
      <c r="I528" s="151">
        <v>90</v>
      </c>
      <c r="J528" s="151">
        <v>237600</v>
      </c>
      <c r="K528" s="160">
        <v>4.4</v>
      </c>
      <c r="L528" s="151">
        <v>10454.4</v>
      </c>
      <c r="M528" s="151">
        <v>1045.44</v>
      </c>
      <c r="N528" s="151">
        <v>4704.48</v>
      </c>
      <c r="O528" s="151">
        <v>2613.6</v>
      </c>
      <c r="P528" s="151">
        <v>2090.88</v>
      </c>
      <c r="Q528" s="151">
        <f t="shared" si="8"/>
        <v>9408.96</v>
      </c>
      <c r="R528" s="156"/>
    </row>
    <row r="529" s="138" customFormat="1" ht="25.05" customHeight="1" spans="1:18">
      <c r="A529" s="147">
        <v>524</v>
      </c>
      <c r="B529" s="147" t="s">
        <v>162</v>
      </c>
      <c r="C529" s="148">
        <v>45016</v>
      </c>
      <c r="D529" s="148">
        <v>45381</v>
      </c>
      <c r="E529" s="147" t="s">
        <v>267</v>
      </c>
      <c r="F529" s="147" t="s">
        <v>30</v>
      </c>
      <c r="G529" s="147" t="s">
        <v>268</v>
      </c>
      <c r="H529" s="159">
        <v>2970</v>
      </c>
      <c r="I529" s="151">
        <v>90</v>
      </c>
      <c r="J529" s="151">
        <v>267300</v>
      </c>
      <c r="K529" s="160">
        <v>4.4</v>
      </c>
      <c r="L529" s="151">
        <v>11761.2</v>
      </c>
      <c r="M529" s="151">
        <v>1176.12</v>
      </c>
      <c r="N529" s="151">
        <v>5292.54</v>
      </c>
      <c r="O529" s="151">
        <v>2940.3</v>
      </c>
      <c r="P529" s="151">
        <v>2352.24</v>
      </c>
      <c r="Q529" s="151">
        <f t="shared" si="8"/>
        <v>10585.08</v>
      </c>
      <c r="R529" s="156"/>
    </row>
    <row r="530" s="138" customFormat="1" ht="25.05" customHeight="1" spans="1:18">
      <c r="A530" s="147">
        <v>525</v>
      </c>
      <c r="B530" s="147" t="s">
        <v>164</v>
      </c>
      <c r="C530" s="148">
        <v>45016</v>
      </c>
      <c r="D530" s="148">
        <v>45381</v>
      </c>
      <c r="E530" s="147" t="s">
        <v>267</v>
      </c>
      <c r="F530" s="147" t="s">
        <v>30</v>
      </c>
      <c r="G530" s="147" t="s">
        <v>268</v>
      </c>
      <c r="H530" s="159">
        <v>1980</v>
      </c>
      <c r="I530" s="151">
        <v>90</v>
      </c>
      <c r="J530" s="151">
        <v>178200</v>
      </c>
      <c r="K530" s="160">
        <v>4.4</v>
      </c>
      <c r="L530" s="151">
        <v>7840.8</v>
      </c>
      <c r="M530" s="151">
        <v>784.08</v>
      </c>
      <c r="N530" s="151">
        <v>3528.36</v>
      </c>
      <c r="O530" s="151">
        <v>1960.2</v>
      </c>
      <c r="P530" s="151">
        <v>1568.16</v>
      </c>
      <c r="Q530" s="151">
        <f t="shared" si="8"/>
        <v>7056.72</v>
      </c>
      <c r="R530" s="156"/>
    </row>
    <row r="531" s="138" customFormat="1" ht="25.05" customHeight="1" spans="1:18">
      <c r="A531" s="147">
        <v>526</v>
      </c>
      <c r="B531" s="147" t="s">
        <v>166</v>
      </c>
      <c r="C531" s="148">
        <v>45016</v>
      </c>
      <c r="D531" s="148">
        <v>45381</v>
      </c>
      <c r="E531" s="147" t="s">
        <v>267</v>
      </c>
      <c r="F531" s="147" t="s">
        <v>30</v>
      </c>
      <c r="G531" s="147" t="s">
        <v>268</v>
      </c>
      <c r="H531" s="159">
        <v>2310</v>
      </c>
      <c r="I531" s="151">
        <v>90</v>
      </c>
      <c r="J531" s="151">
        <v>207900</v>
      </c>
      <c r="K531" s="160">
        <v>4.4</v>
      </c>
      <c r="L531" s="151">
        <v>9147.6</v>
      </c>
      <c r="M531" s="151">
        <v>914.76</v>
      </c>
      <c r="N531" s="151">
        <v>4116.42</v>
      </c>
      <c r="O531" s="151">
        <v>2286.9</v>
      </c>
      <c r="P531" s="151">
        <v>1829.52</v>
      </c>
      <c r="Q531" s="151">
        <f t="shared" si="8"/>
        <v>8232.84</v>
      </c>
      <c r="R531" s="156"/>
    </row>
    <row r="532" s="138" customFormat="1" ht="25.05" customHeight="1" spans="1:18">
      <c r="A532" s="147">
        <v>527</v>
      </c>
      <c r="B532" s="147" t="s">
        <v>167</v>
      </c>
      <c r="C532" s="148">
        <v>45016</v>
      </c>
      <c r="D532" s="148">
        <v>45381</v>
      </c>
      <c r="E532" s="147" t="s">
        <v>267</v>
      </c>
      <c r="F532" s="147" t="s">
        <v>30</v>
      </c>
      <c r="G532" s="147" t="s">
        <v>268</v>
      </c>
      <c r="H532" s="159">
        <v>3135</v>
      </c>
      <c r="I532" s="151">
        <v>90</v>
      </c>
      <c r="J532" s="151">
        <v>282150</v>
      </c>
      <c r="K532" s="160">
        <v>4.4</v>
      </c>
      <c r="L532" s="151">
        <v>12414.6</v>
      </c>
      <c r="M532" s="151">
        <v>1241.46</v>
      </c>
      <c r="N532" s="151">
        <v>5586.57</v>
      </c>
      <c r="O532" s="151">
        <v>3103.65</v>
      </c>
      <c r="P532" s="151">
        <v>2482.92</v>
      </c>
      <c r="Q532" s="151">
        <f t="shared" si="8"/>
        <v>11173.14</v>
      </c>
      <c r="R532" s="156"/>
    </row>
    <row r="533" s="138" customFormat="1" ht="25.05" customHeight="1" spans="1:18">
      <c r="A533" s="147">
        <v>528</v>
      </c>
      <c r="B533" s="147" t="s">
        <v>169</v>
      </c>
      <c r="C533" s="148">
        <v>45016</v>
      </c>
      <c r="D533" s="148">
        <v>45381</v>
      </c>
      <c r="E533" s="147" t="s">
        <v>267</v>
      </c>
      <c r="F533" s="147" t="s">
        <v>30</v>
      </c>
      <c r="G533" s="147" t="s">
        <v>268</v>
      </c>
      <c r="H533" s="159">
        <v>2970</v>
      </c>
      <c r="I533" s="151">
        <v>90</v>
      </c>
      <c r="J533" s="151">
        <v>267300</v>
      </c>
      <c r="K533" s="160">
        <v>4.4</v>
      </c>
      <c r="L533" s="151">
        <v>11761.2</v>
      </c>
      <c r="M533" s="151">
        <v>1176.12</v>
      </c>
      <c r="N533" s="151">
        <v>5292.54</v>
      </c>
      <c r="O533" s="151">
        <v>2940.3</v>
      </c>
      <c r="P533" s="151">
        <v>2352.24</v>
      </c>
      <c r="Q533" s="151">
        <f t="shared" si="8"/>
        <v>10585.08</v>
      </c>
      <c r="R533" s="156"/>
    </row>
    <row r="534" s="138" customFormat="1" ht="25.05" customHeight="1" spans="1:18">
      <c r="A534" s="147">
        <v>529</v>
      </c>
      <c r="B534" s="147" t="s">
        <v>170</v>
      </c>
      <c r="C534" s="148">
        <v>45016</v>
      </c>
      <c r="D534" s="148">
        <v>45381</v>
      </c>
      <c r="E534" s="147" t="s">
        <v>267</v>
      </c>
      <c r="F534" s="147" t="s">
        <v>30</v>
      </c>
      <c r="G534" s="147" t="s">
        <v>268</v>
      </c>
      <c r="H534" s="159">
        <v>1650</v>
      </c>
      <c r="I534" s="151">
        <v>90</v>
      </c>
      <c r="J534" s="151">
        <v>148500</v>
      </c>
      <c r="K534" s="160">
        <v>4.4</v>
      </c>
      <c r="L534" s="151">
        <v>6534</v>
      </c>
      <c r="M534" s="151">
        <v>653.4</v>
      </c>
      <c r="N534" s="151">
        <v>2940.3</v>
      </c>
      <c r="O534" s="151">
        <v>1633.5</v>
      </c>
      <c r="P534" s="151">
        <v>1306.8</v>
      </c>
      <c r="Q534" s="151">
        <f t="shared" si="8"/>
        <v>5880.6</v>
      </c>
      <c r="R534" s="156"/>
    </row>
    <row r="535" s="138" customFormat="1" ht="25.05" customHeight="1" spans="1:18">
      <c r="A535" s="147">
        <v>530</v>
      </c>
      <c r="B535" s="147" t="s">
        <v>171</v>
      </c>
      <c r="C535" s="148">
        <v>45016</v>
      </c>
      <c r="D535" s="148">
        <v>45381</v>
      </c>
      <c r="E535" s="147" t="s">
        <v>267</v>
      </c>
      <c r="F535" s="147" t="s">
        <v>30</v>
      </c>
      <c r="G535" s="147" t="s">
        <v>268</v>
      </c>
      <c r="H535" s="159">
        <v>3234</v>
      </c>
      <c r="I535" s="151">
        <v>90</v>
      </c>
      <c r="J535" s="151">
        <v>291060</v>
      </c>
      <c r="K535" s="160">
        <v>4.4</v>
      </c>
      <c r="L535" s="151">
        <v>12806.64</v>
      </c>
      <c r="M535" s="151">
        <v>1280.664</v>
      </c>
      <c r="N535" s="151">
        <v>5762.988</v>
      </c>
      <c r="O535" s="151">
        <v>3201.66</v>
      </c>
      <c r="P535" s="151">
        <v>2561.328</v>
      </c>
      <c r="Q535" s="151">
        <f t="shared" si="8"/>
        <v>11525.976</v>
      </c>
      <c r="R535" s="156"/>
    </row>
    <row r="536" s="138" customFormat="1" ht="25.05" customHeight="1" spans="1:18">
      <c r="A536" s="147">
        <v>531</v>
      </c>
      <c r="B536" s="147" t="s">
        <v>173</v>
      </c>
      <c r="C536" s="148">
        <v>45016</v>
      </c>
      <c r="D536" s="148">
        <v>45381</v>
      </c>
      <c r="E536" s="147" t="s">
        <v>267</v>
      </c>
      <c r="F536" s="147" t="s">
        <v>30</v>
      </c>
      <c r="G536" s="147" t="s">
        <v>268</v>
      </c>
      <c r="H536" s="159">
        <v>2640</v>
      </c>
      <c r="I536" s="151">
        <v>90</v>
      </c>
      <c r="J536" s="151">
        <v>237600</v>
      </c>
      <c r="K536" s="160">
        <v>4.4</v>
      </c>
      <c r="L536" s="151">
        <v>10454.4</v>
      </c>
      <c r="M536" s="151">
        <v>1045.44</v>
      </c>
      <c r="N536" s="151">
        <v>4704.48</v>
      </c>
      <c r="O536" s="151">
        <v>2613.6</v>
      </c>
      <c r="P536" s="151">
        <v>2090.88</v>
      </c>
      <c r="Q536" s="151">
        <f t="shared" si="8"/>
        <v>9408.96</v>
      </c>
      <c r="R536" s="156"/>
    </row>
    <row r="537" s="138" customFormat="1" ht="25.05" customHeight="1" spans="1:18">
      <c r="A537" s="147">
        <v>532</v>
      </c>
      <c r="B537" s="147" t="s">
        <v>174</v>
      </c>
      <c r="C537" s="148">
        <v>45016</v>
      </c>
      <c r="D537" s="148">
        <v>45381</v>
      </c>
      <c r="E537" s="147" t="s">
        <v>267</v>
      </c>
      <c r="F537" s="147" t="s">
        <v>30</v>
      </c>
      <c r="G537" s="147" t="s">
        <v>268</v>
      </c>
      <c r="H537" s="159">
        <v>2838</v>
      </c>
      <c r="I537" s="151">
        <v>90</v>
      </c>
      <c r="J537" s="151">
        <v>255420</v>
      </c>
      <c r="K537" s="160">
        <v>4.4</v>
      </c>
      <c r="L537" s="151">
        <v>11238.48</v>
      </c>
      <c r="M537" s="151">
        <v>1123.848</v>
      </c>
      <c r="N537" s="151">
        <v>5057.316</v>
      </c>
      <c r="O537" s="151">
        <v>2809.62</v>
      </c>
      <c r="P537" s="151">
        <v>2247.696</v>
      </c>
      <c r="Q537" s="151">
        <f t="shared" si="8"/>
        <v>10114.632</v>
      </c>
      <c r="R537" s="156"/>
    </row>
    <row r="538" s="138" customFormat="1" ht="25.05" customHeight="1" spans="1:18">
      <c r="A538" s="147">
        <v>533</v>
      </c>
      <c r="B538" s="147" t="s">
        <v>175</v>
      </c>
      <c r="C538" s="148">
        <v>45016</v>
      </c>
      <c r="D538" s="148">
        <v>45381</v>
      </c>
      <c r="E538" s="147" t="s">
        <v>267</v>
      </c>
      <c r="F538" s="147" t="s">
        <v>30</v>
      </c>
      <c r="G538" s="147" t="s">
        <v>268</v>
      </c>
      <c r="H538" s="159">
        <v>990</v>
      </c>
      <c r="I538" s="151">
        <v>90</v>
      </c>
      <c r="J538" s="151">
        <v>89100</v>
      </c>
      <c r="K538" s="160">
        <v>4.4</v>
      </c>
      <c r="L538" s="151">
        <v>3920.4</v>
      </c>
      <c r="M538" s="151">
        <v>392.04</v>
      </c>
      <c r="N538" s="151">
        <v>1764.18</v>
      </c>
      <c r="O538" s="151">
        <v>980.1</v>
      </c>
      <c r="P538" s="151">
        <v>784.08</v>
      </c>
      <c r="Q538" s="151">
        <f t="shared" si="8"/>
        <v>3528.36</v>
      </c>
      <c r="R538" s="156"/>
    </row>
    <row r="539" s="138" customFormat="1" ht="25.05" customHeight="1" spans="1:18">
      <c r="A539" s="147">
        <v>534</v>
      </c>
      <c r="B539" s="147" t="s">
        <v>177</v>
      </c>
      <c r="C539" s="148">
        <v>45016</v>
      </c>
      <c r="D539" s="148">
        <v>45381</v>
      </c>
      <c r="E539" s="147" t="s">
        <v>267</v>
      </c>
      <c r="F539" s="147" t="s">
        <v>30</v>
      </c>
      <c r="G539" s="147" t="s">
        <v>268</v>
      </c>
      <c r="H539" s="159">
        <v>1980</v>
      </c>
      <c r="I539" s="151">
        <v>90</v>
      </c>
      <c r="J539" s="151">
        <v>178200</v>
      </c>
      <c r="K539" s="160">
        <v>4.4</v>
      </c>
      <c r="L539" s="151">
        <v>7840.8</v>
      </c>
      <c r="M539" s="151">
        <v>784.08</v>
      </c>
      <c r="N539" s="151">
        <v>3528.36</v>
      </c>
      <c r="O539" s="151">
        <v>1960.2</v>
      </c>
      <c r="P539" s="151">
        <v>1568.16</v>
      </c>
      <c r="Q539" s="151">
        <f t="shared" si="8"/>
        <v>7056.72</v>
      </c>
      <c r="R539" s="156"/>
    </row>
    <row r="540" s="138" customFormat="1" ht="25.05" customHeight="1" spans="1:18">
      <c r="A540" s="147">
        <v>535</v>
      </c>
      <c r="B540" s="147" t="s">
        <v>179</v>
      </c>
      <c r="C540" s="148">
        <v>45016</v>
      </c>
      <c r="D540" s="148">
        <v>45381</v>
      </c>
      <c r="E540" s="147" t="s">
        <v>267</v>
      </c>
      <c r="F540" s="147" t="s">
        <v>30</v>
      </c>
      <c r="G540" s="147" t="s">
        <v>268</v>
      </c>
      <c r="H540" s="159">
        <v>1485</v>
      </c>
      <c r="I540" s="151">
        <v>90</v>
      </c>
      <c r="J540" s="151">
        <v>133650</v>
      </c>
      <c r="K540" s="160">
        <v>4.4</v>
      </c>
      <c r="L540" s="151">
        <v>5880.6</v>
      </c>
      <c r="M540" s="151">
        <v>588.06</v>
      </c>
      <c r="N540" s="151">
        <v>2646.27</v>
      </c>
      <c r="O540" s="151">
        <v>1470.15</v>
      </c>
      <c r="P540" s="151">
        <v>1176.12</v>
      </c>
      <c r="Q540" s="151">
        <f t="shared" si="8"/>
        <v>5292.54</v>
      </c>
      <c r="R540" s="156"/>
    </row>
    <row r="541" s="138" customFormat="1" ht="25.05" customHeight="1" spans="1:18">
      <c r="A541" s="147">
        <v>536</v>
      </c>
      <c r="B541" s="147" t="s">
        <v>181</v>
      </c>
      <c r="C541" s="148">
        <v>45016</v>
      </c>
      <c r="D541" s="148">
        <v>45381</v>
      </c>
      <c r="E541" s="147" t="s">
        <v>267</v>
      </c>
      <c r="F541" s="147" t="s">
        <v>30</v>
      </c>
      <c r="G541" s="147" t="s">
        <v>268</v>
      </c>
      <c r="H541" s="159">
        <v>990</v>
      </c>
      <c r="I541" s="151">
        <v>90</v>
      </c>
      <c r="J541" s="151">
        <v>89100</v>
      </c>
      <c r="K541" s="160">
        <v>4.4</v>
      </c>
      <c r="L541" s="151">
        <v>3920.4</v>
      </c>
      <c r="M541" s="151">
        <v>392.04</v>
      </c>
      <c r="N541" s="151">
        <v>1764.18</v>
      </c>
      <c r="O541" s="151">
        <v>980.1</v>
      </c>
      <c r="P541" s="151">
        <v>784.08</v>
      </c>
      <c r="Q541" s="151">
        <f t="shared" si="8"/>
        <v>3528.36</v>
      </c>
      <c r="R541" s="156"/>
    </row>
    <row r="542" s="138" customFormat="1" ht="25.05" customHeight="1" spans="1:18">
      <c r="A542" s="147">
        <v>537</v>
      </c>
      <c r="B542" s="147" t="s">
        <v>182</v>
      </c>
      <c r="C542" s="148">
        <v>45016</v>
      </c>
      <c r="D542" s="148">
        <v>45381</v>
      </c>
      <c r="E542" s="147" t="s">
        <v>267</v>
      </c>
      <c r="F542" s="147" t="s">
        <v>30</v>
      </c>
      <c r="G542" s="147" t="s">
        <v>268</v>
      </c>
      <c r="H542" s="159">
        <v>1650</v>
      </c>
      <c r="I542" s="151">
        <v>90</v>
      </c>
      <c r="J542" s="151">
        <v>148500</v>
      </c>
      <c r="K542" s="160">
        <v>4.4</v>
      </c>
      <c r="L542" s="151">
        <v>6534</v>
      </c>
      <c r="M542" s="151">
        <v>653.4</v>
      </c>
      <c r="N542" s="151">
        <v>2940.3</v>
      </c>
      <c r="O542" s="151">
        <v>1633.5</v>
      </c>
      <c r="P542" s="151">
        <v>1306.8</v>
      </c>
      <c r="Q542" s="151">
        <f t="shared" si="8"/>
        <v>5880.6</v>
      </c>
      <c r="R542" s="156"/>
    </row>
    <row r="543" s="138" customFormat="1" ht="25.05" customHeight="1" spans="1:18">
      <c r="A543" s="147">
        <v>538</v>
      </c>
      <c r="B543" s="147" t="s">
        <v>183</v>
      </c>
      <c r="C543" s="148">
        <v>45016</v>
      </c>
      <c r="D543" s="148">
        <v>45381</v>
      </c>
      <c r="E543" s="147" t="s">
        <v>267</v>
      </c>
      <c r="F543" s="147" t="s">
        <v>30</v>
      </c>
      <c r="G543" s="147" t="s">
        <v>268</v>
      </c>
      <c r="H543" s="159">
        <v>2970</v>
      </c>
      <c r="I543" s="151">
        <v>90</v>
      </c>
      <c r="J543" s="151">
        <v>267300</v>
      </c>
      <c r="K543" s="160">
        <v>4.4</v>
      </c>
      <c r="L543" s="151">
        <v>11761.2</v>
      </c>
      <c r="M543" s="151">
        <v>1176.12</v>
      </c>
      <c r="N543" s="151">
        <v>5292.54</v>
      </c>
      <c r="O543" s="151">
        <v>2940.3</v>
      </c>
      <c r="P543" s="151">
        <v>2352.24</v>
      </c>
      <c r="Q543" s="151">
        <f t="shared" si="8"/>
        <v>10585.08</v>
      </c>
      <c r="R543" s="156"/>
    </row>
    <row r="544" s="138" customFormat="1" ht="25.05" customHeight="1" spans="1:18">
      <c r="A544" s="147">
        <v>539</v>
      </c>
      <c r="B544" s="147" t="s">
        <v>184</v>
      </c>
      <c r="C544" s="148">
        <v>45016</v>
      </c>
      <c r="D544" s="148">
        <v>45381</v>
      </c>
      <c r="E544" s="147" t="s">
        <v>267</v>
      </c>
      <c r="F544" s="147" t="s">
        <v>30</v>
      </c>
      <c r="G544" s="147" t="s">
        <v>268</v>
      </c>
      <c r="H544" s="159">
        <v>1980</v>
      </c>
      <c r="I544" s="151">
        <v>90</v>
      </c>
      <c r="J544" s="151">
        <v>178200</v>
      </c>
      <c r="K544" s="160">
        <v>4.4</v>
      </c>
      <c r="L544" s="151">
        <v>7840.8</v>
      </c>
      <c r="M544" s="151">
        <v>784.08</v>
      </c>
      <c r="N544" s="151">
        <v>3528.36</v>
      </c>
      <c r="O544" s="151">
        <v>1960.2</v>
      </c>
      <c r="P544" s="151">
        <v>1568.16</v>
      </c>
      <c r="Q544" s="151">
        <f t="shared" si="8"/>
        <v>7056.72</v>
      </c>
      <c r="R544" s="156"/>
    </row>
    <row r="545" s="138" customFormat="1" ht="25.05" customHeight="1" spans="1:18">
      <c r="A545" s="147">
        <v>540</v>
      </c>
      <c r="B545" s="147" t="s">
        <v>186</v>
      </c>
      <c r="C545" s="148">
        <v>45016</v>
      </c>
      <c r="D545" s="148">
        <v>45381</v>
      </c>
      <c r="E545" s="147" t="s">
        <v>267</v>
      </c>
      <c r="F545" s="147" t="s">
        <v>30</v>
      </c>
      <c r="G545" s="147" t="s">
        <v>268</v>
      </c>
      <c r="H545" s="159">
        <v>2640</v>
      </c>
      <c r="I545" s="151">
        <v>90</v>
      </c>
      <c r="J545" s="151">
        <v>237600</v>
      </c>
      <c r="K545" s="160">
        <v>4.4</v>
      </c>
      <c r="L545" s="151">
        <v>10454.4</v>
      </c>
      <c r="M545" s="151">
        <v>1045.44</v>
      </c>
      <c r="N545" s="151">
        <v>4704.48</v>
      </c>
      <c r="O545" s="151">
        <v>2613.6</v>
      </c>
      <c r="P545" s="151">
        <v>2090.88</v>
      </c>
      <c r="Q545" s="151">
        <f t="shared" si="8"/>
        <v>9408.96</v>
      </c>
      <c r="R545" s="156"/>
    </row>
    <row r="546" s="138" customFormat="1" ht="25.05" customHeight="1" spans="1:18">
      <c r="A546" s="147">
        <v>541</v>
      </c>
      <c r="B546" s="147" t="s">
        <v>187</v>
      </c>
      <c r="C546" s="148">
        <v>45016</v>
      </c>
      <c r="D546" s="148">
        <v>45381</v>
      </c>
      <c r="E546" s="147" t="s">
        <v>267</v>
      </c>
      <c r="F546" s="147" t="s">
        <v>30</v>
      </c>
      <c r="G546" s="147" t="s">
        <v>268</v>
      </c>
      <c r="H546" s="159">
        <v>1650</v>
      </c>
      <c r="I546" s="151">
        <v>90</v>
      </c>
      <c r="J546" s="151">
        <v>148500</v>
      </c>
      <c r="K546" s="160">
        <v>4.4</v>
      </c>
      <c r="L546" s="151">
        <v>6534</v>
      </c>
      <c r="M546" s="151">
        <v>653.4</v>
      </c>
      <c r="N546" s="151">
        <v>2940.3</v>
      </c>
      <c r="O546" s="151">
        <v>1633.5</v>
      </c>
      <c r="P546" s="151">
        <v>1306.8</v>
      </c>
      <c r="Q546" s="151">
        <f t="shared" si="8"/>
        <v>5880.6</v>
      </c>
      <c r="R546" s="156"/>
    </row>
    <row r="547" s="138" customFormat="1" ht="25.05" customHeight="1" spans="1:18">
      <c r="A547" s="147">
        <v>542</v>
      </c>
      <c r="B547" s="147" t="s">
        <v>188</v>
      </c>
      <c r="C547" s="148">
        <v>45016</v>
      </c>
      <c r="D547" s="148">
        <v>45381</v>
      </c>
      <c r="E547" s="147" t="s">
        <v>267</v>
      </c>
      <c r="F547" s="147" t="s">
        <v>30</v>
      </c>
      <c r="G547" s="147" t="s">
        <v>268</v>
      </c>
      <c r="H547" s="159">
        <v>2640</v>
      </c>
      <c r="I547" s="151">
        <v>90</v>
      </c>
      <c r="J547" s="151">
        <v>237600</v>
      </c>
      <c r="K547" s="160">
        <v>4.4</v>
      </c>
      <c r="L547" s="151">
        <v>10454.4</v>
      </c>
      <c r="M547" s="151">
        <v>1045.44</v>
      </c>
      <c r="N547" s="151">
        <v>4704.48</v>
      </c>
      <c r="O547" s="151">
        <v>2613.6</v>
      </c>
      <c r="P547" s="151">
        <v>2090.88</v>
      </c>
      <c r="Q547" s="151">
        <f t="shared" si="8"/>
        <v>9408.96</v>
      </c>
      <c r="R547" s="156"/>
    </row>
    <row r="548" s="138" customFormat="1" ht="25.05" customHeight="1" spans="1:18">
      <c r="A548" s="147">
        <v>543</v>
      </c>
      <c r="B548" s="147" t="s">
        <v>189</v>
      </c>
      <c r="C548" s="148">
        <v>45016</v>
      </c>
      <c r="D548" s="148">
        <v>45381</v>
      </c>
      <c r="E548" s="147" t="s">
        <v>267</v>
      </c>
      <c r="F548" s="147" t="s">
        <v>30</v>
      </c>
      <c r="G548" s="147" t="s">
        <v>268</v>
      </c>
      <c r="H548" s="159">
        <v>2640</v>
      </c>
      <c r="I548" s="151">
        <v>90</v>
      </c>
      <c r="J548" s="151">
        <v>237600</v>
      </c>
      <c r="K548" s="160">
        <v>4.4</v>
      </c>
      <c r="L548" s="151">
        <v>10454.4</v>
      </c>
      <c r="M548" s="151">
        <v>1045.44</v>
      </c>
      <c r="N548" s="151">
        <v>4704.48</v>
      </c>
      <c r="O548" s="151">
        <v>2613.6</v>
      </c>
      <c r="P548" s="151">
        <v>2090.88</v>
      </c>
      <c r="Q548" s="151">
        <f t="shared" si="8"/>
        <v>9408.96</v>
      </c>
      <c r="R548" s="156"/>
    </row>
    <row r="549" s="138" customFormat="1" ht="25.05" customHeight="1" spans="1:18">
      <c r="A549" s="147">
        <v>544</v>
      </c>
      <c r="B549" s="147" t="s">
        <v>191</v>
      </c>
      <c r="C549" s="148">
        <v>45016</v>
      </c>
      <c r="D549" s="148">
        <v>45381</v>
      </c>
      <c r="E549" s="147" t="s">
        <v>267</v>
      </c>
      <c r="F549" s="147" t="s">
        <v>30</v>
      </c>
      <c r="G549" s="147" t="s">
        <v>268</v>
      </c>
      <c r="H549" s="159">
        <v>990</v>
      </c>
      <c r="I549" s="151">
        <v>90</v>
      </c>
      <c r="J549" s="151">
        <v>89100</v>
      </c>
      <c r="K549" s="160">
        <v>4.4</v>
      </c>
      <c r="L549" s="151">
        <v>3920.4</v>
      </c>
      <c r="M549" s="151">
        <v>392.04</v>
      </c>
      <c r="N549" s="151">
        <v>1764.18</v>
      </c>
      <c r="O549" s="151">
        <v>980.1</v>
      </c>
      <c r="P549" s="151">
        <v>784.08</v>
      </c>
      <c r="Q549" s="151">
        <f t="shared" si="8"/>
        <v>3528.36</v>
      </c>
      <c r="R549" s="156"/>
    </row>
    <row r="550" s="138" customFormat="1" ht="25.05" customHeight="1" spans="1:18">
      <c r="A550" s="147">
        <v>545</v>
      </c>
      <c r="B550" s="147" t="s">
        <v>38</v>
      </c>
      <c r="C550" s="148">
        <v>45016</v>
      </c>
      <c r="D550" s="148">
        <v>45381</v>
      </c>
      <c r="E550" s="147" t="s">
        <v>267</v>
      </c>
      <c r="F550" s="147" t="s">
        <v>30</v>
      </c>
      <c r="G550" s="147" t="s">
        <v>268</v>
      </c>
      <c r="H550" s="159">
        <v>660</v>
      </c>
      <c r="I550" s="151">
        <v>90</v>
      </c>
      <c r="J550" s="151">
        <v>59400</v>
      </c>
      <c r="K550" s="160">
        <v>4.4</v>
      </c>
      <c r="L550" s="151">
        <v>2613.6</v>
      </c>
      <c r="M550" s="151">
        <v>261.36</v>
      </c>
      <c r="N550" s="151">
        <v>1176.12</v>
      </c>
      <c r="O550" s="151">
        <v>653.4</v>
      </c>
      <c r="P550" s="151">
        <v>522.72</v>
      </c>
      <c r="Q550" s="151">
        <f t="shared" si="8"/>
        <v>2352.24</v>
      </c>
      <c r="R550" s="156"/>
    </row>
    <row r="551" s="138" customFormat="1" ht="25.05" customHeight="1" spans="1:18">
      <c r="A551" s="147">
        <v>546</v>
      </c>
      <c r="B551" s="147" t="s">
        <v>192</v>
      </c>
      <c r="C551" s="148">
        <v>45016</v>
      </c>
      <c r="D551" s="148">
        <v>45381</v>
      </c>
      <c r="E551" s="147" t="s">
        <v>267</v>
      </c>
      <c r="F551" s="147" t="s">
        <v>30</v>
      </c>
      <c r="G551" s="147" t="s">
        <v>268</v>
      </c>
      <c r="H551" s="159">
        <v>1320</v>
      </c>
      <c r="I551" s="151">
        <v>90</v>
      </c>
      <c r="J551" s="151">
        <v>118800</v>
      </c>
      <c r="K551" s="160">
        <v>4.4</v>
      </c>
      <c r="L551" s="151">
        <v>5227.2</v>
      </c>
      <c r="M551" s="151">
        <v>522.72</v>
      </c>
      <c r="N551" s="151">
        <v>2352.24</v>
      </c>
      <c r="O551" s="151">
        <v>1306.8</v>
      </c>
      <c r="P551" s="151">
        <v>1045.44</v>
      </c>
      <c r="Q551" s="151">
        <f t="shared" si="8"/>
        <v>4704.48</v>
      </c>
      <c r="R551" s="156"/>
    </row>
    <row r="552" s="138" customFormat="1" ht="25.05" customHeight="1" spans="1:18">
      <c r="A552" s="147">
        <v>547</v>
      </c>
      <c r="B552" s="147" t="s">
        <v>193</v>
      </c>
      <c r="C552" s="148">
        <v>45016</v>
      </c>
      <c r="D552" s="148">
        <v>45381</v>
      </c>
      <c r="E552" s="147" t="s">
        <v>267</v>
      </c>
      <c r="F552" s="147" t="s">
        <v>30</v>
      </c>
      <c r="G552" s="147" t="s">
        <v>268</v>
      </c>
      <c r="H552" s="159">
        <v>990</v>
      </c>
      <c r="I552" s="151">
        <v>90</v>
      </c>
      <c r="J552" s="151">
        <v>89100</v>
      </c>
      <c r="K552" s="160">
        <v>4.4</v>
      </c>
      <c r="L552" s="151">
        <v>3920.4</v>
      </c>
      <c r="M552" s="151">
        <v>392.04</v>
      </c>
      <c r="N552" s="151">
        <v>1764.18</v>
      </c>
      <c r="O552" s="151">
        <v>980.1</v>
      </c>
      <c r="P552" s="151">
        <v>784.08</v>
      </c>
      <c r="Q552" s="151">
        <f t="shared" si="8"/>
        <v>3528.36</v>
      </c>
      <c r="R552" s="156"/>
    </row>
    <row r="553" s="138" customFormat="1" ht="25.05" customHeight="1" spans="1:18">
      <c r="A553" s="147">
        <v>548</v>
      </c>
      <c r="B553" s="147" t="s">
        <v>194</v>
      </c>
      <c r="C553" s="148">
        <v>45016</v>
      </c>
      <c r="D553" s="148">
        <v>45381</v>
      </c>
      <c r="E553" s="147" t="s">
        <v>267</v>
      </c>
      <c r="F553" s="147" t="s">
        <v>30</v>
      </c>
      <c r="G553" s="147" t="s">
        <v>268</v>
      </c>
      <c r="H553" s="159">
        <v>2376</v>
      </c>
      <c r="I553" s="151">
        <v>90</v>
      </c>
      <c r="J553" s="151">
        <v>213840</v>
      </c>
      <c r="K553" s="160">
        <v>4.4</v>
      </c>
      <c r="L553" s="151">
        <v>9408.96</v>
      </c>
      <c r="M553" s="151">
        <v>940.896</v>
      </c>
      <c r="N553" s="151">
        <v>4234.032</v>
      </c>
      <c r="O553" s="151">
        <v>2352.24</v>
      </c>
      <c r="P553" s="151">
        <v>1881.792</v>
      </c>
      <c r="Q553" s="151">
        <f t="shared" si="8"/>
        <v>8468.064</v>
      </c>
      <c r="R553" s="156"/>
    </row>
    <row r="554" s="138" customFormat="1" ht="25.05" customHeight="1" spans="1:18">
      <c r="A554" s="147">
        <v>549</v>
      </c>
      <c r="B554" s="147" t="s">
        <v>195</v>
      </c>
      <c r="C554" s="148">
        <v>45016</v>
      </c>
      <c r="D554" s="148">
        <v>45381</v>
      </c>
      <c r="E554" s="147" t="s">
        <v>267</v>
      </c>
      <c r="F554" s="147" t="s">
        <v>30</v>
      </c>
      <c r="G554" s="147" t="s">
        <v>268</v>
      </c>
      <c r="H554" s="159">
        <v>1254</v>
      </c>
      <c r="I554" s="151">
        <v>90</v>
      </c>
      <c r="J554" s="151">
        <v>112860</v>
      </c>
      <c r="K554" s="160">
        <v>4.4</v>
      </c>
      <c r="L554" s="151">
        <v>4965.84</v>
      </c>
      <c r="M554" s="151">
        <v>496.584</v>
      </c>
      <c r="N554" s="151">
        <v>2234.628</v>
      </c>
      <c r="O554" s="151">
        <v>1241.46</v>
      </c>
      <c r="P554" s="151">
        <v>993.168</v>
      </c>
      <c r="Q554" s="151">
        <f t="shared" si="8"/>
        <v>4469.256</v>
      </c>
      <c r="R554" s="156"/>
    </row>
    <row r="555" s="138" customFormat="1" ht="25.05" customHeight="1" spans="1:18">
      <c r="A555" s="147">
        <v>550</v>
      </c>
      <c r="B555" s="147" t="s">
        <v>196</v>
      </c>
      <c r="C555" s="148">
        <v>45016</v>
      </c>
      <c r="D555" s="148">
        <v>45381</v>
      </c>
      <c r="E555" s="147" t="s">
        <v>267</v>
      </c>
      <c r="F555" s="147" t="s">
        <v>30</v>
      </c>
      <c r="G555" s="147" t="s">
        <v>268</v>
      </c>
      <c r="H555" s="159">
        <v>2970</v>
      </c>
      <c r="I555" s="151">
        <v>90</v>
      </c>
      <c r="J555" s="151">
        <v>267300</v>
      </c>
      <c r="K555" s="160">
        <v>4.4</v>
      </c>
      <c r="L555" s="151">
        <v>11761.2</v>
      </c>
      <c r="M555" s="151">
        <v>1176.12</v>
      </c>
      <c r="N555" s="151">
        <v>5292.54</v>
      </c>
      <c r="O555" s="151">
        <v>2940.3</v>
      </c>
      <c r="P555" s="151">
        <v>2352.24</v>
      </c>
      <c r="Q555" s="151">
        <f t="shared" si="8"/>
        <v>10585.08</v>
      </c>
      <c r="R555" s="156"/>
    </row>
    <row r="556" s="138" customFormat="1" ht="25.05" customHeight="1" spans="1:18">
      <c r="A556" s="147">
        <v>551</v>
      </c>
      <c r="B556" s="147" t="s">
        <v>197</v>
      </c>
      <c r="C556" s="148">
        <v>45016</v>
      </c>
      <c r="D556" s="148">
        <v>45381</v>
      </c>
      <c r="E556" s="147" t="s">
        <v>267</v>
      </c>
      <c r="F556" s="147" t="s">
        <v>30</v>
      </c>
      <c r="G556" s="147" t="s">
        <v>268</v>
      </c>
      <c r="H556" s="159">
        <v>990</v>
      </c>
      <c r="I556" s="151">
        <v>90</v>
      </c>
      <c r="J556" s="151">
        <v>89100</v>
      </c>
      <c r="K556" s="160">
        <v>4.4</v>
      </c>
      <c r="L556" s="151">
        <v>3920.4</v>
      </c>
      <c r="M556" s="151">
        <v>392.04</v>
      </c>
      <c r="N556" s="151">
        <v>1764.18</v>
      </c>
      <c r="O556" s="151">
        <v>980.1</v>
      </c>
      <c r="P556" s="151">
        <v>784.08</v>
      </c>
      <c r="Q556" s="151">
        <f t="shared" si="8"/>
        <v>3528.36</v>
      </c>
      <c r="R556" s="156"/>
    </row>
    <row r="557" s="138" customFormat="1" ht="25.05" customHeight="1" spans="1:18">
      <c r="A557" s="147">
        <v>552</v>
      </c>
      <c r="B557" s="147" t="s">
        <v>198</v>
      </c>
      <c r="C557" s="148">
        <v>45016</v>
      </c>
      <c r="D557" s="148">
        <v>45381</v>
      </c>
      <c r="E557" s="147" t="s">
        <v>267</v>
      </c>
      <c r="F557" s="147" t="s">
        <v>30</v>
      </c>
      <c r="G557" s="147" t="s">
        <v>268</v>
      </c>
      <c r="H557" s="159">
        <v>990</v>
      </c>
      <c r="I557" s="151">
        <v>90</v>
      </c>
      <c r="J557" s="151">
        <v>89100</v>
      </c>
      <c r="K557" s="160">
        <v>4.4</v>
      </c>
      <c r="L557" s="151">
        <v>3920.4</v>
      </c>
      <c r="M557" s="151">
        <v>392.04</v>
      </c>
      <c r="N557" s="151">
        <v>1764.18</v>
      </c>
      <c r="O557" s="151">
        <v>980.1</v>
      </c>
      <c r="P557" s="151">
        <v>784.08</v>
      </c>
      <c r="Q557" s="151">
        <f t="shared" si="8"/>
        <v>3528.36</v>
      </c>
      <c r="R557" s="156"/>
    </row>
    <row r="558" s="138" customFormat="1" ht="25.05" customHeight="1" spans="1:18">
      <c r="A558" s="147">
        <v>553</v>
      </c>
      <c r="B558" s="147" t="s">
        <v>199</v>
      </c>
      <c r="C558" s="148">
        <v>45016</v>
      </c>
      <c r="D558" s="148">
        <v>45381</v>
      </c>
      <c r="E558" s="147" t="s">
        <v>267</v>
      </c>
      <c r="F558" s="147" t="s">
        <v>30</v>
      </c>
      <c r="G558" s="147" t="s">
        <v>268</v>
      </c>
      <c r="H558" s="159">
        <v>660</v>
      </c>
      <c r="I558" s="151">
        <v>90</v>
      </c>
      <c r="J558" s="151">
        <v>59400</v>
      </c>
      <c r="K558" s="160">
        <v>4.4</v>
      </c>
      <c r="L558" s="151">
        <v>2613.6</v>
      </c>
      <c r="M558" s="151">
        <v>261.36</v>
      </c>
      <c r="N558" s="151">
        <v>1176.12</v>
      </c>
      <c r="O558" s="151">
        <v>653.4</v>
      </c>
      <c r="P558" s="151">
        <v>522.72</v>
      </c>
      <c r="Q558" s="151">
        <f t="shared" si="8"/>
        <v>2352.24</v>
      </c>
      <c r="R558" s="156"/>
    </row>
    <row r="559" s="138" customFormat="1" ht="25.05" customHeight="1" spans="1:18">
      <c r="A559" s="147">
        <v>554</v>
      </c>
      <c r="B559" s="147" t="s">
        <v>200</v>
      </c>
      <c r="C559" s="148">
        <v>45016</v>
      </c>
      <c r="D559" s="148">
        <v>45381</v>
      </c>
      <c r="E559" s="147" t="s">
        <v>267</v>
      </c>
      <c r="F559" s="147" t="s">
        <v>30</v>
      </c>
      <c r="G559" s="147" t="s">
        <v>268</v>
      </c>
      <c r="H559" s="159">
        <v>1650</v>
      </c>
      <c r="I559" s="151">
        <v>90</v>
      </c>
      <c r="J559" s="151">
        <v>148500</v>
      </c>
      <c r="K559" s="160">
        <v>4.4</v>
      </c>
      <c r="L559" s="151">
        <v>6534</v>
      </c>
      <c r="M559" s="151">
        <v>653.4</v>
      </c>
      <c r="N559" s="151">
        <v>2940.3</v>
      </c>
      <c r="O559" s="151">
        <v>1633.5</v>
      </c>
      <c r="P559" s="151">
        <v>1306.8</v>
      </c>
      <c r="Q559" s="151">
        <f t="shared" si="8"/>
        <v>5880.6</v>
      </c>
      <c r="R559" s="156"/>
    </row>
    <row r="560" s="138" customFormat="1" ht="25.05" customHeight="1" spans="1:18">
      <c r="A560" s="147">
        <v>555</v>
      </c>
      <c r="B560" s="147" t="s">
        <v>201</v>
      </c>
      <c r="C560" s="148">
        <v>45016</v>
      </c>
      <c r="D560" s="148">
        <v>45381</v>
      </c>
      <c r="E560" s="147" t="s">
        <v>267</v>
      </c>
      <c r="F560" s="147" t="s">
        <v>30</v>
      </c>
      <c r="G560" s="147" t="s">
        <v>268</v>
      </c>
      <c r="H560" s="159">
        <v>2640</v>
      </c>
      <c r="I560" s="151">
        <v>90</v>
      </c>
      <c r="J560" s="151">
        <v>237600</v>
      </c>
      <c r="K560" s="160">
        <v>4.4</v>
      </c>
      <c r="L560" s="151">
        <v>10454.4</v>
      </c>
      <c r="M560" s="151">
        <v>1045.44</v>
      </c>
      <c r="N560" s="151">
        <v>4704.48</v>
      </c>
      <c r="O560" s="151">
        <v>2613.6</v>
      </c>
      <c r="P560" s="151">
        <v>2090.88</v>
      </c>
      <c r="Q560" s="151">
        <f t="shared" si="8"/>
        <v>9408.96</v>
      </c>
      <c r="R560" s="156"/>
    </row>
    <row r="561" s="138" customFormat="1" ht="25.05" customHeight="1" spans="1:18">
      <c r="A561" s="147">
        <v>556</v>
      </c>
      <c r="B561" s="147" t="s">
        <v>202</v>
      </c>
      <c r="C561" s="148">
        <v>45016</v>
      </c>
      <c r="D561" s="148">
        <v>45381</v>
      </c>
      <c r="E561" s="147" t="s">
        <v>267</v>
      </c>
      <c r="F561" s="147" t="s">
        <v>30</v>
      </c>
      <c r="G561" s="147" t="s">
        <v>268</v>
      </c>
      <c r="H561" s="159">
        <v>1650</v>
      </c>
      <c r="I561" s="151">
        <v>90</v>
      </c>
      <c r="J561" s="151">
        <v>148500</v>
      </c>
      <c r="K561" s="160">
        <v>4.4</v>
      </c>
      <c r="L561" s="151">
        <v>6534</v>
      </c>
      <c r="M561" s="151">
        <v>653.4</v>
      </c>
      <c r="N561" s="151">
        <v>2940.3</v>
      </c>
      <c r="O561" s="151">
        <v>1633.5</v>
      </c>
      <c r="P561" s="151">
        <v>1306.8</v>
      </c>
      <c r="Q561" s="151">
        <f t="shared" si="8"/>
        <v>5880.6</v>
      </c>
      <c r="R561" s="156"/>
    </row>
    <row r="562" s="138" customFormat="1" ht="25.05" customHeight="1" spans="1:18">
      <c r="A562" s="147">
        <v>557</v>
      </c>
      <c r="B562" s="147" t="s">
        <v>24</v>
      </c>
      <c r="C562" s="148">
        <v>45016</v>
      </c>
      <c r="D562" s="148">
        <v>45381</v>
      </c>
      <c r="E562" s="147" t="s">
        <v>267</v>
      </c>
      <c r="F562" s="147" t="s">
        <v>30</v>
      </c>
      <c r="G562" s="147" t="s">
        <v>268</v>
      </c>
      <c r="H562" s="159">
        <v>1650</v>
      </c>
      <c r="I562" s="151">
        <v>90</v>
      </c>
      <c r="J562" s="151">
        <v>148500</v>
      </c>
      <c r="K562" s="160">
        <v>4.4</v>
      </c>
      <c r="L562" s="151">
        <v>6534</v>
      </c>
      <c r="M562" s="151">
        <v>653.4</v>
      </c>
      <c r="N562" s="151">
        <v>2940.3</v>
      </c>
      <c r="O562" s="151">
        <v>1633.5</v>
      </c>
      <c r="P562" s="151">
        <v>1306.8</v>
      </c>
      <c r="Q562" s="151">
        <f t="shared" si="8"/>
        <v>5880.6</v>
      </c>
      <c r="R562" s="156"/>
    </row>
    <row r="563" s="138" customFormat="1" ht="25.05" customHeight="1" spans="1:18">
      <c r="A563" s="147">
        <v>558</v>
      </c>
      <c r="B563" s="147" t="s">
        <v>203</v>
      </c>
      <c r="C563" s="148">
        <v>45016</v>
      </c>
      <c r="D563" s="148">
        <v>45381</v>
      </c>
      <c r="E563" s="147" t="s">
        <v>267</v>
      </c>
      <c r="F563" s="147" t="s">
        <v>30</v>
      </c>
      <c r="G563" s="147" t="s">
        <v>268</v>
      </c>
      <c r="H563" s="159">
        <v>2244</v>
      </c>
      <c r="I563" s="151">
        <v>90</v>
      </c>
      <c r="J563" s="151">
        <v>201960</v>
      </c>
      <c r="K563" s="160">
        <v>4.4</v>
      </c>
      <c r="L563" s="151">
        <v>8886.24</v>
      </c>
      <c r="M563" s="151">
        <v>888.624</v>
      </c>
      <c r="N563" s="151">
        <v>3998.808</v>
      </c>
      <c r="O563" s="151">
        <v>2221.56</v>
      </c>
      <c r="P563" s="151">
        <v>1777.248</v>
      </c>
      <c r="Q563" s="151">
        <f t="shared" si="8"/>
        <v>7997.616</v>
      </c>
      <c r="R563" s="156"/>
    </row>
    <row r="564" s="138" customFormat="1" ht="25.05" customHeight="1" spans="1:18">
      <c r="A564" s="147">
        <v>559</v>
      </c>
      <c r="B564" s="147" t="s">
        <v>204</v>
      </c>
      <c r="C564" s="148">
        <v>45016</v>
      </c>
      <c r="D564" s="148">
        <v>45381</v>
      </c>
      <c r="E564" s="147" t="s">
        <v>267</v>
      </c>
      <c r="F564" s="147" t="s">
        <v>30</v>
      </c>
      <c r="G564" s="147" t="s">
        <v>268</v>
      </c>
      <c r="H564" s="159">
        <v>495</v>
      </c>
      <c r="I564" s="151">
        <v>90</v>
      </c>
      <c r="J564" s="151">
        <v>44550</v>
      </c>
      <c r="K564" s="160">
        <v>4.4</v>
      </c>
      <c r="L564" s="151">
        <v>1960.2</v>
      </c>
      <c r="M564" s="151">
        <v>196.02</v>
      </c>
      <c r="N564" s="151">
        <v>882.09</v>
      </c>
      <c r="O564" s="151">
        <v>490.05</v>
      </c>
      <c r="P564" s="151">
        <v>392.04</v>
      </c>
      <c r="Q564" s="151">
        <f t="shared" si="8"/>
        <v>1764.18</v>
      </c>
      <c r="R564" s="156"/>
    </row>
    <row r="565" s="138" customFormat="1" ht="25.05" customHeight="1" spans="1:18">
      <c r="A565" s="147">
        <v>560</v>
      </c>
      <c r="B565" s="147" t="s">
        <v>206</v>
      </c>
      <c r="C565" s="148">
        <v>45016</v>
      </c>
      <c r="D565" s="148">
        <v>45381</v>
      </c>
      <c r="E565" s="147" t="s">
        <v>267</v>
      </c>
      <c r="F565" s="147" t="s">
        <v>30</v>
      </c>
      <c r="G565" s="147" t="s">
        <v>268</v>
      </c>
      <c r="H565" s="159">
        <v>2970</v>
      </c>
      <c r="I565" s="151">
        <v>90</v>
      </c>
      <c r="J565" s="151">
        <v>267300</v>
      </c>
      <c r="K565" s="160">
        <v>4.4</v>
      </c>
      <c r="L565" s="151">
        <v>11761.2</v>
      </c>
      <c r="M565" s="151">
        <v>1176.12</v>
      </c>
      <c r="N565" s="151">
        <v>5292.54</v>
      </c>
      <c r="O565" s="151">
        <v>2940.3</v>
      </c>
      <c r="P565" s="151">
        <v>2352.24</v>
      </c>
      <c r="Q565" s="151">
        <f t="shared" si="8"/>
        <v>10585.08</v>
      </c>
      <c r="R565" s="156"/>
    </row>
    <row r="566" s="138" customFormat="1" ht="25.05" customHeight="1" spans="1:18">
      <c r="A566" s="147">
        <v>561</v>
      </c>
      <c r="B566" s="147" t="s">
        <v>207</v>
      </c>
      <c r="C566" s="148">
        <v>45016</v>
      </c>
      <c r="D566" s="148">
        <v>45381</v>
      </c>
      <c r="E566" s="147" t="s">
        <v>267</v>
      </c>
      <c r="F566" s="147" t="s">
        <v>30</v>
      </c>
      <c r="G566" s="147" t="s">
        <v>268</v>
      </c>
      <c r="H566" s="159">
        <v>2970</v>
      </c>
      <c r="I566" s="151">
        <v>90</v>
      </c>
      <c r="J566" s="151">
        <v>267300</v>
      </c>
      <c r="K566" s="160">
        <v>4.4</v>
      </c>
      <c r="L566" s="151">
        <v>11761.2</v>
      </c>
      <c r="M566" s="151">
        <v>1176.12</v>
      </c>
      <c r="N566" s="151">
        <v>5292.54</v>
      </c>
      <c r="O566" s="151">
        <v>2940.3</v>
      </c>
      <c r="P566" s="151">
        <v>2352.24</v>
      </c>
      <c r="Q566" s="151">
        <f t="shared" si="8"/>
        <v>10585.08</v>
      </c>
      <c r="R566" s="156"/>
    </row>
    <row r="567" s="138" customFormat="1" ht="25.05" customHeight="1" spans="1:18">
      <c r="A567" s="147">
        <v>562</v>
      </c>
      <c r="B567" s="147" t="s">
        <v>208</v>
      </c>
      <c r="C567" s="148">
        <v>45016</v>
      </c>
      <c r="D567" s="148">
        <v>45381</v>
      </c>
      <c r="E567" s="147" t="s">
        <v>267</v>
      </c>
      <c r="F567" s="147" t="s">
        <v>30</v>
      </c>
      <c r="G567" s="147" t="s">
        <v>268</v>
      </c>
      <c r="H567" s="159">
        <v>2970</v>
      </c>
      <c r="I567" s="151">
        <v>90</v>
      </c>
      <c r="J567" s="151">
        <v>267300</v>
      </c>
      <c r="K567" s="160">
        <v>4.4</v>
      </c>
      <c r="L567" s="151">
        <v>11761.2</v>
      </c>
      <c r="M567" s="151">
        <v>1176.12</v>
      </c>
      <c r="N567" s="151">
        <v>5292.54</v>
      </c>
      <c r="O567" s="151">
        <v>2940.3</v>
      </c>
      <c r="P567" s="151">
        <v>2352.24</v>
      </c>
      <c r="Q567" s="151">
        <f t="shared" si="8"/>
        <v>10585.08</v>
      </c>
      <c r="R567" s="156"/>
    </row>
    <row r="568" s="138" customFormat="1" ht="25.05" customHeight="1" spans="1:18">
      <c r="A568" s="147">
        <v>563</v>
      </c>
      <c r="B568" s="147" t="s">
        <v>209</v>
      </c>
      <c r="C568" s="148">
        <v>45016</v>
      </c>
      <c r="D568" s="148">
        <v>45381</v>
      </c>
      <c r="E568" s="147" t="s">
        <v>267</v>
      </c>
      <c r="F568" s="147" t="s">
        <v>30</v>
      </c>
      <c r="G568" s="147" t="s">
        <v>268</v>
      </c>
      <c r="H568" s="159">
        <v>2970</v>
      </c>
      <c r="I568" s="151">
        <v>90</v>
      </c>
      <c r="J568" s="151">
        <v>267300</v>
      </c>
      <c r="K568" s="160">
        <v>4.4</v>
      </c>
      <c r="L568" s="151">
        <v>11761.2</v>
      </c>
      <c r="M568" s="151">
        <v>1176.12</v>
      </c>
      <c r="N568" s="151">
        <v>5292.54</v>
      </c>
      <c r="O568" s="151">
        <v>2940.3</v>
      </c>
      <c r="P568" s="151">
        <v>2352.24</v>
      </c>
      <c r="Q568" s="151">
        <f t="shared" si="8"/>
        <v>10585.08</v>
      </c>
      <c r="R568" s="156"/>
    </row>
    <row r="569" s="138" customFormat="1" ht="25.05" customHeight="1" spans="1:18">
      <c r="A569" s="147">
        <v>564</v>
      </c>
      <c r="B569" s="147" t="s">
        <v>211</v>
      </c>
      <c r="C569" s="148">
        <v>45016</v>
      </c>
      <c r="D569" s="148">
        <v>45381</v>
      </c>
      <c r="E569" s="147" t="s">
        <v>267</v>
      </c>
      <c r="F569" s="147" t="s">
        <v>30</v>
      </c>
      <c r="G569" s="147" t="s">
        <v>268</v>
      </c>
      <c r="H569" s="159">
        <v>1980</v>
      </c>
      <c r="I569" s="151">
        <v>90</v>
      </c>
      <c r="J569" s="151">
        <v>178200</v>
      </c>
      <c r="K569" s="160">
        <v>4.4</v>
      </c>
      <c r="L569" s="151">
        <v>7840.8</v>
      </c>
      <c r="M569" s="151">
        <v>784.08</v>
      </c>
      <c r="N569" s="151">
        <v>3528.36</v>
      </c>
      <c r="O569" s="151">
        <v>1960.2</v>
      </c>
      <c r="P569" s="151">
        <v>1568.16</v>
      </c>
      <c r="Q569" s="151">
        <f t="shared" si="8"/>
        <v>7056.72</v>
      </c>
      <c r="R569" s="156"/>
    </row>
    <row r="570" s="138" customFormat="1" ht="25.05" customHeight="1" spans="1:18">
      <c r="A570" s="147">
        <v>565</v>
      </c>
      <c r="B570" s="147" t="s">
        <v>212</v>
      </c>
      <c r="C570" s="148">
        <v>45016</v>
      </c>
      <c r="D570" s="148">
        <v>45381</v>
      </c>
      <c r="E570" s="147" t="s">
        <v>267</v>
      </c>
      <c r="F570" s="147" t="s">
        <v>30</v>
      </c>
      <c r="G570" s="147" t="s">
        <v>268</v>
      </c>
      <c r="H570" s="159">
        <v>2640</v>
      </c>
      <c r="I570" s="151">
        <v>90</v>
      </c>
      <c r="J570" s="151">
        <v>237600</v>
      </c>
      <c r="K570" s="160">
        <v>4.4</v>
      </c>
      <c r="L570" s="151">
        <v>10454.4</v>
      </c>
      <c r="M570" s="151">
        <v>1045.44</v>
      </c>
      <c r="N570" s="151">
        <v>4704.48</v>
      </c>
      <c r="O570" s="151">
        <v>2613.6</v>
      </c>
      <c r="P570" s="151">
        <v>2090.88</v>
      </c>
      <c r="Q570" s="151">
        <f t="shared" si="8"/>
        <v>9408.96</v>
      </c>
      <c r="R570" s="156"/>
    </row>
    <row r="571" s="138" customFormat="1" ht="25.05" customHeight="1" spans="1:18">
      <c r="A571" s="147">
        <v>566</v>
      </c>
      <c r="B571" s="147" t="s">
        <v>213</v>
      </c>
      <c r="C571" s="148">
        <v>45016</v>
      </c>
      <c r="D571" s="148">
        <v>45381</v>
      </c>
      <c r="E571" s="147" t="s">
        <v>267</v>
      </c>
      <c r="F571" s="147" t="s">
        <v>30</v>
      </c>
      <c r="G571" s="147" t="s">
        <v>268</v>
      </c>
      <c r="H571" s="159">
        <v>1980</v>
      </c>
      <c r="I571" s="151">
        <v>90</v>
      </c>
      <c r="J571" s="151">
        <v>178200</v>
      </c>
      <c r="K571" s="160">
        <v>4.4</v>
      </c>
      <c r="L571" s="151">
        <v>7840.8</v>
      </c>
      <c r="M571" s="151">
        <v>784.08</v>
      </c>
      <c r="N571" s="151">
        <v>3528.36</v>
      </c>
      <c r="O571" s="151">
        <v>1960.2</v>
      </c>
      <c r="P571" s="151">
        <v>1568.16</v>
      </c>
      <c r="Q571" s="151">
        <f t="shared" si="8"/>
        <v>7056.72</v>
      </c>
      <c r="R571" s="156"/>
    </row>
    <row r="572" s="138" customFormat="1" ht="25.05" customHeight="1" spans="1:18">
      <c r="A572" s="147">
        <v>567</v>
      </c>
      <c r="B572" s="147" t="s">
        <v>214</v>
      </c>
      <c r="C572" s="148">
        <v>45016</v>
      </c>
      <c r="D572" s="148">
        <v>45381</v>
      </c>
      <c r="E572" s="147" t="s">
        <v>267</v>
      </c>
      <c r="F572" s="147" t="s">
        <v>30</v>
      </c>
      <c r="G572" s="147" t="s">
        <v>268</v>
      </c>
      <c r="H572" s="159">
        <v>1815</v>
      </c>
      <c r="I572" s="151">
        <v>90</v>
      </c>
      <c r="J572" s="151">
        <v>163350</v>
      </c>
      <c r="K572" s="160">
        <v>4.4</v>
      </c>
      <c r="L572" s="151">
        <v>7187.4</v>
      </c>
      <c r="M572" s="151">
        <v>718.74</v>
      </c>
      <c r="N572" s="151">
        <v>3234.33</v>
      </c>
      <c r="O572" s="151">
        <v>1796.85</v>
      </c>
      <c r="P572" s="151">
        <v>1437.48</v>
      </c>
      <c r="Q572" s="151">
        <f t="shared" si="8"/>
        <v>6468.66</v>
      </c>
      <c r="R572" s="156"/>
    </row>
    <row r="573" s="138" customFormat="1" ht="25.05" customHeight="1" spans="1:18">
      <c r="A573" s="147">
        <v>568</v>
      </c>
      <c r="B573" s="147" t="s">
        <v>215</v>
      </c>
      <c r="C573" s="148">
        <v>45016</v>
      </c>
      <c r="D573" s="148">
        <v>45381</v>
      </c>
      <c r="E573" s="147" t="s">
        <v>267</v>
      </c>
      <c r="F573" s="147" t="s">
        <v>30</v>
      </c>
      <c r="G573" s="147" t="s">
        <v>268</v>
      </c>
      <c r="H573" s="159">
        <v>1650</v>
      </c>
      <c r="I573" s="151">
        <v>90</v>
      </c>
      <c r="J573" s="151">
        <v>148500</v>
      </c>
      <c r="K573" s="160">
        <v>4.4</v>
      </c>
      <c r="L573" s="151">
        <v>6534</v>
      </c>
      <c r="M573" s="151">
        <v>653.4</v>
      </c>
      <c r="N573" s="151">
        <v>2940.3</v>
      </c>
      <c r="O573" s="151">
        <v>1633.5</v>
      </c>
      <c r="P573" s="151">
        <v>1306.8</v>
      </c>
      <c r="Q573" s="151">
        <f t="shared" si="8"/>
        <v>5880.6</v>
      </c>
      <c r="R573" s="156"/>
    </row>
    <row r="574" s="138" customFormat="1" ht="25.05" customHeight="1" spans="1:18">
      <c r="A574" s="147">
        <v>569</v>
      </c>
      <c r="B574" s="147" t="s">
        <v>216</v>
      </c>
      <c r="C574" s="148">
        <v>45016</v>
      </c>
      <c r="D574" s="148">
        <v>45381</v>
      </c>
      <c r="E574" s="147" t="s">
        <v>267</v>
      </c>
      <c r="F574" s="147" t="s">
        <v>30</v>
      </c>
      <c r="G574" s="147" t="s">
        <v>268</v>
      </c>
      <c r="H574" s="159">
        <v>2970</v>
      </c>
      <c r="I574" s="151">
        <v>90</v>
      </c>
      <c r="J574" s="151">
        <v>267300</v>
      </c>
      <c r="K574" s="160">
        <v>4.4</v>
      </c>
      <c r="L574" s="151">
        <v>11761.2</v>
      </c>
      <c r="M574" s="151">
        <v>1176.12</v>
      </c>
      <c r="N574" s="151">
        <v>5292.54</v>
      </c>
      <c r="O574" s="151">
        <v>2940.3</v>
      </c>
      <c r="P574" s="151">
        <v>2352.24</v>
      </c>
      <c r="Q574" s="151">
        <f t="shared" si="8"/>
        <v>10585.08</v>
      </c>
      <c r="R574" s="156"/>
    </row>
    <row r="575" s="138" customFormat="1" ht="25.05" customHeight="1" spans="1:18">
      <c r="A575" s="147">
        <v>570</v>
      </c>
      <c r="B575" s="147" t="s">
        <v>217</v>
      </c>
      <c r="C575" s="148">
        <v>45016</v>
      </c>
      <c r="D575" s="148">
        <v>45381</v>
      </c>
      <c r="E575" s="147" t="s">
        <v>267</v>
      </c>
      <c r="F575" s="147" t="s">
        <v>30</v>
      </c>
      <c r="G575" s="147" t="s">
        <v>268</v>
      </c>
      <c r="H575" s="159">
        <v>990</v>
      </c>
      <c r="I575" s="151">
        <v>90</v>
      </c>
      <c r="J575" s="151">
        <v>89100</v>
      </c>
      <c r="K575" s="160">
        <v>4.4</v>
      </c>
      <c r="L575" s="151">
        <v>3920.4</v>
      </c>
      <c r="M575" s="151">
        <v>392.04</v>
      </c>
      <c r="N575" s="151">
        <v>1764.18</v>
      </c>
      <c r="O575" s="151">
        <v>980.1</v>
      </c>
      <c r="P575" s="151">
        <v>784.08</v>
      </c>
      <c r="Q575" s="151">
        <f t="shared" si="8"/>
        <v>3528.36</v>
      </c>
      <c r="R575" s="156"/>
    </row>
    <row r="576" s="138" customFormat="1" ht="25.05" customHeight="1" spans="1:18">
      <c r="A576" s="147">
        <v>571</v>
      </c>
      <c r="B576" s="147" t="s">
        <v>218</v>
      </c>
      <c r="C576" s="148">
        <v>45016</v>
      </c>
      <c r="D576" s="148">
        <v>45381</v>
      </c>
      <c r="E576" s="147" t="s">
        <v>267</v>
      </c>
      <c r="F576" s="147" t="s">
        <v>30</v>
      </c>
      <c r="G576" s="147" t="s">
        <v>268</v>
      </c>
      <c r="H576" s="159">
        <v>2970</v>
      </c>
      <c r="I576" s="151">
        <v>90</v>
      </c>
      <c r="J576" s="151">
        <v>267300</v>
      </c>
      <c r="K576" s="160">
        <v>4.4</v>
      </c>
      <c r="L576" s="151">
        <v>11761.2</v>
      </c>
      <c r="M576" s="151">
        <v>1176.12</v>
      </c>
      <c r="N576" s="151">
        <v>5292.54</v>
      </c>
      <c r="O576" s="151">
        <v>2940.3</v>
      </c>
      <c r="P576" s="151">
        <v>2352.24</v>
      </c>
      <c r="Q576" s="151">
        <f t="shared" si="8"/>
        <v>10585.08</v>
      </c>
      <c r="R576" s="156"/>
    </row>
    <row r="577" s="138" customFormat="1" ht="25.05" customHeight="1" spans="1:18">
      <c r="A577" s="147">
        <v>572</v>
      </c>
      <c r="B577" s="147" t="s">
        <v>219</v>
      </c>
      <c r="C577" s="148">
        <v>45016</v>
      </c>
      <c r="D577" s="148">
        <v>45381</v>
      </c>
      <c r="E577" s="147" t="s">
        <v>267</v>
      </c>
      <c r="F577" s="147" t="s">
        <v>30</v>
      </c>
      <c r="G577" s="147" t="s">
        <v>268</v>
      </c>
      <c r="H577" s="159">
        <v>2640</v>
      </c>
      <c r="I577" s="151">
        <v>90</v>
      </c>
      <c r="J577" s="151">
        <v>237600</v>
      </c>
      <c r="K577" s="160">
        <v>4.4</v>
      </c>
      <c r="L577" s="151">
        <v>10454.4</v>
      </c>
      <c r="M577" s="151">
        <v>1045.44</v>
      </c>
      <c r="N577" s="151">
        <v>4704.48</v>
      </c>
      <c r="O577" s="151">
        <v>2613.6</v>
      </c>
      <c r="P577" s="151">
        <v>2090.88</v>
      </c>
      <c r="Q577" s="151">
        <f t="shared" si="8"/>
        <v>9408.96</v>
      </c>
      <c r="R577" s="156"/>
    </row>
    <row r="578" s="138" customFormat="1" ht="25.05" customHeight="1" spans="1:18">
      <c r="A578" s="147">
        <v>573</v>
      </c>
      <c r="B578" s="147" t="s">
        <v>220</v>
      </c>
      <c r="C578" s="148">
        <v>45016</v>
      </c>
      <c r="D578" s="148">
        <v>45381</v>
      </c>
      <c r="E578" s="147" t="s">
        <v>267</v>
      </c>
      <c r="F578" s="147" t="s">
        <v>30</v>
      </c>
      <c r="G578" s="147" t="s">
        <v>268</v>
      </c>
      <c r="H578" s="159">
        <v>1980</v>
      </c>
      <c r="I578" s="151">
        <v>90</v>
      </c>
      <c r="J578" s="151">
        <v>178200</v>
      </c>
      <c r="K578" s="160">
        <v>4.4</v>
      </c>
      <c r="L578" s="151">
        <v>7840.8</v>
      </c>
      <c r="M578" s="151">
        <v>784.08</v>
      </c>
      <c r="N578" s="151">
        <v>3528.36</v>
      </c>
      <c r="O578" s="151">
        <v>1960.2</v>
      </c>
      <c r="P578" s="151">
        <v>1568.16</v>
      </c>
      <c r="Q578" s="151">
        <f t="shared" si="8"/>
        <v>7056.72</v>
      </c>
      <c r="R578" s="156"/>
    </row>
    <row r="579" s="138" customFormat="1" ht="25.05" customHeight="1" spans="1:18">
      <c r="A579" s="147">
        <v>574</v>
      </c>
      <c r="B579" s="147" t="s">
        <v>221</v>
      </c>
      <c r="C579" s="148">
        <v>45016</v>
      </c>
      <c r="D579" s="148">
        <v>45381</v>
      </c>
      <c r="E579" s="147" t="s">
        <v>267</v>
      </c>
      <c r="F579" s="147" t="s">
        <v>30</v>
      </c>
      <c r="G579" s="147" t="s">
        <v>268</v>
      </c>
      <c r="H579" s="159">
        <v>1980</v>
      </c>
      <c r="I579" s="151">
        <v>90</v>
      </c>
      <c r="J579" s="151">
        <v>178200</v>
      </c>
      <c r="K579" s="160">
        <v>4.4</v>
      </c>
      <c r="L579" s="151">
        <v>7840.8</v>
      </c>
      <c r="M579" s="151">
        <v>784.08</v>
      </c>
      <c r="N579" s="151">
        <v>3528.36</v>
      </c>
      <c r="O579" s="151">
        <v>1960.2</v>
      </c>
      <c r="P579" s="151">
        <v>1568.16</v>
      </c>
      <c r="Q579" s="151">
        <f t="shared" si="8"/>
        <v>7056.72</v>
      </c>
      <c r="R579" s="156"/>
    </row>
    <row r="580" s="138" customFormat="1" ht="25.05" customHeight="1" spans="1:18">
      <c r="A580" s="147">
        <v>575</v>
      </c>
      <c r="B580" s="147" t="s">
        <v>223</v>
      </c>
      <c r="C580" s="148">
        <v>45016</v>
      </c>
      <c r="D580" s="148">
        <v>45381</v>
      </c>
      <c r="E580" s="147" t="s">
        <v>267</v>
      </c>
      <c r="F580" s="147" t="s">
        <v>30</v>
      </c>
      <c r="G580" s="147" t="s">
        <v>268</v>
      </c>
      <c r="H580" s="159">
        <v>990</v>
      </c>
      <c r="I580" s="151">
        <v>90</v>
      </c>
      <c r="J580" s="151">
        <v>89100</v>
      </c>
      <c r="K580" s="160">
        <v>4.4</v>
      </c>
      <c r="L580" s="151">
        <v>3920.4</v>
      </c>
      <c r="M580" s="151">
        <v>392.04</v>
      </c>
      <c r="N580" s="151">
        <v>1764.18</v>
      </c>
      <c r="O580" s="151">
        <v>980.1</v>
      </c>
      <c r="P580" s="151">
        <v>784.08</v>
      </c>
      <c r="Q580" s="151">
        <f t="shared" si="8"/>
        <v>3528.36</v>
      </c>
      <c r="R580" s="156"/>
    </row>
    <row r="581" s="138" customFormat="1" ht="25.05" customHeight="1" spans="1:18">
      <c r="A581" s="147">
        <v>576</v>
      </c>
      <c r="B581" s="147" t="s">
        <v>224</v>
      </c>
      <c r="C581" s="148">
        <v>45016</v>
      </c>
      <c r="D581" s="148">
        <v>45381</v>
      </c>
      <c r="E581" s="147" t="s">
        <v>267</v>
      </c>
      <c r="F581" s="147" t="s">
        <v>30</v>
      </c>
      <c r="G581" s="147" t="s">
        <v>268</v>
      </c>
      <c r="H581" s="159">
        <v>990</v>
      </c>
      <c r="I581" s="151">
        <v>90</v>
      </c>
      <c r="J581" s="151">
        <v>89100</v>
      </c>
      <c r="K581" s="160">
        <v>4.4</v>
      </c>
      <c r="L581" s="151">
        <v>3920.4</v>
      </c>
      <c r="M581" s="151">
        <v>392.04</v>
      </c>
      <c r="N581" s="151">
        <v>1764.18</v>
      </c>
      <c r="O581" s="151">
        <v>980.1</v>
      </c>
      <c r="P581" s="151">
        <v>784.08</v>
      </c>
      <c r="Q581" s="151">
        <f t="shared" si="8"/>
        <v>3528.36</v>
      </c>
      <c r="R581" s="156"/>
    </row>
    <row r="582" s="138" customFormat="1" ht="25.05" hidden="1" customHeight="1" spans="1:18">
      <c r="A582" s="147">
        <v>577</v>
      </c>
      <c r="B582" s="147" t="s">
        <v>24</v>
      </c>
      <c r="C582" s="148">
        <v>44986</v>
      </c>
      <c r="D582" s="148">
        <v>45016</v>
      </c>
      <c r="E582" s="147" t="s">
        <v>25</v>
      </c>
      <c r="F582" s="147" t="s">
        <v>270</v>
      </c>
      <c r="G582" s="149" t="s">
        <v>27</v>
      </c>
      <c r="H582" s="149">
        <v>8</v>
      </c>
      <c r="I582" s="158">
        <v>1487.5</v>
      </c>
      <c r="J582" s="151">
        <v>11900</v>
      </c>
      <c r="K582" s="147">
        <v>10</v>
      </c>
      <c r="L582" s="151">
        <v>1190</v>
      </c>
      <c r="M582" s="151">
        <v>59.5</v>
      </c>
      <c r="N582" s="154"/>
      <c r="O582" s="151">
        <v>535.5</v>
      </c>
      <c r="P582" s="151">
        <v>595</v>
      </c>
      <c r="Q582" s="151">
        <f t="shared" si="8"/>
        <v>1130.5</v>
      </c>
      <c r="R582" s="156"/>
    </row>
    <row r="583" s="138" customFormat="1" ht="25.05" hidden="1" customHeight="1" spans="1:18">
      <c r="A583" s="147">
        <v>578</v>
      </c>
      <c r="B583" s="147" t="s">
        <v>271</v>
      </c>
      <c r="C583" s="148">
        <v>44980</v>
      </c>
      <c r="D583" s="148">
        <v>45344</v>
      </c>
      <c r="E583" s="147" t="s">
        <v>272</v>
      </c>
      <c r="F583" s="147" t="s">
        <v>273</v>
      </c>
      <c r="G583" s="147" t="s">
        <v>27</v>
      </c>
      <c r="H583" s="147">
        <v>67</v>
      </c>
      <c r="I583" s="151">
        <v>23000</v>
      </c>
      <c r="J583" s="151">
        <v>1541000</v>
      </c>
      <c r="K583" s="147">
        <v>1.56</v>
      </c>
      <c r="L583" s="151">
        <v>24039.6</v>
      </c>
      <c r="M583" s="151">
        <v>4807.92</v>
      </c>
      <c r="N583" s="151"/>
      <c r="O583" s="151">
        <v>9615.84</v>
      </c>
      <c r="P583" s="151">
        <v>9615.84</v>
      </c>
      <c r="Q583" s="151">
        <f t="shared" ref="Q583:Q646" si="9">N583+O583+P583</f>
        <v>19231.68</v>
      </c>
      <c r="R583" s="156"/>
    </row>
    <row r="584" s="138" customFormat="1" ht="25.05" hidden="1" customHeight="1" spans="1:18">
      <c r="A584" s="147">
        <v>579</v>
      </c>
      <c r="B584" s="147" t="s">
        <v>271</v>
      </c>
      <c r="C584" s="148">
        <v>44980</v>
      </c>
      <c r="D584" s="148">
        <v>45344</v>
      </c>
      <c r="E584" s="147" t="s">
        <v>274</v>
      </c>
      <c r="F584" s="147" t="s">
        <v>273</v>
      </c>
      <c r="G584" s="147" t="s">
        <v>27</v>
      </c>
      <c r="H584" s="147">
        <v>67</v>
      </c>
      <c r="I584" s="151">
        <v>2800</v>
      </c>
      <c r="J584" s="151">
        <v>187600</v>
      </c>
      <c r="K584" s="147">
        <v>19.5</v>
      </c>
      <c r="L584" s="151">
        <v>36582</v>
      </c>
      <c r="M584" s="151">
        <v>7316.4</v>
      </c>
      <c r="N584" s="151"/>
      <c r="O584" s="151">
        <v>14632.8</v>
      </c>
      <c r="P584" s="151">
        <v>14632.8</v>
      </c>
      <c r="Q584" s="151">
        <f t="shared" si="9"/>
        <v>29265.6</v>
      </c>
      <c r="R584" s="156"/>
    </row>
    <row r="585" s="138" customFormat="1" ht="25.05" hidden="1" customHeight="1" spans="1:18">
      <c r="A585" s="147">
        <v>580</v>
      </c>
      <c r="B585" s="147" t="s">
        <v>271</v>
      </c>
      <c r="C585" s="148">
        <v>44980</v>
      </c>
      <c r="D585" s="148">
        <v>45344</v>
      </c>
      <c r="E585" s="147" t="s">
        <v>275</v>
      </c>
      <c r="F585" s="147" t="s">
        <v>273</v>
      </c>
      <c r="G585" s="147" t="s">
        <v>27</v>
      </c>
      <c r="H585" s="147">
        <v>67</v>
      </c>
      <c r="I585" s="151">
        <v>4000</v>
      </c>
      <c r="J585" s="151">
        <v>268000</v>
      </c>
      <c r="K585" s="147">
        <v>10.4</v>
      </c>
      <c r="L585" s="151">
        <v>27872</v>
      </c>
      <c r="M585" s="151">
        <v>5574.4</v>
      </c>
      <c r="N585" s="151"/>
      <c r="O585" s="151">
        <v>11148.8</v>
      </c>
      <c r="P585" s="151">
        <v>11148.8</v>
      </c>
      <c r="Q585" s="151">
        <f t="shared" si="9"/>
        <v>22297.6</v>
      </c>
      <c r="R585" s="156"/>
    </row>
    <row r="586" s="138" customFormat="1" ht="25.05" hidden="1" customHeight="1" spans="1:18">
      <c r="A586" s="147">
        <v>581</v>
      </c>
      <c r="B586" s="147" t="s">
        <v>276</v>
      </c>
      <c r="C586" s="148">
        <v>45016</v>
      </c>
      <c r="D586" s="148">
        <v>45291</v>
      </c>
      <c r="E586" s="147" t="s">
        <v>29</v>
      </c>
      <c r="F586" s="147" t="s">
        <v>277</v>
      </c>
      <c r="G586" s="147" t="s">
        <v>27</v>
      </c>
      <c r="H586" s="147">
        <v>95</v>
      </c>
      <c r="I586" s="151">
        <v>975</v>
      </c>
      <c r="J586" s="151">
        <v>92625</v>
      </c>
      <c r="K586" s="147">
        <v>13</v>
      </c>
      <c r="L586" s="151">
        <v>12041.25</v>
      </c>
      <c r="M586" s="151">
        <v>1204.125</v>
      </c>
      <c r="N586" s="151">
        <v>3612.375</v>
      </c>
      <c r="O586" s="151">
        <v>3612.375</v>
      </c>
      <c r="P586" s="151">
        <v>3612.375</v>
      </c>
      <c r="Q586" s="151">
        <f t="shared" si="9"/>
        <v>10837.125</v>
      </c>
      <c r="R586" s="156"/>
    </row>
    <row r="587" s="138" customFormat="1" ht="25.05" hidden="1" customHeight="1" spans="1:18">
      <c r="A587" s="147">
        <v>582</v>
      </c>
      <c r="B587" s="161" t="s">
        <v>278</v>
      </c>
      <c r="C587" s="148">
        <v>45016</v>
      </c>
      <c r="D587" s="148">
        <v>45291</v>
      </c>
      <c r="E587" s="147" t="s">
        <v>29</v>
      </c>
      <c r="F587" s="147" t="s">
        <v>277</v>
      </c>
      <c r="G587" s="147" t="s">
        <v>27</v>
      </c>
      <c r="H587" s="147">
        <v>96</v>
      </c>
      <c r="I587" s="151">
        <v>975</v>
      </c>
      <c r="J587" s="151">
        <v>93600</v>
      </c>
      <c r="K587" s="147">
        <v>13</v>
      </c>
      <c r="L587" s="151">
        <v>12168</v>
      </c>
      <c r="M587" s="151">
        <v>1216.8</v>
      </c>
      <c r="N587" s="151">
        <v>3650.4</v>
      </c>
      <c r="O587" s="151">
        <v>3650.4</v>
      </c>
      <c r="P587" s="151">
        <v>3650.4</v>
      </c>
      <c r="Q587" s="151">
        <f t="shared" si="9"/>
        <v>10951.2</v>
      </c>
      <c r="R587" s="156"/>
    </row>
    <row r="588" s="138" customFormat="1" ht="25.05" hidden="1" customHeight="1" spans="1:18">
      <c r="A588" s="147">
        <v>583</v>
      </c>
      <c r="B588" s="147" t="s">
        <v>279</v>
      </c>
      <c r="C588" s="148">
        <v>45016</v>
      </c>
      <c r="D588" s="148">
        <v>45291</v>
      </c>
      <c r="E588" s="147" t="s">
        <v>29</v>
      </c>
      <c r="F588" s="147" t="s">
        <v>277</v>
      </c>
      <c r="G588" s="147" t="s">
        <v>27</v>
      </c>
      <c r="H588" s="147">
        <v>80</v>
      </c>
      <c r="I588" s="151">
        <v>975</v>
      </c>
      <c r="J588" s="151">
        <v>78000</v>
      </c>
      <c r="K588" s="147">
        <v>13</v>
      </c>
      <c r="L588" s="151">
        <v>10140</v>
      </c>
      <c r="M588" s="151">
        <v>1014</v>
      </c>
      <c r="N588" s="151">
        <v>3042</v>
      </c>
      <c r="O588" s="151">
        <v>3042</v>
      </c>
      <c r="P588" s="151">
        <v>3042</v>
      </c>
      <c r="Q588" s="151">
        <f t="shared" si="9"/>
        <v>9126</v>
      </c>
      <c r="R588" s="156"/>
    </row>
    <row r="589" s="138" customFormat="1" ht="25.05" hidden="1" customHeight="1" spans="1:18">
      <c r="A589" s="147">
        <v>584</v>
      </c>
      <c r="B589" s="147" t="s">
        <v>280</v>
      </c>
      <c r="C589" s="148">
        <v>45016</v>
      </c>
      <c r="D589" s="148">
        <v>45291</v>
      </c>
      <c r="E589" s="147" t="s">
        <v>29</v>
      </c>
      <c r="F589" s="147" t="s">
        <v>277</v>
      </c>
      <c r="G589" s="147" t="s">
        <v>27</v>
      </c>
      <c r="H589" s="147">
        <v>90</v>
      </c>
      <c r="I589" s="151">
        <v>975</v>
      </c>
      <c r="J589" s="151">
        <v>87750</v>
      </c>
      <c r="K589" s="147">
        <v>13</v>
      </c>
      <c r="L589" s="151">
        <v>11407.5</v>
      </c>
      <c r="M589" s="151">
        <v>1140.75</v>
      </c>
      <c r="N589" s="151">
        <v>3422.25</v>
      </c>
      <c r="O589" s="151">
        <v>3422.25</v>
      </c>
      <c r="P589" s="151">
        <v>3422.25</v>
      </c>
      <c r="Q589" s="151">
        <f t="shared" si="9"/>
        <v>10266.75</v>
      </c>
      <c r="R589" s="156"/>
    </row>
    <row r="590" s="138" customFormat="1" ht="25.05" hidden="1" customHeight="1" spans="1:18">
      <c r="A590" s="147">
        <v>585</v>
      </c>
      <c r="B590" s="147" t="s">
        <v>281</v>
      </c>
      <c r="C590" s="148">
        <v>45016</v>
      </c>
      <c r="D590" s="148">
        <v>45291</v>
      </c>
      <c r="E590" s="147" t="s">
        <v>29</v>
      </c>
      <c r="F590" s="147" t="s">
        <v>277</v>
      </c>
      <c r="G590" s="147" t="s">
        <v>27</v>
      </c>
      <c r="H590" s="147">
        <v>99</v>
      </c>
      <c r="I590" s="151">
        <v>975</v>
      </c>
      <c r="J590" s="151">
        <v>96525</v>
      </c>
      <c r="K590" s="147">
        <v>13</v>
      </c>
      <c r="L590" s="151">
        <v>12548.25</v>
      </c>
      <c r="M590" s="151">
        <v>1254.825</v>
      </c>
      <c r="N590" s="151">
        <v>3764.475</v>
      </c>
      <c r="O590" s="151">
        <v>3764.475</v>
      </c>
      <c r="P590" s="151">
        <v>3764.475</v>
      </c>
      <c r="Q590" s="151">
        <f t="shared" si="9"/>
        <v>11293.425</v>
      </c>
      <c r="R590" s="156"/>
    </row>
    <row r="591" s="138" customFormat="1" ht="25.05" hidden="1" customHeight="1" spans="1:18">
      <c r="A591" s="147">
        <v>586</v>
      </c>
      <c r="B591" s="147" t="s">
        <v>282</v>
      </c>
      <c r="C591" s="148">
        <v>45016</v>
      </c>
      <c r="D591" s="148">
        <v>45291</v>
      </c>
      <c r="E591" s="147" t="s">
        <v>29</v>
      </c>
      <c r="F591" s="147" t="s">
        <v>277</v>
      </c>
      <c r="G591" s="147" t="s">
        <v>27</v>
      </c>
      <c r="H591" s="147">
        <v>90</v>
      </c>
      <c r="I591" s="151">
        <v>975</v>
      </c>
      <c r="J591" s="151">
        <v>87750</v>
      </c>
      <c r="K591" s="147">
        <v>13</v>
      </c>
      <c r="L591" s="151">
        <v>11407.5</v>
      </c>
      <c r="M591" s="151">
        <v>1140.75</v>
      </c>
      <c r="N591" s="151">
        <v>3422.25</v>
      </c>
      <c r="O591" s="151">
        <v>3422.25</v>
      </c>
      <c r="P591" s="151">
        <v>3422.25</v>
      </c>
      <c r="Q591" s="151">
        <f t="shared" si="9"/>
        <v>10266.75</v>
      </c>
      <c r="R591" s="156"/>
    </row>
    <row r="592" s="138" customFormat="1" ht="25.05" hidden="1" customHeight="1" spans="1:18">
      <c r="A592" s="147">
        <v>587</v>
      </c>
      <c r="B592" s="147" t="s">
        <v>283</v>
      </c>
      <c r="C592" s="148">
        <v>45016</v>
      </c>
      <c r="D592" s="148">
        <v>45291</v>
      </c>
      <c r="E592" s="147" t="s">
        <v>29</v>
      </c>
      <c r="F592" s="147" t="s">
        <v>277</v>
      </c>
      <c r="G592" s="147" t="s">
        <v>27</v>
      </c>
      <c r="H592" s="147">
        <v>90</v>
      </c>
      <c r="I592" s="151">
        <v>975</v>
      </c>
      <c r="J592" s="151">
        <v>87750</v>
      </c>
      <c r="K592" s="147">
        <v>13</v>
      </c>
      <c r="L592" s="151">
        <v>11407.5</v>
      </c>
      <c r="M592" s="151">
        <v>1140.75</v>
      </c>
      <c r="N592" s="151">
        <v>3422.25</v>
      </c>
      <c r="O592" s="151">
        <v>3422.25</v>
      </c>
      <c r="P592" s="151">
        <v>3422.25</v>
      </c>
      <c r="Q592" s="151">
        <f t="shared" si="9"/>
        <v>10266.75</v>
      </c>
      <c r="R592" s="156"/>
    </row>
    <row r="593" s="138" customFormat="1" ht="25.05" hidden="1" customHeight="1" spans="1:18">
      <c r="A593" s="147">
        <v>588</v>
      </c>
      <c r="B593" s="147" t="s">
        <v>284</v>
      </c>
      <c r="C593" s="148">
        <v>45016</v>
      </c>
      <c r="D593" s="148">
        <v>45291</v>
      </c>
      <c r="E593" s="147" t="s">
        <v>29</v>
      </c>
      <c r="F593" s="147" t="s">
        <v>277</v>
      </c>
      <c r="G593" s="147" t="s">
        <v>27</v>
      </c>
      <c r="H593" s="147">
        <v>95</v>
      </c>
      <c r="I593" s="151">
        <v>975</v>
      </c>
      <c r="J593" s="151">
        <v>92625</v>
      </c>
      <c r="K593" s="147">
        <v>13</v>
      </c>
      <c r="L593" s="151">
        <v>12041.25</v>
      </c>
      <c r="M593" s="151">
        <v>1204.125</v>
      </c>
      <c r="N593" s="151">
        <v>3612.375</v>
      </c>
      <c r="O593" s="151">
        <v>3612.375</v>
      </c>
      <c r="P593" s="151">
        <v>3612.375</v>
      </c>
      <c r="Q593" s="151">
        <f t="shared" si="9"/>
        <v>10837.125</v>
      </c>
      <c r="R593" s="156"/>
    </row>
    <row r="594" s="138" customFormat="1" ht="25.05" hidden="1" customHeight="1" spans="1:18">
      <c r="A594" s="147">
        <v>589</v>
      </c>
      <c r="B594" s="147" t="s">
        <v>285</v>
      </c>
      <c r="C594" s="148">
        <v>45016</v>
      </c>
      <c r="D594" s="148">
        <v>45291</v>
      </c>
      <c r="E594" s="147" t="s">
        <v>29</v>
      </c>
      <c r="F594" s="147" t="s">
        <v>277</v>
      </c>
      <c r="G594" s="147" t="s">
        <v>27</v>
      </c>
      <c r="H594" s="147">
        <v>90</v>
      </c>
      <c r="I594" s="151">
        <v>975</v>
      </c>
      <c r="J594" s="151">
        <v>87750</v>
      </c>
      <c r="K594" s="147">
        <v>13</v>
      </c>
      <c r="L594" s="151">
        <v>11407.5</v>
      </c>
      <c r="M594" s="151">
        <v>1140.75</v>
      </c>
      <c r="N594" s="151">
        <v>3422.25</v>
      </c>
      <c r="O594" s="151">
        <v>3422.25</v>
      </c>
      <c r="P594" s="151">
        <v>3422.25</v>
      </c>
      <c r="Q594" s="151">
        <f t="shared" si="9"/>
        <v>10266.75</v>
      </c>
      <c r="R594" s="156"/>
    </row>
    <row r="595" s="138" customFormat="1" ht="25.05" hidden="1" customHeight="1" spans="1:18">
      <c r="A595" s="147">
        <v>590</v>
      </c>
      <c r="B595" s="147" t="s">
        <v>286</v>
      </c>
      <c r="C595" s="148">
        <v>45016</v>
      </c>
      <c r="D595" s="148">
        <v>45291</v>
      </c>
      <c r="E595" s="147" t="s">
        <v>29</v>
      </c>
      <c r="F595" s="147" t="s">
        <v>277</v>
      </c>
      <c r="G595" s="147" t="s">
        <v>27</v>
      </c>
      <c r="H595" s="147">
        <v>70</v>
      </c>
      <c r="I595" s="151">
        <v>975</v>
      </c>
      <c r="J595" s="151">
        <v>68250</v>
      </c>
      <c r="K595" s="147">
        <v>13</v>
      </c>
      <c r="L595" s="151">
        <v>8872.5</v>
      </c>
      <c r="M595" s="151">
        <v>887.25</v>
      </c>
      <c r="N595" s="151">
        <v>2661.75</v>
      </c>
      <c r="O595" s="151">
        <v>2661.75</v>
      </c>
      <c r="P595" s="151">
        <v>2661.75</v>
      </c>
      <c r="Q595" s="151">
        <f t="shared" si="9"/>
        <v>7985.25</v>
      </c>
      <c r="R595" s="156"/>
    </row>
    <row r="596" s="138" customFormat="1" ht="25.05" hidden="1" customHeight="1" spans="1:18">
      <c r="A596" s="147">
        <v>591</v>
      </c>
      <c r="B596" s="147" t="s">
        <v>287</v>
      </c>
      <c r="C596" s="148">
        <v>45016</v>
      </c>
      <c r="D596" s="148">
        <v>45291</v>
      </c>
      <c r="E596" s="147" t="s">
        <v>29</v>
      </c>
      <c r="F596" s="147" t="s">
        <v>277</v>
      </c>
      <c r="G596" s="147" t="s">
        <v>27</v>
      </c>
      <c r="H596" s="147">
        <v>95</v>
      </c>
      <c r="I596" s="151">
        <v>975</v>
      </c>
      <c r="J596" s="151">
        <v>92625</v>
      </c>
      <c r="K596" s="147">
        <v>13</v>
      </c>
      <c r="L596" s="151">
        <v>12041.25</v>
      </c>
      <c r="M596" s="151">
        <v>1204.125</v>
      </c>
      <c r="N596" s="151">
        <v>3612.375</v>
      </c>
      <c r="O596" s="151">
        <v>3612.375</v>
      </c>
      <c r="P596" s="151">
        <v>3612.375</v>
      </c>
      <c r="Q596" s="151">
        <f t="shared" si="9"/>
        <v>10837.125</v>
      </c>
      <c r="R596" s="156"/>
    </row>
    <row r="597" s="138" customFormat="1" ht="25.05" hidden="1" customHeight="1" spans="1:18">
      <c r="A597" s="147">
        <v>592</v>
      </c>
      <c r="B597" s="147" t="s">
        <v>288</v>
      </c>
      <c r="C597" s="148">
        <v>45016</v>
      </c>
      <c r="D597" s="148">
        <v>45291</v>
      </c>
      <c r="E597" s="147" t="s">
        <v>29</v>
      </c>
      <c r="F597" s="147" t="s">
        <v>277</v>
      </c>
      <c r="G597" s="147" t="s">
        <v>27</v>
      </c>
      <c r="H597" s="147">
        <v>95</v>
      </c>
      <c r="I597" s="151">
        <v>975</v>
      </c>
      <c r="J597" s="151">
        <v>92625</v>
      </c>
      <c r="K597" s="147">
        <v>13</v>
      </c>
      <c r="L597" s="151">
        <v>12041.25</v>
      </c>
      <c r="M597" s="151">
        <v>1204.125</v>
      </c>
      <c r="N597" s="151">
        <v>3612.375</v>
      </c>
      <c r="O597" s="151">
        <v>3612.375</v>
      </c>
      <c r="P597" s="151">
        <v>3612.375</v>
      </c>
      <c r="Q597" s="151">
        <f t="shared" si="9"/>
        <v>10837.125</v>
      </c>
      <c r="R597" s="156"/>
    </row>
    <row r="598" s="138" customFormat="1" ht="25.05" hidden="1" customHeight="1" spans="1:18">
      <c r="A598" s="147">
        <v>593</v>
      </c>
      <c r="B598" s="147" t="s">
        <v>289</v>
      </c>
      <c r="C598" s="148">
        <v>45016</v>
      </c>
      <c r="D598" s="148">
        <v>45291</v>
      </c>
      <c r="E598" s="147" t="s">
        <v>29</v>
      </c>
      <c r="F598" s="147" t="s">
        <v>277</v>
      </c>
      <c r="G598" s="147" t="s">
        <v>27</v>
      </c>
      <c r="H598" s="147">
        <v>50</v>
      </c>
      <c r="I598" s="151">
        <v>975</v>
      </c>
      <c r="J598" s="151">
        <v>48750</v>
      </c>
      <c r="K598" s="147">
        <v>13</v>
      </c>
      <c r="L598" s="151">
        <v>6337.5</v>
      </c>
      <c r="M598" s="151">
        <v>633.75</v>
      </c>
      <c r="N598" s="151">
        <v>1901.25</v>
      </c>
      <c r="O598" s="151">
        <v>1901.25</v>
      </c>
      <c r="P598" s="151">
        <v>1901.25</v>
      </c>
      <c r="Q598" s="151">
        <f t="shared" si="9"/>
        <v>5703.75</v>
      </c>
      <c r="R598" s="156"/>
    </row>
    <row r="599" s="138" customFormat="1" ht="25.05" hidden="1" customHeight="1" spans="1:18">
      <c r="A599" s="147">
        <v>594</v>
      </c>
      <c r="B599" s="147" t="s">
        <v>290</v>
      </c>
      <c r="C599" s="148">
        <v>45016</v>
      </c>
      <c r="D599" s="148">
        <v>45291</v>
      </c>
      <c r="E599" s="147" t="s">
        <v>29</v>
      </c>
      <c r="F599" s="147" t="s">
        <v>277</v>
      </c>
      <c r="G599" s="147" t="s">
        <v>27</v>
      </c>
      <c r="H599" s="147">
        <v>96</v>
      </c>
      <c r="I599" s="151">
        <v>975</v>
      </c>
      <c r="J599" s="151">
        <v>93600</v>
      </c>
      <c r="K599" s="147">
        <v>13</v>
      </c>
      <c r="L599" s="151">
        <v>12168</v>
      </c>
      <c r="M599" s="151">
        <v>1216.8</v>
      </c>
      <c r="N599" s="151">
        <v>3650.4</v>
      </c>
      <c r="O599" s="151">
        <v>3650.4</v>
      </c>
      <c r="P599" s="151">
        <v>3650.4</v>
      </c>
      <c r="Q599" s="151">
        <f t="shared" si="9"/>
        <v>10951.2</v>
      </c>
      <c r="R599" s="156"/>
    </row>
    <row r="600" s="138" customFormat="1" ht="25.05" hidden="1" customHeight="1" spans="1:18">
      <c r="A600" s="147">
        <v>595</v>
      </c>
      <c r="B600" s="147" t="s">
        <v>291</v>
      </c>
      <c r="C600" s="148">
        <v>45016</v>
      </c>
      <c r="D600" s="148">
        <v>45291</v>
      </c>
      <c r="E600" s="147" t="s">
        <v>29</v>
      </c>
      <c r="F600" s="147" t="s">
        <v>277</v>
      </c>
      <c r="G600" s="147" t="s">
        <v>27</v>
      </c>
      <c r="H600" s="147">
        <v>98</v>
      </c>
      <c r="I600" s="151">
        <v>975</v>
      </c>
      <c r="J600" s="151">
        <v>95550</v>
      </c>
      <c r="K600" s="147">
        <v>13</v>
      </c>
      <c r="L600" s="151">
        <v>12421.5</v>
      </c>
      <c r="M600" s="151">
        <v>1242.15</v>
      </c>
      <c r="N600" s="151">
        <v>3726.45</v>
      </c>
      <c r="O600" s="151">
        <v>3726.45</v>
      </c>
      <c r="P600" s="151">
        <v>3726.45</v>
      </c>
      <c r="Q600" s="151">
        <f t="shared" si="9"/>
        <v>11179.35</v>
      </c>
      <c r="R600" s="156"/>
    </row>
    <row r="601" s="138" customFormat="1" ht="25.05" hidden="1" customHeight="1" spans="1:18">
      <c r="A601" s="147">
        <v>596</v>
      </c>
      <c r="B601" s="147" t="s">
        <v>292</v>
      </c>
      <c r="C601" s="148">
        <v>45016</v>
      </c>
      <c r="D601" s="148">
        <v>45291</v>
      </c>
      <c r="E601" s="147" t="s">
        <v>29</v>
      </c>
      <c r="F601" s="147" t="s">
        <v>277</v>
      </c>
      <c r="G601" s="147" t="s">
        <v>27</v>
      </c>
      <c r="H601" s="147">
        <v>95</v>
      </c>
      <c r="I601" s="151">
        <v>975</v>
      </c>
      <c r="J601" s="151">
        <v>92625</v>
      </c>
      <c r="K601" s="147">
        <v>13</v>
      </c>
      <c r="L601" s="151">
        <v>12041.25</v>
      </c>
      <c r="M601" s="151">
        <v>1204.125</v>
      </c>
      <c r="N601" s="151">
        <v>3612.375</v>
      </c>
      <c r="O601" s="151">
        <v>3612.375</v>
      </c>
      <c r="P601" s="151">
        <v>3612.375</v>
      </c>
      <c r="Q601" s="151">
        <f t="shared" si="9"/>
        <v>10837.125</v>
      </c>
      <c r="R601" s="156"/>
    </row>
    <row r="602" s="138" customFormat="1" ht="25.05" hidden="1" customHeight="1" spans="1:18">
      <c r="A602" s="147">
        <v>597</v>
      </c>
      <c r="B602" s="147" t="s">
        <v>293</v>
      </c>
      <c r="C602" s="148">
        <v>45016</v>
      </c>
      <c r="D602" s="148">
        <v>45291</v>
      </c>
      <c r="E602" s="147" t="s">
        <v>29</v>
      </c>
      <c r="F602" s="147" t="s">
        <v>277</v>
      </c>
      <c r="G602" s="147" t="s">
        <v>27</v>
      </c>
      <c r="H602" s="147">
        <v>80</v>
      </c>
      <c r="I602" s="151">
        <v>975</v>
      </c>
      <c r="J602" s="151">
        <v>78000</v>
      </c>
      <c r="K602" s="147">
        <v>13</v>
      </c>
      <c r="L602" s="151">
        <v>10140</v>
      </c>
      <c r="M602" s="151">
        <v>1014</v>
      </c>
      <c r="N602" s="151">
        <v>3042</v>
      </c>
      <c r="O602" s="151">
        <v>3042</v>
      </c>
      <c r="P602" s="151">
        <v>3042</v>
      </c>
      <c r="Q602" s="151">
        <f t="shared" si="9"/>
        <v>9126</v>
      </c>
      <c r="R602" s="156"/>
    </row>
    <row r="603" s="138" customFormat="1" ht="25.05" hidden="1" customHeight="1" spans="1:18">
      <c r="A603" s="147">
        <v>598</v>
      </c>
      <c r="B603" s="147" t="s">
        <v>276</v>
      </c>
      <c r="C603" s="148">
        <v>45016</v>
      </c>
      <c r="D603" s="148">
        <v>45291</v>
      </c>
      <c r="E603" s="147" t="s">
        <v>29</v>
      </c>
      <c r="F603" s="147" t="s">
        <v>277</v>
      </c>
      <c r="G603" s="147" t="s">
        <v>27</v>
      </c>
      <c r="H603" s="147">
        <v>96</v>
      </c>
      <c r="I603" s="151">
        <v>975</v>
      </c>
      <c r="J603" s="151">
        <v>93600</v>
      </c>
      <c r="K603" s="147">
        <v>13</v>
      </c>
      <c r="L603" s="151">
        <v>12168</v>
      </c>
      <c r="M603" s="151">
        <v>1216.8</v>
      </c>
      <c r="N603" s="151">
        <v>3650.4</v>
      </c>
      <c r="O603" s="151">
        <v>3650.4</v>
      </c>
      <c r="P603" s="151">
        <v>3650.4</v>
      </c>
      <c r="Q603" s="151">
        <f t="shared" si="9"/>
        <v>10951.2</v>
      </c>
      <c r="R603" s="156"/>
    </row>
    <row r="604" s="138" customFormat="1" ht="25.05" hidden="1" customHeight="1" spans="1:18">
      <c r="A604" s="147">
        <v>599</v>
      </c>
      <c r="B604" s="147" t="s">
        <v>294</v>
      </c>
      <c r="C604" s="148">
        <v>45016</v>
      </c>
      <c r="D604" s="148">
        <v>45291</v>
      </c>
      <c r="E604" s="147" t="s">
        <v>29</v>
      </c>
      <c r="F604" s="147" t="s">
        <v>277</v>
      </c>
      <c r="G604" s="147" t="s">
        <v>27</v>
      </c>
      <c r="H604" s="147">
        <v>99</v>
      </c>
      <c r="I604" s="151">
        <v>975</v>
      </c>
      <c r="J604" s="151">
        <v>96525</v>
      </c>
      <c r="K604" s="147">
        <v>13</v>
      </c>
      <c r="L604" s="151">
        <v>12548.25</v>
      </c>
      <c r="M604" s="151">
        <v>1254.825</v>
      </c>
      <c r="N604" s="151">
        <v>3764.475</v>
      </c>
      <c r="O604" s="151">
        <v>3764.475</v>
      </c>
      <c r="P604" s="151">
        <v>3764.475</v>
      </c>
      <c r="Q604" s="151">
        <f t="shared" si="9"/>
        <v>11293.425</v>
      </c>
      <c r="R604" s="156"/>
    </row>
    <row r="605" s="138" customFormat="1" ht="25.05" hidden="1" customHeight="1" spans="1:18">
      <c r="A605" s="147">
        <v>600</v>
      </c>
      <c r="B605" s="147" t="s">
        <v>295</v>
      </c>
      <c r="C605" s="148">
        <v>45016</v>
      </c>
      <c r="D605" s="148">
        <v>45291</v>
      </c>
      <c r="E605" s="147" t="s">
        <v>29</v>
      </c>
      <c r="F605" s="147" t="s">
        <v>277</v>
      </c>
      <c r="G605" s="147" t="s">
        <v>27</v>
      </c>
      <c r="H605" s="147">
        <v>99</v>
      </c>
      <c r="I605" s="151">
        <v>975</v>
      </c>
      <c r="J605" s="151">
        <v>96525</v>
      </c>
      <c r="K605" s="147">
        <v>13</v>
      </c>
      <c r="L605" s="151">
        <v>12548.25</v>
      </c>
      <c r="M605" s="151">
        <v>1254.825</v>
      </c>
      <c r="N605" s="151">
        <v>3764.475</v>
      </c>
      <c r="O605" s="151">
        <v>3764.475</v>
      </c>
      <c r="P605" s="151">
        <v>3764.475</v>
      </c>
      <c r="Q605" s="151">
        <f t="shared" si="9"/>
        <v>11293.425</v>
      </c>
      <c r="R605" s="156"/>
    </row>
    <row r="606" s="138" customFormat="1" ht="25.05" hidden="1" customHeight="1" spans="1:18">
      <c r="A606" s="147">
        <v>601</v>
      </c>
      <c r="B606" s="147" t="s">
        <v>296</v>
      </c>
      <c r="C606" s="148">
        <v>45016</v>
      </c>
      <c r="D606" s="148">
        <v>45291</v>
      </c>
      <c r="E606" s="147" t="s">
        <v>29</v>
      </c>
      <c r="F606" s="147" t="s">
        <v>277</v>
      </c>
      <c r="G606" s="147" t="s">
        <v>27</v>
      </c>
      <c r="H606" s="147">
        <v>95</v>
      </c>
      <c r="I606" s="151">
        <v>975</v>
      </c>
      <c r="J606" s="151">
        <v>92625</v>
      </c>
      <c r="K606" s="147">
        <v>13</v>
      </c>
      <c r="L606" s="151">
        <v>12041.25</v>
      </c>
      <c r="M606" s="151">
        <v>1204.125</v>
      </c>
      <c r="N606" s="151">
        <v>3612.375</v>
      </c>
      <c r="O606" s="151">
        <v>3612.375</v>
      </c>
      <c r="P606" s="151">
        <v>3612.375</v>
      </c>
      <c r="Q606" s="151">
        <f t="shared" si="9"/>
        <v>10837.125</v>
      </c>
      <c r="R606" s="156"/>
    </row>
    <row r="607" s="138" customFormat="1" ht="25.05" hidden="1" customHeight="1" spans="1:18">
      <c r="A607" s="147">
        <v>602</v>
      </c>
      <c r="B607" s="147" t="s">
        <v>297</v>
      </c>
      <c r="C607" s="148">
        <v>45016</v>
      </c>
      <c r="D607" s="148">
        <v>45291</v>
      </c>
      <c r="E607" s="147" t="s">
        <v>29</v>
      </c>
      <c r="F607" s="147" t="s">
        <v>277</v>
      </c>
      <c r="G607" s="147" t="s">
        <v>27</v>
      </c>
      <c r="H607" s="147">
        <v>93</v>
      </c>
      <c r="I607" s="151">
        <v>975</v>
      </c>
      <c r="J607" s="151">
        <v>90675</v>
      </c>
      <c r="K607" s="147">
        <v>13</v>
      </c>
      <c r="L607" s="151">
        <v>11787.75</v>
      </c>
      <c r="M607" s="151">
        <v>1178.775</v>
      </c>
      <c r="N607" s="151">
        <v>3536.325</v>
      </c>
      <c r="O607" s="151">
        <v>3536.325</v>
      </c>
      <c r="P607" s="151">
        <v>3536.325</v>
      </c>
      <c r="Q607" s="151">
        <f t="shared" si="9"/>
        <v>10608.975</v>
      </c>
      <c r="R607" s="156"/>
    </row>
    <row r="608" s="138" customFormat="1" ht="25.05" hidden="1" customHeight="1" spans="1:18">
      <c r="A608" s="147">
        <v>603</v>
      </c>
      <c r="B608" s="147" t="s">
        <v>298</v>
      </c>
      <c r="C608" s="148">
        <v>45016</v>
      </c>
      <c r="D608" s="148">
        <v>45291</v>
      </c>
      <c r="E608" s="147" t="s">
        <v>29</v>
      </c>
      <c r="F608" s="147" t="s">
        <v>277</v>
      </c>
      <c r="G608" s="147" t="s">
        <v>27</v>
      </c>
      <c r="H608" s="147">
        <v>95</v>
      </c>
      <c r="I608" s="151">
        <v>975</v>
      </c>
      <c r="J608" s="151">
        <v>92625</v>
      </c>
      <c r="K608" s="147">
        <v>13</v>
      </c>
      <c r="L608" s="151">
        <v>12041.25</v>
      </c>
      <c r="M608" s="151">
        <v>1204.125</v>
      </c>
      <c r="N608" s="151">
        <v>3612.375</v>
      </c>
      <c r="O608" s="151">
        <v>3612.375</v>
      </c>
      <c r="P608" s="151">
        <v>3612.375</v>
      </c>
      <c r="Q608" s="151">
        <f t="shared" si="9"/>
        <v>10837.125</v>
      </c>
      <c r="R608" s="156"/>
    </row>
    <row r="609" s="138" customFormat="1" ht="25.05" hidden="1" customHeight="1" spans="1:18">
      <c r="A609" s="147">
        <v>604</v>
      </c>
      <c r="B609" s="147" t="s">
        <v>299</v>
      </c>
      <c r="C609" s="148">
        <v>45016</v>
      </c>
      <c r="D609" s="148">
        <v>45291</v>
      </c>
      <c r="E609" s="147" t="s">
        <v>29</v>
      </c>
      <c r="F609" s="147" t="s">
        <v>277</v>
      </c>
      <c r="G609" s="147" t="s">
        <v>27</v>
      </c>
      <c r="H609" s="147">
        <v>95</v>
      </c>
      <c r="I609" s="151">
        <v>975</v>
      </c>
      <c r="J609" s="151">
        <v>92625</v>
      </c>
      <c r="K609" s="147">
        <v>13</v>
      </c>
      <c r="L609" s="151">
        <v>12041.25</v>
      </c>
      <c r="M609" s="151">
        <v>1204.125</v>
      </c>
      <c r="N609" s="151">
        <v>3612.375</v>
      </c>
      <c r="O609" s="151">
        <v>3612.375</v>
      </c>
      <c r="P609" s="151">
        <v>3612.375</v>
      </c>
      <c r="Q609" s="151">
        <f t="shared" si="9"/>
        <v>10837.125</v>
      </c>
      <c r="R609" s="156"/>
    </row>
    <row r="610" s="138" customFormat="1" ht="25.05" hidden="1" customHeight="1" spans="1:18">
      <c r="A610" s="147">
        <v>605</v>
      </c>
      <c r="B610" s="147" t="s">
        <v>300</v>
      </c>
      <c r="C610" s="148">
        <v>45016</v>
      </c>
      <c r="D610" s="148">
        <v>45291</v>
      </c>
      <c r="E610" s="147" t="s">
        <v>29</v>
      </c>
      <c r="F610" s="147" t="s">
        <v>277</v>
      </c>
      <c r="G610" s="147" t="s">
        <v>27</v>
      </c>
      <c r="H610" s="147">
        <v>95</v>
      </c>
      <c r="I610" s="151">
        <v>975</v>
      </c>
      <c r="J610" s="151">
        <v>92625</v>
      </c>
      <c r="K610" s="147">
        <v>13</v>
      </c>
      <c r="L610" s="151">
        <v>12041.25</v>
      </c>
      <c r="M610" s="151">
        <v>1204.125</v>
      </c>
      <c r="N610" s="151">
        <v>3612.375</v>
      </c>
      <c r="O610" s="151">
        <v>3612.375</v>
      </c>
      <c r="P610" s="151">
        <v>3612.375</v>
      </c>
      <c r="Q610" s="151">
        <f t="shared" si="9"/>
        <v>10837.125</v>
      </c>
      <c r="R610" s="156"/>
    </row>
    <row r="611" s="138" customFormat="1" ht="25.05" hidden="1" customHeight="1" spans="1:18">
      <c r="A611" s="147">
        <v>606</v>
      </c>
      <c r="B611" s="147" t="s">
        <v>279</v>
      </c>
      <c r="C611" s="148">
        <v>45016</v>
      </c>
      <c r="D611" s="148">
        <v>45291</v>
      </c>
      <c r="E611" s="147" t="s">
        <v>29</v>
      </c>
      <c r="F611" s="147" t="s">
        <v>277</v>
      </c>
      <c r="G611" s="147" t="s">
        <v>27</v>
      </c>
      <c r="H611" s="147">
        <v>97</v>
      </c>
      <c r="I611" s="151">
        <v>975</v>
      </c>
      <c r="J611" s="151">
        <v>94575</v>
      </c>
      <c r="K611" s="147">
        <v>13</v>
      </c>
      <c r="L611" s="151">
        <v>12294.75</v>
      </c>
      <c r="M611" s="151">
        <v>1229.475</v>
      </c>
      <c r="N611" s="151">
        <v>3688.425</v>
      </c>
      <c r="O611" s="151">
        <v>3688.425</v>
      </c>
      <c r="P611" s="151">
        <v>3688.425</v>
      </c>
      <c r="Q611" s="151">
        <f t="shared" si="9"/>
        <v>11065.275</v>
      </c>
      <c r="R611" s="156"/>
    </row>
    <row r="612" s="138" customFormat="1" ht="25.05" hidden="1" customHeight="1" spans="1:18">
      <c r="A612" s="147">
        <v>607</v>
      </c>
      <c r="B612" s="147" t="s">
        <v>301</v>
      </c>
      <c r="C612" s="148">
        <v>45016</v>
      </c>
      <c r="D612" s="148">
        <v>45291</v>
      </c>
      <c r="E612" s="147" t="s">
        <v>29</v>
      </c>
      <c r="F612" s="147" t="s">
        <v>277</v>
      </c>
      <c r="G612" s="147" t="s">
        <v>27</v>
      </c>
      <c r="H612" s="147">
        <v>90</v>
      </c>
      <c r="I612" s="151">
        <v>975</v>
      </c>
      <c r="J612" s="151">
        <v>87750</v>
      </c>
      <c r="K612" s="147">
        <v>13</v>
      </c>
      <c r="L612" s="151">
        <v>11407.5</v>
      </c>
      <c r="M612" s="151">
        <v>1140.75</v>
      </c>
      <c r="N612" s="151">
        <v>3422.25</v>
      </c>
      <c r="O612" s="151">
        <v>3422.25</v>
      </c>
      <c r="P612" s="151">
        <v>3422.25</v>
      </c>
      <c r="Q612" s="151">
        <f t="shared" si="9"/>
        <v>10266.75</v>
      </c>
      <c r="R612" s="156"/>
    </row>
    <row r="613" s="138" customFormat="1" ht="25.05" hidden="1" customHeight="1" spans="1:18">
      <c r="A613" s="147">
        <v>608</v>
      </c>
      <c r="B613" s="147" t="s">
        <v>302</v>
      </c>
      <c r="C613" s="148">
        <v>45016</v>
      </c>
      <c r="D613" s="148">
        <v>45291</v>
      </c>
      <c r="E613" s="147" t="s">
        <v>29</v>
      </c>
      <c r="F613" s="147" t="s">
        <v>277</v>
      </c>
      <c r="G613" s="147" t="s">
        <v>27</v>
      </c>
      <c r="H613" s="147">
        <v>90</v>
      </c>
      <c r="I613" s="151">
        <v>975</v>
      </c>
      <c r="J613" s="151">
        <v>87750</v>
      </c>
      <c r="K613" s="147">
        <v>13</v>
      </c>
      <c r="L613" s="151">
        <v>11407.5</v>
      </c>
      <c r="M613" s="151">
        <v>1140.75</v>
      </c>
      <c r="N613" s="151">
        <v>3422.25</v>
      </c>
      <c r="O613" s="151">
        <v>3422.25</v>
      </c>
      <c r="P613" s="151">
        <v>3422.25</v>
      </c>
      <c r="Q613" s="151">
        <f t="shared" si="9"/>
        <v>10266.75</v>
      </c>
      <c r="R613" s="156"/>
    </row>
    <row r="614" s="138" customFormat="1" ht="25.05" hidden="1" customHeight="1" spans="1:18">
      <c r="A614" s="147">
        <v>609</v>
      </c>
      <c r="B614" s="147" t="s">
        <v>303</v>
      </c>
      <c r="C614" s="148">
        <v>45016</v>
      </c>
      <c r="D614" s="148">
        <v>45291</v>
      </c>
      <c r="E614" s="147" t="s">
        <v>29</v>
      </c>
      <c r="F614" s="147" t="s">
        <v>277</v>
      </c>
      <c r="G614" s="147" t="s">
        <v>27</v>
      </c>
      <c r="H614" s="147">
        <v>90</v>
      </c>
      <c r="I614" s="151">
        <v>975</v>
      </c>
      <c r="J614" s="151">
        <v>87750</v>
      </c>
      <c r="K614" s="147">
        <v>13</v>
      </c>
      <c r="L614" s="151">
        <v>11407.5</v>
      </c>
      <c r="M614" s="151">
        <v>1140.75</v>
      </c>
      <c r="N614" s="151">
        <v>3422.25</v>
      </c>
      <c r="O614" s="151">
        <v>3422.25</v>
      </c>
      <c r="P614" s="151">
        <v>3422.25</v>
      </c>
      <c r="Q614" s="151">
        <f t="shared" si="9"/>
        <v>10266.75</v>
      </c>
      <c r="R614" s="156"/>
    </row>
    <row r="615" s="138" customFormat="1" ht="25.05" hidden="1" customHeight="1" spans="1:18">
      <c r="A615" s="147">
        <v>610</v>
      </c>
      <c r="B615" s="147" t="s">
        <v>304</v>
      </c>
      <c r="C615" s="148">
        <v>45016</v>
      </c>
      <c r="D615" s="148">
        <v>45291</v>
      </c>
      <c r="E615" s="147" t="s">
        <v>29</v>
      </c>
      <c r="F615" s="147" t="s">
        <v>277</v>
      </c>
      <c r="G615" s="147" t="s">
        <v>27</v>
      </c>
      <c r="H615" s="147">
        <v>95</v>
      </c>
      <c r="I615" s="151">
        <v>975</v>
      </c>
      <c r="J615" s="151">
        <v>92625</v>
      </c>
      <c r="K615" s="147">
        <v>13</v>
      </c>
      <c r="L615" s="151">
        <v>12041.25</v>
      </c>
      <c r="M615" s="151">
        <v>1204.125</v>
      </c>
      <c r="N615" s="151">
        <v>3612.375</v>
      </c>
      <c r="O615" s="151">
        <v>3612.375</v>
      </c>
      <c r="P615" s="151">
        <v>3612.375</v>
      </c>
      <c r="Q615" s="151">
        <f t="shared" si="9"/>
        <v>10837.125</v>
      </c>
      <c r="R615" s="156"/>
    </row>
    <row r="616" s="138" customFormat="1" ht="25.05" hidden="1" customHeight="1" spans="1:18">
      <c r="A616" s="147">
        <v>611</v>
      </c>
      <c r="B616" s="147" t="s">
        <v>305</v>
      </c>
      <c r="C616" s="148">
        <v>45016</v>
      </c>
      <c r="D616" s="148">
        <v>45291</v>
      </c>
      <c r="E616" s="147" t="s">
        <v>29</v>
      </c>
      <c r="F616" s="147" t="s">
        <v>277</v>
      </c>
      <c r="G616" s="147" t="s">
        <v>27</v>
      </c>
      <c r="H616" s="147">
        <v>98</v>
      </c>
      <c r="I616" s="151">
        <v>975</v>
      </c>
      <c r="J616" s="151">
        <v>95550</v>
      </c>
      <c r="K616" s="147">
        <v>13</v>
      </c>
      <c r="L616" s="151">
        <v>12421.5</v>
      </c>
      <c r="M616" s="151">
        <v>1242.15</v>
      </c>
      <c r="N616" s="151">
        <v>3726.45</v>
      </c>
      <c r="O616" s="151">
        <v>3726.45</v>
      </c>
      <c r="P616" s="151">
        <v>3726.45</v>
      </c>
      <c r="Q616" s="151">
        <f t="shared" si="9"/>
        <v>11179.35</v>
      </c>
      <c r="R616" s="156"/>
    </row>
    <row r="617" s="138" customFormat="1" ht="25.05" hidden="1" customHeight="1" spans="1:18">
      <c r="A617" s="147">
        <v>612</v>
      </c>
      <c r="B617" s="147" t="s">
        <v>306</v>
      </c>
      <c r="C617" s="148">
        <v>45016</v>
      </c>
      <c r="D617" s="148">
        <v>45291</v>
      </c>
      <c r="E617" s="147" t="s">
        <v>29</v>
      </c>
      <c r="F617" s="147" t="s">
        <v>277</v>
      </c>
      <c r="G617" s="147" t="s">
        <v>27</v>
      </c>
      <c r="H617" s="147">
        <v>99</v>
      </c>
      <c r="I617" s="151">
        <v>975</v>
      </c>
      <c r="J617" s="151">
        <v>96525</v>
      </c>
      <c r="K617" s="147">
        <v>13</v>
      </c>
      <c r="L617" s="151">
        <v>12548.25</v>
      </c>
      <c r="M617" s="151">
        <v>1254.825</v>
      </c>
      <c r="N617" s="151">
        <v>3764.475</v>
      </c>
      <c r="O617" s="151">
        <v>3764.475</v>
      </c>
      <c r="P617" s="151">
        <v>3764.475</v>
      </c>
      <c r="Q617" s="151">
        <f t="shared" si="9"/>
        <v>11293.425</v>
      </c>
      <c r="R617" s="156"/>
    </row>
    <row r="618" s="138" customFormat="1" ht="25.05" hidden="1" customHeight="1" spans="1:18">
      <c r="A618" s="147">
        <v>613</v>
      </c>
      <c r="B618" s="147" t="s">
        <v>307</v>
      </c>
      <c r="C618" s="148">
        <v>45016</v>
      </c>
      <c r="D618" s="148">
        <v>45291</v>
      </c>
      <c r="E618" s="147" t="s">
        <v>29</v>
      </c>
      <c r="F618" s="147" t="s">
        <v>277</v>
      </c>
      <c r="G618" s="147" t="s">
        <v>27</v>
      </c>
      <c r="H618" s="147">
        <v>95</v>
      </c>
      <c r="I618" s="151">
        <v>975</v>
      </c>
      <c r="J618" s="151">
        <v>92625</v>
      </c>
      <c r="K618" s="147">
        <v>13</v>
      </c>
      <c r="L618" s="151">
        <v>12041.25</v>
      </c>
      <c r="M618" s="151">
        <v>1204.125</v>
      </c>
      <c r="N618" s="151">
        <v>3612.375</v>
      </c>
      <c r="O618" s="151">
        <v>3612.375</v>
      </c>
      <c r="P618" s="151">
        <v>3612.375</v>
      </c>
      <c r="Q618" s="151">
        <f t="shared" si="9"/>
        <v>10837.125</v>
      </c>
      <c r="R618" s="156"/>
    </row>
    <row r="619" s="138" customFormat="1" ht="25.05" hidden="1" customHeight="1" spans="1:18">
      <c r="A619" s="147">
        <v>614</v>
      </c>
      <c r="B619" s="147" t="s">
        <v>308</v>
      </c>
      <c r="C619" s="148">
        <v>45016</v>
      </c>
      <c r="D619" s="148">
        <v>45291</v>
      </c>
      <c r="E619" s="147" t="s">
        <v>29</v>
      </c>
      <c r="F619" s="147" t="s">
        <v>277</v>
      </c>
      <c r="G619" s="147" t="s">
        <v>27</v>
      </c>
      <c r="H619" s="147">
        <v>98</v>
      </c>
      <c r="I619" s="151">
        <v>975</v>
      </c>
      <c r="J619" s="151">
        <v>95550</v>
      </c>
      <c r="K619" s="147">
        <v>13</v>
      </c>
      <c r="L619" s="151">
        <v>12421.5</v>
      </c>
      <c r="M619" s="151">
        <v>1242.15</v>
      </c>
      <c r="N619" s="151">
        <v>3726.45</v>
      </c>
      <c r="O619" s="151">
        <v>3726.45</v>
      </c>
      <c r="P619" s="151">
        <v>3726.45</v>
      </c>
      <c r="Q619" s="151">
        <f t="shared" si="9"/>
        <v>11179.35</v>
      </c>
      <c r="R619" s="156"/>
    </row>
    <row r="620" s="138" customFormat="1" ht="25.05" hidden="1" customHeight="1" spans="1:18">
      <c r="A620" s="147">
        <v>615</v>
      </c>
      <c r="B620" s="147" t="s">
        <v>309</v>
      </c>
      <c r="C620" s="148">
        <v>45016</v>
      </c>
      <c r="D620" s="148">
        <v>45291</v>
      </c>
      <c r="E620" s="147" t="s">
        <v>29</v>
      </c>
      <c r="F620" s="147" t="s">
        <v>277</v>
      </c>
      <c r="G620" s="147" t="s">
        <v>27</v>
      </c>
      <c r="H620" s="147">
        <v>95</v>
      </c>
      <c r="I620" s="151">
        <v>975</v>
      </c>
      <c r="J620" s="151">
        <v>92625</v>
      </c>
      <c r="K620" s="147">
        <v>13</v>
      </c>
      <c r="L620" s="151">
        <v>12041.25</v>
      </c>
      <c r="M620" s="151">
        <v>1204.125</v>
      </c>
      <c r="N620" s="151">
        <v>3612.375</v>
      </c>
      <c r="O620" s="151">
        <v>3612.375</v>
      </c>
      <c r="P620" s="151">
        <v>3612.375</v>
      </c>
      <c r="Q620" s="151">
        <f t="shared" si="9"/>
        <v>10837.125</v>
      </c>
      <c r="R620" s="156"/>
    </row>
    <row r="621" s="138" customFormat="1" ht="25.05" hidden="1" customHeight="1" spans="1:18">
      <c r="A621" s="147">
        <v>616</v>
      </c>
      <c r="B621" s="147" t="s">
        <v>310</v>
      </c>
      <c r="C621" s="148">
        <v>45016</v>
      </c>
      <c r="D621" s="148">
        <v>45291</v>
      </c>
      <c r="E621" s="147" t="s">
        <v>29</v>
      </c>
      <c r="F621" s="147" t="s">
        <v>277</v>
      </c>
      <c r="G621" s="147" t="s">
        <v>27</v>
      </c>
      <c r="H621" s="147">
        <v>70</v>
      </c>
      <c r="I621" s="151">
        <v>975</v>
      </c>
      <c r="J621" s="151">
        <v>68250</v>
      </c>
      <c r="K621" s="147">
        <v>13</v>
      </c>
      <c r="L621" s="151">
        <v>8872.5</v>
      </c>
      <c r="M621" s="151">
        <v>887.25</v>
      </c>
      <c r="N621" s="151">
        <v>2661.75</v>
      </c>
      <c r="O621" s="151">
        <v>2661.75</v>
      </c>
      <c r="P621" s="151">
        <v>2661.75</v>
      </c>
      <c r="Q621" s="151">
        <f t="shared" si="9"/>
        <v>7985.25</v>
      </c>
      <c r="R621" s="156"/>
    </row>
    <row r="622" s="138" customFormat="1" ht="25.05" hidden="1" customHeight="1" spans="1:18">
      <c r="A622" s="147">
        <v>617</v>
      </c>
      <c r="B622" s="147" t="s">
        <v>311</v>
      </c>
      <c r="C622" s="148">
        <v>45016</v>
      </c>
      <c r="D622" s="148">
        <v>45291</v>
      </c>
      <c r="E622" s="147" t="s">
        <v>29</v>
      </c>
      <c r="F622" s="147" t="s">
        <v>277</v>
      </c>
      <c r="G622" s="147" t="s">
        <v>27</v>
      </c>
      <c r="H622" s="147">
        <v>70</v>
      </c>
      <c r="I622" s="151">
        <v>975</v>
      </c>
      <c r="J622" s="151">
        <v>68250</v>
      </c>
      <c r="K622" s="147">
        <v>13</v>
      </c>
      <c r="L622" s="151">
        <v>8872.5</v>
      </c>
      <c r="M622" s="151">
        <v>887.25</v>
      </c>
      <c r="N622" s="151">
        <v>2661.75</v>
      </c>
      <c r="O622" s="151">
        <v>2661.75</v>
      </c>
      <c r="P622" s="151">
        <v>2661.75</v>
      </c>
      <c r="Q622" s="151">
        <f t="shared" si="9"/>
        <v>7985.25</v>
      </c>
      <c r="R622" s="156"/>
    </row>
    <row r="623" s="138" customFormat="1" ht="25.05" hidden="1" customHeight="1" spans="1:18">
      <c r="A623" s="147">
        <v>618</v>
      </c>
      <c r="B623" s="147" t="s">
        <v>312</v>
      </c>
      <c r="C623" s="148">
        <v>45016</v>
      </c>
      <c r="D623" s="148">
        <v>45291</v>
      </c>
      <c r="E623" s="147" t="s">
        <v>29</v>
      </c>
      <c r="F623" s="147" t="s">
        <v>277</v>
      </c>
      <c r="G623" s="147" t="s">
        <v>27</v>
      </c>
      <c r="H623" s="147">
        <v>98</v>
      </c>
      <c r="I623" s="151">
        <v>975</v>
      </c>
      <c r="J623" s="151">
        <v>95550</v>
      </c>
      <c r="K623" s="147">
        <v>13</v>
      </c>
      <c r="L623" s="151">
        <v>12421.5</v>
      </c>
      <c r="M623" s="151">
        <v>1242.15</v>
      </c>
      <c r="N623" s="151">
        <v>3726.45</v>
      </c>
      <c r="O623" s="151">
        <v>3726.45</v>
      </c>
      <c r="P623" s="151">
        <v>3726.45</v>
      </c>
      <c r="Q623" s="151">
        <f t="shared" si="9"/>
        <v>11179.35</v>
      </c>
      <c r="R623" s="156"/>
    </row>
    <row r="624" s="138" customFormat="1" ht="25.05" hidden="1" customHeight="1" spans="1:18">
      <c r="A624" s="147">
        <v>619</v>
      </c>
      <c r="B624" s="147" t="s">
        <v>313</v>
      </c>
      <c r="C624" s="148">
        <v>45016</v>
      </c>
      <c r="D624" s="148">
        <v>45291</v>
      </c>
      <c r="E624" s="147" t="s">
        <v>29</v>
      </c>
      <c r="F624" s="147" t="s">
        <v>277</v>
      </c>
      <c r="G624" s="147" t="s">
        <v>27</v>
      </c>
      <c r="H624" s="147">
        <v>95</v>
      </c>
      <c r="I624" s="151">
        <v>975</v>
      </c>
      <c r="J624" s="151">
        <v>92625</v>
      </c>
      <c r="K624" s="147">
        <v>13</v>
      </c>
      <c r="L624" s="151">
        <v>12041.25</v>
      </c>
      <c r="M624" s="151">
        <v>1204.125</v>
      </c>
      <c r="N624" s="151">
        <v>3612.375</v>
      </c>
      <c r="O624" s="151">
        <v>3612.375</v>
      </c>
      <c r="P624" s="151">
        <v>3612.375</v>
      </c>
      <c r="Q624" s="151">
        <f t="shared" si="9"/>
        <v>10837.125</v>
      </c>
      <c r="R624" s="156"/>
    </row>
    <row r="625" s="138" customFormat="1" ht="25.05" hidden="1" customHeight="1" spans="1:18">
      <c r="A625" s="147">
        <v>620</v>
      </c>
      <c r="B625" s="147" t="s">
        <v>314</v>
      </c>
      <c r="C625" s="148">
        <v>45016</v>
      </c>
      <c r="D625" s="148">
        <v>45291</v>
      </c>
      <c r="E625" s="147" t="s">
        <v>29</v>
      </c>
      <c r="F625" s="147" t="s">
        <v>277</v>
      </c>
      <c r="G625" s="147" t="s">
        <v>27</v>
      </c>
      <c r="H625" s="147">
        <v>60</v>
      </c>
      <c r="I625" s="151">
        <v>975</v>
      </c>
      <c r="J625" s="151">
        <v>58500</v>
      </c>
      <c r="K625" s="147">
        <v>13</v>
      </c>
      <c r="L625" s="151">
        <v>7605</v>
      </c>
      <c r="M625" s="151">
        <v>760.5</v>
      </c>
      <c r="N625" s="151">
        <v>2281.5</v>
      </c>
      <c r="O625" s="151">
        <v>2281.5</v>
      </c>
      <c r="P625" s="151">
        <v>2281.5</v>
      </c>
      <c r="Q625" s="151">
        <f t="shared" si="9"/>
        <v>6844.5</v>
      </c>
      <c r="R625" s="156"/>
    </row>
    <row r="626" s="138" customFormat="1" ht="25.05" hidden="1" customHeight="1" spans="1:18">
      <c r="A626" s="147">
        <v>621</v>
      </c>
      <c r="B626" s="147" t="s">
        <v>315</v>
      </c>
      <c r="C626" s="148">
        <v>45016</v>
      </c>
      <c r="D626" s="148">
        <v>45291</v>
      </c>
      <c r="E626" s="147" t="s">
        <v>29</v>
      </c>
      <c r="F626" s="147" t="s">
        <v>277</v>
      </c>
      <c r="G626" s="147" t="s">
        <v>27</v>
      </c>
      <c r="H626" s="147">
        <v>80</v>
      </c>
      <c r="I626" s="151">
        <v>975</v>
      </c>
      <c r="J626" s="151">
        <v>78000</v>
      </c>
      <c r="K626" s="147">
        <v>13</v>
      </c>
      <c r="L626" s="151">
        <v>10140</v>
      </c>
      <c r="M626" s="151">
        <v>1014</v>
      </c>
      <c r="N626" s="151">
        <v>3042</v>
      </c>
      <c r="O626" s="151">
        <v>3042</v>
      </c>
      <c r="P626" s="151">
        <v>3042</v>
      </c>
      <c r="Q626" s="151">
        <f t="shared" si="9"/>
        <v>9126</v>
      </c>
      <c r="R626" s="156"/>
    </row>
    <row r="627" s="138" customFormat="1" ht="25.05" hidden="1" customHeight="1" spans="1:18">
      <c r="A627" s="147">
        <v>622</v>
      </c>
      <c r="B627" s="147" t="s">
        <v>316</v>
      </c>
      <c r="C627" s="148">
        <v>45016</v>
      </c>
      <c r="D627" s="148">
        <v>45291</v>
      </c>
      <c r="E627" s="147" t="s">
        <v>29</v>
      </c>
      <c r="F627" s="147" t="s">
        <v>277</v>
      </c>
      <c r="G627" s="147" t="s">
        <v>27</v>
      </c>
      <c r="H627" s="147">
        <v>98</v>
      </c>
      <c r="I627" s="151">
        <v>975</v>
      </c>
      <c r="J627" s="151">
        <v>95550</v>
      </c>
      <c r="K627" s="147">
        <v>13</v>
      </c>
      <c r="L627" s="151">
        <v>12421.5</v>
      </c>
      <c r="M627" s="151">
        <v>1242.15</v>
      </c>
      <c r="N627" s="151">
        <v>3726.45</v>
      </c>
      <c r="O627" s="151">
        <v>3726.45</v>
      </c>
      <c r="P627" s="151">
        <v>3726.45</v>
      </c>
      <c r="Q627" s="151">
        <f t="shared" si="9"/>
        <v>11179.35</v>
      </c>
      <c r="R627" s="156"/>
    </row>
    <row r="628" s="138" customFormat="1" ht="25.05" hidden="1" customHeight="1" spans="1:18">
      <c r="A628" s="147">
        <v>623</v>
      </c>
      <c r="B628" s="147" t="s">
        <v>317</v>
      </c>
      <c r="C628" s="148">
        <v>45016</v>
      </c>
      <c r="D628" s="148">
        <v>45291</v>
      </c>
      <c r="E628" s="147" t="s">
        <v>29</v>
      </c>
      <c r="F628" s="147" t="s">
        <v>277</v>
      </c>
      <c r="G628" s="147" t="s">
        <v>27</v>
      </c>
      <c r="H628" s="147">
        <v>80</v>
      </c>
      <c r="I628" s="151">
        <v>975</v>
      </c>
      <c r="J628" s="151">
        <v>78000</v>
      </c>
      <c r="K628" s="147">
        <v>13</v>
      </c>
      <c r="L628" s="151">
        <v>10140</v>
      </c>
      <c r="M628" s="151">
        <v>1014</v>
      </c>
      <c r="N628" s="151">
        <v>3042</v>
      </c>
      <c r="O628" s="151">
        <v>3042</v>
      </c>
      <c r="P628" s="151">
        <v>3042</v>
      </c>
      <c r="Q628" s="151">
        <f t="shared" si="9"/>
        <v>9126</v>
      </c>
      <c r="R628" s="156"/>
    </row>
    <row r="629" s="138" customFormat="1" ht="25.05" hidden="1" customHeight="1" spans="1:18">
      <c r="A629" s="147">
        <v>624</v>
      </c>
      <c r="B629" s="147" t="s">
        <v>318</v>
      </c>
      <c r="C629" s="148">
        <v>45016</v>
      </c>
      <c r="D629" s="148">
        <v>45291</v>
      </c>
      <c r="E629" s="147" t="s">
        <v>29</v>
      </c>
      <c r="F629" s="147" t="s">
        <v>277</v>
      </c>
      <c r="G629" s="147" t="s">
        <v>27</v>
      </c>
      <c r="H629" s="147">
        <v>98</v>
      </c>
      <c r="I629" s="151">
        <v>975</v>
      </c>
      <c r="J629" s="151">
        <v>95550</v>
      </c>
      <c r="K629" s="147">
        <v>13</v>
      </c>
      <c r="L629" s="151">
        <v>12421.5</v>
      </c>
      <c r="M629" s="151">
        <v>1242.15</v>
      </c>
      <c r="N629" s="151">
        <v>3726.45</v>
      </c>
      <c r="O629" s="151">
        <v>3726.45</v>
      </c>
      <c r="P629" s="151">
        <v>3726.45</v>
      </c>
      <c r="Q629" s="151">
        <f t="shared" si="9"/>
        <v>11179.35</v>
      </c>
      <c r="R629" s="156"/>
    </row>
    <row r="630" s="138" customFormat="1" ht="25.05" hidden="1" customHeight="1" spans="1:18">
      <c r="A630" s="147">
        <v>625</v>
      </c>
      <c r="B630" s="147" t="s">
        <v>319</v>
      </c>
      <c r="C630" s="148">
        <v>45016</v>
      </c>
      <c r="D630" s="148">
        <v>45291</v>
      </c>
      <c r="E630" s="147" t="s">
        <v>29</v>
      </c>
      <c r="F630" s="147" t="s">
        <v>277</v>
      </c>
      <c r="G630" s="147" t="s">
        <v>27</v>
      </c>
      <c r="H630" s="147">
        <v>80</v>
      </c>
      <c r="I630" s="151">
        <v>975</v>
      </c>
      <c r="J630" s="151">
        <v>78000</v>
      </c>
      <c r="K630" s="147">
        <v>13</v>
      </c>
      <c r="L630" s="151">
        <v>10140</v>
      </c>
      <c r="M630" s="151">
        <v>1014</v>
      </c>
      <c r="N630" s="151">
        <v>3042</v>
      </c>
      <c r="O630" s="151">
        <v>3042</v>
      </c>
      <c r="P630" s="151">
        <v>3042</v>
      </c>
      <c r="Q630" s="151">
        <f t="shared" si="9"/>
        <v>9126</v>
      </c>
      <c r="R630" s="156"/>
    </row>
    <row r="631" s="138" customFormat="1" ht="25.05" hidden="1" customHeight="1" spans="1:18">
      <c r="A631" s="147">
        <v>626</v>
      </c>
      <c r="B631" s="147" t="s">
        <v>320</v>
      </c>
      <c r="C631" s="148">
        <v>45016</v>
      </c>
      <c r="D631" s="148">
        <v>45291</v>
      </c>
      <c r="E631" s="147" t="s">
        <v>29</v>
      </c>
      <c r="F631" s="147" t="s">
        <v>277</v>
      </c>
      <c r="G631" s="147" t="s">
        <v>27</v>
      </c>
      <c r="H631" s="147">
        <v>80</v>
      </c>
      <c r="I631" s="151">
        <v>975</v>
      </c>
      <c r="J631" s="151">
        <v>78000</v>
      </c>
      <c r="K631" s="147">
        <v>13</v>
      </c>
      <c r="L631" s="151">
        <v>10140</v>
      </c>
      <c r="M631" s="151">
        <v>1014</v>
      </c>
      <c r="N631" s="151">
        <v>3042</v>
      </c>
      <c r="O631" s="151">
        <v>3042</v>
      </c>
      <c r="P631" s="151">
        <v>3042</v>
      </c>
      <c r="Q631" s="151">
        <f t="shared" si="9"/>
        <v>9126</v>
      </c>
      <c r="R631" s="156"/>
    </row>
    <row r="632" s="138" customFormat="1" ht="25.05" hidden="1" customHeight="1" spans="1:18">
      <c r="A632" s="147">
        <v>627</v>
      </c>
      <c r="B632" s="147" t="s">
        <v>321</v>
      </c>
      <c r="C632" s="148">
        <v>45016</v>
      </c>
      <c r="D632" s="148">
        <v>45291</v>
      </c>
      <c r="E632" s="147" t="s">
        <v>29</v>
      </c>
      <c r="F632" s="147" t="s">
        <v>277</v>
      </c>
      <c r="G632" s="147" t="s">
        <v>27</v>
      </c>
      <c r="H632" s="147">
        <v>96</v>
      </c>
      <c r="I632" s="151">
        <v>975</v>
      </c>
      <c r="J632" s="151">
        <v>93600</v>
      </c>
      <c r="K632" s="147">
        <v>13</v>
      </c>
      <c r="L632" s="151">
        <v>12168</v>
      </c>
      <c r="M632" s="151">
        <v>1216.8</v>
      </c>
      <c r="N632" s="151">
        <v>3650.4</v>
      </c>
      <c r="O632" s="151">
        <v>3650.4</v>
      </c>
      <c r="P632" s="151">
        <v>3650.4</v>
      </c>
      <c r="Q632" s="151">
        <f t="shared" si="9"/>
        <v>10951.2</v>
      </c>
      <c r="R632" s="156"/>
    </row>
    <row r="633" s="138" customFormat="1" ht="25.05" hidden="1" customHeight="1" spans="1:18">
      <c r="A633" s="147">
        <v>628</v>
      </c>
      <c r="B633" s="147" t="s">
        <v>322</v>
      </c>
      <c r="C633" s="148">
        <v>45016</v>
      </c>
      <c r="D633" s="148">
        <v>45291</v>
      </c>
      <c r="E633" s="147" t="s">
        <v>29</v>
      </c>
      <c r="F633" s="147" t="s">
        <v>277</v>
      </c>
      <c r="G633" s="147" t="s">
        <v>27</v>
      </c>
      <c r="H633" s="147">
        <v>90</v>
      </c>
      <c r="I633" s="151">
        <v>975</v>
      </c>
      <c r="J633" s="151">
        <v>87750</v>
      </c>
      <c r="K633" s="147">
        <v>13</v>
      </c>
      <c r="L633" s="151">
        <v>11407.5</v>
      </c>
      <c r="M633" s="151">
        <v>1140.75</v>
      </c>
      <c r="N633" s="151">
        <v>3422.25</v>
      </c>
      <c r="O633" s="151">
        <v>3422.25</v>
      </c>
      <c r="P633" s="151">
        <v>3422.25</v>
      </c>
      <c r="Q633" s="151">
        <f t="shared" si="9"/>
        <v>10266.75</v>
      </c>
      <c r="R633" s="156"/>
    </row>
    <row r="634" s="138" customFormat="1" ht="25.05" hidden="1" customHeight="1" spans="1:18">
      <c r="A634" s="147">
        <v>629</v>
      </c>
      <c r="B634" s="147" t="s">
        <v>323</v>
      </c>
      <c r="C634" s="148">
        <v>45016</v>
      </c>
      <c r="D634" s="148">
        <v>45291</v>
      </c>
      <c r="E634" s="147" t="s">
        <v>29</v>
      </c>
      <c r="F634" s="147" t="s">
        <v>277</v>
      </c>
      <c r="G634" s="147" t="s">
        <v>27</v>
      </c>
      <c r="H634" s="147">
        <v>90</v>
      </c>
      <c r="I634" s="151">
        <v>975</v>
      </c>
      <c r="J634" s="151">
        <v>87750</v>
      </c>
      <c r="K634" s="147">
        <v>13</v>
      </c>
      <c r="L634" s="151">
        <v>11407.5</v>
      </c>
      <c r="M634" s="151">
        <v>1140.75</v>
      </c>
      <c r="N634" s="151">
        <v>3422.25</v>
      </c>
      <c r="O634" s="151">
        <v>3422.25</v>
      </c>
      <c r="P634" s="151">
        <v>3422.25</v>
      </c>
      <c r="Q634" s="151">
        <f t="shared" si="9"/>
        <v>10266.75</v>
      </c>
      <c r="R634" s="156"/>
    </row>
    <row r="635" s="138" customFormat="1" ht="25.05" hidden="1" customHeight="1" spans="1:18">
      <c r="A635" s="147">
        <v>630</v>
      </c>
      <c r="B635" s="147" t="s">
        <v>324</v>
      </c>
      <c r="C635" s="148">
        <v>45016</v>
      </c>
      <c r="D635" s="148">
        <v>45291</v>
      </c>
      <c r="E635" s="147" t="s">
        <v>29</v>
      </c>
      <c r="F635" s="147" t="s">
        <v>277</v>
      </c>
      <c r="G635" s="147" t="s">
        <v>27</v>
      </c>
      <c r="H635" s="147">
        <v>96</v>
      </c>
      <c r="I635" s="151">
        <v>975</v>
      </c>
      <c r="J635" s="151">
        <v>93600</v>
      </c>
      <c r="K635" s="147">
        <v>13</v>
      </c>
      <c r="L635" s="151">
        <v>12168</v>
      </c>
      <c r="M635" s="151">
        <v>1216.8</v>
      </c>
      <c r="N635" s="151">
        <v>3650.4</v>
      </c>
      <c r="O635" s="151">
        <v>3650.4</v>
      </c>
      <c r="P635" s="151">
        <v>3650.4</v>
      </c>
      <c r="Q635" s="151">
        <f t="shared" si="9"/>
        <v>10951.2</v>
      </c>
      <c r="R635" s="156"/>
    </row>
    <row r="636" s="138" customFormat="1" ht="25.05" hidden="1" customHeight="1" spans="1:18">
      <c r="A636" s="147">
        <v>631</v>
      </c>
      <c r="B636" s="147" t="s">
        <v>325</v>
      </c>
      <c r="C636" s="148">
        <v>45016</v>
      </c>
      <c r="D636" s="148">
        <v>45291</v>
      </c>
      <c r="E636" s="147" t="s">
        <v>29</v>
      </c>
      <c r="F636" s="147" t="s">
        <v>277</v>
      </c>
      <c r="G636" s="147" t="s">
        <v>27</v>
      </c>
      <c r="H636" s="147">
        <v>95</v>
      </c>
      <c r="I636" s="151">
        <v>975</v>
      </c>
      <c r="J636" s="151">
        <v>92625</v>
      </c>
      <c r="K636" s="147">
        <v>13</v>
      </c>
      <c r="L636" s="151">
        <v>12041.25</v>
      </c>
      <c r="M636" s="151">
        <v>1204.125</v>
      </c>
      <c r="N636" s="151">
        <v>3612.375</v>
      </c>
      <c r="O636" s="151">
        <v>3612.375</v>
      </c>
      <c r="P636" s="151">
        <v>3612.375</v>
      </c>
      <c r="Q636" s="151">
        <f t="shared" si="9"/>
        <v>10837.125</v>
      </c>
      <c r="R636" s="156"/>
    </row>
    <row r="637" s="138" customFormat="1" ht="25.05" hidden="1" customHeight="1" spans="1:18">
      <c r="A637" s="147">
        <v>632</v>
      </c>
      <c r="B637" s="147" t="s">
        <v>326</v>
      </c>
      <c r="C637" s="148">
        <v>45016</v>
      </c>
      <c r="D637" s="148">
        <v>45291</v>
      </c>
      <c r="E637" s="147" t="s">
        <v>29</v>
      </c>
      <c r="F637" s="147" t="s">
        <v>277</v>
      </c>
      <c r="G637" s="147" t="s">
        <v>27</v>
      </c>
      <c r="H637" s="147">
        <v>80</v>
      </c>
      <c r="I637" s="151">
        <v>975</v>
      </c>
      <c r="J637" s="151">
        <v>78000</v>
      </c>
      <c r="K637" s="147">
        <v>13</v>
      </c>
      <c r="L637" s="151">
        <v>10140</v>
      </c>
      <c r="M637" s="151">
        <v>1014</v>
      </c>
      <c r="N637" s="151">
        <v>3042</v>
      </c>
      <c r="O637" s="151">
        <v>3042</v>
      </c>
      <c r="P637" s="151">
        <v>3042</v>
      </c>
      <c r="Q637" s="151">
        <f t="shared" si="9"/>
        <v>9126</v>
      </c>
      <c r="R637" s="156"/>
    </row>
    <row r="638" s="138" customFormat="1" ht="25.05" hidden="1" customHeight="1" spans="1:18">
      <c r="A638" s="147">
        <v>633</v>
      </c>
      <c r="B638" s="147" t="s">
        <v>327</v>
      </c>
      <c r="C638" s="148">
        <v>45016</v>
      </c>
      <c r="D638" s="148">
        <v>45291</v>
      </c>
      <c r="E638" s="147" t="s">
        <v>29</v>
      </c>
      <c r="F638" s="147" t="s">
        <v>277</v>
      </c>
      <c r="G638" s="147" t="s">
        <v>27</v>
      </c>
      <c r="H638" s="147">
        <v>95</v>
      </c>
      <c r="I638" s="151">
        <v>975</v>
      </c>
      <c r="J638" s="151">
        <v>92625</v>
      </c>
      <c r="K638" s="147">
        <v>13</v>
      </c>
      <c r="L638" s="151">
        <v>12041.25</v>
      </c>
      <c r="M638" s="151">
        <v>1204.125</v>
      </c>
      <c r="N638" s="151">
        <v>3612.375</v>
      </c>
      <c r="O638" s="151">
        <v>3612.375</v>
      </c>
      <c r="P638" s="151">
        <v>3612.375</v>
      </c>
      <c r="Q638" s="151">
        <f t="shared" si="9"/>
        <v>10837.125</v>
      </c>
      <c r="R638" s="156"/>
    </row>
    <row r="639" s="138" customFormat="1" ht="25.05" hidden="1" customHeight="1" spans="1:18">
      <c r="A639" s="147">
        <v>634</v>
      </c>
      <c r="B639" s="147" t="s">
        <v>328</v>
      </c>
      <c r="C639" s="148">
        <v>45016</v>
      </c>
      <c r="D639" s="148">
        <v>45291</v>
      </c>
      <c r="E639" s="147" t="s">
        <v>29</v>
      </c>
      <c r="F639" s="147" t="s">
        <v>277</v>
      </c>
      <c r="G639" s="147" t="s">
        <v>27</v>
      </c>
      <c r="H639" s="147">
        <v>80</v>
      </c>
      <c r="I639" s="151">
        <v>975</v>
      </c>
      <c r="J639" s="151">
        <v>78000</v>
      </c>
      <c r="K639" s="147">
        <v>13</v>
      </c>
      <c r="L639" s="151">
        <v>10140</v>
      </c>
      <c r="M639" s="151">
        <v>1014</v>
      </c>
      <c r="N639" s="151">
        <v>3042</v>
      </c>
      <c r="O639" s="151">
        <v>3042</v>
      </c>
      <c r="P639" s="151">
        <v>3042</v>
      </c>
      <c r="Q639" s="151">
        <f t="shared" si="9"/>
        <v>9126</v>
      </c>
      <c r="R639" s="156"/>
    </row>
    <row r="640" s="138" customFormat="1" ht="25.05" hidden="1" customHeight="1" spans="1:18">
      <c r="A640" s="147">
        <v>635</v>
      </c>
      <c r="B640" s="147" t="s">
        <v>329</v>
      </c>
      <c r="C640" s="148">
        <v>45016</v>
      </c>
      <c r="D640" s="148">
        <v>45291</v>
      </c>
      <c r="E640" s="147" t="s">
        <v>29</v>
      </c>
      <c r="F640" s="147" t="s">
        <v>277</v>
      </c>
      <c r="G640" s="147" t="s">
        <v>27</v>
      </c>
      <c r="H640" s="147">
        <v>90</v>
      </c>
      <c r="I640" s="151">
        <v>975</v>
      </c>
      <c r="J640" s="151">
        <v>87750</v>
      </c>
      <c r="K640" s="147">
        <v>13</v>
      </c>
      <c r="L640" s="151">
        <v>11407.5</v>
      </c>
      <c r="M640" s="151">
        <v>1140.75</v>
      </c>
      <c r="N640" s="151">
        <v>3422.25</v>
      </c>
      <c r="O640" s="151">
        <v>3422.25</v>
      </c>
      <c r="P640" s="151">
        <v>3422.25</v>
      </c>
      <c r="Q640" s="151">
        <f t="shared" si="9"/>
        <v>10266.75</v>
      </c>
      <c r="R640" s="156"/>
    </row>
    <row r="641" s="138" customFormat="1" ht="25.05" hidden="1" customHeight="1" spans="1:18">
      <c r="A641" s="147">
        <v>636</v>
      </c>
      <c r="B641" s="147" t="s">
        <v>330</v>
      </c>
      <c r="C641" s="148">
        <v>45016</v>
      </c>
      <c r="D641" s="148">
        <v>45291</v>
      </c>
      <c r="E641" s="147" t="s">
        <v>29</v>
      </c>
      <c r="F641" s="147" t="s">
        <v>277</v>
      </c>
      <c r="G641" s="147" t="s">
        <v>27</v>
      </c>
      <c r="H641" s="147">
        <v>95</v>
      </c>
      <c r="I641" s="151">
        <v>975</v>
      </c>
      <c r="J641" s="151">
        <v>92625</v>
      </c>
      <c r="K641" s="147">
        <v>13</v>
      </c>
      <c r="L641" s="151">
        <v>12041.25</v>
      </c>
      <c r="M641" s="151">
        <v>1204.125</v>
      </c>
      <c r="N641" s="151">
        <v>3612.375</v>
      </c>
      <c r="O641" s="151">
        <v>3612.375</v>
      </c>
      <c r="P641" s="151">
        <v>3612.375</v>
      </c>
      <c r="Q641" s="151">
        <f t="shared" si="9"/>
        <v>10837.125</v>
      </c>
      <c r="R641" s="156"/>
    </row>
    <row r="642" s="138" customFormat="1" ht="25.05" hidden="1" customHeight="1" spans="1:18">
      <c r="A642" s="147">
        <v>637</v>
      </c>
      <c r="B642" s="147" t="s">
        <v>331</v>
      </c>
      <c r="C642" s="148">
        <v>45016</v>
      </c>
      <c r="D642" s="148">
        <v>45291</v>
      </c>
      <c r="E642" s="147" t="s">
        <v>29</v>
      </c>
      <c r="F642" s="147" t="s">
        <v>277</v>
      </c>
      <c r="G642" s="147" t="s">
        <v>27</v>
      </c>
      <c r="H642" s="147">
        <v>90</v>
      </c>
      <c r="I642" s="151">
        <v>975</v>
      </c>
      <c r="J642" s="151">
        <v>87750</v>
      </c>
      <c r="K642" s="147">
        <v>13</v>
      </c>
      <c r="L642" s="151">
        <v>11407.5</v>
      </c>
      <c r="M642" s="151">
        <v>1140.75</v>
      </c>
      <c r="N642" s="151">
        <v>3422.25</v>
      </c>
      <c r="O642" s="151">
        <v>3422.25</v>
      </c>
      <c r="P642" s="151">
        <v>3422.25</v>
      </c>
      <c r="Q642" s="151">
        <f t="shared" si="9"/>
        <v>10266.75</v>
      </c>
      <c r="R642" s="156"/>
    </row>
    <row r="643" s="138" customFormat="1" ht="25.05" hidden="1" customHeight="1" spans="1:18">
      <c r="A643" s="147">
        <v>638</v>
      </c>
      <c r="B643" s="147" t="s">
        <v>332</v>
      </c>
      <c r="C643" s="148">
        <v>45016</v>
      </c>
      <c r="D643" s="148">
        <v>45291</v>
      </c>
      <c r="E643" s="147" t="s">
        <v>29</v>
      </c>
      <c r="F643" s="147" t="s">
        <v>277</v>
      </c>
      <c r="G643" s="147" t="s">
        <v>27</v>
      </c>
      <c r="H643" s="147">
        <v>92</v>
      </c>
      <c r="I643" s="151">
        <v>975</v>
      </c>
      <c r="J643" s="151">
        <v>89700</v>
      </c>
      <c r="K643" s="147">
        <v>13</v>
      </c>
      <c r="L643" s="151">
        <v>11661</v>
      </c>
      <c r="M643" s="151">
        <v>1166.1</v>
      </c>
      <c r="N643" s="151">
        <v>3498.3</v>
      </c>
      <c r="O643" s="151">
        <v>3498.3</v>
      </c>
      <c r="P643" s="151">
        <v>3498.3</v>
      </c>
      <c r="Q643" s="151">
        <f t="shared" si="9"/>
        <v>10494.9</v>
      </c>
      <c r="R643" s="156"/>
    </row>
    <row r="644" s="138" customFormat="1" ht="25.05" hidden="1" customHeight="1" spans="1:18">
      <c r="A644" s="147">
        <v>639</v>
      </c>
      <c r="B644" s="147" t="s">
        <v>333</v>
      </c>
      <c r="C644" s="148">
        <v>45016</v>
      </c>
      <c r="D644" s="148">
        <v>45291</v>
      </c>
      <c r="E644" s="147" t="s">
        <v>29</v>
      </c>
      <c r="F644" s="147" t="s">
        <v>277</v>
      </c>
      <c r="G644" s="147" t="s">
        <v>27</v>
      </c>
      <c r="H644" s="147">
        <v>80</v>
      </c>
      <c r="I644" s="151">
        <v>975</v>
      </c>
      <c r="J644" s="151">
        <v>78000</v>
      </c>
      <c r="K644" s="147">
        <v>13</v>
      </c>
      <c r="L644" s="151">
        <v>10140</v>
      </c>
      <c r="M644" s="151">
        <v>1014</v>
      </c>
      <c r="N644" s="151">
        <v>3042</v>
      </c>
      <c r="O644" s="151">
        <v>3042</v>
      </c>
      <c r="P644" s="151">
        <v>3042</v>
      </c>
      <c r="Q644" s="151">
        <f t="shared" si="9"/>
        <v>9126</v>
      </c>
      <c r="R644" s="156"/>
    </row>
    <row r="645" s="138" customFormat="1" ht="25.05" hidden="1" customHeight="1" spans="1:18">
      <c r="A645" s="147">
        <v>640</v>
      </c>
      <c r="B645" s="147" t="s">
        <v>334</v>
      </c>
      <c r="C645" s="148">
        <v>45016</v>
      </c>
      <c r="D645" s="148">
        <v>45291</v>
      </c>
      <c r="E645" s="147" t="s">
        <v>29</v>
      </c>
      <c r="F645" s="147" t="s">
        <v>277</v>
      </c>
      <c r="G645" s="147" t="s">
        <v>27</v>
      </c>
      <c r="H645" s="147">
        <v>90</v>
      </c>
      <c r="I645" s="151">
        <v>975</v>
      </c>
      <c r="J645" s="151">
        <v>87750</v>
      </c>
      <c r="K645" s="147">
        <v>13</v>
      </c>
      <c r="L645" s="151">
        <v>11407.5</v>
      </c>
      <c r="M645" s="151">
        <v>1140.75</v>
      </c>
      <c r="N645" s="151">
        <v>3422.25</v>
      </c>
      <c r="O645" s="151">
        <v>3422.25</v>
      </c>
      <c r="P645" s="151">
        <v>3422.25</v>
      </c>
      <c r="Q645" s="151">
        <f t="shared" si="9"/>
        <v>10266.75</v>
      </c>
      <c r="R645" s="156"/>
    </row>
    <row r="646" s="138" customFormat="1" ht="25.05" hidden="1" customHeight="1" spans="1:18">
      <c r="A646" s="147">
        <v>641</v>
      </c>
      <c r="B646" s="147" t="s">
        <v>335</v>
      </c>
      <c r="C646" s="148">
        <v>45016</v>
      </c>
      <c r="D646" s="148">
        <v>45291</v>
      </c>
      <c r="E646" s="147" t="s">
        <v>29</v>
      </c>
      <c r="F646" s="147" t="s">
        <v>277</v>
      </c>
      <c r="G646" s="147" t="s">
        <v>27</v>
      </c>
      <c r="H646" s="147">
        <v>95</v>
      </c>
      <c r="I646" s="151">
        <v>975</v>
      </c>
      <c r="J646" s="151">
        <v>92625</v>
      </c>
      <c r="K646" s="147">
        <v>13</v>
      </c>
      <c r="L646" s="151">
        <v>12041.25</v>
      </c>
      <c r="M646" s="151">
        <v>1204.125</v>
      </c>
      <c r="N646" s="151">
        <v>3612.375</v>
      </c>
      <c r="O646" s="151">
        <v>3612.375</v>
      </c>
      <c r="P646" s="151">
        <v>3612.375</v>
      </c>
      <c r="Q646" s="151">
        <f t="shared" si="9"/>
        <v>10837.125</v>
      </c>
      <c r="R646" s="156"/>
    </row>
    <row r="647" s="138" customFormat="1" ht="25.05" hidden="1" customHeight="1" spans="1:18">
      <c r="A647" s="147">
        <v>642</v>
      </c>
      <c r="B647" s="147" t="s">
        <v>336</v>
      </c>
      <c r="C647" s="148">
        <v>45016</v>
      </c>
      <c r="D647" s="148">
        <v>45291</v>
      </c>
      <c r="E647" s="147" t="s">
        <v>29</v>
      </c>
      <c r="F647" s="147" t="s">
        <v>277</v>
      </c>
      <c r="G647" s="147" t="s">
        <v>27</v>
      </c>
      <c r="H647" s="147">
        <v>80</v>
      </c>
      <c r="I647" s="151">
        <v>975</v>
      </c>
      <c r="J647" s="151">
        <v>78000</v>
      </c>
      <c r="K647" s="147">
        <v>13</v>
      </c>
      <c r="L647" s="151">
        <v>10140</v>
      </c>
      <c r="M647" s="151">
        <v>1014</v>
      </c>
      <c r="N647" s="151">
        <v>3042</v>
      </c>
      <c r="O647" s="151">
        <v>3042</v>
      </c>
      <c r="P647" s="151">
        <v>3042</v>
      </c>
      <c r="Q647" s="151">
        <f t="shared" ref="Q647:Q710" si="10">N647+O647+P647</f>
        <v>9126</v>
      </c>
      <c r="R647" s="156"/>
    </row>
    <row r="648" s="138" customFormat="1" ht="25.05" hidden="1" customHeight="1" spans="1:18">
      <c r="A648" s="147">
        <v>643</v>
      </c>
      <c r="B648" s="147" t="s">
        <v>337</v>
      </c>
      <c r="C648" s="148">
        <v>45016</v>
      </c>
      <c r="D648" s="148">
        <v>45291</v>
      </c>
      <c r="E648" s="147" t="s">
        <v>29</v>
      </c>
      <c r="F648" s="147" t="s">
        <v>277</v>
      </c>
      <c r="G648" s="147" t="s">
        <v>27</v>
      </c>
      <c r="H648" s="147">
        <v>92</v>
      </c>
      <c r="I648" s="151">
        <v>975</v>
      </c>
      <c r="J648" s="151">
        <v>89700</v>
      </c>
      <c r="K648" s="147">
        <v>13</v>
      </c>
      <c r="L648" s="151">
        <v>11661</v>
      </c>
      <c r="M648" s="151">
        <v>1166.1</v>
      </c>
      <c r="N648" s="151">
        <v>3498.3</v>
      </c>
      <c r="O648" s="151">
        <v>3498.3</v>
      </c>
      <c r="P648" s="151">
        <v>3498.3</v>
      </c>
      <c r="Q648" s="151">
        <f t="shared" si="10"/>
        <v>10494.9</v>
      </c>
      <c r="R648" s="156"/>
    </row>
    <row r="649" s="138" customFormat="1" ht="25.05" hidden="1" customHeight="1" spans="1:18">
      <c r="A649" s="147">
        <v>644</v>
      </c>
      <c r="B649" s="147" t="s">
        <v>338</v>
      </c>
      <c r="C649" s="148">
        <v>45016</v>
      </c>
      <c r="D649" s="148">
        <v>45291</v>
      </c>
      <c r="E649" s="147" t="s">
        <v>29</v>
      </c>
      <c r="F649" s="147" t="s">
        <v>277</v>
      </c>
      <c r="G649" s="147" t="s">
        <v>27</v>
      </c>
      <c r="H649" s="147">
        <v>70</v>
      </c>
      <c r="I649" s="151">
        <v>975</v>
      </c>
      <c r="J649" s="151">
        <v>68250</v>
      </c>
      <c r="K649" s="147">
        <v>13</v>
      </c>
      <c r="L649" s="151">
        <v>8872.5</v>
      </c>
      <c r="M649" s="151">
        <v>887.25</v>
      </c>
      <c r="N649" s="151">
        <v>2661.75</v>
      </c>
      <c r="O649" s="151">
        <v>2661.75</v>
      </c>
      <c r="P649" s="151">
        <v>2661.75</v>
      </c>
      <c r="Q649" s="151">
        <f t="shared" si="10"/>
        <v>7985.25</v>
      </c>
      <c r="R649" s="156"/>
    </row>
    <row r="650" s="138" customFormat="1" ht="25.05" hidden="1" customHeight="1" spans="1:18">
      <c r="A650" s="147">
        <v>645</v>
      </c>
      <c r="B650" s="147" t="s">
        <v>339</v>
      </c>
      <c r="C650" s="148">
        <v>45016</v>
      </c>
      <c r="D650" s="148">
        <v>45291</v>
      </c>
      <c r="E650" s="147" t="s">
        <v>29</v>
      </c>
      <c r="F650" s="147" t="s">
        <v>277</v>
      </c>
      <c r="G650" s="147" t="s">
        <v>27</v>
      </c>
      <c r="H650" s="147">
        <v>95</v>
      </c>
      <c r="I650" s="151">
        <v>975</v>
      </c>
      <c r="J650" s="151">
        <v>92625</v>
      </c>
      <c r="K650" s="147">
        <v>13</v>
      </c>
      <c r="L650" s="151">
        <v>12041.25</v>
      </c>
      <c r="M650" s="151">
        <v>1204.125</v>
      </c>
      <c r="N650" s="151">
        <v>3612.375</v>
      </c>
      <c r="O650" s="151">
        <v>3612.375</v>
      </c>
      <c r="P650" s="151">
        <v>3612.375</v>
      </c>
      <c r="Q650" s="151">
        <f t="shared" si="10"/>
        <v>10837.125</v>
      </c>
      <c r="R650" s="156"/>
    </row>
    <row r="651" s="138" customFormat="1" ht="25.05" hidden="1" customHeight="1" spans="1:18">
      <c r="A651" s="147">
        <v>646</v>
      </c>
      <c r="B651" s="147" t="s">
        <v>340</v>
      </c>
      <c r="C651" s="148">
        <v>45016</v>
      </c>
      <c r="D651" s="148">
        <v>45291</v>
      </c>
      <c r="E651" s="147" t="s">
        <v>29</v>
      </c>
      <c r="F651" s="147" t="s">
        <v>277</v>
      </c>
      <c r="G651" s="147" t="s">
        <v>27</v>
      </c>
      <c r="H651" s="147">
        <v>70</v>
      </c>
      <c r="I651" s="151">
        <v>975</v>
      </c>
      <c r="J651" s="151">
        <v>68250</v>
      </c>
      <c r="K651" s="147">
        <v>13</v>
      </c>
      <c r="L651" s="151">
        <v>8872.5</v>
      </c>
      <c r="M651" s="151">
        <v>887.25</v>
      </c>
      <c r="N651" s="151">
        <v>2661.75</v>
      </c>
      <c r="O651" s="151">
        <v>2661.75</v>
      </c>
      <c r="P651" s="151">
        <v>2661.75</v>
      </c>
      <c r="Q651" s="151">
        <f t="shared" si="10"/>
        <v>7985.25</v>
      </c>
      <c r="R651" s="156"/>
    </row>
    <row r="652" s="138" customFormat="1" ht="25.05" hidden="1" customHeight="1" spans="1:18">
      <c r="A652" s="147">
        <v>647</v>
      </c>
      <c r="B652" s="147" t="s">
        <v>341</v>
      </c>
      <c r="C652" s="148">
        <v>45016</v>
      </c>
      <c r="D652" s="148">
        <v>45291</v>
      </c>
      <c r="E652" s="147" t="s">
        <v>29</v>
      </c>
      <c r="F652" s="147" t="s">
        <v>277</v>
      </c>
      <c r="G652" s="147" t="s">
        <v>27</v>
      </c>
      <c r="H652" s="147">
        <v>95</v>
      </c>
      <c r="I652" s="151">
        <v>975</v>
      </c>
      <c r="J652" s="151">
        <v>92625</v>
      </c>
      <c r="K652" s="147">
        <v>13</v>
      </c>
      <c r="L652" s="151">
        <v>12041.25</v>
      </c>
      <c r="M652" s="151">
        <v>1204.125</v>
      </c>
      <c r="N652" s="151">
        <v>3612.375</v>
      </c>
      <c r="O652" s="151">
        <v>3612.375</v>
      </c>
      <c r="P652" s="151">
        <v>3612.375</v>
      </c>
      <c r="Q652" s="151">
        <f t="shared" si="10"/>
        <v>10837.125</v>
      </c>
      <c r="R652" s="156"/>
    </row>
    <row r="653" s="138" customFormat="1" ht="25.05" hidden="1" customHeight="1" spans="1:18">
      <c r="A653" s="147">
        <v>648</v>
      </c>
      <c r="B653" s="147" t="s">
        <v>342</v>
      </c>
      <c r="C653" s="148">
        <v>45016</v>
      </c>
      <c r="D653" s="148">
        <v>45291</v>
      </c>
      <c r="E653" s="147" t="s">
        <v>29</v>
      </c>
      <c r="F653" s="147" t="s">
        <v>277</v>
      </c>
      <c r="G653" s="147" t="s">
        <v>27</v>
      </c>
      <c r="H653" s="147">
        <v>80</v>
      </c>
      <c r="I653" s="151">
        <v>975</v>
      </c>
      <c r="J653" s="151">
        <v>78000</v>
      </c>
      <c r="K653" s="147">
        <v>13</v>
      </c>
      <c r="L653" s="151">
        <v>10140</v>
      </c>
      <c r="M653" s="151">
        <v>1014</v>
      </c>
      <c r="N653" s="151">
        <v>3042</v>
      </c>
      <c r="O653" s="151">
        <v>3042</v>
      </c>
      <c r="P653" s="151">
        <v>3042</v>
      </c>
      <c r="Q653" s="151">
        <f t="shared" si="10"/>
        <v>9126</v>
      </c>
      <c r="R653" s="156"/>
    </row>
    <row r="654" s="138" customFormat="1" ht="25.05" hidden="1" customHeight="1" spans="1:18">
      <c r="A654" s="147">
        <v>649</v>
      </c>
      <c r="B654" s="147" t="s">
        <v>343</v>
      </c>
      <c r="C654" s="148">
        <v>45016</v>
      </c>
      <c r="D654" s="148">
        <v>45291</v>
      </c>
      <c r="E654" s="147" t="s">
        <v>29</v>
      </c>
      <c r="F654" s="147" t="s">
        <v>277</v>
      </c>
      <c r="G654" s="147" t="s">
        <v>27</v>
      </c>
      <c r="H654" s="147">
        <v>96</v>
      </c>
      <c r="I654" s="151">
        <v>975</v>
      </c>
      <c r="J654" s="151">
        <v>93600</v>
      </c>
      <c r="K654" s="147">
        <v>13</v>
      </c>
      <c r="L654" s="151">
        <v>12168</v>
      </c>
      <c r="M654" s="151">
        <v>1216.8</v>
      </c>
      <c r="N654" s="151">
        <v>3650.4</v>
      </c>
      <c r="O654" s="151">
        <v>3650.4</v>
      </c>
      <c r="P654" s="151">
        <v>3650.4</v>
      </c>
      <c r="Q654" s="151">
        <f t="shared" si="10"/>
        <v>10951.2</v>
      </c>
      <c r="R654" s="156"/>
    </row>
    <row r="655" s="138" customFormat="1" ht="25.05" hidden="1" customHeight="1" spans="1:18">
      <c r="A655" s="147">
        <v>650</v>
      </c>
      <c r="B655" s="147" t="s">
        <v>344</v>
      </c>
      <c r="C655" s="148">
        <v>45016</v>
      </c>
      <c r="D655" s="148">
        <v>45291</v>
      </c>
      <c r="E655" s="147" t="s">
        <v>29</v>
      </c>
      <c r="F655" s="147" t="s">
        <v>277</v>
      </c>
      <c r="G655" s="147" t="s">
        <v>27</v>
      </c>
      <c r="H655" s="147">
        <v>90</v>
      </c>
      <c r="I655" s="151">
        <v>975</v>
      </c>
      <c r="J655" s="151">
        <v>87750</v>
      </c>
      <c r="K655" s="147">
        <v>13</v>
      </c>
      <c r="L655" s="151">
        <v>11407.5</v>
      </c>
      <c r="M655" s="151">
        <v>1140.75</v>
      </c>
      <c r="N655" s="151">
        <v>3422.25</v>
      </c>
      <c r="O655" s="151">
        <v>3422.25</v>
      </c>
      <c r="P655" s="151">
        <v>3422.25</v>
      </c>
      <c r="Q655" s="151">
        <f t="shared" si="10"/>
        <v>10266.75</v>
      </c>
      <c r="R655" s="156"/>
    </row>
    <row r="656" s="138" customFormat="1" ht="25.05" hidden="1" customHeight="1" spans="1:18">
      <c r="A656" s="147">
        <v>651</v>
      </c>
      <c r="B656" s="147" t="s">
        <v>345</v>
      </c>
      <c r="C656" s="148">
        <v>45016</v>
      </c>
      <c r="D656" s="148">
        <v>45291</v>
      </c>
      <c r="E656" s="147" t="s">
        <v>29</v>
      </c>
      <c r="F656" s="147" t="s">
        <v>277</v>
      </c>
      <c r="G656" s="147" t="s">
        <v>27</v>
      </c>
      <c r="H656" s="147">
        <v>90</v>
      </c>
      <c r="I656" s="151">
        <v>975</v>
      </c>
      <c r="J656" s="151">
        <v>87750</v>
      </c>
      <c r="K656" s="147">
        <v>13</v>
      </c>
      <c r="L656" s="151">
        <v>11407.5</v>
      </c>
      <c r="M656" s="151">
        <v>1140.75</v>
      </c>
      <c r="N656" s="151">
        <v>3422.25</v>
      </c>
      <c r="O656" s="151">
        <v>3422.25</v>
      </c>
      <c r="P656" s="151">
        <v>3422.25</v>
      </c>
      <c r="Q656" s="151">
        <f t="shared" si="10"/>
        <v>10266.75</v>
      </c>
      <c r="R656" s="156"/>
    </row>
    <row r="657" s="138" customFormat="1" ht="25.05" hidden="1" customHeight="1" spans="1:18">
      <c r="A657" s="147">
        <v>652</v>
      </c>
      <c r="B657" s="147" t="s">
        <v>346</v>
      </c>
      <c r="C657" s="148">
        <v>45016</v>
      </c>
      <c r="D657" s="148">
        <v>45291</v>
      </c>
      <c r="E657" s="147" t="s">
        <v>29</v>
      </c>
      <c r="F657" s="147" t="s">
        <v>277</v>
      </c>
      <c r="G657" s="147" t="s">
        <v>27</v>
      </c>
      <c r="H657" s="147">
        <v>80</v>
      </c>
      <c r="I657" s="151">
        <v>975</v>
      </c>
      <c r="J657" s="151">
        <v>78000</v>
      </c>
      <c r="K657" s="147">
        <v>13</v>
      </c>
      <c r="L657" s="151">
        <v>10140</v>
      </c>
      <c r="M657" s="151">
        <v>1014</v>
      </c>
      <c r="N657" s="151">
        <v>3042</v>
      </c>
      <c r="O657" s="151">
        <v>3042</v>
      </c>
      <c r="P657" s="151">
        <v>3042</v>
      </c>
      <c r="Q657" s="151">
        <f t="shared" si="10"/>
        <v>9126</v>
      </c>
      <c r="R657" s="156"/>
    </row>
    <row r="658" s="138" customFormat="1" ht="25.05" hidden="1" customHeight="1" spans="1:18">
      <c r="A658" s="147">
        <v>653</v>
      </c>
      <c r="B658" s="147" t="s">
        <v>347</v>
      </c>
      <c r="C658" s="148">
        <v>45016</v>
      </c>
      <c r="D658" s="148">
        <v>45291</v>
      </c>
      <c r="E658" s="147" t="s">
        <v>29</v>
      </c>
      <c r="F658" s="147" t="s">
        <v>277</v>
      </c>
      <c r="G658" s="147" t="s">
        <v>27</v>
      </c>
      <c r="H658" s="147">
        <v>80</v>
      </c>
      <c r="I658" s="151">
        <v>975</v>
      </c>
      <c r="J658" s="151">
        <v>78000</v>
      </c>
      <c r="K658" s="147">
        <v>13</v>
      </c>
      <c r="L658" s="151">
        <v>10140</v>
      </c>
      <c r="M658" s="151">
        <v>1014</v>
      </c>
      <c r="N658" s="151">
        <v>3042</v>
      </c>
      <c r="O658" s="151">
        <v>3042</v>
      </c>
      <c r="P658" s="151">
        <v>3042</v>
      </c>
      <c r="Q658" s="151">
        <f t="shared" si="10"/>
        <v>9126</v>
      </c>
      <c r="R658" s="156"/>
    </row>
    <row r="659" s="138" customFormat="1" ht="25.05" hidden="1" customHeight="1" spans="1:18">
      <c r="A659" s="147">
        <v>654</v>
      </c>
      <c r="B659" s="147" t="s">
        <v>348</v>
      </c>
      <c r="C659" s="148">
        <v>45016</v>
      </c>
      <c r="D659" s="148">
        <v>45291</v>
      </c>
      <c r="E659" s="147" t="s">
        <v>29</v>
      </c>
      <c r="F659" s="147" t="s">
        <v>277</v>
      </c>
      <c r="G659" s="147" t="s">
        <v>27</v>
      </c>
      <c r="H659" s="147">
        <v>98</v>
      </c>
      <c r="I659" s="151">
        <v>975</v>
      </c>
      <c r="J659" s="151">
        <v>95550</v>
      </c>
      <c r="K659" s="147">
        <v>13</v>
      </c>
      <c r="L659" s="151">
        <v>12421.5</v>
      </c>
      <c r="M659" s="151">
        <v>1242.15</v>
      </c>
      <c r="N659" s="151">
        <v>3726.45</v>
      </c>
      <c r="O659" s="151">
        <v>3726.45</v>
      </c>
      <c r="P659" s="151">
        <v>3726.45</v>
      </c>
      <c r="Q659" s="151">
        <f t="shared" si="10"/>
        <v>11179.35</v>
      </c>
      <c r="R659" s="156"/>
    </row>
    <row r="660" s="138" customFormat="1" ht="25.05" hidden="1" customHeight="1" spans="1:18">
      <c r="A660" s="147">
        <v>655</v>
      </c>
      <c r="B660" s="147" t="s">
        <v>349</v>
      </c>
      <c r="C660" s="148">
        <v>45016</v>
      </c>
      <c r="D660" s="148">
        <v>45291</v>
      </c>
      <c r="E660" s="147" t="s">
        <v>29</v>
      </c>
      <c r="F660" s="147" t="s">
        <v>277</v>
      </c>
      <c r="G660" s="147" t="s">
        <v>27</v>
      </c>
      <c r="H660" s="147">
        <v>90</v>
      </c>
      <c r="I660" s="151">
        <v>975</v>
      </c>
      <c r="J660" s="151">
        <v>87750</v>
      </c>
      <c r="K660" s="147">
        <v>13</v>
      </c>
      <c r="L660" s="151">
        <v>11407.5</v>
      </c>
      <c r="M660" s="151">
        <v>1140.75</v>
      </c>
      <c r="N660" s="151">
        <v>3422.25</v>
      </c>
      <c r="O660" s="151">
        <v>3422.25</v>
      </c>
      <c r="P660" s="151">
        <v>3422.25</v>
      </c>
      <c r="Q660" s="151">
        <f t="shared" si="10"/>
        <v>10266.75</v>
      </c>
      <c r="R660" s="156"/>
    </row>
    <row r="661" s="138" customFormat="1" ht="25.05" hidden="1" customHeight="1" spans="1:18">
      <c r="A661" s="147">
        <v>656</v>
      </c>
      <c r="B661" s="147" t="s">
        <v>350</v>
      </c>
      <c r="C661" s="148">
        <v>45016</v>
      </c>
      <c r="D661" s="148">
        <v>45291</v>
      </c>
      <c r="E661" s="147" t="s">
        <v>29</v>
      </c>
      <c r="F661" s="147" t="s">
        <v>277</v>
      </c>
      <c r="G661" s="147" t="s">
        <v>27</v>
      </c>
      <c r="H661" s="147">
        <v>90</v>
      </c>
      <c r="I661" s="151">
        <v>975</v>
      </c>
      <c r="J661" s="151">
        <v>87750</v>
      </c>
      <c r="K661" s="147">
        <v>13</v>
      </c>
      <c r="L661" s="151">
        <v>11407.5</v>
      </c>
      <c r="M661" s="151">
        <v>1140.75</v>
      </c>
      <c r="N661" s="151">
        <v>3422.25</v>
      </c>
      <c r="O661" s="151">
        <v>3422.25</v>
      </c>
      <c r="P661" s="151">
        <v>3422.25</v>
      </c>
      <c r="Q661" s="151">
        <f t="shared" si="10"/>
        <v>10266.75</v>
      </c>
      <c r="R661" s="156"/>
    </row>
    <row r="662" s="138" customFormat="1" ht="25.05" hidden="1" customHeight="1" spans="1:18">
      <c r="A662" s="147">
        <v>657</v>
      </c>
      <c r="B662" s="147" t="s">
        <v>351</v>
      </c>
      <c r="C662" s="148">
        <v>45016</v>
      </c>
      <c r="D662" s="148">
        <v>45291</v>
      </c>
      <c r="E662" s="147" t="s">
        <v>29</v>
      </c>
      <c r="F662" s="147" t="s">
        <v>277</v>
      </c>
      <c r="G662" s="147" t="s">
        <v>27</v>
      </c>
      <c r="H662" s="147">
        <v>90</v>
      </c>
      <c r="I662" s="151">
        <v>975</v>
      </c>
      <c r="J662" s="151">
        <v>87750</v>
      </c>
      <c r="K662" s="147">
        <v>13</v>
      </c>
      <c r="L662" s="151">
        <v>11407.5</v>
      </c>
      <c r="M662" s="151">
        <v>1140.75</v>
      </c>
      <c r="N662" s="151">
        <v>3422.25</v>
      </c>
      <c r="O662" s="151">
        <v>3422.25</v>
      </c>
      <c r="P662" s="151">
        <v>3422.25</v>
      </c>
      <c r="Q662" s="151">
        <f t="shared" si="10"/>
        <v>10266.75</v>
      </c>
      <c r="R662" s="156"/>
    </row>
    <row r="663" s="138" customFormat="1" ht="25.05" hidden="1" customHeight="1" spans="1:18">
      <c r="A663" s="147">
        <v>658</v>
      </c>
      <c r="B663" s="147" t="s">
        <v>352</v>
      </c>
      <c r="C663" s="148">
        <v>45016</v>
      </c>
      <c r="D663" s="148">
        <v>45291</v>
      </c>
      <c r="E663" s="147" t="s">
        <v>29</v>
      </c>
      <c r="F663" s="147" t="s">
        <v>277</v>
      </c>
      <c r="G663" s="147" t="s">
        <v>27</v>
      </c>
      <c r="H663" s="147">
        <v>95</v>
      </c>
      <c r="I663" s="151">
        <v>975</v>
      </c>
      <c r="J663" s="151">
        <v>92625</v>
      </c>
      <c r="K663" s="147">
        <v>13</v>
      </c>
      <c r="L663" s="151">
        <v>12041.25</v>
      </c>
      <c r="M663" s="151">
        <v>1204.125</v>
      </c>
      <c r="N663" s="151">
        <v>3612.375</v>
      </c>
      <c r="O663" s="151">
        <v>3612.375</v>
      </c>
      <c r="P663" s="151">
        <v>3612.375</v>
      </c>
      <c r="Q663" s="151">
        <f t="shared" si="10"/>
        <v>10837.125</v>
      </c>
      <c r="R663" s="156"/>
    </row>
    <row r="664" s="138" customFormat="1" ht="25.05" hidden="1" customHeight="1" spans="1:18">
      <c r="A664" s="147">
        <v>659</v>
      </c>
      <c r="B664" s="147" t="s">
        <v>353</v>
      </c>
      <c r="C664" s="148">
        <v>45016</v>
      </c>
      <c r="D664" s="148">
        <v>45291</v>
      </c>
      <c r="E664" s="147" t="s">
        <v>29</v>
      </c>
      <c r="F664" s="147" t="s">
        <v>277</v>
      </c>
      <c r="G664" s="147" t="s">
        <v>27</v>
      </c>
      <c r="H664" s="147">
        <v>70</v>
      </c>
      <c r="I664" s="151">
        <v>975</v>
      </c>
      <c r="J664" s="151">
        <v>68250</v>
      </c>
      <c r="K664" s="147">
        <v>13</v>
      </c>
      <c r="L664" s="151">
        <v>8872.5</v>
      </c>
      <c r="M664" s="151">
        <v>887.25</v>
      </c>
      <c r="N664" s="151">
        <v>2661.75</v>
      </c>
      <c r="O664" s="151">
        <v>2661.75</v>
      </c>
      <c r="P664" s="151">
        <v>2661.75</v>
      </c>
      <c r="Q664" s="151">
        <f t="shared" si="10"/>
        <v>7985.25</v>
      </c>
      <c r="R664" s="156"/>
    </row>
    <row r="665" s="138" customFormat="1" ht="25.05" hidden="1" customHeight="1" spans="1:18">
      <c r="A665" s="147">
        <v>660</v>
      </c>
      <c r="B665" s="147" t="s">
        <v>354</v>
      </c>
      <c r="C665" s="148">
        <v>45016</v>
      </c>
      <c r="D665" s="148">
        <v>45291</v>
      </c>
      <c r="E665" s="147" t="s">
        <v>29</v>
      </c>
      <c r="F665" s="147" t="s">
        <v>277</v>
      </c>
      <c r="G665" s="147" t="s">
        <v>27</v>
      </c>
      <c r="H665" s="147">
        <v>97</v>
      </c>
      <c r="I665" s="151">
        <v>975</v>
      </c>
      <c r="J665" s="151">
        <v>94575</v>
      </c>
      <c r="K665" s="147">
        <v>13</v>
      </c>
      <c r="L665" s="151">
        <v>12294.75</v>
      </c>
      <c r="M665" s="151">
        <v>1229.475</v>
      </c>
      <c r="N665" s="151">
        <v>3688.425</v>
      </c>
      <c r="O665" s="151">
        <v>3688.425</v>
      </c>
      <c r="P665" s="151">
        <v>3688.425</v>
      </c>
      <c r="Q665" s="151">
        <f t="shared" si="10"/>
        <v>11065.275</v>
      </c>
      <c r="R665" s="156"/>
    </row>
    <row r="666" s="138" customFormat="1" ht="25.05" hidden="1" customHeight="1" spans="1:18">
      <c r="A666" s="147">
        <v>661</v>
      </c>
      <c r="B666" s="147" t="s">
        <v>355</v>
      </c>
      <c r="C666" s="148">
        <v>45016</v>
      </c>
      <c r="D666" s="148">
        <v>45291</v>
      </c>
      <c r="E666" s="147" t="s">
        <v>29</v>
      </c>
      <c r="F666" s="147" t="s">
        <v>277</v>
      </c>
      <c r="G666" s="147" t="s">
        <v>27</v>
      </c>
      <c r="H666" s="147">
        <v>95</v>
      </c>
      <c r="I666" s="151">
        <v>975</v>
      </c>
      <c r="J666" s="151">
        <v>92625</v>
      </c>
      <c r="K666" s="147">
        <v>13</v>
      </c>
      <c r="L666" s="151">
        <v>12041.25</v>
      </c>
      <c r="M666" s="151">
        <v>1204.125</v>
      </c>
      <c r="N666" s="151">
        <v>3612.375</v>
      </c>
      <c r="O666" s="151">
        <v>3612.375</v>
      </c>
      <c r="P666" s="151">
        <v>3612.375</v>
      </c>
      <c r="Q666" s="151">
        <f t="shared" si="10"/>
        <v>10837.125</v>
      </c>
      <c r="R666" s="156"/>
    </row>
    <row r="667" s="138" customFormat="1" ht="25.05" hidden="1" customHeight="1" spans="1:18">
      <c r="A667" s="147">
        <v>662</v>
      </c>
      <c r="B667" s="147" t="s">
        <v>356</v>
      </c>
      <c r="C667" s="148">
        <v>45016</v>
      </c>
      <c r="D667" s="148">
        <v>45291</v>
      </c>
      <c r="E667" s="147" t="s">
        <v>29</v>
      </c>
      <c r="F667" s="147" t="s">
        <v>277</v>
      </c>
      <c r="G667" s="147" t="s">
        <v>27</v>
      </c>
      <c r="H667" s="147">
        <v>97</v>
      </c>
      <c r="I667" s="151">
        <v>975</v>
      </c>
      <c r="J667" s="151">
        <v>94575</v>
      </c>
      <c r="K667" s="147">
        <v>13</v>
      </c>
      <c r="L667" s="151">
        <v>12294.75</v>
      </c>
      <c r="M667" s="151">
        <v>1229.475</v>
      </c>
      <c r="N667" s="151">
        <v>3688.425</v>
      </c>
      <c r="O667" s="151">
        <v>3688.425</v>
      </c>
      <c r="P667" s="151">
        <v>3688.425</v>
      </c>
      <c r="Q667" s="151">
        <f t="shared" si="10"/>
        <v>11065.275</v>
      </c>
      <c r="R667" s="156"/>
    </row>
    <row r="668" s="138" customFormat="1" ht="25.05" hidden="1" customHeight="1" spans="1:18">
      <c r="A668" s="147">
        <v>663</v>
      </c>
      <c r="B668" s="147" t="s">
        <v>357</v>
      </c>
      <c r="C668" s="148">
        <v>45016</v>
      </c>
      <c r="D668" s="148">
        <v>45291</v>
      </c>
      <c r="E668" s="147" t="s">
        <v>29</v>
      </c>
      <c r="F668" s="147" t="s">
        <v>277</v>
      </c>
      <c r="G668" s="147" t="s">
        <v>27</v>
      </c>
      <c r="H668" s="147">
        <v>96</v>
      </c>
      <c r="I668" s="151">
        <v>975</v>
      </c>
      <c r="J668" s="151">
        <v>93600</v>
      </c>
      <c r="K668" s="147">
        <v>13</v>
      </c>
      <c r="L668" s="151">
        <v>12168</v>
      </c>
      <c r="M668" s="151">
        <v>1216.8</v>
      </c>
      <c r="N668" s="151">
        <v>3650.4</v>
      </c>
      <c r="O668" s="151">
        <v>3650.4</v>
      </c>
      <c r="P668" s="151">
        <v>3650.4</v>
      </c>
      <c r="Q668" s="151">
        <f t="shared" si="10"/>
        <v>10951.2</v>
      </c>
      <c r="R668" s="156"/>
    </row>
    <row r="669" s="138" customFormat="1" ht="25.05" hidden="1" customHeight="1" spans="1:18">
      <c r="A669" s="147">
        <v>664</v>
      </c>
      <c r="B669" s="147" t="s">
        <v>358</v>
      </c>
      <c r="C669" s="148">
        <v>45016</v>
      </c>
      <c r="D669" s="148">
        <v>45291</v>
      </c>
      <c r="E669" s="147" t="s">
        <v>29</v>
      </c>
      <c r="F669" s="147" t="s">
        <v>277</v>
      </c>
      <c r="G669" s="147" t="s">
        <v>27</v>
      </c>
      <c r="H669" s="147">
        <v>90</v>
      </c>
      <c r="I669" s="151">
        <v>975</v>
      </c>
      <c r="J669" s="151">
        <v>87750</v>
      </c>
      <c r="K669" s="147">
        <v>13</v>
      </c>
      <c r="L669" s="151">
        <v>11407.5</v>
      </c>
      <c r="M669" s="151">
        <v>1140.75</v>
      </c>
      <c r="N669" s="151">
        <v>3422.25</v>
      </c>
      <c r="O669" s="151">
        <v>3422.25</v>
      </c>
      <c r="P669" s="151">
        <v>3422.25</v>
      </c>
      <c r="Q669" s="151">
        <f t="shared" si="10"/>
        <v>10266.75</v>
      </c>
      <c r="R669" s="156"/>
    </row>
    <row r="670" s="138" customFormat="1" ht="25.05" hidden="1" customHeight="1" spans="1:18">
      <c r="A670" s="147">
        <v>665</v>
      </c>
      <c r="B670" s="147" t="s">
        <v>359</v>
      </c>
      <c r="C670" s="148">
        <v>45016</v>
      </c>
      <c r="D670" s="148">
        <v>45291</v>
      </c>
      <c r="E670" s="147" t="s">
        <v>29</v>
      </c>
      <c r="F670" s="147" t="s">
        <v>277</v>
      </c>
      <c r="G670" s="147" t="s">
        <v>27</v>
      </c>
      <c r="H670" s="147">
        <v>75</v>
      </c>
      <c r="I670" s="151">
        <v>975</v>
      </c>
      <c r="J670" s="151">
        <v>73125</v>
      </c>
      <c r="K670" s="147">
        <v>13</v>
      </c>
      <c r="L670" s="151">
        <v>9506.25</v>
      </c>
      <c r="M670" s="151">
        <v>950.625</v>
      </c>
      <c r="N670" s="151">
        <v>2851.875</v>
      </c>
      <c r="O670" s="151">
        <v>2851.875</v>
      </c>
      <c r="P670" s="151">
        <v>2851.875</v>
      </c>
      <c r="Q670" s="151">
        <f t="shared" si="10"/>
        <v>8555.625</v>
      </c>
      <c r="R670" s="156"/>
    </row>
    <row r="671" s="138" customFormat="1" ht="25.05" hidden="1" customHeight="1" spans="1:18">
      <c r="A671" s="147">
        <v>666</v>
      </c>
      <c r="B671" s="147" t="s">
        <v>360</v>
      </c>
      <c r="C671" s="148">
        <v>45016</v>
      </c>
      <c r="D671" s="148">
        <v>45291</v>
      </c>
      <c r="E671" s="147" t="s">
        <v>29</v>
      </c>
      <c r="F671" s="147" t="s">
        <v>277</v>
      </c>
      <c r="G671" s="147" t="s">
        <v>27</v>
      </c>
      <c r="H671" s="147">
        <v>95</v>
      </c>
      <c r="I671" s="151">
        <v>975</v>
      </c>
      <c r="J671" s="151">
        <v>92625</v>
      </c>
      <c r="K671" s="147">
        <v>13</v>
      </c>
      <c r="L671" s="151">
        <v>12041.25</v>
      </c>
      <c r="M671" s="151">
        <v>1204.125</v>
      </c>
      <c r="N671" s="151">
        <v>3612.375</v>
      </c>
      <c r="O671" s="151">
        <v>3612.375</v>
      </c>
      <c r="P671" s="151">
        <v>3612.375</v>
      </c>
      <c r="Q671" s="151">
        <f t="shared" si="10"/>
        <v>10837.125</v>
      </c>
      <c r="R671" s="156"/>
    </row>
    <row r="672" s="138" customFormat="1" ht="25.05" hidden="1" customHeight="1" spans="1:18">
      <c r="A672" s="147">
        <v>667</v>
      </c>
      <c r="B672" s="147" t="s">
        <v>204</v>
      </c>
      <c r="C672" s="148">
        <v>45016</v>
      </c>
      <c r="D672" s="148">
        <v>45291</v>
      </c>
      <c r="E672" s="147" t="s">
        <v>29</v>
      </c>
      <c r="F672" s="147" t="s">
        <v>277</v>
      </c>
      <c r="G672" s="147" t="s">
        <v>27</v>
      </c>
      <c r="H672" s="147">
        <v>98</v>
      </c>
      <c r="I672" s="151">
        <v>975</v>
      </c>
      <c r="J672" s="151">
        <v>95550</v>
      </c>
      <c r="K672" s="147">
        <v>13</v>
      </c>
      <c r="L672" s="151">
        <v>12421.5</v>
      </c>
      <c r="M672" s="151">
        <v>1242.15</v>
      </c>
      <c r="N672" s="151">
        <v>3726.45</v>
      </c>
      <c r="O672" s="151">
        <v>3726.45</v>
      </c>
      <c r="P672" s="151">
        <v>3726.45</v>
      </c>
      <c r="Q672" s="151">
        <f t="shared" si="10"/>
        <v>11179.35</v>
      </c>
      <c r="R672" s="156"/>
    </row>
    <row r="673" s="138" customFormat="1" ht="25.05" hidden="1" customHeight="1" spans="1:18">
      <c r="A673" s="147">
        <v>668</v>
      </c>
      <c r="B673" s="147" t="s">
        <v>361</v>
      </c>
      <c r="C673" s="148">
        <v>45016</v>
      </c>
      <c r="D673" s="148">
        <v>45291</v>
      </c>
      <c r="E673" s="147" t="s">
        <v>29</v>
      </c>
      <c r="F673" s="147" t="s">
        <v>277</v>
      </c>
      <c r="G673" s="147" t="s">
        <v>27</v>
      </c>
      <c r="H673" s="147">
        <v>98</v>
      </c>
      <c r="I673" s="151">
        <v>975</v>
      </c>
      <c r="J673" s="151">
        <v>95550</v>
      </c>
      <c r="K673" s="147">
        <v>13</v>
      </c>
      <c r="L673" s="151">
        <v>12421.5</v>
      </c>
      <c r="M673" s="151">
        <v>1242.15</v>
      </c>
      <c r="N673" s="151">
        <v>3726.45</v>
      </c>
      <c r="O673" s="151">
        <v>3726.45</v>
      </c>
      <c r="P673" s="151">
        <v>3726.45</v>
      </c>
      <c r="Q673" s="151">
        <f t="shared" si="10"/>
        <v>11179.35</v>
      </c>
      <c r="R673" s="156"/>
    </row>
    <row r="674" s="138" customFormat="1" ht="25.05" hidden="1" customHeight="1" spans="1:18">
      <c r="A674" s="147">
        <v>669</v>
      </c>
      <c r="B674" s="147" t="s">
        <v>362</v>
      </c>
      <c r="C674" s="148">
        <v>45016</v>
      </c>
      <c r="D674" s="148">
        <v>45291</v>
      </c>
      <c r="E674" s="147" t="s">
        <v>29</v>
      </c>
      <c r="F674" s="147" t="s">
        <v>277</v>
      </c>
      <c r="G674" s="147" t="s">
        <v>27</v>
      </c>
      <c r="H674" s="147">
        <v>96</v>
      </c>
      <c r="I674" s="151">
        <v>975</v>
      </c>
      <c r="J674" s="151">
        <v>93600</v>
      </c>
      <c r="K674" s="147">
        <v>13</v>
      </c>
      <c r="L674" s="151">
        <v>12168</v>
      </c>
      <c r="M674" s="151">
        <v>1216.8</v>
      </c>
      <c r="N674" s="151">
        <v>3650.4</v>
      </c>
      <c r="O674" s="151">
        <v>3650.4</v>
      </c>
      <c r="P674" s="151">
        <v>3650.4</v>
      </c>
      <c r="Q674" s="151">
        <f t="shared" si="10"/>
        <v>10951.2</v>
      </c>
      <c r="R674" s="156"/>
    </row>
    <row r="675" s="138" customFormat="1" ht="25.05" hidden="1" customHeight="1" spans="1:18">
      <c r="A675" s="147">
        <v>670</v>
      </c>
      <c r="B675" s="147" t="s">
        <v>363</v>
      </c>
      <c r="C675" s="148">
        <v>45016</v>
      </c>
      <c r="D675" s="148">
        <v>45291</v>
      </c>
      <c r="E675" s="147" t="s">
        <v>29</v>
      </c>
      <c r="F675" s="147" t="s">
        <v>277</v>
      </c>
      <c r="G675" s="147" t="s">
        <v>27</v>
      </c>
      <c r="H675" s="147">
        <v>99</v>
      </c>
      <c r="I675" s="151">
        <v>975</v>
      </c>
      <c r="J675" s="151">
        <v>96525</v>
      </c>
      <c r="K675" s="147">
        <v>13</v>
      </c>
      <c r="L675" s="151">
        <v>12548.25</v>
      </c>
      <c r="M675" s="151">
        <v>1254.825</v>
      </c>
      <c r="N675" s="151">
        <v>3764.475</v>
      </c>
      <c r="O675" s="151">
        <v>3764.475</v>
      </c>
      <c r="P675" s="151">
        <v>3764.475</v>
      </c>
      <c r="Q675" s="151">
        <f t="shared" si="10"/>
        <v>11293.425</v>
      </c>
      <c r="R675" s="156"/>
    </row>
    <row r="676" s="138" customFormat="1" ht="25.05" hidden="1" customHeight="1" spans="1:18">
      <c r="A676" s="147">
        <v>671</v>
      </c>
      <c r="B676" s="147" t="s">
        <v>364</v>
      </c>
      <c r="C676" s="148">
        <v>45016</v>
      </c>
      <c r="D676" s="148">
        <v>45291</v>
      </c>
      <c r="E676" s="147" t="s">
        <v>29</v>
      </c>
      <c r="F676" s="147" t="s">
        <v>277</v>
      </c>
      <c r="G676" s="147" t="s">
        <v>27</v>
      </c>
      <c r="H676" s="147">
        <v>98</v>
      </c>
      <c r="I676" s="151">
        <v>975</v>
      </c>
      <c r="J676" s="151">
        <v>95550</v>
      </c>
      <c r="K676" s="147">
        <v>13</v>
      </c>
      <c r="L676" s="151">
        <v>12421.5</v>
      </c>
      <c r="M676" s="151">
        <v>1242.15</v>
      </c>
      <c r="N676" s="151">
        <v>3726.45</v>
      </c>
      <c r="O676" s="151">
        <v>3726.45</v>
      </c>
      <c r="P676" s="151">
        <v>3726.45</v>
      </c>
      <c r="Q676" s="151">
        <f t="shared" si="10"/>
        <v>11179.35</v>
      </c>
      <c r="R676" s="156"/>
    </row>
    <row r="677" s="138" customFormat="1" ht="25.05" hidden="1" customHeight="1" spans="1:18">
      <c r="A677" s="147">
        <v>672</v>
      </c>
      <c r="B677" s="147" t="s">
        <v>365</v>
      </c>
      <c r="C677" s="148">
        <v>45016</v>
      </c>
      <c r="D677" s="148">
        <v>45291</v>
      </c>
      <c r="E677" s="147" t="s">
        <v>29</v>
      </c>
      <c r="F677" s="147" t="s">
        <v>277</v>
      </c>
      <c r="G677" s="147" t="s">
        <v>27</v>
      </c>
      <c r="H677" s="147">
        <v>95</v>
      </c>
      <c r="I677" s="151">
        <v>975</v>
      </c>
      <c r="J677" s="151">
        <v>92625</v>
      </c>
      <c r="K677" s="147">
        <v>13</v>
      </c>
      <c r="L677" s="151">
        <v>12041.25</v>
      </c>
      <c r="M677" s="151">
        <v>1204.125</v>
      </c>
      <c r="N677" s="151">
        <v>3612.375</v>
      </c>
      <c r="O677" s="151">
        <v>3612.375</v>
      </c>
      <c r="P677" s="151">
        <v>3612.375</v>
      </c>
      <c r="Q677" s="151">
        <f t="shared" si="10"/>
        <v>10837.125</v>
      </c>
      <c r="R677" s="156"/>
    </row>
    <row r="678" s="138" customFormat="1" ht="25.05" hidden="1" customHeight="1" spans="1:18">
      <c r="A678" s="147">
        <v>673</v>
      </c>
      <c r="B678" s="147" t="s">
        <v>366</v>
      </c>
      <c r="C678" s="148">
        <v>45016</v>
      </c>
      <c r="D678" s="148">
        <v>45291</v>
      </c>
      <c r="E678" s="147" t="s">
        <v>29</v>
      </c>
      <c r="F678" s="147" t="s">
        <v>277</v>
      </c>
      <c r="G678" s="147" t="s">
        <v>27</v>
      </c>
      <c r="H678" s="147">
        <v>96</v>
      </c>
      <c r="I678" s="151">
        <v>975</v>
      </c>
      <c r="J678" s="151">
        <v>93600</v>
      </c>
      <c r="K678" s="147">
        <v>13</v>
      </c>
      <c r="L678" s="151">
        <v>12168</v>
      </c>
      <c r="M678" s="151">
        <v>1216.8</v>
      </c>
      <c r="N678" s="151">
        <v>3650.4</v>
      </c>
      <c r="O678" s="151">
        <v>3650.4</v>
      </c>
      <c r="P678" s="151">
        <v>3650.4</v>
      </c>
      <c r="Q678" s="151">
        <f t="shared" si="10"/>
        <v>10951.2</v>
      </c>
      <c r="R678" s="156"/>
    </row>
    <row r="679" s="138" customFormat="1" ht="25.05" hidden="1" customHeight="1" spans="1:18">
      <c r="A679" s="147">
        <v>674</v>
      </c>
      <c r="B679" s="147" t="s">
        <v>367</v>
      </c>
      <c r="C679" s="148">
        <v>45016</v>
      </c>
      <c r="D679" s="148">
        <v>45291</v>
      </c>
      <c r="E679" s="147" t="s">
        <v>29</v>
      </c>
      <c r="F679" s="147" t="s">
        <v>277</v>
      </c>
      <c r="G679" s="147" t="s">
        <v>27</v>
      </c>
      <c r="H679" s="147">
        <v>97</v>
      </c>
      <c r="I679" s="151">
        <v>975</v>
      </c>
      <c r="J679" s="151">
        <v>94575</v>
      </c>
      <c r="K679" s="147">
        <v>13</v>
      </c>
      <c r="L679" s="151">
        <v>12294.75</v>
      </c>
      <c r="M679" s="151">
        <v>1229.475</v>
      </c>
      <c r="N679" s="151">
        <v>3688.425</v>
      </c>
      <c r="O679" s="151">
        <v>3688.425</v>
      </c>
      <c r="P679" s="151">
        <v>3688.425</v>
      </c>
      <c r="Q679" s="151">
        <f t="shared" si="10"/>
        <v>11065.275</v>
      </c>
      <c r="R679" s="156"/>
    </row>
    <row r="680" s="138" customFormat="1" ht="25.05" hidden="1" customHeight="1" spans="1:18">
      <c r="A680" s="147">
        <v>675</v>
      </c>
      <c r="B680" s="147" t="s">
        <v>368</v>
      </c>
      <c r="C680" s="148">
        <v>45016</v>
      </c>
      <c r="D680" s="148">
        <v>45291</v>
      </c>
      <c r="E680" s="147" t="s">
        <v>29</v>
      </c>
      <c r="F680" s="147" t="s">
        <v>277</v>
      </c>
      <c r="G680" s="147" t="s">
        <v>27</v>
      </c>
      <c r="H680" s="147">
        <v>90</v>
      </c>
      <c r="I680" s="151">
        <v>975</v>
      </c>
      <c r="J680" s="151">
        <v>87750</v>
      </c>
      <c r="K680" s="147">
        <v>13</v>
      </c>
      <c r="L680" s="151">
        <v>11407.5</v>
      </c>
      <c r="M680" s="151">
        <v>1140.75</v>
      </c>
      <c r="N680" s="151">
        <v>3422.25</v>
      </c>
      <c r="O680" s="151">
        <v>3422.25</v>
      </c>
      <c r="P680" s="151">
        <v>3422.25</v>
      </c>
      <c r="Q680" s="151">
        <f t="shared" si="10"/>
        <v>10266.75</v>
      </c>
      <c r="R680" s="156"/>
    </row>
    <row r="681" s="138" customFormat="1" ht="25.05" hidden="1" customHeight="1" spans="1:18">
      <c r="A681" s="147">
        <v>676</v>
      </c>
      <c r="B681" s="147" t="s">
        <v>369</v>
      </c>
      <c r="C681" s="148">
        <v>45016</v>
      </c>
      <c r="D681" s="148">
        <v>45291</v>
      </c>
      <c r="E681" s="147" t="s">
        <v>29</v>
      </c>
      <c r="F681" s="147" t="s">
        <v>277</v>
      </c>
      <c r="G681" s="147" t="s">
        <v>27</v>
      </c>
      <c r="H681" s="147">
        <v>95</v>
      </c>
      <c r="I681" s="151">
        <v>975</v>
      </c>
      <c r="J681" s="151">
        <v>92625</v>
      </c>
      <c r="K681" s="147">
        <v>13</v>
      </c>
      <c r="L681" s="151">
        <v>12041.25</v>
      </c>
      <c r="M681" s="151">
        <v>1204.125</v>
      </c>
      <c r="N681" s="151">
        <v>3612.375</v>
      </c>
      <c r="O681" s="151">
        <v>3612.375</v>
      </c>
      <c r="P681" s="151">
        <v>3612.375</v>
      </c>
      <c r="Q681" s="151">
        <f t="shared" si="10"/>
        <v>10837.125</v>
      </c>
      <c r="R681" s="156"/>
    </row>
    <row r="682" s="138" customFormat="1" ht="25.05" hidden="1" customHeight="1" spans="1:18">
      <c r="A682" s="147">
        <v>677</v>
      </c>
      <c r="B682" s="147" t="s">
        <v>370</v>
      </c>
      <c r="C682" s="148">
        <v>45016</v>
      </c>
      <c r="D682" s="148">
        <v>45291</v>
      </c>
      <c r="E682" s="147" t="s">
        <v>29</v>
      </c>
      <c r="F682" s="147" t="s">
        <v>277</v>
      </c>
      <c r="G682" s="147" t="s">
        <v>27</v>
      </c>
      <c r="H682" s="147">
        <v>95</v>
      </c>
      <c r="I682" s="151">
        <v>975</v>
      </c>
      <c r="J682" s="151">
        <v>92625</v>
      </c>
      <c r="K682" s="147">
        <v>13</v>
      </c>
      <c r="L682" s="151">
        <v>12041.25</v>
      </c>
      <c r="M682" s="151">
        <v>1204.125</v>
      </c>
      <c r="N682" s="151">
        <v>3612.375</v>
      </c>
      <c r="O682" s="151">
        <v>3612.375</v>
      </c>
      <c r="P682" s="151">
        <v>3612.375</v>
      </c>
      <c r="Q682" s="151">
        <f t="shared" si="10"/>
        <v>10837.125</v>
      </c>
      <c r="R682" s="156"/>
    </row>
    <row r="683" s="138" customFormat="1" ht="25.05" hidden="1" customHeight="1" spans="1:18">
      <c r="A683" s="147">
        <v>678</v>
      </c>
      <c r="B683" s="147" t="s">
        <v>371</v>
      </c>
      <c r="C683" s="148">
        <v>45016</v>
      </c>
      <c r="D683" s="148">
        <v>45291</v>
      </c>
      <c r="E683" s="147" t="s">
        <v>29</v>
      </c>
      <c r="F683" s="147" t="s">
        <v>277</v>
      </c>
      <c r="G683" s="147" t="s">
        <v>27</v>
      </c>
      <c r="H683" s="147">
        <v>98</v>
      </c>
      <c r="I683" s="151">
        <v>975</v>
      </c>
      <c r="J683" s="151">
        <v>95550</v>
      </c>
      <c r="K683" s="147">
        <v>13</v>
      </c>
      <c r="L683" s="151">
        <v>12421.5</v>
      </c>
      <c r="M683" s="151">
        <v>1242.15</v>
      </c>
      <c r="N683" s="151">
        <v>3726.45</v>
      </c>
      <c r="O683" s="151">
        <v>3726.45</v>
      </c>
      <c r="P683" s="151">
        <v>3726.45</v>
      </c>
      <c r="Q683" s="151">
        <f t="shared" si="10"/>
        <v>11179.35</v>
      </c>
      <c r="R683" s="156"/>
    </row>
    <row r="684" s="138" customFormat="1" ht="25.05" hidden="1" customHeight="1" spans="1:18">
      <c r="A684" s="147">
        <v>679</v>
      </c>
      <c r="B684" s="147" t="s">
        <v>372</v>
      </c>
      <c r="C684" s="148">
        <v>45016</v>
      </c>
      <c r="D684" s="148">
        <v>45291</v>
      </c>
      <c r="E684" s="147" t="s">
        <v>29</v>
      </c>
      <c r="F684" s="147" t="s">
        <v>277</v>
      </c>
      <c r="G684" s="147" t="s">
        <v>27</v>
      </c>
      <c r="H684" s="147">
        <v>96</v>
      </c>
      <c r="I684" s="151">
        <v>975</v>
      </c>
      <c r="J684" s="151">
        <v>93600</v>
      </c>
      <c r="K684" s="147">
        <v>13</v>
      </c>
      <c r="L684" s="151">
        <v>12168</v>
      </c>
      <c r="M684" s="151">
        <v>1216.8</v>
      </c>
      <c r="N684" s="151">
        <v>3650.4</v>
      </c>
      <c r="O684" s="151">
        <v>3650.4</v>
      </c>
      <c r="P684" s="151">
        <v>3650.4</v>
      </c>
      <c r="Q684" s="151">
        <f t="shared" si="10"/>
        <v>10951.2</v>
      </c>
      <c r="R684" s="156"/>
    </row>
    <row r="685" s="138" customFormat="1" ht="25.05" hidden="1" customHeight="1" spans="1:18">
      <c r="A685" s="147">
        <v>680</v>
      </c>
      <c r="B685" s="147" t="s">
        <v>373</v>
      </c>
      <c r="C685" s="148">
        <v>45016</v>
      </c>
      <c r="D685" s="148">
        <v>45291</v>
      </c>
      <c r="E685" s="147" t="s">
        <v>29</v>
      </c>
      <c r="F685" s="147" t="s">
        <v>277</v>
      </c>
      <c r="G685" s="147" t="s">
        <v>27</v>
      </c>
      <c r="H685" s="147">
        <v>99</v>
      </c>
      <c r="I685" s="151">
        <v>975</v>
      </c>
      <c r="J685" s="151">
        <v>96525</v>
      </c>
      <c r="K685" s="147">
        <v>13</v>
      </c>
      <c r="L685" s="151">
        <v>12548.25</v>
      </c>
      <c r="M685" s="151">
        <v>1254.825</v>
      </c>
      <c r="N685" s="151">
        <v>3764.475</v>
      </c>
      <c r="O685" s="151">
        <v>3764.475</v>
      </c>
      <c r="P685" s="151">
        <v>3764.475</v>
      </c>
      <c r="Q685" s="151">
        <f t="shared" si="10"/>
        <v>11293.425</v>
      </c>
      <c r="R685" s="156"/>
    </row>
    <row r="686" s="138" customFormat="1" ht="25.05" hidden="1" customHeight="1" spans="1:18">
      <c r="A686" s="147">
        <v>681</v>
      </c>
      <c r="B686" s="147" t="s">
        <v>374</v>
      </c>
      <c r="C686" s="148">
        <v>45016</v>
      </c>
      <c r="D686" s="148">
        <v>45291</v>
      </c>
      <c r="E686" s="147" t="s">
        <v>29</v>
      </c>
      <c r="F686" s="147" t="s">
        <v>277</v>
      </c>
      <c r="G686" s="147" t="s">
        <v>27</v>
      </c>
      <c r="H686" s="147">
        <v>60</v>
      </c>
      <c r="I686" s="151">
        <v>975</v>
      </c>
      <c r="J686" s="151">
        <v>58500</v>
      </c>
      <c r="K686" s="147">
        <v>13</v>
      </c>
      <c r="L686" s="151">
        <v>7605</v>
      </c>
      <c r="M686" s="151">
        <v>760.5</v>
      </c>
      <c r="N686" s="151">
        <v>2281.5</v>
      </c>
      <c r="O686" s="151">
        <v>2281.5</v>
      </c>
      <c r="P686" s="151">
        <v>2281.5</v>
      </c>
      <c r="Q686" s="151">
        <f t="shared" si="10"/>
        <v>6844.5</v>
      </c>
      <c r="R686" s="156"/>
    </row>
    <row r="687" s="138" customFormat="1" ht="25.05" hidden="1" customHeight="1" spans="1:18">
      <c r="A687" s="147">
        <v>682</v>
      </c>
      <c r="B687" s="147" t="s">
        <v>375</v>
      </c>
      <c r="C687" s="148">
        <v>45016</v>
      </c>
      <c r="D687" s="148">
        <v>45291</v>
      </c>
      <c r="E687" s="147" t="s">
        <v>29</v>
      </c>
      <c r="F687" s="147" t="s">
        <v>277</v>
      </c>
      <c r="G687" s="147" t="s">
        <v>27</v>
      </c>
      <c r="H687" s="147">
        <v>95</v>
      </c>
      <c r="I687" s="151">
        <v>975</v>
      </c>
      <c r="J687" s="151">
        <v>92625</v>
      </c>
      <c r="K687" s="147">
        <v>13</v>
      </c>
      <c r="L687" s="151">
        <v>12041.25</v>
      </c>
      <c r="M687" s="151">
        <v>1204.125</v>
      </c>
      <c r="N687" s="151">
        <v>3612.375</v>
      </c>
      <c r="O687" s="151">
        <v>3612.375</v>
      </c>
      <c r="P687" s="151">
        <v>3612.375</v>
      </c>
      <c r="Q687" s="151">
        <f t="shared" si="10"/>
        <v>10837.125</v>
      </c>
      <c r="R687" s="156"/>
    </row>
    <row r="688" s="138" customFormat="1" ht="25.05" hidden="1" customHeight="1" spans="1:18">
      <c r="A688" s="147">
        <v>683</v>
      </c>
      <c r="B688" s="147" t="s">
        <v>376</v>
      </c>
      <c r="C688" s="148">
        <v>45016</v>
      </c>
      <c r="D688" s="148">
        <v>45291</v>
      </c>
      <c r="E688" s="147" t="s">
        <v>29</v>
      </c>
      <c r="F688" s="147" t="s">
        <v>277</v>
      </c>
      <c r="G688" s="147" t="s">
        <v>27</v>
      </c>
      <c r="H688" s="147">
        <v>90</v>
      </c>
      <c r="I688" s="151">
        <v>975</v>
      </c>
      <c r="J688" s="151">
        <v>87750</v>
      </c>
      <c r="K688" s="147">
        <v>13</v>
      </c>
      <c r="L688" s="151">
        <v>11407.5</v>
      </c>
      <c r="M688" s="151">
        <v>1140.75</v>
      </c>
      <c r="N688" s="151">
        <v>3422.25</v>
      </c>
      <c r="O688" s="151">
        <v>3422.25</v>
      </c>
      <c r="P688" s="151">
        <v>3422.25</v>
      </c>
      <c r="Q688" s="151">
        <f t="shared" si="10"/>
        <v>10266.75</v>
      </c>
      <c r="R688" s="156"/>
    </row>
    <row r="689" s="138" customFormat="1" ht="25.05" hidden="1" customHeight="1" spans="1:18">
      <c r="A689" s="147">
        <v>684</v>
      </c>
      <c r="B689" s="147" t="s">
        <v>377</v>
      </c>
      <c r="C689" s="148">
        <v>45016</v>
      </c>
      <c r="D689" s="148">
        <v>45291</v>
      </c>
      <c r="E689" s="147" t="s">
        <v>29</v>
      </c>
      <c r="F689" s="147" t="s">
        <v>277</v>
      </c>
      <c r="G689" s="147" t="s">
        <v>27</v>
      </c>
      <c r="H689" s="147">
        <v>98</v>
      </c>
      <c r="I689" s="151">
        <v>975</v>
      </c>
      <c r="J689" s="151">
        <v>95550</v>
      </c>
      <c r="K689" s="147">
        <v>13</v>
      </c>
      <c r="L689" s="151">
        <v>12421.5</v>
      </c>
      <c r="M689" s="151">
        <v>1242.15</v>
      </c>
      <c r="N689" s="151">
        <v>3726.45</v>
      </c>
      <c r="O689" s="151">
        <v>3726.45</v>
      </c>
      <c r="P689" s="151">
        <v>3726.45</v>
      </c>
      <c r="Q689" s="151">
        <f t="shared" si="10"/>
        <v>11179.35</v>
      </c>
      <c r="R689" s="156"/>
    </row>
    <row r="690" s="138" customFormat="1" ht="25.05" hidden="1" customHeight="1" spans="1:18">
      <c r="A690" s="147">
        <v>685</v>
      </c>
      <c r="B690" s="147" t="s">
        <v>378</v>
      </c>
      <c r="C690" s="148">
        <v>45016</v>
      </c>
      <c r="D690" s="148">
        <v>45291</v>
      </c>
      <c r="E690" s="147" t="s">
        <v>29</v>
      </c>
      <c r="F690" s="147" t="s">
        <v>277</v>
      </c>
      <c r="G690" s="147" t="s">
        <v>27</v>
      </c>
      <c r="H690" s="147">
        <v>97</v>
      </c>
      <c r="I690" s="151">
        <v>975</v>
      </c>
      <c r="J690" s="151">
        <v>94575</v>
      </c>
      <c r="K690" s="147">
        <v>13</v>
      </c>
      <c r="L690" s="151">
        <v>12294.75</v>
      </c>
      <c r="M690" s="151">
        <v>1229.475</v>
      </c>
      <c r="N690" s="151">
        <v>3688.425</v>
      </c>
      <c r="O690" s="151">
        <v>3688.425</v>
      </c>
      <c r="P690" s="151">
        <v>3688.425</v>
      </c>
      <c r="Q690" s="151">
        <f t="shared" si="10"/>
        <v>11065.275</v>
      </c>
      <c r="R690" s="156"/>
    </row>
    <row r="691" s="138" customFormat="1" ht="25.05" hidden="1" customHeight="1" spans="1:18">
      <c r="A691" s="147">
        <v>686</v>
      </c>
      <c r="B691" s="147" t="s">
        <v>379</v>
      </c>
      <c r="C691" s="148">
        <v>45016</v>
      </c>
      <c r="D691" s="148">
        <v>45291</v>
      </c>
      <c r="E691" s="147" t="s">
        <v>29</v>
      </c>
      <c r="F691" s="147" t="s">
        <v>277</v>
      </c>
      <c r="G691" s="147" t="s">
        <v>27</v>
      </c>
      <c r="H691" s="147">
        <v>90</v>
      </c>
      <c r="I691" s="151">
        <v>975</v>
      </c>
      <c r="J691" s="151">
        <v>87750</v>
      </c>
      <c r="K691" s="147">
        <v>13</v>
      </c>
      <c r="L691" s="151">
        <v>11407.5</v>
      </c>
      <c r="M691" s="151">
        <v>1140.75</v>
      </c>
      <c r="N691" s="151">
        <v>3422.25</v>
      </c>
      <c r="O691" s="151">
        <v>3422.25</v>
      </c>
      <c r="P691" s="151">
        <v>3422.25</v>
      </c>
      <c r="Q691" s="151">
        <f t="shared" si="10"/>
        <v>10266.75</v>
      </c>
      <c r="R691" s="156"/>
    </row>
    <row r="692" s="138" customFormat="1" ht="25.05" hidden="1" customHeight="1" spans="1:18">
      <c r="A692" s="147">
        <v>687</v>
      </c>
      <c r="B692" s="147" t="s">
        <v>380</v>
      </c>
      <c r="C692" s="148">
        <v>45016</v>
      </c>
      <c r="D692" s="148">
        <v>45291</v>
      </c>
      <c r="E692" s="147" t="s">
        <v>29</v>
      </c>
      <c r="F692" s="147" t="s">
        <v>277</v>
      </c>
      <c r="G692" s="147" t="s">
        <v>27</v>
      </c>
      <c r="H692" s="147">
        <v>95</v>
      </c>
      <c r="I692" s="151">
        <v>975</v>
      </c>
      <c r="J692" s="151">
        <v>92625</v>
      </c>
      <c r="K692" s="147">
        <v>13</v>
      </c>
      <c r="L692" s="151">
        <v>12041.25</v>
      </c>
      <c r="M692" s="151">
        <v>1204.125</v>
      </c>
      <c r="N692" s="151">
        <v>3612.375</v>
      </c>
      <c r="O692" s="151">
        <v>3612.375</v>
      </c>
      <c r="P692" s="151">
        <v>3612.375</v>
      </c>
      <c r="Q692" s="151">
        <f t="shared" si="10"/>
        <v>10837.125</v>
      </c>
      <c r="R692" s="156"/>
    </row>
    <row r="693" s="138" customFormat="1" ht="25.05" hidden="1" customHeight="1" spans="1:18">
      <c r="A693" s="147">
        <v>688</v>
      </c>
      <c r="B693" s="147" t="s">
        <v>381</v>
      </c>
      <c r="C693" s="148">
        <v>45016</v>
      </c>
      <c r="D693" s="148">
        <v>45291</v>
      </c>
      <c r="E693" s="147" t="s">
        <v>29</v>
      </c>
      <c r="F693" s="147" t="s">
        <v>277</v>
      </c>
      <c r="G693" s="147" t="s">
        <v>27</v>
      </c>
      <c r="H693" s="147">
        <v>95</v>
      </c>
      <c r="I693" s="151">
        <v>975</v>
      </c>
      <c r="J693" s="151">
        <v>92625</v>
      </c>
      <c r="K693" s="147">
        <v>13</v>
      </c>
      <c r="L693" s="151">
        <v>12041.25</v>
      </c>
      <c r="M693" s="151">
        <v>1204.125</v>
      </c>
      <c r="N693" s="151">
        <v>3612.375</v>
      </c>
      <c r="O693" s="151">
        <v>3612.375</v>
      </c>
      <c r="P693" s="151">
        <v>3612.375</v>
      </c>
      <c r="Q693" s="151">
        <f t="shared" si="10"/>
        <v>10837.125</v>
      </c>
      <c r="R693" s="156"/>
    </row>
    <row r="694" s="138" customFormat="1" ht="25.05" hidden="1" customHeight="1" spans="1:18">
      <c r="A694" s="147">
        <v>689</v>
      </c>
      <c r="B694" s="147" t="s">
        <v>382</v>
      </c>
      <c r="C694" s="148">
        <v>45016</v>
      </c>
      <c r="D694" s="148">
        <v>45291</v>
      </c>
      <c r="E694" s="147" t="s">
        <v>29</v>
      </c>
      <c r="F694" s="147" t="s">
        <v>277</v>
      </c>
      <c r="G694" s="147" t="s">
        <v>27</v>
      </c>
      <c r="H694" s="147">
        <v>90</v>
      </c>
      <c r="I694" s="151">
        <v>975</v>
      </c>
      <c r="J694" s="151">
        <v>87750</v>
      </c>
      <c r="K694" s="147">
        <v>13</v>
      </c>
      <c r="L694" s="151">
        <v>11407.5</v>
      </c>
      <c r="M694" s="151">
        <v>1140.75</v>
      </c>
      <c r="N694" s="151">
        <v>3422.25</v>
      </c>
      <c r="O694" s="151">
        <v>3422.25</v>
      </c>
      <c r="P694" s="151">
        <v>3422.25</v>
      </c>
      <c r="Q694" s="151">
        <f t="shared" si="10"/>
        <v>10266.75</v>
      </c>
      <c r="R694" s="156"/>
    </row>
    <row r="695" s="138" customFormat="1" ht="25.05" hidden="1" customHeight="1" spans="1:18">
      <c r="A695" s="147">
        <v>690</v>
      </c>
      <c r="B695" s="147" t="s">
        <v>383</v>
      </c>
      <c r="C695" s="148">
        <v>45016</v>
      </c>
      <c r="D695" s="148">
        <v>45291</v>
      </c>
      <c r="E695" s="147" t="s">
        <v>29</v>
      </c>
      <c r="F695" s="147" t="s">
        <v>277</v>
      </c>
      <c r="G695" s="147" t="s">
        <v>27</v>
      </c>
      <c r="H695" s="147">
        <v>96</v>
      </c>
      <c r="I695" s="151">
        <v>975</v>
      </c>
      <c r="J695" s="151">
        <v>93600</v>
      </c>
      <c r="K695" s="147">
        <v>13</v>
      </c>
      <c r="L695" s="151">
        <v>12168</v>
      </c>
      <c r="M695" s="151">
        <v>1216.8</v>
      </c>
      <c r="N695" s="151">
        <v>3650.4</v>
      </c>
      <c r="O695" s="151">
        <v>3650.4</v>
      </c>
      <c r="P695" s="151">
        <v>3650.4</v>
      </c>
      <c r="Q695" s="151">
        <f t="shared" si="10"/>
        <v>10951.2</v>
      </c>
      <c r="R695" s="156"/>
    </row>
    <row r="696" s="138" customFormat="1" ht="25.05" hidden="1" customHeight="1" spans="1:18">
      <c r="A696" s="147">
        <v>691</v>
      </c>
      <c r="B696" s="147" t="s">
        <v>384</v>
      </c>
      <c r="C696" s="148">
        <v>45016</v>
      </c>
      <c r="D696" s="148">
        <v>45291</v>
      </c>
      <c r="E696" s="147" t="s">
        <v>29</v>
      </c>
      <c r="F696" s="147" t="s">
        <v>277</v>
      </c>
      <c r="G696" s="147" t="s">
        <v>27</v>
      </c>
      <c r="H696" s="147">
        <v>96</v>
      </c>
      <c r="I696" s="151">
        <v>975</v>
      </c>
      <c r="J696" s="151">
        <v>93600</v>
      </c>
      <c r="K696" s="147">
        <v>13</v>
      </c>
      <c r="L696" s="151">
        <v>12168</v>
      </c>
      <c r="M696" s="151">
        <v>1216.8</v>
      </c>
      <c r="N696" s="151">
        <v>3650.4</v>
      </c>
      <c r="O696" s="151">
        <v>3650.4</v>
      </c>
      <c r="P696" s="151">
        <v>3650.4</v>
      </c>
      <c r="Q696" s="151">
        <f t="shared" si="10"/>
        <v>10951.2</v>
      </c>
      <c r="R696" s="156"/>
    </row>
    <row r="697" s="138" customFormat="1" ht="25.05" hidden="1" customHeight="1" spans="1:18">
      <c r="A697" s="147">
        <v>692</v>
      </c>
      <c r="B697" s="147" t="s">
        <v>385</v>
      </c>
      <c r="C697" s="148">
        <v>45016</v>
      </c>
      <c r="D697" s="148">
        <v>45291</v>
      </c>
      <c r="E697" s="147" t="s">
        <v>29</v>
      </c>
      <c r="F697" s="147" t="s">
        <v>277</v>
      </c>
      <c r="G697" s="147" t="s">
        <v>27</v>
      </c>
      <c r="H697" s="147">
        <v>98</v>
      </c>
      <c r="I697" s="151">
        <v>975</v>
      </c>
      <c r="J697" s="151">
        <v>95550</v>
      </c>
      <c r="K697" s="147">
        <v>13</v>
      </c>
      <c r="L697" s="151">
        <v>12421.5</v>
      </c>
      <c r="M697" s="151">
        <v>1242.15</v>
      </c>
      <c r="N697" s="151">
        <v>3726.45</v>
      </c>
      <c r="O697" s="151">
        <v>3726.45</v>
      </c>
      <c r="P697" s="151">
        <v>3726.45</v>
      </c>
      <c r="Q697" s="151">
        <f t="shared" si="10"/>
        <v>11179.35</v>
      </c>
      <c r="R697" s="156"/>
    </row>
    <row r="698" s="138" customFormat="1" ht="25.05" hidden="1" customHeight="1" spans="1:18">
      <c r="A698" s="147">
        <v>693</v>
      </c>
      <c r="B698" s="147" t="s">
        <v>386</v>
      </c>
      <c r="C698" s="148">
        <v>45016</v>
      </c>
      <c r="D698" s="148">
        <v>45291</v>
      </c>
      <c r="E698" s="147" t="s">
        <v>29</v>
      </c>
      <c r="F698" s="147" t="s">
        <v>277</v>
      </c>
      <c r="G698" s="147" t="s">
        <v>27</v>
      </c>
      <c r="H698" s="147">
        <v>98</v>
      </c>
      <c r="I698" s="151">
        <v>975</v>
      </c>
      <c r="J698" s="151">
        <v>95550</v>
      </c>
      <c r="K698" s="147">
        <v>13</v>
      </c>
      <c r="L698" s="151">
        <v>12421.5</v>
      </c>
      <c r="M698" s="151">
        <v>1242.15</v>
      </c>
      <c r="N698" s="151">
        <v>3726.45</v>
      </c>
      <c r="O698" s="151">
        <v>3726.45</v>
      </c>
      <c r="P698" s="151">
        <v>3726.45</v>
      </c>
      <c r="Q698" s="151">
        <f t="shared" si="10"/>
        <v>11179.35</v>
      </c>
      <c r="R698" s="156"/>
    </row>
    <row r="699" s="138" customFormat="1" ht="25.05" hidden="1" customHeight="1" spans="1:18">
      <c r="A699" s="147">
        <v>694</v>
      </c>
      <c r="B699" s="147" t="s">
        <v>387</v>
      </c>
      <c r="C699" s="148">
        <v>45016</v>
      </c>
      <c r="D699" s="148">
        <v>45291</v>
      </c>
      <c r="E699" s="147" t="s">
        <v>29</v>
      </c>
      <c r="F699" s="147" t="s">
        <v>277</v>
      </c>
      <c r="G699" s="147" t="s">
        <v>27</v>
      </c>
      <c r="H699" s="147">
        <v>95</v>
      </c>
      <c r="I699" s="151">
        <v>975</v>
      </c>
      <c r="J699" s="151">
        <v>92625</v>
      </c>
      <c r="K699" s="147">
        <v>13</v>
      </c>
      <c r="L699" s="151">
        <v>12041.25</v>
      </c>
      <c r="M699" s="151">
        <v>1204.125</v>
      </c>
      <c r="N699" s="151">
        <v>3612.375</v>
      </c>
      <c r="O699" s="151">
        <v>3612.375</v>
      </c>
      <c r="P699" s="151">
        <v>3612.375</v>
      </c>
      <c r="Q699" s="151">
        <f t="shared" si="10"/>
        <v>10837.125</v>
      </c>
      <c r="R699" s="156"/>
    </row>
    <row r="700" s="138" customFormat="1" ht="25.05" hidden="1" customHeight="1" spans="1:18">
      <c r="A700" s="147">
        <v>695</v>
      </c>
      <c r="B700" s="147" t="s">
        <v>388</v>
      </c>
      <c r="C700" s="148">
        <v>45016</v>
      </c>
      <c r="D700" s="148">
        <v>45291</v>
      </c>
      <c r="E700" s="147" t="s">
        <v>29</v>
      </c>
      <c r="F700" s="147" t="s">
        <v>277</v>
      </c>
      <c r="G700" s="147" t="s">
        <v>27</v>
      </c>
      <c r="H700" s="147">
        <v>96</v>
      </c>
      <c r="I700" s="151">
        <v>975</v>
      </c>
      <c r="J700" s="151">
        <v>93600</v>
      </c>
      <c r="K700" s="147">
        <v>13</v>
      </c>
      <c r="L700" s="151">
        <v>12168</v>
      </c>
      <c r="M700" s="151">
        <v>1216.8</v>
      </c>
      <c r="N700" s="151">
        <v>3650.4</v>
      </c>
      <c r="O700" s="151">
        <v>3650.4</v>
      </c>
      <c r="P700" s="151">
        <v>3650.4</v>
      </c>
      <c r="Q700" s="151">
        <f t="shared" si="10"/>
        <v>10951.2</v>
      </c>
      <c r="R700" s="156"/>
    </row>
    <row r="701" s="138" customFormat="1" ht="25.05" hidden="1" customHeight="1" spans="1:18">
      <c r="A701" s="147">
        <v>696</v>
      </c>
      <c r="B701" s="147" t="s">
        <v>319</v>
      </c>
      <c r="C701" s="148">
        <v>45016</v>
      </c>
      <c r="D701" s="148">
        <v>45291</v>
      </c>
      <c r="E701" s="147" t="s">
        <v>29</v>
      </c>
      <c r="F701" s="147" t="s">
        <v>277</v>
      </c>
      <c r="G701" s="147" t="s">
        <v>27</v>
      </c>
      <c r="H701" s="147">
        <v>97</v>
      </c>
      <c r="I701" s="151">
        <v>975</v>
      </c>
      <c r="J701" s="151">
        <v>94575</v>
      </c>
      <c r="K701" s="147">
        <v>13</v>
      </c>
      <c r="L701" s="151">
        <v>12294.75</v>
      </c>
      <c r="M701" s="151">
        <v>1229.475</v>
      </c>
      <c r="N701" s="151">
        <v>3688.425</v>
      </c>
      <c r="O701" s="151">
        <v>3688.425</v>
      </c>
      <c r="P701" s="151">
        <v>3688.425</v>
      </c>
      <c r="Q701" s="151">
        <f t="shared" si="10"/>
        <v>11065.275</v>
      </c>
      <c r="R701" s="156"/>
    </row>
    <row r="702" s="138" customFormat="1" ht="25.05" hidden="1" customHeight="1" spans="1:18">
      <c r="A702" s="147">
        <v>697</v>
      </c>
      <c r="B702" s="147" t="s">
        <v>389</v>
      </c>
      <c r="C702" s="148">
        <v>45016</v>
      </c>
      <c r="D702" s="148">
        <v>45291</v>
      </c>
      <c r="E702" s="147" t="s">
        <v>29</v>
      </c>
      <c r="F702" s="147" t="s">
        <v>277</v>
      </c>
      <c r="G702" s="147" t="s">
        <v>27</v>
      </c>
      <c r="H702" s="147">
        <v>98</v>
      </c>
      <c r="I702" s="151">
        <v>975</v>
      </c>
      <c r="J702" s="151">
        <v>95550</v>
      </c>
      <c r="K702" s="147">
        <v>13</v>
      </c>
      <c r="L702" s="151">
        <v>12421.5</v>
      </c>
      <c r="M702" s="151">
        <v>1242.15</v>
      </c>
      <c r="N702" s="151">
        <v>3726.45</v>
      </c>
      <c r="O702" s="151">
        <v>3726.45</v>
      </c>
      <c r="P702" s="151">
        <v>3726.45</v>
      </c>
      <c r="Q702" s="151">
        <f t="shared" si="10"/>
        <v>11179.35</v>
      </c>
      <c r="R702" s="156"/>
    </row>
    <row r="703" s="138" customFormat="1" ht="25.05" hidden="1" customHeight="1" spans="1:18">
      <c r="A703" s="147">
        <v>698</v>
      </c>
      <c r="B703" s="147" t="s">
        <v>390</v>
      </c>
      <c r="C703" s="148">
        <v>45016</v>
      </c>
      <c r="D703" s="148">
        <v>45291</v>
      </c>
      <c r="E703" s="147" t="s">
        <v>29</v>
      </c>
      <c r="F703" s="147" t="s">
        <v>277</v>
      </c>
      <c r="G703" s="147" t="s">
        <v>27</v>
      </c>
      <c r="H703" s="147">
        <v>95</v>
      </c>
      <c r="I703" s="151">
        <v>975</v>
      </c>
      <c r="J703" s="151">
        <v>92625</v>
      </c>
      <c r="K703" s="147">
        <v>13</v>
      </c>
      <c r="L703" s="151">
        <v>12041.25</v>
      </c>
      <c r="M703" s="151">
        <v>1204.125</v>
      </c>
      <c r="N703" s="151">
        <v>3612.375</v>
      </c>
      <c r="O703" s="151">
        <v>3612.375</v>
      </c>
      <c r="P703" s="151">
        <v>3612.375</v>
      </c>
      <c r="Q703" s="151">
        <f t="shared" si="10"/>
        <v>10837.125</v>
      </c>
      <c r="R703" s="156"/>
    </row>
    <row r="704" s="138" customFormat="1" ht="25.05" hidden="1" customHeight="1" spans="1:18">
      <c r="A704" s="147">
        <v>699</v>
      </c>
      <c r="B704" s="147" t="s">
        <v>391</v>
      </c>
      <c r="C704" s="148">
        <v>45016</v>
      </c>
      <c r="D704" s="148">
        <v>45291</v>
      </c>
      <c r="E704" s="147" t="s">
        <v>29</v>
      </c>
      <c r="F704" s="147" t="s">
        <v>277</v>
      </c>
      <c r="G704" s="147" t="s">
        <v>27</v>
      </c>
      <c r="H704" s="147">
        <v>95</v>
      </c>
      <c r="I704" s="151">
        <v>975</v>
      </c>
      <c r="J704" s="151">
        <v>92625</v>
      </c>
      <c r="K704" s="147">
        <v>13</v>
      </c>
      <c r="L704" s="151">
        <v>12041.25</v>
      </c>
      <c r="M704" s="151">
        <v>1204.125</v>
      </c>
      <c r="N704" s="151">
        <v>3612.375</v>
      </c>
      <c r="O704" s="151">
        <v>3612.375</v>
      </c>
      <c r="P704" s="151">
        <v>3612.375</v>
      </c>
      <c r="Q704" s="151">
        <f t="shared" si="10"/>
        <v>10837.125</v>
      </c>
      <c r="R704" s="156"/>
    </row>
    <row r="705" s="138" customFormat="1" ht="25.05" hidden="1" customHeight="1" spans="1:18">
      <c r="A705" s="147">
        <v>700</v>
      </c>
      <c r="B705" s="147" t="s">
        <v>392</v>
      </c>
      <c r="C705" s="148">
        <v>45016</v>
      </c>
      <c r="D705" s="148">
        <v>45291</v>
      </c>
      <c r="E705" s="147" t="s">
        <v>29</v>
      </c>
      <c r="F705" s="147" t="s">
        <v>277</v>
      </c>
      <c r="G705" s="147" t="s">
        <v>27</v>
      </c>
      <c r="H705" s="147">
        <v>96</v>
      </c>
      <c r="I705" s="151">
        <v>975</v>
      </c>
      <c r="J705" s="151">
        <v>93600</v>
      </c>
      <c r="K705" s="147">
        <v>13</v>
      </c>
      <c r="L705" s="151">
        <v>12168</v>
      </c>
      <c r="M705" s="151">
        <v>1216.8</v>
      </c>
      <c r="N705" s="151">
        <v>3650.4</v>
      </c>
      <c r="O705" s="151">
        <v>3650.4</v>
      </c>
      <c r="P705" s="151">
        <v>3650.4</v>
      </c>
      <c r="Q705" s="151">
        <f t="shared" si="10"/>
        <v>10951.2</v>
      </c>
      <c r="R705" s="156"/>
    </row>
    <row r="706" s="138" customFormat="1" ht="25.05" hidden="1" customHeight="1" spans="1:18">
      <c r="A706" s="147">
        <v>701</v>
      </c>
      <c r="B706" s="147" t="s">
        <v>393</v>
      </c>
      <c r="C706" s="148">
        <v>45016</v>
      </c>
      <c r="D706" s="148">
        <v>45291</v>
      </c>
      <c r="E706" s="147" t="s">
        <v>29</v>
      </c>
      <c r="F706" s="147" t="s">
        <v>277</v>
      </c>
      <c r="G706" s="147" t="s">
        <v>27</v>
      </c>
      <c r="H706" s="147">
        <v>98</v>
      </c>
      <c r="I706" s="151">
        <v>975</v>
      </c>
      <c r="J706" s="151">
        <v>95550</v>
      </c>
      <c r="K706" s="147">
        <v>13</v>
      </c>
      <c r="L706" s="151">
        <v>12421.5</v>
      </c>
      <c r="M706" s="151">
        <v>1242.15</v>
      </c>
      <c r="N706" s="151">
        <v>3726.45</v>
      </c>
      <c r="O706" s="151">
        <v>3726.45</v>
      </c>
      <c r="P706" s="151">
        <v>3726.45</v>
      </c>
      <c r="Q706" s="151">
        <f t="shared" si="10"/>
        <v>11179.35</v>
      </c>
      <c r="R706" s="156"/>
    </row>
    <row r="707" s="138" customFormat="1" ht="25.05" hidden="1" customHeight="1" spans="1:18">
      <c r="A707" s="147">
        <v>702</v>
      </c>
      <c r="B707" s="147" t="s">
        <v>394</v>
      </c>
      <c r="C707" s="148">
        <v>45016</v>
      </c>
      <c r="D707" s="148">
        <v>45291</v>
      </c>
      <c r="E707" s="147" t="s">
        <v>29</v>
      </c>
      <c r="F707" s="147" t="s">
        <v>277</v>
      </c>
      <c r="G707" s="147" t="s">
        <v>27</v>
      </c>
      <c r="H707" s="147">
        <v>95</v>
      </c>
      <c r="I707" s="151">
        <v>975</v>
      </c>
      <c r="J707" s="151">
        <v>92625</v>
      </c>
      <c r="K707" s="147">
        <v>13</v>
      </c>
      <c r="L707" s="151">
        <v>12041.25</v>
      </c>
      <c r="M707" s="151">
        <v>1204.125</v>
      </c>
      <c r="N707" s="151">
        <v>3612.375</v>
      </c>
      <c r="O707" s="151">
        <v>3612.375</v>
      </c>
      <c r="P707" s="151">
        <v>3612.375</v>
      </c>
      <c r="Q707" s="151">
        <f t="shared" si="10"/>
        <v>10837.125</v>
      </c>
      <c r="R707" s="156"/>
    </row>
    <row r="708" s="138" customFormat="1" ht="25.05" hidden="1" customHeight="1" spans="1:18">
      <c r="A708" s="147">
        <v>703</v>
      </c>
      <c r="B708" s="147" t="s">
        <v>395</v>
      </c>
      <c r="C708" s="148">
        <v>45016</v>
      </c>
      <c r="D708" s="148">
        <v>45291</v>
      </c>
      <c r="E708" s="147" t="s">
        <v>29</v>
      </c>
      <c r="F708" s="147" t="s">
        <v>277</v>
      </c>
      <c r="G708" s="147" t="s">
        <v>27</v>
      </c>
      <c r="H708" s="147">
        <v>95</v>
      </c>
      <c r="I708" s="151">
        <v>975</v>
      </c>
      <c r="J708" s="151">
        <v>92625</v>
      </c>
      <c r="K708" s="147">
        <v>13</v>
      </c>
      <c r="L708" s="151">
        <v>12041.25</v>
      </c>
      <c r="M708" s="151">
        <v>1204.125</v>
      </c>
      <c r="N708" s="151">
        <v>3612.375</v>
      </c>
      <c r="O708" s="151">
        <v>3612.375</v>
      </c>
      <c r="P708" s="151">
        <v>3612.375</v>
      </c>
      <c r="Q708" s="151">
        <f t="shared" si="10"/>
        <v>10837.125</v>
      </c>
      <c r="R708" s="156"/>
    </row>
    <row r="709" s="138" customFormat="1" ht="25.05" hidden="1" customHeight="1" spans="1:18">
      <c r="A709" s="147">
        <v>704</v>
      </c>
      <c r="B709" s="147" t="s">
        <v>396</v>
      </c>
      <c r="C709" s="148">
        <v>45016</v>
      </c>
      <c r="D709" s="148">
        <v>45291</v>
      </c>
      <c r="E709" s="147" t="s">
        <v>29</v>
      </c>
      <c r="F709" s="147" t="s">
        <v>277</v>
      </c>
      <c r="G709" s="147" t="s">
        <v>27</v>
      </c>
      <c r="H709" s="147">
        <v>98</v>
      </c>
      <c r="I709" s="151">
        <v>975</v>
      </c>
      <c r="J709" s="151">
        <v>95550</v>
      </c>
      <c r="K709" s="147">
        <v>13</v>
      </c>
      <c r="L709" s="151">
        <v>12421.5</v>
      </c>
      <c r="M709" s="151">
        <v>1242.15</v>
      </c>
      <c r="N709" s="151">
        <v>3726.45</v>
      </c>
      <c r="O709" s="151">
        <v>3726.45</v>
      </c>
      <c r="P709" s="151">
        <v>3726.45</v>
      </c>
      <c r="Q709" s="151">
        <f t="shared" si="10"/>
        <v>11179.35</v>
      </c>
      <c r="R709" s="156"/>
    </row>
    <row r="710" s="138" customFormat="1" ht="25.05" hidden="1" customHeight="1" spans="1:18">
      <c r="A710" s="147">
        <v>705</v>
      </c>
      <c r="B710" s="147" t="s">
        <v>397</v>
      </c>
      <c r="C710" s="148">
        <v>45016</v>
      </c>
      <c r="D710" s="148">
        <v>45291</v>
      </c>
      <c r="E710" s="147" t="s">
        <v>29</v>
      </c>
      <c r="F710" s="147" t="s">
        <v>277</v>
      </c>
      <c r="G710" s="147" t="s">
        <v>27</v>
      </c>
      <c r="H710" s="147">
        <v>96</v>
      </c>
      <c r="I710" s="151">
        <v>975</v>
      </c>
      <c r="J710" s="151">
        <v>93600</v>
      </c>
      <c r="K710" s="147">
        <v>13</v>
      </c>
      <c r="L710" s="151">
        <v>12168</v>
      </c>
      <c r="M710" s="151">
        <v>1216.8</v>
      </c>
      <c r="N710" s="151">
        <v>3650.4</v>
      </c>
      <c r="O710" s="151">
        <v>3650.4</v>
      </c>
      <c r="P710" s="151">
        <v>3650.4</v>
      </c>
      <c r="Q710" s="151">
        <f t="shared" si="10"/>
        <v>10951.2</v>
      </c>
      <c r="R710" s="156"/>
    </row>
    <row r="711" s="138" customFormat="1" ht="25.05" hidden="1" customHeight="1" spans="1:18">
      <c r="A711" s="147">
        <v>706</v>
      </c>
      <c r="B711" s="147" t="s">
        <v>398</v>
      </c>
      <c r="C711" s="148">
        <v>45016</v>
      </c>
      <c r="D711" s="148">
        <v>45291</v>
      </c>
      <c r="E711" s="147" t="s">
        <v>29</v>
      </c>
      <c r="F711" s="147" t="s">
        <v>277</v>
      </c>
      <c r="G711" s="147" t="s">
        <v>27</v>
      </c>
      <c r="H711" s="147">
        <v>98</v>
      </c>
      <c r="I711" s="151">
        <v>975</v>
      </c>
      <c r="J711" s="151">
        <v>95550</v>
      </c>
      <c r="K711" s="147">
        <v>13</v>
      </c>
      <c r="L711" s="151">
        <v>12421.5</v>
      </c>
      <c r="M711" s="151">
        <v>1242.15</v>
      </c>
      <c r="N711" s="151">
        <v>3726.45</v>
      </c>
      <c r="O711" s="151">
        <v>3726.45</v>
      </c>
      <c r="P711" s="151">
        <v>3726.45</v>
      </c>
      <c r="Q711" s="151">
        <f t="shared" ref="Q711:Q774" si="11">N711+O711+P711</f>
        <v>11179.35</v>
      </c>
      <c r="R711" s="156"/>
    </row>
    <row r="712" s="138" customFormat="1" ht="25.05" hidden="1" customHeight="1" spans="1:18">
      <c r="A712" s="147">
        <v>707</v>
      </c>
      <c r="B712" s="147" t="s">
        <v>399</v>
      </c>
      <c r="C712" s="148">
        <v>44941</v>
      </c>
      <c r="D712" s="148">
        <v>44957</v>
      </c>
      <c r="E712" s="147" t="s">
        <v>25</v>
      </c>
      <c r="F712" s="147" t="s">
        <v>277</v>
      </c>
      <c r="G712" s="147" t="s">
        <v>27</v>
      </c>
      <c r="H712" s="147">
        <v>7</v>
      </c>
      <c r="I712" s="151">
        <v>1382.3</v>
      </c>
      <c r="J712" s="151">
        <v>9676.1</v>
      </c>
      <c r="K712" s="147">
        <v>10</v>
      </c>
      <c r="L712" s="151">
        <v>967.61</v>
      </c>
      <c r="M712" s="151">
        <v>48.3805</v>
      </c>
      <c r="N712" s="154"/>
      <c r="O712" s="151">
        <v>435.4245</v>
      </c>
      <c r="P712" s="151">
        <v>483.805</v>
      </c>
      <c r="Q712" s="151">
        <f t="shared" si="11"/>
        <v>919.2295</v>
      </c>
      <c r="R712" s="156"/>
    </row>
    <row r="713" s="138" customFormat="1" ht="25.05" hidden="1" customHeight="1" spans="1:18">
      <c r="A713" s="147">
        <v>708</v>
      </c>
      <c r="B713" s="147" t="s">
        <v>400</v>
      </c>
      <c r="C713" s="148">
        <v>44941</v>
      </c>
      <c r="D713" s="148">
        <v>44957</v>
      </c>
      <c r="E713" s="147" t="s">
        <v>25</v>
      </c>
      <c r="F713" s="147" t="s">
        <v>277</v>
      </c>
      <c r="G713" s="147" t="s">
        <v>27</v>
      </c>
      <c r="H713" s="147">
        <v>7</v>
      </c>
      <c r="I713" s="151">
        <v>1382.3</v>
      </c>
      <c r="J713" s="151">
        <v>9676.1</v>
      </c>
      <c r="K713" s="147">
        <v>10</v>
      </c>
      <c r="L713" s="151">
        <v>967.61</v>
      </c>
      <c r="M713" s="151">
        <v>48.3805</v>
      </c>
      <c r="N713" s="154"/>
      <c r="O713" s="151">
        <v>435.4245</v>
      </c>
      <c r="P713" s="151">
        <v>483.805</v>
      </c>
      <c r="Q713" s="151">
        <f t="shared" si="11"/>
        <v>919.2295</v>
      </c>
      <c r="R713" s="156"/>
    </row>
    <row r="714" s="138" customFormat="1" ht="25.05" hidden="1" customHeight="1" spans="1:18">
      <c r="A714" s="147">
        <v>709</v>
      </c>
      <c r="B714" s="147" t="s">
        <v>401</v>
      </c>
      <c r="C714" s="148">
        <v>44941</v>
      </c>
      <c r="D714" s="148">
        <v>44957</v>
      </c>
      <c r="E714" s="147" t="s">
        <v>25</v>
      </c>
      <c r="F714" s="147" t="s">
        <v>277</v>
      </c>
      <c r="G714" s="147" t="s">
        <v>27</v>
      </c>
      <c r="H714" s="147">
        <v>7.75</v>
      </c>
      <c r="I714" s="151">
        <v>1382.3</v>
      </c>
      <c r="J714" s="151">
        <v>10712.825</v>
      </c>
      <c r="K714" s="147">
        <v>10</v>
      </c>
      <c r="L714" s="151">
        <v>1071.2825</v>
      </c>
      <c r="M714" s="151">
        <v>53.564125</v>
      </c>
      <c r="N714" s="154"/>
      <c r="O714" s="151">
        <v>482.077125</v>
      </c>
      <c r="P714" s="151">
        <v>535.64125</v>
      </c>
      <c r="Q714" s="151">
        <f t="shared" si="11"/>
        <v>1017.718375</v>
      </c>
      <c r="R714" s="156"/>
    </row>
    <row r="715" s="138" customFormat="1" ht="25.05" hidden="1" customHeight="1" spans="1:18">
      <c r="A715" s="147">
        <v>710</v>
      </c>
      <c r="B715" s="147" t="s">
        <v>402</v>
      </c>
      <c r="C715" s="148">
        <v>44941</v>
      </c>
      <c r="D715" s="148">
        <v>44957</v>
      </c>
      <c r="E715" s="147" t="s">
        <v>25</v>
      </c>
      <c r="F715" s="147" t="s">
        <v>277</v>
      </c>
      <c r="G715" s="147" t="s">
        <v>27</v>
      </c>
      <c r="H715" s="147">
        <v>4.4</v>
      </c>
      <c r="I715" s="151">
        <v>1382.3</v>
      </c>
      <c r="J715" s="151">
        <v>6082.12</v>
      </c>
      <c r="K715" s="147">
        <v>10</v>
      </c>
      <c r="L715" s="151">
        <v>608.212</v>
      </c>
      <c r="M715" s="151">
        <v>30.4106</v>
      </c>
      <c r="N715" s="154"/>
      <c r="O715" s="151">
        <v>273.6954</v>
      </c>
      <c r="P715" s="151">
        <v>304.106</v>
      </c>
      <c r="Q715" s="151">
        <f t="shared" si="11"/>
        <v>577.8014</v>
      </c>
      <c r="R715" s="156"/>
    </row>
    <row r="716" s="138" customFormat="1" ht="25.05" hidden="1" customHeight="1" spans="1:18">
      <c r="A716" s="147">
        <v>711</v>
      </c>
      <c r="B716" s="147" t="s">
        <v>403</v>
      </c>
      <c r="C716" s="148">
        <v>44941</v>
      </c>
      <c r="D716" s="148">
        <v>44957</v>
      </c>
      <c r="E716" s="147" t="s">
        <v>25</v>
      </c>
      <c r="F716" s="147" t="s">
        <v>277</v>
      </c>
      <c r="G716" s="147" t="s">
        <v>27</v>
      </c>
      <c r="H716" s="147">
        <v>3.24</v>
      </c>
      <c r="I716" s="151">
        <v>1382.3</v>
      </c>
      <c r="J716" s="151">
        <v>4478.652</v>
      </c>
      <c r="K716" s="147">
        <v>10</v>
      </c>
      <c r="L716" s="151">
        <v>447.8652</v>
      </c>
      <c r="M716" s="151">
        <v>22.39326</v>
      </c>
      <c r="N716" s="154"/>
      <c r="O716" s="151">
        <v>201.53934</v>
      </c>
      <c r="P716" s="151">
        <v>223.9326</v>
      </c>
      <c r="Q716" s="151">
        <f t="shared" si="11"/>
        <v>425.47194</v>
      </c>
      <c r="R716" s="156"/>
    </row>
    <row r="717" s="138" customFormat="1" ht="25.05" hidden="1" customHeight="1" spans="1:18">
      <c r="A717" s="147">
        <v>712</v>
      </c>
      <c r="B717" s="147" t="s">
        <v>404</v>
      </c>
      <c r="C717" s="148">
        <v>44941</v>
      </c>
      <c r="D717" s="148">
        <v>44957</v>
      </c>
      <c r="E717" s="147" t="s">
        <v>25</v>
      </c>
      <c r="F717" s="147" t="s">
        <v>277</v>
      </c>
      <c r="G717" s="147" t="s">
        <v>27</v>
      </c>
      <c r="H717" s="147">
        <v>4.77</v>
      </c>
      <c r="I717" s="151">
        <v>1382.3</v>
      </c>
      <c r="J717" s="151">
        <v>6593.571</v>
      </c>
      <c r="K717" s="147">
        <v>10</v>
      </c>
      <c r="L717" s="151">
        <v>659.3571</v>
      </c>
      <c r="M717" s="151">
        <v>32.967855</v>
      </c>
      <c r="N717" s="154"/>
      <c r="O717" s="151">
        <v>296.710695</v>
      </c>
      <c r="P717" s="151">
        <v>329.67855</v>
      </c>
      <c r="Q717" s="151">
        <f t="shared" si="11"/>
        <v>626.389245</v>
      </c>
      <c r="R717" s="156"/>
    </row>
    <row r="718" s="138" customFormat="1" ht="25.05" hidden="1" customHeight="1" spans="1:18">
      <c r="A718" s="147">
        <v>713</v>
      </c>
      <c r="B718" s="147" t="s">
        <v>405</v>
      </c>
      <c r="C718" s="148">
        <v>44941</v>
      </c>
      <c r="D718" s="148">
        <v>44957</v>
      </c>
      <c r="E718" s="147" t="s">
        <v>25</v>
      </c>
      <c r="F718" s="147" t="s">
        <v>277</v>
      </c>
      <c r="G718" s="147" t="s">
        <v>27</v>
      </c>
      <c r="H718" s="147">
        <v>4.63</v>
      </c>
      <c r="I718" s="151">
        <v>1382.3</v>
      </c>
      <c r="J718" s="151">
        <v>6400.049</v>
      </c>
      <c r="K718" s="147">
        <v>10</v>
      </c>
      <c r="L718" s="151">
        <v>640.0049</v>
      </c>
      <c r="M718" s="151">
        <v>32.000245</v>
      </c>
      <c r="N718" s="154"/>
      <c r="O718" s="151">
        <v>288.002205</v>
      </c>
      <c r="P718" s="151">
        <v>320.00245</v>
      </c>
      <c r="Q718" s="151">
        <f t="shared" si="11"/>
        <v>608.004655</v>
      </c>
      <c r="R718" s="156"/>
    </row>
    <row r="719" s="138" customFormat="1" ht="25.05" hidden="1" customHeight="1" spans="1:18">
      <c r="A719" s="147">
        <v>714</v>
      </c>
      <c r="B719" s="147" t="s">
        <v>406</v>
      </c>
      <c r="C719" s="148">
        <v>44941</v>
      </c>
      <c r="D719" s="148">
        <v>44957</v>
      </c>
      <c r="E719" s="147" t="s">
        <v>25</v>
      </c>
      <c r="F719" s="147" t="s">
        <v>277</v>
      </c>
      <c r="G719" s="147" t="s">
        <v>27</v>
      </c>
      <c r="H719" s="147">
        <v>5.38</v>
      </c>
      <c r="I719" s="151">
        <v>1382.3</v>
      </c>
      <c r="J719" s="151">
        <v>7436.774</v>
      </c>
      <c r="K719" s="147">
        <v>10</v>
      </c>
      <c r="L719" s="151">
        <v>743.6774</v>
      </c>
      <c r="M719" s="151">
        <v>37.18387</v>
      </c>
      <c r="N719" s="154"/>
      <c r="O719" s="151">
        <v>334.65483</v>
      </c>
      <c r="P719" s="151">
        <v>371.8387</v>
      </c>
      <c r="Q719" s="151">
        <f t="shared" si="11"/>
        <v>706.49353</v>
      </c>
      <c r="R719" s="156"/>
    </row>
    <row r="720" s="138" customFormat="1" ht="25.05" hidden="1" customHeight="1" spans="1:18">
      <c r="A720" s="147">
        <v>715</v>
      </c>
      <c r="B720" s="147" t="s">
        <v>407</v>
      </c>
      <c r="C720" s="148">
        <v>44941</v>
      </c>
      <c r="D720" s="148">
        <v>44957</v>
      </c>
      <c r="E720" s="147" t="s">
        <v>25</v>
      </c>
      <c r="F720" s="147" t="s">
        <v>277</v>
      </c>
      <c r="G720" s="147" t="s">
        <v>27</v>
      </c>
      <c r="H720" s="147">
        <v>4.8</v>
      </c>
      <c r="I720" s="151">
        <v>1382.3</v>
      </c>
      <c r="J720" s="151">
        <v>6635.04</v>
      </c>
      <c r="K720" s="147">
        <v>10</v>
      </c>
      <c r="L720" s="151">
        <v>663.504</v>
      </c>
      <c r="M720" s="151">
        <v>33.1752</v>
      </c>
      <c r="N720" s="154"/>
      <c r="O720" s="151">
        <v>298.5768</v>
      </c>
      <c r="P720" s="151">
        <v>331.752</v>
      </c>
      <c r="Q720" s="151">
        <f t="shared" si="11"/>
        <v>630.3288</v>
      </c>
      <c r="R720" s="156"/>
    </row>
    <row r="721" s="138" customFormat="1" ht="25.05" hidden="1" customHeight="1" spans="1:18">
      <c r="A721" s="147">
        <v>716</v>
      </c>
      <c r="B721" s="147" t="s">
        <v>408</v>
      </c>
      <c r="C721" s="148">
        <v>44941</v>
      </c>
      <c r="D721" s="148">
        <v>44957</v>
      </c>
      <c r="E721" s="147" t="s">
        <v>25</v>
      </c>
      <c r="F721" s="147" t="s">
        <v>277</v>
      </c>
      <c r="G721" s="147" t="s">
        <v>27</v>
      </c>
      <c r="H721" s="147">
        <v>5</v>
      </c>
      <c r="I721" s="151">
        <v>1382.3</v>
      </c>
      <c r="J721" s="151">
        <v>6911.5</v>
      </c>
      <c r="K721" s="147">
        <v>10</v>
      </c>
      <c r="L721" s="151">
        <v>691.15</v>
      </c>
      <c r="M721" s="151">
        <v>34.5575</v>
      </c>
      <c r="N721" s="154"/>
      <c r="O721" s="151">
        <v>311.0175</v>
      </c>
      <c r="P721" s="151">
        <v>345.575</v>
      </c>
      <c r="Q721" s="151">
        <f t="shared" si="11"/>
        <v>656.5925</v>
      </c>
      <c r="R721" s="156"/>
    </row>
    <row r="722" s="138" customFormat="1" ht="25.05" hidden="1" customHeight="1" spans="1:18">
      <c r="A722" s="147">
        <v>717</v>
      </c>
      <c r="B722" s="147" t="s">
        <v>409</v>
      </c>
      <c r="C722" s="148">
        <v>44941</v>
      </c>
      <c r="D722" s="148">
        <v>44957</v>
      </c>
      <c r="E722" s="147" t="s">
        <v>25</v>
      </c>
      <c r="F722" s="147" t="s">
        <v>277</v>
      </c>
      <c r="G722" s="147" t="s">
        <v>27</v>
      </c>
      <c r="H722" s="147">
        <v>4.5</v>
      </c>
      <c r="I722" s="151">
        <v>1382.3</v>
      </c>
      <c r="J722" s="151">
        <v>6220.35</v>
      </c>
      <c r="K722" s="147">
        <v>10</v>
      </c>
      <c r="L722" s="151">
        <v>622.035</v>
      </c>
      <c r="M722" s="151">
        <v>31.10175</v>
      </c>
      <c r="N722" s="154"/>
      <c r="O722" s="151">
        <v>279.91575</v>
      </c>
      <c r="P722" s="151">
        <v>311.0175</v>
      </c>
      <c r="Q722" s="151">
        <f t="shared" si="11"/>
        <v>590.93325</v>
      </c>
      <c r="R722" s="156"/>
    </row>
    <row r="723" s="138" customFormat="1" ht="25.05" hidden="1" customHeight="1" spans="1:18">
      <c r="A723" s="147">
        <v>718</v>
      </c>
      <c r="B723" s="147" t="s">
        <v>410</v>
      </c>
      <c r="C723" s="148">
        <v>44941</v>
      </c>
      <c r="D723" s="148">
        <v>44957</v>
      </c>
      <c r="E723" s="147" t="s">
        <v>25</v>
      </c>
      <c r="F723" s="147" t="s">
        <v>277</v>
      </c>
      <c r="G723" s="147" t="s">
        <v>27</v>
      </c>
      <c r="H723" s="147">
        <v>5.5</v>
      </c>
      <c r="I723" s="151">
        <v>1382.3</v>
      </c>
      <c r="J723" s="151">
        <v>7602.65</v>
      </c>
      <c r="K723" s="147">
        <v>10</v>
      </c>
      <c r="L723" s="151">
        <v>760.265</v>
      </c>
      <c r="M723" s="151">
        <v>38.01325</v>
      </c>
      <c r="N723" s="154"/>
      <c r="O723" s="151">
        <v>342.11925</v>
      </c>
      <c r="P723" s="151">
        <v>380.1325</v>
      </c>
      <c r="Q723" s="151">
        <f t="shared" si="11"/>
        <v>722.25175</v>
      </c>
      <c r="R723" s="156"/>
    </row>
    <row r="724" s="138" customFormat="1" ht="25.05" hidden="1" customHeight="1" spans="1:18">
      <c r="A724" s="147">
        <v>719</v>
      </c>
      <c r="B724" s="147" t="s">
        <v>411</v>
      </c>
      <c r="C724" s="148">
        <v>44941</v>
      </c>
      <c r="D724" s="148">
        <v>44957</v>
      </c>
      <c r="E724" s="147" t="s">
        <v>25</v>
      </c>
      <c r="F724" s="147" t="s">
        <v>277</v>
      </c>
      <c r="G724" s="147" t="s">
        <v>27</v>
      </c>
      <c r="H724" s="147">
        <v>2</v>
      </c>
      <c r="I724" s="151">
        <v>1382.3</v>
      </c>
      <c r="J724" s="151">
        <v>2764.6</v>
      </c>
      <c r="K724" s="147">
        <v>10</v>
      </c>
      <c r="L724" s="151">
        <v>276.46</v>
      </c>
      <c r="M724" s="151">
        <v>13.823</v>
      </c>
      <c r="N724" s="154"/>
      <c r="O724" s="151">
        <v>124.407</v>
      </c>
      <c r="P724" s="151">
        <v>138.23</v>
      </c>
      <c r="Q724" s="151">
        <f t="shared" si="11"/>
        <v>262.637</v>
      </c>
      <c r="R724" s="156"/>
    </row>
    <row r="725" s="138" customFormat="1" ht="25.05" hidden="1" customHeight="1" spans="1:18">
      <c r="A725" s="147">
        <v>720</v>
      </c>
      <c r="B725" s="147" t="s">
        <v>412</v>
      </c>
      <c r="C725" s="148">
        <v>44941</v>
      </c>
      <c r="D725" s="148">
        <v>44957</v>
      </c>
      <c r="E725" s="147" t="s">
        <v>25</v>
      </c>
      <c r="F725" s="147" t="s">
        <v>277</v>
      </c>
      <c r="G725" s="147" t="s">
        <v>27</v>
      </c>
      <c r="H725" s="147">
        <v>6</v>
      </c>
      <c r="I725" s="151">
        <v>1382.3</v>
      </c>
      <c r="J725" s="151">
        <v>8293.8</v>
      </c>
      <c r="K725" s="147">
        <v>10</v>
      </c>
      <c r="L725" s="151">
        <v>829.38</v>
      </c>
      <c r="M725" s="151">
        <v>41.469</v>
      </c>
      <c r="N725" s="154"/>
      <c r="O725" s="151">
        <v>373.221</v>
      </c>
      <c r="P725" s="151">
        <v>414.69</v>
      </c>
      <c r="Q725" s="151">
        <f t="shared" si="11"/>
        <v>787.911</v>
      </c>
      <c r="R725" s="156"/>
    </row>
    <row r="726" s="138" customFormat="1" ht="25.05" hidden="1" customHeight="1" spans="1:18">
      <c r="A726" s="147">
        <v>721</v>
      </c>
      <c r="B726" s="147" t="s">
        <v>413</v>
      </c>
      <c r="C726" s="148">
        <v>44941</v>
      </c>
      <c r="D726" s="148">
        <v>44957</v>
      </c>
      <c r="E726" s="147" t="s">
        <v>25</v>
      </c>
      <c r="F726" s="147" t="s">
        <v>277</v>
      </c>
      <c r="G726" s="147" t="s">
        <v>27</v>
      </c>
      <c r="H726" s="147">
        <v>5</v>
      </c>
      <c r="I726" s="151">
        <v>1382.3</v>
      </c>
      <c r="J726" s="151">
        <v>6911.5</v>
      </c>
      <c r="K726" s="147">
        <v>10</v>
      </c>
      <c r="L726" s="151">
        <v>691.15</v>
      </c>
      <c r="M726" s="151">
        <v>34.5575</v>
      </c>
      <c r="N726" s="154"/>
      <c r="O726" s="151">
        <v>311.0175</v>
      </c>
      <c r="P726" s="151">
        <v>345.575</v>
      </c>
      <c r="Q726" s="151">
        <f t="shared" si="11"/>
        <v>656.5925</v>
      </c>
      <c r="R726" s="156"/>
    </row>
    <row r="727" s="138" customFormat="1" ht="25.05" hidden="1" customHeight="1" spans="1:18">
      <c r="A727" s="147">
        <v>722</v>
      </c>
      <c r="B727" s="147" t="s">
        <v>414</v>
      </c>
      <c r="C727" s="148">
        <v>44941</v>
      </c>
      <c r="D727" s="148">
        <v>44957</v>
      </c>
      <c r="E727" s="147" t="s">
        <v>25</v>
      </c>
      <c r="F727" s="147" t="s">
        <v>277</v>
      </c>
      <c r="G727" s="147" t="s">
        <v>27</v>
      </c>
      <c r="H727" s="147">
        <v>8</v>
      </c>
      <c r="I727" s="151">
        <v>1382.3</v>
      </c>
      <c r="J727" s="151">
        <v>11058.4</v>
      </c>
      <c r="K727" s="147">
        <v>10</v>
      </c>
      <c r="L727" s="151">
        <v>1105.84</v>
      </c>
      <c r="M727" s="151">
        <v>55.292</v>
      </c>
      <c r="N727" s="154"/>
      <c r="O727" s="151">
        <v>497.628</v>
      </c>
      <c r="P727" s="151">
        <v>552.92</v>
      </c>
      <c r="Q727" s="151">
        <f t="shared" si="11"/>
        <v>1050.548</v>
      </c>
      <c r="R727" s="156"/>
    </row>
    <row r="728" s="138" customFormat="1" ht="25.05" hidden="1" customHeight="1" spans="1:18">
      <c r="A728" s="147">
        <v>723</v>
      </c>
      <c r="B728" s="147" t="s">
        <v>415</v>
      </c>
      <c r="C728" s="148">
        <v>44941</v>
      </c>
      <c r="D728" s="148">
        <v>44957</v>
      </c>
      <c r="E728" s="147" t="s">
        <v>25</v>
      </c>
      <c r="F728" s="147" t="s">
        <v>277</v>
      </c>
      <c r="G728" s="147" t="s">
        <v>27</v>
      </c>
      <c r="H728" s="147">
        <v>6</v>
      </c>
      <c r="I728" s="151">
        <v>1382.3</v>
      </c>
      <c r="J728" s="151">
        <v>8293.8</v>
      </c>
      <c r="K728" s="147">
        <v>10</v>
      </c>
      <c r="L728" s="151">
        <v>829.38</v>
      </c>
      <c r="M728" s="151">
        <v>41.469</v>
      </c>
      <c r="N728" s="154"/>
      <c r="O728" s="151">
        <v>373.221</v>
      </c>
      <c r="P728" s="151">
        <v>414.69</v>
      </c>
      <c r="Q728" s="151">
        <f t="shared" si="11"/>
        <v>787.911</v>
      </c>
      <c r="R728" s="156"/>
    </row>
    <row r="729" s="138" customFormat="1" ht="25.05" hidden="1" customHeight="1" spans="1:18">
      <c r="A729" s="147">
        <v>724</v>
      </c>
      <c r="B729" s="147" t="s">
        <v>416</v>
      </c>
      <c r="C729" s="148">
        <v>44941</v>
      </c>
      <c r="D729" s="148">
        <v>44957</v>
      </c>
      <c r="E729" s="147" t="s">
        <v>25</v>
      </c>
      <c r="F729" s="147" t="s">
        <v>277</v>
      </c>
      <c r="G729" s="147" t="s">
        <v>27</v>
      </c>
      <c r="H729" s="147">
        <v>6.8</v>
      </c>
      <c r="I729" s="151">
        <v>1382.3</v>
      </c>
      <c r="J729" s="151">
        <v>9399.64</v>
      </c>
      <c r="K729" s="147">
        <v>10</v>
      </c>
      <c r="L729" s="151">
        <v>939.964</v>
      </c>
      <c r="M729" s="151">
        <v>46.9982</v>
      </c>
      <c r="N729" s="154"/>
      <c r="O729" s="151">
        <v>422.9838</v>
      </c>
      <c r="P729" s="151">
        <v>469.982</v>
      </c>
      <c r="Q729" s="151">
        <f t="shared" si="11"/>
        <v>892.9658</v>
      </c>
      <c r="R729" s="156"/>
    </row>
    <row r="730" s="138" customFormat="1" ht="25.05" hidden="1" customHeight="1" spans="1:18">
      <c r="A730" s="147">
        <v>725</v>
      </c>
      <c r="B730" s="147" t="s">
        <v>417</v>
      </c>
      <c r="C730" s="148">
        <v>44941</v>
      </c>
      <c r="D730" s="148">
        <v>44957</v>
      </c>
      <c r="E730" s="147" t="s">
        <v>25</v>
      </c>
      <c r="F730" s="147" t="s">
        <v>277</v>
      </c>
      <c r="G730" s="147" t="s">
        <v>27</v>
      </c>
      <c r="H730" s="147">
        <v>5.4</v>
      </c>
      <c r="I730" s="151">
        <v>1382.3</v>
      </c>
      <c r="J730" s="151">
        <v>7464.42</v>
      </c>
      <c r="K730" s="147">
        <v>10</v>
      </c>
      <c r="L730" s="151">
        <v>746.442</v>
      </c>
      <c r="M730" s="151">
        <v>37.3221</v>
      </c>
      <c r="N730" s="154"/>
      <c r="O730" s="151">
        <v>335.8989</v>
      </c>
      <c r="P730" s="151">
        <v>373.221</v>
      </c>
      <c r="Q730" s="151">
        <f t="shared" si="11"/>
        <v>709.1199</v>
      </c>
      <c r="R730" s="156"/>
    </row>
    <row r="731" s="138" customFormat="1" ht="25.05" hidden="1" customHeight="1" spans="1:18">
      <c r="A731" s="147">
        <v>726</v>
      </c>
      <c r="B731" s="147" t="s">
        <v>418</v>
      </c>
      <c r="C731" s="148">
        <v>44941</v>
      </c>
      <c r="D731" s="148">
        <v>44957</v>
      </c>
      <c r="E731" s="147" t="s">
        <v>25</v>
      </c>
      <c r="F731" s="147" t="s">
        <v>277</v>
      </c>
      <c r="G731" s="147" t="s">
        <v>27</v>
      </c>
      <c r="H731" s="147">
        <v>10</v>
      </c>
      <c r="I731" s="151">
        <v>1382.3</v>
      </c>
      <c r="J731" s="151">
        <v>13823</v>
      </c>
      <c r="K731" s="147">
        <v>10</v>
      </c>
      <c r="L731" s="151">
        <v>1382.3</v>
      </c>
      <c r="M731" s="151">
        <v>69.115</v>
      </c>
      <c r="N731" s="154"/>
      <c r="O731" s="151">
        <v>622.035</v>
      </c>
      <c r="P731" s="151">
        <v>691.15</v>
      </c>
      <c r="Q731" s="151">
        <f t="shared" si="11"/>
        <v>1313.185</v>
      </c>
      <c r="R731" s="156"/>
    </row>
    <row r="732" s="138" customFormat="1" ht="25.05" hidden="1" customHeight="1" spans="1:18">
      <c r="A732" s="147">
        <v>727</v>
      </c>
      <c r="B732" s="147" t="s">
        <v>419</v>
      </c>
      <c r="C732" s="148">
        <v>44941</v>
      </c>
      <c r="D732" s="148">
        <v>44957</v>
      </c>
      <c r="E732" s="147" t="s">
        <v>25</v>
      </c>
      <c r="F732" s="147" t="s">
        <v>277</v>
      </c>
      <c r="G732" s="147" t="s">
        <v>27</v>
      </c>
      <c r="H732" s="147">
        <v>9.92</v>
      </c>
      <c r="I732" s="151">
        <v>1382.3</v>
      </c>
      <c r="J732" s="151">
        <v>13712.416</v>
      </c>
      <c r="K732" s="147">
        <v>10</v>
      </c>
      <c r="L732" s="151">
        <v>1371.2416</v>
      </c>
      <c r="M732" s="151">
        <v>68.56208</v>
      </c>
      <c r="N732" s="154"/>
      <c r="O732" s="151">
        <v>617.05872</v>
      </c>
      <c r="P732" s="151">
        <v>685.6208</v>
      </c>
      <c r="Q732" s="151">
        <f t="shared" si="11"/>
        <v>1302.67952</v>
      </c>
      <c r="R732" s="156"/>
    </row>
    <row r="733" s="138" customFormat="1" ht="25.05" hidden="1" customHeight="1" spans="1:18">
      <c r="A733" s="147">
        <v>728</v>
      </c>
      <c r="B733" s="147" t="s">
        <v>420</v>
      </c>
      <c r="C733" s="148">
        <v>44941</v>
      </c>
      <c r="D733" s="148">
        <v>44957</v>
      </c>
      <c r="E733" s="147" t="s">
        <v>25</v>
      </c>
      <c r="F733" s="147" t="s">
        <v>277</v>
      </c>
      <c r="G733" s="147" t="s">
        <v>27</v>
      </c>
      <c r="H733" s="147">
        <v>8.31</v>
      </c>
      <c r="I733" s="151">
        <v>1382.3</v>
      </c>
      <c r="J733" s="151">
        <v>11486.913</v>
      </c>
      <c r="K733" s="147">
        <v>10</v>
      </c>
      <c r="L733" s="151">
        <v>1148.6913</v>
      </c>
      <c r="M733" s="151">
        <v>57.434565</v>
      </c>
      <c r="N733" s="154"/>
      <c r="O733" s="151">
        <v>516.911085</v>
      </c>
      <c r="P733" s="151">
        <v>574.34565</v>
      </c>
      <c r="Q733" s="151">
        <f t="shared" si="11"/>
        <v>1091.256735</v>
      </c>
      <c r="R733" s="156"/>
    </row>
    <row r="734" s="138" customFormat="1" ht="25.05" hidden="1" customHeight="1" spans="1:18">
      <c r="A734" s="147">
        <v>729</v>
      </c>
      <c r="B734" s="147" t="s">
        <v>421</v>
      </c>
      <c r="C734" s="148">
        <v>44941</v>
      </c>
      <c r="D734" s="148">
        <v>44957</v>
      </c>
      <c r="E734" s="147" t="s">
        <v>25</v>
      </c>
      <c r="F734" s="147" t="s">
        <v>277</v>
      </c>
      <c r="G734" s="147" t="s">
        <v>27</v>
      </c>
      <c r="H734" s="147">
        <v>4.5</v>
      </c>
      <c r="I734" s="151">
        <v>2171.63</v>
      </c>
      <c r="J734" s="151">
        <v>9772.335</v>
      </c>
      <c r="K734" s="147">
        <v>10</v>
      </c>
      <c r="L734" s="151">
        <v>977.2335</v>
      </c>
      <c r="M734" s="151">
        <v>48.861675</v>
      </c>
      <c r="N734" s="154"/>
      <c r="O734" s="151">
        <v>439.755075</v>
      </c>
      <c r="P734" s="151">
        <v>488.61675</v>
      </c>
      <c r="Q734" s="151">
        <f t="shared" si="11"/>
        <v>928.371825</v>
      </c>
      <c r="R734" s="156"/>
    </row>
    <row r="735" s="138" customFormat="1" ht="25.05" hidden="1" customHeight="1" spans="1:18">
      <c r="A735" s="147">
        <v>730</v>
      </c>
      <c r="B735" s="147" t="s">
        <v>422</v>
      </c>
      <c r="C735" s="148">
        <v>44941</v>
      </c>
      <c r="D735" s="148">
        <v>44957</v>
      </c>
      <c r="E735" s="147" t="s">
        <v>25</v>
      </c>
      <c r="F735" s="147" t="s">
        <v>277</v>
      </c>
      <c r="G735" s="147" t="s">
        <v>27</v>
      </c>
      <c r="H735" s="147">
        <v>8</v>
      </c>
      <c r="I735" s="151">
        <v>2171.63</v>
      </c>
      <c r="J735" s="151">
        <v>17373.04</v>
      </c>
      <c r="K735" s="147">
        <v>10</v>
      </c>
      <c r="L735" s="151">
        <v>1737.304</v>
      </c>
      <c r="M735" s="151">
        <v>86.8652</v>
      </c>
      <c r="N735" s="154"/>
      <c r="O735" s="151">
        <v>781.7868</v>
      </c>
      <c r="P735" s="151">
        <v>868.652</v>
      </c>
      <c r="Q735" s="151">
        <f t="shared" si="11"/>
        <v>1650.4388</v>
      </c>
      <c r="R735" s="156"/>
    </row>
    <row r="736" s="138" customFormat="1" ht="25.05" hidden="1" customHeight="1" spans="1:18">
      <c r="A736" s="147">
        <v>731</v>
      </c>
      <c r="B736" s="147" t="s">
        <v>423</v>
      </c>
      <c r="C736" s="148">
        <v>44941</v>
      </c>
      <c r="D736" s="148">
        <v>44957</v>
      </c>
      <c r="E736" s="147" t="s">
        <v>25</v>
      </c>
      <c r="F736" s="147" t="s">
        <v>277</v>
      </c>
      <c r="G736" s="147" t="s">
        <v>27</v>
      </c>
      <c r="H736" s="147">
        <v>10</v>
      </c>
      <c r="I736" s="151">
        <v>2171.63</v>
      </c>
      <c r="J736" s="151">
        <v>21716.3</v>
      </c>
      <c r="K736" s="147">
        <v>10</v>
      </c>
      <c r="L736" s="151">
        <v>2171.63</v>
      </c>
      <c r="M736" s="151">
        <v>108.5815</v>
      </c>
      <c r="N736" s="154"/>
      <c r="O736" s="151">
        <v>977.2335</v>
      </c>
      <c r="P736" s="151">
        <v>1085.815</v>
      </c>
      <c r="Q736" s="151">
        <f t="shared" si="11"/>
        <v>2063.0485</v>
      </c>
      <c r="R736" s="156"/>
    </row>
    <row r="737" s="138" customFormat="1" ht="25.05" hidden="1" customHeight="1" spans="1:18">
      <c r="A737" s="147">
        <v>732</v>
      </c>
      <c r="B737" s="147" t="s">
        <v>424</v>
      </c>
      <c r="C737" s="148">
        <v>44941</v>
      </c>
      <c r="D737" s="148">
        <v>44957</v>
      </c>
      <c r="E737" s="147" t="s">
        <v>25</v>
      </c>
      <c r="F737" s="147" t="s">
        <v>277</v>
      </c>
      <c r="G737" s="147" t="s">
        <v>27</v>
      </c>
      <c r="H737" s="147">
        <v>8.03</v>
      </c>
      <c r="I737" s="151">
        <v>2171.63</v>
      </c>
      <c r="J737" s="151">
        <v>17438.1889</v>
      </c>
      <c r="K737" s="147">
        <v>10</v>
      </c>
      <c r="L737" s="151">
        <v>1743.81889</v>
      </c>
      <c r="M737" s="151">
        <v>87.1909445</v>
      </c>
      <c r="N737" s="154"/>
      <c r="O737" s="151">
        <v>784.7185005</v>
      </c>
      <c r="P737" s="151">
        <v>871.909445</v>
      </c>
      <c r="Q737" s="151">
        <f t="shared" si="11"/>
        <v>1656.6279455</v>
      </c>
      <c r="R737" s="156"/>
    </row>
    <row r="738" s="138" customFormat="1" ht="25.05" hidden="1" customHeight="1" spans="1:18">
      <c r="A738" s="147">
        <v>733</v>
      </c>
      <c r="B738" s="147" t="s">
        <v>425</v>
      </c>
      <c r="C738" s="148">
        <v>44941</v>
      </c>
      <c r="D738" s="148">
        <v>44957</v>
      </c>
      <c r="E738" s="147" t="s">
        <v>25</v>
      </c>
      <c r="F738" s="147" t="s">
        <v>277</v>
      </c>
      <c r="G738" s="147" t="s">
        <v>27</v>
      </c>
      <c r="H738" s="147">
        <v>7.6</v>
      </c>
      <c r="I738" s="151">
        <v>2171.63</v>
      </c>
      <c r="J738" s="151">
        <v>16504.388</v>
      </c>
      <c r="K738" s="147">
        <v>10</v>
      </c>
      <c r="L738" s="151">
        <v>1650.4388</v>
      </c>
      <c r="M738" s="151">
        <v>82.52194</v>
      </c>
      <c r="N738" s="154"/>
      <c r="O738" s="151">
        <v>742.69746</v>
      </c>
      <c r="P738" s="151">
        <v>825.2194</v>
      </c>
      <c r="Q738" s="151">
        <f t="shared" si="11"/>
        <v>1567.91686</v>
      </c>
      <c r="R738" s="156"/>
    </row>
    <row r="739" s="138" customFormat="1" ht="25.05" hidden="1" customHeight="1" spans="1:18">
      <c r="A739" s="147">
        <v>734</v>
      </c>
      <c r="B739" s="147" t="s">
        <v>399</v>
      </c>
      <c r="C739" s="148">
        <v>44958</v>
      </c>
      <c r="D739" s="148">
        <v>44985</v>
      </c>
      <c r="E739" s="147" t="s">
        <v>25</v>
      </c>
      <c r="F739" s="147" t="s">
        <v>277</v>
      </c>
      <c r="G739" s="147" t="s">
        <v>27</v>
      </c>
      <c r="H739" s="147">
        <v>7</v>
      </c>
      <c r="I739" s="151">
        <v>4410</v>
      </c>
      <c r="J739" s="151">
        <v>30870</v>
      </c>
      <c r="K739" s="147">
        <v>10</v>
      </c>
      <c r="L739" s="151">
        <v>3087</v>
      </c>
      <c r="M739" s="151">
        <v>154.35</v>
      </c>
      <c r="N739" s="154"/>
      <c r="O739" s="151">
        <v>1389.15</v>
      </c>
      <c r="P739" s="151">
        <v>1543.5</v>
      </c>
      <c r="Q739" s="151">
        <f t="shared" si="11"/>
        <v>2932.65</v>
      </c>
      <c r="R739" s="156"/>
    </row>
    <row r="740" s="138" customFormat="1" ht="25.05" hidden="1" customHeight="1" spans="1:18">
      <c r="A740" s="147">
        <v>735</v>
      </c>
      <c r="B740" s="147" t="s">
        <v>400</v>
      </c>
      <c r="C740" s="148">
        <v>44958</v>
      </c>
      <c r="D740" s="148">
        <v>44985</v>
      </c>
      <c r="E740" s="147" t="s">
        <v>25</v>
      </c>
      <c r="F740" s="147" t="s">
        <v>277</v>
      </c>
      <c r="G740" s="147" t="s">
        <v>27</v>
      </c>
      <c r="H740" s="147">
        <v>7</v>
      </c>
      <c r="I740" s="151">
        <v>4410</v>
      </c>
      <c r="J740" s="151">
        <v>30870</v>
      </c>
      <c r="K740" s="147">
        <v>10</v>
      </c>
      <c r="L740" s="151">
        <v>3087</v>
      </c>
      <c r="M740" s="151">
        <v>154.35</v>
      </c>
      <c r="N740" s="154"/>
      <c r="O740" s="151">
        <v>1389.15</v>
      </c>
      <c r="P740" s="151">
        <v>1543.5</v>
      </c>
      <c r="Q740" s="151">
        <f t="shared" si="11"/>
        <v>2932.65</v>
      </c>
      <c r="R740" s="156"/>
    </row>
    <row r="741" s="138" customFormat="1" ht="25.05" hidden="1" customHeight="1" spans="1:18">
      <c r="A741" s="147">
        <v>736</v>
      </c>
      <c r="B741" s="147" t="s">
        <v>401</v>
      </c>
      <c r="C741" s="148">
        <v>44958</v>
      </c>
      <c r="D741" s="148">
        <v>44985</v>
      </c>
      <c r="E741" s="147" t="s">
        <v>25</v>
      </c>
      <c r="F741" s="147" t="s">
        <v>277</v>
      </c>
      <c r="G741" s="147" t="s">
        <v>27</v>
      </c>
      <c r="H741" s="147">
        <v>7.75</v>
      </c>
      <c r="I741" s="151">
        <v>4410</v>
      </c>
      <c r="J741" s="151">
        <v>34177.5</v>
      </c>
      <c r="K741" s="147">
        <v>10</v>
      </c>
      <c r="L741" s="151">
        <v>3417.75</v>
      </c>
      <c r="M741" s="151">
        <v>170.8875</v>
      </c>
      <c r="N741" s="154"/>
      <c r="O741" s="151">
        <v>1537.9875</v>
      </c>
      <c r="P741" s="151">
        <v>1708.875</v>
      </c>
      <c r="Q741" s="151">
        <f t="shared" si="11"/>
        <v>3246.8625</v>
      </c>
      <c r="R741" s="156"/>
    </row>
    <row r="742" s="138" customFormat="1" ht="25.05" hidden="1" customHeight="1" spans="1:18">
      <c r="A742" s="147">
        <v>737</v>
      </c>
      <c r="B742" s="147" t="s">
        <v>402</v>
      </c>
      <c r="C742" s="148">
        <v>44958</v>
      </c>
      <c r="D742" s="148">
        <v>44985</v>
      </c>
      <c r="E742" s="147" t="s">
        <v>25</v>
      </c>
      <c r="F742" s="147" t="s">
        <v>277</v>
      </c>
      <c r="G742" s="147" t="s">
        <v>27</v>
      </c>
      <c r="H742" s="147">
        <v>4.4</v>
      </c>
      <c r="I742" s="151">
        <v>4410</v>
      </c>
      <c r="J742" s="151">
        <v>19404</v>
      </c>
      <c r="K742" s="147">
        <v>10</v>
      </c>
      <c r="L742" s="151">
        <v>1940.4</v>
      </c>
      <c r="M742" s="151">
        <v>97.02</v>
      </c>
      <c r="N742" s="154"/>
      <c r="O742" s="151">
        <v>873.18</v>
      </c>
      <c r="P742" s="151">
        <v>970.2</v>
      </c>
      <c r="Q742" s="151">
        <f t="shared" si="11"/>
        <v>1843.38</v>
      </c>
      <c r="R742" s="156"/>
    </row>
    <row r="743" s="138" customFormat="1" ht="25.05" hidden="1" customHeight="1" spans="1:18">
      <c r="A743" s="147">
        <v>738</v>
      </c>
      <c r="B743" s="147" t="s">
        <v>403</v>
      </c>
      <c r="C743" s="148">
        <v>44958</v>
      </c>
      <c r="D743" s="148">
        <v>44985</v>
      </c>
      <c r="E743" s="147" t="s">
        <v>25</v>
      </c>
      <c r="F743" s="147" t="s">
        <v>277</v>
      </c>
      <c r="G743" s="147" t="s">
        <v>27</v>
      </c>
      <c r="H743" s="147">
        <v>3.24</v>
      </c>
      <c r="I743" s="151">
        <v>4410</v>
      </c>
      <c r="J743" s="151">
        <v>14288.4</v>
      </c>
      <c r="K743" s="147">
        <v>10</v>
      </c>
      <c r="L743" s="151">
        <v>1428.84</v>
      </c>
      <c r="M743" s="151">
        <v>71.442</v>
      </c>
      <c r="N743" s="154"/>
      <c r="O743" s="151">
        <v>642.978</v>
      </c>
      <c r="P743" s="151">
        <v>714.42</v>
      </c>
      <c r="Q743" s="151">
        <f t="shared" si="11"/>
        <v>1357.398</v>
      </c>
      <c r="R743" s="156"/>
    </row>
    <row r="744" s="138" customFormat="1" ht="25.05" hidden="1" customHeight="1" spans="1:18">
      <c r="A744" s="147">
        <v>739</v>
      </c>
      <c r="B744" s="147" t="s">
        <v>404</v>
      </c>
      <c r="C744" s="148">
        <v>44958</v>
      </c>
      <c r="D744" s="148">
        <v>44985</v>
      </c>
      <c r="E744" s="147" t="s">
        <v>25</v>
      </c>
      <c r="F744" s="147" t="s">
        <v>277</v>
      </c>
      <c r="G744" s="147" t="s">
        <v>27</v>
      </c>
      <c r="H744" s="147">
        <v>4.77</v>
      </c>
      <c r="I744" s="151">
        <v>4410</v>
      </c>
      <c r="J744" s="151">
        <v>21035.7</v>
      </c>
      <c r="K744" s="147">
        <v>10</v>
      </c>
      <c r="L744" s="151">
        <v>2103.57</v>
      </c>
      <c r="M744" s="151">
        <v>105.1785</v>
      </c>
      <c r="N744" s="154"/>
      <c r="O744" s="151">
        <v>946.6065</v>
      </c>
      <c r="P744" s="151">
        <v>1051.785</v>
      </c>
      <c r="Q744" s="151">
        <f t="shared" si="11"/>
        <v>1998.3915</v>
      </c>
      <c r="R744" s="156"/>
    </row>
    <row r="745" s="138" customFormat="1" ht="25.05" hidden="1" customHeight="1" spans="1:18">
      <c r="A745" s="147">
        <v>740</v>
      </c>
      <c r="B745" s="147" t="s">
        <v>405</v>
      </c>
      <c r="C745" s="148">
        <v>44958</v>
      </c>
      <c r="D745" s="148">
        <v>44985</v>
      </c>
      <c r="E745" s="147" t="s">
        <v>25</v>
      </c>
      <c r="F745" s="147" t="s">
        <v>277</v>
      </c>
      <c r="G745" s="147" t="s">
        <v>27</v>
      </c>
      <c r="H745" s="147">
        <v>4.63</v>
      </c>
      <c r="I745" s="151">
        <v>4410</v>
      </c>
      <c r="J745" s="151">
        <v>20418.3</v>
      </c>
      <c r="K745" s="147">
        <v>10</v>
      </c>
      <c r="L745" s="151">
        <v>2041.83</v>
      </c>
      <c r="M745" s="151">
        <v>102.0915</v>
      </c>
      <c r="N745" s="154"/>
      <c r="O745" s="151">
        <v>918.8235</v>
      </c>
      <c r="P745" s="151">
        <v>1020.915</v>
      </c>
      <c r="Q745" s="151">
        <f t="shared" si="11"/>
        <v>1939.7385</v>
      </c>
      <c r="R745" s="156"/>
    </row>
    <row r="746" s="138" customFormat="1" ht="25.05" hidden="1" customHeight="1" spans="1:18">
      <c r="A746" s="147">
        <v>741</v>
      </c>
      <c r="B746" s="147" t="s">
        <v>406</v>
      </c>
      <c r="C746" s="148">
        <v>44958</v>
      </c>
      <c r="D746" s="148">
        <v>44985</v>
      </c>
      <c r="E746" s="147" t="s">
        <v>25</v>
      </c>
      <c r="F746" s="147" t="s">
        <v>277</v>
      </c>
      <c r="G746" s="147" t="s">
        <v>27</v>
      </c>
      <c r="H746" s="147">
        <v>5.38</v>
      </c>
      <c r="I746" s="151">
        <v>4410</v>
      </c>
      <c r="J746" s="151">
        <v>23725.8</v>
      </c>
      <c r="K746" s="147">
        <v>10</v>
      </c>
      <c r="L746" s="151">
        <v>2372.58</v>
      </c>
      <c r="M746" s="151">
        <v>118.629</v>
      </c>
      <c r="N746" s="154"/>
      <c r="O746" s="151">
        <v>1067.661</v>
      </c>
      <c r="P746" s="151">
        <v>1186.29</v>
      </c>
      <c r="Q746" s="151">
        <f t="shared" si="11"/>
        <v>2253.951</v>
      </c>
      <c r="R746" s="156"/>
    </row>
    <row r="747" s="138" customFormat="1" ht="25.05" hidden="1" customHeight="1" spans="1:18">
      <c r="A747" s="147">
        <v>742</v>
      </c>
      <c r="B747" s="147" t="s">
        <v>407</v>
      </c>
      <c r="C747" s="148">
        <v>44958</v>
      </c>
      <c r="D747" s="148">
        <v>44985</v>
      </c>
      <c r="E747" s="147" t="s">
        <v>25</v>
      </c>
      <c r="F747" s="147" t="s">
        <v>277</v>
      </c>
      <c r="G747" s="147" t="s">
        <v>27</v>
      </c>
      <c r="H747" s="147">
        <v>4.8</v>
      </c>
      <c r="I747" s="151">
        <v>4410</v>
      </c>
      <c r="J747" s="151">
        <v>21168</v>
      </c>
      <c r="K747" s="147">
        <v>10</v>
      </c>
      <c r="L747" s="151">
        <v>2116.8</v>
      </c>
      <c r="M747" s="151">
        <v>105.84</v>
      </c>
      <c r="N747" s="154"/>
      <c r="O747" s="151">
        <v>952.56</v>
      </c>
      <c r="P747" s="151">
        <v>1058.4</v>
      </c>
      <c r="Q747" s="151">
        <f t="shared" si="11"/>
        <v>2010.96</v>
      </c>
      <c r="R747" s="156"/>
    </row>
    <row r="748" s="138" customFormat="1" ht="25.05" hidden="1" customHeight="1" spans="1:18">
      <c r="A748" s="147">
        <v>743</v>
      </c>
      <c r="B748" s="147" t="s">
        <v>408</v>
      </c>
      <c r="C748" s="148">
        <v>44958</v>
      </c>
      <c r="D748" s="148">
        <v>44985</v>
      </c>
      <c r="E748" s="147" t="s">
        <v>25</v>
      </c>
      <c r="F748" s="147" t="s">
        <v>277</v>
      </c>
      <c r="G748" s="147" t="s">
        <v>27</v>
      </c>
      <c r="H748" s="147">
        <v>5</v>
      </c>
      <c r="I748" s="151">
        <v>4410</v>
      </c>
      <c r="J748" s="151">
        <v>22050</v>
      </c>
      <c r="K748" s="147">
        <v>10</v>
      </c>
      <c r="L748" s="151">
        <v>2205</v>
      </c>
      <c r="M748" s="151">
        <v>110.25</v>
      </c>
      <c r="N748" s="154"/>
      <c r="O748" s="151">
        <v>992.25</v>
      </c>
      <c r="P748" s="151">
        <v>1102.5</v>
      </c>
      <c r="Q748" s="151">
        <f t="shared" si="11"/>
        <v>2094.75</v>
      </c>
      <c r="R748" s="156"/>
    </row>
    <row r="749" s="138" customFormat="1" ht="25.05" hidden="1" customHeight="1" spans="1:18">
      <c r="A749" s="147">
        <v>744</v>
      </c>
      <c r="B749" s="147" t="s">
        <v>409</v>
      </c>
      <c r="C749" s="148">
        <v>44958</v>
      </c>
      <c r="D749" s="148">
        <v>44985</v>
      </c>
      <c r="E749" s="147" t="s">
        <v>25</v>
      </c>
      <c r="F749" s="147" t="s">
        <v>277</v>
      </c>
      <c r="G749" s="147" t="s">
        <v>27</v>
      </c>
      <c r="H749" s="147">
        <v>4.5</v>
      </c>
      <c r="I749" s="151">
        <v>4410</v>
      </c>
      <c r="J749" s="151">
        <v>19845</v>
      </c>
      <c r="K749" s="147">
        <v>10</v>
      </c>
      <c r="L749" s="151">
        <v>1984.5</v>
      </c>
      <c r="M749" s="151">
        <v>99.225</v>
      </c>
      <c r="N749" s="154"/>
      <c r="O749" s="151">
        <v>893.025</v>
      </c>
      <c r="P749" s="151">
        <v>992.25</v>
      </c>
      <c r="Q749" s="151">
        <f t="shared" si="11"/>
        <v>1885.275</v>
      </c>
      <c r="R749" s="156"/>
    </row>
    <row r="750" s="138" customFormat="1" ht="25.05" hidden="1" customHeight="1" spans="1:18">
      <c r="A750" s="147">
        <v>745</v>
      </c>
      <c r="B750" s="147" t="s">
        <v>410</v>
      </c>
      <c r="C750" s="148">
        <v>44958</v>
      </c>
      <c r="D750" s="148">
        <v>44985</v>
      </c>
      <c r="E750" s="147" t="s">
        <v>25</v>
      </c>
      <c r="F750" s="147" t="s">
        <v>277</v>
      </c>
      <c r="G750" s="147" t="s">
        <v>27</v>
      </c>
      <c r="H750" s="147">
        <v>5.5</v>
      </c>
      <c r="I750" s="151">
        <v>4410</v>
      </c>
      <c r="J750" s="151">
        <v>24255</v>
      </c>
      <c r="K750" s="147">
        <v>10</v>
      </c>
      <c r="L750" s="151">
        <v>2425.5</v>
      </c>
      <c r="M750" s="151">
        <v>121.275</v>
      </c>
      <c r="N750" s="154"/>
      <c r="O750" s="151">
        <v>1091.475</v>
      </c>
      <c r="P750" s="151">
        <v>1212.75</v>
      </c>
      <c r="Q750" s="151">
        <f t="shared" si="11"/>
        <v>2304.225</v>
      </c>
      <c r="R750" s="156"/>
    </row>
    <row r="751" s="138" customFormat="1" ht="25.05" hidden="1" customHeight="1" spans="1:18">
      <c r="A751" s="147">
        <v>746</v>
      </c>
      <c r="B751" s="147" t="s">
        <v>411</v>
      </c>
      <c r="C751" s="148">
        <v>44958</v>
      </c>
      <c r="D751" s="148">
        <v>44985</v>
      </c>
      <c r="E751" s="147" t="s">
        <v>25</v>
      </c>
      <c r="F751" s="147" t="s">
        <v>277</v>
      </c>
      <c r="G751" s="147" t="s">
        <v>27</v>
      </c>
      <c r="H751" s="147">
        <v>2</v>
      </c>
      <c r="I751" s="151">
        <v>4410</v>
      </c>
      <c r="J751" s="151">
        <v>8820</v>
      </c>
      <c r="K751" s="147">
        <v>10</v>
      </c>
      <c r="L751" s="151">
        <v>882</v>
      </c>
      <c r="M751" s="151">
        <v>44.1</v>
      </c>
      <c r="N751" s="154"/>
      <c r="O751" s="151">
        <v>396.9</v>
      </c>
      <c r="P751" s="151">
        <v>441</v>
      </c>
      <c r="Q751" s="151">
        <f t="shared" si="11"/>
        <v>837.9</v>
      </c>
      <c r="R751" s="156"/>
    </row>
    <row r="752" s="138" customFormat="1" ht="25.05" hidden="1" customHeight="1" spans="1:18">
      <c r="A752" s="147">
        <v>747</v>
      </c>
      <c r="B752" s="147" t="s">
        <v>412</v>
      </c>
      <c r="C752" s="148">
        <v>44958</v>
      </c>
      <c r="D752" s="148">
        <v>44985</v>
      </c>
      <c r="E752" s="147" t="s">
        <v>25</v>
      </c>
      <c r="F752" s="147" t="s">
        <v>277</v>
      </c>
      <c r="G752" s="147" t="s">
        <v>27</v>
      </c>
      <c r="H752" s="147">
        <v>6</v>
      </c>
      <c r="I752" s="151">
        <v>4410</v>
      </c>
      <c r="J752" s="151">
        <v>26460</v>
      </c>
      <c r="K752" s="147">
        <v>10</v>
      </c>
      <c r="L752" s="151">
        <v>2646</v>
      </c>
      <c r="M752" s="151">
        <v>132.3</v>
      </c>
      <c r="N752" s="154"/>
      <c r="O752" s="151">
        <v>1190.7</v>
      </c>
      <c r="P752" s="151">
        <v>1323</v>
      </c>
      <c r="Q752" s="151">
        <f t="shared" si="11"/>
        <v>2513.7</v>
      </c>
      <c r="R752" s="156"/>
    </row>
    <row r="753" s="138" customFormat="1" ht="25.05" hidden="1" customHeight="1" spans="1:18">
      <c r="A753" s="147">
        <v>748</v>
      </c>
      <c r="B753" s="147" t="s">
        <v>413</v>
      </c>
      <c r="C753" s="148">
        <v>44958</v>
      </c>
      <c r="D753" s="148">
        <v>44985</v>
      </c>
      <c r="E753" s="147" t="s">
        <v>25</v>
      </c>
      <c r="F753" s="147" t="s">
        <v>277</v>
      </c>
      <c r="G753" s="147" t="s">
        <v>27</v>
      </c>
      <c r="H753" s="147">
        <v>5</v>
      </c>
      <c r="I753" s="151">
        <v>4410</v>
      </c>
      <c r="J753" s="151">
        <v>22050</v>
      </c>
      <c r="K753" s="147">
        <v>10</v>
      </c>
      <c r="L753" s="151">
        <v>2205</v>
      </c>
      <c r="M753" s="151">
        <v>110.25</v>
      </c>
      <c r="N753" s="154"/>
      <c r="O753" s="151">
        <v>992.25</v>
      </c>
      <c r="P753" s="151">
        <v>1102.5</v>
      </c>
      <c r="Q753" s="151">
        <f t="shared" si="11"/>
        <v>2094.75</v>
      </c>
      <c r="R753" s="156"/>
    </row>
    <row r="754" s="138" customFormat="1" ht="25.05" hidden="1" customHeight="1" spans="1:18">
      <c r="A754" s="147">
        <v>749</v>
      </c>
      <c r="B754" s="147" t="s">
        <v>414</v>
      </c>
      <c r="C754" s="148">
        <v>44958</v>
      </c>
      <c r="D754" s="148">
        <v>44985</v>
      </c>
      <c r="E754" s="147" t="s">
        <v>25</v>
      </c>
      <c r="F754" s="147" t="s">
        <v>277</v>
      </c>
      <c r="G754" s="147" t="s">
        <v>27</v>
      </c>
      <c r="H754" s="147">
        <v>8</v>
      </c>
      <c r="I754" s="151">
        <v>4410</v>
      </c>
      <c r="J754" s="151">
        <v>35280</v>
      </c>
      <c r="K754" s="147">
        <v>10</v>
      </c>
      <c r="L754" s="151">
        <v>3528</v>
      </c>
      <c r="M754" s="151">
        <v>176.4</v>
      </c>
      <c r="N754" s="154"/>
      <c r="O754" s="151">
        <v>1587.6</v>
      </c>
      <c r="P754" s="151">
        <v>1764</v>
      </c>
      <c r="Q754" s="151">
        <f t="shared" si="11"/>
        <v>3351.6</v>
      </c>
      <c r="R754" s="156"/>
    </row>
    <row r="755" s="138" customFormat="1" ht="25.05" hidden="1" customHeight="1" spans="1:18">
      <c r="A755" s="147">
        <v>750</v>
      </c>
      <c r="B755" s="147" t="s">
        <v>415</v>
      </c>
      <c r="C755" s="148">
        <v>44958</v>
      </c>
      <c r="D755" s="148">
        <v>44985</v>
      </c>
      <c r="E755" s="147" t="s">
        <v>25</v>
      </c>
      <c r="F755" s="147" t="s">
        <v>277</v>
      </c>
      <c r="G755" s="147" t="s">
        <v>27</v>
      </c>
      <c r="H755" s="147">
        <v>6</v>
      </c>
      <c r="I755" s="151">
        <v>4410</v>
      </c>
      <c r="J755" s="151">
        <v>26460</v>
      </c>
      <c r="K755" s="147">
        <v>10</v>
      </c>
      <c r="L755" s="151">
        <v>2646</v>
      </c>
      <c r="M755" s="151">
        <v>132.3</v>
      </c>
      <c r="N755" s="154"/>
      <c r="O755" s="151">
        <v>1190.7</v>
      </c>
      <c r="P755" s="151">
        <v>1323</v>
      </c>
      <c r="Q755" s="151">
        <f t="shared" si="11"/>
        <v>2513.7</v>
      </c>
      <c r="R755" s="156"/>
    </row>
    <row r="756" s="138" customFormat="1" ht="25.05" hidden="1" customHeight="1" spans="1:18">
      <c r="A756" s="147">
        <v>751</v>
      </c>
      <c r="B756" s="147" t="s">
        <v>416</v>
      </c>
      <c r="C756" s="148">
        <v>44958</v>
      </c>
      <c r="D756" s="148">
        <v>44985</v>
      </c>
      <c r="E756" s="147" t="s">
        <v>25</v>
      </c>
      <c r="F756" s="147" t="s">
        <v>277</v>
      </c>
      <c r="G756" s="147" t="s">
        <v>27</v>
      </c>
      <c r="H756" s="147">
        <v>6.8</v>
      </c>
      <c r="I756" s="151">
        <v>4410</v>
      </c>
      <c r="J756" s="151">
        <v>29988</v>
      </c>
      <c r="K756" s="147">
        <v>10</v>
      </c>
      <c r="L756" s="151">
        <v>2998.8</v>
      </c>
      <c r="M756" s="151">
        <v>149.94</v>
      </c>
      <c r="N756" s="154"/>
      <c r="O756" s="151">
        <v>1349.46</v>
      </c>
      <c r="P756" s="151">
        <v>1499.4</v>
      </c>
      <c r="Q756" s="151">
        <f t="shared" si="11"/>
        <v>2848.86</v>
      </c>
      <c r="R756" s="156"/>
    </row>
    <row r="757" s="138" customFormat="1" ht="25.05" hidden="1" customHeight="1" spans="1:18">
      <c r="A757" s="147">
        <v>752</v>
      </c>
      <c r="B757" s="147" t="s">
        <v>417</v>
      </c>
      <c r="C757" s="148">
        <v>44958</v>
      </c>
      <c r="D757" s="148">
        <v>44985</v>
      </c>
      <c r="E757" s="147" t="s">
        <v>25</v>
      </c>
      <c r="F757" s="147" t="s">
        <v>277</v>
      </c>
      <c r="G757" s="147" t="s">
        <v>27</v>
      </c>
      <c r="H757" s="147">
        <v>5.4</v>
      </c>
      <c r="I757" s="151">
        <v>4410</v>
      </c>
      <c r="J757" s="151">
        <v>23814</v>
      </c>
      <c r="K757" s="147">
        <v>10</v>
      </c>
      <c r="L757" s="151">
        <v>2381.4</v>
      </c>
      <c r="M757" s="151">
        <v>119.07</v>
      </c>
      <c r="N757" s="154"/>
      <c r="O757" s="151">
        <v>1071.63</v>
      </c>
      <c r="P757" s="151">
        <v>1190.7</v>
      </c>
      <c r="Q757" s="151">
        <f t="shared" si="11"/>
        <v>2262.33</v>
      </c>
      <c r="R757" s="156"/>
    </row>
    <row r="758" s="138" customFormat="1" ht="25.05" hidden="1" customHeight="1" spans="1:18">
      <c r="A758" s="147">
        <v>753</v>
      </c>
      <c r="B758" s="147" t="s">
        <v>418</v>
      </c>
      <c r="C758" s="148">
        <v>44958</v>
      </c>
      <c r="D758" s="148">
        <v>44985</v>
      </c>
      <c r="E758" s="147" t="s">
        <v>25</v>
      </c>
      <c r="F758" s="147" t="s">
        <v>277</v>
      </c>
      <c r="G758" s="147" t="s">
        <v>27</v>
      </c>
      <c r="H758" s="147">
        <v>10</v>
      </c>
      <c r="I758" s="151">
        <v>4410</v>
      </c>
      <c r="J758" s="151">
        <v>44100</v>
      </c>
      <c r="K758" s="147">
        <v>10</v>
      </c>
      <c r="L758" s="151">
        <v>4410</v>
      </c>
      <c r="M758" s="151">
        <v>220.5</v>
      </c>
      <c r="N758" s="154"/>
      <c r="O758" s="151">
        <v>1984.5</v>
      </c>
      <c r="P758" s="151">
        <v>2205</v>
      </c>
      <c r="Q758" s="151">
        <f t="shared" si="11"/>
        <v>4189.5</v>
      </c>
      <c r="R758" s="156"/>
    </row>
    <row r="759" s="138" customFormat="1" ht="25.05" hidden="1" customHeight="1" spans="1:18">
      <c r="A759" s="147">
        <v>754</v>
      </c>
      <c r="B759" s="147" t="s">
        <v>419</v>
      </c>
      <c r="C759" s="148">
        <v>44958</v>
      </c>
      <c r="D759" s="148">
        <v>44985</v>
      </c>
      <c r="E759" s="147" t="s">
        <v>25</v>
      </c>
      <c r="F759" s="147" t="s">
        <v>277</v>
      </c>
      <c r="G759" s="147" t="s">
        <v>27</v>
      </c>
      <c r="H759" s="147">
        <v>9.92</v>
      </c>
      <c r="I759" s="151">
        <v>4410</v>
      </c>
      <c r="J759" s="151">
        <v>43747.2</v>
      </c>
      <c r="K759" s="147">
        <v>10</v>
      </c>
      <c r="L759" s="151">
        <v>4374.72</v>
      </c>
      <c r="M759" s="151">
        <v>218.736</v>
      </c>
      <c r="N759" s="154"/>
      <c r="O759" s="151">
        <v>1968.624</v>
      </c>
      <c r="P759" s="151">
        <v>2187.36</v>
      </c>
      <c r="Q759" s="151">
        <f t="shared" si="11"/>
        <v>4155.984</v>
      </c>
      <c r="R759" s="156"/>
    </row>
    <row r="760" s="138" customFormat="1" ht="25.05" hidden="1" customHeight="1" spans="1:18">
      <c r="A760" s="147">
        <v>755</v>
      </c>
      <c r="B760" s="147" t="s">
        <v>420</v>
      </c>
      <c r="C760" s="148">
        <v>44958</v>
      </c>
      <c r="D760" s="148">
        <v>44985</v>
      </c>
      <c r="E760" s="147" t="s">
        <v>25</v>
      </c>
      <c r="F760" s="147" t="s">
        <v>277</v>
      </c>
      <c r="G760" s="147" t="s">
        <v>27</v>
      </c>
      <c r="H760" s="147">
        <v>8.31</v>
      </c>
      <c r="I760" s="151">
        <v>4410</v>
      </c>
      <c r="J760" s="151">
        <v>36647.1</v>
      </c>
      <c r="K760" s="147">
        <v>10</v>
      </c>
      <c r="L760" s="151">
        <v>3664.71</v>
      </c>
      <c r="M760" s="151">
        <v>183.2355</v>
      </c>
      <c r="N760" s="154"/>
      <c r="O760" s="151">
        <v>1649.1195</v>
      </c>
      <c r="P760" s="151">
        <v>1832.355</v>
      </c>
      <c r="Q760" s="151">
        <f t="shared" si="11"/>
        <v>3481.4745</v>
      </c>
      <c r="R760" s="156"/>
    </row>
    <row r="761" s="138" customFormat="1" ht="25.05" hidden="1" customHeight="1" spans="1:18">
      <c r="A761" s="147">
        <v>756</v>
      </c>
      <c r="B761" s="147" t="s">
        <v>399</v>
      </c>
      <c r="C761" s="148">
        <v>44986</v>
      </c>
      <c r="D761" s="148">
        <v>45016</v>
      </c>
      <c r="E761" s="149" t="s">
        <v>25</v>
      </c>
      <c r="F761" s="147" t="s">
        <v>277</v>
      </c>
      <c r="G761" s="147" t="s">
        <v>27</v>
      </c>
      <c r="H761" s="147">
        <v>7</v>
      </c>
      <c r="I761" s="158">
        <v>4410</v>
      </c>
      <c r="J761" s="151">
        <v>30870</v>
      </c>
      <c r="K761" s="147">
        <v>10</v>
      </c>
      <c r="L761" s="151">
        <v>3087</v>
      </c>
      <c r="M761" s="151">
        <v>154.35</v>
      </c>
      <c r="N761" s="154"/>
      <c r="O761" s="151">
        <v>1389.15</v>
      </c>
      <c r="P761" s="151">
        <v>1543.5</v>
      </c>
      <c r="Q761" s="151">
        <f t="shared" si="11"/>
        <v>2932.65</v>
      </c>
      <c r="R761" s="156"/>
    </row>
    <row r="762" s="138" customFormat="1" ht="25.05" hidden="1" customHeight="1" spans="1:18">
      <c r="A762" s="147">
        <v>757</v>
      </c>
      <c r="B762" s="147" t="s">
        <v>400</v>
      </c>
      <c r="C762" s="148">
        <v>44986</v>
      </c>
      <c r="D762" s="148">
        <v>45016</v>
      </c>
      <c r="E762" s="149" t="s">
        <v>25</v>
      </c>
      <c r="F762" s="147" t="s">
        <v>277</v>
      </c>
      <c r="G762" s="147" t="s">
        <v>27</v>
      </c>
      <c r="H762" s="147">
        <v>7</v>
      </c>
      <c r="I762" s="158">
        <v>4410</v>
      </c>
      <c r="J762" s="151">
        <v>30870</v>
      </c>
      <c r="K762" s="147">
        <v>10</v>
      </c>
      <c r="L762" s="151">
        <v>3087</v>
      </c>
      <c r="M762" s="151">
        <v>154.35</v>
      </c>
      <c r="N762" s="154"/>
      <c r="O762" s="151">
        <v>1389.15</v>
      </c>
      <c r="P762" s="151">
        <v>1543.5</v>
      </c>
      <c r="Q762" s="151">
        <f t="shared" si="11"/>
        <v>2932.65</v>
      </c>
      <c r="R762" s="156"/>
    </row>
    <row r="763" s="138" customFormat="1" ht="25.05" hidden="1" customHeight="1" spans="1:18">
      <c r="A763" s="147">
        <v>758</v>
      </c>
      <c r="B763" s="147" t="s">
        <v>401</v>
      </c>
      <c r="C763" s="148">
        <v>44986</v>
      </c>
      <c r="D763" s="148">
        <v>45016</v>
      </c>
      <c r="E763" s="149" t="s">
        <v>25</v>
      </c>
      <c r="F763" s="147" t="s">
        <v>277</v>
      </c>
      <c r="G763" s="147" t="s">
        <v>27</v>
      </c>
      <c r="H763" s="147">
        <v>7.75</v>
      </c>
      <c r="I763" s="158">
        <v>4410</v>
      </c>
      <c r="J763" s="151">
        <v>34177.5</v>
      </c>
      <c r="K763" s="147">
        <v>10</v>
      </c>
      <c r="L763" s="151">
        <v>3417.75</v>
      </c>
      <c r="M763" s="151">
        <v>170.8875</v>
      </c>
      <c r="N763" s="154"/>
      <c r="O763" s="151">
        <v>1537.9875</v>
      </c>
      <c r="P763" s="151">
        <v>1708.875</v>
      </c>
      <c r="Q763" s="151">
        <f t="shared" si="11"/>
        <v>3246.8625</v>
      </c>
      <c r="R763" s="156"/>
    </row>
    <row r="764" s="138" customFormat="1" ht="25.05" hidden="1" customHeight="1" spans="1:18">
      <c r="A764" s="147">
        <v>759</v>
      </c>
      <c r="B764" s="147" t="s">
        <v>402</v>
      </c>
      <c r="C764" s="148">
        <v>44986</v>
      </c>
      <c r="D764" s="148">
        <v>45016</v>
      </c>
      <c r="E764" s="149" t="s">
        <v>25</v>
      </c>
      <c r="F764" s="147" t="s">
        <v>277</v>
      </c>
      <c r="G764" s="147" t="s">
        <v>27</v>
      </c>
      <c r="H764" s="147">
        <v>4.4</v>
      </c>
      <c r="I764" s="158">
        <v>4410</v>
      </c>
      <c r="J764" s="151">
        <v>19404</v>
      </c>
      <c r="K764" s="147">
        <v>10</v>
      </c>
      <c r="L764" s="151">
        <v>1940.4</v>
      </c>
      <c r="M764" s="151">
        <v>97.02</v>
      </c>
      <c r="N764" s="154"/>
      <c r="O764" s="151">
        <v>873.18</v>
      </c>
      <c r="P764" s="151">
        <v>970.2</v>
      </c>
      <c r="Q764" s="151">
        <f t="shared" si="11"/>
        <v>1843.38</v>
      </c>
      <c r="R764" s="156"/>
    </row>
    <row r="765" s="138" customFormat="1" ht="25.05" hidden="1" customHeight="1" spans="1:18">
      <c r="A765" s="147">
        <v>760</v>
      </c>
      <c r="B765" s="147" t="s">
        <v>403</v>
      </c>
      <c r="C765" s="148">
        <v>44986</v>
      </c>
      <c r="D765" s="148">
        <v>45016</v>
      </c>
      <c r="E765" s="149" t="s">
        <v>25</v>
      </c>
      <c r="F765" s="147" t="s">
        <v>277</v>
      </c>
      <c r="G765" s="147" t="s">
        <v>27</v>
      </c>
      <c r="H765" s="147">
        <v>3.24</v>
      </c>
      <c r="I765" s="158">
        <v>4410</v>
      </c>
      <c r="J765" s="151">
        <v>14288.4</v>
      </c>
      <c r="K765" s="147">
        <v>10</v>
      </c>
      <c r="L765" s="151">
        <v>1428.84</v>
      </c>
      <c r="M765" s="151">
        <v>71.442</v>
      </c>
      <c r="N765" s="154"/>
      <c r="O765" s="151">
        <v>642.978</v>
      </c>
      <c r="P765" s="151">
        <v>714.42</v>
      </c>
      <c r="Q765" s="151">
        <f t="shared" si="11"/>
        <v>1357.398</v>
      </c>
      <c r="R765" s="156"/>
    </row>
    <row r="766" s="138" customFormat="1" ht="25.05" hidden="1" customHeight="1" spans="1:18">
      <c r="A766" s="147">
        <v>761</v>
      </c>
      <c r="B766" s="147" t="s">
        <v>404</v>
      </c>
      <c r="C766" s="148">
        <v>44986</v>
      </c>
      <c r="D766" s="148">
        <v>45016</v>
      </c>
      <c r="E766" s="149" t="s">
        <v>25</v>
      </c>
      <c r="F766" s="147" t="s">
        <v>277</v>
      </c>
      <c r="G766" s="147" t="s">
        <v>27</v>
      </c>
      <c r="H766" s="147">
        <v>4.77</v>
      </c>
      <c r="I766" s="158">
        <v>4410</v>
      </c>
      <c r="J766" s="151">
        <v>21035.7</v>
      </c>
      <c r="K766" s="147">
        <v>10</v>
      </c>
      <c r="L766" s="151">
        <v>2103.57</v>
      </c>
      <c r="M766" s="151">
        <v>105.1785</v>
      </c>
      <c r="N766" s="154"/>
      <c r="O766" s="151">
        <v>946.6065</v>
      </c>
      <c r="P766" s="151">
        <v>1051.785</v>
      </c>
      <c r="Q766" s="151">
        <f t="shared" si="11"/>
        <v>1998.3915</v>
      </c>
      <c r="R766" s="156"/>
    </row>
    <row r="767" s="138" customFormat="1" ht="25.05" hidden="1" customHeight="1" spans="1:18">
      <c r="A767" s="147">
        <v>762</v>
      </c>
      <c r="B767" s="147" t="s">
        <v>405</v>
      </c>
      <c r="C767" s="148">
        <v>44986</v>
      </c>
      <c r="D767" s="148">
        <v>45016</v>
      </c>
      <c r="E767" s="149" t="s">
        <v>25</v>
      </c>
      <c r="F767" s="147" t="s">
        <v>277</v>
      </c>
      <c r="G767" s="147" t="s">
        <v>27</v>
      </c>
      <c r="H767" s="147">
        <v>4.63</v>
      </c>
      <c r="I767" s="158">
        <v>4410</v>
      </c>
      <c r="J767" s="151">
        <v>20418.3</v>
      </c>
      <c r="K767" s="147">
        <v>10</v>
      </c>
      <c r="L767" s="151">
        <v>2041.83</v>
      </c>
      <c r="M767" s="151">
        <v>102.0915</v>
      </c>
      <c r="N767" s="154"/>
      <c r="O767" s="151">
        <v>918.8235</v>
      </c>
      <c r="P767" s="151">
        <v>1020.915</v>
      </c>
      <c r="Q767" s="151">
        <f t="shared" si="11"/>
        <v>1939.7385</v>
      </c>
      <c r="R767" s="156"/>
    </row>
    <row r="768" s="138" customFormat="1" ht="25.05" hidden="1" customHeight="1" spans="1:18">
      <c r="A768" s="147">
        <v>763</v>
      </c>
      <c r="B768" s="147" t="s">
        <v>406</v>
      </c>
      <c r="C768" s="148">
        <v>44986</v>
      </c>
      <c r="D768" s="148">
        <v>45016</v>
      </c>
      <c r="E768" s="149" t="s">
        <v>25</v>
      </c>
      <c r="F768" s="147" t="s">
        <v>277</v>
      </c>
      <c r="G768" s="147" t="s">
        <v>27</v>
      </c>
      <c r="H768" s="147">
        <v>5.38</v>
      </c>
      <c r="I768" s="158">
        <v>4410</v>
      </c>
      <c r="J768" s="151">
        <v>23725.8</v>
      </c>
      <c r="K768" s="147">
        <v>10</v>
      </c>
      <c r="L768" s="151">
        <v>2372.58</v>
      </c>
      <c r="M768" s="151">
        <v>118.629</v>
      </c>
      <c r="N768" s="154"/>
      <c r="O768" s="151">
        <v>1067.661</v>
      </c>
      <c r="P768" s="151">
        <v>1186.29</v>
      </c>
      <c r="Q768" s="151">
        <f t="shared" si="11"/>
        <v>2253.951</v>
      </c>
      <c r="R768" s="156"/>
    </row>
    <row r="769" s="138" customFormat="1" ht="25.05" hidden="1" customHeight="1" spans="1:18">
      <c r="A769" s="147">
        <v>764</v>
      </c>
      <c r="B769" s="147" t="s">
        <v>407</v>
      </c>
      <c r="C769" s="148">
        <v>44986</v>
      </c>
      <c r="D769" s="148">
        <v>45016</v>
      </c>
      <c r="E769" s="149" t="s">
        <v>25</v>
      </c>
      <c r="F769" s="147" t="s">
        <v>277</v>
      </c>
      <c r="G769" s="147" t="s">
        <v>27</v>
      </c>
      <c r="H769" s="147">
        <v>4.8</v>
      </c>
      <c r="I769" s="158">
        <v>4410</v>
      </c>
      <c r="J769" s="151">
        <v>21168</v>
      </c>
      <c r="K769" s="147">
        <v>10</v>
      </c>
      <c r="L769" s="151">
        <v>2116.8</v>
      </c>
      <c r="M769" s="151">
        <v>105.84</v>
      </c>
      <c r="N769" s="154"/>
      <c r="O769" s="151">
        <v>952.56</v>
      </c>
      <c r="P769" s="151">
        <v>1058.4</v>
      </c>
      <c r="Q769" s="151">
        <f t="shared" si="11"/>
        <v>2010.96</v>
      </c>
      <c r="R769" s="156"/>
    </row>
    <row r="770" s="138" customFormat="1" ht="25.05" hidden="1" customHeight="1" spans="1:18">
      <c r="A770" s="147">
        <v>765</v>
      </c>
      <c r="B770" s="147" t="s">
        <v>408</v>
      </c>
      <c r="C770" s="148">
        <v>44986</v>
      </c>
      <c r="D770" s="148">
        <v>45016</v>
      </c>
      <c r="E770" s="149" t="s">
        <v>25</v>
      </c>
      <c r="F770" s="147" t="s">
        <v>277</v>
      </c>
      <c r="G770" s="147" t="s">
        <v>27</v>
      </c>
      <c r="H770" s="147">
        <v>5</v>
      </c>
      <c r="I770" s="158">
        <v>4410</v>
      </c>
      <c r="J770" s="151">
        <v>22050</v>
      </c>
      <c r="K770" s="147">
        <v>10</v>
      </c>
      <c r="L770" s="151">
        <v>2205</v>
      </c>
      <c r="M770" s="151">
        <v>110.25</v>
      </c>
      <c r="N770" s="154"/>
      <c r="O770" s="151">
        <v>992.25</v>
      </c>
      <c r="P770" s="151">
        <v>1102.5</v>
      </c>
      <c r="Q770" s="151">
        <f t="shared" si="11"/>
        <v>2094.75</v>
      </c>
      <c r="R770" s="156"/>
    </row>
    <row r="771" s="138" customFormat="1" ht="25.05" hidden="1" customHeight="1" spans="1:18">
      <c r="A771" s="147">
        <v>766</v>
      </c>
      <c r="B771" s="147" t="s">
        <v>409</v>
      </c>
      <c r="C771" s="148">
        <v>44986</v>
      </c>
      <c r="D771" s="148">
        <v>45016</v>
      </c>
      <c r="E771" s="149" t="s">
        <v>25</v>
      </c>
      <c r="F771" s="147" t="s">
        <v>277</v>
      </c>
      <c r="G771" s="147" t="s">
        <v>27</v>
      </c>
      <c r="H771" s="147">
        <v>4.5</v>
      </c>
      <c r="I771" s="158">
        <v>4410</v>
      </c>
      <c r="J771" s="151">
        <v>19845</v>
      </c>
      <c r="K771" s="147">
        <v>10</v>
      </c>
      <c r="L771" s="151">
        <v>1984.5</v>
      </c>
      <c r="M771" s="151">
        <v>99.225</v>
      </c>
      <c r="N771" s="154"/>
      <c r="O771" s="151">
        <v>893.025</v>
      </c>
      <c r="P771" s="151">
        <v>992.25</v>
      </c>
      <c r="Q771" s="151">
        <f t="shared" si="11"/>
        <v>1885.275</v>
      </c>
      <c r="R771" s="156"/>
    </row>
    <row r="772" s="138" customFormat="1" ht="25.05" hidden="1" customHeight="1" spans="1:18">
      <c r="A772" s="147">
        <v>767</v>
      </c>
      <c r="B772" s="147" t="s">
        <v>410</v>
      </c>
      <c r="C772" s="148">
        <v>44986</v>
      </c>
      <c r="D772" s="148">
        <v>45016</v>
      </c>
      <c r="E772" s="149" t="s">
        <v>25</v>
      </c>
      <c r="F772" s="147" t="s">
        <v>277</v>
      </c>
      <c r="G772" s="147" t="s">
        <v>27</v>
      </c>
      <c r="H772" s="147">
        <v>5.5</v>
      </c>
      <c r="I772" s="158">
        <v>4410</v>
      </c>
      <c r="J772" s="151">
        <v>24255</v>
      </c>
      <c r="K772" s="147">
        <v>10</v>
      </c>
      <c r="L772" s="151">
        <v>2425.5</v>
      </c>
      <c r="M772" s="151">
        <v>121.275</v>
      </c>
      <c r="N772" s="154"/>
      <c r="O772" s="151">
        <v>1091.475</v>
      </c>
      <c r="P772" s="151">
        <v>1212.75</v>
      </c>
      <c r="Q772" s="151">
        <f t="shared" si="11"/>
        <v>2304.225</v>
      </c>
      <c r="R772" s="156"/>
    </row>
    <row r="773" s="138" customFormat="1" ht="25.05" hidden="1" customHeight="1" spans="1:18">
      <c r="A773" s="147">
        <v>768</v>
      </c>
      <c r="B773" s="147" t="s">
        <v>411</v>
      </c>
      <c r="C773" s="148">
        <v>44986</v>
      </c>
      <c r="D773" s="148">
        <v>45016</v>
      </c>
      <c r="E773" s="149" t="s">
        <v>25</v>
      </c>
      <c r="F773" s="147" t="s">
        <v>277</v>
      </c>
      <c r="G773" s="147" t="s">
        <v>27</v>
      </c>
      <c r="H773" s="147">
        <v>2</v>
      </c>
      <c r="I773" s="158">
        <v>4410</v>
      </c>
      <c r="J773" s="151">
        <v>8820</v>
      </c>
      <c r="K773" s="147">
        <v>10</v>
      </c>
      <c r="L773" s="151">
        <v>882</v>
      </c>
      <c r="M773" s="151">
        <v>44.1</v>
      </c>
      <c r="N773" s="154"/>
      <c r="O773" s="151">
        <v>396.9</v>
      </c>
      <c r="P773" s="151">
        <v>441</v>
      </c>
      <c r="Q773" s="151">
        <f t="shared" si="11"/>
        <v>837.9</v>
      </c>
      <c r="R773" s="156"/>
    </row>
    <row r="774" s="138" customFormat="1" ht="25.05" hidden="1" customHeight="1" spans="1:18">
      <c r="A774" s="147">
        <v>769</v>
      </c>
      <c r="B774" s="147" t="s">
        <v>412</v>
      </c>
      <c r="C774" s="148">
        <v>44986</v>
      </c>
      <c r="D774" s="148">
        <v>45016</v>
      </c>
      <c r="E774" s="149" t="s">
        <v>25</v>
      </c>
      <c r="F774" s="147" t="s">
        <v>277</v>
      </c>
      <c r="G774" s="147" t="s">
        <v>27</v>
      </c>
      <c r="H774" s="147">
        <v>6</v>
      </c>
      <c r="I774" s="158">
        <v>4410</v>
      </c>
      <c r="J774" s="151">
        <v>26460</v>
      </c>
      <c r="K774" s="147">
        <v>10</v>
      </c>
      <c r="L774" s="151">
        <v>2646</v>
      </c>
      <c r="M774" s="151">
        <v>132.3</v>
      </c>
      <c r="N774" s="154"/>
      <c r="O774" s="151">
        <v>1190.7</v>
      </c>
      <c r="P774" s="151">
        <v>1323</v>
      </c>
      <c r="Q774" s="151">
        <f t="shared" si="11"/>
        <v>2513.7</v>
      </c>
      <c r="R774" s="156"/>
    </row>
    <row r="775" s="138" customFormat="1" ht="25.05" hidden="1" customHeight="1" spans="1:18">
      <c r="A775" s="147">
        <v>770</v>
      </c>
      <c r="B775" s="147" t="s">
        <v>413</v>
      </c>
      <c r="C775" s="148">
        <v>44986</v>
      </c>
      <c r="D775" s="148">
        <v>45016</v>
      </c>
      <c r="E775" s="149" t="s">
        <v>25</v>
      </c>
      <c r="F775" s="147" t="s">
        <v>277</v>
      </c>
      <c r="G775" s="147" t="s">
        <v>27</v>
      </c>
      <c r="H775" s="147">
        <v>5</v>
      </c>
      <c r="I775" s="158">
        <v>4410</v>
      </c>
      <c r="J775" s="151">
        <v>22050</v>
      </c>
      <c r="K775" s="147">
        <v>10</v>
      </c>
      <c r="L775" s="151">
        <v>2205</v>
      </c>
      <c r="M775" s="151">
        <v>110.25</v>
      </c>
      <c r="N775" s="154"/>
      <c r="O775" s="151">
        <v>992.25</v>
      </c>
      <c r="P775" s="151">
        <v>1102.5</v>
      </c>
      <c r="Q775" s="151">
        <f t="shared" ref="Q775:Q838" si="12">N775+O775+P775</f>
        <v>2094.75</v>
      </c>
      <c r="R775" s="156"/>
    </row>
    <row r="776" s="138" customFormat="1" ht="25.05" hidden="1" customHeight="1" spans="1:18">
      <c r="A776" s="147">
        <v>771</v>
      </c>
      <c r="B776" s="147" t="s">
        <v>414</v>
      </c>
      <c r="C776" s="148">
        <v>44986</v>
      </c>
      <c r="D776" s="148">
        <v>45016</v>
      </c>
      <c r="E776" s="149" t="s">
        <v>25</v>
      </c>
      <c r="F776" s="147" t="s">
        <v>277</v>
      </c>
      <c r="G776" s="147" t="s">
        <v>27</v>
      </c>
      <c r="H776" s="147">
        <v>8</v>
      </c>
      <c r="I776" s="158">
        <v>4410</v>
      </c>
      <c r="J776" s="151">
        <v>35280</v>
      </c>
      <c r="K776" s="147">
        <v>10</v>
      </c>
      <c r="L776" s="151">
        <v>3528</v>
      </c>
      <c r="M776" s="151">
        <v>176.4</v>
      </c>
      <c r="N776" s="154"/>
      <c r="O776" s="151">
        <v>1587.6</v>
      </c>
      <c r="P776" s="151">
        <v>1764</v>
      </c>
      <c r="Q776" s="151">
        <f t="shared" si="12"/>
        <v>3351.6</v>
      </c>
      <c r="R776" s="156"/>
    </row>
    <row r="777" s="138" customFormat="1" ht="25.05" hidden="1" customHeight="1" spans="1:18">
      <c r="A777" s="147">
        <v>772</v>
      </c>
      <c r="B777" s="147" t="s">
        <v>415</v>
      </c>
      <c r="C777" s="148">
        <v>44986</v>
      </c>
      <c r="D777" s="148">
        <v>45016</v>
      </c>
      <c r="E777" s="149" t="s">
        <v>25</v>
      </c>
      <c r="F777" s="147" t="s">
        <v>277</v>
      </c>
      <c r="G777" s="147" t="s">
        <v>27</v>
      </c>
      <c r="H777" s="147">
        <v>6</v>
      </c>
      <c r="I777" s="158">
        <v>4410</v>
      </c>
      <c r="J777" s="151">
        <v>26460</v>
      </c>
      <c r="K777" s="147">
        <v>10</v>
      </c>
      <c r="L777" s="151">
        <v>2646</v>
      </c>
      <c r="M777" s="151">
        <v>132.3</v>
      </c>
      <c r="N777" s="154"/>
      <c r="O777" s="151">
        <v>1190.7</v>
      </c>
      <c r="P777" s="151">
        <v>1323</v>
      </c>
      <c r="Q777" s="151">
        <f t="shared" si="12"/>
        <v>2513.7</v>
      </c>
      <c r="R777" s="156"/>
    </row>
    <row r="778" s="138" customFormat="1" ht="25.05" hidden="1" customHeight="1" spans="1:18">
      <c r="A778" s="147">
        <v>773</v>
      </c>
      <c r="B778" s="147" t="s">
        <v>416</v>
      </c>
      <c r="C778" s="148">
        <v>44986</v>
      </c>
      <c r="D778" s="148">
        <v>45016</v>
      </c>
      <c r="E778" s="149" t="s">
        <v>25</v>
      </c>
      <c r="F778" s="147" t="s">
        <v>277</v>
      </c>
      <c r="G778" s="147" t="s">
        <v>27</v>
      </c>
      <c r="H778" s="147">
        <v>6.8</v>
      </c>
      <c r="I778" s="158">
        <v>4410</v>
      </c>
      <c r="J778" s="151">
        <v>29988</v>
      </c>
      <c r="K778" s="147">
        <v>10</v>
      </c>
      <c r="L778" s="151">
        <v>2998.8</v>
      </c>
      <c r="M778" s="151">
        <v>149.94</v>
      </c>
      <c r="N778" s="154"/>
      <c r="O778" s="151">
        <v>1349.46</v>
      </c>
      <c r="P778" s="151">
        <v>1499.4</v>
      </c>
      <c r="Q778" s="151">
        <f t="shared" si="12"/>
        <v>2848.86</v>
      </c>
      <c r="R778" s="156"/>
    </row>
    <row r="779" s="138" customFormat="1" ht="25.05" hidden="1" customHeight="1" spans="1:18">
      <c r="A779" s="147">
        <v>774</v>
      </c>
      <c r="B779" s="147" t="s">
        <v>417</v>
      </c>
      <c r="C779" s="148">
        <v>44986</v>
      </c>
      <c r="D779" s="148">
        <v>45016</v>
      </c>
      <c r="E779" s="149" t="s">
        <v>25</v>
      </c>
      <c r="F779" s="147" t="s">
        <v>277</v>
      </c>
      <c r="G779" s="147" t="s">
        <v>27</v>
      </c>
      <c r="H779" s="147">
        <v>5.4</v>
      </c>
      <c r="I779" s="158">
        <v>4410</v>
      </c>
      <c r="J779" s="151">
        <v>23814</v>
      </c>
      <c r="K779" s="147">
        <v>10</v>
      </c>
      <c r="L779" s="151">
        <v>2381.4</v>
      </c>
      <c r="M779" s="151">
        <v>119.07</v>
      </c>
      <c r="N779" s="154"/>
      <c r="O779" s="151">
        <v>1071.63</v>
      </c>
      <c r="P779" s="151">
        <v>1190.7</v>
      </c>
      <c r="Q779" s="151">
        <f t="shared" si="12"/>
        <v>2262.33</v>
      </c>
      <c r="R779" s="156"/>
    </row>
    <row r="780" s="138" customFormat="1" ht="25.05" hidden="1" customHeight="1" spans="1:18">
      <c r="A780" s="147">
        <v>775</v>
      </c>
      <c r="B780" s="147" t="s">
        <v>418</v>
      </c>
      <c r="C780" s="148">
        <v>44986</v>
      </c>
      <c r="D780" s="148">
        <v>45016</v>
      </c>
      <c r="E780" s="149" t="s">
        <v>25</v>
      </c>
      <c r="F780" s="147" t="s">
        <v>277</v>
      </c>
      <c r="G780" s="147" t="s">
        <v>27</v>
      </c>
      <c r="H780" s="147">
        <v>10</v>
      </c>
      <c r="I780" s="158">
        <v>4410</v>
      </c>
      <c r="J780" s="151">
        <v>44100</v>
      </c>
      <c r="K780" s="147">
        <v>10</v>
      </c>
      <c r="L780" s="151">
        <v>4410</v>
      </c>
      <c r="M780" s="151">
        <v>220.5</v>
      </c>
      <c r="N780" s="154"/>
      <c r="O780" s="151">
        <v>1984.5</v>
      </c>
      <c r="P780" s="151">
        <v>2205</v>
      </c>
      <c r="Q780" s="151">
        <f t="shared" si="12"/>
        <v>4189.5</v>
      </c>
      <c r="R780" s="156"/>
    </row>
    <row r="781" s="138" customFormat="1" ht="25.05" customHeight="1" spans="1:18">
      <c r="A781" s="147">
        <v>776</v>
      </c>
      <c r="B781" s="147" t="s">
        <v>336</v>
      </c>
      <c r="C781" s="148">
        <v>45016</v>
      </c>
      <c r="D781" s="148">
        <v>45381</v>
      </c>
      <c r="E781" s="147" t="s">
        <v>267</v>
      </c>
      <c r="F781" s="147" t="s">
        <v>277</v>
      </c>
      <c r="G781" s="147" t="s">
        <v>268</v>
      </c>
      <c r="H781" s="159">
        <v>2640</v>
      </c>
      <c r="I781" s="151">
        <v>90</v>
      </c>
      <c r="J781" s="151">
        <v>237600</v>
      </c>
      <c r="K781" s="147">
        <v>4.4</v>
      </c>
      <c r="L781" s="151">
        <v>10454.4</v>
      </c>
      <c r="M781" s="151">
        <v>1045.44</v>
      </c>
      <c r="N781" s="151">
        <v>4704.48</v>
      </c>
      <c r="O781" s="151">
        <v>2613.6</v>
      </c>
      <c r="P781" s="151">
        <v>2090.88</v>
      </c>
      <c r="Q781" s="151">
        <f t="shared" si="12"/>
        <v>9408.96</v>
      </c>
      <c r="R781" s="156"/>
    </row>
    <row r="782" s="138" customFormat="1" ht="25.05" customHeight="1" spans="1:18">
      <c r="A782" s="147">
        <v>777</v>
      </c>
      <c r="B782" s="147" t="s">
        <v>342</v>
      </c>
      <c r="C782" s="148">
        <v>45016</v>
      </c>
      <c r="D782" s="148">
        <v>45381</v>
      </c>
      <c r="E782" s="147" t="s">
        <v>267</v>
      </c>
      <c r="F782" s="147" t="s">
        <v>277</v>
      </c>
      <c r="G782" s="147" t="s">
        <v>268</v>
      </c>
      <c r="H782" s="159">
        <v>2640</v>
      </c>
      <c r="I782" s="151">
        <v>90</v>
      </c>
      <c r="J782" s="151">
        <v>237600</v>
      </c>
      <c r="K782" s="147">
        <v>4.4</v>
      </c>
      <c r="L782" s="151">
        <v>10454.4</v>
      </c>
      <c r="M782" s="151">
        <v>1045.44</v>
      </c>
      <c r="N782" s="151">
        <v>4704.48</v>
      </c>
      <c r="O782" s="151">
        <v>2613.6</v>
      </c>
      <c r="P782" s="151">
        <v>2090.88</v>
      </c>
      <c r="Q782" s="151">
        <f t="shared" si="12"/>
        <v>9408.96</v>
      </c>
      <c r="R782" s="156"/>
    </row>
    <row r="783" s="138" customFormat="1" ht="25.05" customHeight="1" spans="1:18">
      <c r="A783" s="147">
        <v>778</v>
      </c>
      <c r="B783" s="147" t="s">
        <v>276</v>
      </c>
      <c r="C783" s="148">
        <v>45016</v>
      </c>
      <c r="D783" s="148">
        <v>45381</v>
      </c>
      <c r="E783" s="147" t="s">
        <v>267</v>
      </c>
      <c r="F783" s="147" t="s">
        <v>277</v>
      </c>
      <c r="G783" s="147" t="s">
        <v>268</v>
      </c>
      <c r="H783" s="159">
        <v>3135</v>
      </c>
      <c r="I783" s="151">
        <v>90</v>
      </c>
      <c r="J783" s="151">
        <v>282150</v>
      </c>
      <c r="K783" s="160">
        <v>4.4</v>
      </c>
      <c r="L783" s="151">
        <v>12414.6</v>
      </c>
      <c r="M783" s="151">
        <v>1241.46</v>
      </c>
      <c r="N783" s="151">
        <v>5586.57</v>
      </c>
      <c r="O783" s="151">
        <v>3103.65</v>
      </c>
      <c r="P783" s="151">
        <v>2482.92</v>
      </c>
      <c r="Q783" s="151">
        <f t="shared" si="12"/>
        <v>11173.14</v>
      </c>
      <c r="R783" s="156"/>
    </row>
    <row r="784" s="138" customFormat="1" ht="25.05" customHeight="1" spans="1:18">
      <c r="A784" s="147">
        <v>779</v>
      </c>
      <c r="B784" s="161" t="s">
        <v>278</v>
      </c>
      <c r="C784" s="148">
        <v>45016</v>
      </c>
      <c r="D784" s="148">
        <v>45381</v>
      </c>
      <c r="E784" s="147" t="s">
        <v>267</v>
      </c>
      <c r="F784" s="147" t="s">
        <v>277</v>
      </c>
      <c r="G784" s="147" t="s">
        <v>268</v>
      </c>
      <c r="H784" s="159">
        <v>3168</v>
      </c>
      <c r="I784" s="151">
        <v>90</v>
      </c>
      <c r="J784" s="151">
        <v>285120</v>
      </c>
      <c r="K784" s="160">
        <v>4.4</v>
      </c>
      <c r="L784" s="151">
        <v>12545.28</v>
      </c>
      <c r="M784" s="151">
        <v>1254.528</v>
      </c>
      <c r="N784" s="151">
        <v>5645.376</v>
      </c>
      <c r="O784" s="151">
        <v>3136.32</v>
      </c>
      <c r="P784" s="151">
        <v>2509.056</v>
      </c>
      <c r="Q784" s="151">
        <f t="shared" si="12"/>
        <v>11290.752</v>
      </c>
      <c r="R784" s="156"/>
    </row>
    <row r="785" s="138" customFormat="1" ht="25.05" customHeight="1" spans="1:18">
      <c r="A785" s="147">
        <v>780</v>
      </c>
      <c r="B785" s="147" t="s">
        <v>279</v>
      </c>
      <c r="C785" s="148">
        <v>45016</v>
      </c>
      <c r="D785" s="148">
        <v>45381</v>
      </c>
      <c r="E785" s="147" t="s">
        <v>267</v>
      </c>
      <c r="F785" s="147" t="s">
        <v>277</v>
      </c>
      <c r="G785" s="147" t="s">
        <v>268</v>
      </c>
      <c r="H785" s="159">
        <v>2640</v>
      </c>
      <c r="I785" s="151">
        <v>90</v>
      </c>
      <c r="J785" s="151">
        <v>237600</v>
      </c>
      <c r="K785" s="160">
        <v>4.4</v>
      </c>
      <c r="L785" s="151">
        <v>10454.4</v>
      </c>
      <c r="M785" s="151">
        <v>1045.44</v>
      </c>
      <c r="N785" s="151">
        <v>4704.48</v>
      </c>
      <c r="O785" s="151">
        <v>2613.6</v>
      </c>
      <c r="P785" s="151">
        <v>2090.88</v>
      </c>
      <c r="Q785" s="151">
        <f t="shared" si="12"/>
        <v>9408.96</v>
      </c>
      <c r="R785" s="156"/>
    </row>
    <row r="786" s="138" customFormat="1" ht="25.05" customHeight="1" spans="1:18">
      <c r="A786" s="147">
        <v>781</v>
      </c>
      <c r="B786" s="147" t="s">
        <v>280</v>
      </c>
      <c r="C786" s="148">
        <v>45016</v>
      </c>
      <c r="D786" s="148">
        <v>45381</v>
      </c>
      <c r="E786" s="147" t="s">
        <v>267</v>
      </c>
      <c r="F786" s="147" t="s">
        <v>277</v>
      </c>
      <c r="G786" s="147" t="s">
        <v>268</v>
      </c>
      <c r="H786" s="159">
        <v>2970</v>
      </c>
      <c r="I786" s="151">
        <v>90</v>
      </c>
      <c r="J786" s="151">
        <v>267300</v>
      </c>
      <c r="K786" s="160">
        <v>4.4</v>
      </c>
      <c r="L786" s="151">
        <v>11761.2</v>
      </c>
      <c r="M786" s="151">
        <v>1176.12</v>
      </c>
      <c r="N786" s="151">
        <v>5292.54</v>
      </c>
      <c r="O786" s="151">
        <v>2940.3</v>
      </c>
      <c r="P786" s="151">
        <v>2352.24</v>
      </c>
      <c r="Q786" s="151">
        <f t="shared" si="12"/>
        <v>10585.08</v>
      </c>
      <c r="R786" s="156"/>
    </row>
    <row r="787" s="138" customFormat="1" ht="25.05" customHeight="1" spans="1:18">
      <c r="A787" s="147">
        <v>782</v>
      </c>
      <c r="B787" s="147" t="s">
        <v>281</v>
      </c>
      <c r="C787" s="148">
        <v>45016</v>
      </c>
      <c r="D787" s="148">
        <v>45381</v>
      </c>
      <c r="E787" s="147" t="s">
        <v>267</v>
      </c>
      <c r="F787" s="147" t="s">
        <v>277</v>
      </c>
      <c r="G787" s="147" t="s">
        <v>268</v>
      </c>
      <c r="H787" s="159">
        <v>3267</v>
      </c>
      <c r="I787" s="151">
        <v>90</v>
      </c>
      <c r="J787" s="151">
        <v>294030</v>
      </c>
      <c r="K787" s="160">
        <v>4.4</v>
      </c>
      <c r="L787" s="151">
        <v>12937.32</v>
      </c>
      <c r="M787" s="151">
        <v>1293.732</v>
      </c>
      <c r="N787" s="151">
        <v>5821.794</v>
      </c>
      <c r="O787" s="151">
        <v>3234.33</v>
      </c>
      <c r="P787" s="151">
        <v>2587.464</v>
      </c>
      <c r="Q787" s="151">
        <f t="shared" si="12"/>
        <v>11643.588</v>
      </c>
      <c r="R787" s="156"/>
    </row>
    <row r="788" s="138" customFormat="1" ht="25.05" customHeight="1" spans="1:18">
      <c r="A788" s="147">
        <v>783</v>
      </c>
      <c r="B788" s="147" t="s">
        <v>282</v>
      </c>
      <c r="C788" s="148">
        <v>45016</v>
      </c>
      <c r="D788" s="148">
        <v>45381</v>
      </c>
      <c r="E788" s="147" t="s">
        <v>267</v>
      </c>
      <c r="F788" s="147" t="s">
        <v>277</v>
      </c>
      <c r="G788" s="147" t="s">
        <v>268</v>
      </c>
      <c r="H788" s="159">
        <v>2970</v>
      </c>
      <c r="I788" s="151">
        <v>90</v>
      </c>
      <c r="J788" s="151">
        <v>267300</v>
      </c>
      <c r="K788" s="160">
        <v>4.4</v>
      </c>
      <c r="L788" s="151">
        <v>11761.2</v>
      </c>
      <c r="M788" s="151">
        <v>1176.12</v>
      </c>
      <c r="N788" s="151">
        <v>5292.54</v>
      </c>
      <c r="O788" s="151">
        <v>2940.3</v>
      </c>
      <c r="P788" s="151">
        <v>2352.24</v>
      </c>
      <c r="Q788" s="151">
        <f t="shared" si="12"/>
        <v>10585.08</v>
      </c>
      <c r="R788" s="156"/>
    </row>
    <row r="789" s="138" customFormat="1" ht="25.05" customHeight="1" spans="1:18">
      <c r="A789" s="147">
        <v>784</v>
      </c>
      <c r="B789" s="147" t="s">
        <v>283</v>
      </c>
      <c r="C789" s="148">
        <v>45016</v>
      </c>
      <c r="D789" s="148">
        <v>45381</v>
      </c>
      <c r="E789" s="147" t="s">
        <v>267</v>
      </c>
      <c r="F789" s="147" t="s">
        <v>277</v>
      </c>
      <c r="G789" s="147" t="s">
        <v>268</v>
      </c>
      <c r="H789" s="159">
        <v>2970</v>
      </c>
      <c r="I789" s="151">
        <v>90</v>
      </c>
      <c r="J789" s="151">
        <v>267300</v>
      </c>
      <c r="K789" s="160">
        <v>4.4</v>
      </c>
      <c r="L789" s="151">
        <v>11761.2</v>
      </c>
      <c r="M789" s="151">
        <v>1176.12</v>
      </c>
      <c r="N789" s="151">
        <v>5292.54</v>
      </c>
      <c r="O789" s="151">
        <v>2940.3</v>
      </c>
      <c r="P789" s="151">
        <v>2352.24</v>
      </c>
      <c r="Q789" s="151">
        <f t="shared" si="12"/>
        <v>10585.08</v>
      </c>
      <c r="R789" s="156"/>
    </row>
    <row r="790" s="138" customFormat="1" ht="25.05" customHeight="1" spans="1:18">
      <c r="A790" s="147">
        <v>785</v>
      </c>
      <c r="B790" s="147" t="s">
        <v>284</v>
      </c>
      <c r="C790" s="148">
        <v>45016</v>
      </c>
      <c r="D790" s="148">
        <v>45381</v>
      </c>
      <c r="E790" s="147" t="s">
        <v>267</v>
      </c>
      <c r="F790" s="147" t="s">
        <v>277</v>
      </c>
      <c r="G790" s="147" t="s">
        <v>268</v>
      </c>
      <c r="H790" s="159">
        <v>3135</v>
      </c>
      <c r="I790" s="151">
        <v>90</v>
      </c>
      <c r="J790" s="151">
        <v>282150</v>
      </c>
      <c r="K790" s="160">
        <v>4.4</v>
      </c>
      <c r="L790" s="151">
        <v>12414.6</v>
      </c>
      <c r="M790" s="151">
        <v>1241.46</v>
      </c>
      <c r="N790" s="151">
        <v>5586.57</v>
      </c>
      <c r="O790" s="151">
        <v>3103.65</v>
      </c>
      <c r="P790" s="151">
        <v>2482.92</v>
      </c>
      <c r="Q790" s="151">
        <f t="shared" si="12"/>
        <v>11173.14</v>
      </c>
      <c r="R790" s="156"/>
    </row>
    <row r="791" s="138" customFormat="1" ht="25.05" customHeight="1" spans="1:18">
      <c r="A791" s="147">
        <v>786</v>
      </c>
      <c r="B791" s="147" t="s">
        <v>285</v>
      </c>
      <c r="C791" s="148">
        <v>45016</v>
      </c>
      <c r="D791" s="148">
        <v>45381</v>
      </c>
      <c r="E791" s="147" t="s">
        <v>267</v>
      </c>
      <c r="F791" s="147" t="s">
        <v>277</v>
      </c>
      <c r="G791" s="147" t="s">
        <v>268</v>
      </c>
      <c r="H791" s="159">
        <v>2970</v>
      </c>
      <c r="I791" s="151">
        <v>90</v>
      </c>
      <c r="J791" s="151">
        <v>267300</v>
      </c>
      <c r="K791" s="160">
        <v>4.4</v>
      </c>
      <c r="L791" s="151">
        <v>11761.2</v>
      </c>
      <c r="M791" s="151">
        <v>1176.12</v>
      </c>
      <c r="N791" s="151">
        <v>5292.54</v>
      </c>
      <c r="O791" s="151">
        <v>2940.3</v>
      </c>
      <c r="P791" s="151">
        <v>2352.24</v>
      </c>
      <c r="Q791" s="151">
        <f t="shared" si="12"/>
        <v>10585.08</v>
      </c>
      <c r="R791" s="156"/>
    </row>
    <row r="792" s="138" customFormat="1" ht="25.05" customHeight="1" spans="1:18">
      <c r="A792" s="147">
        <v>787</v>
      </c>
      <c r="B792" s="147" t="s">
        <v>286</v>
      </c>
      <c r="C792" s="148">
        <v>45016</v>
      </c>
      <c r="D792" s="148">
        <v>45381</v>
      </c>
      <c r="E792" s="147" t="s">
        <v>267</v>
      </c>
      <c r="F792" s="147" t="s">
        <v>277</v>
      </c>
      <c r="G792" s="147" t="s">
        <v>268</v>
      </c>
      <c r="H792" s="159">
        <v>2310</v>
      </c>
      <c r="I792" s="151">
        <v>90</v>
      </c>
      <c r="J792" s="151">
        <v>207900</v>
      </c>
      <c r="K792" s="160">
        <v>4.4</v>
      </c>
      <c r="L792" s="151">
        <v>9147.6</v>
      </c>
      <c r="M792" s="151">
        <v>914.76</v>
      </c>
      <c r="N792" s="151">
        <v>4116.42</v>
      </c>
      <c r="O792" s="151">
        <v>2286.9</v>
      </c>
      <c r="P792" s="151">
        <v>1829.52</v>
      </c>
      <c r="Q792" s="151">
        <f t="shared" si="12"/>
        <v>8232.84</v>
      </c>
      <c r="R792" s="156"/>
    </row>
    <row r="793" s="138" customFormat="1" ht="25.05" customHeight="1" spans="1:18">
      <c r="A793" s="147">
        <v>788</v>
      </c>
      <c r="B793" s="147" t="s">
        <v>287</v>
      </c>
      <c r="C793" s="148">
        <v>45016</v>
      </c>
      <c r="D793" s="148">
        <v>45381</v>
      </c>
      <c r="E793" s="147" t="s">
        <v>267</v>
      </c>
      <c r="F793" s="147" t="s">
        <v>277</v>
      </c>
      <c r="G793" s="147" t="s">
        <v>268</v>
      </c>
      <c r="H793" s="159">
        <v>3135</v>
      </c>
      <c r="I793" s="151">
        <v>90</v>
      </c>
      <c r="J793" s="151">
        <v>282150</v>
      </c>
      <c r="K793" s="160">
        <v>4.4</v>
      </c>
      <c r="L793" s="151">
        <v>12414.6</v>
      </c>
      <c r="M793" s="151">
        <v>1241.46</v>
      </c>
      <c r="N793" s="151">
        <v>5586.57</v>
      </c>
      <c r="O793" s="151">
        <v>3103.65</v>
      </c>
      <c r="P793" s="151">
        <v>2482.92</v>
      </c>
      <c r="Q793" s="151">
        <f t="shared" si="12"/>
        <v>11173.14</v>
      </c>
      <c r="R793" s="156"/>
    </row>
    <row r="794" s="138" customFormat="1" ht="25.05" customHeight="1" spans="1:18">
      <c r="A794" s="147">
        <v>789</v>
      </c>
      <c r="B794" s="147" t="s">
        <v>288</v>
      </c>
      <c r="C794" s="148">
        <v>45016</v>
      </c>
      <c r="D794" s="148">
        <v>45381</v>
      </c>
      <c r="E794" s="147" t="s">
        <v>267</v>
      </c>
      <c r="F794" s="147" t="s">
        <v>277</v>
      </c>
      <c r="G794" s="147" t="s">
        <v>268</v>
      </c>
      <c r="H794" s="159">
        <v>3135</v>
      </c>
      <c r="I794" s="151">
        <v>90</v>
      </c>
      <c r="J794" s="151">
        <v>282150</v>
      </c>
      <c r="K794" s="160">
        <v>4.4</v>
      </c>
      <c r="L794" s="151">
        <v>12414.6</v>
      </c>
      <c r="M794" s="151">
        <v>1241.46</v>
      </c>
      <c r="N794" s="151">
        <v>5586.57</v>
      </c>
      <c r="O794" s="151">
        <v>3103.65</v>
      </c>
      <c r="P794" s="151">
        <v>2482.92</v>
      </c>
      <c r="Q794" s="151">
        <f t="shared" si="12"/>
        <v>11173.14</v>
      </c>
      <c r="R794" s="156"/>
    </row>
    <row r="795" s="138" customFormat="1" ht="25.05" customHeight="1" spans="1:18">
      <c r="A795" s="147">
        <v>790</v>
      </c>
      <c r="B795" s="147" t="s">
        <v>289</v>
      </c>
      <c r="C795" s="148">
        <v>45016</v>
      </c>
      <c r="D795" s="148">
        <v>45381</v>
      </c>
      <c r="E795" s="147" t="s">
        <v>267</v>
      </c>
      <c r="F795" s="147" t="s">
        <v>277</v>
      </c>
      <c r="G795" s="147" t="s">
        <v>268</v>
      </c>
      <c r="H795" s="159">
        <v>1650</v>
      </c>
      <c r="I795" s="151">
        <v>90</v>
      </c>
      <c r="J795" s="151">
        <v>148500</v>
      </c>
      <c r="K795" s="160">
        <v>4.4</v>
      </c>
      <c r="L795" s="151">
        <v>6534</v>
      </c>
      <c r="M795" s="151">
        <v>653.4</v>
      </c>
      <c r="N795" s="151">
        <v>2940.3</v>
      </c>
      <c r="O795" s="151">
        <v>1633.5</v>
      </c>
      <c r="P795" s="151">
        <v>1306.8</v>
      </c>
      <c r="Q795" s="151">
        <f t="shared" si="12"/>
        <v>5880.6</v>
      </c>
      <c r="R795" s="156"/>
    </row>
    <row r="796" s="138" customFormat="1" ht="25.05" customHeight="1" spans="1:18">
      <c r="A796" s="147">
        <v>791</v>
      </c>
      <c r="B796" s="147" t="s">
        <v>290</v>
      </c>
      <c r="C796" s="148">
        <v>45016</v>
      </c>
      <c r="D796" s="148">
        <v>45381</v>
      </c>
      <c r="E796" s="147" t="s">
        <v>267</v>
      </c>
      <c r="F796" s="147" t="s">
        <v>277</v>
      </c>
      <c r="G796" s="147" t="s">
        <v>268</v>
      </c>
      <c r="H796" s="159">
        <v>3168</v>
      </c>
      <c r="I796" s="151">
        <v>90</v>
      </c>
      <c r="J796" s="151">
        <v>285120</v>
      </c>
      <c r="K796" s="160">
        <v>4.4</v>
      </c>
      <c r="L796" s="151">
        <v>12545.28</v>
      </c>
      <c r="M796" s="151">
        <v>1254.528</v>
      </c>
      <c r="N796" s="151">
        <v>5645.376</v>
      </c>
      <c r="O796" s="151">
        <v>3136.32</v>
      </c>
      <c r="P796" s="151">
        <v>2509.056</v>
      </c>
      <c r="Q796" s="151">
        <f t="shared" si="12"/>
        <v>11290.752</v>
      </c>
      <c r="R796" s="156"/>
    </row>
    <row r="797" s="138" customFormat="1" ht="25.05" customHeight="1" spans="1:18">
      <c r="A797" s="147">
        <v>792</v>
      </c>
      <c r="B797" s="147" t="s">
        <v>291</v>
      </c>
      <c r="C797" s="148">
        <v>45016</v>
      </c>
      <c r="D797" s="148">
        <v>45381</v>
      </c>
      <c r="E797" s="147" t="s">
        <v>267</v>
      </c>
      <c r="F797" s="147" t="s">
        <v>277</v>
      </c>
      <c r="G797" s="147" t="s">
        <v>268</v>
      </c>
      <c r="H797" s="159">
        <v>3234</v>
      </c>
      <c r="I797" s="151">
        <v>90</v>
      </c>
      <c r="J797" s="151">
        <v>291060</v>
      </c>
      <c r="K797" s="160">
        <v>4.4</v>
      </c>
      <c r="L797" s="151">
        <v>12806.64</v>
      </c>
      <c r="M797" s="151">
        <v>1280.664</v>
      </c>
      <c r="N797" s="151">
        <v>5762.988</v>
      </c>
      <c r="O797" s="151">
        <v>3201.66</v>
      </c>
      <c r="P797" s="151">
        <v>2561.328</v>
      </c>
      <c r="Q797" s="151">
        <f t="shared" si="12"/>
        <v>11525.976</v>
      </c>
      <c r="R797" s="156"/>
    </row>
    <row r="798" s="138" customFormat="1" ht="25.05" customHeight="1" spans="1:18">
      <c r="A798" s="147">
        <v>793</v>
      </c>
      <c r="B798" s="147" t="s">
        <v>292</v>
      </c>
      <c r="C798" s="148">
        <v>45016</v>
      </c>
      <c r="D798" s="148">
        <v>45381</v>
      </c>
      <c r="E798" s="147" t="s">
        <v>267</v>
      </c>
      <c r="F798" s="147" t="s">
        <v>277</v>
      </c>
      <c r="G798" s="147" t="s">
        <v>268</v>
      </c>
      <c r="H798" s="159">
        <v>3135</v>
      </c>
      <c r="I798" s="151">
        <v>90</v>
      </c>
      <c r="J798" s="151">
        <v>282150</v>
      </c>
      <c r="K798" s="160">
        <v>4.4</v>
      </c>
      <c r="L798" s="151">
        <v>12414.6</v>
      </c>
      <c r="M798" s="151">
        <v>1241.46</v>
      </c>
      <c r="N798" s="151">
        <v>5586.57</v>
      </c>
      <c r="O798" s="151">
        <v>3103.65</v>
      </c>
      <c r="P798" s="151">
        <v>2482.92</v>
      </c>
      <c r="Q798" s="151">
        <f t="shared" si="12"/>
        <v>11173.14</v>
      </c>
      <c r="R798" s="156"/>
    </row>
    <row r="799" s="138" customFormat="1" ht="25.05" customHeight="1" spans="1:18">
      <c r="A799" s="147">
        <v>794</v>
      </c>
      <c r="B799" s="147" t="s">
        <v>293</v>
      </c>
      <c r="C799" s="148">
        <v>45016</v>
      </c>
      <c r="D799" s="148">
        <v>45381</v>
      </c>
      <c r="E799" s="147" t="s">
        <v>267</v>
      </c>
      <c r="F799" s="147" t="s">
        <v>277</v>
      </c>
      <c r="G799" s="147" t="s">
        <v>268</v>
      </c>
      <c r="H799" s="159">
        <v>2640</v>
      </c>
      <c r="I799" s="151">
        <v>90</v>
      </c>
      <c r="J799" s="151">
        <v>237600</v>
      </c>
      <c r="K799" s="160">
        <v>4.4</v>
      </c>
      <c r="L799" s="151">
        <v>10454.4</v>
      </c>
      <c r="M799" s="151">
        <v>1045.44</v>
      </c>
      <c r="N799" s="151">
        <v>4704.48</v>
      </c>
      <c r="O799" s="151">
        <v>2613.6</v>
      </c>
      <c r="P799" s="151">
        <v>2090.88</v>
      </c>
      <c r="Q799" s="151">
        <f t="shared" si="12"/>
        <v>9408.96</v>
      </c>
      <c r="R799" s="156"/>
    </row>
    <row r="800" s="138" customFormat="1" ht="25.05" customHeight="1" spans="1:18">
      <c r="A800" s="147">
        <v>795</v>
      </c>
      <c r="B800" s="147" t="s">
        <v>276</v>
      </c>
      <c r="C800" s="148">
        <v>45016</v>
      </c>
      <c r="D800" s="148">
        <v>45381</v>
      </c>
      <c r="E800" s="147" t="s">
        <v>267</v>
      </c>
      <c r="F800" s="147" t="s">
        <v>277</v>
      </c>
      <c r="G800" s="147" t="s">
        <v>268</v>
      </c>
      <c r="H800" s="159">
        <v>3168</v>
      </c>
      <c r="I800" s="151">
        <v>90</v>
      </c>
      <c r="J800" s="151">
        <v>285120</v>
      </c>
      <c r="K800" s="160">
        <v>4.4</v>
      </c>
      <c r="L800" s="151">
        <v>12545.28</v>
      </c>
      <c r="M800" s="151">
        <v>1254.528</v>
      </c>
      <c r="N800" s="151">
        <v>5645.376</v>
      </c>
      <c r="O800" s="151">
        <v>3136.32</v>
      </c>
      <c r="P800" s="151">
        <v>2509.056</v>
      </c>
      <c r="Q800" s="151">
        <f t="shared" si="12"/>
        <v>11290.752</v>
      </c>
      <c r="R800" s="156"/>
    </row>
    <row r="801" s="138" customFormat="1" ht="25.05" customHeight="1" spans="1:18">
      <c r="A801" s="147">
        <v>796</v>
      </c>
      <c r="B801" s="147" t="s">
        <v>294</v>
      </c>
      <c r="C801" s="148">
        <v>45016</v>
      </c>
      <c r="D801" s="148">
        <v>45381</v>
      </c>
      <c r="E801" s="147" t="s">
        <v>267</v>
      </c>
      <c r="F801" s="147" t="s">
        <v>277</v>
      </c>
      <c r="G801" s="147" t="s">
        <v>268</v>
      </c>
      <c r="H801" s="159">
        <v>3267</v>
      </c>
      <c r="I801" s="151">
        <v>90</v>
      </c>
      <c r="J801" s="151">
        <v>294030</v>
      </c>
      <c r="K801" s="160">
        <v>4.4</v>
      </c>
      <c r="L801" s="151">
        <v>12937.32</v>
      </c>
      <c r="M801" s="151">
        <v>1293.732</v>
      </c>
      <c r="N801" s="151">
        <v>5821.794</v>
      </c>
      <c r="O801" s="151">
        <v>3234.33</v>
      </c>
      <c r="P801" s="151">
        <v>2587.464</v>
      </c>
      <c r="Q801" s="151">
        <f t="shared" si="12"/>
        <v>11643.588</v>
      </c>
      <c r="R801" s="156"/>
    </row>
    <row r="802" s="138" customFormat="1" ht="25.05" customHeight="1" spans="1:18">
      <c r="A802" s="147">
        <v>797</v>
      </c>
      <c r="B802" s="147" t="s">
        <v>295</v>
      </c>
      <c r="C802" s="148">
        <v>45016</v>
      </c>
      <c r="D802" s="148">
        <v>45381</v>
      </c>
      <c r="E802" s="147" t="s">
        <v>267</v>
      </c>
      <c r="F802" s="147" t="s">
        <v>277</v>
      </c>
      <c r="G802" s="147" t="s">
        <v>268</v>
      </c>
      <c r="H802" s="159">
        <v>3267</v>
      </c>
      <c r="I802" s="151">
        <v>90</v>
      </c>
      <c r="J802" s="151">
        <v>294030</v>
      </c>
      <c r="K802" s="160">
        <v>4.4</v>
      </c>
      <c r="L802" s="151">
        <v>12937.32</v>
      </c>
      <c r="M802" s="151">
        <v>1293.732</v>
      </c>
      <c r="N802" s="151">
        <v>5821.794</v>
      </c>
      <c r="O802" s="151">
        <v>3234.33</v>
      </c>
      <c r="P802" s="151">
        <v>2587.464</v>
      </c>
      <c r="Q802" s="151">
        <f t="shared" si="12"/>
        <v>11643.588</v>
      </c>
      <c r="R802" s="156"/>
    </row>
    <row r="803" s="138" customFormat="1" ht="25.05" customHeight="1" spans="1:18">
      <c r="A803" s="147">
        <v>798</v>
      </c>
      <c r="B803" s="147" t="s">
        <v>296</v>
      </c>
      <c r="C803" s="148">
        <v>45016</v>
      </c>
      <c r="D803" s="148">
        <v>45381</v>
      </c>
      <c r="E803" s="147" t="s">
        <v>267</v>
      </c>
      <c r="F803" s="147" t="s">
        <v>277</v>
      </c>
      <c r="G803" s="147" t="s">
        <v>268</v>
      </c>
      <c r="H803" s="159">
        <v>3135</v>
      </c>
      <c r="I803" s="151">
        <v>90</v>
      </c>
      <c r="J803" s="151">
        <v>282150</v>
      </c>
      <c r="K803" s="160">
        <v>4.4</v>
      </c>
      <c r="L803" s="151">
        <v>12414.6</v>
      </c>
      <c r="M803" s="151">
        <v>1241.46</v>
      </c>
      <c r="N803" s="151">
        <v>5586.57</v>
      </c>
      <c r="O803" s="151">
        <v>3103.65</v>
      </c>
      <c r="P803" s="151">
        <v>2482.92</v>
      </c>
      <c r="Q803" s="151">
        <f t="shared" si="12"/>
        <v>11173.14</v>
      </c>
      <c r="R803" s="156"/>
    </row>
    <row r="804" s="138" customFormat="1" ht="25.05" customHeight="1" spans="1:18">
      <c r="A804" s="147">
        <v>799</v>
      </c>
      <c r="B804" s="147" t="s">
        <v>297</v>
      </c>
      <c r="C804" s="148">
        <v>45016</v>
      </c>
      <c r="D804" s="148">
        <v>45381</v>
      </c>
      <c r="E804" s="147" t="s">
        <v>267</v>
      </c>
      <c r="F804" s="147" t="s">
        <v>277</v>
      </c>
      <c r="G804" s="147" t="s">
        <v>268</v>
      </c>
      <c r="H804" s="159">
        <v>3069</v>
      </c>
      <c r="I804" s="151">
        <v>90</v>
      </c>
      <c r="J804" s="151">
        <v>276210</v>
      </c>
      <c r="K804" s="160">
        <v>4.4</v>
      </c>
      <c r="L804" s="151">
        <v>12153.24</v>
      </c>
      <c r="M804" s="151">
        <v>1215.324</v>
      </c>
      <c r="N804" s="151">
        <v>5468.958</v>
      </c>
      <c r="O804" s="151">
        <v>3038.31</v>
      </c>
      <c r="P804" s="151">
        <v>2430.648</v>
      </c>
      <c r="Q804" s="151">
        <f t="shared" si="12"/>
        <v>10937.916</v>
      </c>
      <c r="R804" s="156"/>
    </row>
    <row r="805" s="138" customFormat="1" ht="25.05" customHeight="1" spans="1:18">
      <c r="A805" s="147">
        <v>800</v>
      </c>
      <c r="B805" s="147" t="s">
        <v>298</v>
      </c>
      <c r="C805" s="148">
        <v>45016</v>
      </c>
      <c r="D805" s="148">
        <v>45381</v>
      </c>
      <c r="E805" s="147" t="s">
        <v>267</v>
      </c>
      <c r="F805" s="147" t="s">
        <v>277</v>
      </c>
      <c r="G805" s="147" t="s">
        <v>268</v>
      </c>
      <c r="H805" s="159">
        <v>3135</v>
      </c>
      <c r="I805" s="151">
        <v>90</v>
      </c>
      <c r="J805" s="151">
        <v>282150</v>
      </c>
      <c r="K805" s="160">
        <v>4.4</v>
      </c>
      <c r="L805" s="151">
        <v>12414.6</v>
      </c>
      <c r="M805" s="151">
        <v>1241.46</v>
      </c>
      <c r="N805" s="151">
        <v>5586.57</v>
      </c>
      <c r="O805" s="151">
        <v>3103.65</v>
      </c>
      <c r="P805" s="151">
        <v>2482.92</v>
      </c>
      <c r="Q805" s="151">
        <f t="shared" si="12"/>
        <v>11173.14</v>
      </c>
      <c r="R805" s="156"/>
    </row>
    <row r="806" s="138" customFormat="1" ht="25.05" customHeight="1" spans="1:18">
      <c r="A806" s="147">
        <v>801</v>
      </c>
      <c r="B806" s="147" t="s">
        <v>299</v>
      </c>
      <c r="C806" s="148">
        <v>45016</v>
      </c>
      <c r="D806" s="148">
        <v>45381</v>
      </c>
      <c r="E806" s="147" t="s">
        <v>267</v>
      </c>
      <c r="F806" s="147" t="s">
        <v>277</v>
      </c>
      <c r="G806" s="147" t="s">
        <v>268</v>
      </c>
      <c r="H806" s="159">
        <v>3135</v>
      </c>
      <c r="I806" s="151">
        <v>90</v>
      </c>
      <c r="J806" s="151">
        <v>282150</v>
      </c>
      <c r="K806" s="160">
        <v>4.4</v>
      </c>
      <c r="L806" s="151">
        <v>12414.6</v>
      </c>
      <c r="M806" s="151">
        <v>1241.46</v>
      </c>
      <c r="N806" s="151">
        <v>5586.57</v>
      </c>
      <c r="O806" s="151">
        <v>3103.65</v>
      </c>
      <c r="P806" s="151">
        <v>2482.92</v>
      </c>
      <c r="Q806" s="151">
        <f t="shared" si="12"/>
        <v>11173.14</v>
      </c>
      <c r="R806" s="156"/>
    </row>
    <row r="807" s="138" customFormat="1" ht="25.05" customHeight="1" spans="1:18">
      <c r="A807" s="147">
        <v>802</v>
      </c>
      <c r="B807" s="147" t="s">
        <v>300</v>
      </c>
      <c r="C807" s="148">
        <v>45016</v>
      </c>
      <c r="D807" s="148">
        <v>45381</v>
      </c>
      <c r="E807" s="147" t="s">
        <v>267</v>
      </c>
      <c r="F807" s="147" t="s">
        <v>277</v>
      </c>
      <c r="G807" s="147" t="s">
        <v>268</v>
      </c>
      <c r="H807" s="159">
        <v>3135</v>
      </c>
      <c r="I807" s="151">
        <v>90</v>
      </c>
      <c r="J807" s="151">
        <v>282150</v>
      </c>
      <c r="K807" s="160">
        <v>4.4</v>
      </c>
      <c r="L807" s="151">
        <v>12414.6</v>
      </c>
      <c r="M807" s="151">
        <v>1241.46</v>
      </c>
      <c r="N807" s="151">
        <v>5586.57</v>
      </c>
      <c r="O807" s="151">
        <v>3103.65</v>
      </c>
      <c r="P807" s="151">
        <v>2482.92</v>
      </c>
      <c r="Q807" s="151">
        <f t="shared" si="12"/>
        <v>11173.14</v>
      </c>
      <c r="R807" s="156"/>
    </row>
    <row r="808" s="138" customFormat="1" ht="25.05" customHeight="1" spans="1:18">
      <c r="A808" s="147">
        <v>803</v>
      </c>
      <c r="B808" s="147" t="s">
        <v>279</v>
      </c>
      <c r="C808" s="148">
        <v>45016</v>
      </c>
      <c r="D808" s="148">
        <v>45381</v>
      </c>
      <c r="E808" s="147" t="s">
        <v>267</v>
      </c>
      <c r="F808" s="147" t="s">
        <v>277</v>
      </c>
      <c r="G808" s="147" t="s">
        <v>268</v>
      </c>
      <c r="H808" s="159">
        <v>3201</v>
      </c>
      <c r="I808" s="151">
        <v>90</v>
      </c>
      <c r="J808" s="151">
        <v>288090</v>
      </c>
      <c r="K808" s="160">
        <v>4.4</v>
      </c>
      <c r="L808" s="151">
        <v>12675.96</v>
      </c>
      <c r="M808" s="151">
        <v>1267.596</v>
      </c>
      <c r="N808" s="151">
        <v>5704.182</v>
      </c>
      <c r="O808" s="151">
        <v>3168.99</v>
      </c>
      <c r="P808" s="151">
        <v>2535.192</v>
      </c>
      <c r="Q808" s="151">
        <f t="shared" si="12"/>
        <v>11408.364</v>
      </c>
      <c r="R808" s="156"/>
    </row>
    <row r="809" s="138" customFormat="1" ht="25.05" customHeight="1" spans="1:18">
      <c r="A809" s="147">
        <v>804</v>
      </c>
      <c r="B809" s="147" t="s">
        <v>301</v>
      </c>
      <c r="C809" s="148">
        <v>45016</v>
      </c>
      <c r="D809" s="148">
        <v>45381</v>
      </c>
      <c r="E809" s="147" t="s">
        <v>267</v>
      </c>
      <c r="F809" s="147" t="s">
        <v>277</v>
      </c>
      <c r="G809" s="147" t="s">
        <v>268</v>
      </c>
      <c r="H809" s="159">
        <v>2970</v>
      </c>
      <c r="I809" s="151">
        <v>90</v>
      </c>
      <c r="J809" s="151">
        <v>267300</v>
      </c>
      <c r="K809" s="160">
        <v>4.4</v>
      </c>
      <c r="L809" s="151">
        <v>11761.2</v>
      </c>
      <c r="M809" s="151">
        <v>1176.12</v>
      </c>
      <c r="N809" s="151">
        <v>5292.54</v>
      </c>
      <c r="O809" s="151">
        <v>2940.3</v>
      </c>
      <c r="P809" s="151">
        <v>2352.24</v>
      </c>
      <c r="Q809" s="151">
        <f t="shared" si="12"/>
        <v>10585.08</v>
      </c>
      <c r="R809" s="156"/>
    </row>
    <row r="810" s="138" customFormat="1" ht="25.05" customHeight="1" spans="1:18">
      <c r="A810" s="147">
        <v>805</v>
      </c>
      <c r="B810" s="147" t="s">
        <v>302</v>
      </c>
      <c r="C810" s="148">
        <v>45016</v>
      </c>
      <c r="D810" s="148">
        <v>45381</v>
      </c>
      <c r="E810" s="147" t="s">
        <v>267</v>
      </c>
      <c r="F810" s="147" t="s">
        <v>277</v>
      </c>
      <c r="G810" s="147" t="s">
        <v>268</v>
      </c>
      <c r="H810" s="159">
        <v>2970</v>
      </c>
      <c r="I810" s="151">
        <v>90</v>
      </c>
      <c r="J810" s="151">
        <v>267300</v>
      </c>
      <c r="K810" s="160">
        <v>4.4</v>
      </c>
      <c r="L810" s="151">
        <v>11761.2</v>
      </c>
      <c r="M810" s="151">
        <v>1176.12</v>
      </c>
      <c r="N810" s="151">
        <v>5292.54</v>
      </c>
      <c r="O810" s="151">
        <v>2940.3</v>
      </c>
      <c r="P810" s="151">
        <v>2352.24</v>
      </c>
      <c r="Q810" s="151">
        <f t="shared" si="12"/>
        <v>10585.08</v>
      </c>
      <c r="R810" s="156"/>
    </row>
    <row r="811" s="138" customFormat="1" ht="25.05" customHeight="1" spans="1:18">
      <c r="A811" s="147">
        <v>806</v>
      </c>
      <c r="B811" s="147" t="s">
        <v>303</v>
      </c>
      <c r="C811" s="148">
        <v>45016</v>
      </c>
      <c r="D811" s="148">
        <v>45381</v>
      </c>
      <c r="E811" s="147" t="s">
        <v>267</v>
      </c>
      <c r="F811" s="147" t="s">
        <v>277</v>
      </c>
      <c r="G811" s="147" t="s">
        <v>268</v>
      </c>
      <c r="H811" s="159">
        <v>2970</v>
      </c>
      <c r="I811" s="151">
        <v>90</v>
      </c>
      <c r="J811" s="151">
        <v>267300</v>
      </c>
      <c r="K811" s="160">
        <v>4.4</v>
      </c>
      <c r="L811" s="151">
        <v>11761.2</v>
      </c>
      <c r="M811" s="151">
        <v>1176.12</v>
      </c>
      <c r="N811" s="151">
        <v>5292.54</v>
      </c>
      <c r="O811" s="151">
        <v>2940.3</v>
      </c>
      <c r="P811" s="151">
        <v>2352.24</v>
      </c>
      <c r="Q811" s="151">
        <f t="shared" si="12"/>
        <v>10585.08</v>
      </c>
      <c r="R811" s="156"/>
    </row>
    <row r="812" s="138" customFormat="1" ht="25.05" customHeight="1" spans="1:18">
      <c r="A812" s="147">
        <v>807</v>
      </c>
      <c r="B812" s="147" t="s">
        <v>304</v>
      </c>
      <c r="C812" s="148">
        <v>45016</v>
      </c>
      <c r="D812" s="148">
        <v>45381</v>
      </c>
      <c r="E812" s="147" t="s">
        <v>267</v>
      </c>
      <c r="F812" s="147" t="s">
        <v>277</v>
      </c>
      <c r="G812" s="147" t="s">
        <v>268</v>
      </c>
      <c r="H812" s="159">
        <v>3135</v>
      </c>
      <c r="I812" s="151">
        <v>90</v>
      </c>
      <c r="J812" s="151">
        <v>282150</v>
      </c>
      <c r="K812" s="160">
        <v>4.4</v>
      </c>
      <c r="L812" s="151">
        <v>12414.6</v>
      </c>
      <c r="M812" s="151">
        <v>1241.46</v>
      </c>
      <c r="N812" s="151">
        <v>5586.57</v>
      </c>
      <c r="O812" s="151">
        <v>3103.65</v>
      </c>
      <c r="P812" s="151">
        <v>2482.92</v>
      </c>
      <c r="Q812" s="151">
        <f t="shared" si="12"/>
        <v>11173.14</v>
      </c>
      <c r="R812" s="156"/>
    </row>
    <row r="813" s="138" customFormat="1" ht="25.05" customHeight="1" spans="1:18">
      <c r="A813" s="147">
        <v>808</v>
      </c>
      <c r="B813" s="147" t="s">
        <v>305</v>
      </c>
      <c r="C813" s="148">
        <v>45016</v>
      </c>
      <c r="D813" s="148">
        <v>45381</v>
      </c>
      <c r="E813" s="147" t="s">
        <v>267</v>
      </c>
      <c r="F813" s="147" t="s">
        <v>277</v>
      </c>
      <c r="G813" s="147" t="s">
        <v>268</v>
      </c>
      <c r="H813" s="159">
        <v>3234</v>
      </c>
      <c r="I813" s="151">
        <v>90</v>
      </c>
      <c r="J813" s="151">
        <v>291060</v>
      </c>
      <c r="K813" s="160">
        <v>4.4</v>
      </c>
      <c r="L813" s="151">
        <v>12806.64</v>
      </c>
      <c r="M813" s="151">
        <v>1280.664</v>
      </c>
      <c r="N813" s="151">
        <v>5762.988</v>
      </c>
      <c r="O813" s="151">
        <v>3201.66</v>
      </c>
      <c r="P813" s="151">
        <v>2561.328</v>
      </c>
      <c r="Q813" s="151">
        <f t="shared" si="12"/>
        <v>11525.976</v>
      </c>
      <c r="R813" s="156"/>
    </row>
    <row r="814" s="138" customFormat="1" ht="25.05" customHeight="1" spans="1:18">
      <c r="A814" s="147">
        <v>809</v>
      </c>
      <c r="B814" s="147" t="s">
        <v>306</v>
      </c>
      <c r="C814" s="148">
        <v>45016</v>
      </c>
      <c r="D814" s="148">
        <v>45381</v>
      </c>
      <c r="E814" s="147" t="s">
        <v>267</v>
      </c>
      <c r="F814" s="147" t="s">
        <v>277</v>
      </c>
      <c r="G814" s="147" t="s">
        <v>268</v>
      </c>
      <c r="H814" s="159">
        <v>3267</v>
      </c>
      <c r="I814" s="151">
        <v>90</v>
      </c>
      <c r="J814" s="151">
        <v>294030</v>
      </c>
      <c r="K814" s="160">
        <v>4.4</v>
      </c>
      <c r="L814" s="151">
        <v>12937.32</v>
      </c>
      <c r="M814" s="151">
        <v>1293.732</v>
      </c>
      <c r="N814" s="151">
        <v>5821.794</v>
      </c>
      <c r="O814" s="151">
        <v>3234.33</v>
      </c>
      <c r="P814" s="151">
        <v>2587.464</v>
      </c>
      <c r="Q814" s="151">
        <f t="shared" si="12"/>
        <v>11643.588</v>
      </c>
      <c r="R814" s="156"/>
    </row>
    <row r="815" s="138" customFormat="1" ht="25.05" customHeight="1" spans="1:18">
      <c r="A815" s="147">
        <v>810</v>
      </c>
      <c r="B815" s="147" t="s">
        <v>307</v>
      </c>
      <c r="C815" s="148">
        <v>45016</v>
      </c>
      <c r="D815" s="148">
        <v>45381</v>
      </c>
      <c r="E815" s="147" t="s">
        <v>267</v>
      </c>
      <c r="F815" s="147" t="s">
        <v>277</v>
      </c>
      <c r="G815" s="147" t="s">
        <v>268</v>
      </c>
      <c r="H815" s="159">
        <v>3135</v>
      </c>
      <c r="I815" s="151">
        <v>90</v>
      </c>
      <c r="J815" s="151">
        <v>282150</v>
      </c>
      <c r="K815" s="160">
        <v>4.4</v>
      </c>
      <c r="L815" s="151">
        <v>12414.6</v>
      </c>
      <c r="M815" s="151">
        <v>1241.46</v>
      </c>
      <c r="N815" s="151">
        <v>5586.57</v>
      </c>
      <c r="O815" s="151">
        <v>3103.65</v>
      </c>
      <c r="P815" s="151">
        <v>2482.92</v>
      </c>
      <c r="Q815" s="151">
        <f t="shared" si="12"/>
        <v>11173.14</v>
      </c>
      <c r="R815" s="156"/>
    </row>
    <row r="816" s="138" customFormat="1" ht="25.05" customHeight="1" spans="1:18">
      <c r="A816" s="147">
        <v>811</v>
      </c>
      <c r="B816" s="147" t="s">
        <v>308</v>
      </c>
      <c r="C816" s="148">
        <v>45016</v>
      </c>
      <c r="D816" s="148">
        <v>45381</v>
      </c>
      <c r="E816" s="147" t="s">
        <v>267</v>
      </c>
      <c r="F816" s="147" t="s">
        <v>277</v>
      </c>
      <c r="G816" s="147" t="s">
        <v>268</v>
      </c>
      <c r="H816" s="159">
        <v>3234</v>
      </c>
      <c r="I816" s="151">
        <v>90</v>
      </c>
      <c r="J816" s="151">
        <v>291060</v>
      </c>
      <c r="K816" s="160">
        <v>4.4</v>
      </c>
      <c r="L816" s="151">
        <v>12806.64</v>
      </c>
      <c r="M816" s="151">
        <v>1280.664</v>
      </c>
      <c r="N816" s="151">
        <v>5762.988</v>
      </c>
      <c r="O816" s="151">
        <v>3201.66</v>
      </c>
      <c r="P816" s="151">
        <v>2561.328</v>
      </c>
      <c r="Q816" s="151">
        <f t="shared" si="12"/>
        <v>11525.976</v>
      </c>
      <c r="R816" s="156"/>
    </row>
    <row r="817" s="138" customFormat="1" ht="25.05" customHeight="1" spans="1:18">
      <c r="A817" s="147">
        <v>812</v>
      </c>
      <c r="B817" s="147" t="s">
        <v>309</v>
      </c>
      <c r="C817" s="148">
        <v>45016</v>
      </c>
      <c r="D817" s="148">
        <v>45381</v>
      </c>
      <c r="E817" s="147" t="s">
        <v>267</v>
      </c>
      <c r="F817" s="147" t="s">
        <v>277</v>
      </c>
      <c r="G817" s="147" t="s">
        <v>268</v>
      </c>
      <c r="H817" s="159">
        <v>3135</v>
      </c>
      <c r="I817" s="151">
        <v>90</v>
      </c>
      <c r="J817" s="151">
        <v>282150</v>
      </c>
      <c r="K817" s="160">
        <v>4.4</v>
      </c>
      <c r="L817" s="151">
        <v>12414.6</v>
      </c>
      <c r="M817" s="151">
        <v>1241.46</v>
      </c>
      <c r="N817" s="151">
        <v>5586.57</v>
      </c>
      <c r="O817" s="151">
        <v>3103.65</v>
      </c>
      <c r="P817" s="151">
        <v>2482.92</v>
      </c>
      <c r="Q817" s="151">
        <f t="shared" si="12"/>
        <v>11173.14</v>
      </c>
      <c r="R817" s="156"/>
    </row>
    <row r="818" s="138" customFormat="1" ht="25.05" customHeight="1" spans="1:18">
      <c r="A818" s="147">
        <v>813</v>
      </c>
      <c r="B818" s="147" t="s">
        <v>310</v>
      </c>
      <c r="C818" s="148">
        <v>45016</v>
      </c>
      <c r="D818" s="148">
        <v>45381</v>
      </c>
      <c r="E818" s="147" t="s">
        <v>267</v>
      </c>
      <c r="F818" s="147" t="s">
        <v>277</v>
      </c>
      <c r="G818" s="147" t="s">
        <v>268</v>
      </c>
      <c r="H818" s="159">
        <v>2310</v>
      </c>
      <c r="I818" s="151">
        <v>90</v>
      </c>
      <c r="J818" s="151">
        <v>207900</v>
      </c>
      <c r="K818" s="160">
        <v>4.4</v>
      </c>
      <c r="L818" s="151">
        <v>9147.6</v>
      </c>
      <c r="M818" s="151">
        <v>914.76</v>
      </c>
      <c r="N818" s="151">
        <v>4116.42</v>
      </c>
      <c r="O818" s="151">
        <v>2286.9</v>
      </c>
      <c r="P818" s="151">
        <v>1829.52</v>
      </c>
      <c r="Q818" s="151">
        <f t="shared" si="12"/>
        <v>8232.84</v>
      </c>
      <c r="R818" s="156"/>
    </row>
    <row r="819" s="138" customFormat="1" ht="25.05" customHeight="1" spans="1:18">
      <c r="A819" s="147">
        <v>814</v>
      </c>
      <c r="B819" s="147" t="s">
        <v>311</v>
      </c>
      <c r="C819" s="148">
        <v>45016</v>
      </c>
      <c r="D819" s="148">
        <v>45381</v>
      </c>
      <c r="E819" s="147" t="s">
        <v>267</v>
      </c>
      <c r="F819" s="147" t="s">
        <v>277</v>
      </c>
      <c r="G819" s="147" t="s">
        <v>268</v>
      </c>
      <c r="H819" s="159">
        <v>2310</v>
      </c>
      <c r="I819" s="151">
        <v>90</v>
      </c>
      <c r="J819" s="151">
        <v>207900</v>
      </c>
      <c r="K819" s="160">
        <v>4.4</v>
      </c>
      <c r="L819" s="151">
        <v>9147.6</v>
      </c>
      <c r="M819" s="151">
        <v>914.76</v>
      </c>
      <c r="N819" s="151">
        <v>4116.42</v>
      </c>
      <c r="O819" s="151">
        <v>2286.9</v>
      </c>
      <c r="P819" s="151">
        <v>1829.52</v>
      </c>
      <c r="Q819" s="151">
        <f t="shared" si="12"/>
        <v>8232.84</v>
      </c>
      <c r="R819" s="156"/>
    </row>
    <row r="820" s="138" customFormat="1" ht="25.05" customHeight="1" spans="1:18">
      <c r="A820" s="147">
        <v>815</v>
      </c>
      <c r="B820" s="147" t="s">
        <v>312</v>
      </c>
      <c r="C820" s="148">
        <v>45016</v>
      </c>
      <c r="D820" s="148">
        <v>45381</v>
      </c>
      <c r="E820" s="147" t="s">
        <v>267</v>
      </c>
      <c r="F820" s="147" t="s">
        <v>277</v>
      </c>
      <c r="G820" s="147" t="s">
        <v>268</v>
      </c>
      <c r="H820" s="159">
        <v>3234</v>
      </c>
      <c r="I820" s="151">
        <v>90</v>
      </c>
      <c r="J820" s="151">
        <v>291060</v>
      </c>
      <c r="K820" s="160">
        <v>4.4</v>
      </c>
      <c r="L820" s="151">
        <v>12806.64</v>
      </c>
      <c r="M820" s="151">
        <v>1280.664</v>
      </c>
      <c r="N820" s="151">
        <v>5762.988</v>
      </c>
      <c r="O820" s="151">
        <v>3201.66</v>
      </c>
      <c r="P820" s="151">
        <v>2561.328</v>
      </c>
      <c r="Q820" s="151">
        <f t="shared" si="12"/>
        <v>11525.976</v>
      </c>
      <c r="R820" s="156"/>
    </row>
    <row r="821" s="138" customFormat="1" ht="25.05" customHeight="1" spans="1:18">
      <c r="A821" s="147">
        <v>816</v>
      </c>
      <c r="B821" s="147" t="s">
        <v>313</v>
      </c>
      <c r="C821" s="148">
        <v>45016</v>
      </c>
      <c r="D821" s="148">
        <v>45381</v>
      </c>
      <c r="E821" s="147" t="s">
        <v>267</v>
      </c>
      <c r="F821" s="147" t="s">
        <v>277</v>
      </c>
      <c r="G821" s="147" t="s">
        <v>268</v>
      </c>
      <c r="H821" s="159">
        <v>3135</v>
      </c>
      <c r="I821" s="151">
        <v>90</v>
      </c>
      <c r="J821" s="151">
        <v>282150</v>
      </c>
      <c r="K821" s="160">
        <v>4.4</v>
      </c>
      <c r="L821" s="151">
        <v>12414.6</v>
      </c>
      <c r="M821" s="151">
        <v>1241.46</v>
      </c>
      <c r="N821" s="151">
        <v>5586.57</v>
      </c>
      <c r="O821" s="151">
        <v>3103.65</v>
      </c>
      <c r="P821" s="151">
        <v>2482.92</v>
      </c>
      <c r="Q821" s="151">
        <f t="shared" si="12"/>
        <v>11173.14</v>
      </c>
      <c r="R821" s="156"/>
    </row>
    <row r="822" s="138" customFormat="1" ht="25.05" customHeight="1" spans="1:18">
      <c r="A822" s="147">
        <v>817</v>
      </c>
      <c r="B822" s="147" t="s">
        <v>314</v>
      </c>
      <c r="C822" s="148">
        <v>45016</v>
      </c>
      <c r="D822" s="148">
        <v>45381</v>
      </c>
      <c r="E822" s="147" t="s">
        <v>267</v>
      </c>
      <c r="F822" s="147" t="s">
        <v>277</v>
      </c>
      <c r="G822" s="147" t="s">
        <v>268</v>
      </c>
      <c r="H822" s="159">
        <v>1980</v>
      </c>
      <c r="I822" s="151">
        <v>90</v>
      </c>
      <c r="J822" s="151">
        <v>178200</v>
      </c>
      <c r="K822" s="160">
        <v>4.4</v>
      </c>
      <c r="L822" s="151">
        <v>7840.8</v>
      </c>
      <c r="M822" s="151">
        <v>784.08</v>
      </c>
      <c r="N822" s="151">
        <v>3528.36</v>
      </c>
      <c r="O822" s="151">
        <v>1960.2</v>
      </c>
      <c r="P822" s="151">
        <v>1568.16</v>
      </c>
      <c r="Q822" s="151">
        <f t="shared" si="12"/>
        <v>7056.72</v>
      </c>
      <c r="R822" s="156"/>
    </row>
    <row r="823" s="138" customFormat="1" ht="25.05" customHeight="1" spans="1:18">
      <c r="A823" s="147">
        <v>818</v>
      </c>
      <c r="B823" s="147" t="s">
        <v>315</v>
      </c>
      <c r="C823" s="148">
        <v>45016</v>
      </c>
      <c r="D823" s="148">
        <v>45381</v>
      </c>
      <c r="E823" s="147" t="s">
        <v>267</v>
      </c>
      <c r="F823" s="147" t="s">
        <v>277</v>
      </c>
      <c r="G823" s="147" t="s">
        <v>268</v>
      </c>
      <c r="H823" s="159">
        <v>2640</v>
      </c>
      <c r="I823" s="151">
        <v>90</v>
      </c>
      <c r="J823" s="151">
        <v>237600</v>
      </c>
      <c r="K823" s="160">
        <v>4.4</v>
      </c>
      <c r="L823" s="151">
        <v>10454.4</v>
      </c>
      <c r="M823" s="151">
        <v>1045.44</v>
      </c>
      <c r="N823" s="151">
        <v>4704.48</v>
      </c>
      <c r="O823" s="151">
        <v>2613.6</v>
      </c>
      <c r="P823" s="151">
        <v>2090.88</v>
      </c>
      <c r="Q823" s="151">
        <f t="shared" si="12"/>
        <v>9408.96</v>
      </c>
      <c r="R823" s="156"/>
    </row>
    <row r="824" s="138" customFormat="1" ht="25.05" customHeight="1" spans="1:18">
      <c r="A824" s="147">
        <v>819</v>
      </c>
      <c r="B824" s="147" t="s">
        <v>316</v>
      </c>
      <c r="C824" s="148">
        <v>45016</v>
      </c>
      <c r="D824" s="148">
        <v>45381</v>
      </c>
      <c r="E824" s="147" t="s">
        <v>267</v>
      </c>
      <c r="F824" s="147" t="s">
        <v>277</v>
      </c>
      <c r="G824" s="147" t="s">
        <v>268</v>
      </c>
      <c r="H824" s="159">
        <v>3234</v>
      </c>
      <c r="I824" s="151">
        <v>90</v>
      </c>
      <c r="J824" s="151">
        <v>291060</v>
      </c>
      <c r="K824" s="160">
        <v>4.4</v>
      </c>
      <c r="L824" s="151">
        <v>12806.64</v>
      </c>
      <c r="M824" s="151">
        <v>1280.664</v>
      </c>
      <c r="N824" s="151">
        <v>5762.988</v>
      </c>
      <c r="O824" s="151">
        <v>3201.66</v>
      </c>
      <c r="P824" s="151">
        <v>2561.328</v>
      </c>
      <c r="Q824" s="151">
        <f t="shared" si="12"/>
        <v>11525.976</v>
      </c>
      <c r="R824" s="156"/>
    </row>
    <row r="825" s="138" customFormat="1" ht="25.05" customHeight="1" spans="1:18">
      <c r="A825" s="147">
        <v>820</v>
      </c>
      <c r="B825" s="147" t="s">
        <v>317</v>
      </c>
      <c r="C825" s="148">
        <v>45016</v>
      </c>
      <c r="D825" s="148">
        <v>45381</v>
      </c>
      <c r="E825" s="147" t="s">
        <v>267</v>
      </c>
      <c r="F825" s="147" t="s">
        <v>277</v>
      </c>
      <c r="G825" s="147" t="s">
        <v>268</v>
      </c>
      <c r="H825" s="159">
        <v>2640</v>
      </c>
      <c r="I825" s="151">
        <v>90</v>
      </c>
      <c r="J825" s="151">
        <v>237600</v>
      </c>
      <c r="K825" s="160">
        <v>4.4</v>
      </c>
      <c r="L825" s="151">
        <v>10454.4</v>
      </c>
      <c r="M825" s="151">
        <v>1045.44</v>
      </c>
      <c r="N825" s="151">
        <v>4704.48</v>
      </c>
      <c r="O825" s="151">
        <v>2613.6</v>
      </c>
      <c r="P825" s="151">
        <v>2090.88</v>
      </c>
      <c r="Q825" s="151">
        <f t="shared" si="12"/>
        <v>9408.96</v>
      </c>
      <c r="R825" s="156"/>
    </row>
    <row r="826" s="138" customFormat="1" ht="25.05" customHeight="1" spans="1:18">
      <c r="A826" s="147">
        <v>821</v>
      </c>
      <c r="B826" s="147" t="s">
        <v>318</v>
      </c>
      <c r="C826" s="148">
        <v>45016</v>
      </c>
      <c r="D826" s="148">
        <v>45381</v>
      </c>
      <c r="E826" s="147" t="s">
        <v>267</v>
      </c>
      <c r="F826" s="147" t="s">
        <v>277</v>
      </c>
      <c r="G826" s="147" t="s">
        <v>268</v>
      </c>
      <c r="H826" s="159">
        <v>3234</v>
      </c>
      <c r="I826" s="151">
        <v>90</v>
      </c>
      <c r="J826" s="151">
        <v>291060</v>
      </c>
      <c r="K826" s="160">
        <v>4.4</v>
      </c>
      <c r="L826" s="151">
        <v>12806.64</v>
      </c>
      <c r="M826" s="151">
        <v>1280.664</v>
      </c>
      <c r="N826" s="151">
        <v>5762.988</v>
      </c>
      <c r="O826" s="151">
        <v>3201.66</v>
      </c>
      <c r="P826" s="151">
        <v>2561.328</v>
      </c>
      <c r="Q826" s="151">
        <f t="shared" si="12"/>
        <v>11525.976</v>
      </c>
      <c r="R826" s="156"/>
    </row>
    <row r="827" s="138" customFormat="1" ht="25.05" customHeight="1" spans="1:18">
      <c r="A827" s="147">
        <v>822</v>
      </c>
      <c r="B827" s="147" t="s">
        <v>319</v>
      </c>
      <c r="C827" s="148">
        <v>45016</v>
      </c>
      <c r="D827" s="148">
        <v>45381</v>
      </c>
      <c r="E827" s="147" t="s">
        <v>267</v>
      </c>
      <c r="F827" s="147" t="s">
        <v>277</v>
      </c>
      <c r="G827" s="147" t="s">
        <v>268</v>
      </c>
      <c r="H827" s="159">
        <v>2640</v>
      </c>
      <c r="I827" s="151">
        <v>90</v>
      </c>
      <c r="J827" s="151">
        <v>237600</v>
      </c>
      <c r="K827" s="160">
        <v>4.4</v>
      </c>
      <c r="L827" s="151">
        <v>10454.4</v>
      </c>
      <c r="M827" s="151">
        <v>1045.44</v>
      </c>
      <c r="N827" s="151">
        <v>4704.48</v>
      </c>
      <c r="O827" s="151">
        <v>2613.6</v>
      </c>
      <c r="P827" s="151">
        <v>2090.88</v>
      </c>
      <c r="Q827" s="151">
        <f t="shared" si="12"/>
        <v>9408.96</v>
      </c>
      <c r="R827" s="156"/>
    </row>
    <row r="828" s="138" customFormat="1" ht="25.05" customHeight="1" spans="1:18">
      <c r="A828" s="147">
        <v>823</v>
      </c>
      <c r="B828" s="147" t="s">
        <v>320</v>
      </c>
      <c r="C828" s="148">
        <v>45016</v>
      </c>
      <c r="D828" s="148">
        <v>45381</v>
      </c>
      <c r="E828" s="147" t="s">
        <v>267</v>
      </c>
      <c r="F828" s="147" t="s">
        <v>277</v>
      </c>
      <c r="G828" s="147" t="s">
        <v>268</v>
      </c>
      <c r="H828" s="159">
        <v>2640</v>
      </c>
      <c r="I828" s="151">
        <v>90</v>
      </c>
      <c r="J828" s="151">
        <v>237600</v>
      </c>
      <c r="K828" s="160">
        <v>4.4</v>
      </c>
      <c r="L828" s="151">
        <v>10454.4</v>
      </c>
      <c r="M828" s="151">
        <v>1045.44</v>
      </c>
      <c r="N828" s="151">
        <v>4704.48</v>
      </c>
      <c r="O828" s="151">
        <v>2613.6</v>
      </c>
      <c r="P828" s="151">
        <v>2090.88</v>
      </c>
      <c r="Q828" s="151">
        <f t="shared" si="12"/>
        <v>9408.96</v>
      </c>
      <c r="R828" s="156"/>
    </row>
    <row r="829" s="138" customFormat="1" ht="25.05" customHeight="1" spans="1:18">
      <c r="A829" s="147">
        <v>824</v>
      </c>
      <c r="B829" s="147" t="s">
        <v>321</v>
      </c>
      <c r="C829" s="148">
        <v>45016</v>
      </c>
      <c r="D829" s="148">
        <v>45381</v>
      </c>
      <c r="E829" s="147" t="s">
        <v>267</v>
      </c>
      <c r="F829" s="147" t="s">
        <v>277</v>
      </c>
      <c r="G829" s="147" t="s">
        <v>268</v>
      </c>
      <c r="H829" s="159">
        <v>3168</v>
      </c>
      <c r="I829" s="151">
        <v>90</v>
      </c>
      <c r="J829" s="151">
        <v>285120</v>
      </c>
      <c r="K829" s="160">
        <v>4.4</v>
      </c>
      <c r="L829" s="151">
        <v>12545.28</v>
      </c>
      <c r="M829" s="151">
        <v>1254.528</v>
      </c>
      <c r="N829" s="151">
        <v>5645.376</v>
      </c>
      <c r="O829" s="151">
        <v>3136.32</v>
      </c>
      <c r="P829" s="151">
        <v>2509.056</v>
      </c>
      <c r="Q829" s="151">
        <f t="shared" si="12"/>
        <v>11290.752</v>
      </c>
      <c r="R829" s="156"/>
    </row>
    <row r="830" s="138" customFormat="1" ht="25.05" customHeight="1" spans="1:18">
      <c r="A830" s="147">
        <v>825</v>
      </c>
      <c r="B830" s="147" t="s">
        <v>322</v>
      </c>
      <c r="C830" s="148">
        <v>45016</v>
      </c>
      <c r="D830" s="148">
        <v>45381</v>
      </c>
      <c r="E830" s="147" t="s">
        <v>267</v>
      </c>
      <c r="F830" s="147" t="s">
        <v>277</v>
      </c>
      <c r="G830" s="147" t="s">
        <v>268</v>
      </c>
      <c r="H830" s="159">
        <v>2970</v>
      </c>
      <c r="I830" s="151">
        <v>90</v>
      </c>
      <c r="J830" s="151">
        <v>267300</v>
      </c>
      <c r="K830" s="160">
        <v>4.4</v>
      </c>
      <c r="L830" s="151">
        <v>11761.2</v>
      </c>
      <c r="M830" s="151">
        <v>1176.12</v>
      </c>
      <c r="N830" s="151">
        <v>5292.54</v>
      </c>
      <c r="O830" s="151">
        <v>2940.3</v>
      </c>
      <c r="P830" s="151">
        <v>2352.24</v>
      </c>
      <c r="Q830" s="151">
        <f t="shared" si="12"/>
        <v>10585.08</v>
      </c>
      <c r="R830" s="156"/>
    </row>
    <row r="831" s="138" customFormat="1" ht="25.05" customHeight="1" spans="1:18">
      <c r="A831" s="147">
        <v>826</v>
      </c>
      <c r="B831" s="147" t="s">
        <v>323</v>
      </c>
      <c r="C831" s="148">
        <v>45016</v>
      </c>
      <c r="D831" s="148">
        <v>45381</v>
      </c>
      <c r="E831" s="147" t="s">
        <v>267</v>
      </c>
      <c r="F831" s="147" t="s">
        <v>277</v>
      </c>
      <c r="G831" s="147" t="s">
        <v>268</v>
      </c>
      <c r="H831" s="159">
        <v>2970</v>
      </c>
      <c r="I831" s="151">
        <v>90</v>
      </c>
      <c r="J831" s="151">
        <v>267300</v>
      </c>
      <c r="K831" s="160">
        <v>4.4</v>
      </c>
      <c r="L831" s="151">
        <v>11761.2</v>
      </c>
      <c r="M831" s="151">
        <v>1176.12</v>
      </c>
      <c r="N831" s="151">
        <v>5292.54</v>
      </c>
      <c r="O831" s="151">
        <v>2940.3</v>
      </c>
      <c r="P831" s="151">
        <v>2352.24</v>
      </c>
      <c r="Q831" s="151">
        <f t="shared" si="12"/>
        <v>10585.08</v>
      </c>
      <c r="R831" s="156"/>
    </row>
    <row r="832" s="138" customFormat="1" ht="25.05" customHeight="1" spans="1:18">
      <c r="A832" s="147">
        <v>827</v>
      </c>
      <c r="B832" s="147" t="s">
        <v>324</v>
      </c>
      <c r="C832" s="148">
        <v>45016</v>
      </c>
      <c r="D832" s="148">
        <v>45381</v>
      </c>
      <c r="E832" s="147" t="s">
        <v>267</v>
      </c>
      <c r="F832" s="147" t="s">
        <v>277</v>
      </c>
      <c r="G832" s="147" t="s">
        <v>268</v>
      </c>
      <c r="H832" s="159">
        <v>3168</v>
      </c>
      <c r="I832" s="151">
        <v>90</v>
      </c>
      <c r="J832" s="151">
        <v>285120</v>
      </c>
      <c r="K832" s="160">
        <v>4.4</v>
      </c>
      <c r="L832" s="151">
        <v>12545.28</v>
      </c>
      <c r="M832" s="151">
        <v>1254.528</v>
      </c>
      <c r="N832" s="151">
        <v>5645.376</v>
      </c>
      <c r="O832" s="151">
        <v>3136.32</v>
      </c>
      <c r="P832" s="151">
        <v>2509.056</v>
      </c>
      <c r="Q832" s="151">
        <f t="shared" si="12"/>
        <v>11290.752</v>
      </c>
      <c r="R832" s="156"/>
    </row>
    <row r="833" s="138" customFormat="1" ht="25.05" customHeight="1" spans="1:18">
      <c r="A833" s="147">
        <v>828</v>
      </c>
      <c r="B833" s="147" t="s">
        <v>325</v>
      </c>
      <c r="C833" s="148">
        <v>45016</v>
      </c>
      <c r="D833" s="148">
        <v>45381</v>
      </c>
      <c r="E833" s="147" t="s">
        <v>267</v>
      </c>
      <c r="F833" s="147" t="s">
        <v>277</v>
      </c>
      <c r="G833" s="147" t="s">
        <v>268</v>
      </c>
      <c r="H833" s="159">
        <v>3135</v>
      </c>
      <c r="I833" s="151">
        <v>90</v>
      </c>
      <c r="J833" s="151">
        <v>282150</v>
      </c>
      <c r="K833" s="160">
        <v>4.4</v>
      </c>
      <c r="L833" s="151">
        <v>12414.6</v>
      </c>
      <c r="M833" s="151">
        <v>1241.46</v>
      </c>
      <c r="N833" s="151">
        <v>5586.57</v>
      </c>
      <c r="O833" s="151">
        <v>3103.65</v>
      </c>
      <c r="P833" s="151">
        <v>2482.92</v>
      </c>
      <c r="Q833" s="151">
        <f t="shared" si="12"/>
        <v>11173.14</v>
      </c>
      <c r="R833" s="156"/>
    </row>
    <row r="834" s="138" customFormat="1" ht="25.05" customHeight="1" spans="1:18">
      <c r="A834" s="147">
        <v>829</v>
      </c>
      <c r="B834" s="147" t="s">
        <v>326</v>
      </c>
      <c r="C834" s="148">
        <v>45016</v>
      </c>
      <c r="D834" s="148">
        <v>45381</v>
      </c>
      <c r="E834" s="147" t="s">
        <v>267</v>
      </c>
      <c r="F834" s="147" t="s">
        <v>277</v>
      </c>
      <c r="G834" s="147" t="s">
        <v>268</v>
      </c>
      <c r="H834" s="159">
        <v>2640</v>
      </c>
      <c r="I834" s="151">
        <v>90</v>
      </c>
      <c r="J834" s="151">
        <v>237600</v>
      </c>
      <c r="K834" s="160">
        <v>4.4</v>
      </c>
      <c r="L834" s="151">
        <v>10454.4</v>
      </c>
      <c r="M834" s="151">
        <v>1045.44</v>
      </c>
      <c r="N834" s="151">
        <v>4704.48</v>
      </c>
      <c r="O834" s="151">
        <v>2613.6</v>
      </c>
      <c r="P834" s="151">
        <v>2090.88</v>
      </c>
      <c r="Q834" s="151">
        <f t="shared" si="12"/>
        <v>9408.96</v>
      </c>
      <c r="R834" s="156"/>
    </row>
    <row r="835" s="138" customFormat="1" ht="25.05" customHeight="1" spans="1:18">
      <c r="A835" s="147">
        <v>830</v>
      </c>
      <c r="B835" s="147" t="s">
        <v>327</v>
      </c>
      <c r="C835" s="148">
        <v>45016</v>
      </c>
      <c r="D835" s="148">
        <v>45381</v>
      </c>
      <c r="E835" s="147" t="s">
        <v>267</v>
      </c>
      <c r="F835" s="147" t="s">
        <v>277</v>
      </c>
      <c r="G835" s="147" t="s">
        <v>268</v>
      </c>
      <c r="H835" s="159">
        <v>3135</v>
      </c>
      <c r="I835" s="151">
        <v>90</v>
      </c>
      <c r="J835" s="151">
        <v>282150</v>
      </c>
      <c r="K835" s="160">
        <v>4.4</v>
      </c>
      <c r="L835" s="151">
        <v>12414.6</v>
      </c>
      <c r="M835" s="151">
        <v>1241.46</v>
      </c>
      <c r="N835" s="151">
        <v>5586.57</v>
      </c>
      <c r="O835" s="151">
        <v>3103.65</v>
      </c>
      <c r="P835" s="151">
        <v>2482.92</v>
      </c>
      <c r="Q835" s="151">
        <f t="shared" si="12"/>
        <v>11173.14</v>
      </c>
      <c r="R835" s="156"/>
    </row>
    <row r="836" s="138" customFormat="1" ht="25.05" customHeight="1" spans="1:18">
      <c r="A836" s="147">
        <v>831</v>
      </c>
      <c r="B836" s="147" t="s">
        <v>328</v>
      </c>
      <c r="C836" s="148">
        <v>45016</v>
      </c>
      <c r="D836" s="148">
        <v>45381</v>
      </c>
      <c r="E836" s="147" t="s">
        <v>267</v>
      </c>
      <c r="F836" s="147" t="s">
        <v>277</v>
      </c>
      <c r="G836" s="147" t="s">
        <v>268</v>
      </c>
      <c r="H836" s="159">
        <v>2640</v>
      </c>
      <c r="I836" s="151">
        <v>90</v>
      </c>
      <c r="J836" s="151">
        <v>237600</v>
      </c>
      <c r="K836" s="160">
        <v>4.4</v>
      </c>
      <c r="L836" s="151">
        <v>10454.4</v>
      </c>
      <c r="M836" s="151">
        <v>1045.44</v>
      </c>
      <c r="N836" s="151">
        <v>4704.48</v>
      </c>
      <c r="O836" s="151">
        <v>2613.6</v>
      </c>
      <c r="P836" s="151">
        <v>2090.88</v>
      </c>
      <c r="Q836" s="151">
        <f t="shared" si="12"/>
        <v>9408.96</v>
      </c>
      <c r="R836" s="156"/>
    </row>
    <row r="837" s="138" customFormat="1" ht="25.05" customHeight="1" spans="1:18">
      <c r="A837" s="147">
        <v>832</v>
      </c>
      <c r="B837" s="147" t="s">
        <v>329</v>
      </c>
      <c r="C837" s="148">
        <v>45016</v>
      </c>
      <c r="D837" s="148">
        <v>45381</v>
      </c>
      <c r="E837" s="147" t="s">
        <v>267</v>
      </c>
      <c r="F837" s="147" t="s">
        <v>277</v>
      </c>
      <c r="G837" s="147" t="s">
        <v>268</v>
      </c>
      <c r="H837" s="159">
        <v>2970</v>
      </c>
      <c r="I837" s="151">
        <v>90</v>
      </c>
      <c r="J837" s="151">
        <v>267300</v>
      </c>
      <c r="K837" s="160">
        <v>4.4</v>
      </c>
      <c r="L837" s="151">
        <v>11761.2</v>
      </c>
      <c r="M837" s="151">
        <v>1176.12</v>
      </c>
      <c r="N837" s="151">
        <v>5292.54</v>
      </c>
      <c r="O837" s="151">
        <v>2940.3</v>
      </c>
      <c r="P837" s="151">
        <v>2352.24</v>
      </c>
      <c r="Q837" s="151">
        <f t="shared" si="12"/>
        <v>10585.08</v>
      </c>
      <c r="R837" s="156"/>
    </row>
    <row r="838" s="138" customFormat="1" ht="25.05" customHeight="1" spans="1:18">
      <c r="A838" s="147">
        <v>833</v>
      </c>
      <c r="B838" s="147" t="s">
        <v>330</v>
      </c>
      <c r="C838" s="148">
        <v>45016</v>
      </c>
      <c r="D838" s="148">
        <v>45381</v>
      </c>
      <c r="E838" s="147" t="s">
        <v>267</v>
      </c>
      <c r="F838" s="147" t="s">
        <v>277</v>
      </c>
      <c r="G838" s="147" t="s">
        <v>268</v>
      </c>
      <c r="H838" s="159">
        <v>3135</v>
      </c>
      <c r="I838" s="151">
        <v>90</v>
      </c>
      <c r="J838" s="151">
        <v>282150</v>
      </c>
      <c r="K838" s="160">
        <v>4.4</v>
      </c>
      <c r="L838" s="151">
        <v>12414.6</v>
      </c>
      <c r="M838" s="151">
        <v>1241.46</v>
      </c>
      <c r="N838" s="151">
        <v>5586.57</v>
      </c>
      <c r="O838" s="151">
        <v>3103.65</v>
      </c>
      <c r="P838" s="151">
        <v>2482.92</v>
      </c>
      <c r="Q838" s="151">
        <f t="shared" si="12"/>
        <v>11173.14</v>
      </c>
      <c r="R838" s="156"/>
    </row>
    <row r="839" s="138" customFormat="1" ht="25.05" customHeight="1" spans="1:18">
      <c r="A839" s="147">
        <v>834</v>
      </c>
      <c r="B839" s="147" t="s">
        <v>331</v>
      </c>
      <c r="C839" s="148">
        <v>45016</v>
      </c>
      <c r="D839" s="148">
        <v>45381</v>
      </c>
      <c r="E839" s="147" t="s">
        <v>267</v>
      </c>
      <c r="F839" s="147" t="s">
        <v>277</v>
      </c>
      <c r="G839" s="147" t="s">
        <v>268</v>
      </c>
      <c r="H839" s="159">
        <v>2970</v>
      </c>
      <c r="I839" s="151">
        <v>90</v>
      </c>
      <c r="J839" s="151">
        <v>267300</v>
      </c>
      <c r="K839" s="160">
        <v>4.4</v>
      </c>
      <c r="L839" s="151">
        <v>11761.2</v>
      </c>
      <c r="M839" s="151">
        <v>1176.12</v>
      </c>
      <c r="N839" s="151">
        <v>5292.54</v>
      </c>
      <c r="O839" s="151">
        <v>2940.3</v>
      </c>
      <c r="P839" s="151">
        <v>2352.24</v>
      </c>
      <c r="Q839" s="151">
        <f t="shared" ref="Q839:Q902" si="13">N839+O839+P839</f>
        <v>10585.08</v>
      </c>
      <c r="R839" s="156"/>
    </row>
    <row r="840" s="138" customFormat="1" ht="25.05" customHeight="1" spans="1:18">
      <c r="A840" s="147">
        <v>835</v>
      </c>
      <c r="B840" s="147" t="s">
        <v>332</v>
      </c>
      <c r="C840" s="148">
        <v>45016</v>
      </c>
      <c r="D840" s="148">
        <v>45381</v>
      </c>
      <c r="E840" s="147" t="s">
        <v>267</v>
      </c>
      <c r="F840" s="147" t="s">
        <v>277</v>
      </c>
      <c r="G840" s="147" t="s">
        <v>268</v>
      </c>
      <c r="H840" s="159">
        <v>3036</v>
      </c>
      <c r="I840" s="151">
        <v>90</v>
      </c>
      <c r="J840" s="151">
        <v>273240</v>
      </c>
      <c r="K840" s="160">
        <v>4.4</v>
      </c>
      <c r="L840" s="151">
        <v>12022.56</v>
      </c>
      <c r="M840" s="151">
        <v>1202.256</v>
      </c>
      <c r="N840" s="151">
        <v>5410.152</v>
      </c>
      <c r="O840" s="151">
        <v>3005.64</v>
      </c>
      <c r="P840" s="151">
        <v>2404.512</v>
      </c>
      <c r="Q840" s="151">
        <f t="shared" si="13"/>
        <v>10820.304</v>
      </c>
      <c r="R840" s="156"/>
    </row>
    <row r="841" s="138" customFormat="1" ht="25.05" customHeight="1" spans="1:18">
      <c r="A841" s="147">
        <v>836</v>
      </c>
      <c r="B841" s="147" t="s">
        <v>333</v>
      </c>
      <c r="C841" s="148">
        <v>45016</v>
      </c>
      <c r="D841" s="148">
        <v>45381</v>
      </c>
      <c r="E841" s="147" t="s">
        <v>267</v>
      </c>
      <c r="F841" s="147" t="s">
        <v>277</v>
      </c>
      <c r="G841" s="147" t="s">
        <v>268</v>
      </c>
      <c r="H841" s="159">
        <v>2640</v>
      </c>
      <c r="I841" s="151">
        <v>90</v>
      </c>
      <c r="J841" s="151">
        <v>237600</v>
      </c>
      <c r="K841" s="160">
        <v>4.4</v>
      </c>
      <c r="L841" s="151">
        <v>10454.4</v>
      </c>
      <c r="M841" s="151">
        <v>1045.44</v>
      </c>
      <c r="N841" s="151">
        <v>4704.48</v>
      </c>
      <c r="O841" s="151">
        <v>2613.6</v>
      </c>
      <c r="P841" s="151">
        <v>2090.88</v>
      </c>
      <c r="Q841" s="151">
        <f t="shared" si="13"/>
        <v>9408.96</v>
      </c>
      <c r="R841" s="156"/>
    </row>
    <row r="842" s="138" customFormat="1" ht="25.05" customHeight="1" spans="1:18">
      <c r="A842" s="147">
        <v>837</v>
      </c>
      <c r="B842" s="147" t="s">
        <v>334</v>
      </c>
      <c r="C842" s="148">
        <v>45016</v>
      </c>
      <c r="D842" s="148">
        <v>45381</v>
      </c>
      <c r="E842" s="147" t="s">
        <v>267</v>
      </c>
      <c r="F842" s="147" t="s">
        <v>277</v>
      </c>
      <c r="G842" s="147" t="s">
        <v>268</v>
      </c>
      <c r="H842" s="159">
        <v>2970</v>
      </c>
      <c r="I842" s="151">
        <v>90</v>
      </c>
      <c r="J842" s="151">
        <v>267300</v>
      </c>
      <c r="K842" s="160">
        <v>4.4</v>
      </c>
      <c r="L842" s="151">
        <v>11761.2</v>
      </c>
      <c r="M842" s="151">
        <v>1176.12</v>
      </c>
      <c r="N842" s="151">
        <v>5292.54</v>
      </c>
      <c r="O842" s="151">
        <v>2940.3</v>
      </c>
      <c r="P842" s="151">
        <v>2352.24</v>
      </c>
      <c r="Q842" s="151">
        <f t="shared" si="13"/>
        <v>10585.08</v>
      </c>
      <c r="R842" s="156"/>
    </row>
    <row r="843" s="138" customFormat="1" ht="25.05" customHeight="1" spans="1:18">
      <c r="A843" s="147">
        <v>838</v>
      </c>
      <c r="B843" s="147" t="s">
        <v>335</v>
      </c>
      <c r="C843" s="148">
        <v>45016</v>
      </c>
      <c r="D843" s="148">
        <v>45381</v>
      </c>
      <c r="E843" s="147" t="s">
        <v>267</v>
      </c>
      <c r="F843" s="147" t="s">
        <v>277</v>
      </c>
      <c r="G843" s="147" t="s">
        <v>268</v>
      </c>
      <c r="H843" s="159">
        <v>3135</v>
      </c>
      <c r="I843" s="151">
        <v>90</v>
      </c>
      <c r="J843" s="151">
        <v>282150</v>
      </c>
      <c r="K843" s="160">
        <v>4.4</v>
      </c>
      <c r="L843" s="151">
        <v>12414.6</v>
      </c>
      <c r="M843" s="151">
        <v>1241.46</v>
      </c>
      <c r="N843" s="151">
        <v>5586.57</v>
      </c>
      <c r="O843" s="151">
        <v>3103.65</v>
      </c>
      <c r="P843" s="151">
        <v>2482.92</v>
      </c>
      <c r="Q843" s="151">
        <f t="shared" si="13"/>
        <v>11173.14</v>
      </c>
      <c r="R843" s="156"/>
    </row>
    <row r="844" s="138" customFormat="1" ht="25.05" customHeight="1" spans="1:18">
      <c r="A844" s="147">
        <v>839</v>
      </c>
      <c r="B844" s="147" t="s">
        <v>337</v>
      </c>
      <c r="C844" s="148">
        <v>45016</v>
      </c>
      <c r="D844" s="148">
        <v>45381</v>
      </c>
      <c r="E844" s="147" t="s">
        <v>267</v>
      </c>
      <c r="F844" s="147" t="s">
        <v>277</v>
      </c>
      <c r="G844" s="147" t="s">
        <v>268</v>
      </c>
      <c r="H844" s="159">
        <v>3036</v>
      </c>
      <c r="I844" s="151">
        <v>90</v>
      </c>
      <c r="J844" s="151">
        <v>273240</v>
      </c>
      <c r="K844" s="160">
        <v>4.4</v>
      </c>
      <c r="L844" s="151">
        <v>12022.56</v>
      </c>
      <c r="M844" s="151">
        <v>1202.256</v>
      </c>
      <c r="N844" s="151">
        <v>5410.152</v>
      </c>
      <c r="O844" s="151">
        <v>3005.64</v>
      </c>
      <c r="P844" s="151">
        <v>2404.512</v>
      </c>
      <c r="Q844" s="151">
        <f t="shared" si="13"/>
        <v>10820.304</v>
      </c>
      <c r="R844" s="156"/>
    </row>
    <row r="845" s="138" customFormat="1" ht="25.05" customHeight="1" spans="1:18">
      <c r="A845" s="147">
        <v>840</v>
      </c>
      <c r="B845" s="147" t="s">
        <v>338</v>
      </c>
      <c r="C845" s="148">
        <v>45016</v>
      </c>
      <c r="D845" s="148">
        <v>45381</v>
      </c>
      <c r="E845" s="147" t="s">
        <v>267</v>
      </c>
      <c r="F845" s="147" t="s">
        <v>277</v>
      </c>
      <c r="G845" s="147" t="s">
        <v>268</v>
      </c>
      <c r="H845" s="159">
        <v>2310</v>
      </c>
      <c r="I845" s="151">
        <v>90</v>
      </c>
      <c r="J845" s="151">
        <v>207900</v>
      </c>
      <c r="K845" s="160">
        <v>4.4</v>
      </c>
      <c r="L845" s="151">
        <v>9147.6</v>
      </c>
      <c r="M845" s="151">
        <v>914.76</v>
      </c>
      <c r="N845" s="151">
        <v>4116.42</v>
      </c>
      <c r="O845" s="151">
        <v>2286.9</v>
      </c>
      <c r="P845" s="151">
        <v>1829.52</v>
      </c>
      <c r="Q845" s="151">
        <f t="shared" si="13"/>
        <v>8232.84</v>
      </c>
      <c r="R845" s="156"/>
    </row>
    <row r="846" s="138" customFormat="1" ht="25.05" customHeight="1" spans="1:18">
      <c r="A846" s="147">
        <v>841</v>
      </c>
      <c r="B846" s="147" t="s">
        <v>339</v>
      </c>
      <c r="C846" s="148">
        <v>45016</v>
      </c>
      <c r="D846" s="148">
        <v>45381</v>
      </c>
      <c r="E846" s="147" t="s">
        <v>267</v>
      </c>
      <c r="F846" s="147" t="s">
        <v>277</v>
      </c>
      <c r="G846" s="147" t="s">
        <v>268</v>
      </c>
      <c r="H846" s="159">
        <v>3135</v>
      </c>
      <c r="I846" s="151">
        <v>90</v>
      </c>
      <c r="J846" s="151">
        <v>282150</v>
      </c>
      <c r="K846" s="160">
        <v>4.4</v>
      </c>
      <c r="L846" s="151">
        <v>12414.6</v>
      </c>
      <c r="M846" s="151">
        <v>1241.46</v>
      </c>
      <c r="N846" s="151">
        <v>5586.57</v>
      </c>
      <c r="O846" s="151">
        <v>3103.65</v>
      </c>
      <c r="P846" s="151">
        <v>2482.92</v>
      </c>
      <c r="Q846" s="151">
        <f t="shared" si="13"/>
        <v>11173.14</v>
      </c>
      <c r="R846" s="156"/>
    </row>
    <row r="847" s="138" customFormat="1" ht="25.05" customHeight="1" spans="1:18">
      <c r="A847" s="147">
        <v>842</v>
      </c>
      <c r="B847" s="147" t="s">
        <v>340</v>
      </c>
      <c r="C847" s="148">
        <v>45016</v>
      </c>
      <c r="D847" s="148">
        <v>45381</v>
      </c>
      <c r="E847" s="147" t="s">
        <v>267</v>
      </c>
      <c r="F847" s="147" t="s">
        <v>277</v>
      </c>
      <c r="G847" s="147" t="s">
        <v>268</v>
      </c>
      <c r="H847" s="159">
        <v>2310</v>
      </c>
      <c r="I847" s="151">
        <v>90</v>
      </c>
      <c r="J847" s="151">
        <v>207900</v>
      </c>
      <c r="K847" s="160">
        <v>4.4</v>
      </c>
      <c r="L847" s="151">
        <v>9147.6</v>
      </c>
      <c r="M847" s="151">
        <v>914.76</v>
      </c>
      <c r="N847" s="151">
        <v>4116.42</v>
      </c>
      <c r="O847" s="151">
        <v>2286.9</v>
      </c>
      <c r="P847" s="151">
        <v>1829.52</v>
      </c>
      <c r="Q847" s="151">
        <f t="shared" si="13"/>
        <v>8232.84</v>
      </c>
      <c r="R847" s="156"/>
    </row>
    <row r="848" s="138" customFormat="1" ht="25.05" customHeight="1" spans="1:18">
      <c r="A848" s="147">
        <v>843</v>
      </c>
      <c r="B848" s="147" t="s">
        <v>341</v>
      </c>
      <c r="C848" s="148">
        <v>45016</v>
      </c>
      <c r="D848" s="148">
        <v>45381</v>
      </c>
      <c r="E848" s="147" t="s">
        <v>267</v>
      </c>
      <c r="F848" s="147" t="s">
        <v>277</v>
      </c>
      <c r="G848" s="147" t="s">
        <v>268</v>
      </c>
      <c r="H848" s="159">
        <v>3135</v>
      </c>
      <c r="I848" s="151">
        <v>90</v>
      </c>
      <c r="J848" s="151">
        <v>282150</v>
      </c>
      <c r="K848" s="160">
        <v>4.4</v>
      </c>
      <c r="L848" s="151">
        <v>12414.6</v>
      </c>
      <c r="M848" s="151">
        <v>1241.46</v>
      </c>
      <c r="N848" s="151">
        <v>5586.57</v>
      </c>
      <c r="O848" s="151">
        <v>3103.65</v>
      </c>
      <c r="P848" s="151">
        <v>2482.92</v>
      </c>
      <c r="Q848" s="151">
        <f t="shared" si="13"/>
        <v>11173.14</v>
      </c>
      <c r="R848" s="156"/>
    </row>
    <row r="849" s="138" customFormat="1" ht="25.05" customHeight="1" spans="1:18">
      <c r="A849" s="147">
        <v>844</v>
      </c>
      <c r="B849" s="147" t="s">
        <v>343</v>
      </c>
      <c r="C849" s="148">
        <v>45016</v>
      </c>
      <c r="D849" s="148">
        <v>45381</v>
      </c>
      <c r="E849" s="147" t="s">
        <v>267</v>
      </c>
      <c r="F849" s="147" t="s">
        <v>277</v>
      </c>
      <c r="G849" s="147" t="s">
        <v>268</v>
      </c>
      <c r="H849" s="159">
        <v>3168</v>
      </c>
      <c r="I849" s="151">
        <v>90</v>
      </c>
      <c r="J849" s="151">
        <v>285120</v>
      </c>
      <c r="K849" s="160">
        <v>4.4</v>
      </c>
      <c r="L849" s="151">
        <v>12545.28</v>
      </c>
      <c r="M849" s="151">
        <v>1254.528</v>
      </c>
      <c r="N849" s="151">
        <v>5645.376</v>
      </c>
      <c r="O849" s="151">
        <v>3136.32</v>
      </c>
      <c r="P849" s="151">
        <v>2509.056</v>
      </c>
      <c r="Q849" s="151">
        <f t="shared" si="13"/>
        <v>11290.752</v>
      </c>
      <c r="R849" s="156"/>
    </row>
    <row r="850" s="138" customFormat="1" ht="25.05" customHeight="1" spans="1:18">
      <c r="A850" s="147">
        <v>845</v>
      </c>
      <c r="B850" s="147" t="s">
        <v>344</v>
      </c>
      <c r="C850" s="148">
        <v>45016</v>
      </c>
      <c r="D850" s="148">
        <v>45381</v>
      </c>
      <c r="E850" s="147" t="s">
        <v>267</v>
      </c>
      <c r="F850" s="147" t="s">
        <v>277</v>
      </c>
      <c r="G850" s="147" t="s">
        <v>268</v>
      </c>
      <c r="H850" s="159">
        <v>2970</v>
      </c>
      <c r="I850" s="151">
        <v>90</v>
      </c>
      <c r="J850" s="151">
        <v>267300</v>
      </c>
      <c r="K850" s="160">
        <v>4.4</v>
      </c>
      <c r="L850" s="151">
        <v>11761.2</v>
      </c>
      <c r="M850" s="151">
        <v>1176.12</v>
      </c>
      <c r="N850" s="151">
        <v>5292.54</v>
      </c>
      <c r="O850" s="151">
        <v>2940.3</v>
      </c>
      <c r="P850" s="151">
        <v>2352.24</v>
      </c>
      <c r="Q850" s="151">
        <f t="shared" si="13"/>
        <v>10585.08</v>
      </c>
      <c r="R850" s="156"/>
    </row>
    <row r="851" s="138" customFormat="1" ht="25.05" customHeight="1" spans="1:18">
      <c r="A851" s="147">
        <v>846</v>
      </c>
      <c r="B851" s="147" t="s">
        <v>345</v>
      </c>
      <c r="C851" s="148">
        <v>45016</v>
      </c>
      <c r="D851" s="148">
        <v>45381</v>
      </c>
      <c r="E851" s="147" t="s">
        <v>267</v>
      </c>
      <c r="F851" s="147" t="s">
        <v>277</v>
      </c>
      <c r="G851" s="147" t="s">
        <v>268</v>
      </c>
      <c r="H851" s="159">
        <v>2970</v>
      </c>
      <c r="I851" s="151">
        <v>90</v>
      </c>
      <c r="J851" s="151">
        <v>267300</v>
      </c>
      <c r="K851" s="160">
        <v>4.4</v>
      </c>
      <c r="L851" s="151">
        <v>11761.2</v>
      </c>
      <c r="M851" s="151">
        <v>1176.12</v>
      </c>
      <c r="N851" s="151">
        <v>5292.54</v>
      </c>
      <c r="O851" s="151">
        <v>2940.3</v>
      </c>
      <c r="P851" s="151">
        <v>2352.24</v>
      </c>
      <c r="Q851" s="151">
        <f t="shared" si="13"/>
        <v>10585.08</v>
      </c>
      <c r="R851" s="156"/>
    </row>
    <row r="852" s="138" customFormat="1" ht="25.05" customHeight="1" spans="1:18">
      <c r="A852" s="147">
        <v>847</v>
      </c>
      <c r="B852" s="147" t="s">
        <v>346</v>
      </c>
      <c r="C852" s="148">
        <v>45016</v>
      </c>
      <c r="D852" s="148">
        <v>45381</v>
      </c>
      <c r="E852" s="147" t="s">
        <v>267</v>
      </c>
      <c r="F852" s="147" t="s">
        <v>277</v>
      </c>
      <c r="G852" s="147" t="s">
        <v>268</v>
      </c>
      <c r="H852" s="159">
        <v>2640</v>
      </c>
      <c r="I852" s="151">
        <v>90</v>
      </c>
      <c r="J852" s="151">
        <v>237600</v>
      </c>
      <c r="K852" s="160">
        <v>4.4</v>
      </c>
      <c r="L852" s="151">
        <v>10454.4</v>
      </c>
      <c r="M852" s="151">
        <v>1045.44</v>
      </c>
      <c r="N852" s="151">
        <v>4704.48</v>
      </c>
      <c r="O852" s="151">
        <v>2613.6</v>
      </c>
      <c r="P852" s="151">
        <v>2090.88</v>
      </c>
      <c r="Q852" s="151">
        <f t="shared" si="13"/>
        <v>9408.96</v>
      </c>
      <c r="R852" s="156"/>
    </row>
    <row r="853" s="138" customFormat="1" ht="25.05" customHeight="1" spans="1:18">
      <c r="A853" s="147">
        <v>848</v>
      </c>
      <c r="B853" s="147" t="s">
        <v>347</v>
      </c>
      <c r="C853" s="148">
        <v>45016</v>
      </c>
      <c r="D853" s="148">
        <v>45381</v>
      </c>
      <c r="E853" s="147" t="s">
        <v>267</v>
      </c>
      <c r="F853" s="147" t="s">
        <v>277</v>
      </c>
      <c r="G853" s="147" t="s">
        <v>268</v>
      </c>
      <c r="H853" s="159">
        <v>2640</v>
      </c>
      <c r="I853" s="151">
        <v>90</v>
      </c>
      <c r="J853" s="151">
        <v>237600</v>
      </c>
      <c r="K853" s="160">
        <v>4.4</v>
      </c>
      <c r="L853" s="151">
        <v>10454.4</v>
      </c>
      <c r="M853" s="151">
        <v>1045.44</v>
      </c>
      <c r="N853" s="151">
        <v>4704.48</v>
      </c>
      <c r="O853" s="151">
        <v>2613.6</v>
      </c>
      <c r="P853" s="151">
        <v>2090.88</v>
      </c>
      <c r="Q853" s="151">
        <f t="shared" si="13"/>
        <v>9408.96</v>
      </c>
      <c r="R853" s="156"/>
    </row>
    <row r="854" s="138" customFormat="1" ht="25.05" customHeight="1" spans="1:18">
      <c r="A854" s="147">
        <v>849</v>
      </c>
      <c r="B854" s="147" t="s">
        <v>348</v>
      </c>
      <c r="C854" s="148">
        <v>45016</v>
      </c>
      <c r="D854" s="148">
        <v>45381</v>
      </c>
      <c r="E854" s="147" t="s">
        <v>267</v>
      </c>
      <c r="F854" s="147" t="s">
        <v>277</v>
      </c>
      <c r="G854" s="147" t="s">
        <v>268</v>
      </c>
      <c r="H854" s="159">
        <v>3234</v>
      </c>
      <c r="I854" s="151">
        <v>90</v>
      </c>
      <c r="J854" s="151">
        <v>291060</v>
      </c>
      <c r="K854" s="160">
        <v>4.4</v>
      </c>
      <c r="L854" s="151">
        <v>12806.64</v>
      </c>
      <c r="M854" s="151">
        <v>1280.664</v>
      </c>
      <c r="N854" s="151">
        <v>5762.988</v>
      </c>
      <c r="O854" s="151">
        <v>3201.66</v>
      </c>
      <c r="P854" s="151">
        <v>2561.328</v>
      </c>
      <c r="Q854" s="151">
        <f t="shared" si="13"/>
        <v>11525.976</v>
      </c>
      <c r="R854" s="156"/>
    </row>
    <row r="855" s="138" customFormat="1" ht="25.05" customHeight="1" spans="1:18">
      <c r="A855" s="147">
        <v>850</v>
      </c>
      <c r="B855" s="147" t="s">
        <v>349</v>
      </c>
      <c r="C855" s="148">
        <v>45016</v>
      </c>
      <c r="D855" s="148">
        <v>45381</v>
      </c>
      <c r="E855" s="147" t="s">
        <v>267</v>
      </c>
      <c r="F855" s="147" t="s">
        <v>277</v>
      </c>
      <c r="G855" s="147" t="s">
        <v>268</v>
      </c>
      <c r="H855" s="159">
        <v>2970</v>
      </c>
      <c r="I855" s="151">
        <v>90</v>
      </c>
      <c r="J855" s="151">
        <v>267300</v>
      </c>
      <c r="K855" s="160">
        <v>4.4</v>
      </c>
      <c r="L855" s="151">
        <v>11761.2</v>
      </c>
      <c r="M855" s="151">
        <v>1176.12</v>
      </c>
      <c r="N855" s="151">
        <v>5292.54</v>
      </c>
      <c r="O855" s="151">
        <v>2940.3</v>
      </c>
      <c r="P855" s="151">
        <v>2352.24</v>
      </c>
      <c r="Q855" s="151">
        <f t="shared" si="13"/>
        <v>10585.08</v>
      </c>
      <c r="R855" s="156"/>
    </row>
    <row r="856" s="138" customFormat="1" ht="25.05" customHeight="1" spans="1:18">
      <c r="A856" s="147">
        <v>851</v>
      </c>
      <c r="B856" s="147" t="s">
        <v>350</v>
      </c>
      <c r="C856" s="148">
        <v>45016</v>
      </c>
      <c r="D856" s="148">
        <v>45381</v>
      </c>
      <c r="E856" s="147" t="s">
        <v>267</v>
      </c>
      <c r="F856" s="147" t="s">
        <v>277</v>
      </c>
      <c r="G856" s="147" t="s">
        <v>268</v>
      </c>
      <c r="H856" s="159">
        <v>2970</v>
      </c>
      <c r="I856" s="151">
        <v>90</v>
      </c>
      <c r="J856" s="151">
        <v>267300</v>
      </c>
      <c r="K856" s="160">
        <v>4.4</v>
      </c>
      <c r="L856" s="151">
        <v>11761.2</v>
      </c>
      <c r="M856" s="151">
        <v>1176.12</v>
      </c>
      <c r="N856" s="151">
        <v>5292.54</v>
      </c>
      <c r="O856" s="151">
        <v>2940.3</v>
      </c>
      <c r="P856" s="151">
        <v>2352.24</v>
      </c>
      <c r="Q856" s="151">
        <f t="shared" si="13"/>
        <v>10585.08</v>
      </c>
      <c r="R856" s="156"/>
    </row>
    <row r="857" s="138" customFormat="1" ht="25.05" customHeight="1" spans="1:18">
      <c r="A857" s="147">
        <v>852</v>
      </c>
      <c r="B857" s="147" t="s">
        <v>351</v>
      </c>
      <c r="C857" s="148">
        <v>45016</v>
      </c>
      <c r="D857" s="148">
        <v>45381</v>
      </c>
      <c r="E857" s="147" t="s">
        <v>267</v>
      </c>
      <c r="F857" s="147" t="s">
        <v>277</v>
      </c>
      <c r="G857" s="147" t="s">
        <v>268</v>
      </c>
      <c r="H857" s="159">
        <v>2970</v>
      </c>
      <c r="I857" s="151">
        <v>90</v>
      </c>
      <c r="J857" s="151">
        <v>267300</v>
      </c>
      <c r="K857" s="160">
        <v>4.4</v>
      </c>
      <c r="L857" s="151">
        <v>11761.2</v>
      </c>
      <c r="M857" s="151">
        <v>1176.12</v>
      </c>
      <c r="N857" s="151">
        <v>5292.54</v>
      </c>
      <c r="O857" s="151">
        <v>2940.3</v>
      </c>
      <c r="P857" s="151">
        <v>2352.24</v>
      </c>
      <c r="Q857" s="151">
        <f t="shared" si="13"/>
        <v>10585.08</v>
      </c>
      <c r="R857" s="156"/>
    </row>
    <row r="858" s="138" customFormat="1" ht="25.05" customHeight="1" spans="1:18">
      <c r="A858" s="147">
        <v>853</v>
      </c>
      <c r="B858" s="147" t="s">
        <v>352</v>
      </c>
      <c r="C858" s="148">
        <v>45016</v>
      </c>
      <c r="D858" s="148">
        <v>45381</v>
      </c>
      <c r="E858" s="147" t="s">
        <v>267</v>
      </c>
      <c r="F858" s="147" t="s">
        <v>277</v>
      </c>
      <c r="G858" s="147" t="s">
        <v>268</v>
      </c>
      <c r="H858" s="159">
        <v>3135</v>
      </c>
      <c r="I858" s="151">
        <v>90</v>
      </c>
      <c r="J858" s="151">
        <v>282150</v>
      </c>
      <c r="K858" s="160">
        <v>4.4</v>
      </c>
      <c r="L858" s="151">
        <v>12414.6</v>
      </c>
      <c r="M858" s="151">
        <v>1241.46</v>
      </c>
      <c r="N858" s="151">
        <v>5586.57</v>
      </c>
      <c r="O858" s="151">
        <v>3103.65</v>
      </c>
      <c r="P858" s="151">
        <v>2482.92</v>
      </c>
      <c r="Q858" s="151">
        <f t="shared" si="13"/>
        <v>11173.14</v>
      </c>
      <c r="R858" s="156"/>
    </row>
    <row r="859" s="138" customFormat="1" ht="25.05" customHeight="1" spans="1:18">
      <c r="A859" s="147">
        <v>854</v>
      </c>
      <c r="B859" s="147" t="s">
        <v>353</v>
      </c>
      <c r="C859" s="148">
        <v>45016</v>
      </c>
      <c r="D859" s="148">
        <v>45381</v>
      </c>
      <c r="E859" s="147" t="s">
        <v>267</v>
      </c>
      <c r="F859" s="147" t="s">
        <v>277</v>
      </c>
      <c r="G859" s="147" t="s">
        <v>268</v>
      </c>
      <c r="H859" s="159">
        <v>2310</v>
      </c>
      <c r="I859" s="151">
        <v>90</v>
      </c>
      <c r="J859" s="151">
        <v>207900</v>
      </c>
      <c r="K859" s="160">
        <v>4.4</v>
      </c>
      <c r="L859" s="151">
        <v>9147.6</v>
      </c>
      <c r="M859" s="151">
        <v>914.76</v>
      </c>
      <c r="N859" s="151">
        <v>4116.42</v>
      </c>
      <c r="O859" s="151">
        <v>2286.9</v>
      </c>
      <c r="P859" s="151">
        <v>1829.52</v>
      </c>
      <c r="Q859" s="151">
        <f t="shared" si="13"/>
        <v>8232.84</v>
      </c>
      <c r="R859" s="156"/>
    </row>
    <row r="860" s="138" customFormat="1" ht="25.05" customHeight="1" spans="1:18">
      <c r="A860" s="147">
        <v>855</v>
      </c>
      <c r="B860" s="147" t="s">
        <v>354</v>
      </c>
      <c r="C860" s="148">
        <v>45016</v>
      </c>
      <c r="D860" s="148">
        <v>45381</v>
      </c>
      <c r="E860" s="147" t="s">
        <v>267</v>
      </c>
      <c r="F860" s="147" t="s">
        <v>277</v>
      </c>
      <c r="G860" s="147" t="s">
        <v>268</v>
      </c>
      <c r="H860" s="159">
        <v>3201</v>
      </c>
      <c r="I860" s="151">
        <v>90</v>
      </c>
      <c r="J860" s="151">
        <v>288090</v>
      </c>
      <c r="K860" s="160">
        <v>4.4</v>
      </c>
      <c r="L860" s="151">
        <v>12675.96</v>
      </c>
      <c r="M860" s="151">
        <v>1267.596</v>
      </c>
      <c r="N860" s="151">
        <v>5704.182</v>
      </c>
      <c r="O860" s="151">
        <v>3168.99</v>
      </c>
      <c r="P860" s="151">
        <v>2535.192</v>
      </c>
      <c r="Q860" s="151">
        <f t="shared" si="13"/>
        <v>11408.364</v>
      </c>
      <c r="R860" s="156"/>
    </row>
    <row r="861" s="138" customFormat="1" ht="25.05" customHeight="1" spans="1:18">
      <c r="A861" s="147">
        <v>856</v>
      </c>
      <c r="B861" s="147" t="s">
        <v>355</v>
      </c>
      <c r="C861" s="148">
        <v>45016</v>
      </c>
      <c r="D861" s="148">
        <v>45381</v>
      </c>
      <c r="E861" s="147" t="s">
        <v>267</v>
      </c>
      <c r="F861" s="147" t="s">
        <v>277</v>
      </c>
      <c r="G861" s="147" t="s">
        <v>268</v>
      </c>
      <c r="H861" s="159">
        <v>3135</v>
      </c>
      <c r="I861" s="151">
        <v>90</v>
      </c>
      <c r="J861" s="151">
        <v>282150</v>
      </c>
      <c r="K861" s="160">
        <v>4.4</v>
      </c>
      <c r="L861" s="151">
        <v>12414.6</v>
      </c>
      <c r="M861" s="151">
        <v>1241.46</v>
      </c>
      <c r="N861" s="151">
        <v>5586.57</v>
      </c>
      <c r="O861" s="151">
        <v>3103.65</v>
      </c>
      <c r="P861" s="151">
        <v>2482.92</v>
      </c>
      <c r="Q861" s="151">
        <f t="shared" si="13"/>
        <v>11173.14</v>
      </c>
      <c r="R861" s="156"/>
    </row>
    <row r="862" s="138" customFormat="1" ht="25.05" customHeight="1" spans="1:18">
      <c r="A862" s="147">
        <v>857</v>
      </c>
      <c r="B862" s="147" t="s">
        <v>356</v>
      </c>
      <c r="C862" s="148">
        <v>45016</v>
      </c>
      <c r="D862" s="148">
        <v>45381</v>
      </c>
      <c r="E862" s="147" t="s">
        <v>267</v>
      </c>
      <c r="F862" s="147" t="s">
        <v>277</v>
      </c>
      <c r="G862" s="147" t="s">
        <v>268</v>
      </c>
      <c r="H862" s="159">
        <v>3201</v>
      </c>
      <c r="I862" s="151">
        <v>90</v>
      </c>
      <c r="J862" s="151">
        <v>288090</v>
      </c>
      <c r="K862" s="160">
        <v>4.4</v>
      </c>
      <c r="L862" s="151">
        <v>12675.96</v>
      </c>
      <c r="M862" s="151">
        <v>1267.596</v>
      </c>
      <c r="N862" s="151">
        <v>5704.182</v>
      </c>
      <c r="O862" s="151">
        <v>3168.99</v>
      </c>
      <c r="P862" s="151">
        <v>2535.192</v>
      </c>
      <c r="Q862" s="151">
        <f t="shared" si="13"/>
        <v>11408.364</v>
      </c>
      <c r="R862" s="156"/>
    </row>
    <row r="863" s="138" customFormat="1" ht="25.05" customHeight="1" spans="1:18">
      <c r="A863" s="147">
        <v>858</v>
      </c>
      <c r="B863" s="147" t="s">
        <v>357</v>
      </c>
      <c r="C863" s="148">
        <v>45016</v>
      </c>
      <c r="D863" s="148">
        <v>45381</v>
      </c>
      <c r="E863" s="147" t="s">
        <v>267</v>
      </c>
      <c r="F863" s="147" t="s">
        <v>277</v>
      </c>
      <c r="G863" s="147" t="s">
        <v>268</v>
      </c>
      <c r="H863" s="159">
        <v>3168</v>
      </c>
      <c r="I863" s="151">
        <v>90</v>
      </c>
      <c r="J863" s="151">
        <v>285120</v>
      </c>
      <c r="K863" s="160">
        <v>4.4</v>
      </c>
      <c r="L863" s="151">
        <v>12545.28</v>
      </c>
      <c r="M863" s="151">
        <v>1254.528</v>
      </c>
      <c r="N863" s="151">
        <v>5645.376</v>
      </c>
      <c r="O863" s="151">
        <v>3136.32</v>
      </c>
      <c r="P863" s="151">
        <v>2509.056</v>
      </c>
      <c r="Q863" s="151">
        <f t="shared" si="13"/>
        <v>11290.752</v>
      </c>
      <c r="R863" s="156"/>
    </row>
    <row r="864" s="138" customFormat="1" ht="25.05" customHeight="1" spans="1:18">
      <c r="A864" s="147">
        <v>859</v>
      </c>
      <c r="B864" s="147" t="s">
        <v>358</v>
      </c>
      <c r="C864" s="148">
        <v>45016</v>
      </c>
      <c r="D864" s="148">
        <v>45381</v>
      </c>
      <c r="E864" s="147" t="s">
        <v>267</v>
      </c>
      <c r="F864" s="147" t="s">
        <v>277</v>
      </c>
      <c r="G864" s="147" t="s">
        <v>268</v>
      </c>
      <c r="H864" s="159">
        <v>2970</v>
      </c>
      <c r="I864" s="151">
        <v>90</v>
      </c>
      <c r="J864" s="151">
        <v>267300</v>
      </c>
      <c r="K864" s="160">
        <v>4.4</v>
      </c>
      <c r="L864" s="151">
        <v>11761.2</v>
      </c>
      <c r="M864" s="151">
        <v>1176.12</v>
      </c>
      <c r="N864" s="151">
        <v>5292.54</v>
      </c>
      <c r="O864" s="151">
        <v>2940.3</v>
      </c>
      <c r="P864" s="151">
        <v>2352.24</v>
      </c>
      <c r="Q864" s="151">
        <f t="shared" si="13"/>
        <v>10585.08</v>
      </c>
      <c r="R864" s="156"/>
    </row>
    <row r="865" s="138" customFormat="1" ht="25.05" customHeight="1" spans="1:18">
      <c r="A865" s="147">
        <v>860</v>
      </c>
      <c r="B865" s="147" t="s">
        <v>359</v>
      </c>
      <c r="C865" s="148">
        <v>45016</v>
      </c>
      <c r="D865" s="148">
        <v>45381</v>
      </c>
      <c r="E865" s="147" t="s">
        <v>267</v>
      </c>
      <c r="F865" s="147" t="s">
        <v>277</v>
      </c>
      <c r="G865" s="147" t="s">
        <v>268</v>
      </c>
      <c r="H865" s="159">
        <v>2475</v>
      </c>
      <c r="I865" s="151">
        <v>90</v>
      </c>
      <c r="J865" s="151">
        <v>222750</v>
      </c>
      <c r="K865" s="160">
        <v>4.4</v>
      </c>
      <c r="L865" s="151">
        <v>9801</v>
      </c>
      <c r="M865" s="151">
        <v>980.1</v>
      </c>
      <c r="N865" s="151">
        <v>4410.45</v>
      </c>
      <c r="O865" s="151">
        <v>2450.25</v>
      </c>
      <c r="P865" s="151">
        <v>1960.2</v>
      </c>
      <c r="Q865" s="151">
        <f t="shared" si="13"/>
        <v>8820.9</v>
      </c>
      <c r="R865" s="156"/>
    </row>
    <row r="866" s="138" customFormat="1" ht="25.05" customHeight="1" spans="1:18">
      <c r="A866" s="147">
        <v>861</v>
      </c>
      <c r="B866" s="147" t="s">
        <v>360</v>
      </c>
      <c r="C866" s="148">
        <v>45016</v>
      </c>
      <c r="D866" s="148">
        <v>45381</v>
      </c>
      <c r="E866" s="147" t="s">
        <v>267</v>
      </c>
      <c r="F866" s="147" t="s">
        <v>277</v>
      </c>
      <c r="G866" s="147" t="s">
        <v>268</v>
      </c>
      <c r="H866" s="159">
        <v>3135</v>
      </c>
      <c r="I866" s="151">
        <v>90</v>
      </c>
      <c r="J866" s="151">
        <v>282150</v>
      </c>
      <c r="K866" s="160">
        <v>4.4</v>
      </c>
      <c r="L866" s="151">
        <v>12414.6</v>
      </c>
      <c r="M866" s="151">
        <v>1241.46</v>
      </c>
      <c r="N866" s="151">
        <v>5586.57</v>
      </c>
      <c r="O866" s="151">
        <v>3103.65</v>
      </c>
      <c r="P866" s="151">
        <v>2482.92</v>
      </c>
      <c r="Q866" s="151">
        <f t="shared" si="13"/>
        <v>11173.14</v>
      </c>
      <c r="R866" s="156"/>
    </row>
    <row r="867" s="138" customFormat="1" ht="25.05" customHeight="1" spans="1:18">
      <c r="A867" s="147">
        <v>862</v>
      </c>
      <c r="B867" s="147" t="s">
        <v>204</v>
      </c>
      <c r="C867" s="148">
        <v>45016</v>
      </c>
      <c r="D867" s="148">
        <v>45381</v>
      </c>
      <c r="E867" s="147" t="s">
        <v>267</v>
      </c>
      <c r="F867" s="147" t="s">
        <v>277</v>
      </c>
      <c r="G867" s="147" t="s">
        <v>268</v>
      </c>
      <c r="H867" s="159">
        <v>3234</v>
      </c>
      <c r="I867" s="151">
        <v>90</v>
      </c>
      <c r="J867" s="151">
        <v>291060</v>
      </c>
      <c r="K867" s="160">
        <v>4.4</v>
      </c>
      <c r="L867" s="151">
        <v>12806.64</v>
      </c>
      <c r="M867" s="151">
        <v>1280.664</v>
      </c>
      <c r="N867" s="151">
        <v>5762.988</v>
      </c>
      <c r="O867" s="151">
        <v>3201.66</v>
      </c>
      <c r="P867" s="151">
        <v>2561.328</v>
      </c>
      <c r="Q867" s="151">
        <f t="shared" si="13"/>
        <v>11525.976</v>
      </c>
      <c r="R867" s="156"/>
    </row>
    <row r="868" s="138" customFormat="1" ht="25.05" customHeight="1" spans="1:18">
      <c r="A868" s="147">
        <v>863</v>
      </c>
      <c r="B868" s="147" t="s">
        <v>361</v>
      </c>
      <c r="C868" s="148">
        <v>45016</v>
      </c>
      <c r="D868" s="148">
        <v>45381</v>
      </c>
      <c r="E868" s="147" t="s">
        <v>267</v>
      </c>
      <c r="F868" s="147" t="s">
        <v>277</v>
      </c>
      <c r="G868" s="147" t="s">
        <v>268</v>
      </c>
      <c r="H868" s="159">
        <v>3234</v>
      </c>
      <c r="I868" s="151">
        <v>90</v>
      </c>
      <c r="J868" s="151">
        <v>291060</v>
      </c>
      <c r="K868" s="160">
        <v>4.4</v>
      </c>
      <c r="L868" s="151">
        <v>12806.64</v>
      </c>
      <c r="M868" s="151">
        <v>1280.664</v>
      </c>
      <c r="N868" s="151">
        <v>5762.988</v>
      </c>
      <c r="O868" s="151">
        <v>3201.66</v>
      </c>
      <c r="P868" s="151">
        <v>2561.328</v>
      </c>
      <c r="Q868" s="151">
        <f t="shared" si="13"/>
        <v>11525.976</v>
      </c>
      <c r="R868" s="156"/>
    </row>
    <row r="869" s="138" customFormat="1" ht="25.05" customHeight="1" spans="1:18">
      <c r="A869" s="147">
        <v>864</v>
      </c>
      <c r="B869" s="147" t="s">
        <v>362</v>
      </c>
      <c r="C869" s="148">
        <v>45016</v>
      </c>
      <c r="D869" s="148">
        <v>45381</v>
      </c>
      <c r="E869" s="147" t="s">
        <v>267</v>
      </c>
      <c r="F869" s="147" t="s">
        <v>277</v>
      </c>
      <c r="G869" s="147" t="s">
        <v>268</v>
      </c>
      <c r="H869" s="159">
        <v>3168</v>
      </c>
      <c r="I869" s="151">
        <v>90</v>
      </c>
      <c r="J869" s="151">
        <v>285120</v>
      </c>
      <c r="K869" s="160">
        <v>4.4</v>
      </c>
      <c r="L869" s="151">
        <v>12545.28</v>
      </c>
      <c r="M869" s="151">
        <v>1254.528</v>
      </c>
      <c r="N869" s="151">
        <v>5645.376</v>
      </c>
      <c r="O869" s="151">
        <v>3136.32</v>
      </c>
      <c r="P869" s="151">
        <v>2509.056</v>
      </c>
      <c r="Q869" s="151">
        <f t="shared" si="13"/>
        <v>11290.752</v>
      </c>
      <c r="R869" s="156"/>
    </row>
    <row r="870" s="138" customFormat="1" ht="25.05" customHeight="1" spans="1:18">
      <c r="A870" s="147">
        <v>865</v>
      </c>
      <c r="B870" s="147" t="s">
        <v>363</v>
      </c>
      <c r="C870" s="148">
        <v>45016</v>
      </c>
      <c r="D870" s="148">
        <v>45381</v>
      </c>
      <c r="E870" s="147" t="s">
        <v>267</v>
      </c>
      <c r="F870" s="147" t="s">
        <v>277</v>
      </c>
      <c r="G870" s="147" t="s">
        <v>268</v>
      </c>
      <c r="H870" s="159">
        <v>3267</v>
      </c>
      <c r="I870" s="151">
        <v>90</v>
      </c>
      <c r="J870" s="151">
        <v>294030</v>
      </c>
      <c r="K870" s="160">
        <v>4.4</v>
      </c>
      <c r="L870" s="151">
        <v>12937.32</v>
      </c>
      <c r="M870" s="151">
        <v>1293.732</v>
      </c>
      <c r="N870" s="151">
        <v>5821.794</v>
      </c>
      <c r="O870" s="151">
        <v>3234.33</v>
      </c>
      <c r="P870" s="151">
        <v>2587.464</v>
      </c>
      <c r="Q870" s="151">
        <f t="shared" si="13"/>
        <v>11643.588</v>
      </c>
      <c r="R870" s="156"/>
    </row>
    <row r="871" s="138" customFormat="1" ht="25.05" customHeight="1" spans="1:18">
      <c r="A871" s="147">
        <v>866</v>
      </c>
      <c r="B871" s="147" t="s">
        <v>364</v>
      </c>
      <c r="C871" s="148">
        <v>45016</v>
      </c>
      <c r="D871" s="148">
        <v>45381</v>
      </c>
      <c r="E871" s="147" t="s">
        <v>267</v>
      </c>
      <c r="F871" s="147" t="s">
        <v>277</v>
      </c>
      <c r="G871" s="147" t="s">
        <v>268</v>
      </c>
      <c r="H871" s="159">
        <v>3234</v>
      </c>
      <c r="I871" s="151">
        <v>90</v>
      </c>
      <c r="J871" s="151">
        <v>291060</v>
      </c>
      <c r="K871" s="160">
        <v>4.4</v>
      </c>
      <c r="L871" s="151">
        <v>12806.64</v>
      </c>
      <c r="M871" s="151">
        <v>1280.664</v>
      </c>
      <c r="N871" s="151">
        <v>5762.988</v>
      </c>
      <c r="O871" s="151">
        <v>3201.66</v>
      </c>
      <c r="P871" s="151">
        <v>2561.328</v>
      </c>
      <c r="Q871" s="151">
        <f t="shared" si="13"/>
        <v>11525.976</v>
      </c>
      <c r="R871" s="156"/>
    </row>
    <row r="872" s="138" customFormat="1" ht="25.05" customHeight="1" spans="1:18">
      <c r="A872" s="147">
        <v>867</v>
      </c>
      <c r="B872" s="147" t="s">
        <v>365</v>
      </c>
      <c r="C872" s="148">
        <v>45016</v>
      </c>
      <c r="D872" s="148">
        <v>45381</v>
      </c>
      <c r="E872" s="147" t="s">
        <v>267</v>
      </c>
      <c r="F872" s="147" t="s">
        <v>277</v>
      </c>
      <c r="G872" s="147" t="s">
        <v>268</v>
      </c>
      <c r="H872" s="159">
        <v>3135</v>
      </c>
      <c r="I872" s="151">
        <v>90</v>
      </c>
      <c r="J872" s="151">
        <v>282150</v>
      </c>
      <c r="K872" s="160">
        <v>4.4</v>
      </c>
      <c r="L872" s="151">
        <v>12414.6</v>
      </c>
      <c r="M872" s="151">
        <v>1241.46</v>
      </c>
      <c r="N872" s="151">
        <v>5586.57</v>
      </c>
      <c r="O872" s="151">
        <v>3103.65</v>
      </c>
      <c r="P872" s="151">
        <v>2482.92</v>
      </c>
      <c r="Q872" s="151">
        <f t="shared" si="13"/>
        <v>11173.14</v>
      </c>
      <c r="R872" s="156"/>
    </row>
    <row r="873" s="138" customFormat="1" ht="25.05" customHeight="1" spans="1:18">
      <c r="A873" s="147">
        <v>868</v>
      </c>
      <c r="B873" s="147" t="s">
        <v>366</v>
      </c>
      <c r="C873" s="148">
        <v>45016</v>
      </c>
      <c r="D873" s="148">
        <v>45381</v>
      </c>
      <c r="E873" s="147" t="s">
        <v>267</v>
      </c>
      <c r="F873" s="147" t="s">
        <v>277</v>
      </c>
      <c r="G873" s="147" t="s">
        <v>268</v>
      </c>
      <c r="H873" s="159">
        <v>3168</v>
      </c>
      <c r="I873" s="151">
        <v>90</v>
      </c>
      <c r="J873" s="151">
        <v>285120</v>
      </c>
      <c r="K873" s="160">
        <v>4.4</v>
      </c>
      <c r="L873" s="151">
        <v>12545.28</v>
      </c>
      <c r="M873" s="151">
        <v>1254.528</v>
      </c>
      <c r="N873" s="151">
        <v>5645.376</v>
      </c>
      <c r="O873" s="151">
        <v>3136.32</v>
      </c>
      <c r="P873" s="151">
        <v>2509.056</v>
      </c>
      <c r="Q873" s="151">
        <f t="shared" si="13"/>
        <v>11290.752</v>
      </c>
      <c r="R873" s="156"/>
    </row>
    <row r="874" s="138" customFormat="1" ht="25.05" customHeight="1" spans="1:18">
      <c r="A874" s="147">
        <v>869</v>
      </c>
      <c r="B874" s="147" t="s">
        <v>367</v>
      </c>
      <c r="C874" s="148">
        <v>45016</v>
      </c>
      <c r="D874" s="148">
        <v>45381</v>
      </c>
      <c r="E874" s="147" t="s">
        <v>267</v>
      </c>
      <c r="F874" s="147" t="s">
        <v>277</v>
      </c>
      <c r="G874" s="147" t="s">
        <v>268</v>
      </c>
      <c r="H874" s="159">
        <v>3201</v>
      </c>
      <c r="I874" s="151">
        <v>90</v>
      </c>
      <c r="J874" s="151">
        <v>288090</v>
      </c>
      <c r="K874" s="160">
        <v>4.4</v>
      </c>
      <c r="L874" s="151">
        <v>12675.96</v>
      </c>
      <c r="M874" s="151">
        <v>1267.596</v>
      </c>
      <c r="N874" s="151">
        <v>5704.182</v>
      </c>
      <c r="O874" s="151">
        <v>3168.99</v>
      </c>
      <c r="P874" s="151">
        <v>2535.192</v>
      </c>
      <c r="Q874" s="151">
        <f t="shared" si="13"/>
        <v>11408.364</v>
      </c>
      <c r="R874" s="156"/>
    </row>
    <row r="875" s="138" customFormat="1" ht="25.05" customHeight="1" spans="1:18">
      <c r="A875" s="147">
        <v>870</v>
      </c>
      <c r="B875" s="147" t="s">
        <v>368</v>
      </c>
      <c r="C875" s="148">
        <v>45016</v>
      </c>
      <c r="D875" s="148">
        <v>45381</v>
      </c>
      <c r="E875" s="147" t="s">
        <v>267</v>
      </c>
      <c r="F875" s="147" t="s">
        <v>277</v>
      </c>
      <c r="G875" s="147" t="s">
        <v>268</v>
      </c>
      <c r="H875" s="159">
        <v>2970</v>
      </c>
      <c r="I875" s="151">
        <v>90</v>
      </c>
      <c r="J875" s="151">
        <v>267300</v>
      </c>
      <c r="K875" s="160">
        <v>4.4</v>
      </c>
      <c r="L875" s="151">
        <v>11761.2</v>
      </c>
      <c r="M875" s="151">
        <v>1176.12</v>
      </c>
      <c r="N875" s="151">
        <v>5292.54</v>
      </c>
      <c r="O875" s="151">
        <v>2940.3</v>
      </c>
      <c r="P875" s="151">
        <v>2352.24</v>
      </c>
      <c r="Q875" s="151">
        <f t="shared" si="13"/>
        <v>10585.08</v>
      </c>
      <c r="R875" s="156"/>
    </row>
    <row r="876" s="138" customFormat="1" ht="25.05" customHeight="1" spans="1:18">
      <c r="A876" s="147">
        <v>871</v>
      </c>
      <c r="B876" s="147" t="s">
        <v>369</v>
      </c>
      <c r="C876" s="148">
        <v>45016</v>
      </c>
      <c r="D876" s="148">
        <v>45381</v>
      </c>
      <c r="E876" s="147" t="s">
        <v>267</v>
      </c>
      <c r="F876" s="147" t="s">
        <v>277</v>
      </c>
      <c r="G876" s="147" t="s">
        <v>268</v>
      </c>
      <c r="H876" s="159">
        <v>3135</v>
      </c>
      <c r="I876" s="151">
        <v>90</v>
      </c>
      <c r="J876" s="151">
        <v>282150</v>
      </c>
      <c r="K876" s="160">
        <v>4.4</v>
      </c>
      <c r="L876" s="151">
        <v>12414.6</v>
      </c>
      <c r="M876" s="151">
        <v>1241.46</v>
      </c>
      <c r="N876" s="151">
        <v>5586.57</v>
      </c>
      <c r="O876" s="151">
        <v>3103.65</v>
      </c>
      <c r="P876" s="151">
        <v>2482.92</v>
      </c>
      <c r="Q876" s="151">
        <f t="shared" si="13"/>
        <v>11173.14</v>
      </c>
      <c r="R876" s="156"/>
    </row>
    <row r="877" s="138" customFormat="1" ht="25.05" customHeight="1" spans="1:18">
      <c r="A877" s="147">
        <v>872</v>
      </c>
      <c r="B877" s="147" t="s">
        <v>370</v>
      </c>
      <c r="C877" s="148">
        <v>45016</v>
      </c>
      <c r="D877" s="148">
        <v>45381</v>
      </c>
      <c r="E877" s="147" t="s">
        <v>267</v>
      </c>
      <c r="F877" s="147" t="s">
        <v>277</v>
      </c>
      <c r="G877" s="147" t="s">
        <v>268</v>
      </c>
      <c r="H877" s="159">
        <v>3135</v>
      </c>
      <c r="I877" s="151">
        <v>90</v>
      </c>
      <c r="J877" s="151">
        <v>282150</v>
      </c>
      <c r="K877" s="160">
        <v>4.4</v>
      </c>
      <c r="L877" s="151">
        <v>12414.6</v>
      </c>
      <c r="M877" s="151">
        <v>1241.46</v>
      </c>
      <c r="N877" s="151">
        <v>5586.57</v>
      </c>
      <c r="O877" s="151">
        <v>3103.65</v>
      </c>
      <c r="P877" s="151">
        <v>2482.92</v>
      </c>
      <c r="Q877" s="151">
        <f t="shared" si="13"/>
        <v>11173.14</v>
      </c>
      <c r="R877" s="156"/>
    </row>
    <row r="878" s="138" customFormat="1" ht="25.05" customHeight="1" spans="1:18">
      <c r="A878" s="147">
        <v>873</v>
      </c>
      <c r="B878" s="147" t="s">
        <v>371</v>
      </c>
      <c r="C878" s="148">
        <v>45016</v>
      </c>
      <c r="D878" s="148">
        <v>45381</v>
      </c>
      <c r="E878" s="147" t="s">
        <v>267</v>
      </c>
      <c r="F878" s="147" t="s">
        <v>277</v>
      </c>
      <c r="G878" s="147" t="s">
        <v>268</v>
      </c>
      <c r="H878" s="159">
        <v>3234</v>
      </c>
      <c r="I878" s="151">
        <v>90</v>
      </c>
      <c r="J878" s="151">
        <v>291060</v>
      </c>
      <c r="K878" s="160">
        <v>4.4</v>
      </c>
      <c r="L878" s="151">
        <v>12806.64</v>
      </c>
      <c r="M878" s="151">
        <v>1280.664</v>
      </c>
      <c r="N878" s="151">
        <v>5762.988</v>
      </c>
      <c r="O878" s="151">
        <v>3201.66</v>
      </c>
      <c r="P878" s="151">
        <v>2561.328</v>
      </c>
      <c r="Q878" s="151">
        <f t="shared" si="13"/>
        <v>11525.976</v>
      </c>
      <c r="R878" s="156"/>
    </row>
    <row r="879" s="138" customFormat="1" ht="25.05" customHeight="1" spans="1:18">
      <c r="A879" s="147">
        <v>874</v>
      </c>
      <c r="B879" s="147" t="s">
        <v>372</v>
      </c>
      <c r="C879" s="148">
        <v>45016</v>
      </c>
      <c r="D879" s="148">
        <v>45381</v>
      </c>
      <c r="E879" s="147" t="s">
        <v>267</v>
      </c>
      <c r="F879" s="147" t="s">
        <v>277</v>
      </c>
      <c r="G879" s="147" t="s">
        <v>268</v>
      </c>
      <c r="H879" s="159">
        <v>3168</v>
      </c>
      <c r="I879" s="151">
        <v>90</v>
      </c>
      <c r="J879" s="151">
        <v>285120</v>
      </c>
      <c r="K879" s="160">
        <v>4.4</v>
      </c>
      <c r="L879" s="151">
        <v>12545.28</v>
      </c>
      <c r="M879" s="151">
        <v>1254.528</v>
      </c>
      <c r="N879" s="151">
        <v>5645.376</v>
      </c>
      <c r="O879" s="151">
        <v>3136.32</v>
      </c>
      <c r="P879" s="151">
        <v>2509.056</v>
      </c>
      <c r="Q879" s="151">
        <f t="shared" si="13"/>
        <v>11290.752</v>
      </c>
      <c r="R879" s="156"/>
    </row>
    <row r="880" s="138" customFormat="1" ht="25.05" customHeight="1" spans="1:18">
      <c r="A880" s="147">
        <v>875</v>
      </c>
      <c r="B880" s="147" t="s">
        <v>373</v>
      </c>
      <c r="C880" s="148">
        <v>45016</v>
      </c>
      <c r="D880" s="148">
        <v>45381</v>
      </c>
      <c r="E880" s="147" t="s">
        <v>267</v>
      </c>
      <c r="F880" s="147" t="s">
        <v>277</v>
      </c>
      <c r="G880" s="147" t="s">
        <v>268</v>
      </c>
      <c r="H880" s="159">
        <v>3267</v>
      </c>
      <c r="I880" s="151">
        <v>90</v>
      </c>
      <c r="J880" s="151">
        <v>294030</v>
      </c>
      <c r="K880" s="160">
        <v>4.4</v>
      </c>
      <c r="L880" s="151">
        <v>12937.32</v>
      </c>
      <c r="M880" s="151">
        <v>1293.732</v>
      </c>
      <c r="N880" s="151">
        <v>5821.794</v>
      </c>
      <c r="O880" s="151">
        <v>3234.33</v>
      </c>
      <c r="P880" s="151">
        <v>2587.464</v>
      </c>
      <c r="Q880" s="151">
        <f t="shared" si="13"/>
        <v>11643.588</v>
      </c>
      <c r="R880" s="156"/>
    </row>
    <row r="881" s="138" customFormat="1" ht="25.05" customHeight="1" spans="1:18">
      <c r="A881" s="147">
        <v>876</v>
      </c>
      <c r="B881" s="147" t="s">
        <v>374</v>
      </c>
      <c r="C881" s="148">
        <v>45016</v>
      </c>
      <c r="D881" s="148">
        <v>45381</v>
      </c>
      <c r="E881" s="147" t="s">
        <v>267</v>
      </c>
      <c r="F881" s="147" t="s">
        <v>277</v>
      </c>
      <c r="G881" s="147" t="s">
        <v>268</v>
      </c>
      <c r="H881" s="159">
        <v>1980</v>
      </c>
      <c r="I881" s="151">
        <v>90</v>
      </c>
      <c r="J881" s="151">
        <v>178200</v>
      </c>
      <c r="K881" s="160">
        <v>4.4</v>
      </c>
      <c r="L881" s="151">
        <v>7840.8</v>
      </c>
      <c r="M881" s="151">
        <v>784.08</v>
      </c>
      <c r="N881" s="151">
        <v>3528.36</v>
      </c>
      <c r="O881" s="151">
        <v>1960.2</v>
      </c>
      <c r="P881" s="151">
        <v>1568.16</v>
      </c>
      <c r="Q881" s="151">
        <f t="shared" si="13"/>
        <v>7056.72</v>
      </c>
      <c r="R881" s="156"/>
    </row>
    <row r="882" s="138" customFormat="1" ht="25.05" customHeight="1" spans="1:18">
      <c r="A882" s="147">
        <v>877</v>
      </c>
      <c r="B882" s="147" t="s">
        <v>375</v>
      </c>
      <c r="C882" s="148">
        <v>45016</v>
      </c>
      <c r="D882" s="148">
        <v>45381</v>
      </c>
      <c r="E882" s="147" t="s">
        <v>267</v>
      </c>
      <c r="F882" s="147" t="s">
        <v>277</v>
      </c>
      <c r="G882" s="147" t="s">
        <v>268</v>
      </c>
      <c r="H882" s="159">
        <v>3135</v>
      </c>
      <c r="I882" s="151">
        <v>90</v>
      </c>
      <c r="J882" s="151">
        <v>282150</v>
      </c>
      <c r="K882" s="160">
        <v>4.4</v>
      </c>
      <c r="L882" s="151">
        <v>12414.6</v>
      </c>
      <c r="M882" s="151">
        <v>1241.46</v>
      </c>
      <c r="N882" s="151">
        <v>5586.57</v>
      </c>
      <c r="O882" s="151">
        <v>3103.65</v>
      </c>
      <c r="P882" s="151">
        <v>2482.92</v>
      </c>
      <c r="Q882" s="151">
        <f t="shared" si="13"/>
        <v>11173.14</v>
      </c>
      <c r="R882" s="156"/>
    </row>
    <row r="883" s="138" customFormat="1" ht="25.05" customHeight="1" spans="1:18">
      <c r="A883" s="147">
        <v>878</v>
      </c>
      <c r="B883" s="147" t="s">
        <v>376</v>
      </c>
      <c r="C883" s="148">
        <v>45016</v>
      </c>
      <c r="D883" s="148">
        <v>45381</v>
      </c>
      <c r="E883" s="147" t="s">
        <v>267</v>
      </c>
      <c r="F883" s="147" t="s">
        <v>277</v>
      </c>
      <c r="G883" s="147" t="s">
        <v>268</v>
      </c>
      <c r="H883" s="159">
        <v>2970</v>
      </c>
      <c r="I883" s="151">
        <v>90</v>
      </c>
      <c r="J883" s="151">
        <v>267300</v>
      </c>
      <c r="K883" s="160">
        <v>4.4</v>
      </c>
      <c r="L883" s="151">
        <v>11761.2</v>
      </c>
      <c r="M883" s="151">
        <v>1176.12</v>
      </c>
      <c r="N883" s="151">
        <v>5292.54</v>
      </c>
      <c r="O883" s="151">
        <v>2940.3</v>
      </c>
      <c r="P883" s="151">
        <v>2352.24</v>
      </c>
      <c r="Q883" s="151">
        <f t="shared" si="13"/>
        <v>10585.08</v>
      </c>
      <c r="R883" s="156"/>
    </row>
    <row r="884" s="138" customFormat="1" ht="25.05" customHeight="1" spans="1:18">
      <c r="A884" s="147">
        <v>879</v>
      </c>
      <c r="B884" s="147" t="s">
        <v>377</v>
      </c>
      <c r="C884" s="148">
        <v>45016</v>
      </c>
      <c r="D884" s="148">
        <v>45381</v>
      </c>
      <c r="E884" s="147" t="s">
        <v>267</v>
      </c>
      <c r="F884" s="147" t="s">
        <v>277</v>
      </c>
      <c r="G884" s="147" t="s">
        <v>268</v>
      </c>
      <c r="H884" s="159">
        <v>3234</v>
      </c>
      <c r="I884" s="151">
        <v>90</v>
      </c>
      <c r="J884" s="151">
        <v>291060</v>
      </c>
      <c r="K884" s="160">
        <v>4.4</v>
      </c>
      <c r="L884" s="151">
        <v>12806.64</v>
      </c>
      <c r="M884" s="151">
        <v>1280.664</v>
      </c>
      <c r="N884" s="151">
        <v>5762.988</v>
      </c>
      <c r="O884" s="151">
        <v>3201.66</v>
      </c>
      <c r="P884" s="151">
        <v>2561.328</v>
      </c>
      <c r="Q884" s="151">
        <f t="shared" si="13"/>
        <v>11525.976</v>
      </c>
      <c r="R884" s="156"/>
    </row>
    <row r="885" s="138" customFormat="1" ht="25.05" customHeight="1" spans="1:18">
      <c r="A885" s="147">
        <v>880</v>
      </c>
      <c r="B885" s="147" t="s">
        <v>378</v>
      </c>
      <c r="C885" s="148">
        <v>45016</v>
      </c>
      <c r="D885" s="148">
        <v>45381</v>
      </c>
      <c r="E885" s="147" t="s">
        <v>267</v>
      </c>
      <c r="F885" s="147" t="s">
        <v>277</v>
      </c>
      <c r="G885" s="147" t="s">
        <v>268</v>
      </c>
      <c r="H885" s="159">
        <v>3201</v>
      </c>
      <c r="I885" s="151">
        <v>90</v>
      </c>
      <c r="J885" s="151">
        <v>288090</v>
      </c>
      <c r="K885" s="160">
        <v>4.4</v>
      </c>
      <c r="L885" s="151">
        <v>12675.96</v>
      </c>
      <c r="M885" s="151">
        <v>1267.596</v>
      </c>
      <c r="N885" s="151">
        <v>5704.182</v>
      </c>
      <c r="O885" s="151">
        <v>3168.99</v>
      </c>
      <c r="P885" s="151">
        <v>2535.192</v>
      </c>
      <c r="Q885" s="151">
        <f t="shared" si="13"/>
        <v>11408.364</v>
      </c>
      <c r="R885" s="156"/>
    </row>
    <row r="886" s="138" customFormat="1" ht="25.05" customHeight="1" spans="1:18">
      <c r="A886" s="147">
        <v>881</v>
      </c>
      <c r="B886" s="147" t="s">
        <v>379</v>
      </c>
      <c r="C886" s="148">
        <v>45016</v>
      </c>
      <c r="D886" s="148">
        <v>45381</v>
      </c>
      <c r="E886" s="147" t="s">
        <v>267</v>
      </c>
      <c r="F886" s="147" t="s">
        <v>277</v>
      </c>
      <c r="G886" s="147" t="s">
        <v>268</v>
      </c>
      <c r="H886" s="159">
        <v>2970</v>
      </c>
      <c r="I886" s="151">
        <v>90</v>
      </c>
      <c r="J886" s="151">
        <v>267300</v>
      </c>
      <c r="K886" s="160">
        <v>4.4</v>
      </c>
      <c r="L886" s="151">
        <v>11761.2</v>
      </c>
      <c r="M886" s="151">
        <v>1176.12</v>
      </c>
      <c r="N886" s="151">
        <v>5292.54</v>
      </c>
      <c r="O886" s="151">
        <v>2940.3</v>
      </c>
      <c r="P886" s="151">
        <v>2352.24</v>
      </c>
      <c r="Q886" s="151">
        <f t="shared" si="13"/>
        <v>10585.08</v>
      </c>
      <c r="R886" s="156"/>
    </row>
    <row r="887" s="138" customFormat="1" ht="25.05" customHeight="1" spans="1:18">
      <c r="A887" s="147">
        <v>882</v>
      </c>
      <c r="B887" s="147" t="s">
        <v>380</v>
      </c>
      <c r="C887" s="148">
        <v>45016</v>
      </c>
      <c r="D887" s="148">
        <v>45381</v>
      </c>
      <c r="E887" s="147" t="s">
        <v>267</v>
      </c>
      <c r="F887" s="147" t="s">
        <v>277</v>
      </c>
      <c r="G887" s="147" t="s">
        <v>268</v>
      </c>
      <c r="H887" s="159">
        <v>3135</v>
      </c>
      <c r="I887" s="151">
        <v>90</v>
      </c>
      <c r="J887" s="151">
        <v>282150</v>
      </c>
      <c r="K887" s="160">
        <v>4.4</v>
      </c>
      <c r="L887" s="151">
        <v>12414.6</v>
      </c>
      <c r="M887" s="151">
        <v>1241.46</v>
      </c>
      <c r="N887" s="151">
        <v>5586.57</v>
      </c>
      <c r="O887" s="151">
        <v>3103.65</v>
      </c>
      <c r="P887" s="151">
        <v>2482.92</v>
      </c>
      <c r="Q887" s="151">
        <f t="shared" si="13"/>
        <v>11173.14</v>
      </c>
      <c r="R887" s="156"/>
    </row>
    <row r="888" s="138" customFormat="1" ht="25.05" customHeight="1" spans="1:18">
      <c r="A888" s="147">
        <v>883</v>
      </c>
      <c r="B888" s="147" t="s">
        <v>381</v>
      </c>
      <c r="C888" s="148">
        <v>45016</v>
      </c>
      <c r="D888" s="148">
        <v>45381</v>
      </c>
      <c r="E888" s="147" t="s">
        <v>267</v>
      </c>
      <c r="F888" s="147" t="s">
        <v>277</v>
      </c>
      <c r="G888" s="147" t="s">
        <v>268</v>
      </c>
      <c r="H888" s="159">
        <v>3135</v>
      </c>
      <c r="I888" s="151">
        <v>90</v>
      </c>
      <c r="J888" s="151">
        <v>282150</v>
      </c>
      <c r="K888" s="160">
        <v>4.4</v>
      </c>
      <c r="L888" s="151">
        <v>12414.6</v>
      </c>
      <c r="M888" s="151">
        <v>1241.46</v>
      </c>
      <c r="N888" s="151">
        <v>5586.57</v>
      </c>
      <c r="O888" s="151">
        <v>3103.65</v>
      </c>
      <c r="P888" s="151">
        <v>2482.92</v>
      </c>
      <c r="Q888" s="151">
        <f t="shared" si="13"/>
        <v>11173.14</v>
      </c>
      <c r="R888" s="156"/>
    </row>
    <row r="889" s="138" customFormat="1" ht="25.05" customHeight="1" spans="1:18">
      <c r="A889" s="147">
        <v>884</v>
      </c>
      <c r="B889" s="147" t="s">
        <v>382</v>
      </c>
      <c r="C889" s="148">
        <v>45016</v>
      </c>
      <c r="D889" s="148">
        <v>45381</v>
      </c>
      <c r="E889" s="147" t="s">
        <v>267</v>
      </c>
      <c r="F889" s="147" t="s">
        <v>277</v>
      </c>
      <c r="G889" s="147" t="s">
        <v>268</v>
      </c>
      <c r="H889" s="159">
        <v>2970</v>
      </c>
      <c r="I889" s="151">
        <v>90</v>
      </c>
      <c r="J889" s="151">
        <v>267300</v>
      </c>
      <c r="K889" s="160">
        <v>4.4</v>
      </c>
      <c r="L889" s="151">
        <v>11761.2</v>
      </c>
      <c r="M889" s="151">
        <v>1176.12</v>
      </c>
      <c r="N889" s="151">
        <v>5292.54</v>
      </c>
      <c r="O889" s="151">
        <v>2940.3</v>
      </c>
      <c r="P889" s="151">
        <v>2352.24</v>
      </c>
      <c r="Q889" s="151">
        <f t="shared" si="13"/>
        <v>10585.08</v>
      </c>
      <c r="R889" s="156"/>
    </row>
    <row r="890" s="138" customFormat="1" ht="25.05" customHeight="1" spans="1:18">
      <c r="A890" s="147">
        <v>885</v>
      </c>
      <c r="B890" s="147" t="s">
        <v>383</v>
      </c>
      <c r="C890" s="148">
        <v>45016</v>
      </c>
      <c r="D890" s="148">
        <v>45381</v>
      </c>
      <c r="E890" s="147" t="s">
        <v>267</v>
      </c>
      <c r="F890" s="147" t="s">
        <v>277</v>
      </c>
      <c r="G890" s="147" t="s">
        <v>268</v>
      </c>
      <c r="H890" s="159">
        <v>3168</v>
      </c>
      <c r="I890" s="151">
        <v>90</v>
      </c>
      <c r="J890" s="151">
        <v>285120</v>
      </c>
      <c r="K890" s="160">
        <v>4.4</v>
      </c>
      <c r="L890" s="151">
        <v>12545.28</v>
      </c>
      <c r="M890" s="151">
        <v>1254.528</v>
      </c>
      <c r="N890" s="151">
        <v>5645.376</v>
      </c>
      <c r="O890" s="151">
        <v>3136.32</v>
      </c>
      <c r="P890" s="151">
        <v>2509.056</v>
      </c>
      <c r="Q890" s="151">
        <f t="shared" si="13"/>
        <v>11290.752</v>
      </c>
      <c r="R890" s="156"/>
    </row>
    <row r="891" s="138" customFormat="1" ht="25.05" customHeight="1" spans="1:18">
      <c r="A891" s="147">
        <v>886</v>
      </c>
      <c r="B891" s="147" t="s">
        <v>384</v>
      </c>
      <c r="C891" s="148">
        <v>45016</v>
      </c>
      <c r="D891" s="148">
        <v>45381</v>
      </c>
      <c r="E891" s="147" t="s">
        <v>267</v>
      </c>
      <c r="F891" s="147" t="s">
        <v>277</v>
      </c>
      <c r="G891" s="147" t="s">
        <v>268</v>
      </c>
      <c r="H891" s="159">
        <v>3168</v>
      </c>
      <c r="I891" s="151">
        <v>90</v>
      </c>
      <c r="J891" s="151">
        <v>285120</v>
      </c>
      <c r="K891" s="160">
        <v>4.4</v>
      </c>
      <c r="L891" s="151">
        <v>12545.28</v>
      </c>
      <c r="M891" s="151">
        <v>1254.528</v>
      </c>
      <c r="N891" s="151">
        <v>5645.376</v>
      </c>
      <c r="O891" s="151">
        <v>3136.32</v>
      </c>
      <c r="P891" s="151">
        <v>2509.056</v>
      </c>
      <c r="Q891" s="151">
        <f t="shared" si="13"/>
        <v>11290.752</v>
      </c>
      <c r="R891" s="156"/>
    </row>
    <row r="892" s="138" customFormat="1" ht="25.05" customHeight="1" spans="1:18">
      <c r="A892" s="147">
        <v>887</v>
      </c>
      <c r="B892" s="147" t="s">
        <v>385</v>
      </c>
      <c r="C892" s="148">
        <v>45016</v>
      </c>
      <c r="D892" s="148">
        <v>45381</v>
      </c>
      <c r="E892" s="147" t="s">
        <v>267</v>
      </c>
      <c r="F892" s="147" t="s">
        <v>277</v>
      </c>
      <c r="G892" s="147" t="s">
        <v>268</v>
      </c>
      <c r="H892" s="159">
        <v>3234</v>
      </c>
      <c r="I892" s="151">
        <v>90</v>
      </c>
      <c r="J892" s="151">
        <v>291060</v>
      </c>
      <c r="K892" s="160">
        <v>4.4</v>
      </c>
      <c r="L892" s="151">
        <v>12806.64</v>
      </c>
      <c r="M892" s="151">
        <v>1280.664</v>
      </c>
      <c r="N892" s="151">
        <v>5762.988</v>
      </c>
      <c r="O892" s="151">
        <v>3201.66</v>
      </c>
      <c r="P892" s="151">
        <v>2561.328</v>
      </c>
      <c r="Q892" s="151">
        <f t="shared" si="13"/>
        <v>11525.976</v>
      </c>
      <c r="R892" s="156"/>
    </row>
    <row r="893" s="138" customFormat="1" ht="25.05" customHeight="1" spans="1:18">
      <c r="A893" s="147">
        <v>888</v>
      </c>
      <c r="B893" s="147" t="s">
        <v>386</v>
      </c>
      <c r="C893" s="148">
        <v>45016</v>
      </c>
      <c r="D893" s="148">
        <v>45381</v>
      </c>
      <c r="E893" s="147" t="s">
        <v>267</v>
      </c>
      <c r="F893" s="147" t="s">
        <v>277</v>
      </c>
      <c r="G893" s="147" t="s">
        <v>268</v>
      </c>
      <c r="H893" s="159">
        <v>3234</v>
      </c>
      <c r="I893" s="151">
        <v>90</v>
      </c>
      <c r="J893" s="151">
        <v>291060</v>
      </c>
      <c r="K893" s="160">
        <v>4.4</v>
      </c>
      <c r="L893" s="151">
        <v>12806.64</v>
      </c>
      <c r="M893" s="151">
        <v>1280.664</v>
      </c>
      <c r="N893" s="151">
        <v>5762.988</v>
      </c>
      <c r="O893" s="151">
        <v>3201.66</v>
      </c>
      <c r="P893" s="151">
        <v>2561.328</v>
      </c>
      <c r="Q893" s="151">
        <f t="shared" si="13"/>
        <v>11525.976</v>
      </c>
      <c r="R893" s="156"/>
    </row>
    <row r="894" s="138" customFormat="1" ht="25.05" customHeight="1" spans="1:18">
      <c r="A894" s="147">
        <v>889</v>
      </c>
      <c r="B894" s="147" t="s">
        <v>387</v>
      </c>
      <c r="C894" s="148">
        <v>45016</v>
      </c>
      <c r="D894" s="148">
        <v>45381</v>
      </c>
      <c r="E894" s="147" t="s">
        <v>267</v>
      </c>
      <c r="F894" s="147" t="s">
        <v>277</v>
      </c>
      <c r="G894" s="147" t="s">
        <v>268</v>
      </c>
      <c r="H894" s="159">
        <v>3135</v>
      </c>
      <c r="I894" s="151">
        <v>90</v>
      </c>
      <c r="J894" s="151">
        <v>282150</v>
      </c>
      <c r="K894" s="160">
        <v>4.4</v>
      </c>
      <c r="L894" s="151">
        <v>12414.6</v>
      </c>
      <c r="M894" s="151">
        <v>1241.46</v>
      </c>
      <c r="N894" s="151">
        <v>5586.57</v>
      </c>
      <c r="O894" s="151">
        <v>3103.65</v>
      </c>
      <c r="P894" s="151">
        <v>2482.92</v>
      </c>
      <c r="Q894" s="151">
        <f t="shared" si="13"/>
        <v>11173.14</v>
      </c>
      <c r="R894" s="156"/>
    </row>
    <row r="895" s="138" customFormat="1" ht="25.05" customHeight="1" spans="1:18">
      <c r="A895" s="147">
        <v>890</v>
      </c>
      <c r="B895" s="147" t="s">
        <v>388</v>
      </c>
      <c r="C895" s="148">
        <v>45016</v>
      </c>
      <c r="D895" s="148">
        <v>45381</v>
      </c>
      <c r="E895" s="147" t="s">
        <v>267</v>
      </c>
      <c r="F895" s="147" t="s">
        <v>277</v>
      </c>
      <c r="G895" s="147" t="s">
        <v>268</v>
      </c>
      <c r="H895" s="159">
        <v>3168</v>
      </c>
      <c r="I895" s="151">
        <v>90</v>
      </c>
      <c r="J895" s="151">
        <v>285120</v>
      </c>
      <c r="K895" s="160">
        <v>4.4</v>
      </c>
      <c r="L895" s="151">
        <v>12545.28</v>
      </c>
      <c r="M895" s="151">
        <v>1254.528</v>
      </c>
      <c r="N895" s="151">
        <v>5645.376</v>
      </c>
      <c r="O895" s="151">
        <v>3136.32</v>
      </c>
      <c r="P895" s="151">
        <v>2509.056</v>
      </c>
      <c r="Q895" s="151">
        <f t="shared" si="13"/>
        <v>11290.752</v>
      </c>
      <c r="R895" s="156"/>
    </row>
    <row r="896" s="138" customFormat="1" ht="25.05" customHeight="1" spans="1:18">
      <c r="A896" s="147">
        <v>891</v>
      </c>
      <c r="B896" s="147" t="s">
        <v>319</v>
      </c>
      <c r="C896" s="148">
        <v>45016</v>
      </c>
      <c r="D896" s="148">
        <v>45381</v>
      </c>
      <c r="E896" s="147" t="s">
        <v>267</v>
      </c>
      <c r="F896" s="147" t="s">
        <v>277</v>
      </c>
      <c r="G896" s="147" t="s">
        <v>268</v>
      </c>
      <c r="H896" s="159">
        <v>3201</v>
      </c>
      <c r="I896" s="151">
        <v>90</v>
      </c>
      <c r="J896" s="151">
        <v>288090</v>
      </c>
      <c r="K896" s="160">
        <v>4.4</v>
      </c>
      <c r="L896" s="151">
        <v>12675.96</v>
      </c>
      <c r="M896" s="151">
        <v>1267.596</v>
      </c>
      <c r="N896" s="151">
        <v>5704.182</v>
      </c>
      <c r="O896" s="151">
        <v>3168.99</v>
      </c>
      <c r="P896" s="151">
        <v>2535.192</v>
      </c>
      <c r="Q896" s="151">
        <f t="shared" si="13"/>
        <v>11408.364</v>
      </c>
      <c r="R896" s="156"/>
    </row>
    <row r="897" s="138" customFormat="1" ht="25.05" customHeight="1" spans="1:18">
      <c r="A897" s="147">
        <v>892</v>
      </c>
      <c r="B897" s="147" t="s">
        <v>389</v>
      </c>
      <c r="C897" s="148">
        <v>45016</v>
      </c>
      <c r="D897" s="148">
        <v>45381</v>
      </c>
      <c r="E897" s="147" t="s">
        <v>267</v>
      </c>
      <c r="F897" s="147" t="s">
        <v>277</v>
      </c>
      <c r="G897" s="147" t="s">
        <v>268</v>
      </c>
      <c r="H897" s="159">
        <v>3234</v>
      </c>
      <c r="I897" s="151">
        <v>90</v>
      </c>
      <c r="J897" s="151">
        <v>291060</v>
      </c>
      <c r="K897" s="160">
        <v>4.4</v>
      </c>
      <c r="L897" s="151">
        <v>12806.64</v>
      </c>
      <c r="M897" s="151">
        <v>1280.664</v>
      </c>
      <c r="N897" s="151">
        <v>5762.988</v>
      </c>
      <c r="O897" s="151">
        <v>3201.66</v>
      </c>
      <c r="P897" s="151">
        <v>2561.328</v>
      </c>
      <c r="Q897" s="151">
        <f t="shared" si="13"/>
        <v>11525.976</v>
      </c>
      <c r="R897" s="156"/>
    </row>
    <row r="898" s="138" customFormat="1" ht="25.05" customHeight="1" spans="1:18">
      <c r="A898" s="147">
        <v>893</v>
      </c>
      <c r="B898" s="147" t="s">
        <v>390</v>
      </c>
      <c r="C898" s="148">
        <v>45016</v>
      </c>
      <c r="D898" s="148">
        <v>45381</v>
      </c>
      <c r="E898" s="147" t="s">
        <v>267</v>
      </c>
      <c r="F898" s="147" t="s">
        <v>277</v>
      </c>
      <c r="G898" s="147" t="s">
        <v>268</v>
      </c>
      <c r="H898" s="159">
        <v>3135</v>
      </c>
      <c r="I898" s="151">
        <v>90</v>
      </c>
      <c r="J898" s="151">
        <v>282150</v>
      </c>
      <c r="K898" s="160">
        <v>4.4</v>
      </c>
      <c r="L898" s="151">
        <v>12414.6</v>
      </c>
      <c r="M898" s="151">
        <v>1241.46</v>
      </c>
      <c r="N898" s="151">
        <v>5586.57</v>
      </c>
      <c r="O898" s="151">
        <v>3103.65</v>
      </c>
      <c r="P898" s="151">
        <v>2482.92</v>
      </c>
      <c r="Q898" s="151">
        <f t="shared" si="13"/>
        <v>11173.14</v>
      </c>
      <c r="R898" s="156"/>
    </row>
    <row r="899" s="138" customFormat="1" ht="25.05" customHeight="1" spans="1:18">
      <c r="A899" s="147">
        <v>894</v>
      </c>
      <c r="B899" s="147" t="s">
        <v>391</v>
      </c>
      <c r="C899" s="148">
        <v>45016</v>
      </c>
      <c r="D899" s="148">
        <v>45381</v>
      </c>
      <c r="E899" s="147" t="s">
        <v>267</v>
      </c>
      <c r="F899" s="147" t="s">
        <v>277</v>
      </c>
      <c r="G899" s="147" t="s">
        <v>268</v>
      </c>
      <c r="H899" s="159">
        <v>3135</v>
      </c>
      <c r="I899" s="151">
        <v>90</v>
      </c>
      <c r="J899" s="151">
        <v>282150</v>
      </c>
      <c r="K899" s="160">
        <v>4.4</v>
      </c>
      <c r="L899" s="151">
        <v>12414.6</v>
      </c>
      <c r="M899" s="151">
        <v>1241.46</v>
      </c>
      <c r="N899" s="151">
        <v>5586.57</v>
      </c>
      <c r="O899" s="151">
        <v>3103.65</v>
      </c>
      <c r="P899" s="151">
        <v>2482.92</v>
      </c>
      <c r="Q899" s="151">
        <f t="shared" si="13"/>
        <v>11173.14</v>
      </c>
      <c r="R899" s="156"/>
    </row>
    <row r="900" s="138" customFormat="1" ht="25.05" customHeight="1" spans="1:18">
      <c r="A900" s="147">
        <v>895</v>
      </c>
      <c r="B900" s="147" t="s">
        <v>392</v>
      </c>
      <c r="C900" s="148">
        <v>45016</v>
      </c>
      <c r="D900" s="148">
        <v>45381</v>
      </c>
      <c r="E900" s="147" t="s">
        <v>267</v>
      </c>
      <c r="F900" s="147" t="s">
        <v>277</v>
      </c>
      <c r="G900" s="147" t="s">
        <v>268</v>
      </c>
      <c r="H900" s="159">
        <v>3168</v>
      </c>
      <c r="I900" s="151">
        <v>90</v>
      </c>
      <c r="J900" s="151">
        <v>285120</v>
      </c>
      <c r="K900" s="160">
        <v>4.4</v>
      </c>
      <c r="L900" s="151">
        <v>12545.28</v>
      </c>
      <c r="M900" s="151">
        <v>1254.528</v>
      </c>
      <c r="N900" s="151">
        <v>5645.376</v>
      </c>
      <c r="O900" s="151">
        <v>3136.32</v>
      </c>
      <c r="P900" s="151">
        <v>2509.056</v>
      </c>
      <c r="Q900" s="151">
        <f t="shared" si="13"/>
        <v>11290.752</v>
      </c>
      <c r="R900" s="156"/>
    </row>
    <row r="901" s="138" customFormat="1" ht="25.05" customHeight="1" spans="1:18">
      <c r="A901" s="147">
        <v>896</v>
      </c>
      <c r="B901" s="147" t="s">
        <v>393</v>
      </c>
      <c r="C901" s="148">
        <v>45016</v>
      </c>
      <c r="D901" s="148">
        <v>45381</v>
      </c>
      <c r="E901" s="147" t="s">
        <v>267</v>
      </c>
      <c r="F901" s="147" t="s">
        <v>277</v>
      </c>
      <c r="G901" s="147" t="s">
        <v>268</v>
      </c>
      <c r="H901" s="159">
        <v>3234</v>
      </c>
      <c r="I901" s="151">
        <v>90</v>
      </c>
      <c r="J901" s="151">
        <v>291060</v>
      </c>
      <c r="K901" s="160">
        <v>4.4</v>
      </c>
      <c r="L901" s="151">
        <v>12806.64</v>
      </c>
      <c r="M901" s="151">
        <v>1280.664</v>
      </c>
      <c r="N901" s="151">
        <v>5762.988</v>
      </c>
      <c r="O901" s="151">
        <v>3201.66</v>
      </c>
      <c r="P901" s="151">
        <v>2561.328</v>
      </c>
      <c r="Q901" s="151">
        <f t="shared" si="13"/>
        <v>11525.976</v>
      </c>
      <c r="R901" s="156"/>
    </row>
    <row r="902" s="138" customFormat="1" ht="25.05" customHeight="1" spans="1:18">
      <c r="A902" s="147">
        <v>897</v>
      </c>
      <c r="B902" s="147" t="s">
        <v>394</v>
      </c>
      <c r="C902" s="148">
        <v>45016</v>
      </c>
      <c r="D902" s="148">
        <v>45381</v>
      </c>
      <c r="E902" s="147" t="s">
        <v>267</v>
      </c>
      <c r="F902" s="147" t="s">
        <v>277</v>
      </c>
      <c r="G902" s="147" t="s">
        <v>268</v>
      </c>
      <c r="H902" s="159">
        <v>3135</v>
      </c>
      <c r="I902" s="151">
        <v>90</v>
      </c>
      <c r="J902" s="151">
        <v>282150</v>
      </c>
      <c r="K902" s="160">
        <v>4.4</v>
      </c>
      <c r="L902" s="151">
        <v>12414.6</v>
      </c>
      <c r="M902" s="151">
        <v>1241.46</v>
      </c>
      <c r="N902" s="151">
        <v>5586.57</v>
      </c>
      <c r="O902" s="151">
        <v>3103.65</v>
      </c>
      <c r="P902" s="151">
        <v>2482.92</v>
      </c>
      <c r="Q902" s="151">
        <f t="shared" si="13"/>
        <v>11173.14</v>
      </c>
      <c r="R902" s="156"/>
    </row>
    <row r="903" s="138" customFormat="1" ht="25.05" customHeight="1" spans="1:18">
      <c r="A903" s="147">
        <v>898</v>
      </c>
      <c r="B903" s="147" t="s">
        <v>395</v>
      </c>
      <c r="C903" s="148">
        <v>45016</v>
      </c>
      <c r="D903" s="148">
        <v>45381</v>
      </c>
      <c r="E903" s="147" t="s">
        <v>267</v>
      </c>
      <c r="F903" s="147" t="s">
        <v>277</v>
      </c>
      <c r="G903" s="147" t="s">
        <v>268</v>
      </c>
      <c r="H903" s="159">
        <v>3135</v>
      </c>
      <c r="I903" s="151">
        <v>90</v>
      </c>
      <c r="J903" s="151">
        <v>282150</v>
      </c>
      <c r="K903" s="160">
        <v>4.4</v>
      </c>
      <c r="L903" s="151">
        <v>12414.6</v>
      </c>
      <c r="M903" s="151">
        <v>1241.46</v>
      </c>
      <c r="N903" s="151">
        <v>5586.57</v>
      </c>
      <c r="O903" s="151">
        <v>3103.65</v>
      </c>
      <c r="P903" s="151">
        <v>2482.92</v>
      </c>
      <c r="Q903" s="151">
        <f t="shared" ref="Q903:Q966" si="14">N903+O903+P903</f>
        <v>11173.14</v>
      </c>
      <c r="R903" s="156"/>
    </row>
    <row r="904" s="138" customFormat="1" ht="25.05" customHeight="1" spans="1:18">
      <c r="A904" s="147">
        <v>899</v>
      </c>
      <c r="B904" s="147" t="s">
        <v>396</v>
      </c>
      <c r="C904" s="148">
        <v>45016</v>
      </c>
      <c r="D904" s="148">
        <v>45381</v>
      </c>
      <c r="E904" s="147" t="s">
        <v>267</v>
      </c>
      <c r="F904" s="147" t="s">
        <v>277</v>
      </c>
      <c r="G904" s="147" t="s">
        <v>268</v>
      </c>
      <c r="H904" s="159">
        <v>3234</v>
      </c>
      <c r="I904" s="151">
        <v>90</v>
      </c>
      <c r="J904" s="151">
        <v>291060</v>
      </c>
      <c r="K904" s="160">
        <v>4.4</v>
      </c>
      <c r="L904" s="151">
        <v>12806.64</v>
      </c>
      <c r="M904" s="151">
        <v>1280.664</v>
      </c>
      <c r="N904" s="151">
        <v>5762.988</v>
      </c>
      <c r="O904" s="151">
        <v>3201.66</v>
      </c>
      <c r="P904" s="151">
        <v>2561.328</v>
      </c>
      <c r="Q904" s="151">
        <f t="shared" si="14"/>
        <v>11525.976</v>
      </c>
      <c r="R904" s="156"/>
    </row>
    <row r="905" s="138" customFormat="1" ht="25.05" customHeight="1" spans="1:18">
      <c r="A905" s="147">
        <v>900</v>
      </c>
      <c r="B905" s="147" t="s">
        <v>397</v>
      </c>
      <c r="C905" s="148">
        <v>45016</v>
      </c>
      <c r="D905" s="148">
        <v>45381</v>
      </c>
      <c r="E905" s="147" t="s">
        <v>267</v>
      </c>
      <c r="F905" s="147" t="s">
        <v>277</v>
      </c>
      <c r="G905" s="147" t="s">
        <v>268</v>
      </c>
      <c r="H905" s="159">
        <v>3168</v>
      </c>
      <c r="I905" s="151">
        <v>90</v>
      </c>
      <c r="J905" s="151">
        <v>285120</v>
      </c>
      <c r="K905" s="160">
        <v>4.4</v>
      </c>
      <c r="L905" s="151">
        <v>12545.28</v>
      </c>
      <c r="M905" s="151">
        <v>1254.528</v>
      </c>
      <c r="N905" s="151">
        <v>5645.376</v>
      </c>
      <c r="O905" s="151">
        <v>3136.32</v>
      </c>
      <c r="P905" s="151">
        <v>2509.056</v>
      </c>
      <c r="Q905" s="151">
        <f t="shared" si="14"/>
        <v>11290.752</v>
      </c>
      <c r="R905" s="156"/>
    </row>
    <row r="906" s="138" customFormat="1" ht="25.05" customHeight="1" spans="1:18">
      <c r="A906" s="147">
        <v>901</v>
      </c>
      <c r="B906" s="147" t="s">
        <v>398</v>
      </c>
      <c r="C906" s="148">
        <v>45016</v>
      </c>
      <c r="D906" s="148">
        <v>45381</v>
      </c>
      <c r="E906" s="147" t="s">
        <v>267</v>
      </c>
      <c r="F906" s="147" t="s">
        <v>277</v>
      </c>
      <c r="G906" s="147" t="s">
        <v>268</v>
      </c>
      <c r="H906" s="159">
        <v>3234</v>
      </c>
      <c r="I906" s="151">
        <v>90</v>
      </c>
      <c r="J906" s="151">
        <v>291060</v>
      </c>
      <c r="K906" s="160">
        <v>4.4</v>
      </c>
      <c r="L906" s="151">
        <v>12806.64</v>
      </c>
      <c r="M906" s="151">
        <v>1280.664</v>
      </c>
      <c r="N906" s="151">
        <v>5762.988</v>
      </c>
      <c r="O906" s="151">
        <v>3201.66</v>
      </c>
      <c r="P906" s="151">
        <v>2561.328</v>
      </c>
      <c r="Q906" s="151">
        <f t="shared" si="14"/>
        <v>11525.976</v>
      </c>
      <c r="R906" s="156"/>
    </row>
    <row r="907" s="138" customFormat="1" ht="25.05" hidden="1" customHeight="1" spans="1:18">
      <c r="A907" s="147">
        <v>902</v>
      </c>
      <c r="B907" s="147" t="s">
        <v>426</v>
      </c>
      <c r="C907" s="148">
        <v>44986</v>
      </c>
      <c r="D907" s="148">
        <v>45016</v>
      </c>
      <c r="E907" s="147" t="s">
        <v>25</v>
      </c>
      <c r="F907" s="147" t="s">
        <v>427</v>
      </c>
      <c r="G907" s="149" t="s">
        <v>27</v>
      </c>
      <c r="H907" s="149">
        <v>6</v>
      </c>
      <c r="I907" s="158">
        <v>1487.5</v>
      </c>
      <c r="J907" s="151">
        <v>8925</v>
      </c>
      <c r="K907" s="147">
        <v>10</v>
      </c>
      <c r="L907" s="151">
        <v>892.5</v>
      </c>
      <c r="M907" s="151">
        <v>44.625</v>
      </c>
      <c r="N907" s="154"/>
      <c r="O907" s="151">
        <v>401.625</v>
      </c>
      <c r="P907" s="151">
        <v>446.25</v>
      </c>
      <c r="Q907" s="151">
        <f t="shared" si="14"/>
        <v>847.875</v>
      </c>
      <c r="R907" s="156"/>
    </row>
    <row r="908" s="138" customFormat="1" ht="25.05" hidden="1" customHeight="1" spans="1:18">
      <c r="A908" s="147">
        <v>903</v>
      </c>
      <c r="B908" s="147" t="s">
        <v>426</v>
      </c>
      <c r="C908" s="148">
        <v>44941</v>
      </c>
      <c r="D908" s="148">
        <v>44957</v>
      </c>
      <c r="E908" s="147" t="s">
        <v>25</v>
      </c>
      <c r="F908" s="147" t="s">
        <v>428</v>
      </c>
      <c r="G908" s="147" t="s">
        <v>27</v>
      </c>
      <c r="H908" s="147">
        <v>6</v>
      </c>
      <c r="I908" s="151">
        <v>466.16</v>
      </c>
      <c r="J908" s="151">
        <v>2796.96</v>
      </c>
      <c r="K908" s="147">
        <v>10</v>
      </c>
      <c r="L908" s="151">
        <v>279.696</v>
      </c>
      <c r="M908" s="151">
        <v>13.9848</v>
      </c>
      <c r="N908" s="154"/>
      <c r="O908" s="151">
        <v>125.8632</v>
      </c>
      <c r="P908" s="151">
        <v>139.848</v>
      </c>
      <c r="Q908" s="151">
        <f t="shared" si="14"/>
        <v>265.7112</v>
      </c>
      <c r="R908" s="156"/>
    </row>
    <row r="909" s="138" customFormat="1" ht="25.05" hidden="1" customHeight="1" spans="1:18">
      <c r="A909" s="147">
        <v>904</v>
      </c>
      <c r="B909" s="147" t="s">
        <v>426</v>
      </c>
      <c r="C909" s="148">
        <v>44958</v>
      </c>
      <c r="D909" s="148">
        <v>44985</v>
      </c>
      <c r="E909" s="147" t="s">
        <v>25</v>
      </c>
      <c r="F909" s="147" t="s">
        <v>428</v>
      </c>
      <c r="G909" s="147" t="s">
        <v>27</v>
      </c>
      <c r="H909" s="147">
        <v>6</v>
      </c>
      <c r="I909" s="151">
        <v>1487.5</v>
      </c>
      <c r="J909" s="151">
        <v>8925</v>
      </c>
      <c r="K909" s="147">
        <v>10</v>
      </c>
      <c r="L909" s="151">
        <v>892.5</v>
      </c>
      <c r="M909" s="151">
        <v>44.625</v>
      </c>
      <c r="N909" s="154"/>
      <c r="O909" s="151">
        <v>401.625</v>
      </c>
      <c r="P909" s="151">
        <v>446.25</v>
      </c>
      <c r="Q909" s="151">
        <f t="shared" si="14"/>
        <v>847.875</v>
      </c>
      <c r="R909" s="156"/>
    </row>
    <row r="910" s="138" customFormat="1" ht="25.05" hidden="1" customHeight="1" spans="1:18">
      <c r="A910" s="147">
        <v>905</v>
      </c>
      <c r="B910" s="147" t="s">
        <v>429</v>
      </c>
      <c r="C910" s="148">
        <v>44927</v>
      </c>
      <c r="D910" s="148">
        <v>44957</v>
      </c>
      <c r="E910" s="147" t="s">
        <v>25</v>
      </c>
      <c r="F910" s="147" t="s">
        <v>430</v>
      </c>
      <c r="G910" s="147" t="s">
        <v>27</v>
      </c>
      <c r="H910" s="147">
        <v>5</v>
      </c>
      <c r="I910" s="151">
        <v>2520</v>
      </c>
      <c r="J910" s="151">
        <v>12600</v>
      </c>
      <c r="K910" s="147">
        <v>10</v>
      </c>
      <c r="L910" s="151">
        <v>1260</v>
      </c>
      <c r="M910" s="151">
        <v>63</v>
      </c>
      <c r="N910" s="151"/>
      <c r="O910" s="151">
        <v>567</v>
      </c>
      <c r="P910" s="151">
        <v>630</v>
      </c>
      <c r="Q910" s="151">
        <f t="shared" si="14"/>
        <v>1197</v>
      </c>
      <c r="R910" s="156"/>
    </row>
    <row r="911" s="138" customFormat="1" ht="25.05" hidden="1" customHeight="1" spans="1:18">
      <c r="A911" s="147">
        <v>906</v>
      </c>
      <c r="B911" s="147" t="s">
        <v>431</v>
      </c>
      <c r="C911" s="148">
        <v>44927</v>
      </c>
      <c r="D911" s="148">
        <v>44957</v>
      </c>
      <c r="E911" s="147" t="s">
        <v>25</v>
      </c>
      <c r="F911" s="147" t="s">
        <v>430</v>
      </c>
      <c r="G911" s="147" t="s">
        <v>27</v>
      </c>
      <c r="H911" s="147">
        <v>5</v>
      </c>
      <c r="I911" s="151">
        <v>2520</v>
      </c>
      <c r="J911" s="151">
        <v>12600</v>
      </c>
      <c r="K911" s="147">
        <v>10</v>
      </c>
      <c r="L911" s="151">
        <v>1260</v>
      </c>
      <c r="M911" s="151">
        <v>63</v>
      </c>
      <c r="N911" s="151"/>
      <c r="O911" s="151">
        <v>567</v>
      </c>
      <c r="P911" s="151">
        <v>630</v>
      </c>
      <c r="Q911" s="151">
        <f t="shared" si="14"/>
        <v>1197</v>
      </c>
      <c r="R911" s="156"/>
    </row>
    <row r="912" s="138" customFormat="1" ht="25.05" hidden="1" customHeight="1" spans="1:18">
      <c r="A912" s="147">
        <v>907</v>
      </c>
      <c r="B912" s="147" t="s">
        <v>432</v>
      </c>
      <c r="C912" s="148">
        <v>44927</v>
      </c>
      <c r="D912" s="148">
        <v>44957</v>
      </c>
      <c r="E912" s="147" t="s">
        <v>25</v>
      </c>
      <c r="F912" s="147" t="s">
        <v>430</v>
      </c>
      <c r="G912" s="147" t="s">
        <v>27</v>
      </c>
      <c r="H912" s="147">
        <v>7.1</v>
      </c>
      <c r="I912" s="151">
        <v>2520</v>
      </c>
      <c r="J912" s="151">
        <v>17892</v>
      </c>
      <c r="K912" s="147">
        <v>10</v>
      </c>
      <c r="L912" s="151">
        <v>1789.2</v>
      </c>
      <c r="M912" s="151">
        <v>89.46</v>
      </c>
      <c r="N912" s="151"/>
      <c r="O912" s="151">
        <v>805.14</v>
      </c>
      <c r="P912" s="151">
        <v>894.6</v>
      </c>
      <c r="Q912" s="151">
        <f t="shared" si="14"/>
        <v>1699.74</v>
      </c>
      <c r="R912" s="156"/>
    </row>
    <row r="913" s="138" customFormat="1" ht="25.05" hidden="1" customHeight="1" spans="1:18">
      <c r="A913" s="147">
        <v>908</v>
      </c>
      <c r="B913" s="147" t="s">
        <v>433</v>
      </c>
      <c r="C913" s="148">
        <v>44927</v>
      </c>
      <c r="D913" s="148">
        <v>44957</v>
      </c>
      <c r="E913" s="147" t="s">
        <v>25</v>
      </c>
      <c r="F913" s="147" t="s">
        <v>430</v>
      </c>
      <c r="G913" s="147" t="s">
        <v>27</v>
      </c>
      <c r="H913" s="147">
        <v>4</v>
      </c>
      <c r="I913" s="151">
        <v>2520</v>
      </c>
      <c r="J913" s="151">
        <v>10080</v>
      </c>
      <c r="K913" s="147">
        <v>10</v>
      </c>
      <c r="L913" s="151">
        <v>1008</v>
      </c>
      <c r="M913" s="151">
        <v>50.4</v>
      </c>
      <c r="N913" s="151"/>
      <c r="O913" s="151">
        <v>453.6</v>
      </c>
      <c r="P913" s="151">
        <v>504</v>
      </c>
      <c r="Q913" s="151">
        <f t="shared" si="14"/>
        <v>957.6</v>
      </c>
      <c r="R913" s="156"/>
    </row>
    <row r="914" s="138" customFormat="1" ht="25.05" hidden="1" customHeight="1" spans="1:18">
      <c r="A914" s="147">
        <v>909</v>
      </c>
      <c r="B914" s="147" t="s">
        <v>434</v>
      </c>
      <c r="C914" s="148">
        <v>44927</v>
      </c>
      <c r="D914" s="148">
        <v>44957</v>
      </c>
      <c r="E914" s="147" t="s">
        <v>25</v>
      </c>
      <c r="F914" s="147" t="s">
        <v>430</v>
      </c>
      <c r="G914" s="147" t="s">
        <v>27</v>
      </c>
      <c r="H914" s="147">
        <v>8</v>
      </c>
      <c r="I914" s="151">
        <v>2520</v>
      </c>
      <c r="J914" s="151">
        <v>20160</v>
      </c>
      <c r="K914" s="147">
        <v>10</v>
      </c>
      <c r="L914" s="151">
        <v>2016</v>
      </c>
      <c r="M914" s="151">
        <v>100.8</v>
      </c>
      <c r="N914" s="151"/>
      <c r="O914" s="151">
        <v>907.2</v>
      </c>
      <c r="P914" s="151">
        <v>1008</v>
      </c>
      <c r="Q914" s="151">
        <f t="shared" si="14"/>
        <v>1915.2</v>
      </c>
      <c r="R914" s="156"/>
    </row>
    <row r="915" s="138" customFormat="1" ht="25.05" hidden="1" customHeight="1" spans="1:18">
      <c r="A915" s="147">
        <v>910</v>
      </c>
      <c r="B915" s="147" t="s">
        <v>435</v>
      </c>
      <c r="C915" s="148">
        <v>44927</v>
      </c>
      <c r="D915" s="148">
        <v>44957</v>
      </c>
      <c r="E915" s="147" t="s">
        <v>25</v>
      </c>
      <c r="F915" s="147" t="s">
        <v>430</v>
      </c>
      <c r="G915" s="147" t="s">
        <v>27</v>
      </c>
      <c r="H915" s="147">
        <v>5.81</v>
      </c>
      <c r="I915" s="151">
        <v>2520</v>
      </c>
      <c r="J915" s="151">
        <v>14641.2</v>
      </c>
      <c r="K915" s="147">
        <v>10</v>
      </c>
      <c r="L915" s="151">
        <v>1464.12</v>
      </c>
      <c r="M915" s="151">
        <v>73.206</v>
      </c>
      <c r="N915" s="151"/>
      <c r="O915" s="151">
        <v>658.854</v>
      </c>
      <c r="P915" s="151">
        <v>732.06</v>
      </c>
      <c r="Q915" s="151">
        <f t="shared" si="14"/>
        <v>1390.914</v>
      </c>
      <c r="R915" s="156"/>
    </row>
    <row r="916" s="138" customFormat="1" ht="25.05" hidden="1" customHeight="1" spans="1:18">
      <c r="A916" s="147">
        <v>911</v>
      </c>
      <c r="B916" s="147" t="s">
        <v>436</v>
      </c>
      <c r="C916" s="148">
        <v>44927</v>
      </c>
      <c r="D916" s="148">
        <v>44957</v>
      </c>
      <c r="E916" s="147" t="s">
        <v>25</v>
      </c>
      <c r="F916" s="147" t="s">
        <v>430</v>
      </c>
      <c r="G916" s="147" t="s">
        <v>27</v>
      </c>
      <c r="H916" s="147">
        <v>4.22</v>
      </c>
      <c r="I916" s="151">
        <v>2520</v>
      </c>
      <c r="J916" s="151">
        <v>10634.4</v>
      </c>
      <c r="K916" s="147">
        <v>10</v>
      </c>
      <c r="L916" s="151">
        <v>1063.44</v>
      </c>
      <c r="M916" s="151">
        <v>53.172</v>
      </c>
      <c r="N916" s="151"/>
      <c r="O916" s="151">
        <v>478.548</v>
      </c>
      <c r="P916" s="151">
        <v>531.72</v>
      </c>
      <c r="Q916" s="151">
        <f t="shared" si="14"/>
        <v>1010.268</v>
      </c>
      <c r="R916" s="156"/>
    </row>
    <row r="917" s="138" customFormat="1" ht="25.05" hidden="1" customHeight="1" spans="1:18">
      <c r="A917" s="147">
        <v>912</v>
      </c>
      <c r="B917" s="147" t="s">
        <v>437</v>
      </c>
      <c r="C917" s="148">
        <v>44927</v>
      </c>
      <c r="D917" s="148">
        <v>44957</v>
      </c>
      <c r="E917" s="147" t="s">
        <v>25</v>
      </c>
      <c r="F917" s="147" t="s">
        <v>430</v>
      </c>
      <c r="G917" s="147" t="s">
        <v>27</v>
      </c>
      <c r="H917" s="147">
        <v>6</v>
      </c>
      <c r="I917" s="151">
        <v>2520</v>
      </c>
      <c r="J917" s="151">
        <v>15120</v>
      </c>
      <c r="K917" s="147">
        <v>10</v>
      </c>
      <c r="L917" s="151">
        <v>1512</v>
      </c>
      <c r="M917" s="151">
        <v>75.6</v>
      </c>
      <c r="N917" s="151"/>
      <c r="O917" s="151">
        <v>680.4</v>
      </c>
      <c r="P917" s="151">
        <v>756</v>
      </c>
      <c r="Q917" s="151">
        <f t="shared" si="14"/>
        <v>1436.4</v>
      </c>
      <c r="R917" s="156"/>
    </row>
    <row r="918" s="138" customFormat="1" ht="25.05" hidden="1" customHeight="1" spans="1:18">
      <c r="A918" s="147">
        <v>913</v>
      </c>
      <c r="B918" s="147" t="s">
        <v>438</v>
      </c>
      <c r="C918" s="148">
        <v>44927</v>
      </c>
      <c r="D918" s="148">
        <v>44957</v>
      </c>
      <c r="E918" s="147" t="s">
        <v>25</v>
      </c>
      <c r="F918" s="147" t="s">
        <v>430</v>
      </c>
      <c r="G918" s="147" t="s">
        <v>27</v>
      </c>
      <c r="H918" s="147">
        <v>5</v>
      </c>
      <c r="I918" s="151">
        <v>2520</v>
      </c>
      <c r="J918" s="151">
        <v>12600</v>
      </c>
      <c r="K918" s="147">
        <v>10</v>
      </c>
      <c r="L918" s="151">
        <v>1260</v>
      </c>
      <c r="M918" s="151">
        <v>63</v>
      </c>
      <c r="N918" s="151"/>
      <c r="O918" s="151">
        <v>567</v>
      </c>
      <c r="P918" s="151">
        <v>630</v>
      </c>
      <c r="Q918" s="151">
        <f t="shared" si="14"/>
        <v>1197</v>
      </c>
      <c r="R918" s="156"/>
    </row>
    <row r="919" s="138" customFormat="1" ht="25.05" hidden="1" customHeight="1" spans="1:18">
      <c r="A919" s="147">
        <v>914</v>
      </c>
      <c r="B919" s="147" t="s">
        <v>439</v>
      </c>
      <c r="C919" s="148">
        <v>44927</v>
      </c>
      <c r="D919" s="148">
        <v>44957</v>
      </c>
      <c r="E919" s="147" t="s">
        <v>25</v>
      </c>
      <c r="F919" s="147" t="s">
        <v>430</v>
      </c>
      <c r="G919" s="147" t="s">
        <v>27</v>
      </c>
      <c r="H919" s="147">
        <v>5</v>
      </c>
      <c r="I919" s="151">
        <v>2520</v>
      </c>
      <c r="J919" s="151">
        <v>12600</v>
      </c>
      <c r="K919" s="147">
        <v>10</v>
      </c>
      <c r="L919" s="151">
        <v>1260</v>
      </c>
      <c r="M919" s="151">
        <v>63</v>
      </c>
      <c r="N919" s="151"/>
      <c r="O919" s="151">
        <v>567</v>
      </c>
      <c r="P919" s="151">
        <v>630</v>
      </c>
      <c r="Q919" s="151">
        <f t="shared" si="14"/>
        <v>1197</v>
      </c>
      <c r="R919" s="156"/>
    </row>
    <row r="920" s="138" customFormat="1" ht="25.05" hidden="1" customHeight="1" spans="1:18">
      <c r="A920" s="147">
        <v>915</v>
      </c>
      <c r="B920" s="147" t="s">
        <v>440</v>
      </c>
      <c r="C920" s="148">
        <v>44927</v>
      </c>
      <c r="D920" s="148">
        <v>44957</v>
      </c>
      <c r="E920" s="147" t="s">
        <v>25</v>
      </c>
      <c r="F920" s="147" t="s">
        <v>430</v>
      </c>
      <c r="G920" s="147" t="s">
        <v>27</v>
      </c>
      <c r="H920" s="147">
        <v>5.5</v>
      </c>
      <c r="I920" s="151">
        <v>2520</v>
      </c>
      <c r="J920" s="151">
        <v>13860</v>
      </c>
      <c r="K920" s="147">
        <v>10</v>
      </c>
      <c r="L920" s="151">
        <v>1386</v>
      </c>
      <c r="M920" s="151">
        <v>69.3</v>
      </c>
      <c r="N920" s="151"/>
      <c r="O920" s="151">
        <v>623.7</v>
      </c>
      <c r="P920" s="151">
        <v>693</v>
      </c>
      <c r="Q920" s="151">
        <f t="shared" si="14"/>
        <v>1316.7</v>
      </c>
      <c r="R920" s="156"/>
    </row>
    <row r="921" s="138" customFormat="1" ht="25.05" hidden="1" customHeight="1" spans="1:18">
      <c r="A921" s="147">
        <v>916</v>
      </c>
      <c r="B921" s="147" t="s">
        <v>441</v>
      </c>
      <c r="C921" s="148">
        <v>44927</v>
      </c>
      <c r="D921" s="148">
        <v>44957</v>
      </c>
      <c r="E921" s="147" t="s">
        <v>25</v>
      </c>
      <c r="F921" s="147" t="s">
        <v>430</v>
      </c>
      <c r="G921" s="147" t="s">
        <v>27</v>
      </c>
      <c r="H921" s="147">
        <v>2.1</v>
      </c>
      <c r="I921" s="151">
        <v>2520</v>
      </c>
      <c r="J921" s="151">
        <v>5292</v>
      </c>
      <c r="K921" s="147">
        <v>10</v>
      </c>
      <c r="L921" s="151">
        <v>529.2</v>
      </c>
      <c r="M921" s="151">
        <v>26.46</v>
      </c>
      <c r="N921" s="151"/>
      <c r="O921" s="151">
        <v>238.14</v>
      </c>
      <c r="P921" s="151">
        <v>264.6</v>
      </c>
      <c r="Q921" s="151">
        <f t="shared" si="14"/>
        <v>502.74</v>
      </c>
      <c r="R921" s="156"/>
    </row>
    <row r="922" s="138" customFormat="1" ht="25.05" hidden="1" customHeight="1" spans="1:18">
      <c r="A922" s="147">
        <v>917</v>
      </c>
      <c r="B922" s="147" t="s">
        <v>442</v>
      </c>
      <c r="C922" s="148">
        <v>44927</v>
      </c>
      <c r="D922" s="148">
        <v>44957</v>
      </c>
      <c r="E922" s="147" t="s">
        <v>25</v>
      </c>
      <c r="F922" s="147" t="s">
        <v>430</v>
      </c>
      <c r="G922" s="147" t="s">
        <v>27</v>
      </c>
      <c r="H922" s="147">
        <v>3.7</v>
      </c>
      <c r="I922" s="151">
        <v>2520</v>
      </c>
      <c r="J922" s="151">
        <v>9324</v>
      </c>
      <c r="K922" s="147">
        <v>10</v>
      </c>
      <c r="L922" s="151">
        <v>932.4</v>
      </c>
      <c r="M922" s="151">
        <v>46.62</v>
      </c>
      <c r="N922" s="151"/>
      <c r="O922" s="151">
        <v>419.58</v>
      </c>
      <c r="P922" s="151">
        <v>466.2</v>
      </c>
      <c r="Q922" s="151">
        <f t="shared" si="14"/>
        <v>885.78</v>
      </c>
      <c r="R922" s="156"/>
    </row>
    <row r="923" s="138" customFormat="1" ht="25.05" hidden="1" customHeight="1" spans="1:18">
      <c r="A923" s="147">
        <v>918</v>
      </c>
      <c r="B923" s="147" t="s">
        <v>443</v>
      </c>
      <c r="C923" s="148">
        <v>44927</v>
      </c>
      <c r="D923" s="148">
        <v>44957</v>
      </c>
      <c r="E923" s="147" t="s">
        <v>25</v>
      </c>
      <c r="F923" s="147" t="s">
        <v>430</v>
      </c>
      <c r="G923" s="147" t="s">
        <v>27</v>
      </c>
      <c r="H923" s="147">
        <v>4.6</v>
      </c>
      <c r="I923" s="151">
        <v>2520</v>
      </c>
      <c r="J923" s="151">
        <v>11592</v>
      </c>
      <c r="K923" s="147">
        <v>10</v>
      </c>
      <c r="L923" s="151">
        <v>1159.2</v>
      </c>
      <c r="M923" s="151">
        <v>57.96</v>
      </c>
      <c r="N923" s="151"/>
      <c r="O923" s="151">
        <v>521.64</v>
      </c>
      <c r="P923" s="151">
        <v>579.6</v>
      </c>
      <c r="Q923" s="151">
        <f t="shared" si="14"/>
        <v>1101.24</v>
      </c>
      <c r="R923" s="156"/>
    </row>
    <row r="924" s="138" customFormat="1" ht="25.05" hidden="1" customHeight="1" spans="1:18">
      <c r="A924" s="147">
        <v>919</v>
      </c>
      <c r="B924" s="147" t="s">
        <v>444</v>
      </c>
      <c r="C924" s="148">
        <v>44927</v>
      </c>
      <c r="D924" s="148">
        <v>44957</v>
      </c>
      <c r="E924" s="147" t="s">
        <v>25</v>
      </c>
      <c r="F924" s="147" t="s">
        <v>430</v>
      </c>
      <c r="G924" s="147" t="s">
        <v>27</v>
      </c>
      <c r="H924" s="147">
        <v>2.1</v>
      </c>
      <c r="I924" s="151">
        <v>2520</v>
      </c>
      <c r="J924" s="151">
        <v>5292</v>
      </c>
      <c r="K924" s="147">
        <v>10</v>
      </c>
      <c r="L924" s="151">
        <v>529.2</v>
      </c>
      <c r="M924" s="151">
        <v>26.46</v>
      </c>
      <c r="N924" s="151"/>
      <c r="O924" s="151">
        <v>238.14</v>
      </c>
      <c r="P924" s="151">
        <v>264.6</v>
      </c>
      <c r="Q924" s="151">
        <f t="shared" si="14"/>
        <v>502.74</v>
      </c>
      <c r="R924" s="156"/>
    </row>
    <row r="925" s="138" customFormat="1" ht="25.05" hidden="1" customHeight="1" spans="1:18">
      <c r="A925" s="147">
        <v>920</v>
      </c>
      <c r="B925" s="147" t="s">
        <v>445</v>
      </c>
      <c r="C925" s="148">
        <v>44927</v>
      </c>
      <c r="D925" s="148">
        <v>44957</v>
      </c>
      <c r="E925" s="147" t="s">
        <v>25</v>
      </c>
      <c r="F925" s="147" t="s">
        <v>430</v>
      </c>
      <c r="G925" s="147" t="s">
        <v>27</v>
      </c>
      <c r="H925" s="147">
        <v>5.29</v>
      </c>
      <c r="I925" s="151">
        <v>2520</v>
      </c>
      <c r="J925" s="151">
        <v>13330.8</v>
      </c>
      <c r="K925" s="147">
        <v>10</v>
      </c>
      <c r="L925" s="151">
        <v>1333.08</v>
      </c>
      <c r="M925" s="151">
        <v>66.654</v>
      </c>
      <c r="N925" s="151"/>
      <c r="O925" s="151">
        <v>599.886</v>
      </c>
      <c r="P925" s="151">
        <v>666.54</v>
      </c>
      <c r="Q925" s="151">
        <f t="shared" si="14"/>
        <v>1266.426</v>
      </c>
      <c r="R925" s="156"/>
    </row>
    <row r="926" s="138" customFormat="1" ht="25.05" hidden="1" customHeight="1" spans="1:18">
      <c r="A926" s="147">
        <v>921</v>
      </c>
      <c r="B926" s="147" t="s">
        <v>446</v>
      </c>
      <c r="C926" s="148">
        <v>44927</v>
      </c>
      <c r="D926" s="148">
        <v>44957</v>
      </c>
      <c r="E926" s="147" t="s">
        <v>25</v>
      </c>
      <c r="F926" s="147" t="s">
        <v>430</v>
      </c>
      <c r="G926" s="147" t="s">
        <v>27</v>
      </c>
      <c r="H926" s="147">
        <v>6</v>
      </c>
      <c r="I926" s="151">
        <v>2520</v>
      </c>
      <c r="J926" s="151">
        <v>15120</v>
      </c>
      <c r="K926" s="147">
        <v>10</v>
      </c>
      <c r="L926" s="151">
        <v>1512</v>
      </c>
      <c r="M926" s="151">
        <v>75.6</v>
      </c>
      <c r="N926" s="151"/>
      <c r="O926" s="151">
        <v>680.4</v>
      </c>
      <c r="P926" s="151">
        <v>756</v>
      </c>
      <c r="Q926" s="151">
        <f t="shared" si="14"/>
        <v>1436.4</v>
      </c>
      <c r="R926" s="156"/>
    </row>
    <row r="927" s="138" customFormat="1" ht="25.05" hidden="1" customHeight="1" spans="1:18">
      <c r="A927" s="147">
        <v>922</v>
      </c>
      <c r="B927" s="147" t="s">
        <v>447</v>
      </c>
      <c r="C927" s="148">
        <v>44927</v>
      </c>
      <c r="D927" s="148">
        <v>44957</v>
      </c>
      <c r="E927" s="147" t="s">
        <v>25</v>
      </c>
      <c r="F927" s="147" t="s">
        <v>430</v>
      </c>
      <c r="G927" s="147" t="s">
        <v>27</v>
      </c>
      <c r="H927" s="147">
        <v>8</v>
      </c>
      <c r="I927" s="151">
        <v>2520</v>
      </c>
      <c r="J927" s="151">
        <v>20160</v>
      </c>
      <c r="K927" s="147">
        <v>10</v>
      </c>
      <c r="L927" s="151">
        <v>2016</v>
      </c>
      <c r="M927" s="151">
        <v>100.8</v>
      </c>
      <c r="N927" s="151"/>
      <c r="O927" s="151">
        <v>907.2</v>
      </c>
      <c r="P927" s="151">
        <v>1008</v>
      </c>
      <c r="Q927" s="151">
        <f t="shared" si="14"/>
        <v>1915.2</v>
      </c>
      <c r="R927" s="156"/>
    </row>
    <row r="928" s="138" customFormat="1" ht="25.05" hidden="1" customHeight="1" spans="1:18">
      <c r="A928" s="147">
        <v>923</v>
      </c>
      <c r="B928" s="147" t="s">
        <v>448</v>
      </c>
      <c r="C928" s="148">
        <v>44927</v>
      </c>
      <c r="D928" s="148">
        <v>44957</v>
      </c>
      <c r="E928" s="147" t="s">
        <v>25</v>
      </c>
      <c r="F928" s="147" t="s">
        <v>430</v>
      </c>
      <c r="G928" s="147" t="s">
        <v>27</v>
      </c>
      <c r="H928" s="147">
        <v>8</v>
      </c>
      <c r="I928" s="151">
        <v>2520</v>
      </c>
      <c r="J928" s="151">
        <v>20160</v>
      </c>
      <c r="K928" s="147">
        <v>10</v>
      </c>
      <c r="L928" s="151">
        <v>2016</v>
      </c>
      <c r="M928" s="151">
        <v>100.8</v>
      </c>
      <c r="N928" s="151"/>
      <c r="O928" s="151">
        <v>907.2</v>
      </c>
      <c r="P928" s="151">
        <v>1008</v>
      </c>
      <c r="Q928" s="151">
        <f t="shared" si="14"/>
        <v>1915.2</v>
      </c>
      <c r="R928" s="156"/>
    </row>
    <row r="929" s="138" customFormat="1" ht="25.05" hidden="1" customHeight="1" spans="1:18">
      <c r="A929" s="147">
        <v>924</v>
      </c>
      <c r="B929" s="147" t="s">
        <v>449</v>
      </c>
      <c r="C929" s="148">
        <v>44927</v>
      </c>
      <c r="D929" s="148">
        <v>44957</v>
      </c>
      <c r="E929" s="147" t="s">
        <v>25</v>
      </c>
      <c r="F929" s="147" t="s">
        <v>430</v>
      </c>
      <c r="G929" s="147" t="s">
        <v>27</v>
      </c>
      <c r="H929" s="147">
        <v>8</v>
      </c>
      <c r="I929" s="151">
        <v>2520</v>
      </c>
      <c r="J929" s="151">
        <v>20160</v>
      </c>
      <c r="K929" s="147">
        <v>10</v>
      </c>
      <c r="L929" s="151">
        <v>2016</v>
      </c>
      <c r="M929" s="151">
        <v>100.8</v>
      </c>
      <c r="N929" s="151"/>
      <c r="O929" s="151">
        <v>907.2</v>
      </c>
      <c r="P929" s="151">
        <v>1008</v>
      </c>
      <c r="Q929" s="151">
        <f t="shared" si="14"/>
        <v>1915.2</v>
      </c>
      <c r="R929" s="156"/>
    </row>
    <row r="930" s="138" customFormat="1" ht="25.05" hidden="1" customHeight="1" spans="1:18">
      <c r="A930" s="147">
        <v>925</v>
      </c>
      <c r="B930" s="147" t="s">
        <v>450</v>
      </c>
      <c r="C930" s="148">
        <v>44927</v>
      </c>
      <c r="D930" s="148">
        <v>44957</v>
      </c>
      <c r="E930" s="147" t="s">
        <v>25</v>
      </c>
      <c r="F930" s="147" t="s">
        <v>430</v>
      </c>
      <c r="G930" s="147" t="s">
        <v>27</v>
      </c>
      <c r="H930" s="147">
        <v>3</v>
      </c>
      <c r="I930" s="151">
        <v>2520</v>
      </c>
      <c r="J930" s="151">
        <v>7560</v>
      </c>
      <c r="K930" s="147">
        <v>10</v>
      </c>
      <c r="L930" s="151">
        <v>756</v>
      </c>
      <c r="M930" s="151">
        <v>37.8</v>
      </c>
      <c r="N930" s="151"/>
      <c r="O930" s="151">
        <v>340.2</v>
      </c>
      <c r="P930" s="151">
        <v>378</v>
      </c>
      <c r="Q930" s="151">
        <f t="shared" si="14"/>
        <v>718.2</v>
      </c>
      <c r="R930" s="156"/>
    </row>
    <row r="931" s="138" customFormat="1" ht="25.05" hidden="1" customHeight="1" spans="1:18">
      <c r="A931" s="147">
        <v>926</v>
      </c>
      <c r="B931" s="147" t="s">
        <v>451</v>
      </c>
      <c r="C931" s="148">
        <v>44927</v>
      </c>
      <c r="D931" s="148">
        <v>44957</v>
      </c>
      <c r="E931" s="147" t="s">
        <v>25</v>
      </c>
      <c r="F931" s="147" t="s">
        <v>430</v>
      </c>
      <c r="G931" s="147" t="s">
        <v>27</v>
      </c>
      <c r="H931" s="147">
        <v>3</v>
      </c>
      <c r="I931" s="151">
        <v>2520</v>
      </c>
      <c r="J931" s="151">
        <v>7560</v>
      </c>
      <c r="K931" s="147">
        <v>10</v>
      </c>
      <c r="L931" s="151">
        <v>756</v>
      </c>
      <c r="M931" s="151">
        <v>37.8</v>
      </c>
      <c r="N931" s="151"/>
      <c r="O931" s="151">
        <v>340.2</v>
      </c>
      <c r="P931" s="151">
        <v>378</v>
      </c>
      <c r="Q931" s="151">
        <f t="shared" si="14"/>
        <v>718.2</v>
      </c>
      <c r="R931" s="156"/>
    </row>
    <row r="932" s="138" customFormat="1" ht="25.05" hidden="1" customHeight="1" spans="1:18">
      <c r="A932" s="147">
        <v>927</v>
      </c>
      <c r="B932" s="147" t="s">
        <v>452</v>
      </c>
      <c r="C932" s="148">
        <v>44927</v>
      </c>
      <c r="D932" s="148">
        <v>44957</v>
      </c>
      <c r="E932" s="147" t="s">
        <v>25</v>
      </c>
      <c r="F932" s="147" t="s">
        <v>430</v>
      </c>
      <c r="G932" s="147" t="s">
        <v>27</v>
      </c>
      <c r="H932" s="147">
        <v>4</v>
      </c>
      <c r="I932" s="151">
        <v>2520</v>
      </c>
      <c r="J932" s="151">
        <v>10080</v>
      </c>
      <c r="K932" s="147">
        <v>10</v>
      </c>
      <c r="L932" s="151">
        <v>1008</v>
      </c>
      <c r="M932" s="151">
        <v>50.4</v>
      </c>
      <c r="N932" s="151"/>
      <c r="O932" s="151">
        <v>453.6</v>
      </c>
      <c r="P932" s="151">
        <v>504</v>
      </c>
      <c r="Q932" s="151">
        <f t="shared" si="14"/>
        <v>957.6</v>
      </c>
      <c r="R932" s="156"/>
    </row>
    <row r="933" s="138" customFormat="1" ht="25.05" hidden="1" customHeight="1" spans="1:18">
      <c r="A933" s="147">
        <v>928</v>
      </c>
      <c r="B933" s="147" t="s">
        <v>453</v>
      </c>
      <c r="C933" s="148">
        <v>44927</v>
      </c>
      <c r="D933" s="148">
        <v>44957</v>
      </c>
      <c r="E933" s="147" t="s">
        <v>25</v>
      </c>
      <c r="F933" s="147" t="s">
        <v>430</v>
      </c>
      <c r="G933" s="147" t="s">
        <v>27</v>
      </c>
      <c r="H933" s="147">
        <v>4.61</v>
      </c>
      <c r="I933" s="151">
        <v>2520</v>
      </c>
      <c r="J933" s="151">
        <v>11617.2</v>
      </c>
      <c r="K933" s="147">
        <v>10</v>
      </c>
      <c r="L933" s="151">
        <v>1161.72</v>
      </c>
      <c r="M933" s="151">
        <v>58.086</v>
      </c>
      <c r="N933" s="151"/>
      <c r="O933" s="151">
        <v>522.774</v>
      </c>
      <c r="P933" s="151">
        <v>580.86</v>
      </c>
      <c r="Q933" s="151">
        <f t="shared" si="14"/>
        <v>1103.634</v>
      </c>
      <c r="R933" s="156"/>
    </row>
    <row r="934" s="138" customFormat="1" ht="25.05" hidden="1" customHeight="1" spans="1:18">
      <c r="A934" s="147">
        <v>929</v>
      </c>
      <c r="B934" s="147" t="s">
        <v>454</v>
      </c>
      <c r="C934" s="148">
        <v>44927</v>
      </c>
      <c r="D934" s="148">
        <v>44957</v>
      </c>
      <c r="E934" s="147" t="s">
        <v>25</v>
      </c>
      <c r="F934" s="147" t="s">
        <v>430</v>
      </c>
      <c r="G934" s="147" t="s">
        <v>27</v>
      </c>
      <c r="H934" s="147">
        <v>4</v>
      </c>
      <c r="I934" s="151">
        <v>2520</v>
      </c>
      <c r="J934" s="151">
        <v>10080</v>
      </c>
      <c r="K934" s="147">
        <v>10</v>
      </c>
      <c r="L934" s="151">
        <v>1008</v>
      </c>
      <c r="M934" s="151">
        <v>50.4</v>
      </c>
      <c r="N934" s="151"/>
      <c r="O934" s="151">
        <v>453.6</v>
      </c>
      <c r="P934" s="151">
        <v>504</v>
      </c>
      <c r="Q934" s="151">
        <f t="shared" si="14"/>
        <v>957.6</v>
      </c>
      <c r="R934" s="156"/>
    </row>
    <row r="935" s="138" customFormat="1" ht="25.05" hidden="1" customHeight="1" spans="1:18">
      <c r="A935" s="147">
        <v>930</v>
      </c>
      <c r="B935" s="147" t="s">
        <v>455</v>
      </c>
      <c r="C935" s="148">
        <v>44927</v>
      </c>
      <c r="D935" s="148">
        <v>44957</v>
      </c>
      <c r="E935" s="147" t="s">
        <v>25</v>
      </c>
      <c r="F935" s="147" t="s">
        <v>430</v>
      </c>
      <c r="G935" s="147" t="s">
        <v>27</v>
      </c>
      <c r="H935" s="147">
        <v>5.94</v>
      </c>
      <c r="I935" s="151">
        <v>2520</v>
      </c>
      <c r="J935" s="151">
        <v>14968.8</v>
      </c>
      <c r="K935" s="147">
        <v>10</v>
      </c>
      <c r="L935" s="151">
        <v>1496.88</v>
      </c>
      <c r="M935" s="151">
        <v>74.844</v>
      </c>
      <c r="N935" s="151"/>
      <c r="O935" s="151">
        <v>673.596</v>
      </c>
      <c r="P935" s="151">
        <v>748.44</v>
      </c>
      <c r="Q935" s="151">
        <f t="shared" si="14"/>
        <v>1422.036</v>
      </c>
      <c r="R935" s="156"/>
    </row>
    <row r="936" s="138" customFormat="1" ht="25.05" hidden="1" customHeight="1" spans="1:18">
      <c r="A936" s="147">
        <v>931</v>
      </c>
      <c r="B936" s="147" t="s">
        <v>456</v>
      </c>
      <c r="C936" s="148">
        <v>44927</v>
      </c>
      <c r="D936" s="148">
        <v>44957</v>
      </c>
      <c r="E936" s="147" t="s">
        <v>25</v>
      </c>
      <c r="F936" s="147" t="s">
        <v>430</v>
      </c>
      <c r="G936" s="147" t="s">
        <v>27</v>
      </c>
      <c r="H936" s="147">
        <v>4</v>
      </c>
      <c r="I936" s="151">
        <v>2520</v>
      </c>
      <c r="J936" s="151">
        <v>10080</v>
      </c>
      <c r="K936" s="147">
        <v>10</v>
      </c>
      <c r="L936" s="151">
        <v>1008</v>
      </c>
      <c r="M936" s="151">
        <v>50.4</v>
      </c>
      <c r="N936" s="151"/>
      <c r="O936" s="151">
        <v>453.6</v>
      </c>
      <c r="P936" s="151">
        <v>504</v>
      </c>
      <c r="Q936" s="151">
        <f t="shared" si="14"/>
        <v>957.6</v>
      </c>
      <c r="R936" s="156"/>
    </row>
    <row r="937" s="138" customFormat="1" ht="25.05" hidden="1" customHeight="1" spans="1:18">
      <c r="A937" s="147">
        <v>932</v>
      </c>
      <c r="B937" s="147" t="s">
        <v>457</v>
      </c>
      <c r="C937" s="148">
        <v>44927</v>
      </c>
      <c r="D937" s="148">
        <v>44957</v>
      </c>
      <c r="E937" s="147" t="s">
        <v>25</v>
      </c>
      <c r="F937" s="147" t="s">
        <v>430</v>
      </c>
      <c r="G937" s="147" t="s">
        <v>27</v>
      </c>
      <c r="H937" s="147">
        <v>4.6</v>
      </c>
      <c r="I937" s="151">
        <v>2520</v>
      </c>
      <c r="J937" s="151">
        <v>11592</v>
      </c>
      <c r="K937" s="147">
        <v>10</v>
      </c>
      <c r="L937" s="151">
        <v>1159.2</v>
      </c>
      <c r="M937" s="151">
        <v>57.96</v>
      </c>
      <c r="N937" s="151"/>
      <c r="O937" s="151">
        <v>521.64</v>
      </c>
      <c r="P937" s="151">
        <v>579.6</v>
      </c>
      <c r="Q937" s="151">
        <f t="shared" si="14"/>
        <v>1101.24</v>
      </c>
      <c r="R937" s="156"/>
    </row>
    <row r="938" s="138" customFormat="1" ht="25.05" hidden="1" customHeight="1" spans="1:18">
      <c r="A938" s="147">
        <v>933</v>
      </c>
      <c r="B938" s="147" t="s">
        <v>458</v>
      </c>
      <c r="C938" s="148">
        <v>44927</v>
      </c>
      <c r="D938" s="148">
        <v>44957</v>
      </c>
      <c r="E938" s="147" t="s">
        <v>25</v>
      </c>
      <c r="F938" s="147" t="s">
        <v>430</v>
      </c>
      <c r="G938" s="147" t="s">
        <v>27</v>
      </c>
      <c r="H938" s="147">
        <v>4</v>
      </c>
      <c r="I938" s="151">
        <v>2520</v>
      </c>
      <c r="J938" s="151">
        <v>10080</v>
      </c>
      <c r="K938" s="147">
        <v>10</v>
      </c>
      <c r="L938" s="151">
        <v>1008</v>
      </c>
      <c r="M938" s="151">
        <v>50.4</v>
      </c>
      <c r="N938" s="151"/>
      <c r="O938" s="151">
        <v>453.6</v>
      </c>
      <c r="P938" s="151">
        <v>504</v>
      </c>
      <c r="Q938" s="151">
        <f t="shared" si="14"/>
        <v>957.6</v>
      </c>
      <c r="R938" s="156"/>
    </row>
    <row r="939" s="138" customFormat="1" ht="25.05" hidden="1" customHeight="1" spans="1:18">
      <c r="A939" s="147">
        <v>934</v>
      </c>
      <c r="B939" s="147" t="s">
        <v>459</v>
      </c>
      <c r="C939" s="148">
        <v>44927</v>
      </c>
      <c r="D939" s="148">
        <v>44957</v>
      </c>
      <c r="E939" s="147" t="s">
        <v>25</v>
      </c>
      <c r="F939" s="147" t="s">
        <v>430</v>
      </c>
      <c r="G939" s="147" t="s">
        <v>27</v>
      </c>
      <c r="H939" s="147">
        <v>2</v>
      </c>
      <c r="I939" s="151">
        <v>2520</v>
      </c>
      <c r="J939" s="151">
        <v>5040</v>
      </c>
      <c r="K939" s="147">
        <v>10</v>
      </c>
      <c r="L939" s="151">
        <v>504</v>
      </c>
      <c r="M939" s="151">
        <v>25.2</v>
      </c>
      <c r="N939" s="151"/>
      <c r="O939" s="151">
        <v>226.8</v>
      </c>
      <c r="P939" s="151">
        <v>252</v>
      </c>
      <c r="Q939" s="151">
        <f t="shared" si="14"/>
        <v>478.8</v>
      </c>
      <c r="R939" s="156"/>
    </row>
    <row r="940" s="138" customFormat="1" ht="25.05" hidden="1" customHeight="1" spans="1:18">
      <c r="A940" s="147">
        <v>935</v>
      </c>
      <c r="B940" s="147" t="s">
        <v>460</v>
      </c>
      <c r="C940" s="148">
        <v>44927</v>
      </c>
      <c r="D940" s="148">
        <v>44957</v>
      </c>
      <c r="E940" s="147" t="s">
        <v>25</v>
      </c>
      <c r="F940" s="147" t="s">
        <v>430</v>
      </c>
      <c r="G940" s="147" t="s">
        <v>27</v>
      </c>
      <c r="H940" s="147">
        <v>3.8</v>
      </c>
      <c r="I940" s="151">
        <v>2520</v>
      </c>
      <c r="J940" s="151">
        <v>9576</v>
      </c>
      <c r="K940" s="147">
        <v>10</v>
      </c>
      <c r="L940" s="151">
        <v>957.6</v>
      </c>
      <c r="M940" s="151">
        <v>47.88</v>
      </c>
      <c r="N940" s="151"/>
      <c r="O940" s="151">
        <v>430.92</v>
      </c>
      <c r="P940" s="151">
        <v>478.8</v>
      </c>
      <c r="Q940" s="151">
        <f t="shared" si="14"/>
        <v>909.72</v>
      </c>
      <c r="R940" s="156"/>
    </row>
    <row r="941" s="138" customFormat="1" ht="25.05" hidden="1" customHeight="1" spans="1:18">
      <c r="A941" s="147">
        <v>936</v>
      </c>
      <c r="B941" s="147" t="s">
        <v>461</v>
      </c>
      <c r="C941" s="148">
        <v>44927</v>
      </c>
      <c r="D941" s="148">
        <v>44957</v>
      </c>
      <c r="E941" s="147" t="s">
        <v>25</v>
      </c>
      <c r="F941" s="147" t="s">
        <v>430</v>
      </c>
      <c r="G941" s="147" t="s">
        <v>27</v>
      </c>
      <c r="H941" s="147">
        <v>1.85</v>
      </c>
      <c r="I941" s="151">
        <v>2520</v>
      </c>
      <c r="J941" s="151">
        <v>4662</v>
      </c>
      <c r="K941" s="147">
        <v>10</v>
      </c>
      <c r="L941" s="151">
        <v>466.2</v>
      </c>
      <c r="M941" s="151">
        <v>23.31</v>
      </c>
      <c r="N941" s="151"/>
      <c r="O941" s="151">
        <v>209.79</v>
      </c>
      <c r="P941" s="151">
        <v>233.1</v>
      </c>
      <c r="Q941" s="151">
        <f t="shared" si="14"/>
        <v>442.89</v>
      </c>
      <c r="R941" s="156"/>
    </row>
    <row r="942" s="138" customFormat="1" ht="25.05" hidden="1" customHeight="1" spans="1:18">
      <c r="A942" s="147">
        <v>937</v>
      </c>
      <c r="B942" s="147" t="s">
        <v>450</v>
      </c>
      <c r="C942" s="148">
        <v>44927</v>
      </c>
      <c r="D942" s="148">
        <v>44957</v>
      </c>
      <c r="E942" s="147" t="s">
        <v>25</v>
      </c>
      <c r="F942" s="147" t="s">
        <v>430</v>
      </c>
      <c r="G942" s="147" t="s">
        <v>27</v>
      </c>
      <c r="H942" s="147">
        <v>1.71</v>
      </c>
      <c r="I942" s="151">
        <v>2520</v>
      </c>
      <c r="J942" s="151">
        <v>4309.2</v>
      </c>
      <c r="K942" s="147">
        <v>10</v>
      </c>
      <c r="L942" s="151">
        <v>430.92</v>
      </c>
      <c r="M942" s="151">
        <v>21.546</v>
      </c>
      <c r="N942" s="151"/>
      <c r="O942" s="151">
        <v>193.914</v>
      </c>
      <c r="P942" s="151">
        <v>215.46</v>
      </c>
      <c r="Q942" s="151">
        <f t="shared" si="14"/>
        <v>409.374</v>
      </c>
      <c r="R942" s="156"/>
    </row>
    <row r="943" s="138" customFormat="1" ht="25.05" hidden="1" customHeight="1" spans="1:18">
      <c r="A943" s="147">
        <v>938</v>
      </c>
      <c r="B943" s="147" t="s">
        <v>462</v>
      </c>
      <c r="C943" s="148">
        <v>44927</v>
      </c>
      <c r="D943" s="148">
        <v>44957</v>
      </c>
      <c r="E943" s="147" t="s">
        <v>25</v>
      </c>
      <c r="F943" s="147" t="s">
        <v>430</v>
      </c>
      <c r="G943" s="147" t="s">
        <v>27</v>
      </c>
      <c r="H943" s="147">
        <v>4.62</v>
      </c>
      <c r="I943" s="151">
        <v>2520</v>
      </c>
      <c r="J943" s="151">
        <v>11642.4</v>
      </c>
      <c r="K943" s="147">
        <v>10</v>
      </c>
      <c r="L943" s="151">
        <v>1164.24</v>
      </c>
      <c r="M943" s="151">
        <v>58.212</v>
      </c>
      <c r="N943" s="151"/>
      <c r="O943" s="151">
        <v>523.908</v>
      </c>
      <c r="P943" s="151">
        <v>582.12</v>
      </c>
      <c r="Q943" s="151">
        <f t="shared" si="14"/>
        <v>1106.028</v>
      </c>
      <c r="R943" s="156"/>
    </row>
    <row r="944" s="138" customFormat="1" ht="25.05" hidden="1" customHeight="1" spans="1:18">
      <c r="A944" s="147">
        <v>939</v>
      </c>
      <c r="B944" s="147" t="s">
        <v>463</v>
      </c>
      <c r="C944" s="148">
        <v>44927</v>
      </c>
      <c r="D944" s="148">
        <v>44957</v>
      </c>
      <c r="E944" s="147" t="s">
        <v>25</v>
      </c>
      <c r="F944" s="147" t="s">
        <v>430</v>
      </c>
      <c r="G944" s="147" t="s">
        <v>27</v>
      </c>
      <c r="H944" s="147">
        <v>4</v>
      </c>
      <c r="I944" s="151">
        <v>2520</v>
      </c>
      <c r="J944" s="151">
        <v>10080</v>
      </c>
      <c r="K944" s="147">
        <v>10</v>
      </c>
      <c r="L944" s="151">
        <v>1008</v>
      </c>
      <c r="M944" s="151">
        <v>50.4</v>
      </c>
      <c r="N944" s="151"/>
      <c r="O944" s="151">
        <v>453.6</v>
      </c>
      <c r="P944" s="151">
        <v>504</v>
      </c>
      <c r="Q944" s="151">
        <f t="shared" si="14"/>
        <v>957.6</v>
      </c>
      <c r="R944" s="156"/>
    </row>
    <row r="945" s="138" customFormat="1" ht="25.05" hidden="1" customHeight="1" spans="1:18">
      <c r="A945" s="147">
        <v>940</v>
      </c>
      <c r="B945" s="147" t="s">
        <v>464</v>
      </c>
      <c r="C945" s="148">
        <v>44927</v>
      </c>
      <c r="D945" s="148">
        <v>44957</v>
      </c>
      <c r="E945" s="147" t="s">
        <v>25</v>
      </c>
      <c r="F945" s="147" t="s">
        <v>430</v>
      </c>
      <c r="G945" s="147" t="s">
        <v>27</v>
      </c>
      <c r="H945" s="147">
        <v>7</v>
      </c>
      <c r="I945" s="151">
        <v>2520</v>
      </c>
      <c r="J945" s="151">
        <v>17640</v>
      </c>
      <c r="K945" s="147">
        <v>10</v>
      </c>
      <c r="L945" s="151">
        <v>1764</v>
      </c>
      <c r="M945" s="151">
        <v>88.2</v>
      </c>
      <c r="N945" s="151"/>
      <c r="O945" s="151">
        <v>793.8</v>
      </c>
      <c r="P945" s="151">
        <v>882</v>
      </c>
      <c r="Q945" s="151">
        <f t="shared" si="14"/>
        <v>1675.8</v>
      </c>
      <c r="R945" s="156"/>
    </row>
    <row r="946" s="138" customFormat="1" ht="25.05" hidden="1" customHeight="1" spans="1:18">
      <c r="A946" s="147">
        <v>941</v>
      </c>
      <c r="B946" s="147" t="s">
        <v>465</v>
      </c>
      <c r="C946" s="148">
        <v>44927</v>
      </c>
      <c r="D946" s="148">
        <v>44957</v>
      </c>
      <c r="E946" s="147" t="s">
        <v>25</v>
      </c>
      <c r="F946" s="147" t="s">
        <v>430</v>
      </c>
      <c r="G946" s="147" t="s">
        <v>27</v>
      </c>
      <c r="H946" s="147">
        <v>6.53</v>
      </c>
      <c r="I946" s="151">
        <v>2520</v>
      </c>
      <c r="J946" s="151">
        <v>16455.6</v>
      </c>
      <c r="K946" s="147">
        <v>10</v>
      </c>
      <c r="L946" s="151">
        <v>1645.56</v>
      </c>
      <c r="M946" s="151">
        <v>82.278</v>
      </c>
      <c r="N946" s="151"/>
      <c r="O946" s="151">
        <v>740.502</v>
      </c>
      <c r="P946" s="151">
        <v>822.78</v>
      </c>
      <c r="Q946" s="151">
        <f t="shared" si="14"/>
        <v>1563.282</v>
      </c>
      <c r="R946" s="156"/>
    </row>
    <row r="947" s="138" customFormat="1" ht="25.05" hidden="1" customHeight="1" spans="1:18">
      <c r="A947" s="147">
        <v>942</v>
      </c>
      <c r="B947" s="147" t="s">
        <v>466</v>
      </c>
      <c r="C947" s="148">
        <v>44927</v>
      </c>
      <c r="D947" s="148">
        <v>44957</v>
      </c>
      <c r="E947" s="147" t="s">
        <v>25</v>
      </c>
      <c r="F947" s="147" t="s">
        <v>430</v>
      </c>
      <c r="G947" s="147" t="s">
        <v>27</v>
      </c>
      <c r="H947" s="147">
        <v>5</v>
      </c>
      <c r="I947" s="151">
        <v>2520</v>
      </c>
      <c r="J947" s="151">
        <v>12600</v>
      </c>
      <c r="K947" s="147">
        <v>10</v>
      </c>
      <c r="L947" s="151">
        <v>1260</v>
      </c>
      <c r="M947" s="151">
        <v>63</v>
      </c>
      <c r="N947" s="151"/>
      <c r="O947" s="151">
        <v>567</v>
      </c>
      <c r="P947" s="151">
        <v>630</v>
      </c>
      <c r="Q947" s="151">
        <f t="shared" si="14"/>
        <v>1197</v>
      </c>
      <c r="R947" s="156"/>
    </row>
    <row r="948" s="138" customFormat="1" ht="25.05" hidden="1" customHeight="1" spans="1:18">
      <c r="A948" s="147">
        <v>943</v>
      </c>
      <c r="B948" s="147" t="s">
        <v>467</v>
      </c>
      <c r="C948" s="148">
        <v>44927</v>
      </c>
      <c r="D948" s="148">
        <v>44957</v>
      </c>
      <c r="E948" s="147" t="s">
        <v>25</v>
      </c>
      <c r="F948" s="147" t="s">
        <v>430</v>
      </c>
      <c r="G948" s="147" t="s">
        <v>27</v>
      </c>
      <c r="H948" s="147">
        <v>2.9</v>
      </c>
      <c r="I948" s="151">
        <v>2520</v>
      </c>
      <c r="J948" s="151">
        <v>7308</v>
      </c>
      <c r="K948" s="147">
        <v>10</v>
      </c>
      <c r="L948" s="151">
        <v>730.8</v>
      </c>
      <c r="M948" s="151">
        <v>36.54</v>
      </c>
      <c r="N948" s="151"/>
      <c r="O948" s="151">
        <v>328.86</v>
      </c>
      <c r="P948" s="151">
        <v>365.4</v>
      </c>
      <c r="Q948" s="151">
        <f t="shared" si="14"/>
        <v>694.26</v>
      </c>
      <c r="R948" s="156"/>
    </row>
    <row r="949" s="138" customFormat="1" ht="25.05" hidden="1" customHeight="1" spans="1:18">
      <c r="A949" s="147">
        <v>944</v>
      </c>
      <c r="B949" s="147" t="s">
        <v>468</v>
      </c>
      <c r="C949" s="148">
        <v>44927</v>
      </c>
      <c r="D949" s="148">
        <v>44957</v>
      </c>
      <c r="E949" s="147" t="s">
        <v>25</v>
      </c>
      <c r="F949" s="147" t="s">
        <v>430</v>
      </c>
      <c r="G949" s="147" t="s">
        <v>27</v>
      </c>
      <c r="H949" s="147">
        <v>5.25</v>
      </c>
      <c r="I949" s="151">
        <v>2520</v>
      </c>
      <c r="J949" s="151">
        <v>13230</v>
      </c>
      <c r="K949" s="147">
        <v>10</v>
      </c>
      <c r="L949" s="151">
        <v>1323</v>
      </c>
      <c r="M949" s="151">
        <v>66.15</v>
      </c>
      <c r="N949" s="151"/>
      <c r="O949" s="151">
        <v>595.35</v>
      </c>
      <c r="P949" s="151">
        <v>661.5</v>
      </c>
      <c r="Q949" s="151">
        <f t="shared" si="14"/>
        <v>1256.85</v>
      </c>
      <c r="R949" s="156"/>
    </row>
    <row r="950" s="138" customFormat="1" ht="25.05" hidden="1" customHeight="1" spans="1:18">
      <c r="A950" s="147">
        <v>945</v>
      </c>
      <c r="B950" s="147" t="s">
        <v>469</v>
      </c>
      <c r="C950" s="148">
        <v>44927</v>
      </c>
      <c r="D950" s="148">
        <v>44957</v>
      </c>
      <c r="E950" s="147" t="s">
        <v>25</v>
      </c>
      <c r="F950" s="147" t="s">
        <v>430</v>
      </c>
      <c r="G950" s="147" t="s">
        <v>27</v>
      </c>
      <c r="H950" s="147">
        <v>3.04</v>
      </c>
      <c r="I950" s="151">
        <v>2520</v>
      </c>
      <c r="J950" s="151">
        <v>7660.8</v>
      </c>
      <c r="K950" s="147">
        <v>10</v>
      </c>
      <c r="L950" s="151">
        <v>766.08</v>
      </c>
      <c r="M950" s="151">
        <v>38.304</v>
      </c>
      <c r="N950" s="151"/>
      <c r="O950" s="151">
        <v>344.736</v>
      </c>
      <c r="P950" s="151">
        <v>383.04</v>
      </c>
      <c r="Q950" s="151">
        <f t="shared" si="14"/>
        <v>727.776</v>
      </c>
      <c r="R950" s="156"/>
    </row>
    <row r="951" s="138" customFormat="1" ht="25.05" hidden="1" customHeight="1" spans="1:18">
      <c r="A951" s="147">
        <v>946</v>
      </c>
      <c r="B951" s="147" t="s">
        <v>470</v>
      </c>
      <c r="C951" s="148">
        <v>44927</v>
      </c>
      <c r="D951" s="148">
        <v>44957</v>
      </c>
      <c r="E951" s="147" t="s">
        <v>25</v>
      </c>
      <c r="F951" s="147" t="s">
        <v>430</v>
      </c>
      <c r="G951" s="147" t="s">
        <v>27</v>
      </c>
      <c r="H951" s="147">
        <v>9.5</v>
      </c>
      <c r="I951" s="151">
        <v>2520</v>
      </c>
      <c r="J951" s="151">
        <v>23940</v>
      </c>
      <c r="K951" s="147">
        <v>10</v>
      </c>
      <c r="L951" s="151">
        <v>2394</v>
      </c>
      <c r="M951" s="151">
        <v>119.7</v>
      </c>
      <c r="N951" s="151"/>
      <c r="O951" s="151">
        <v>1077.3</v>
      </c>
      <c r="P951" s="151">
        <v>1197</v>
      </c>
      <c r="Q951" s="151">
        <f t="shared" si="14"/>
        <v>2274.3</v>
      </c>
      <c r="R951" s="156"/>
    </row>
    <row r="952" s="138" customFormat="1" ht="25.05" hidden="1" customHeight="1" spans="1:18">
      <c r="A952" s="147">
        <v>947</v>
      </c>
      <c r="B952" s="147" t="s">
        <v>471</v>
      </c>
      <c r="C952" s="148">
        <v>44927</v>
      </c>
      <c r="D952" s="148">
        <v>44957</v>
      </c>
      <c r="E952" s="147" t="s">
        <v>25</v>
      </c>
      <c r="F952" s="147" t="s">
        <v>430</v>
      </c>
      <c r="G952" s="147" t="s">
        <v>27</v>
      </c>
      <c r="H952" s="147">
        <v>6</v>
      </c>
      <c r="I952" s="151">
        <v>2520</v>
      </c>
      <c r="J952" s="151">
        <v>15120</v>
      </c>
      <c r="K952" s="147">
        <v>10</v>
      </c>
      <c r="L952" s="151">
        <v>1512</v>
      </c>
      <c r="M952" s="151">
        <v>75.6</v>
      </c>
      <c r="N952" s="151"/>
      <c r="O952" s="151">
        <v>680.4</v>
      </c>
      <c r="P952" s="151">
        <v>756</v>
      </c>
      <c r="Q952" s="151">
        <f t="shared" si="14"/>
        <v>1436.4</v>
      </c>
      <c r="R952" s="156"/>
    </row>
    <row r="953" s="138" customFormat="1" ht="25.05" hidden="1" customHeight="1" spans="1:18">
      <c r="A953" s="147">
        <v>948</v>
      </c>
      <c r="B953" s="147" t="s">
        <v>472</v>
      </c>
      <c r="C953" s="148">
        <v>44927</v>
      </c>
      <c r="D953" s="148">
        <v>44957</v>
      </c>
      <c r="E953" s="147" t="s">
        <v>25</v>
      </c>
      <c r="F953" s="147" t="s">
        <v>430</v>
      </c>
      <c r="G953" s="147" t="s">
        <v>27</v>
      </c>
      <c r="H953" s="147">
        <v>7</v>
      </c>
      <c r="I953" s="151">
        <v>2520</v>
      </c>
      <c r="J953" s="151">
        <v>17640</v>
      </c>
      <c r="K953" s="147">
        <v>10</v>
      </c>
      <c r="L953" s="151">
        <v>1764</v>
      </c>
      <c r="M953" s="151">
        <v>88.2</v>
      </c>
      <c r="N953" s="151"/>
      <c r="O953" s="151">
        <v>793.8</v>
      </c>
      <c r="P953" s="151">
        <v>882</v>
      </c>
      <c r="Q953" s="151">
        <f t="shared" si="14"/>
        <v>1675.8</v>
      </c>
      <c r="R953" s="156"/>
    </row>
    <row r="954" s="138" customFormat="1" ht="25.05" hidden="1" customHeight="1" spans="1:18">
      <c r="A954" s="147">
        <v>949</v>
      </c>
      <c r="B954" s="147" t="s">
        <v>473</v>
      </c>
      <c r="C954" s="148">
        <v>44927</v>
      </c>
      <c r="D954" s="148">
        <v>44957</v>
      </c>
      <c r="E954" s="147" t="s">
        <v>25</v>
      </c>
      <c r="F954" s="147" t="s">
        <v>430</v>
      </c>
      <c r="G954" s="147" t="s">
        <v>27</v>
      </c>
      <c r="H954" s="147">
        <v>5.09</v>
      </c>
      <c r="I954" s="151">
        <v>2520</v>
      </c>
      <c r="J954" s="151">
        <v>12826.8</v>
      </c>
      <c r="K954" s="147">
        <v>10</v>
      </c>
      <c r="L954" s="151">
        <v>1282.68</v>
      </c>
      <c r="M954" s="151">
        <v>64.134</v>
      </c>
      <c r="N954" s="151"/>
      <c r="O954" s="151">
        <v>577.206</v>
      </c>
      <c r="P954" s="151">
        <v>641.34</v>
      </c>
      <c r="Q954" s="151">
        <f t="shared" si="14"/>
        <v>1218.546</v>
      </c>
      <c r="R954" s="156"/>
    </row>
    <row r="955" s="138" customFormat="1" ht="25.05" hidden="1" customHeight="1" spans="1:18">
      <c r="A955" s="147">
        <v>950</v>
      </c>
      <c r="B955" s="147" t="s">
        <v>474</v>
      </c>
      <c r="C955" s="148">
        <v>44927</v>
      </c>
      <c r="D955" s="148">
        <v>44957</v>
      </c>
      <c r="E955" s="147" t="s">
        <v>25</v>
      </c>
      <c r="F955" s="147" t="s">
        <v>430</v>
      </c>
      <c r="G955" s="147" t="s">
        <v>27</v>
      </c>
      <c r="H955" s="147">
        <v>6.23</v>
      </c>
      <c r="I955" s="151">
        <v>2520</v>
      </c>
      <c r="J955" s="151">
        <v>15699.6</v>
      </c>
      <c r="K955" s="147">
        <v>10</v>
      </c>
      <c r="L955" s="151">
        <v>1569.96</v>
      </c>
      <c r="M955" s="151">
        <v>78.498</v>
      </c>
      <c r="N955" s="151"/>
      <c r="O955" s="151">
        <v>706.482</v>
      </c>
      <c r="P955" s="151">
        <v>784.98</v>
      </c>
      <c r="Q955" s="151">
        <f t="shared" si="14"/>
        <v>1491.462</v>
      </c>
      <c r="R955" s="156"/>
    </row>
    <row r="956" s="138" customFormat="1" ht="25.05" hidden="1" customHeight="1" spans="1:18">
      <c r="A956" s="147">
        <v>951</v>
      </c>
      <c r="B956" s="147" t="s">
        <v>475</v>
      </c>
      <c r="C956" s="148">
        <v>44927</v>
      </c>
      <c r="D956" s="148">
        <v>44957</v>
      </c>
      <c r="E956" s="147" t="s">
        <v>25</v>
      </c>
      <c r="F956" s="147" t="s">
        <v>430</v>
      </c>
      <c r="G956" s="147" t="s">
        <v>27</v>
      </c>
      <c r="H956" s="147">
        <v>3.5</v>
      </c>
      <c r="I956" s="151">
        <v>2520</v>
      </c>
      <c r="J956" s="151">
        <v>8820</v>
      </c>
      <c r="K956" s="147">
        <v>10</v>
      </c>
      <c r="L956" s="151">
        <v>882</v>
      </c>
      <c r="M956" s="151">
        <v>44.1</v>
      </c>
      <c r="N956" s="151"/>
      <c r="O956" s="151">
        <v>396.9</v>
      </c>
      <c r="P956" s="151">
        <v>441</v>
      </c>
      <c r="Q956" s="151">
        <f t="shared" si="14"/>
        <v>837.9</v>
      </c>
      <c r="R956" s="156"/>
    </row>
    <row r="957" s="138" customFormat="1" ht="25.05" hidden="1" customHeight="1" spans="1:18">
      <c r="A957" s="147">
        <v>952</v>
      </c>
      <c r="B957" s="147" t="s">
        <v>476</v>
      </c>
      <c r="C957" s="148">
        <v>44927</v>
      </c>
      <c r="D957" s="148">
        <v>44957</v>
      </c>
      <c r="E957" s="147" t="s">
        <v>25</v>
      </c>
      <c r="F957" s="147" t="s">
        <v>430</v>
      </c>
      <c r="G957" s="147" t="s">
        <v>27</v>
      </c>
      <c r="H957" s="147">
        <v>5.64</v>
      </c>
      <c r="I957" s="151">
        <v>2520</v>
      </c>
      <c r="J957" s="151">
        <v>14212.8</v>
      </c>
      <c r="K957" s="147">
        <v>10</v>
      </c>
      <c r="L957" s="151">
        <v>1421.28</v>
      </c>
      <c r="M957" s="151">
        <v>71.064</v>
      </c>
      <c r="N957" s="151"/>
      <c r="O957" s="151">
        <v>639.576</v>
      </c>
      <c r="P957" s="151">
        <v>710.64</v>
      </c>
      <c r="Q957" s="151">
        <f t="shared" si="14"/>
        <v>1350.216</v>
      </c>
      <c r="R957" s="156"/>
    </row>
    <row r="958" s="138" customFormat="1" ht="25.05" hidden="1" customHeight="1" spans="1:18">
      <c r="A958" s="147">
        <v>953</v>
      </c>
      <c r="B958" s="147" t="s">
        <v>477</v>
      </c>
      <c r="C958" s="148">
        <v>44927</v>
      </c>
      <c r="D958" s="148">
        <v>44957</v>
      </c>
      <c r="E958" s="147" t="s">
        <v>25</v>
      </c>
      <c r="F958" s="147" t="s">
        <v>430</v>
      </c>
      <c r="G958" s="147" t="s">
        <v>27</v>
      </c>
      <c r="H958" s="147">
        <v>7.79</v>
      </c>
      <c r="I958" s="151">
        <v>2520</v>
      </c>
      <c r="J958" s="151">
        <v>19630.8</v>
      </c>
      <c r="K958" s="147">
        <v>10</v>
      </c>
      <c r="L958" s="151">
        <v>1963.08</v>
      </c>
      <c r="M958" s="151">
        <v>98.154</v>
      </c>
      <c r="N958" s="151"/>
      <c r="O958" s="151">
        <v>883.386</v>
      </c>
      <c r="P958" s="151">
        <v>981.54</v>
      </c>
      <c r="Q958" s="151">
        <f t="shared" si="14"/>
        <v>1864.926</v>
      </c>
      <c r="R958" s="156"/>
    </row>
    <row r="959" s="138" customFormat="1" ht="25.05" hidden="1" customHeight="1" spans="1:18">
      <c r="A959" s="147">
        <v>954</v>
      </c>
      <c r="B959" s="147" t="s">
        <v>478</v>
      </c>
      <c r="C959" s="148">
        <v>44927</v>
      </c>
      <c r="D959" s="148">
        <v>44957</v>
      </c>
      <c r="E959" s="147" t="s">
        <v>25</v>
      </c>
      <c r="F959" s="147" t="s">
        <v>430</v>
      </c>
      <c r="G959" s="147" t="s">
        <v>27</v>
      </c>
      <c r="H959" s="147">
        <v>8</v>
      </c>
      <c r="I959" s="151">
        <v>2520</v>
      </c>
      <c r="J959" s="151">
        <v>20160</v>
      </c>
      <c r="K959" s="147">
        <v>10</v>
      </c>
      <c r="L959" s="151">
        <v>2016</v>
      </c>
      <c r="M959" s="151">
        <v>100.8</v>
      </c>
      <c r="N959" s="151"/>
      <c r="O959" s="151">
        <v>907.2</v>
      </c>
      <c r="P959" s="151">
        <v>1008</v>
      </c>
      <c r="Q959" s="151">
        <f t="shared" si="14"/>
        <v>1915.2</v>
      </c>
      <c r="R959" s="156"/>
    </row>
    <row r="960" s="138" customFormat="1" ht="25.05" hidden="1" customHeight="1" spans="1:18">
      <c r="A960" s="147">
        <v>955</v>
      </c>
      <c r="B960" s="147" t="s">
        <v>479</v>
      </c>
      <c r="C960" s="148">
        <v>44927</v>
      </c>
      <c r="D960" s="148">
        <v>44957</v>
      </c>
      <c r="E960" s="147" t="s">
        <v>25</v>
      </c>
      <c r="F960" s="147" t="s">
        <v>430</v>
      </c>
      <c r="G960" s="147" t="s">
        <v>27</v>
      </c>
      <c r="H960" s="147">
        <v>6.89</v>
      </c>
      <c r="I960" s="151">
        <v>2520</v>
      </c>
      <c r="J960" s="151">
        <v>17362.8</v>
      </c>
      <c r="K960" s="147">
        <v>10</v>
      </c>
      <c r="L960" s="151">
        <v>1736.28</v>
      </c>
      <c r="M960" s="151">
        <v>86.814</v>
      </c>
      <c r="N960" s="151"/>
      <c r="O960" s="151">
        <v>781.326</v>
      </c>
      <c r="P960" s="151">
        <v>868.14</v>
      </c>
      <c r="Q960" s="151">
        <f t="shared" si="14"/>
        <v>1649.466</v>
      </c>
      <c r="R960" s="156"/>
    </row>
    <row r="961" s="138" customFormat="1" ht="25.05" hidden="1" customHeight="1" spans="1:18">
      <c r="A961" s="147">
        <v>956</v>
      </c>
      <c r="B961" s="147" t="s">
        <v>480</v>
      </c>
      <c r="C961" s="148">
        <v>44927</v>
      </c>
      <c r="D961" s="148">
        <v>44957</v>
      </c>
      <c r="E961" s="147" t="s">
        <v>25</v>
      </c>
      <c r="F961" s="147" t="s">
        <v>430</v>
      </c>
      <c r="G961" s="147" t="s">
        <v>27</v>
      </c>
      <c r="H961" s="147">
        <v>9</v>
      </c>
      <c r="I961" s="151">
        <v>2520</v>
      </c>
      <c r="J961" s="151">
        <v>22680</v>
      </c>
      <c r="K961" s="147">
        <v>10</v>
      </c>
      <c r="L961" s="151">
        <v>2268</v>
      </c>
      <c r="M961" s="151">
        <v>113.4</v>
      </c>
      <c r="N961" s="151"/>
      <c r="O961" s="151">
        <v>1020.6</v>
      </c>
      <c r="P961" s="151">
        <v>1134</v>
      </c>
      <c r="Q961" s="151">
        <f t="shared" si="14"/>
        <v>2154.6</v>
      </c>
      <c r="R961" s="156"/>
    </row>
    <row r="962" s="138" customFormat="1" ht="25.05" hidden="1" customHeight="1" spans="1:18">
      <c r="A962" s="147">
        <v>957</v>
      </c>
      <c r="B962" s="147" t="s">
        <v>481</v>
      </c>
      <c r="C962" s="148">
        <v>44927</v>
      </c>
      <c r="D962" s="148">
        <v>44957</v>
      </c>
      <c r="E962" s="147" t="s">
        <v>25</v>
      </c>
      <c r="F962" s="147" t="s">
        <v>430</v>
      </c>
      <c r="G962" s="147" t="s">
        <v>27</v>
      </c>
      <c r="H962" s="147">
        <v>6.3</v>
      </c>
      <c r="I962" s="151">
        <v>2520</v>
      </c>
      <c r="J962" s="151">
        <v>15876</v>
      </c>
      <c r="K962" s="147">
        <v>10</v>
      </c>
      <c r="L962" s="151">
        <v>1587.6</v>
      </c>
      <c r="M962" s="151">
        <v>79.38</v>
      </c>
      <c r="N962" s="151"/>
      <c r="O962" s="151">
        <v>714.42</v>
      </c>
      <c r="P962" s="151">
        <v>793.8</v>
      </c>
      <c r="Q962" s="151">
        <f t="shared" si="14"/>
        <v>1508.22</v>
      </c>
      <c r="R962" s="156"/>
    </row>
    <row r="963" s="138" customFormat="1" ht="25.05" hidden="1" customHeight="1" spans="1:18">
      <c r="A963" s="147">
        <v>958</v>
      </c>
      <c r="B963" s="147" t="s">
        <v>482</v>
      </c>
      <c r="C963" s="148">
        <v>44927</v>
      </c>
      <c r="D963" s="148">
        <v>44957</v>
      </c>
      <c r="E963" s="147" t="s">
        <v>25</v>
      </c>
      <c r="F963" s="147" t="s">
        <v>430</v>
      </c>
      <c r="G963" s="147" t="s">
        <v>27</v>
      </c>
      <c r="H963" s="147">
        <v>8</v>
      </c>
      <c r="I963" s="151">
        <v>2520</v>
      </c>
      <c r="J963" s="151">
        <v>20160</v>
      </c>
      <c r="K963" s="147">
        <v>10</v>
      </c>
      <c r="L963" s="151">
        <v>2016</v>
      </c>
      <c r="M963" s="151">
        <v>100.8</v>
      </c>
      <c r="N963" s="151"/>
      <c r="O963" s="151">
        <v>907.2</v>
      </c>
      <c r="P963" s="151">
        <v>1008</v>
      </c>
      <c r="Q963" s="151">
        <f t="shared" si="14"/>
        <v>1915.2</v>
      </c>
      <c r="R963" s="156"/>
    </row>
    <row r="964" s="138" customFormat="1" ht="25.05" hidden="1" customHeight="1" spans="1:18">
      <c r="A964" s="147">
        <v>959</v>
      </c>
      <c r="B964" s="147" t="s">
        <v>483</v>
      </c>
      <c r="C964" s="148">
        <v>44927</v>
      </c>
      <c r="D964" s="148">
        <v>44957</v>
      </c>
      <c r="E964" s="147" t="s">
        <v>25</v>
      </c>
      <c r="F964" s="147" t="s">
        <v>430</v>
      </c>
      <c r="G964" s="147" t="s">
        <v>27</v>
      </c>
      <c r="H964" s="147">
        <v>6.96</v>
      </c>
      <c r="I964" s="151">
        <v>2520</v>
      </c>
      <c r="J964" s="151">
        <v>17539.2</v>
      </c>
      <c r="K964" s="147">
        <v>10</v>
      </c>
      <c r="L964" s="151">
        <v>1753.92</v>
      </c>
      <c r="M964" s="151">
        <v>87.696</v>
      </c>
      <c r="N964" s="151"/>
      <c r="O964" s="151">
        <v>789.264</v>
      </c>
      <c r="P964" s="151">
        <v>876.96</v>
      </c>
      <c r="Q964" s="151">
        <f t="shared" si="14"/>
        <v>1666.224</v>
      </c>
      <c r="R964" s="156"/>
    </row>
    <row r="965" s="138" customFormat="1" ht="25.05" hidden="1" customHeight="1" spans="1:18">
      <c r="A965" s="147">
        <v>960</v>
      </c>
      <c r="B965" s="147" t="s">
        <v>484</v>
      </c>
      <c r="C965" s="148">
        <v>44927</v>
      </c>
      <c r="D965" s="148">
        <v>44957</v>
      </c>
      <c r="E965" s="147" t="s">
        <v>25</v>
      </c>
      <c r="F965" s="147" t="s">
        <v>430</v>
      </c>
      <c r="G965" s="147" t="s">
        <v>27</v>
      </c>
      <c r="H965" s="147">
        <v>6</v>
      </c>
      <c r="I965" s="151">
        <v>2520</v>
      </c>
      <c r="J965" s="151">
        <v>15120</v>
      </c>
      <c r="K965" s="147">
        <v>10</v>
      </c>
      <c r="L965" s="151">
        <v>1512</v>
      </c>
      <c r="M965" s="151">
        <v>75.6</v>
      </c>
      <c r="N965" s="151"/>
      <c r="O965" s="151">
        <v>680.4</v>
      </c>
      <c r="P965" s="151">
        <v>756</v>
      </c>
      <c r="Q965" s="151">
        <f t="shared" si="14"/>
        <v>1436.4</v>
      </c>
      <c r="R965" s="156"/>
    </row>
    <row r="966" s="138" customFormat="1" ht="25.05" hidden="1" customHeight="1" spans="1:18">
      <c r="A966" s="147">
        <v>961</v>
      </c>
      <c r="B966" s="147" t="s">
        <v>485</v>
      </c>
      <c r="C966" s="148">
        <v>44927</v>
      </c>
      <c r="D966" s="148">
        <v>44957</v>
      </c>
      <c r="E966" s="147" t="s">
        <v>25</v>
      </c>
      <c r="F966" s="147" t="s">
        <v>430</v>
      </c>
      <c r="G966" s="147" t="s">
        <v>27</v>
      </c>
      <c r="H966" s="147">
        <v>7.02</v>
      </c>
      <c r="I966" s="151">
        <v>2520</v>
      </c>
      <c r="J966" s="151">
        <v>17690.4</v>
      </c>
      <c r="K966" s="147">
        <v>10</v>
      </c>
      <c r="L966" s="151">
        <v>1769.04</v>
      </c>
      <c r="M966" s="151">
        <v>88.452</v>
      </c>
      <c r="N966" s="151"/>
      <c r="O966" s="151">
        <v>796.068</v>
      </c>
      <c r="P966" s="151">
        <v>884.52</v>
      </c>
      <c r="Q966" s="151">
        <f t="shared" si="14"/>
        <v>1680.588</v>
      </c>
      <c r="R966" s="156"/>
    </row>
    <row r="967" s="138" customFormat="1" ht="25.05" hidden="1" customHeight="1" spans="1:18">
      <c r="A967" s="147">
        <v>962</v>
      </c>
      <c r="B967" s="147" t="s">
        <v>486</v>
      </c>
      <c r="C967" s="148">
        <v>44927</v>
      </c>
      <c r="D967" s="148">
        <v>44957</v>
      </c>
      <c r="E967" s="147" t="s">
        <v>25</v>
      </c>
      <c r="F967" s="147" t="s">
        <v>430</v>
      </c>
      <c r="G967" s="147" t="s">
        <v>27</v>
      </c>
      <c r="H967" s="147">
        <v>6</v>
      </c>
      <c r="I967" s="151">
        <v>2520</v>
      </c>
      <c r="J967" s="151">
        <v>15120</v>
      </c>
      <c r="K967" s="147">
        <v>10</v>
      </c>
      <c r="L967" s="151">
        <v>1512</v>
      </c>
      <c r="M967" s="151">
        <v>75.6</v>
      </c>
      <c r="N967" s="151"/>
      <c r="O967" s="151">
        <v>680.4</v>
      </c>
      <c r="P967" s="151">
        <v>756</v>
      </c>
      <c r="Q967" s="151">
        <f t="shared" ref="Q967:Q1030" si="15">N967+O967+P967</f>
        <v>1436.4</v>
      </c>
      <c r="R967" s="156"/>
    </row>
    <row r="968" s="138" customFormat="1" ht="25.05" hidden="1" customHeight="1" spans="1:18">
      <c r="A968" s="147">
        <v>963</v>
      </c>
      <c r="B968" s="147" t="s">
        <v>487</v>
      </c>
      <c r="C968" s="148">
        <v>44927</v>
      </c>
      <c r="D968" s="148">
        <v>44957</v>
      </c>
      <c r="E968" s="147" t="s">
        <v>25</v>
      </c>
      <c r="F968" s="147" t="s">
        <v>430</v>
      </c>
      <c r="G968" s="147" t="s">
        <v>27</v>
      </c>
      <c r="H968" s="147">
        <v>4.19</v>
      </c>
      <c r="I968" s="151">
        <v>2520</v>
      </c>
      <c r="J968" s="151">
        <v>10558.8</v>
      </c>
      <c r="K968" s="147">
        <v>10</v>
      </c>
      <c r="L968" s="151">
        <v>1055.88</v>
      </c>
      <c r="M968" s="151">
        <v>52.794</v>
      </c>
      <c r="N968" s="151"/>
      <c r="O968" s="151">
        <v>475.146</v>
      </c>
      <c r="P968" s="151">
        <v>527.94</v>
      </c>
      <c r="Q968" s="151">
        <f t="shared" si="15"/>
        <v>1003.086</v>
      </c>
      <c r="R968" s="156"/>
    </row>
    <row r="969" s="138" customFormat="1" ht="25.05" hidden="1" customHeight="1" spans="1:18">
      <c r="A969" s="147">
        <v>964</v>
      </c>
      <c r="B969" s="147" t="s">
        <v>488</v>
      </c>
      <c r="C969" s="148">
        <v>44927</v>
      </c>
      <c r="D969" s="148">
        <v>44957</v>
      </c>
      <c r="E969" s="147" t="s">
        <v>25</v>
      </c>
      <c r="F969" s="147" t="s">
        <v>430</v>
      </c>
      <c r="G969" s="147" t="s">
        <v>27</v>
      </c>
      <c r="H969" s="147">
        <v>4.5</v>
      </c>
      <c r="I969" s="151">
        <v>2520</v>
      </c>
      <c r="J969" s="151">
        <v>11340</v>
      </c>
      <c r="K969" s="147">
        <v>10</v>
      </c>
      <c r="L969" s="151">
        <v>1134</v>
      </c>
      <c r="M969" s="151">
        <v>56.7</v>
      </c>
      <c r="N969" s="151"/>
      <c r="O969" s="151">
        <v>510.3</v>
      </c>
      <c r="P969" s="151">
        <v>567</v>
      </c>
      <c r="Q969" s="151">
        <f t="shared" si="15"/>
        <v>1077.3</v>
      </c>
      <c r="R969" s="156"/>
    </row>
    <row r="970" s="138" customFormat="1" ht="25.05" hidden="1" customHeight="1" spans="1:18">
      <c r="A970" s="147">
        <v>965</v>
      </c>
      <c r="B970" s="147" t="s">
        <v>489</v>
      </c>
      <c r="C970" s="148">
        <v>44927</v>
      </c>
      <c r="D970" s="148">
        <v>44957</v>
      </c>
      <c r="E970" s="147" t="s">
        <v>25</v>
      </c>
      <c r="F970" s="147" t="s">
        <v>430</v>
      </c>
      <c r="G970" s="147" t="s">
        <v>27</v>
      </c>
      <c r="H970" s="147">
        <v>9</v>
      </c>
      <c r="I970" s="151">
        <v>2520</v>
      </c>
      <c r="J970" s="151">
        <v>22680</v>
      </c>
      <c r="K970" s="147">
        <v>10</v>
      </c>
      <c r="L970" s="151">
        <v>2268</v>
      </c>
      <c r="M970" s="151">
        <v>113.4</v>
      </c>
      <c r="N970" s="151"/>
      <c r="O970" s="151">
        <v>1020.6</v>
      </c>
      <c r="P970" s="151">
        <v>1134</v>
      </c>
      <c r="Q970" s="151">
        <f t="shared" si="15"/>
        <v>2154.6</v>
      </c>
      <c r="R970" s="156"/>
    </row>
    <row r="971" s="138" customFormat="1" ht="25.05" hidden="1" customHeight="1" spans="1:18">
      <c r="A971" s="147">
        <v>966</v>
      </c>
      <c r="B971" s="147" t="s">
        <v>490</v>
      </c>
      <c r="C971" s="148">
        <v>44927</v>
      </c>
      <c r="D971" s="148">
        <v>44957</v>
      </c>
      <c r="E971" s="147" t="s">
        <v>25</v>
      </c>
      <c r="F971" s="147" t="s">
        <v>430</v>
      </c>
      <c r="G971" s="147" t="s">
        <v>27</v>
      </c>
      <c r="H971" s="147">
        <v>4.8</v>
      </c>
      <c r="I971" s="151">
        <v>2520</v>
      </c>
      <c r="J971" s="151">
        <v>12096</v>
      </c>
      <c r="K971" s="147">
        <v>10</v>
      </c>
      <c r="L971" s="151">
        <v>1209.6</v>
      </c>
      <c r="M971" s="151">
        <v>60.48</v>
      </c>
      <c r="N971" s="151"/>
      <c r="O971" s="151">
        <v>544.32</v>
      </c>
      <c r="P971" s="151">
        <v>604.8</v>
      </c>
      <c r="Q971" s="151">
        <f t="shared" si="15"/>
        <v>1149.12</v>
      </c>
      <c r="R971" s="156"/>
    </row>
    <row r="972" s="138" customFormat="1" ht="25.05" hidden="1" customHeight="1" spans="1:18">
      <c r="A972" s="147">
        <v>967</v>
      </c>
      <c r="B972" s="147" t="s">
        <v>491</v>
      </c>
      <c r="C972" s="148">
        <v>44927</v>
      </c>
      <c r="D972" s="148">
        <v>44957</v>
      </c>
      <c r="E972" s="147" t="s">
        <v>25</v>
      </c>
      <c r="F972" s="147" t="s">
        <v>430</v>
      </c>
      <c r="G972" s="147" t="s">
        <v>27</v>
      </c>
      <c r="H972" s="147">
        <v>7</v>
      </c>
      <c r="I972" s="151">
        <v>2520</v>
      </c>
      <c r="J972" s="151">
        <v>17640</v>
      </c>
      <c r="K972" s="147">
        <v>10</v>
      </c>
      <c r="L972" s="151">
        <v>1764</v>
      </c>
      <c r="M972" s="151">
        <v>88.2</v>
      </c>
      <c r="N972" s="151"/>
      <c r="O972" s="151">
        <v>793.8</v>
      </c>
      <c r="P972" s="151">
        <v>882</v>
      </c>
      <c r="Q972" s="151">
        <f t="shared" si="15"/>
        <v>1675.8</v>
      </c>
      <c r="R972" s="156"/>
    </row>
    <row r="973" s="138" customFormat="1" ht="25.05" hidden="1" customHeight="1" spans="1:18">
      <c r="A973" s="147">
        <v>968</v>
      </c>
      <c r="B973" s="147" t="s">
        <v>492</v>
      </c>
      <c r="C973" s="148">
        <v>44927</v>
      </c>
      <c r="D973" s="148">
        <v>44957</v>
      </c>
      <c r="E973" s="147" t="s">
        <v>25</v>
      </c>
      <c r="F973" s="147" t="s">
        <v>430</v>
      </c>
      <c r="G973" s="147" t="s">
        <v>27</v>
      </c>
      <c r="H973" s="147">
        <v>6</v>
      </c>
      <c r="I973" s="151">
        <v>2520</v>
      </c>
      <c r="J973" s="151">
        <v>15120</v>
      </c>
      <c r="K973" s="147">
        <v>10</v>
      </c>
      <c r="L973" s="151">
        <v>1512</v>
      </c>
      <c r="M973" s="151">
        <v>75.6</v>
      </c>
      <c r="N973" s="151"/>
      <c r="O973" s="151">
        <v>680.4</v>
      </c>
      <c r="P973" s="151">
        <v>756</v>
      </c>
      <c r="Q973" s="151">
        <f t="shared" si="15"/>
        <v>1436.4</v>
      </c>
      <c r="R973" s="156"/>
    </row>
    <row r="974" s="138" customFormat="1" ht="25.05" hidden="1" customHeight="1" spans="1:18">
      <c r="A974" s="147">
        <v>969</v>
      </c>
      <c r="B974" s="147" t="s">
        <v>493</v>
      </c>
      <c r="C974" s="148">
        <v>44927</v>
      </c>
      <c r="D974" s="148">
        <v>44957</v>
      </c>
      <c r="E974" s="147" t="s">
        <v>25</v>
      </c>
      <c r="F974" s="147" t="s">
        <v>430</v>
      </c>
      <c r="G974" s="147" t="s">
        <v>27</v>
      </c>
      <c r="H974" s="147">
        <v>6</v>
      </c>
      <c r="I974" s="151">
        <v>2520</v>
      </c>
      <c r="J974" s="151">
        <v>15120</v>
      </c>
      <c r="K974" s="147">
        <v>10</v>
      </c>
      <c r="L974" s="151">
        <v>1512</v>
      </c>
      <c r="M974" s="151">
        <v>75.6</v>
      </c>
      <c r="N974" s="151"/>
      <c r="O974" s="151">
        <v>680.4</v>
      </c>
      <c r="P974" s="151">
        <v>756</v>
      </c>
      <c r="Q974" s="151">
        <f t="shared" si="15"/>
        <v>1436.4</v>
      </c>
      <c r="R974" s="156"/>
    </row>
    <row r="975" s="138" customFormat="1" ht="25.05" hidden="1" customHeight="1" spans="1:18">
      <c r="A975" s="147">
        <v>970</v>
      </c>
      <c r="B975" s="147" t="s">
        <v>494</v>
      </c>
      <c r="C975" s="148">
        <v>44927</v>
      </c>
      <c r="D975" s="148">
        <v>44957</v>
      </c>
      <c r="E975" s="147" t="s">
        <v>25</v>
      </c>
      <c r="F975" s="147" t="s">
        <v>430</v>
      </c>
      <c r="G975" s="147" t="s">
        <v>27</v>
      </c>
      <c r="H975" s="147">
        <v>5</v>
      </c>
      <c r="I975" s="151">
        <v>2520</v>
      </c>
      <c r="J975" s="151">
        <v>12600</v>
      </c>
      <c r="K975" s="147">
        <v>10</v>
      </c>
      <c r="L975" s="151">
        <v>1260</v>
      </c>
      <c r="M975" s="151">
        <v>63</v>
      </c>
      <c r="N975" s="151"/>
      <c r="O975" s="151">
        <v>567</v>
      </c>
      <c r="P975" s="151">
        <v>630</v>
      </c>
      <c r="Q975" s="151">
        <f t="shared" si="15"/>
        <v>1197</v>
      </c>
      <c r="R975" s="156"/>
    </row>
    <row r="976" s="138" customFormat="1" ht="25.05" hidden="1" customHeight="1" spans="1:18">
      <c r="A976" s="147">
        <v>971</v>
      </c>
      <c r="B976" s="147" t="s">
        <v>495</v>
      </c>
      <c r="C976" s="148">
        <v>44927</v>
      </c>
      <c r="D976" s="148">
        <v>44957</v>
      </c>
      <c r="E976" s="147" t="s">
        <v>25</v>
      </c>
      <c r="F976" s="147" t="s">
        <v>430</v>
      </c>
      <c r="G976" s="147" t="s">
        <v>27</v>
      </c>
      <c r="H976" s="147">
        <v>8.86</v>
      </c>
      <c r="I976" s="151">
        <v>2520</v>
      </c>
      <c r="J976" s="151">
        <v>22327.2</v>
      </c>
      <c r="K976" s="147">
        <v>10</v>
      </c>
      <c r="L976" s="151">
        <v>2232.72</v>
      </c>
      <c r="M976" s="151">
        <v>111.636</v>
      </c>
      <c r="N976" s="151"/>
      <c r="O976" s="151">
        <v>1004.724</v>
      </c>
      <c r="P976" s="151">
        <v>1116.36</v>
      </c>
      <c r="Q976" s="151">
        <f t="shared" si="15"/>
        <v>2121.084</v>
      </c>
      <c r="R976" s="156"/>
    </row>
    <row r="977" s="138" customFormat="1" ht="25.05" hidden="1" customHeight="1" spans="1:18">
      <c r="A977" s="147">
        <v>972</v>
      </c>
      <c r="B977" s="147" t="s">
        <v>496</v>
      </c>
      <c r="C977" s="148">
        <v>44927</v>
      </c>
      <c r="D977" s="148">
        <v>44957</v>
      </c>
      <c r="E977" s="147" t="s">
        <v>25</v>
      </c>
      <c r="F977" s="147" t="s">
        <v>430</v>
      </c>
      <c r="G977" s="147" t="s">
        <v>27</v>
      </c>
      <c r="H977" s="147">
        <v>6</v>
      </c>
      <c r="I977" s="151">
        <v>2520</v>
      </c>
      <c r="J977" s="151">
        <v>15120</v>
      </c>
      <c r="K977" s="147">
        <v>10</v>
      </c>
      <c r="L977" s="151">
        <v>1512</v>
      </c>
      <c r="M977" s="151">
        <v>75.6</v>
      </c>
      <c r="N977" s="151"/>
      <c r="O977" s="151">
        <v>680.4</v>
      </c>
      <c r="P977" s="151">
        <v>756</v>
      </c>
      <c r="Q977" s="151">
        <f t="shared" si="15"/>
        <v>1436.4</v>
      </c>
      <c r="R977" s="156"/>
    </row>
    <row r="978" s="138" customFormat="1" ht="25.05" hidden="1" customHeight="1" spans="1:18">
      <c r="A978" s="147">
        <v>973</v>
      </c>
      <c r="B978" s="147" t="s">
        <v>497</v>
      </c>
      <c r="C978" s="148">
        <v>44927</v>
      </c>
      <c r="D978" s="148">
        <v>44957</v>
      </c>
      <c r="E978" s="147" t="s">
        <v>25</v>
      </c>
      <c r="F978" s="147" t="s">
        <v>430</v>
      </c>
      <c r="G978" s="147" t="s">
        <v>27</v>
      </c>
      <c r="H978" s="147">
        <v>8</v>
      </c>
      <c r="I978" s="151">
        <v>2520</v>
      </c>
      <c r="J978" s="151">
        <v>20160</v>
      </c>
      <c r="K978" s="147">
        <v>10</v>
      </c>
      <c r="L978" s="151">
        <v>2016</v>
      </c>
      <c r="M978" s="151">
        <v>100.8</v>
      </c>
      <c r="N978" s="151"/>
      <c r="O978" s="151">
        <v>907.2</v>
      </c>
      <c r="P978" s="151">
        <v>1008</v>
      </c>
      <c r="Q978" s="151">
        <f t="shared" si="15"/>
        <v>1915.2</v>
      </c>
      <c r="R978" s="156"/>
    </row>
    <row r="979" s="138" customFormat="1" ht="25.05" hidden="1" customHeight="1" spans="1:18">
      <c r="A979" s="147">
        <v>974</v>
      </c>
      <c r="B979" s="147" t="s">
        <v>498</v>
      </c>
      <c r="C979" s="148">
        <v>44927</v>
      </c>
      <c r="D979" s="148">
        <v>44957</v>
      </c>
      <c r="E979" s="147" t="s">
        <v>25</v>
      </c>
      <c r="F979" s="147" t="s">
        <v>430</v>
      </c>
      <c r="G979" s="147" t="s">
        <v>27</v>
      </c>
      <c r="H979" s="147">
        <v>12</v>
      </c>
      <c r="I979" s="151">
        <v>2520</v>
      </c>
      <c r="J979" s="151">
        <v>30240</v>
      </c>
      <c r="K979" s="147">
        <v>10</v>
      </c>
      <c r="L979" s="151">
        <v>3024</v>
      </c>
      <c r="M979" s="151">
        <v>151.2</v>
      </c>
      <c r="N979" s="151"/>
      <c r="O979" s="151">
        <v>1360.8</v>
      </c>
      <c r="P979" s="151">
        <v>1512</v>
      </c>
      <c r="Q979" s="151">
        <f t="shared" si="15"/>
        <v>2872.8</v>
      </c>
      <c r="R979" s="156"/>
    </row>
    <row r="980" s="138" customFormat="1" ht="25.05" hidden="1" customHeight="1" spans="1:18">
      <c r="A980" s="147">
        <v>975</v>
      </c>
      <c r="B980" s="147" t="s">
        <v>499</v>
      </c>
      <c r="C980" s="148">
        <v>44927</v>
      </c>
      <c r="D980" s="148">
        <v>44957</v>
      </c>
      <c r="E980" s="147" t="s">
        <v>25</v>
      </c>
      <c r="F980" s="147" t="s">
        <v>430</v>
      </c>
      <c r="G980" s="147" t="s">
        <v>27</v>
      </c>
      <c r="H980" s="147">
        <v>8</v>
      </c>
      <c r="I980" s="151">
        <v>2520</v>
      </c>
      <c r="J980" s="151">
        <v>20160</v>
      </c>
      <c r="K980" s="147">
        <v>10</v>
      </c>
      <c r="L980" s="151">
        <v>2016</v>
      </c>
      <c r="M980" s="151">
        <v>100.8</v>
      </c>
      <c r="N980" s="151"/>
      <c r="O980" s="151">
        <v>907.2</v>
      </c>
      <c r="P980" s="151">
        <v>1008</v>
      </c>
      <c r="Q980" s="151">
        <f t="shared" si="15"/>
        <v>1915.2</v>
      </c>
      <c r="R980" s="156"/>
    </row>
    <row r="981" s="138" customFormat="1" ht="25.05" hidden="1" customHeight="1" spans="1:18">
      <c r="A981" s="147">
        <v>976</v>
      </c>
      <c r="B981" s="147" t="s">
        <v>500</v>
      </c>
      <c r="C981" s="148">
        <v>44927</v>
      </c>
      <c r="D981" s="148">
        <v>44957</v>
      </c>
      <c r="E981" s="147" t="s">
        <v>25</v>
      </c>
      <c r="F981" s="147" t="s">
        <v>430</v>
      </c>
      <c r="G981" s="147" t="s">
        <v>27</v>
      </c>
      <c r="H981" s="147">
        <v>6.7</v>
      </c>
      <c r="I981" s="151">
        <v>2520</v>
      </c>
      <c r="J981" s="151">
        <v>16884</v>
      </c>
      <c r="K981" s="147">
        <v>10</v>
      </c>
      <c r="L981" s="151">
        <v>1688.4</v>
      </c>
      <c r="M981" s="151">
        <v>84.42</v>
      </c>
      <c r="N981" s="151"/>
      <c r="O981" s="151">
        <v>759.78</v>
      </c>
      <c r="P981" s="151">
        <v>844.2</v>
      </c>
      <c r="Q981" s="151">
        <f t="shared" si="15"/>
        <v>1603.98</v>
      </c>
      <c r="R981" s="156"/>
    </row>
    <row r="982" s="138" customFormat="1" ht="25.05" hidden="1" customHeight="1" spans="1:18">
      <c r="A982" s="147">
        <v>977</v>
      </c>
      <c r="B982" s="147" t="s">
        <v>501</v>
      </c>
      <c r="C982" s="148">
        <v>44927</v>
      </c>
      <c r="D982" s="148">
        <v>44957</v>
      </c>
      <c r="E982" s="147" t="s">
        <v>25</v>
      </c>
      <c r="F982" s="147" t="s">
        <v>430</v>
      </c>
      <c r="G982" s="147" t="s">
        <v>27</v>
      </c>
      <c r="H982" s="147">
        <v>6</v>
      </c>
      <c r="I982" s="151">
        <v>2520</v>
      </c>
      <c r="J982" s="151">
        <v>15120</v>
      </c>
      <c r="K982" s="147">
        <v>10</v>
      </c>
      <c r="L982" s="151">
        <v>1512</v>
      </c>
      <c r="M982" s="151">
        <v>75.6</v>
      </c>
      <c r="N982" s="151"/>
      <c r="O982" s="151">
        <v>680.4</v>
      </c>
      <c r="P982" s="151">
        <v>756</v>
      </c>
      <c r="Q982" s="151">
        <f t="shared" si="15"/>
        <v>1436.4</v>
      </c>
      <c r="R982" s="156"/>
    </row>
    <row r="983" s="138" customFormat="1" ht="25.05" hidden="1" customHeight="1" spans="1:18">
      <c r="A983" s="147">
        <v>978</v>
      </c>
      <c r="B983" s="147" t="s">
        <v>502</v>
      </c>
      <c r="C983" s="148">
        <v>44927</v>
      </c>
      <c r="D983" s="148">
        <v>44957</v>
      </c>
      <c r="E983" s="147" t="s">
        <v>25</v>
      </c>
      <c r="F983" s="147" t="s">
        <v>430</v>
      </c>
      <c r="G983" s="147" t="s">
        <v>27</v>
      </c>
      <c r="H983" s="147">
        <v>7</v>
      </c>
      <c r="I983" s="151">
        <v>2520</v>
      </c>
      <c r="J983" s="151">
        <v>17640</v>
      </c>
      <c r="K983" s="147">
        <v>10</v>
      </c>
      <c r="L983" s="151">
        <v>1764</v>
      </c>
      <c r="M983" s="151">
        <v>88.2</v>
      </c>
      <c r="N983" s="151"/>
      <c r="O983" s="151">
        <v>793.8</v>
      </c>
      <c r="P983" s="151">
        <v>882</v>
      </c>
      <c r="Q983" s="151">
        <f t="shared" si="15"/>
        <v>1675.8</v>
      </c>
      <c r="R983" s="156"/>
    </row>
    <row r="984" s="138" customFormat="1" ht="25.05" hidden="1" customHeight="1" spans="1:18">
      <c r="A984" s="147">
        <v>979</v>
      </c>
      <c r="B984" s="147" t="s">
        <v>503</v>
      </c>
      <c r="C984" s="148">
        <v>44927</v>
      </c>
      <c r="D984" s="148">
        <v>44957</v>
      </c>
      <c r="E984" s="147" t="s">
        <v>25</v>
      </c>
      <c r="F984" s="147" t="s">
        <v>430</v>
      </c>
      <c r="G984" s="147" t="s">
        <v>27</v>
      </c>
      <c r="H984" s="147">
        <v>8.3</v>
      </c>
      <c r="I984" s="151">
        <v>2520</v>
      </c>
      <c r="J984" s="151">
        <v>20916</v>
      </c>
      <c r="K984" s="147">
        <v>10</v>
      </c>
      <c r="L984" s="151">
        <v>2091.6</v>
      </c>
      <c r="M984" s="151">
        <v>104.58</v>
      </c>
      <c r="N984" s="151"/>
      <c r="O984" s="151">
        <v>941.22</v>
      </c>
      <c r="P984" s="151">
        <v>1045.8</v>
      </c>
      <c r="Q984" s="151">
        <f t="shared" si="15"/>
        <v>1987.02</v>
      </c>
      <c r="R984" s="156"/>
    </row>
    <row r="985" s="138" customFormat="1" ht="25.05" hidden="1" customHeight="1" spans="1:18">
      <c r="A985" s="147">
        <v>980</v>
      </c>
      <c r="B985" s="147" t="s">
        <v>504</v>
      </c>
      <c r="C985" s="148">
        <v>44927</v>
      </c>
      <c r="D985" s="148">
        <v>44957</v>
      </c>
      <c r="E985" s="147" t="s">
        <v>25</v>
      </c>
      <c r="F985" s="147" t="s">
        <v>430</v>
      </c>
      <c r="G985" s="147" t="s">
        <v>27</v>
      </c>
      <c r="H985" s="147">
        <v>5</v>
      </c>
      <c r="I985" s="151">
        <v>2520</v>
      </c>
      <c r="J985" s="151">
        <v>12600</v>
      </c>
      <c r="K985" s="147">
        <v>10</v>
      </c>
      <c r="L985" s="151">
        <v>1260</v>
      </c>
      <c r="M985" s="151">
        <v>63</v>
      </c>
      <c r="N985" s="151"/>
      <c r="O985" s="151">
        <v>567</v>
      </c>
      <c r="P985" s="151">
        <v>630</v>
      </c>
      <c r="Q985" s="151">
        <f t="shared" si="15"/>
        <v>1197</v>
      </c>
      <c r="R985" s="156"/>
    </row>
    <row r="986" s="138" customFormat="1" ht="25.05" hidden="1" customHeight="1" spans="1:18">
      <c r="A986" s="147">
        <v>981</v>
      </c>
      <c r="B986" s="147" t="s">
        <v>505</v>
      </c>
      <c r="C986" s="148">
        <v>44927</v>
      </c>
      <c r="D986" s="148">
        <v>44957</v>
      </c>
      <c r="E986" s="147" t="s">
        <v>25</v>
      </c>
      <c r="F986" s="147" t="s">
        <v>430</v>
      </c>
      <c r="G986" s="147" t="s">
        <v>27</v>
      </c>
      <c r="H986" s="147">
        <v>4</v>
      </c>
      <c r="I986" s="151">
        <v>2520</v>
      </c>
      <c r="J986" s="151">
        <v>10080</v>
      </c>
      <c r="K986" s="147">
        <v>10</v>
      </c>
      <c r="L986" s="151">
        <v>1008</v>
      </c>
      <c r="M986" s="151">
        <v>50.4</v>
      </c>
      <c r="N986" s="151"/>
      <c r="O986" s="151">
        <v>453.6</v>
      </c>
      <c r="P986" s="151">
        <v>504</v>
      </c>
      <c r="Q986" s="151">
        <f t="shared" si="15"/>
        <v>957.6</v>
      </c>
      <c r="R986" s="156"/>
    </row>
    <row r="987" s="138" customFormat="1" ht="25.05" hidden="1" customHeight="1" spans="1:18">
      <c r="A987" s="147">
        <v>982</v>
      </c>
      <c r="B987" s="147" t="s">
        <v>506</v>
      </c>
      <c r="C987" s="148">
        <v>44927</v>
      </c>
      <c r="D987" s="148">
        <v>44957</v>
      </c>
      <c r="E987" s="147" t="s">
        <v>25</v>
      </c>
      <c r="F987" s="147" t="s">
        <v>430</v>
      </c>
      <c r="G987" s="147" t="s">
        <v>27</v>
      </c>
      <c r="H987" s="147">
        <v>6</v>
      </c>
      <c r="I987" s="151">
        <v>2520</v>
      </c>
      <c r="J987" s="151">
        <v>15120</v>
      </c>
      <c r="K987" s="147">
        <v>10</v>
      </c>
      <c r="L987" s="151">
        <v>1512</v>
      </c>
      <c r="M987" s="151">
        <v>75.6</v>
      </c>
      <c r="N987" s="151"/>
      <c r="O987" s="151">
        <v>680.4</v>
      </c>
      <c r="P987" s="151">
        <v>756</v>
      </c>
      <c r="Q987" s="151">
        <f t="shared" si="15"/>
        <v>1436.4</v>
      </c>
      <c r="R987" s="156"/>
    </row>
    <row r="988" s="138" customFormat="1" ht="25.05" hidden="1" customHeight="1" spans="1:18">
      <c r="A988" s="147">
        <v>983</v>
      </c>
      <c r="B988" s="147" t="s">
        <v>507</v>
      </c>
      <c r="C988" s="148">
        <v>44927</v>
      </c>
      <c r="D988" s="148">
        <v>44957</v>
      </c>
      <c r="E988" s="147" t="s">
        <v>25</v>
      </c>
      <c r="F988" s="147" t="s">
        <v>430</v>
      </c>
      <c r="G988" s="147" t="s">
        <v>27</v>
      </c>
      <c r="H988" s="147">
        <v>5.73</v>
      </c>
      <c r="I988" s="151">
        <v>2520</v>
      </c>
      <c r="J988" s="151">
        <v>14439.6</v>
      </c>
      <c r="K988" s="147">
        <v>10</v>
      </c>
      <c r="L988" s="151">
        <v>1443.96</v>
      </c>
      <c r="M988" s="151">
        <v>72.198</v>
      </c>
      <c r="N988" s="151"/>
      <c r="O988" s="151">
        <v>649.782</v>
      </c>
      <c r="P988" s="151">
        <v>721.98</v>
      </c>
      <c r="Q988" s="151">
        <f t="shared" si="15"/>
        <v>1371.762</v>
      </c>
      <c r="R988" s="156"/>
    </row>
    <row r="989" s="138" customFormat="1" ht="25.05" hidden="1" customHeight="1" spans="1:18">
      <c r="A989" s="147">
        <v>984</v>
      </c>
      <c r="B989" s="147" t="s">
        <v>508</v>
      </c>
      <c r="C989" s="148">
        <v>44927</v>
      </c>
      <c r="D989" s="148">
        <v>44957</v>
      </c>
      <c r="E989" s="147" t="s">
        <v>25</v>
      </c>
      <c r="F989" s="147" t="s">
        <v>430</v>
      </c>
      <c r="G989" s="147" t="s">
        <v>27</v>
      </c>
      <c r="H989" s="147">
        <v>7.12</v>
      </c>
      <c r="I989" s="151">
        <v>2520</v>
      </c>
      <c r="J989" s="151">
        <v>17942.4</v>
      </c>
      <c r="K989" s="147">
        <v>10</v>
      </c>
      <c r="L989" s="151">
        <v>1794.24</v>
      </c>
      <c r="M989" s="151">
        <v>89.712</v>
      </c>
      <c r="N989" s="151"/>
      <c r="O989" s="151">
        <v>807.408</v>
      </c>
      <c r="P989" s="151">
        <v>897.12</v>
      </c>
      <c r="Q989" s="151">
        <f t="shared" si="15"/>
        <v>1704.528</v>
      </c>
      <c r="R989" s="156"/>
    </row>
    <row r="990" s="138" customFormat="1" ht="25.05" hidden="1" customHeight="1" spans="1:18">
      <c r="A990" s="147">
        <v>985</v>
      </c>
      <c r="B990" s="147" t="s">
        <v>509</v>
      </c>
      <c r="C990" s="148">
        <v>44927</v>
      </c>
      <c r="D990" s="148">
        <v>44957</v>
      </c>
      <c r="E990" s="147" t="s">
        <v>25</v>
      </c>
      <c r="F990" s="147" t="s">
        <v>430</v>
      </c>
      <c r="G990" s="147" t="s">
        <v>27</v>
      </c>
      <c r="H990" s="147">
        <v>3.1</v>
      </c>
      <c r="I990" s="151">
        <v>2520</v>
      </c>
      <c r="J990" s="151">
        <v>7812</v>
      </c>
      <c r="K990" s="147">
        <v>10</v>
      </c>
      <c r="L990" s="151">
        <v>781.2</v>
      </c>
      <c r="M990" s="151">
        <v>39.06</v>
      </c>
      <c r="N990" s="151"/>
      <c r="O990" s="151">
        <v>351.54</v>
      </c>
      <c r="P990" s="151">
        <v>390.6</v>
      </c>
      <c r="Q990" s="151">
        <f t="shared" si="15"/>
        <v>742.14</v>
      </c>
      <c r="R990" s="156"/>
    </row>
    <row r="991" s="138" customFormat="1" ht="25.05" hidden="1" customHeight="1" spans="1:18">
      <c r="A991" s="147">
        <v>986</v>
      </c>
      <c r="B991" s="147" t="s">
        <v>510</v>
      </c>
      <c r="C991" s="148">
        <v>44927</v>
      </c>
      <c r="D991" s="148">
        <v>44957</v>
      </c>
      <c r="E991" s="147" t="s">
        <v>25</v>
      </c>
      <c r="F991" s="147" t="s">
        <v>430</v>
      </c>
      <c r="G991" s="147" t="s">
        <v>27</v>
      </c>
      <c r="H991" s="147">
        <v>4.8</v>
      </c>
      <c r="I991" s="151">
        <v>2520</v>
      </c>
      <c r="J991" s="151">
        <v>12096</v>
      </c>
      <c r="K991" s="147">
        <v>10</v>
      </c>
      <c r="L991" s="151">
        <v>1209.6</v>
      </c>
      <c r="M991" s="151">
        <v>60.48</v>
      </c>
      <c r="N991" s="151"/>
      <c r="O991" s="151">
        <v>544.32</v>
      </c>
      <c r="P991" s="151">
        <v>604.8</v>
      </c>
      <c r="Q991" s="151">
        <f t="shared" si="15"/>
        <v>1149.12</v>
      </c>
      <c r="R991" s="156"/>
    </row>
    <row r="992" s="138" customFormat="1" ht="25.05" hidden="1" customHeight="1" spans="1:18">
      <c r="A992" s="147">
        <v>987</v>
      </c>
      <c r="B992" s="147" t="s">
        <v>511</v>
      </c>
      <c r="C992" s="148">
        <v>44927</v>
      </c>
      <c r="D992" s="148">
        <v>44957</v>
      </c>
      <c r="E992" s="147" t="s">
        <v>25</v>
      </c>
      <c r="F992" s="147" t="s">
        <v>430</v>
      </c>
      <c r="G992" s="147" t="s">
        <v>27</v>
      </c>
      <c r="H992" s="147">
        <v>6</v>
      </c>
      <c r="I992" s="151">
        <v>2520</v>
      </c>
      <c r="J992" s="151">
        <v>15120</v>
      </c>
      <c r="K992" s="147">
        <v>10</v>
      </c>
      <c r="L992" s="151">
        <v>1512</v>
      </c>
      <c r="M992" s="151">
        <v>75.6</v>
      </c>
      <c r="N992" s="151"/>
      <c r="O992" s="151">
        <v>680.4</v>
      </c>
      <c r="P992" s="151">
        <v>756</v>
      </c>
      <c r="Q992" s="151">
        <f t="shared" si="15"/>
        <v>1436.4</v>
      </c>
      <c r="R992" s="156"/>
    </row>
    <row r="993" s="138" customFormat="1" ht="25.05" hidden="1" customHeight="1" spans="1:18">
      <c r="A993" s="147">
        <v>988</v>
      </c>
      <c r="B993" s="147" t="s">
        <v>512</v>
      </c>
      <c r="C993" s="148">
        <v>44927</v>
      </c>
      <c r="D993" s="148">
        <v>44957</v>
      </c>
      <c r="E993" s="147" t="s">
        <v>25</v>
      </c>
      <c r="F993" s="147" t="s">
        <v>430</v>
      </c>
      <c r="G993" s="147" t="s">
        <v>27</v>
      </c>
      <c r="H993" s="147">
        <v>6</v>
      </c>
      <c r="I993" s="151">
        <v>2520</v>
      </c>
      <c r="J993" s="151">
        <v>15120</v>
      </c>
      <c r="K993" s="147">
        <v>10</v>
      </c>
      <c r="L993" s="151">
        <v>1512</v>
      </c>
      <c r="M993" s="151">
        <v>75.6</v>
      </c>
      <c r="N993" s="151"/>
      <c r="O993" s="151">
        <v>680.4</v>
      </c>
      <c r="P993" s="151">
        <v>756</v>
      </c>
      <c r="Q993" s="151">
        <f t="shared" si="15"/>
        <v>1436.4</v>
      </c>
      <c r="R993" s="156"/>
    </row>
    <row r="994" s="138" customFormat="1" ht="25.05" hidden="1" customHeight="1" spans="1:18">
      <c r="A994" s="147">
        <v>989</v>
      </c>
      <c r="B994" s="147" t="s">
        <v>513</v>
      </c>
      <c r="C994" s="148">
        <v>44927</v>
      </c>
      <c r="D994" s="148">
        <v>44957</v>
      </c>
      <c r="E994" s="147" t="s">
        <v>25</v>
      </c>
      <c r="F994" s="147" t="s">
        <v>430</v>
      </c>
      <c r="G994" s="147" t="s">
        <v>27</v>
      </c>
      <c r="H994" s="147">
        <v>4.2</v>
      </c>
      <c r="I994" s="151">
        <v>2520</v>
      </c>
      <c r="J994" s="151">
        <v>10584</v>
      </c>
      <c r="K994" s="147">
        <v>10</v>
      </c>
      <c r="L994" s="151">
        <v>1058.4</v>
      </c>
      <c r="M994" s="151">
        <v>52.92</v>
      </c>
      <c r="N994" s="151"/>
      <c r="O994" s="151">
        <v>476.28</v>
      </c>
      <c r="P994" s="151">
        <v>529.2</v>
      </c>
      <c r="Q994" s="151">
        <f t="shared" si="15"/>
        <v>1005.48</v>
      </c>
      <c r="R994" s="156"/>
    </row>
    <row r="995" s="138" customFormat="1" ht="25.05" hidden="1" customHeight="1" spans="1:18">
      <c r="A995" s="147">
        <v>990</v>
      </c>
      <c r="B995" s="147" t="s">
        <v>514</v>
      </c>
      <c r="C995" s="148">
        <v>44927</v>
      </c>
      <c r="D995" s="148">
        <v>44957</v>
      </c>
      <c r="E995" s="147" t="s">
        <v>25</v>
      </c>
      <c r="F995" s="147" t="s">
        <v>430</v>
      </c>
      <c r="G995" s="147" t="s">
        <v>27</v>
      </c>
      <c r="H995" s="147">
        <v>4</v>
      </c>
      <c r="I995" s="151">
        <v>2520</v>
      </c>
      <c r="J995" s="151">
        <v>10080</v>
      </c>
      <c r="K995" s="147">
        <v>10</v>
      </c>
      <c r="L995" s="151">
        <v>1008</v>
      </c>
      <c r="M995" s="151">
        <v>50.4</v>
      </c>
      <c r="N995" s="151"/>
      <c r="O995" s="151">
        <v>453.6</v>
      </c>
      <c r="P995" s="151">
        <v>504</v>
      </c>
      <c r="Q995" s="151">
        <f t="shared" si="15"/>
        <v>957.6</v>
      </c>
      <c r="R995" s="156"/>
    </row>
    <row r="996" s="138" customFormat="1" ht="25.05" hidden="1" customHeight="1" spans="1:18">
      <c r="A996" s="147">
        <v>991</v>
      </c>
      <c r="B996" s="147" t="s">
        <v>515</v>
      </c>
      <c r="C996" s="148">
        <v>44927</v>
      </c>
      <c r="D996" s="148">
        <v>44957</v>
      </c>
      <c r="E996" s="147" t="s">
        <v>25</v>
      </c>
      <c r="F996" s="147" t="s">
        <v>430</v>
      </c>
      <c r="G996" s="147" t="s">
        <v>27</v>
      </c>
      <c r="H996" s="147">
        <v>2.53</v>
      </c>
      <c r="I996" s="151">
        <v>2520</v>
      </c>
      <c r="J996" s="151">
        <v>6375.6</v>
      </c>
      <c r="K996" s="147">
        <v>10</v>
      </c>
      <c r="L996" s="151">
        <v>637.56</v>
      </c>
      <c r="M996" s="151">
        <v>31.878</v>
      </c>
      <c r="N996" s="151"/>
      <c r="O996" s="151">
        <v>286.902</v>
      </c>
      <c r="P996" s="151">
        <v>318.78</v>
      </c>
      <c r="Q996" s="151">
        <f t="shared" si="15"/>
        <v>605.682</v>
      </c>
      <c r="R996" s="156"/>
    </row>
    <row r="997" s="138" customFormat="1" ht="25.05" hidden="1" customHeight="1" spans="1:18">
      <c r="A997" s="147">
        <v>992</v>
      </c>
      <c r="B997" s="147" t="s">
        <v>516</v>
      </c>
      <c r="C997" s="148">
        <v>44927</v>
      </c>
      <c r="D997" s="148">
        <v>44957</v>
      </c>
      <c r="E997" s="147" t="s">
        <v>25</v>
      </c>
      <c r="F997" s="147" t="s">
        <v>430</v>
      </c>
      <c r="G997" s="147" t="s">
        <v>27</v>
      </c>
      <c r="H997" s="147">
        <v>10.27</v>
      </c>
      <c r="I997" s="151">
        <v>2520</v>
      </c>
      <c r="J997" s="151">
        <v>25880.4</v>
      </c>
      <c r="K997" s="147">
        <v>10</v>
      </c>
      <c r="L997" s="151">
        <v>2588.04</v>
      </c>
      <c r="M997" s="151">
        <v>129.402</v>
      </c>
      <c r="N997" s="151"/>
      <c r="O997" s="151">
        <v>1164.618</v>
      </c>
      <c r="P997" s="151">
        <v>1294.02</v>
      </c>
      <c r="Q997" s="151">
        <f t="shared" si="15"/>
        <v>2458.638</v>
      </c>
      <c r="R997" s="156"/>
    </row>
    <row r="998" s="138" customFormat="1" ht="25.05" hidden="1" customHeight="1" spans="1:18">
      <c r="A998" s="147">
        <v>993</v>
      </c>
      <c r="B998" s="147" t="s">
        <v>517</v>
      </c>
      <c r="C998" s="148">
        <v>44927</v>
      </c>
      <c r="D998" s="148">
        <v>44957</v>
      </c>
      <c r="E998" s="147" t="s">
        <v>25</v>
      </c>
      <c r="F998" s="147" t="s">
        <v>430</v>
      </c>
      <c r="G998" s="147" t="s">
        <v>27</v>
      </c>
      <c r="H998" s="147">
        <v>3.4</v>
      </c>
      <c r="I998" s="151">
        <v>2520</v>
      </c>
      <c r="J998" s="151">
        <v>8568</v>
      </c>
      <c r="K998" s="147">
        <v>10</v>
      </c>
      <c r="L998" s="151">
        <v>856.8</v>
      </c>
      <c r="M998" s="151">
        <v>42.84</v>
      </c>
      <c r="N998" s="151"/>
      <c r="O998" s="151">
        <v>385.56</v>
      </c>
      <c r="P998" s="151">
        <v>428.4</v>
      </c>
      <c r="Q998" s="151">
        <f t="shared" si="15"/>
        <v>813.96</v>
      </c>
      <c r="R998" s="156"/>
    </row>
    <row r="999" s="138" customFormat="1" ht="25.05" hidden="1" customHeight="1" spans="1:18">
      <c r="A999" s="147">
        <v>994</v>
      </c>
      <c r="B999" s="147" t="s">
        <v>518</v>
      </c>
      <c r="C999" s="148">
        <v>44927</v>
      </c>
      <c r="D999" s="148">
        <v>44957</v>
      </c>
      <c r="E999" s="147" t="s">
        <v>25</v>
      </c>
      <c r="F999" s="147" t="s">
        <v>430</v>
      </c>
      <c r="G999" s="147" t="s">
        <v>27</v>
      </c>
      <c r="H999" s="147">
        <v>3.88</v>
      </c>
      <c r="I999" s="151">
        <v>2520</v>
      </c>
      <c r="J999" s="151">
        <v>9777.6</v>
      </c>
      <c r="K999" s="147">
        <v>10</v>
      </c>
      <c r="L999" s="151">
        <v>977.76</v>
      </c>
      <c r="M999" s="151">
        <v>48.888</v>
      </c>
      <c r="N999" s="151"/>
      <c r="O999" s="151">
        <v>439.992</v>
      </c>
      <c r="P999" s="151">
        <v>488.88</v>
      </c>
      <c r="Q999" s="151">
        <f t="shared" si="15"/>
        <v>928.872</v>
      </c>
      <c r="R999" s="156"/>
    </row>
    <row r="1000" s="138" customFormat="1" ht="25.05" hidden="1" customHeight="1" spans="1:18">
      <c r="A1000" s="147">
        <v>995</v>
      </c>
      <c r="B1000" s="147" t="s">
        <v>519</v>
      </c>
      <c r="C1000" s="148">
        <v>44927</v>
      </c>
      <c r="D1000" s="148">
        <v>44957</v>
      </c>
      <c r="E1000" s="147" t="s">
        <v>25</v>
      </c>
      <c r="F1000" s="147" t="s">
        <v>430</v>
      </c>
      <c r="G1000" s="147" t="s">
        <v>27</v>
      </c>
      <c r="H1000" s="147">
        <v>3.7</v>
      </c>
      <c r="I1000" s="151">
        <v>2520</v>
      </c>
      <c r="J1000" s="151">
        <v>9324</v>
      </c>
      <c r="K1000" s="147">
        <v>10</v>
      </c>
      <c r="L1000" s="151">
        <v>932.4</v>
      </c>
      <c r="M1000" s="151">
        <v>46.62</v>
      </c>
      <c r="N1000" s="151"/>
      <c r="O1000" s="151">
        <v>419.58</v>
      </c>
      <c r="P1000" s="151">
        <v>466.2</v>
      </c>
      <c r="Q1000" s="151">
        <f t="shared" si="15"/>
        <v>885.78</v>
      </c>
      <c r="R1000" s="156"/>
    </row>
    <row r="1001" s="138" customFormat="1" ht="25.05" hidden="1" customHeight="1" spans="1:18">
      <c r="A1001" s="147">
        <v>996</v>
      </c>
      <c r="B1001" s="147" t="s">
        <v>520</v>
      </c>
      <c r="C1001" s="148">
        <v>44927</v>
      </c>
      <c r="D1001" s="148">
        <v>44957</v>
      </c>
      <c r="E1001" s="147" t="s">
        <v>25</v>
      </c>
      <c r="F1001" s="147" t="s">
        <v>430</v>
      </c>
      <c r="G1001" s="147" t="s">
        <v>27</v>
      </c>
      <c r="H1001" s="147">
        <v>5</v>
      </c>
      <c r="I1001" s="151">
        <v>2520</v>
      </c>
      <c r="J1001" s="151">
        <v>12600</v>
      </c>
      <c r="K1001" s="147">
        <v>10</v>
      </c>
      <c r="L1001" s="151">
        <v>1260</v>
      </c>
      <c r="M1001" s="151">
        <v>63</v>
      </c>
      <c r="N1001" s="151"/>
      <c r="O1001" s="151">
        <v>567</v>
      </c>
      <c r="P1001" s="151">
        <v>630</v>
      </c>
      <c r="Q1001" s="151">
        <f t="shared" si="15"/>
        <v>1197</v>
      </c>
      <c r="R1001" s="156"/>
    </row>
    <row r="1002" s="138" customFormat="1" ht="25.05" hidden="1" customHeight="1" spans="1:18">
      <c r="A1002" s="147">
        <v>997</v>
      </c>
      <c r="B1002" s="147" t="s">
        <v>521</v>
      </c>
      <c r="C1002" s="148">
        <v>44927</v>
      </c>
      <c r="D1002" s="148">
        <v>44957</v>
      </c>
      <c r="E1002" s="147" t="s">
        <v>25</v>
      </c>
      <c r="F1002" s="147" t="s">
        <v>430</v>
      </c>
      <c r="G1002" s="147" t="s">
        <v>27</v>
      </c>
      <c r="H1002" s="147">
        <v>3.8</v>
      </c>
      <c r="I1002" s="151">
        <v>2520</v>
      </c>
      <c r="J1002" s="151">
        <v>9576</v>
      </c>
      <c r="K1002" s="147">
        <v>10</v>
      </c>
      <c r="L1002" s="151">
        <v>957.6</v>
      </c>
      <c r="M1002" s="151">
        <v>47.88</v>
      </c>
      <c r="N1002" s="151"/>
      <c r="O1002" s="151">
        <v>430.92</v>
      </c>
      <c r="P1002" s="151">
        <v>478.8</v>
      </c>
      <c r="Q1002" s="151">
        <f t="shared" si="15"/>
        <v>909.72</v>
      </c>
      <c r="R1002" s="156"/>
    </row>
    <row r="1003" s="138" customFormat="1" ht="25.05" hidden="1" customHeight="1" spans="1:18">
      <c r="A1003" s="147">
        <v>998</v>
      </c>
      <c r="B1003" s="147" t="s">
        <v>522</v>
      </c>
      <c r="C1003" s="148">
        <v>44927</v>
      </c>
      <c r="D1003" s="148">
        <v>44957</v>
      </c>
      <c r="E1003" s="147" t="s">
        <v>25</v>
      </c>
      <c r="F1003" s="147" t="s">
        <v>430</v>
      </c>
      <c r="G1003" s="147" t="s">
        <v>27</v>
      </c>
      <c r="H1003" s="147">
        <v>6</v>
      </c>
      <c r="I1003" s="151">
        <v>2520</v>
      </c>
      <c r="J1003" s="151">
        <v>15120</v>
      </c>
      <c r="K1003" s="147">
        <v>10</v>
      </c>
      <c r="L1003" s="151">
        <v>1512</v>
      </c>
      <c r="M1003" s="151">
        <v>75.6</v>
      </c>
      <c r="N1003" s="151"/>
      <c r="O1003" s="151">
        <v>680.4</v>
      </c>
      <c r="P1003" s="151">
        <v>756</v>
      </c>
      <c r="Q1003" s="151">
        <f t="shared" si="15"/>
        <v>1436.4</v>
      </c>
      <c r="R1003" s="156"/>
    </row>
    <row r="1004" s="138" customFormat="1" ht="25.05" hidden="1" customHeight="1" spans="1:18">
      <c r="A1004" s="147">
        <v>999</v>
      </c>
      <c r="B1004" s="147" t="s">
        <v>523</v>
      </c>
      <c r="C1004" s="148">
        <v>44927</v>
      </c>
      <c r="D1004" s="148">
        <v>44957</v>
      </c>
      <c r="E1004" s="147" t="s">
        <v>25</v>
      </c>
      <c r="F1004" s="147" t="s">
        <v>430</v>
      </c>
      <c r="G1004" s="147" t="s">
        <v>27</v>
      </c>
      <c r="H1004" s="147">
        <v>5</v>
      </c>
      <c r="I1004" s="151">
        <v>2520</v>
      </c>
      <c r="J1004" s="151">
        <v>12600</v>
      </c>
      <c r="K1004" s="147">
        <v>10</v>
      </c>
      <c r="L1004" s="151">
        <v>1260</v>
      </c>
      <c r="M1004" s="151">
        <v>63</v>
      </c>
      <c r="N1004" s="151"/>
      <c r="O1004" s="151">
        <v>567</v>
      </c>
      <c r="P1004" s="151">
        <v>630</v>
      </c>
      <c r="Q1004" s="151">
        <f t="shared" si="15"/>
        <v>1197</v>
      </c>
      <c r="R1004" s="156"/>
    </row>
    <row r="1005" s="138" customFormat="1" ht="25.05" hidden="1" customHeight="1" spans="1:18">
      <c r="A1005" s="147">
        <v>1000</v>
      </c>
      <c r="B1005" s="147" t="s">
        <v>524</v>
      </c>
      <c r="C1005" s="148">
        <v>44927</v>
      </c>
      <c r="D1005" s="148">
        <v>44957</v>
      </c>
      <c r="E1005" s="147" t="s">
        <v>25</v>
      </c>
      <c r="F1005" s="147" t="s">
        <v>430</v>
      </c>
      <c r="G1005" s="147" t="s">
        <v>27</v>
      </c>
      <c r="H1005" s="147">
        <v>7</v>
      </c>
      <c r="I1005" s="151">
        <v>2520</v>
      </c>
      <c r="J1005" s="151">
        <v>17640</v>
      </c>
      <c r="K1005" s="147">
        <v>10</v>
      </c>
      <c r="L1005" s="151">
        <v>1764</v>
      </c>
      <c r="M1005" s="151">
        <v>88.2</v>
      </c>
      <c r="N1005" s="151"/>
      <c r="O1005" s="151">
        <v>793.8</v>
      </c>
      <c r="P1005" s="151">
        <v>882</v>
      </c>
      <c r="Q1005" s="151">
        <f t="shared" si="15"/>
        <v>1675.8</v>
      </c>
      <c r="R1005" s="156"/>
    </row>
    <row r="1006" s="138" customFormat="1" ht="25.05" hidden="1" customHeight="1" spans="1:18">
      <c r="A1006" s="147">
        <v>1001</v>
      </c>
      <c r="B1006" s="147" t="s">
        <v>525</v>
      </c>
      <c r="C1006" s="148">
        <v>44927</v>
      </c>
      <c r="D1006" s="148">
        <v>44957</v>
      </c>
      <c r="E1006" s="147" t="s">
        <v>25</v>
      </c>
      <c r="F1006" s="147" t="s">
        <v>430</v>
      </c>
      <c r="G1006" s="147" t="s">
        <v>27</v>
      </c>
      <c r="H1006" s="147">
        <v>7.61</v>
      </c>
      <c r="I1006" s="151">
        <v>2520</v>
      </c>
      <c r="J1006" s="151">
        <v>19177.2</v>
      </c>
      <c r="K1006" s="147">
        <v>10</v>
      </c>
      <c r="L1006" s="151">
        <v>1917.72</v>
      </c>
      <c r="M1006" s="151">
        <v>95.886</v>
      </c>
      <c r="N1006" s="151"/>
      <c r="O1006" s="151">
        <v>862.974</v>
      </c>
      <c r="P1006" s="151">
        <v>958.86</v>
      </c>
      <c r="Q1006" s="151">
        <f t="shared" si="15"/>
        <v>1821.834</v>
      </c>
      <c r="R1006" s="156"/>
    </row>
    <row r="1007" s="138" customFormat="1" ht="25.05" hidden="1" customHeight="1" spans="1:18">
      <c r="A1007" s="147">
        <v>1002</v>
      </c>
      <c r="B1007" s="147" t="s">
        <v>526</v>
      </c>
      <c r="C1007" s="148">
        <v>44927</v>
      </c>
      <c r="D1007" s="148">
        <v>44957</v>
      </c>
      <c r="E1007" s="147" t="s">
        <v>25</v>
      </c>
      <c r="F1007" s="147" t="s">
        <v>430</v>
      </c>
      <c r="G1007" s="147" t="s">
        <v>27</v>
      </c>
      <c r="H1007" s="147">
        <v>7.58</v>
      </c>
      <c r="I1007" s="151">
        <v>2520</v>
      </c>
      <c r="J1007" s="151">
        <v>19101.6</v>
      </c>
      <c r="K1007" s="147">
        <v>10</v>
      </c>
      <c r="L1007" s="151">
        <v>1910.16</v>
      </c>
      <c r="M1007" s="151">
        <v>95.508</v>
      </c>
      <c r="N1007" s="151"/>
      <c r="O1007" s="151">
        <v>859.572</v>
      </c>
      <c r="P1007" s="151">
        <v>955.08</v>
      </c>
      <c r="Q1007" s="151">
        <f t="shared" si="15"/>
        <v>1814.652</v>
      </c>
      <c r="R1007" s="156"/>
    </row>
    <row r="1008" s="138" customFormat="1" ht="25.05" hidden="1" customHeight="1" spans="1:18">
      <c r="A1008" s="147">
        <v>1003</v>
      </c>
      <c r="B1008" s="147" t="s">
        <v>527</v>
      </c>
      <c r="C1008" s="148">
        <v>44927</v>
      </c>
      <c r="D1008" s="148">
        <v>44957</v>
      </c>
      <c r="E1008" s="147" t="s">
        <v>25</v>
      </c>
      <c r="F1008" s="147" t="s">
        <v>430</v>
      </c>
      <c r="G1008" s="147" t="s">
        <v>27</v>
      </c>
      <c r="H1008" s="147">
        <v>5.7</v>
      </c>
      <c r="I1008" s="151">
        <v>2520</v>
      </c>
      <c r="J1008" s="151">
        <v>14364</v>
      </c>
      <c r="K1008" s="147">
        <v>10</v>
      </c>
      <c r="L1008" s="151">
        <v>1436.4</v>
      </c>
      <c r="M1008" s="151">
        <v>71.82</v>
      </c>
      <c r="N1008" s="151"/>
      <c r="O1008" s="151">
        <v>646.38</v>
      </c>
      <c r="P1008" s="151">
        <v>718.2</v>
      </c>
      <c r="Q1008" s="151">
        <f t="shared" si="15"/>
        <v>1364.58</v>
      </c>
      <c r="R1008" s="156"/>
    </row>
    <row r="1009" s="138" customFormat="1" ht="25.05" hidden="1" customHeight="1" spans="1:18">
      <c r="A1009" s="147">
        <v>1004</v>
      </c>
      <c r="B1009" s="147" t="s">
        <v>528</v>
      </c>
      <c r="C1009" s="148">
        <v>44927</v>
      </c>
      <c r="D1009" s="148">
        <v>44957</v>
      </c>
      <c r="E1009" s="147" t="s">
        <v>25</v>
      </c>
      <c r="F1009" s="147" t="s">
        <v>430</v>
      </c>
      <c r="G1009" s="147" t="s">
        <v>27</v>
      </c>
      <c r="H1009" s="147">
        <v>6.77</v>
      </c>
      <c r="I1009" s="151">
        <v>2520</v>
      </c>
      <c r="J1009" s="151">
        <v>17060.4</v>
      </c>
      <c r="K1009" s="147">
        <v>10</v>
      </c>
      <c r="L1009" s="151">
        <v>1706.04</v>
      </c>
      <c r="M1009" s="151">
        <v>85.302</v>
      </c>
      <c r="N1009" s="151"/>
      <c r="O1009" s="151">
        <v>767.718</v>
      </c>
      <c r="P1009" s="151">
        <v>853.02</v>
      </c>
      <c r="Q1009" s="151">
        <f t="shared" si="15"/>
        <v>1620.738</v>
      </c>
      <c r="R1009" s="156"/>
    </row>
    <row r="1010" s="138" customFormat="1" ht="25.05" hidden="1" customHeight="1" spans="1:18">
      <c r="A1010" s="147">
        <v>1005</v>
      </c>
      <c r="B1010" s="147" t="s">
        <v>529</v>
      </c>
      <c r="C1010" s="148">
        <v>44927</v>
      </c>
      <c r="D1010" s="148">
        <v>44957</v>
      </c>
      <c r="E1010" s="147" t="s">
        <v>25</v>
      </c>
      <c r="F1010" s="147" t="s">
        <v>430</v>
      </c>
      <c r="G1010" s="147" t="s">
        <v>27</v>
      </c>
      <c r="H1010" s="147">
        <v>5</v>
      </c>
      <c r="I1010" s="151">
        <v>2520</v>
      </c>
      <c r="J1010" s="151">
        <v>12600</v>
      </c>
      <c r="K1010" s="147">
        <v>10</v>
      </c>
      <c r="L1010" s="151">
        <v>1260</v>
      </c>
      <c r="M1010" s="151">
        <v>63</v>
      </c>
      <c r="N1010" s="151"/>
      <c r="O1010" s="151">
        <v>567</v>
      </c>
      <c r="P1010" s="151">
        <v>630</v>
      </c>
      <c r="Q1010" s="151">
        <f t="shared" si="15"/>
        <v>1197</v>
      </c>
      <c r="R1010" s="156"/>
    </row>
    <row r="1011" s="138" customFormat="1" ht="25.05" hidden="1" customHeight="1" spans="1:18">
      <c r="A1011" s="147">
        <v>1006</v>
      </c>
      <c r="B1011" s="147" t="s">
        <v>530</v>
      </c>
      <c r="C1011" s="148">
        <v>44927</v>
      </c>
      <c r="D1011" s="148">
        <v>44957</v>
      </c>
      <c r="E1011" s="147" t="s">
        <v>25</v>
      </c>
      <c r="F1011" s="147" t="s">
        <v>430</v>
      </c>
      <c r="G1011" s="147" t="s">
        <v>27</v>
      </c>
      <c r="H1011" s="147">
        <v>5.24</v>
      </c>
      <c r="I1011" s="151">
        <v>2520</v>
      </c>
      <c r="J1011" s="151">
        <v>13204.8</v>
      </c>
      <c r="K1011" s="147">
        <v>10</v>
      </c>
      <c r="L1011" s="151">
        <v>1320.48</v>
      </c>
      <c r="M1011" s="151">
        <v>66.024</v>
      </c>
      <c r="N1011" s="151"/>
      <c r="O1011" s="151">
        <v>594.216</v>
      </c>
      <c r="P1011" s="151">
        <v>660.24</v>
      </c>
      <c r="Q1011" s="151">
        <f t="shared" si="15"/>
        <v>1254.456</v>
      </c>
      <c r="R1011" s="156"/>
    </row>
    <row r="1012" s="138" customFormat="1" ht="25.05" hidden="1" customHeight="1" spans="1:18">
      <c r="A1012" s="147">
        <v>1007</v>
      </c>
      <c r="B1012" s="147" t="s">
        <v>531</v>
      </c>
      <c r="C1012" s="148">
        <v>44927</v>
      </c>
      <c r="D1012" s="148">
        <v>44957</v>
      </c>
      <c r="E1012" s="147" t="s">
        <v>25</v>
      </c>
      <c r="F1012" s="147" t="s">
        <v>430</v>
      </c>
      <c r="G1012" s="147" t="s">
        <v>27</v>
      </c>
      <c r="H1012" s="147">
        <v>2</v>
      </c>
      <c r="I1012" s="151">
        <v>2520</v>
      </c>
      <c r="J1012" s="151">
        <v>5040</v>
      </c>
      <c r="K1012" s="147">
        <v>10</v>
      </c>
      <c r="L1012" s="151">
        <v>504</v>
      </c>
      <c r="M1012" s="151">
        <v>25.2</v>
      </c>
      <c r="N1012" s="151"/>
      <c r="O1012" s="151">
        <v>226.8</v>
      </c>
      <c r="P1012" s="151">
        <v>252</v>
      </c>
      <c r="Q1012" s="151">
        <f t="shared" si="15"/>
        <v>478.8</v>
      </c>
      <c r="R1012" s="156"/>
    </row>
    <row r="1013" s="138" customFormat="1" ht="25.05" hidden="1" customHeight="1" spans="1:18">
      <c r="A1013" s="147">
        <v>1008</v>
      </c>
      <c r="B1013" s="147" t="s">
        <v>532</v>
      </c>
      <c r="C1013" s="148">
        <v>44927</v>
      </c>
      <c r="D1013" s="148">
        <v>44957</v>
      </c>
      <c r="E1013" s="147" t="s">
        <v>25</v>
      </c>
      <c r="F1013" s="147" t="s">
        <v>430</v>
      </c>
      <c r="G1013" s="147" t="s">
        <v>27</v>
      </c>
      <c r="H1013" s="147">
        <v>2.42</v>
      </c>
      <c r="I1013" s="151">
        <v>2520</v>
      </c>
      <c r="J1013" s="151">
        <v>6098.4</v>
      </c>
      <c r="K1013" s="147">
        <v>10</v>
      </c>
      <c r="L1013" s="151">
        <v>609.84</v>
      </c>
      <c r="M1013" s="151">
        <v>30.492</v>
      </c>
      <c r="N1013" s="151"/>
      <c r="O1013" s="151">
        <v>274.428</v>
      </c>
      <c r="P1013" s="151">
        <v>304.92</v>
      </c>
      <c r="Q1013" s="151">
        <f t="shared" si="15"/>
        <v>579.348</v>
      </c>
      <c r="R1013" s="156"/>
    </row>
    <row r="1014" s="138" customFormat="1" ht="25.05" hidden="1" customHeight="1" spans="1:18">
      <c r="A1014" s="147">
        <v>1009</v>
      </c>
      <c r="B1014" s="147" t="s">
        <v>533</v>
      </c>
      <c r="C1014" s="148">
        <v>44927</v>
      </c>
      <c r="D1014" s="148">
        <v>44957</v>
      </c>
      <c r="E1014" s="147" t="s">
        <v>25</v>
      </c>
      <c r="F1014" s="147" t="s">
        <v>430</v>
      </c>
      <c r="G1014" s="147" t="s">
        <v>27</v>
      </c>
      <c r="H1014" s="147">
        <v>7.4</v>
      </c>
      <c r="I1014" s="151">
        <v>2520</v>
      </c>
      <c r="J1014" s="151">
        <v>18648</v>
      </c>
      <c r="K1014" s="147">
        <v>10</v>
      </c>
      <c r="L1014" s="151">
        <v>1864.8</v>
      </c>
      <c r="M1014" s="151">
        <v>93.24</v>
      </c>
      <c r="N1014" s="151"/>
      <c r="O1014" s="151">
        <v>839.16</v>
      </c>
      <c r="P1014" s="151">
        <v>932.4</v>
      </c>
      <c r="Q1014" s="151">
        <f t="shared" si="15"/>
        <v>1771.56</v>
      </c>
      <c r="R1014" s="156"/>
    </row>
    <row r="1015" s="138" customFormat="1" ht="25.05" hidden="1" customHeight="1" spans="1:18">
      <c r="A1015" s="147">
        <v>1010</v>
      </c>
      <c r="B1015" s="147" t="s">
        <v>534</v>
      </c>
      <c r="C1015" s="148">
        <v>44927</v>
      </c>
      <c r="D1015" s="148">
        <v>44957</v>
      </c>
      <c r="E1015" s="147" t="s">
        <v>25</v>
      </c>
      <c r="F1015" s="147" t="s">
        <v>430</v>
      </c>
      <c r="G1015" s="147" t="s">
        <v>27</v>
      </c>
      <c r="H1015" s="147">
        <v>5</v>
      </c>
      <c r="I1015" s="151">
        <v>2520</v>
      </c>
      <c r="J1015" s="151">
        <v>12600</v>
      </c>
      <c r="K1015" s="147">
        <v>10</v>
      </c>
      <c r="L1015" s="151">
        <v>1260</v>
      </c>
      <c r="M1015" s="151">
        <v>63</v>
      </c>
      <c r="N1015" s="151"/>
      <c r="O1015" s="151">
        <v>567</v>
      </c>
      <c r="P1015" s="151">
        <v>630</v>
      </c>
      <c r="Q1015" s="151">
        <f t="shared" si="15"/>
        <v>1197</v>
      </c>
      <c r="R1015" s="156"/>
    </row>
    <row r="1016" s="138" customFormat="1" ht="25.05" hidden="1" customHeight="1" spans="1:18">
      <c r="A1016" s="147">
        <v>1011</v>
      </c>
      <c r="B1016" s="147" t="s">
        <v>535</v>
      </c>
      <c r="C1016" s="148">
        <v>44927</v>
      </c>
      <c r="D1016" s="148">
        <v>44957</v>
      </c>
      <c r="E1016" s="147" t="s">
        <v>25</v>
      </c>
      <c r="F1016" s="147" t="s">
        <v>430</v>
      </c>
      <c r="G1016" s="147" t="s">
        <v>27</v>
      </c>
      <c r="H1016" s="147">
        <v>3</v>
      </c>
      <c r="I1016" s="151">
        <v>2520</v>
      </c>
      <c r="J1016" s="151">
        <v>7560</v>
      </c>
      <c r="K1016" s="147">
        <v>10</v>
      </c>
      <c r="L1016" s="151">
        <v>756</v>
      </c>
      <c r="M1016" s="151">
        <v>37.8</v>
      </c>
      <c r="N1016" s="151"/>
      <c r="O1016" s="151">
        <v>340.2</v>
      </c>
      <c r="P1016" s="151">
        <v>378</v>
      </c>
      <c r="Q1016" s="151">
        <f t="shared" si="15"/>
        <v>718.2</v>
      </c>
      <c r="R1016" s="156"/>
    </row>
    <row r="1017" s="138" customFormat="1" ht="25.05" hidden="1" customHeight="1" spans="1:18">
      <c r="A1017" s="147">
        <v>1012</v>
      </c>
      <c r="B1017" s="147" t="s">
        <v>536</v>
      </c>
      <c r="C1017" s="148">
        <v>44927</v>
      </c>
      <c r="D1017" s="148">
        <v>44957</v>
      </c>
      <c r="E1017" s="147" t="s">
        <v>25</v>
      </c>
      <c r="F1017" s="147" t="s">
        <v>430</v>
      </c>
      <c r="G1017" s="147" t="s">
        <v>27</v>
      </c>
      <c r="H1017" s="147">
        <v>6</v>
      </c>
      <c r="I1017" s="151">
        <v>2520</v>
      </c>
      <c r="J1017" s="151">
        <v>15120</v>
      </c>
      <c r="K1017" s="147">
        <v>10</v>
      </c>
      <c r="L1017" s="151">
        <v>1512</v>
      </c>
      <c r="M1017" s="151">
        <v>75.6</v>
      </c>
      <c r="N1017" s="151"/>
      <c r="O1017" s="151">
        <v>680.4</v>
      </c>
      <c r="P1017" s="151">
        <v>756</v>
      </c>
      <c r="Q1017" s="151">
        <f t="shared" si="15"/>
        <v>1436.4</v>
      </c>
      <c r="R1017" s="156"/>
    </row>
    <row r="1018" s="138" customFormat="1" ht="25.05" hidden="1" customHeight="1" spans="1:18">
      <c r="A1018" s="147">
        <v>1013</v>
      </c>
      <c r="B1018" s="147" t="s">
        <v>537</v>
      </c>
      <c r="C1018" s="148">
        <v>44927</v>
      </c>
      <c r="D1018" s="148">
        <v>44957</v>
      </c>
      <c r="E1018" s="147" t="s">
        <v>25</v>
      </c>
      <c r="F1018" s="147" t="s">
        <v>430</v>
      </c>
      <c r="G1018" s="147" t="s">
        <v>27</v>
      </c>
      <c r="H1018" s="147">
        <v>7.58</v>
      </c>
      <c r="I1018" s="151">
        <v>2520</v>
      </c>
      <c r="J1018" s="151">
        <v>19101.6</v>
      </c>
      <c r="K1018" s="147">
        <v>10</v>
      </c>
      <c r="L1018" s="151">
        <v>1910.16</v>
      </c>
      <c r="M1018" s="151">
        <v>95.508</v>
      </c>
      <c r="N1018" s="151"/>
      <c r="O1018" s="151">
        <v>859.572</v>
      </c>
      <c r="P1018" s="151">
        <v>955.08</v>
      </c>
      <c r="Q1018" s="151">
        <f t="shared" si="15"/>
        <v>1814.652</v>
      </c>
      <c r="R1018" s="156"/>
    </row>
    <row r="1019" s="138" customFormat="1" ht="25.05" hidden="1" customHeight="1" spans="1:18">
      <c r="A1019" s="147">
        <v>1014</v>
      </c>
      <c r="B1019" s="147" t="s">
        <v>538</v>
      </c>
      <c r="C1019" s="148">
        <v>44927</v>
      </c>
      <c r="D1019" s="148">
        <v>44957</v>
      </c>
      <c r="E1019" s="147" t="s">
        <v>25</v>
      </c>
      <c r="F1019" s="147" t="s">
        <v>430</v>
      </c>
      <c r="G1019" s="147" t="s">
        <v>27</v>
      </c>
      <c r="H1019" s="147">
        <v>4.72</v>
      </c>
      <c r="I1019" s="151">
        <v>2520</v>
      </c>
      <c r="J1019" s="151">
        <v>11894.4</v>
      </c>
      <c r="K1019" s="147">
        <v>10</v>
      </c>
      <c r="L1019" s="151">
        <v>1189.44</v>
      </c>
      <c r="M1019" s="151">
        <v>59.472</v>
      </c>
      <c r="N1019" s="151"/>
      <c r="O1019" s="151">
        <v>535.248</v>
      </c>
      <c r="P1019" s="151">
        <v>594.72</v>
      </c>
      <c r="Q1019" s="151">
        <f t="shared" si="15"/>
        <v>1129.968</v>
      </c>
      <c r="R1019" s="156"/>
    </row>
    <row r="1020" s="138" customFormat="1" ht="25.05" hidden="1" customHeight="1" spans="1:18">
      <c r="A1020" s="147">
        <v>1015</v>
      </c>
      <c r="B1020" s="147" t="s">
        <v>539</v>
      </c>
      <c r="C1020" s="148">
        <v>44927</v>
      </c>
      <c r="D1020" s="148">
        <v>44957</v>
      </c>
      <c r="E1020" s="147" t="s">
        <v>25</v>
      </c>
      <c r="F1020" s="147" t="s">
        <v>430</v>
      </c>
      <c r="G1020" s="147" t="s">
        <v>27</v>
      </c>
      <c r="H1020" s="147">
        <v>5.5</v>
      </c>
      <c r="I1020" s="151">
        <v>2520</v>
      </c>
      <c r="J1020" s="151">
        <v>13860</v>
      </c>
      <c r="K1020" s="147">
        <v>10</v>
      </c>
      <c r="L1020" s="151">
        <v>1386</v>
      </c>
      <c r="M1020" s="151">
        <v>69.3</v>
      </c>
      <c r="N1020" s="151"/>
      <c r="O1020" s="151">
        <v>623.7</v>
      </c>
      <c r="P1020" s="151">
        <v>693</v>
      </c>
      <c r="Q1020" s="151">
        <f t="shared" si="15"/>
        <v>1316.7</v>
      </c>
      <c r="R1020" s="156"/>
    </row>
    <row r="1021" s="138" customFormat="1" ht="25.05" hidden="1" customHeight="1" spans="1:18">
      <c r="A1021" s="147">
        <v>1016</v>
      </c>
      <c r="B1021" s="147" t="s">
        <v>540</v>
      </c>
      <c r="C1021" s="148">
        <v>44927</v>
      </c>
      <c r="D1021" s="148">
        <v>44957</v>
      </c>
      <c r="E1021" s="147" t="s">
        <v>25</v>
      </c>
      <c r="F1021" s="147" t="s">
        <v>430</v>
      </c>
      <c r="G1021" s="147" t="s">
        <v>27</v>
      </c>
      <c r="H1021" s="147">
        <v>1.17</v>
      </c>
      <c r="I1021" s="151">
        <v>2520</v>
      </c>
      <c r="J1021" s="151">
        <v>2948.4</v>
      </c>
      <c r="K1021" s="147">
        <v>10</v>
      </c>
      <c r="L1021" s="151">
        <v>294.84</v>
      </c>
      <c r="M1021" s="151">
        <v>14.742</v>
      </c>
      <c r="N1021" s="151"/>
      <c r="O1021" s="151">
        <v>132.678</v>
      </c>
      <c r="P1021" s="151">
        <v>147.42</v>
      </c>
      <c r="Q1021" s="151">
        <f t="shared" si="15"/>
        <v>280.098</v>
      </c>
      <c r="R1021" s="156"/>
    </row>
    <row r="1022" s="138" customFormat="1" ht="25.05" hidden="1" customHeight="1" spans="1:18">
      <c r="A1022" s="147">
        <v>1017</v>
      </c>
      <c r="B1022" s="147" t="s">
        <v>541</v>
      </c>
      <c r="C1022" s="148">
        <v>44927</v>
      </c>
      <c r="D1022" s="148">
        <v>44957</v>
      </c>
      <c r="E1022" s="147" t="s">
        <v>25</v>
      </c>
      <c r="F1022" s="147" t="s">
        <v>430</v>
      </c>
      <c r="G1022" s="147" t="s">
        <v>27</v>
      </c>
      <c r="H1022" s="147">
        <v>7.78</v>
      </c>
      <c r="I1022" s="151">
        <v>2520</v>
      </c>
      <c r="J1022" s="151">
        <v>19605.6</v>
      </c>
      <c r="K1022" s="147">
        <v>10</v>
      </c>
      <c r="L1022" s="151">
        <v>1960.56</v>
      </c>
      <c r="M1022" s="151">
        <v>98.028</v>
      </c>
      <c r="N1022" s="151"/>
      <c r="O1022" s="151">
        <v>882.252</v>
      </c>
      <c r="P1022" s="151">
        <v>980.28</v>
      </c>
      <c r="Q1022" s="151">
        <f t="shared" si="15"/>
        <v>1862.532</v>
      </c>
      <c r="R1022" s="156"/>
    </row>
    <row r="1023" s="138" customFormat="1" ht="25.05" hidden="1" customHeight="1" spans="1:18">
      <c r="A1023" s="147">
        <v>1018</v>
      </c>
      <c r="B1023" s="147" t="s">
        <v>542</v>
      </c>
      <c r="C1023" s="148">
        <v>44927</v>
      </c>
      <c r="D1023" s="148">
        <v>44957</v>
      </c>
      <c r="E1023" s="147" t="s">
        <v>25</v>
      </c>
      <c r="F1023" s="147" t="s">
        <v>430</v>
      </c>
      <c r="G1023" s="147" t="s">
        <v>27</v>
      </c>
      <c r="H1023" s="147">
        <v>5.79</v>
      </c>
      <c r="I1023" s="151">
        <v>2520</v>
      </c>
      <c r="J1023" s="151">
        <v>14590.8</v>
      </c>
      <c r="K1023" s="147">
        <v>10</v>
      </c>
      <c r="L1023" s="151">
        <v>1459.08</v>
      </c>
      <c r="M1023" s="151">
        <v>72.954</v>
      </c>
      <c r="N1023" s="151"/>
      <c r="O1023" s="151">
        <v>656.586</v>
      </c>
      <c r="P1023" s="151">
        <v>729.54</v>
      </c>
      <c r="Q1023" s="151">
        <f t="shared" si="15"/>
        <v>1386.126</v>
      </c>
      <c r="R1023" s="156"/>
    </row>
    <row r="1024" s="138" customFormat="1" ht="25.05" hidden="1" customHeight="1" spans="1:18">
      <c r="A1024" s="147">
        <v>1019</v>
      </c>
      <c r="B1024" s="147" t="s">
        <v>543</v>
      </c>
      <c r="C1024" s="148">
        <v>44927</v>
      </c>
      <c r="D1024" s="148">
        <v>44957</v>
      </c>
      <c r="E1024" s="147" t="s">
        <v>25</v>
      </c>
      <c r="F1024" s="147" t="s">
        <v>430</v>
      </c>
      <c r="G1024" s="147" t="s">
        <v>27</v>
      </c>
      <c r="H1024" s="147">
        <v>8</v>
      </c>
      <c r="I1024" s="151">
        <v>2520</v>
      </c>
      <c r="J1024" s="151">
        <v>20160</v>
      </c>
      <c r="K1024" s="147">
        <v>10</v>
      </c>
      <c r="L1024" s="151">
        <v>2016</v>
      </c>
      <c r="M1024" s="151">
        <v>100.8</v>
      </c>
      <c r="N1024" s="151"/>
      <c r="O1024" s="151">
        <v>907.2</v>
      </c>
      <c r="P1024" s="151">
        <v>1008</v>
      </c>
      <c r="Q1024" s="151">
        <f t="shared" si="15"/>
        <v>1915.2</v>
      </c>
      <c r="R1024" s="156"/>
    </row>
    <row r="1025" s="138" customFormat="1" ht="25.05" hidden="1" customHeight="1" spans="1:18">
      <c r="A1025" s="147">
        <v>1020</v>
      </c>
      <c r="B1025" s="147" t="s">
        <v>544</v>
      </c>
      <c r="C1025" s="148">
        <v>44927</v>
      </c>
      <c r="D1025" s="148">
        <v>44957</v>
      </c>
      <c r="E1025" s="147" t="s">
        <v>25</v>
      </c>
      <c r="F1025" s="147" t="s">
        <v>430</v>
      </c>
      <c r="G1025" s="147" t="s">
        <v>27</v>
      </c>
      <c r="H1025" s="147">
        <v>5.99</v>
      </c>
      <c r="I1025" s="151">
        <v>2520</v>
      </c>
      <c r="J1025" s="151">
        <v>15094.8</v>
      </c>
      <c r="K1025" s="147">
        <v>10</v>
      </c>
      <c r="L1025" s="151">
        <v>1509.48</v>
      </c>
      <c r="M1025" s="151">
        <v>75.474</v>
      </c>
      <c r="N1025" s="151"/>
      <c r="O1025" s="151">
        <v>679.266</v>
      </c>
      <c r="P1025" s="151">
        <v>754.74</v>
      </c>
      <c r="Q1025" s="151">
        <f t="shared" si="15"/>
        <v>1434.006</v>
      </c>
      <c r="R1025" s="156"/>
    </row>
    <row r="1026" s="138" customFormat="1" ht="25.05" hidden="1" customHeight="1" spans="1:18">
      <c r="A1026" s="147">
        <v>1021</v>
      </c>
      <c r="B1026" s="147" t="s">
        <v>545</v>
      </c>
      <c r="C1026" s="148">
        <v>44927</v>
      </c>
      <c r="D1026" s="148">
        <v>44957</v>
      </c>
      <c r="E1026" s="147" t="s">
        <v>25</v>
      </c>
      <c r="F1026" s="147" t="s">
        <v>430</v>
      </c>
      <c r="G1026" s="147" t="s">
        <v>27</v>
      </c>
      <c r="H1026" s="147">
        <v>6</v>
      </c>
      <c r="I1026" s="151">
        <v>2520</v>
      </c>
      <c r="J1026" s="151">
        <v>15120</v>
      </c>
      <c r="K1026" s="147">
        <v>10</v>
      </c>
      <c r="L1026" s="151">
        <v>1512</v>
      </c>
      <c r="M1026" s="151">
        <v>75.6</v>
      </c>
      <c r="N1026" s="151"/>
      <c r="O1026" s="151">
        <v>680.4</v>
      </c>
      <c r="P1026" s="151">
        <v>756</v>
      </c>
      <c r="Q1026" s="151">
        <f t="shared" si="15"/>
        <v>1436.4</v>
      </c>
      <c r="R1026" s="156"/>
    </row>
    <row r="1027" s="138" customFormat="1" ht="25.05" hidden="1" customHeight="1" spans="1:18">
      <c r="A1027" s="147">
        <v>1022</v>
      </c>
      <c r="B1027" s="147" t="s">
        <v>546</v>
      </c>
      <c r="C1027" s="148">
        <v>44927</v>
      </c>
      <c r="D1027" s="148">
        <v>44957</v>
      </c>
      <c r="E1027" s="147" t="s">
        <v>25</v>
      </c>
      <c r="F1027" s="147" t="s">
        <v>430</v>
      </c>
      <c r="G1027" s="147" t="s">
        <v>27</v>
      </c>
      <c r="H1027" s="147">
        <v>1.17</v>
      </c>
      <c r="I1027" s="151">
        <v>2520</v>
      </c>
      <c r="J1027" s="151">
        <v>2948.4</v>
      </c>
      <c r="K1027" s="147">
        <v>10</v>
      </c>
      <c r="L1027" s="151">
        <v>294.84</v>
      </c>
      <c r="M1027" s="151">
        <v>14.742</v>
      </c>
      <c r="N1027" s="154"/>
      <c r="O1027" s="151">
        <v>132.678</v>
      </c>
      <c r="P1027" s="151">
        <v>147.42</v>
      </c>
      <c r="Q1027" s="151">
        <f t="shared" si="15"/>
        <v>280.098</v>
      </c>
      <c r="R1027" s="156"/>
    </row>
    <row r="1028" s="138" customFormat="1" ht="25.05" hidden="1" customHeight="1" spans="1:18">
      <c r="A1028" s="147">
        <v>1023</v>
      </c>
      <c r="B1028" s="147" t="s">
        <v>547</v>
      </c>
      <c r="C1028" s="148">
        <v>44927</v>
      </c>
      <c r="D1028" s="148">
        <v>44957</v>
      </c>
      <c r="E1028" s="147" t="s">
        <v>25</v>
      </c>
      <c r="F1028" s="147" t="s">
        <v>430</v>
      </c>
      <c r="G1028" s="147" t="s">
        <v>27</v>
      </c>
      <c r="H1028" s="147">
        <v>14.08</v>
      </c>
      <c r="I1028" s="151">
        <v>2520</v>
      </c>
      <c r="J1028" s="151">
        <v>35481.6</v>
      </c>
      <c r="K1028" s="147">
        <v>10</v>
      </c>
      <c r="L1028" s="151">
        <v>3548.16</v>
      </c>
      <c r="M1028" s="151">
        <v>177.408</v>
      </c>
      <c r="N1028" s="154"/>
      <c r="O1028" s="151">
        <v>1596.672</v>
      </c>
      <c r="P1028" s="151">
        <v>1774.08</v>
      </c>
      <c r="Q1028" s="151">
        <f t="shared" si="15"/>
        <v>3370.752</v>
      </c>
      <c r="R1028" s="156"/>
    </row>
    <row r="1029" s="138" customFormat="1" ht="25.05" hidden="1" customHeight="1" spans="1:18">
      <c r="A1029" s="147">
        <v>1024</v>
      </c>
      <c r="B1029" s="147" t="s">
        <v>548</v>
      </c>
      <c r="C1029" s="148">
        <v>44927</v>
      </c>
      <c r="D1029" s="148">
        <v>44957</v>
      </c>
      <c r="E1029" s="147" t="s">
        <v>25</v>
      </c>
      <c r="F1029" s="147" t="s">
        <v>430</v>
      </c>
      <c r="G1029" s="147" t="s">
        <v>27</v>
      </c>
      <c r="H1029" s="147">
        <v>11.09</v>
      </c>
      <c r="I1029" s="151">
        <v>2520</v>
      </c>
      <c r="J1029" s="151">
        <v>27946.8</v>
      </c>
      <c r="K1029" s="147">
        <v>10</v>
      </c>
      <c r="L1029" s="151">
        <v>2794.68</v>
      </c>
      <c r="M1029" s="151">
        <v>139.734</v>
      </c>
      <c r="N1029" s="154"/>
      <c r="O1029" s="151">
        <v>1257.606</v>
      </c>
      <c r="P1029" s="151">
        <v>1397.34</v>
      </c>
      <c r="Q1029" s="151">
        <f t="shared" si="15"/>
        <v>2654.946</v>
      </c>
      <c r="R1029" s="156"/>
    </row>
    <row r="1030" s="138" customFormat="1" ht="25.05" hidden="1" customHeight="1" spans="1:18">
      <c r="A1030" s="147">
        <v>1025</v>
      </c>
      <c r="B1030" s="147" t="s">
        <v>549</v>
      </c>
      <c r="C1030" s="148">
        <v>44927</v>
      </c>
      <c r="D1030" s="148">
        <v>44957</v>
      </c>
      <c r="E1030" s="147" t="s">
        <v>25</v>
      </c>
      <c r="F1030" s="147" t="s">
        <v>430</v>
      </c>
      <c r="G1030" s="147" t="s">
        <v>27</v>
      </c>
      <c r="H1030" s="147">
        <v>4.98</v>
      </c>
      <c r="I1030" s="151">
        <v>2520</v>
      </c>
      <c r="J1030" s="151">
        <v>12549.6</v>
      </c>
      <c r="K1030" s="147">
        <v>10</v>
      </c>
      <c r="L1030" s="151">
        <v>1254.96</v>
      </c>
      <c r="M1030" s="151">
        <v>62.748</v>
      </c>
      <c r="N1030" s="154"/>
      <c r="O1030" s="151">
        <v>564.732</v>
      </c>
      <c r="P1030" s="151">
        <v>627.48</v>
      </c>
      <c r="Q1030" s="151">
        <f t="shared" si="15"/>
        <v>1192.212</v>
      </c>
      <c r="R1030" s="156"/>
    </row>
    <row r="1031" s="138" customFormat="1" ht="25.05" hidden="1" customHeight="1" spans="1:18">
      <c r="A1031" s="147">
        <v>1026</v>
      </c>
      <c r="B1031" s="147" t="s">
        <v>550</v>
      </c>
      <c r="C1031" s="148">
        <v>44927</v>
      </c>
      <c r="D1031" s="148">
        <v>44957</v>
      </c>
      <c r="E1031" s="147" t="s">
        <v>25</v>
      </c>
      <c r="F1031" s="147" t="s">
        <v>430</v>
      </c>
      <c r="G1031" s="147" t="s">
        <v>27</v>
      </c>
      <c r="H1031" s="147">
        <v>6.49</v>
      </c>
      <c r="I1031" s="151">
        <v>2520</v>
      </c>
      <c r="J1031" s="151">
        <v>16354.8</v>
      </c>
      <c r="K1031" s="147">
        <v>10</v>
      </c>
      <c r="L1031" s="151">
        <v>1635.48</v>
      </c>
      <c r="M1031" s="151">
        <v>81.774</v>
      </c>
      <c r="N1031" s="154"/>
      <c r="O1031" s="151">
        <v>735.966</v>
      </c>
      <c r="P1031" s="151">
        <v>817.74</v>
      </c>
      <c r="Q1031" s="151">
        <f t="shared" ref="Q1031:Q1094" si="16">N1031+O1031+P1031</f>
        <v>1553.706</v>
      </c>
      <c r="R1031" s="156"/>
    </row>
    <row r="1032" s="138" customFormat="1" ht="25.05" hidden="1" customHeight="1" spans="1:18">
      <c r="A1032" s="147">
        <v>1027</v>
      </c>
      <c r="B1032" s="147" t="s">
        <v>551</v>
      </c>
      <c r="C1032" s="148">
        <v>44927</v>
      </c>
      <c r="D1032" s="148">
        <v>44957</v>
      </c>
      <c r="E1032" s="147" t="s">
        <v>25</v>
      </c>
      <c r="F1032" s="147" t="s">
        <v>430</v>
      </c>
      <c r="G1032" s="147" t="s">
        <v>27</v>
      </c>
      <c r="H1032" s="147">
        <v>6</v>
      </c>
      <c r="I1032" s="151">
        <v>2520</v>
      </c>
      <c r="J1032" s="151">
        <v>15120</v>
      </c>
      <c r="K1032" s="147">
        <v>10</v>
      </c>
      <c r="L1032" s="151">
        <v>1512</v>
      </c>
      <c r="M1032" s="151">
        <v>75.6</v>
      </c>
      <c r="N1032" s="154"/>
      <c r="O1032" s="151">
        <v>680.4</v>
      </c>
      <c r="P1032" s="151">
        <v>756</v>
      </c>
      <c r="Q1032" s="151">
        <f t="shared" si="16"/>
        <v>1436.4</v>
      </c>
      <c r="R1032" s="156"/>
    </row>
    <row r="1033" s="138" customFormat="1" ht="25.05" hidden="1" customHeight="1" spans="1:18">
      <c r="A1033" s="147">
        <v>1028</v>
      </c>
      <c r="B1033" s="147" t="s">
        <v>552</v>
      </c>
      <c r="C1033" s="148">
        <v>44927</v>
      </c>
      <c r="D1033" s="148">
        <v>44957</v>
      </c>
      <c r="E1033" s="147" t="s">
        <v>25</v>
      </c>
      <c r="F1033" s="147" t="s">
        <v>430</v>
      </c>
      <c r="G1033" s="147" t="s">
        <v>27</v>
      </c>
      <c r="H1033" s="147">
        <v>5.82</v>
      </c>
      <c r="I1033" s="151">
        <v>2520</v>
      </c>
      <c r="J1033" s="151">
        <v>14666.4</v>
      </c>
      <c r="K1033" s="147">
        <v>10</v>
      </c>
      <c r="L1033" s="151">
        <v>1466.64</v>
      </c>
      <c r="M1033" s="151">
        <v>73.332</v>
      </c>
      <c r="N1033" s="154"/>
      <c r="O1033" s="151">
        <v>659.988</v>
      </c>
      <c r="P1033" s="151">
        <v>733.32</v>
      </c>
      <c r="Q1033" s="151">
        <f t="shared" si="16"/>
        <v>1393.308</v>
      </c>
      <c r="R1033" s="156"/>
    </row>
    <row r="1034" s="138" customFormat="1" ht="25.05" hidden="1" customHeight="1" spans="1:18">
      <c r="A1034" s="147">
        <v>1029</v>
      </c>
      <c r="B1034" s="147" t="s">
        <v>553</v>
      </c>
      <c r="C1034" s="148">
        <v>44927</v>
      </c>
      <c r="D1034" s="148">
        <v>44957</v>
      </c>
      <c r="E1034" s="147" t="s">
        <v>25</v>
      </c>
      <c r="F1034" s="147" t="s">
        <v>430</v>
      </c>
      <c r="G1034" s="147" t="s">
        <v>27</v>
      </c>
      <c r="H1034" s="147">
        <v>6.67</v>
      </c>
      <c r="I1034" s="151">
        <v>2520</v>
      </c>
      <c r="J1034" s="151">
        <v>16808.4</v>
      </c>
      <c r="K1034" s="147">
        <v>10</v>
      </c>
      <c r="L1034" s="151">
        <v>1680.84</v>
      </c>
      <c r="M1034" s="151">
        <v>84.042</v>
      </c>
      <c r="N1034" s="154"/>
      <c r="O1034" s="151">
        <v>756.378</v>
      </c>
      <c r="P1034" s="151">
        <v>840.42</v>
      </c>
      <c r="Q1034" s="151">
        <f t="shared" si="16"/>
        <v>1596.798</v>
      </c>
      <c r="R1034" s="156"/>
    </row>
    <row r="1035" s="138" customFormat="1" ht="25.05" hidden="1" customHeight="1" spans="1:18">
      <c r="A1035" s="147">
        <v>1030</v>
      </c>
      <c r="B1035" s="147" t="s">
        <v>554</v>
      </c>
      <c r="C1035" s="148">
        <v>44927</v>
      </c>
      <c r="D1035" s="148">
        <v>44957</v>
      </c>
      <c r="E1035" s="147" t="s">
        <v>25</v>
      </c>
      <c r="F1035" s="147" t="s">
        <v>430</v>
      </c>
      <c r="G1035" s="147" t="s">
        <v>27</v>
      </c>
      <c r="H1035" s="147">
        <v>6.16</v>
      </c>
      <c r="I1035" s="151">
        <v>2520</v>
      </c>
      <c r="J1035" s="151">
        <v>15523.2</v>
      </c>
      <c r="K1035" s="147">
        <v>10</v>
      </c>
      <c r="L1035" s="151">
        <v>1552.32</v>
      </c>
      <c r="M1035" s="151">
        <v>77.616</v>
      </c>
      <c r="N1035" s="154"/>
      <c r="O1035" s="151">
        <v>698.544</v>
      </c>
      <c r="P1035" s="151">
        <v>776.16</v>
      </c>
      <c r="Q1035" s="151">
        <f t="shared" si="16"/>
        <v>1474.704</v>
      </c>
      <c r="R1035" s="156"/>
    </row>
    <row r="1036" s="138" customFormat="1" ht="25.05" hidden="1" customHeight="1" spans="1:18">
      <c r="A1036" s="147">
        <v>1031</v>
      </c>
      <c r="B1036" s="147" t="s">
        <v>555</v>
      </c>
      <c r="C1036" s="148">
        <v>44927</v>
      </c>
      <c r="D1036" s="148">
        <v>44957</v>
      </c>
      <c r="E1036" s="147" t="s">
        <v>25</v>
      </c>
      <c r="F1036" s="147" t="s">
        <v>430</v>
      </c>
      <c r="G1036" s="147" t="s">
        <v>27</v>
      </c>
      <c r="H1036" s="147">
        <v>1.55</v>
      </c>
      <c r="I1036" s="151">
        <v>2520</v>
      </c>
      <c r="J1036" s="151">
        <v>3906</v>
      </c>
      <c r="K1036" s="147">
        <v>10</v>
      </c>
      <c r="L1036" s="151">
        <v>390.6</v>
      </c>
      <c r="M1036" s="151">
        <v>19.53</v>
      </c>
      <c r="N1036" s="154"/>
      <c r="O1036" s="151">
        <v>175.77</v>
      </c>
      <c r="P1036" s="151">
        <v>195.3</v>
      </c>
      <c r="Q1036" s="151">
        <f t="shared" si="16"/>
        <v>371.07</v>
      </c>
      <c r="R1036" s="156"/>
    </row>
    <row r="1037" s="138" customFormat="1" ht="25.05" hidden="1" customHeight="1" spans="1:18">
      <c r="A1037" s="147">
        <v>1032</v>
      </c>
      <c r="B1037" s="147" t="s">
        <v>556</v>
      </c>
      <c r="C1037" s="148">
        <v>44927</v>
      </c>
      <c r="D1037" s="148">
        <v>44957</v>
      </c>
      <c r="E1037" s="147" t="s">
        <v>25</v>
      </c>
      <c r="F1037" s="147" t="s">
        <v>430</v>
      </c>
      <c r="G1037" s="147" t="s">
        <v>27</v>
      </c>
      <c r="H1037" s="147">
        <v>8</v>
      </c>
      <c r="I1037" s="151">
        <v>2520</v>
      </c>
      <c r="J1037" s="151">
        <v>20160</v>
      </c>
      <c r="K1037" s="147">
        <v>10</v>
      </c>
      <c r="L1037" s="151">
        <v>2016</v>
      </c>
      <c r="M1037" s="151">
        <v>100.8</v>
      </c>
      <c r="N1037" s="154"/>
      <c r="O1037" s="151">
        <v>907.2</v>
      </c>
      <c r="P1037" s="151">
        <v>1008</v>
      </c>
      <c r="Q1037" s="151">
        <f t="shared" si="16"/>
        <v>1915.2</v>
      </c>
      <c r="R1037" s="156"/>
    </row>
    <row r="1038" s="138" customFormat="1" ht="25.05" hidden="1" customHeight="1" spans="1:18">
      <c r="A1038" s="147">
        <v>1033</v>
      </c>
      <c r="B1038" s="147" t="s">
        <v>557</v>
      </c>
      <c r="C1038" s="148">
        <v>44927</v>
      </c>
      <c r="D1038" s="148">
        <v>44957</v>
      </c>
      <c r="E1038" s="147" t="s">
        <v>25</v>
      </c>
      <c r="F1038" s="147" t="s">
        <v>430</v>
      </c>
      <c r="G1038" s="147" t="s">
        <v>27</v>
      </c>
      <c r="H1038" s="147">
        <v>5.86</v>
      </c>
      <c r="I1038" s="151">
        <v>2520</v>
      </c>
      <c r="J1038" s="151">
        <v>14767.2</v>
      </c>
      <c r="K1038" s="147">
        <v>10</v>
      </c>
      <c r="L1038" s="151">
        <v>1476.72</v>
      </c>
      <c r="M1038" s="151">
        <v>73.836</v>
      </c>
      <c r="N1038" s="154"/>
      <c r="O1038" s="151">
        <v>664.524</v>
      </c>
      <c r="P1038" s="151">
        <v>738.36</v>
      </c>
      <c r="Q1038" s="151">
        <f t="shared" si="16"/>
        <v>1402.884</v>
      </c>
      <c r="R1038" s="156"/>
    </row>
    <row r="1039" s="138" customFormat="1" ht="25.05" hidden="1" customHeight="1" spans="1:18">
      <c r="A1039" s="147">
        <v>1034</v>
      </c>
      <c r="B1039" s="147" t="s">
        <v>558</v>
      </c>
      <c r="C1039" s="148">
        <v>44927</v>
      </c>
      <c r="D1039" s="148">
        <v>44957</v>
      </c>
      <c r="E1039" s="147" t="s">
        <v>25</v>
      </c>
      <c r="F1039" s="147" t="s">
        <v>430</v>
      </c>
      <c r="G1039" s="147" t="s">
        <v>27</v>
      </c>
      <c r="H1039" s="147">
        <v>8</v>
      </c>
      <c r="I1039" s="151">
        <v>2520</v>
      </c>
      <c r="J1039" s="151">
        <v>20160</v>
      </c>
      <c r="K1039" s="147">
        <v>10</v>
      </c>
      <c r="L1039" s="151">
        <v>2016</v>
      </c>
      <c r="M1039" s="151">
        <v>100.8</v>
      </c>
      <c r="N1039" s="154"/>
      <c r="O1039" s="151">
        <v>907.2</v>
      </c>
      <c r="P1039" s="151">
        <v>1008</v>
      </c>
      <c r="Q1039" s="151">
        <f t="shared" si="16"/>
        <v>1915.2</v>
      </c>
      <c r="R1039" s="156"/>
    </row>
    <row r="1040" s="138" customFormat="1" ht="25.05" hidden="1" customHeight="1" spans="1:18">
      <c r="A1040" s="147">
        <v>1035</v>
      </c>
      <c r="B1040" s="147" t="s">
        <v>559</v>
      </c>
      <c r="C1040" s="148">
        <v>44927</v>
      </c>
      <c r="D1040" s="148">
        <v>44957</v>
      </c>
      <c r="E1040" s="147" t="s">
        <v>25</v>
      </c>
      <c r="F1040" s="147" t="s">
        <v>430</v>
      </c>
      <c r="G1040" s="147" t="s">
        <v>27</v>
      </c>
      <c r="H1040" s="147">
        <v>7.8</v>
      </c>
      <c r="I1040" s="151">
        <v>2520</v>
      </c>
      <c r="J1040" s="151">
        <v>19656</v>
      </c>
      <c r="K1040" s="147">
        <v>10</v>
      </c>
      <c r="L1040" s="151">
        <v>1965.6</v>
      </c>
      <c r="M1040" s="151">
        <v>98.28</v>
      </c>
      <c r="N1040" s="154"/>
      <c r="O1040" s="151">
        <v>884.52</v>
      </c>
      <c r="P1040" s="151">
        <v>982.8</v>
      </c>
      <c r="Q1040" s="151">
        <f t="shared" si="16"/>
        <v>1867.32</v>
      </c>
      <c r="R1040" s="156"/>
    </row>
    <row r="1041" s="138" customFormat="1" ht="25.05" hidden="1" customHeight="1" spans="1:18">
      <c r="A1041" s="147">
        <v>1036</v>
      </c>
      <c r="B1041" s="147" t="s">
        <v>560</v>
      </c>
      <c r="C1041" s="148">
        <v>44927</v>
      </c>
      <c r="D1041" s="148">
        <v>44957</v>
      </c>
      <c r="E1041" s="147" t="s">
        <v>25</v>
      </c>
      <c r="F1041" s="147" t="s">
        <v>430</v>
      </c>
      <c r="G1041" s="147" t="s">
        <v>27</v>
      </c>
      <c r="H1041" s="147">
        <v>10</v>
      </c>
      <c r="I1041" s="151">
        <v>2520</v>
      </c>
      <c r="J1041" s="151">
        <v>25200</v>
      </c>
      <c r="K1041" s="147">
        <v>10</v>
      </c>
      <c r="L1041" s="151">
        <v>2520</v>
      </c>
      <c r="M1041" s="151">
        <v>126</v>
      </c>
      <c r="N1041" s="154"/>
      <c r="O1041" s="151">
        <v>1134</v>
      </c>
      <c r="P1041" s="151">
        <v>1260</v>
      </c>
      <c r="Q1041" s="151">
        <f t="shared" si="16"/>
        <v>2394</v>
      </c>
      <c r="R1041" s="156"/>
    </row>
    <row r="1042" s="138" customFormat="1" ht="25.05" hidden="1" customHeight="1" spans="1:18">
      <c r="A1042" s="147">
        <v>1037</v>
      </c>
      <c r="B1042" s="147" t="s">
        <v>561</v>
      </c>
      <c r="C1042" s="148">
        <v>44927</v>
      </c>
      <c r="D1042" s="148">
        <v>44957</v>
      </c>
      <c r="E1042" s="147" t="s">
        <v>25</v>
      </c>
      <c r="F1042" s="147" t="s">
        <v>430</v>
      </c>
      <c r="G1042" s="147" t="s">
        <v>27</v>
      </c>
      <c r="H1042" s="147">
        <v>6</v>
      </c>
      <c r="I1042" s="151">
        <v>2520</v>
      </c>
      <c r="J1042" s="151">
        <v>15120</v>
      </c>
      <c r="K1042" s="147">
        <v>10</v>
      </c>
      <c r="L1042" s="151">
        <v>1512</v>
      </c>
      <c r="M1042" s="151">
        <v>75.6</v>
      </c>
      <c r="N1042" s="154"/>
      <c r="O1042" s="151">
        <v>680.4</v>
      </c>
      <c r="P1042" s="151">
        <v>756</v>
      </c>
      <c r="Q1042" s="151">
        <f t="shared" si="16"/>
        <v>1436.4</v>
      </c>
      <c r="R1042" s="156"/>
    </row>
    <row r="1043" s="138" customFormat="1" ht="25.05" hidden="1" customHeight="1" spans="1:18">
      <c r="A1043" s="147">
        <v>1038</v>
      </c>
      <c r="B1043" s="147" t="s">
        <v>562</v>
      </c>
      <c r="C1043" s="148">
        <v>44927</v>
      </c>
      <c r="D1043" s="148">
        <v>44957</v>
      </c>
      <c r="E1043" s="147" t="s">
        <v>25</v>
      </c>
      <c r="F1043" s="147" t="s">
        <v>430</v>
      </c>
      <c r="G1043" s="147" t="s">
        <v>27</v>
      </c>
      <c r="H1043" s="147">
        <v>8</v>
      </c>
      <c r="I1043" s="151">
        <v>2520</v>
      </c>
      <c r="J1043" s="151">
        <v>20160</v>
      </c>
      <c r="K1043" s="147">
        <v>10</v>
      </c>
      <c r="L1043" s="151">
        <v>2016</v>
      </c>
      <c r="M1043" s="151">
        <v>100.8</v>
      </c>
      <c r="N1043" s="154"/>
      <c r="O1043" s="151">
        <v>907.2</v>
      </c>
      <c r="P1043" s="151">
        <v>1008</v>
      </c>
      <c r="Q1043" s="151">
        <f t="shared" si="16"/>
        <v>1915.2</v>
      </c>
      <c r="R1043" s="156"/>
    </row>
    <row r="1044" s="138" customFormat="1" ht="25.05" hidden="1" customHeight="1" spans="1:18">
      <c r="A1044" s="147">
        <v>1039</v>
      </c>
      <c r="B1044" s="147" t="s">
        <v>563</v>
      </c>
      <c r="C1044" s="148">
        <v>44927</v>
      </c>
      <c r="D1044" s="148">
        <v>44957</v>
      </c>
      <c r="E1044" s="147" t="s">
        <v>25</v>
      </c>
      <c r="F1044" s="147" t="s">
        <v>430</v>
      </c>
      <c r="G1044" s="147" t="s">
        <v>27</v>
      </c>
      <c r="H1044" s="147">
        <v>5.99</v>
      </c>
      <c r="I1044" s="151">
        <v>2520</v>
      </c>
      <c r="J1044" s="151">
        <v>15094.8</v>
      </c>
      <c r="K1044" s="147">
        <v>10</v>
      </c>
      <c r="L1044" s="151">
        <v>1509.48</v>
      </c>
      <c r="M1044" s="151">
        <v>75.474</v>
      </c>
      <c r="N1044" s="154"/>
      <c r="O1044" s="151">
        <v>679.266</v>
      </c>
      <c r="P1044" s="151">
        <v>754.74</v>
      </c>
      <c r="Q1044" s="151">
        <f t="shared" si="16"/>
        <v>1434.006</v>
      </c>
      <c r="R1044" s="156"/>
    </row>
    <row r="1045" s="138" customFormat="1" ht="25.05" hidden="1" customHeight="1" spans="1:18">
      <c r="A1045" s="147">
        <v>1040</v>
      </c>
      <c r="B1045" s="147" t="s">
        <v>564</v>
      </c>
      <c r="C1045" s="148">
        <v>44927</v>
      </c>
      <c r="D1045" s="148">
        <v>44957</v>
      </c>
      <c r="E1045" s="147" t="s">
        <v>25</v>
      </c>
      <c r="F1045" s="147" t="s">
        <v>430</v>
      </c>
      <c r="G1045" s="147" t="s">
        <v>27</v>
      </c>
      <c r="H1045" s="147">
        <v>5.4</v>
      </c>
      <c r="I1045" s="151">
        <v>2520</v>
      </c>
      <c r="J1045" s="151">
        <v>13608</v>
      </c>
      <c r="K1045" s="147">
        <v>10</v>
      </c>
      <c r="L1045" s="151">
        <v>1360.8</v>
      </c>
      <c r="M1045" s="151">
        <v>68.04</v>
      </c>
      <c r="N1045" s="154"/>
      <c r="O1045" s="151">
        <v>612.36</v>
      </c>
      <c r="P1045" s="151">
        <v>680.4</v>
      </c>
      <c r="Q1045" s="151">
        <f t="shared" si="16"/>
        <v>1292.76</v>
      </c>
      <c r="R1045" s="156"/>
    </row>
    <row r="1046" s="138" customFormat="1" ht="25.05" hidden="1" customHeight="1" spans="1:18">
      <c r="A1046" s="147">
        <v>1041</v>
      </c>
      <c r="B1046" s="147" t="s">
        <v>565</v>
      </c>
      <c r="C1046" s="148">
        <v>44927</v>
      </c>
      <c r="D1046" s="148">
        <v>44957</v>
      </c>
      <c r="E1046" s="147" t="s">
        <v>25</v>
      </c>
      <c r="F1046" s="147" t="s">
        <v>430</v>
      </c>
      <c r="G1046" s="147" t="s">
        <v>27</v>
      </c>
      <c r="H1046" s="147">
        <v>8</v>
      </c>
      <c r="I1046" s="151">
        <v>2520</v>
      </c>
      <c r="J1046" s="151">
        <v>20160</v>
      </c>
      <c r="K1046" s="147">
        <v>10</v>
      </c>
      <c r="L1046" s="151">
        <v>2016</v>
      </c>
      <c r="M1046" s="151">
        <v>100.8</v>
      </c>
      <c r="N1046" s="154"/>
      <c r="O1046" s="151">
        <v>907.2</v>
      </c>
      <c r="P1046" s="151">
        <v>1008</v>
      </c>
      <c r="Q1046" s="151">
        <f t="shared" si="16"/>
        <v>1915.2</v>
      </c>
      <c r="R1046" s="156"/>
    </row>
    <row r="1047" s="138" customFormat="1" ht="25.05" hidden="1" customHeight="1" spans="1:18">
      <c r="A1047" s="147">
        <v>1042</v>
      </c>
      <c r="B1047" s="147" t="s">
        <v>566</v>
      </c>
      <c r="C1047" s="148">
        <v>44927</v>
      </c>
      <c r="D1047" s="148">
        <v>44957</v>
      </c>
      <c r="E1047" s="147" t="s">
        <v>25</v>
      </c>
      <c r="F1047" s="147" t="s">
        <v>430</v>
      </c>
      <c r="G1047" s="147" t="s">
        <v>27</v>
      </c>
      <c r="H1047" s="147">
        <v>5.46</v>
      </c>
      <c r="I1047" s="151">
        <v>2520</v>
      </c>
      <c r="J1047" s="151">
        <v>13759.2</v>
      </c>
      <c r="K1047" s="147">
        <v>10</v>
      </c>
      <c r="L1047" s="151">
        <v>1375.92</v>
      </c>
      <c r="M1047" s="151">
        <v>68.796</v>
      </c>
      <c r="N1047" s="154"/>
      <c r="O1047" s="151">
        <v>619.164</v>
      </c>
      <c r="P1047" s="151">
        <v>687.96</v>
      </c>
      <c r="Q1047" s="151">
        <f t="shared" si="16"/>
        <v>1307.124</v>
      </c>
      <c r="R1047" s="156"/>
    </row>
    <row r="1048" s="138" customFormat="1" ht="25.05" hidden="1" customHeight="1" spans="1:18">
      <c r="A1048" s="147">
        <v>1043</v>
      </c>
      <c r="B1048" s="147" t="s">
        <v>567</v>
      </c>
      <c r="C1048" s="148">
        <v>44927</v>
      </c>
      <c r="D1048" s="148">
        <v>44957</v>
      </c>
      <c r="E1048" s="147" t="s">
        <v>25</v>
      </c>
      <c r="F1048" s="147" t="s">
        <v>430</v>
      </c>
      <c r="G1048" s="147" t="s">
        <v>27</v>
      </c>
      <c r="H1048" s="147">
        <v>6.83</v>
      </c>
      <c r="I1048" s="151">
        <v>2520</v>
      </c>
      <c r="J1048" s="151">
        <v>17211.6</v>
      </c>
      <c r="K1048" s="147">
        <v>10</v>
      </c>
      <c r="L1048" s="151">
        <v>1721.16</v>
      </c>
      <c r="M1048" s="151">
        <v>86.058</v>
      </c>
      <c r="N1048" s="154"/>
      <c r="O1048" s="151">
        <v>774.522</v>
      </c>
      <c r="P1048" s="151">
        <v>860.58</v>
      </c>
      <c r="Q1048" s="151">
        <f t="shared" si="16"/>
        <v>1635.102</v>
      </c>
      <c r="R1048" s="156"/>
    </row>
    <row r="1049" s="138" customFormat="1" ht="25.05" hidden="1" customHeight="1" spans="1:18">
      <c r="A1049" s="147">
        <v>1044</v>
      </c>
      <c r="B1049" s="147" t="s">
        <v>568</v>
      </c>
      <c r="C1049" s="148">
        <v>44927</v>
      </c>
      <c r="D1049" s="148">
        <v>44957</v>
      </c>
      <c r="E1049" s="147" t="s">
        <v>25</v>
      </c>
      <c r="F1049" s="147" t="s">
        <v>430</v>
      </c>
      <c r="G1049" s="147" t="s">
        <v>27</v>
      </c>
      <c r="H1049" s="147">
        <v>2.54</v>
      </c>
      <c r="I1049" s="151">
        <v>2520</v>
      </c>
      <c r="J1049" s="151">
        <v>6400.8</v>
      </c>
      <c r="K1049" s="147">
        <v>10</v>
      </c>
      <c r="L1049" s="151">
        <v>640.08</v>
      </c>
      <c r="M1049" s="151">
        <v>32.004</v>
      </c>
      <c r="N1049" s="154"/>
      <c r="O1049" s="151">
        <v>288.036</v>
      </c>
      <c r="P1049" s="151">
        <v>320.04</v>
      </c>
      <c r="Q1049" s="151">
        <f t="shared" si="16"/>
        <v>608.076</v>
      </c>
      <c r="R1049" s="156"/>
    </row>
    <row r="1050" s="138" customFormat="1" ht="25.05" hidden="1" customHeight="1" spans="1:18">
      <c r="A1050" s="147">
        <v>1045</v>
      </c>
      <c r="B1050" s="147" t="s">
        <v>569</v>
      </c>
      <c r="C1050" s="148">
        <v>44927</v>
      </c>
      <c r="D1050" s="148">
        <v>44957</v>
      </c>
      <c r="E1050" s="147" t="s">
        <v>25</v>
      </c>
      <c r="F1050" s="147" t="s">
        <v>430</v>
      </c>
      <c r="G1050" s="147" t="s">
        <v>27</v>
      </c>
      <c r="H1050" s="147">
        <v>5.59</v>
      </c>
      <c r="I1050" s="151">
        <v>2520</v>
      </c>
      <c r="J1050" s="151">
        <v>14086.8</v>
      </c>
      <c r="K1050" s="147">
        <v>10</v>
      </c>
      <c r="L1050" s="151">
        <v>1408.68</v>
      </c>
      <c r="M1050" s="151">
        <v>70.434</v>
      </c>
      <c r="N1050" s="154"/>
      <c r="O1050" s="151">
        <v>633.906</v>
      </c>
      <c r="P1050" s="151">
        <v>704.34</v>
      </c>
      <c r="Q1050" s="151">
        <f t="shared" si="16"/>
        <v>1338.246</v>
      </c>
      <c r="R1050" s="156"/>
    </row>
    <row r="1051" s="138" customFormat="1" ht="25.05" hidden="1" customHeight="1" spans="1:18">
      <c r="A1051" s="147">
        <v>1046</v>
      </c>
      <c r="B1051" s="147" t="s">
        <v>570</v>
      </c>
      <c r="C1051" s="148">
        <v>44927</v>
      </c>
      <c r="D1051" s="148">
        <v>44957</v>
      </c>
      <c r="E1051" s="147" t="s">
        <v>25</v>
      </c>
      <c r="F1051" s="147" t="s">
        <v>430</v>
      </c>
      <c r="G1051" s="147" t="s">
        <v>27</v>
      </c>
      <c r="H1051" s="147">
        <v>4.43</v>
      </c>
      <c r="I1051" s="151">
        <v>2520</v>
      </c>
      <c r="J1051" s="151">
        <v>11163.6</v>
      </c>
      <c r="K1051" s="147">
        <v>10</v>
      </c>
      <c r="L1051" s="151">
        <v>1116.36</v>
      </c>
      <c r="M1051" s="151">
        <v>55.818</v>
      </c>
      <c r="N1051" s="154"/>
      <c r="O1051" s="151">
        <v>502.362</v>
      </c>
      <c r="P1051" s="151">
        <v>558.18</v>
      </c>
      <c r="Q1051" s="151">
        <f t="shared" si="16"/>
        <v>1060.542</v>
      </c>
      <c r="R1051" s="156"/>
    </row>
    <row r="1052" s="138" customFormat="1" ht="25.05" hidden="1" customHeight="1" spans="1:18">
      <c r="A1052" s="147">
        <v>1047</v>
      </c>
      <c r="B1052" s="147" t="s">
        <v>571</v>
      </c>
      <c r="C1052" s="148">
        <v>44927</v>
      </c>
      <c r="D1052" s="148">
        <v>44957</v>
      </c>
      <c r="E1052" s="147" t="s">
        <v>25</v>
      </c>
      <c r="F1052" s="147" t="s">
        <v>430</v>
      </c>
      <c r="G1052" s="147" t="s">
        <v>27</v>
      </c>
      <c r="H1052" s="147">
        <v>6.6</v>
      </c>
      <c r="I1052" s="151">
        <v>2520</v>
      </c>
      <c r="J1052" s="151">
        <v>16632</v>
      </c>
      <c r="K1052" s="147">
        <v>10</v>
      </c>
      <c r="L1052" s="151">
        <v>1663.2</v>
      </c>
      <c r="M1052" s="151">
        <v>83.16</v>
      </c>
      <c r="N1052" s="154"/>
      <c r="O1052" s="151">
        <v>748.44</v>
      </c>
      <c r="P1052" s="151">
        <v>831.6</v>
      </c>
      <c r="Q1052" s="151">
        <f t="shared" si="16"/>
        <v>1580.04</v>
      </c>
      <c r="R1052" s="156"/>
    </row>
    <row r="1053" s="138" customFormat="1" ht="25.05" hidden="1" customHeight="1" spans="1:18">
      <c r="A1053" s="147">
        <v>1048</v>
      </c>
      <c r="B1053" s="147" t="s">
        <v>572</v>
      </c>
      <c r="C1053" s="148">
        <v>44927</v>
      </c>
      <c r="D1053" s="148">
        <v>44957</v>
      </c>
      <c r="E1053" s="147" t="s">
        <v>25</v>
      </c>
      <c r="F1053" s="147" t="s">
        <v>430</v>
      </c>
      <c r="G1053" s="147" t="s">
        <v>27</v>
      </c>
      <c r="H1053" s="147">
        <v>7.61</v>
      </c>
      <c r="I1053" s="151">
        <v>2520</v>
      </c>
      <c r="J1053" s="151">
        <v>19177.2</v>
      </c>
      <c r="K1053" s="147">
        <v>10</v>
      </c>
      <c r="L1053" s="151">
        <v>1917.72</v>
      </c>
      <c r="M1053" s="151">
        <v>95.886</v>
      </c>
      <c r="N1053" s="154"/>
      <c r="O1053" s="151">
        <v>862.974</v>
      </c>
      <c r="P1053" s="151">
        <v>958.86</v>
      </c>
      <c r="Q1053" s="151">
        <f t="shared" si="16"/>
        <v>1821.834</v>
      </c>
      <c r="R1053" s="156"/>
    </row>
    <row r="1054" s="138" customFormat="1" ht="25.05" hidden="1" customHeight="1" spans="1:18">
      <c r="A1054" s="147">
        <v>1049</v>
      </c>
      <c r="B1054" s="147" t="s">
        <v>573</v>
      </c>
      <c r="C1054" s="148">
        <v>44927</v>
      </c>
      <c r="D1054" s="148">
        <v>44957</v>
      </c>
      <c r="E1054" s="147" t="s">
        <v>25</v>
      </c>
      <c r="F1054" s="147" t="s">
        <v>430</v>
      </c>
      <c r="G1054" s="147" t="s">
        <v>27</v>
      </c>
      <c r="H1054" s="147">
        <v>3.61</v>
      </c>
      <c r="I1054" s="151">
        <v>2520</v>
      </c>
      <c r="J1054" s="151">
        <v>9097.2</v>
      </c>
      <c r="K1054" s="147">
        <v>10</v>
      </c>
      <c r="L1054" s="151">
        <v>909.72</v>
      </c>
      <c r="M1054" s="151">
        <v>45.486</v>
      </c>
      <c r="N1054" s="154"/>
      <c r="O1054" s="151">
        <v>409.374</v>
      </c>
      <c r="P1054" s="151">
        <v>454.86</v>
      </c>
      <c r="Q1054" s="151">
        <f t="shared" si="16"/>
        <v>864.234</v>
      </c>
      <c r="R1054" s="156"/>
    </row>
    <row r="1055" s="138" customFormat="1" ht="25.05" hidden="1" customHeight="1" spans="1:18">
      <c r="A1055" s="147">
        <v>1050</v>
      </c>
      <c r="B1055" s="147" t="s">
        <v>574</v>
      </c>
      <c r="C1055" s="148">
        <v>44927</v>
      </c>
      <c r="D1055" s="148">
        <v>44957</v>
      </c>
      <c r="E1055" s="147" t="s">
        <v>25</v>
      </c>
      <c r="F1055" s="147" t="s">
        <v>430</v>
      </c>
      <c r="G1055" s="147" t="s">
        <v>27</v>
      </c>
      <c r="H1055" s="147">
        <v>6.61</v>
      </c>
      <c r="I1055" s="151">
        <v>2520</v>
      </c>
      <c r="J1055" s="151">
        <v>16657.2</v>
      </c>
      <c r="K1055" s="147">
        <v>10</v>
      </c>
      <c r="L1055" s="151">
        <v>1665.72</v>
      </c>
      <c r="M1055" s="151">
        <v>83.286</v>
      </c>
      <c r="N1055" s="154"/>
      <c r="O1055" s="151">
        <v>749.574</v>
      </c>
      <c r="P1055" s="151">
        <v>832.86</v>
      </c>
      <c r="Q1055" s="151">
        <f t="shared" si="16"/>
        <v>1582.434</v>
      </c>
      <c r="R1055" s="156"/>
    </row>
    <row r="1056" s="138" customFormat="1" ht="25.05" hidden="1" customHeight="1" spans="1:18">
      <c r="A1056" s="147">
        <v>1051</v>
      </c>
      <c r="B1056" s="147" t="s">
        <v>575</v>
      </c>
      <c r="C1056" s="148">
        <v>44927</v>
      </c>
      <c r="D1056" s="148">
        <v>44957</v>
      </c>
      <c r="E1056" s="147" t="s">
        <v>25</v>
      </c>
      <c r="F1056" s="147" t="s">
        <v>430</v>
      </c>
      <c r="G1056" s="147" t="s">
        <v>27</v>
      </c>
      <c r="H1056" s="147">
        <v>6.1</v>
      </c>
      <c r="I1056" s="151">
        <v>2520</v>
      </c>
      <c r="J1056" s="151">
        <v>15372</v>
      </c>
      <c r="K1056" s="147">
        <v>10</v>
      </c>
      <c r="L1056" s="151">
        <v>1537.2</v>
      </c>
      <c r="M1056" s="151">
        <v>76.86</v>
      </c>
      <c r="N1056" s="154"/>
      <c r="O1056" s="151">
        <v>691.74</v>
      </c>
      <c r="P1056" s="151">
        <v>768.6</v>
      </c>
      <c r="Q1056" s="151">
        <f t="shared" si="16"/>
        <v>1460.34</v>
      </c>
      <c r="R1056" s="156"/>
    </row>
    <row r="1057" s="138" customFormat="1" ht="25.05" hidden="1" customHeight="1" spans="1:18">
      <c r="A1057" s="147">
        <v>1052</v>
      </c>
      <c r="B1057" s="147" t="s">
        <v>576</v>
      </c>
      <c r="C1057" s="148">
        <v>44927</v>
      </c>
      <c r="D1057" s="148">
        <v>44957</v>
      </c>
      <c r="E1057" s="147" t="s">
        <v>25</v>
      </c>
      <c r="F1057" s="147" t="s">
        <v>430</v>
      </c>
      <c r="G1057" s="147" t="s">
        <v>27</v>
      </c>
      <c r="H1057" s="147">
        <v>3.36</v>
      </c>
      <c r="I1057" s="151">
        <v>2520</v>
      </c>
      <c r="J1057" s="151">
        <v>8467.2</v>
      </c>
      <c r="K1057" s="147">
        <v>10</v>
      </c>
      <c r="L1057" s="151">
        <v>846.72</v>
      </c>
      <c r="M1057" s="151">
        <v>42.336</v>
      </c>
      <c r="N1057" s="154"/>
      <c r="O1057" s="151">
        <v>381.024</v>
      </c>
      <c r="P1057" s="151">
        <v>423.36</v>
      </c>
      <c r="Q1057" s="151">
        <f t="shared" si="16"/>
        <v>804.384</v>
      </c>
      <c r="R1057" s="156"/>
    </row>
    <row r="1058" s="138" customFormat="1" ht="25.05" hidden="1" customHeight="1" spans="1:18">
      <c r="A1058" s="147">
        <v>1053</v>
      </c>
      <c r="B1058" s="147" t="s">
        <v>577</v>
      </c>
      <c r="C1058" s="148">
        <v>44927</v>
      </c>
      <c r="D1058" s="148">
        <v>44957</v>
      </c>
      <c r="E1058" s="147" t="s">
        <v>25</v>
      </c>
      <c r="F1058" s="147" t="s">
        <v>430</v>
      </c>
      <c r="G1058" s="147" t="s">
        <v>27</v>
      </c>
      <c r="H1058" s="147">
        <v>6</v>
      </c>
      <c r="I1058" s="151">
        <v>2520</v>
      </c>
      <c r="J1058" s="151">
        <v>15120</v>
      </c>
      <c r="K1058" s="147">
        <v>10</v>
      </c>
      <c r="L1058" s="151">
        <v>1512</v>
      </c>
      <c r="M1058" s="151">
        <v>75.6</v>
      </c>
      <c r="N1058" s="154"/>
      <c r="O1058" s="151">
        <v>680.4</v>
      </c>
      <c r="P1058" s="151">
        <v>756</v>
      </c>
      <c r="Q1058" s="151">
        <f t="shared" si="16"/>
        <v>1436.4</v>
      </c>
      <c r="R1058" s="156"/>
    </row>
    <row r="1059" s="138" customFormat="1" ht="25.05" hidden="1" customHeight="1" spans="1:18">
      <c r="A1059" s="147">
        <v>1054</v>
      </c>
      <c r="B1059" s="147" t="s">
        <v>578</v>
      </c>
      <c r="C1059" s="148">
        <v>44927</v>
      </c>
      <c r="D1059" s="148">
        <v>44957</v>
      </c>
      <c r="E1059" s="147" t="s">
        <v>25</v>
      </c>
      <c r="F1059" s="147" t="s">
        <v>430</v>
      </c>
      <c r="G1059" s="147" t="s">
        <v>27</v>
      </c>
      <c r="H1059" s="147">
        <v>3.1</v>
      </c>
      <c r="I1059" s="151">
        <v>2520</v>
      </c>
      <c r="J1059" s="151">
        <v>7812</v>
      </c>
      <c r="K1059" s="147">
        <v>10</v>
      </c>
      <c r="L1059" s="151">
        <v>781.2</v>
      </c>
      <c r="M1059" s="151">
        <v>39.06</v>
      </c>
      <c r="N1059" s="154"/>
      <c r="O1059" s="151">
        <v>351.54</v>
      </c>
      <c r="P1059" s="151">
        <v>390.6</v>
      </c>
      <c r="Q1059" s="151">
        <f t="shared" si="16"/>
        <v>742.14</v>
      </c>
      <c r="R1059" s="156"/>
    </row>
    <row r="1060" s="138" customFormat="1" ht="25.05" hidden="1" customHeight="1" spans="1:18">
      <c r="A1060" s="147">
        <v>1055</v>
      </c>
      <c r="B1060" s="147" t="s">
        <v>579</v>
      </c>
      <c r="C1060" s="148">
        <v>44927</v>
      </c>
      <c r="D1060" s="148">
        <v>44957</v>
      </c>
      <c r="E1060" s="147" t="s">
        <v>25</v>
      </c>
      <c r="F1060" s="147" t="s">
        <v>430</v>
      </c>
      <c r="G1060" s="147" t="s">
        <v>27</v>
      </c>
      <c r="H1060" s="147">
        <v>7.73</v>
      </c>
      <c r="I1060" s="151">
        <v>2520</v>
      </c>
      <c r="J1060" s="151">
        <v>19479.6</v>
      </c>
      <c r="K1060" s="147">
        <v>10</v>
      </c>
      <c r="L1060" s="151">
        <v>1947.96</v>
      </c>
      <c r="M1060" s="151">
        <v>97.398</v>
      </c>
      <c r="N1060" s="154"/>
      <c r="O1060" s="151">
        <v>876.582</v>
      </c>
      <c r="P1060" s="151">
        <v>973.98</v>
      </c>
      <c r="Q1060" s="151">
        <f t="shared" si="16"/>
        <v>1850.562</v>
      </c>
      <c r="R1060" s="156"/>
    </row>
    <row r="1061" s="138" customFormat="1" ht="25.05" hidden="1" customHeight="1" spans="1:18">
      <c r="A1061" s="147">
        <v>1056</v>
      </c>
      <c r="B1061" s="147" t="s">
        <v>580</v>
      </c>
      <c r="C1061" s="148">
        <v>44927</v>
      </c>
      <c r="D1061" s="148">
        <v>44957</v>
      </c>
      <c r="E1061" s="147" t="s">
        <v>25</v>
      </c>
      <c r="F1061" s="147" t="s">
        <v>430</v>
      </c>
      <c r="G1061" s="147" t="s">
        <v>27</v>
      </c>
      <c r="H1061" s="147">
        <v>5.28</v>
      </c>
      <c r="I1061" s="151">
        <v>2520</v>
      </c>
      <c r="J1061" s="151">
        <v>13305.6</v>
      </c>
      <c r="K1061" s="147">
        <v>10</v>
      </c>
      <c r="L1061" s="151">
        <v>1330.56</v>
      </c>
      <c r="M1061" s="151">
        <v>66.528</v>
      </c>
      <c r="N1061" s="154"/>
      <c r="O1061" s="151">
        <v>598.752</v>
      </c>
      <c r="P1061" s="151">
        <v>665.28</v>
      </c>
      <c r="Q1061" s="151">
        <f t="shared" si="16"/>
        <v>1264.032</v>
      </c>
      <c r="R1061" s="156"/>
    </row>
    <row r="1062" s="138" customFormat="1" ht="25.05" hidden="1" customHeight="1" spans="1:18">
      <c r="A1062" s="147">
        <v>1057</v>
      </c>
      <c r="B1062" s="147" t="s">
        <v>581</v>
      </c>
      <c r="C1062" s="148">
        <v>44927</v>
      </c>
      <c r="D1062" s="148">
        <v>44957</v>
      </c>
      <c r="E1062" s="147" t="s">
        <v>25</v>
      </c>
      <c r="F1062" s="147" t="s">
        <v>430</v>
      </c>
      <c r="G1062" s="147" t="s">
        <v>27</v>
      </c>
      <c r="H1062" s="147">
        <v>1.6</v>
      </c>
      <c r="I1062" s="151">
        <v>2520</v>
      </c>
      <c r="J1062" s="151">
        <v>4032</v>
      </c>
      <c r="K1062" s="147">
        <v>10</v>
      </c>
      <c r="L1062" s="151">
        <v>403.2</v>
      </c>
      <c r="M1062" s="151">
        <v>20.16</v>
      </c>
      <c r="N1062" s="154"/>
      <c r="O1062" s="151">
        <v>181.44</v>
      </c>
      <c r="P1062" s="151">
        <v>201.6</v>
      </c>
      <c r="Q1062" s="151">
        <f t="shared" si="16"/>
        <v>383.04</v>
      </c>
      <c r="R1062" s="156"/>
    </row>
    <row r="1063" s="138" customFormat="1" ht="25.05" hidden="1" customHeight="1" spans="1:18">
      <c r="A1063" s="147">
        <v>1058</v>
      </c>
      <c r="B1063" s="147" t="s">
        <v>582</v>
      </c>
      <c r="C1063" s="148">
        <v>44927</v>
      </c>
      <c r="D1063" s="148">
        <v>44957</v>
      </c>
      <c r="E1063" s="147" t="s">
        <v>25</v>
      </c>
      <c r="F1063" s="147" t="s">
        <v>430</v>
      </c>
      <c r="G1063" s="147" t="s">
        <v>27</v>
      </c>
      <c r="H1063" s="147">
        <v>6</v>
      </c>
      <c r="I1063" s="151">
        <v>2520</v>
      </c>
      <c r="J1063" s="151">
        <v>15120</v>
      </c>
      <c r="K1063" s="147">
        <v>10</v>
      </c>
      <c r="L1063" s="151">
        <v>1512</v>
      </c>
      <c r="M1063" s="151">
        <v>75.6</v>
      </c>
      <c r="N1063" s="154"/>
      <c r="O1063" s="151">
        <v>680.4</v>
      </c>
      <c r="P1063" s="151">
        <v>756</v>
      </c>
      <c r="Q1063" s="151">
        <f t="shared" si="16"/>
        <v>1436.4</v>
      </c>
      <c r="R1063" s="156"/>
    </row>
    <row r="1064" s="138" customFormat="1" ht="25.05" hidden="1" customHeight="1" spans="1:18">
      <c r="A1064" s="147">
        <v>1059</v>
      </c>
      <c r="B1064" s="147" t="s">
        <v>583</v>
      </c>
      <c r="C1064" s="148">
        <v>44927</v>
      </c>
      <c r="D1064" s="148">
        <v>44957</v>
      </c>
      <c r="E1064" s="147" t="s">
        <v>25</v>
      </c>
      <c r="F1064" s="147" t="s">
        <v>430</v>
      </c>
      <c r="G1064" s="147" t="s">
        <v>27</v>
      </c>
      <c r="H1064" s="147">
        <v>3.5</v>
      </c>
      <c r="I1064" s="151">
        <v>2520</v>
      </c>
      <c r="J1064" s="151">
        <v>8820</v>
      </c>
      <c r="K1064" s="147">
        <v>10</v>
      </c>
      <c r="L1064" s="151">
        <v>882</v>
      </c>
      <c r="M1064" s="151">
        <v>44.1</v>
      </c>
      <c r="N1064" s="154"/>
      <c r="O1064" s="151">
        <v>396.9</v>
      </c>
      <c r="P1064" s="151">
        <v>441</v>
      </c>
      <c r="Q1064" s="151">
        <f t="shared" si="16"/>
        <v>837.9</v>
      </c>
      <c r="R1064" s="156"/>
    </row>
    <row r="1065" s="138" customFormat="1" ht="25.05" hidden="1" customHeight="1" spans="1:18">
      <c r="A1065" s="147">
        <v>1060</v>
      </c>
      <c r="B1065" s="147" t="s">
        <v>584</v>
      </c>
      <c r="C1065" s="148">
        <v>44927</v>
      </c>
      <c r="D1065" s="148">
        <v>44957</v>
      </c>
      <c r="E1065" s="147" t="s">
        <v>25</v>
      </c>
      <c r="F1065" s="147" t="s">
        <v>430</v>
      </c>
      <c r="G1065" s="147" t="s">
        <v>27</v>
      </c>
      <c r="H1065" s="147">
        <v>6.06</v>
      </c>
      <c r="I1065" s="151">
        <v>2520</v>
      </c>
      <c r="J1065" s="151">
        <v>15271.2</v>
      </c>
      <c r="K1065" s="147">
        <v>10</v>
      </c>
      <c r="L1065" s="151">
        <v>1527.12</v>
      </c>
      <c r="M1065" s="151">
        <v>76.356</v>
      </c>
      <c r="N1065" s="154"/>
      <c r="O1065" s="151">
        <v>687.204</v>
      </c>
      <c r="P1065" s="151">
        <v>763.56</v>
      </c>
      <c r="Q1065" s="151">
        <f t="shared" si="16"/>
        <v>1450.764</v>
      </c>
      <c r="R1065" s="156"/>
    </row>
    <row r="1066" s="138" customFormat="1" ht="25.05" hidden="1" customHeight="1" spans="1:18">
      <c r="A1066" s="147">
        <v>1061</v>
      </c>
      <c r="B1066" s="147" t="s">
        <v>585</v>
      </c>
      <c r="C1066" s="148">
        <v>44927</v>
      </c>
      <c r="D1066" s="148">
        <v>44957</v>
      </c>
      <c r="E1066" s="147" t="s">
        <v>25</v>
      </c>
      <c r="F1066" s="147" t="s">
        <v>430</v>
      </c>
      <c r="G1066" s="147" t="s">
        <v>27</v>
      </c>
      <c r="H1066" s="147">
        <v>7</v>
      </c>
      <c r="I1066" s="151">
        <v>2520</v>
      </c>
      <c r="J1066" s="151">
        <v>17640</v>
      </c>
      <c r="K1066" s="147">
        <v>10</v>
      </c>
      <c r="L1066" s="151">
        <v>1764</v>
      </c>
      <c r="M1066" s="151">
        <v>88.2</v>
      </c>
      <c r="N1066" s="154"/>
      <c r="O1066" s="151">
        <v>793.8</v>
      </c>
      <c r="P1066" s="151">
        <v>882</v>
      </c>
      <c r="Q1066" s="151">
        <f t="shared" si="16"/>
        <v>1675.8</v>
      </c>
      <c r="R1066" s="156"/>
    </row>
    <row r="1067" s="138" customFormat="1" ht="25.05" hidden="1" customHeight="1" spans="1:18">
      <c r="A1067" s="147">
        <v>1062</v>
      </c>
      <c r="B1067" s="147" t="s">
        <v>586</v>
      </c>
      <c r="C1067" s="148">
        <v>44927</v>
      </c>
      <c r="D1067" s="148">
        <v>44957</v>
      </c>
      <c r="E1067" s="147" t="s">
        <v>25</v>
      </c>
      <c r="F1067" s="147" t="s">
        <v>430</v>
      </c>
      <c r="G1067" s="147" t="s">
        <v>27</v>
      </c>
      <c r="H1067" s="147">
        <v>0.91</v>
      </c>
      <c r="I1067" s="151">
        <v>2520</v>
      </c>
      <c r="J1067" s="151">
        <v>2293.2</v>
      </c>
      <c r="K1067" s="147">
        <v>10</v>
      </c>
      <c r="L1067" s="151">
        <v>229.32</v>
      </c>
      <c r="M1067" s="151">
        <v>11.466</v>
      </c>
      <c r="N1067" s="154"/>
      <c r="O1067" s="151">
        <v>103.194</v>
      </c>
      <c r="P1067" s="151">
        <v>114.66</v>
      </c>
      <c r="Q1067" s="151">
        <f t="shared" si="16"/>
        <v>217.854</v>
      </c>
      <c r="R1067" s="156"/>
    </row>
    <row r="1068" s="138" customFormat="1" ht="25.05" hidden="1" customHeight="1" spans="1:18">
      <c r="A1068" s="147">
        <v>1063</v>
      </c>
      <c r="B1068" s="147" t="s">
        <v>587</v>
      </c>
      <c r="C1068" s="148">
        <v>44927</v>
      </c>
      <c r="D1068" s="148">
        <v>44957</v>
      </c>
      <c r="E1068" s="147" t="s">
        <v>25</v>
      </c>
      <c r="F1068" s="147" t="s">
        <v>430</v>
      </c>
      <c r="G1068" s="147" t="s">
        <v>27</v>
      </c>
      <c r="H1068" s="147">
        <v>8</v>
      </c>
      <c r="I1068" s="151">
        <v>2520</v>
      </c>
      <c r="J1068" s="151">
        <v>20160</v>
      </c>
      <c r="K1068" s="147">
        <v>10</v>
      </c>
      <c r="L1068" s="151">
        <v>2016</v>
      </c>
      <c r="M1068" s="151">
        <v>100.8</v>
      </c>
      <c r="N1068" s="154"/>
      <c r="O1068" s="151">
        <v>907.2</v>
      </c>
      <c r="P1068" s="151">
        <v>1008</v>
      </c>
      <c r="Q1068" s="151">
        <f t="shared" si="16"/>
        <v>1915.2</v>
      </c>
      <c r="R1068" s="156"/>
    </row>
    <row r="1069" s="138" customFormat="1" ht="25.05" hidden="1" customHeight="1" spans="1:18">
      <c r="A1069" s="147">
        <v>1064</v>
      </c>
      <c r="B1069" s="147" t="s">
        <v>588</v>
      </c>
      <c r="C1069" s="148">
        <v>44927</v>
      </c>
      <c r="D1069" s="148">
        <v>44957</v>
      </c>
      <c r="E1069" s="147" t="s">
        <v>25</v>
      </c>
      <c r="F1069" s="147" t="s">
        <v>430</v>
      </c>
      <c r="G1069" s="147" t="s">
        <v>27</v>
      </c>
      <c r="H1069" s="147">
        <v>6.46</v>
      </c>
      <c r="I1069" s="151">
        <v>2520</v>
      </c>
      <c r="J1069" s="151">
        <v>16279.2</v>
      </c>
      <c r="K1069" s="147">
        <v>10</v>
      </c>
      <c r="L1069" s="151">
        <v>1627.92</v>
      </c>
      <c r="M1069" s="151">
        <v>81.396</v>
      </c>
      <c r="N1069" s="154"/>
      <c r="O1069" s="151">
        <v>732.564</v>
      </c>
      <c r="P1069" s="151">
        <v>813.96</v>
      </c>
      <c r="Q1069" s="151">
        <f t="shared" si="16"/>
        <v>1546.524</v>
      </c>
      <c r="R1069" s="156"/>
    </row>
    <row r="1070" s="138" customFormat="1" ht="25.05" hidden="1" customHeight="1" spans="1:18">
      <c r="A1070" s="147">
        <v>1065</v>
      </c>
      <c r="B1070" s="147" t="s">
        <v>589</v>
      </c>
      <c r="C1070" s="148">
        <v>44927</v>
      </c>
      <c r="D1070" s="148">
        <v>44957</v>
      </c>
      <c r="E1070" s="147" t="s">
        <v>25</v>
      </c>
      <c r="F1070" s="147" t="s">
        <v>430</v>
      </c>
      <c r="G1070" s="147" t="s">
        <v>27</v>
      </c>
      <c r="H1070" s="147">
        <v>6.29</v>
      </c>
      <c r="I1070" s="151">
        <v>2520</v>
      </c>
      <c r="J1070" s="151">
        <v>15850.8</v>
      </c>
      <c r="K1070" s="147">
        <v>10</v>
      </c>
      <c r="L1070" s="151">
        <v>1585.08</v>
      </c>
      <c r="M1070" s="151">
        <v>79.254</v>
      </c>
      <c r="N1070" s="154"/>
      <c r="O1070" s="151">
        <v>713.286</v>
      </c>
      <c r="P1070" s="151">
        <v>792.54</v>
      </c>
      <c r="Q1070" s="151">
        <f t="shared" si="16"/>
        <v>1505.826</v>
      </c>
      <c r="R1070" s="156"/>
    </row>
    <row r="1071" s="138" customFormat="1" ht="25.05" hidden="1" customHeight="1" spans="1:18">
      <c r="A1071" s="147">
        <v>1066</v>
      </c>
      <c r="B1071" s="147" t="s">
        <v>590</v>
      </c>
      <c r="C1071" s="148">
        <v>44927</v>
      </c>
      <c r="D1071" s="148">
        <v>44957</v>
      </c>
      <c r="E1071" s="147" t="s">
        <v>25</v>
      </c>
      <c r="F1071" s="147" t="s">
        <v>430</v>
      </c>
      <c r="G1071" s="147" t="s">
        <v>27</v>
      </c>
      <c r="H1071" s="147">
        <v>4.98</v>
      </c>
      <c r="I1071" s="151">
        <v>2520</v>
      </c>
      <c r="J1071" s="151">
        <v>12549.6</v>
      </c>
      <c r="K1071" s="147">
        <v>10</v>
      </c>
      <c r="L1071" s="151">
        <v>1254.96</v>
      </c>
      <c r="M1071" s="151">
        <v>62.748</v>
      </c>
      <c r="N1071" s="154"/>
      <c r="O1071" s="151">
        <v>564.732</v>
      </c>
      <c r="P1071" s="151">
        <v>627.48</v>
      </c>
      <c r="Q1071" s="151">
        <f t="shared" si="16"/>
        <v>1192.212</v>
      </c>
      <c r="R1071" s="156"/>
    </row>
    <row r="1072" s="138" customFormat="1" ht="25.05" hidden="1" customHeight="1" spans="1:18">
      <c r="A1072" s="147">
        <v>1067</v>
      </c>
      <c r="B1072" s="147" t="s">
        <v>591</v>
      </c>
      <c r="C1072" s="148">
        <v>44927</v>
      </c>
      <c r="D1072" s="148">
        <v>44957</v>
      </c>
      <c r="E1072" s="147" t="s">
        <v>25</v>
      </c>
      <c r="F1072" s="147" t="s">
        <v>430</v>
      </c>
      <c r="G1072" s="147" t="s">
        <v>27</v>
      </c>
      <c r="H1072" s="147">
        <v>6.87</v>
      </c>
      <c r="I1072" s="151">
        <v>2520</v>
      </c>
      <c r="J1072" s="151">
        <v>17312.4</v>
      </c>
      <c r="K1072" s="147">
        <v>10</v>
      </c>
      <c r="L1072" s="151">
        <v>1731.24</v>
      </c>
      <c r="M1072" s="151">
        <v>86.562</v>
      </c>
      <c r="N1072" s="154"/>
      <c r="O1072" s="151">
        <v>779.058</v>
      </c>
      <c r="P1072" s="151">
        <v>865.62</v>
      </c>
      <c r="Q1072" s="151">
        <f t="shared" si="16"/>
        <v>1644.678</v>
      </c>
      <c r="R1072" s="156"/>
    </row>
    <row r="1073" s="138" customFormat="1" ht="25.05" hidden="1" customHeight="1" spans="1:18">
      <c r="A1073" s="147">
        <v>1068</v>
      </c>
      <c r="B1073" s="147" t="s">
        <v>592</v>
      </c>
      <c r="C1073" s="148">
        <v>44927</v>
      </c>
      <c r="D1073" s="148">
        <v>44957</v>
      </c>
      <c r="E1073" s="147" t="s">
        <v>25</v>
      </c>
      <c r="F1073" s="147" t="s">
        <v>430</v>
      </c>
      <c r="G1073" s="147" t="s">
        <v>27</v>
      </c>
      <c r="H1073" s="147">
        <v>1.07</v>
      </c>
      <c r="I1073" s="151">
        <v>2520</v>
      </c>
      <c r="J1073" s="151">
        <v>2696.4</v>
      </c>
      <c r="K1073" s="147">
        <v>10</v>
      </c>
      <c r="L1073" s="151">
        <v>269.64</v>
      </c>
      <c r="M1073" s="151">
        <v>13.482</v>
      </c>
      <c r="N1073" s="154"/>
      <c r="O1073" s="151">
        <v>121.338</v>
      </c>
      <c r="P1073" s="151">
        <v>134.82</v>
      </c>
      <c r="Q1073" s="151">
        <f t="shared" si="16"/>
        <v>256.158</v>
      </c>
      <c r="R1073" s="156"/>
    </row>
    <row r="1074" s="138" customFormat="1" ht="25.05" hidden="1" customHeight="1" spans="1:18">
      <c r="A1074" s="147">
        <v>1069</v>
      </c>
      <c r="B1074" s="147" t="s">
        <v>579</v>
      </c>
      <c r="C1074" s="148">
        <v>44927</v>
      </c>
      <c r="D1074" s="148">
        <v>44957</v>
      </c>
      <c r="E1074" s="147" t="s">
        <v>25</v>
      </c>
      <c r="F1074" s="147" t="s">
        <v>430</v>
      </c>
      <c r="G1074" s="147" t="s">
        <v>27</v>
      </c>
      <c r="H1074" s="147">
        <v>4.9</v>
      </c>
      <c r="I1074" s="151">
        <v>2520</v>
      </c>
      <c r="J1074" s="151">
        <v>12348</v>
      </c>
      <c r="K1074" s="147">
        <v>10</v>
      </c>
      <c r="L1074" s="151">
        <v>1234.8</v>
      </c>
      <c r="M1074" s="151">
        <v>61.74</v>
      </c>
      <c r="N1074" s="154"/>
      <c r="O1074" s="151">
        <v>555.66</v>
      </c>
      <c r="P1074" s="151">
        <v>617.4</v>
      </c>
      <c r="Q1074" s="151">
        <f t="shared" si="16"/>
        <v>1173.06</v>
      </c>
      <c r="R1074" s="156"/>
    </row>
    <row r="1075" s="138" customFormat="1" ht="25.05" hidden="1" customHeight="1" spans="1:18">
      <c r="A1075" s="147">
        <v>1070</v>
      </c>
      <c r="B1075" s="147" t="s">
        <v>593</v>
      </c>
      <c r="C1075" s="148">
        <v>44927</v>
      </c>
      <c r="D1075" s="148">
        <v>44957</v>
      </c>
      <c r="E1075" s="147" t="s">
        <v>25</v>
      </c>
      <c r="F1075" s="147" t="s">
        <v>430</v>
      </c>
      <c r="G1075" s="147" t="s">
        <v>27</v>
      </c>
      <c r="H1075" s="147">
        <v>4.36</v>
      </c>
      <c r="I1075" s="151">
        <v>2520</v>
      </c>
      <c r="J1075" s="151">
        <v>10987.2</v>
      </c>
      <c r="K1075" s="147">
        <v>10</v>
      </c>
      <c r="L1075" s="151">
        <v>1098.72</v>
      </c>
      <c r="M1075" s="151">
        <v>54.936</v>
      </c>
      <c r="N1075" s="154"/>
      <c r="O1075" s="151">
        <v>494.424</v>
      </c>
      <c r="P1075" s="151">
        <v>549.36</v>
      </c>
      <c r="Q1075" s="151">
        <f t="shared" si="16"/>
        <v>1043.784</v>
      </c>
      <c r="R1075" s="156"/>
    </row>
    <row r="1076" s="138" customFormat="1" ht="25.05" hidden="1" customHeight="1" spans="1:18">
      <c r="A1076" s="147">
        <v>1071</v>
      </c>
      <c r="B1076" s="147" t="s">
        <v>594</v>
      </c>
      <c r="C1076" s="148">
        <v>44927</v>
      </c>
      <c r="D1076" s="148">
        <v>44957</v>
      </c>
      <c r="E1076" s="147" t="s">
        <v>25</v>
      </c>
      <c r="F1076" s="147" t="s">
        <v>430</v>
      </c>
      <c r="G1076" s="147" t="s">
        <v>27</v>
      </c>
      <c r="H1076" s="147">
        <v>1.52</v>
      </c>
      <c r="I1076" s="151">
        <v>2520</v>
      </c>
      <c r="J1076" s="151">
        <v>3830.4</v>
      </c>
      <c r="K1076" s="147">
        <v>10</v>
      </c>
      <c r="L1076" s="151">
        <v>383.04</v>
      </c>
      <c r="M1076" s="151">
        <v>19.152</v>
      </c>
      <c r="N1076" s="154"/>
      <c r="O1076" s="151">
        <v>172.368</v>
      </c>
      <c r="P1076" s="151">
        <v>191.52</v>
      </c>
      <c r="Q1076" s="151">
        <f t="shared" si="16"/>
        <v>363.888</v>
      </c>
      <c r="R1076" s="156"/>
    </row>
    <row r="1077" s="138" customFormat="1" ht="25.05" hidden="1" customHeight="1" spans="1:18">
      <c r="A1077" s="147">
        <v>1072</v>
      </c>
      <c r="B1077" s="147" t="s">
        <v>595</v>
      </c>
      <c r="C1077" s="148">
        <v>44927</v>
      </c>
      <c r="D1077" s="148">
        <v>44957</v>
      </c>
      <c r="E1077" s="147" t="s">
        <v>25</v>
      </c>
      <c r="F1077" s="147" t="s">
        <v>430</v>
      </c>
      <c r="G1077" s="147" t="s">
        <v>27</v>
      </c>
      <c r="H1077" s="147">
        <v>6.28</v>
      </c>
      <c r="I1077" s="151">
        <v>2520</v>
      </c>
      <c r="J1077" s="151">
        <v>15825.6</v>
      </c>
      <c r="K1077" s="147">
        <v>10</v>
      </c>
      <c r="L1077" s="151">
        <v>1582.56</v>
      </c>
      <c r="M1077" s="151">
        <v>79.128</v>
      </c>
      <c r="N1077" s="154"/>
      <c r="O1077" s="151">
        <v>712.152</v>
      </c>
      <c r="P1077" s="151">
        <v>791.28</v>
      </c>
      <c r="Q1077" s="151">
        <f t="shared" si="16"/>
        <v>1503.432</v>
      </c>
      <c r="R1077" s="156"/>
    </row>
    <row r="1078" s="138" customFormat="1" ht="25.05" hidden="1" customHeight="1" spans="1:18">
      <c r="A1078" s="147">
        <v>1073</v>
      </c>
      <c r="B1078" s="147" t="s">
        <v>596</v>
      </c>
      <c r="C1078" s="148">
        <v>44927</v>
      </c>
      <c r="D1078" s="148">
        <v>44957</v>
      </c>
      <c r="E1078" s="147" t="s">
        <v>25</v>
      </c>
      <c r="F1078" s="147" t="s">
        <v>430</v>
      </c>
      <c r="G1078" s="147" t="s">
        <v>27</v>
      </c>
      <c r="H1078" s="147">
        <v>6</v>
      </c>
      <c r="I1078" s="151">
        <v>2520</v>
      </c>
      <c r="J1078" s="151">
        <v>15120</v>
      </c>
      <c r="K1078" s="147">
        <v>10</v>
      </c>
      <c r="L1078" s="151">
        <v>1512</v>
      </c>
      <c r="M1078" s="151">
        <v>75.6</v>
      </c>
      <c r="N1078" s="154"/>
      <c r="O1078" s="151">
        <v>680.4</v>
      </c>
      <c r="P1078" s="151">
        <v>756</v>
      </c>
      <c r="Q1078" s="151">
        <f t="shared" si="16"/>
        <v>1436.4</v>
      </c>
      <c r="R1078" s="156"/>
    </row>
    <row r="1079" s="138" customFormat="1" ht="25.05" hidden="1" customHeight="1" spans="1:18">
      <c r="A1079" s="147">
        <v>1074</v>
      </c>
      <c r="B1079" s="147" t="s">
        <v>597</v>
      </c>
      <c r="C1079" s="148">
        <v>44927</v>
      </c>
      <c r="D1079" s="148">
        <v>44957</v>
      </c>
      <c r="E1079" s="147" t="s">
        <v>25</v>
      </c>
      <c r="F1079" s="147" t="s">
        <v>430</v>
      </c>
      <c r="G1079" s="147" t="s">
        <v>27</v>
      </c>
      <c r="H1079" s="147">
        <v>5.99</v>
      </c>
      <c r="I1079" s="151">
        <v>2520</v>
      </c>
      <c r="J1079" s="151">
        <v>15094.8</v>
      </c>
      <c r="K1079" s="147">
        <v>10</v>
      </c>
      <c r="L1079" s="151">
        <v>1509.48</v>
      </c>
      <c r="M1079" s="151">
        <v>75.474</v>
      </c>
      <c r="N1079" s="154"/>
      <c r="O1079" s="151">
        <v>679.266</v>
      </c>
      <c r="P1079" s="151">
        <v>754.74</v>
      </c>
      <c r="Q1079" s="151">
        <f t="shared" si="16"/>
        <v>1434.006</v>
      </c>
      <c r="R1079" s="156"/>
    </row>
    <row r="1080" s="138" customFormat="1" ht="25.05" hidden="1" customHeight="1" spans="1:18">
      <c r="A1080" s="147">
        <v>1075</v>
      </c>
      <c r="B1080" s="147" t="s">
        <v>598</v>
      </c>
      <c r="C1080" s="148">
        <v>44927</v>
      </c>
      <c r="D1080" s="148">
        <v>44957</v>
      </c>
      <c r="E1080" s="147" t="s">
        <v>25</v>
      </c>
      <c r="F1080" s="147" t="s">
        <v>430</v>
      </c>
      <c r="G1080" s="147" t="s">
        <v>27</v>
      </c>
      <c r="H1080" s="147">
        <v>4.6</v>
      </c>
      <c r="I1080" s="151">
        <v>2520</v>
      </c>
      <c r="J1080" s="151">
        <v>11592</v>
      </c>
      <c r="K1080" s="147">
        <v>10</v>
      </c>
      <c r="L1080" s="151">
        <v>1159.2</v>
      </c>
      <c r="M1080" s="151">
        <v>57.96</v>
      </c>
      <c r="N1080" s="154"/>
      <c r="O1080" s="151">
        <v>521.64</v>
      </c>
      <c r="P1080" s="151">
        <v>579.6</v>
      </c>
      <c r="Q1080" s="151">
        <f t="shared" si="16"/>
        <v>1101.24</v>
      </c>
      <c r="R1080" s="156"/>
    </row>
    <row r="1081" s="138" customFormat="1" ht="25.05" hidden="1" customHeight="1" spans="1:18">
      <c r="A1081" s="147">
        <v>1076</v>
      </c>
      <c r="B1081" s="147" t="s">
        <v>599</v>
      </c>
      <c r="C1081" s="148">
        <v>44927</v>
      </c>
      <c r="D1081" s="148">
        <v>44957</v>
      </c>
      <c r="E1081" s="147" t="s">
        <v>25</v>
      </c>
      <c r="F1081" s="147" t="s">
        <v>430</v>
      </c>
      <c r="G1081" s="147" t="s">
        <v>27</v>
      </c>
      <c r="H1081" s="147">
        <v>7.12</v>
      </c>
      <c r="I1081" s="151">
        <v>2520</v>
      </c>
      <c r="J1081" s="151">
        <v>17942.4</v>
      </c>
      <c r="K1081" s="147">
        <v>10</v>
      </c>
      <c r="L1081" s="151">
        <v>1794.24</v>
      </c>
      <c r="M1081" s="151">
        <v>89.712</v>
      </c>
      <c r="N1081" s="154"/>
      <c r="O1081" s="151">
        <v>807.408</v>
      </c>
      <c r="P1081" s="151">
        <v>897.12</v>
      </c>
      <c r="Q1081" s="151">
        <f t="shared" si="16"/>
        <v>1704.528</v>
      </c>
      <c r="R1081" s="156"/>
    </row>
    <row r="1082" s="138" customFormat="1" ht="25.05" hidden="1" customHeight="1" spans="1:18">
      <c r="A1082" s="147">
        <v>1077</v>
      </c>
      <c r="B1082" s="147" t="s">
        <v>600</v>
      </c>
      <c r="C1082" s="148">
        <v>44927</v>
      </c>
      <c r="D1082" s="148">
        <v>44957</v>
      </c>
      <c r="E1082" s="147" t="s">
        <v>25</v>
      </c>
      <c r="F1082" s="147" t="s">
        <v>430</v>
      </c>
      <c r="G1082" s="147" t="s">
        <v>27</v>
      </c>
      <c r="H1082" s="147">
        <v>2.16</v>
      </c>
      <c r="I1082" s="151">
        <v>2520</v>
      </c>
      <c r="J1082" s="151">
        <v>5443.2</v>
      </c>
      <c r="K1082" s="147">
        <v>10</v>
      </c>
      <c r="L1082" s="151">
        <v>544.32</v>
      </c>
      <c r="M1082" s="151">
        <v>27.216</v>
      </c>
      <c r="N1082" s="154"/>
      <c r="O1082" s="151">
        <v>244.944</v>
      </c>
      <c r="P1082" s="151">
        <v>272.16</v>
      </c>
      <c r="Q1082" s="151">
        <f t="shared" si="16"/>
        <v>517.104</v>
      </c>
      <c r="R1082" s="156"/>
    </row>
    <row r="1083" s="138" customFormat="1" ht="25.05" hidden="1" customHeight="1" spans="1:18">
      <c r="A1083" s="147">
        <v>1078</v>
      </c>
      <c r="B1083" s="147" t="s">
        <v>601</v>
      </c>
      <c r="C1083" s="148">
        <v>44927</v>
      </c>
      <c r="D1083" s="148">
        <v>44957</v>
      </c>
      <c r="E1083" s="147" t="s">
        <v>25</v>
      </c>
      <c r="F1083" s="147" t="s">
        <v>430</v>
      </c>
      <c r="G1083" s="147" t="s">
        <v>27</v>
      </c>
      <c r="H1083" s="147">
        <v>2.99</v>
      </c>
      <c r="I1083" s="151">
        <v>2520</v>
      </c>
      <c r="J1083" s="151">
        <v>7534.8</v>
      </c>
      <c r="K1083" s="147">
        <v>10</v>
      </c>
      <c r="L1083" s="151">
        <v>753.48</v>
      </c>
      <c r="M1083" s="151">
        <v>37.674</v>
      </c>
      <c r="N1083" s="154"/>
      <c r="O1083" s="151">
        <v>339.066</v>
      </c>
      <c r="P1083" s="151">
        <v>376.74</v>
      </c>
      <c r="Q1083" s="151">
        <f t="shared" si="16"/>
        <v>715.806</v>
      </c>
      <c r="R1083" s="156"/>
    </row>
    <row r="1084" s="138" customFormat="1" ht="25.05" hidden="1" customHeight="1" spans="1:18">
      <c r="A1084" s="147">
        <v>1079</v>
      </c>
      <c r="B1084" s="147" t="s">
        <v>602</v>
      </c>
      <c r="C1084" s="148">
        <v>44927</v>
      </c>
      <c r="D1084" s="148">
        <v>44957</v>
      </c>
      <c r="E1084" s="147" t="s">
        <v>25</v>
      </c>
      <c r="F1084" s="147" t="s">
        <v>430</v>
      </c>
      <c r="G1084" s="147" t="s">
        <v>27</v>
      </c>
      <c r="H1084" s="147">
        <v>8</v>
      </c>
      <c r="I1084" s="151">
        <v>2520</v>
      </c>
      <c r="J1084" s="151">
        <v>20160</v>
      </c>
      <c r="K1084" s="147">
        <v>10</v>
      </c>
      <c r="L1084" s="151">
        <v>2016</v>
      </c>
      <c r="M1084" s="151">
        <v>100.8</v>
      </c>
      <c r="N1084" s="154"/>
      <c r="O1084" s="151">
        <v>907.2</v>
      </c>
      <c r="P1084" s="151">
        <v>1008</v>
      </c>
      <c r="Q1084" s="151">
        <f t="shared" si="16"/>
        <v>1915.2</v>
      </c>
      <c r="R1084" s="156"/>
    </row>
    <row r="1085" s="138" customFormat="1" ht="25.05" hidden="1" customHeight="1" spans="1:18">
      <c r="A1085" s="147">
        <v>1080</v>
      </c>
      <c r="B1085" s="147" t="s">
        <v>603</v>
      </c>
      <c r="C1085" s="148">
        <v>44927</v>
      </c>
      <c r="D1085" s="148">
        <v>44957</v>
      </c>
      <c r="E1085" s="147" t="s">
        <v>25</v>
      </c>
      <c r="F1085" s="147" t="s">
        <v>430</v>
      </c>
      <c r="G1085" s="147" t="s">
        <v>27</v>
      </c>
      <c r="H1085" s="147">
        <v>8</v>
      </c>
      <c r="I1085" s="151">
        <v>2520</v>
      </c>
      <c r="J1085" s="151">
        <v>20160</v>
      </c>
      <c r="K1085" s="147">
        <v>10</v>
      </c>
      <c r="L1085" s="151">
        <v>2016</v>
      </c>
      <c r="M1085" s="151">
        <v>100.8</v>
      </c>
      <c r="N1085" s="154"/>
      <c r="O1085" s="151">
        <v>907.2</v>
      </c>
      <c r="P1085" s="151">
        <v>1008</v>
      </c>
      <c r="Q1085" s="151">
        <f t="shared" si="16"/>
        <v>1915.2</v>
      </c>
      <c r="R1085" s="156"/>
    </row>
    <row r="1086" s="138" customFormat="1" ht="25.05" hidden="1" customHeight="1" spans="1:18">
      <c r="A1086" s="147">
        <v>1081</v>
      </c>
      <c r="B1086" s="147" t="s">
        <v>604</v>
      </c>
      <c r="C1086" s="148">
        <v>44927</v>
      </c>
      <c r="D1086" s="148">
        <v>44957</v>
      </c>
      <c r="E1086" s="147" t="s">
        <v>25</v>
      </c>
      <c r="F1086" s="147" t="s">
        <v>430</v>
      </c>
      <c r="G1086" s="147" t="s">
        <v>27</v>
      </c>
      <c r="H1086" s="147">
        <v>8.82</v>
      </c>
      <c r="I1086" s="151">
        <v>2520</v>
      </c>
      <c r="J1086" s="151">
        <v>22226.4</v>
      </c>
      <c r="K1086" s="147">
        <v>10</v>
      </c>
      <c r="L1086" s="151">
        <v>2222.64</v>
      </c>
      <c r="M1086" s="151">
        <v>111.132</v>
      </c>
      <c r="N1086" s="154"/>
      <c r="O1086" s="151">
        <v>1000.188</v>
      </c>
      <c r="P1086" s="151">
        <v>1111.32</v>
      </c>
      <c r="Q1086" s="151">
        <f t="shared" si="16"/>
        <v>2111.508</v>
      </c>
      <c r="R1086" s="156"/>
    </row>
    <row r="1087" s="138" customFormat="1" ht="25.05" hidden="1" customHeight="1" spans="1:18">
      <c r="A1087" s="147">
        <v>1082</v>
      </c>
      <c r="B1087" s="147" t="s">
        <v>605</v>
      </c>
      <c r="C1087" s="148">
        <v>44927</v>
      </c>
      <c r="D1087" s="148">
        <v>44957</v>
      </c>
      <c r="E1087" s="147" t="s">
        <v>25</v>
      </c>
      <c r="F1087" s="147" t="s">
        <v>430</v>
      </c>
      <c r="G1087" s="147" t="s">
        <v>27</v>
      </c>
      <c r="H1087" s="147">
        <v>6</v>
      </c>
      <c r="I1087" s="151">
        <v>2520</v>
      </c>
      <c r="J1087" s="151">
        <v>15120</v>
      </c>
      <c r="K1087" s="147">
        <v>10</v>
      </c>
      <c r="L1087" s="151">
        <v>1512</v>
      </c>
      <c r="M1087" s="151">
        <v>75.6</v>
      </c>
      <c r="N1087" s="154"/>
      <c r="O1087" s="151">
        <v>680.4</v>
      </c>
      <c r="P1087" s="151">
        <v>756</v>
      </c>
      <c r="Q1087" s="151">
        <f t="shared" si="16"/>
        <v>1436.4</v>
      </c>
      <c r="R1087" s="156"/>
    </row>
    <row r="1088" s="138" customFormat="1" ht="25.05" hidden="1" customHeight="1" spans="1:18">
      <c r="A1088" s="147">
        <v>1083</v>
      </c>
      <c r="B1088" s="147" t="s">
        <v>606</v>
      </c>
      <c r="C1088" s="148">
        <v>44927</v>
      </c>
      <c r="D1088" s="148">
        <v>44957</v>
      </c>
      <c r="E1088" s="147" t="s">
        <v>25</v>
      </c>
      <c r="F1088" s="147" t="s">
        <v>430</v>
      </c>
      <c r="G1088" s="147" t="s">
        <v>27</v>
      </c>
      <c r="H1088" s="147">
        <v>6.5</v>
      </c>
      <c r="I1088" s="151">
        <v>2520</v>
      </c>
      <c r="J1088" s="151">
        <v>16380</v>
      </c>
      <c r="K1088" s="147">
        <v>10</v>
      </c>
      <c r="L1088" s="151">
        <v>1638</v>
      </c>
      <c r="M1088" s="151">
        <v>81.9</v>
      </c>
      <c r="N1088" s="154"/>
      <c r="O1088" s="151">
        <v>737.1</v>
      </c>
      <c r="P1088" s="151">
        <v>819</v>
      </c>
      <c r="Q1088" s="151">
        <f t="shared" si="16"/>
        <v>1556.1</v>
      </c>
      <c r="R1088" s="156"/>
    </row>
    <row r="1089" s="138" customFormat="1" ht="25.05" hidden="1" customHeight="1" spans="1:18">
      <c r="A1089" s="147">
        <v>1084</v>
      </c>
      <c r="B1089" s="147" t="s">
        <v>607</v>
      </c>
      <c r="C1089" s="148">
        <v>44927</v>
      </c>
      <c r="D1089" s="148">
        <v>44957</v>
      </c>
      <c r="E1089" s="147" t="s">
        <v>25</v>
      </c>
      <c r="F1089" s="147" t="s">
        <v>430</v>
      </c>
      <c r="G1089" s="147" t="s">
        <v>27</v>
      </c>
      <c r="H1089" s="147">
        <v>2.8</v>
      </c>
      <c r="I1089" s="151">
        <v>2520</v>
      </c>
      <c r="J1089" s="151">
        <v>7056</v>
      </c>
      <c r="K1089" s="147">
        <v>10</v>
      </c>
      <c r="L1089" s="151">
        <v>705.6</v>
      </c>
      <c r="M1089" s="151">
        <v>35.28</v>
      </c>
      <c r="N1089" s="154"/>
      <c r="O1089" s="151">
        <v>317.52</v>
      </c>
      <c r="P1089" s="151">
        <v>352.8</v>
      </c>
      <c r="Q1089" s="151">
        <f t="shared" si="16"/>
        <v>670.32</v>
      </c>
      <c r="R1089" s="156"/>
    </row>
    <row r="1090" s="138" customFormat="1" ht="25.05" hidden="1" customHeight="1" spans="1:18">
      <c r="A1090" s="147">
        <v>1085</v>
      </c>
      <c r="B1090" s="147" t="s">
        <v>608</v>
      </c>
      <c r="C1090" s="148">
        <v>44927</v>
      </c>
      <c r="D1090" s="148">
        <v>44957</v>
      </c>
      <c r="E1090" s="147" t="s">
        <v>25</v>
      </c>
      <c r="F1090" s="147" t="s">
        <v>430</v>
      </c>
      <c r="G1090" s="147" t="s">
        <v>27</v>
      </c>
      <c r="H1090" s="147">
        <v>4.29</v>
      </c>
      <c r="I1090" s="151">
        <v>2520</v>
      </c>
      <c r="J1090" s="151">
        <v>10810.8</v>
      </c>
      <c r="K1090" s="147">
        <v>10</v>
      </c>
      <c r="L1090" s="151">
        <v>1081.08</v>
      </c>
      <c r="M1090" s="151">
        <v>54.054</v>
      </c>
      <c r="N1090" s="154"/>
      <c r="O1090" s="151">
        <v>486.486</v>
      </c>
      <c r="P1090" s="151">
        <v>540.54</v>
      </c>
      <c r="Q1090" s="151">
        <f t="shared" si="16"/>
        <v>1027.026</v>
      </c>
      <c r="R1090" s="156"/>
    </row>
    <row r="1091" s="138" customFormat="1" ht="25.05" hidden="1" customHeight="1" spans="1:18">
      <c r="A1091" s="147">
        <v>1086</v>
      </c>
      <c r="B1091" s="147" t="s">
        <v>609</v>
      </c>
      <c r="C1091" s="148">
        <v>44927</v>
      </c>
      <c r="D1091" s="148">
        <v>44957</v>
      </c>
      <c r="E1091" s="147" t="s">
        <v>25</v>
      </c>
      <c r="F1091" s="147" t="s">
        <v>430</v>
      </c>
      <c r="G1091" s="147" t="s">
        <v>27</v>
      </c>
      <c r="H1091" s="147">
        <v>4.95</v>
      </c>
      <c r="I1091" s="151">
        <v>2520</v>
      </c>
      <c r="J1091" s="151">
        <v>12474</v>
      </c>
      <c r="K1091" s="147">
        <v>10</v>
      </c>
      <c r="L1091" s="151">
        <v>1247.4</v>
      </c>
      <c r="M1091" s="151">
        <v>62.37</v>
      </c>
      <c r="N1091" s="154"/>
      <c r="O1091" s="151">
        <v>561.33</v>
      </c>
      <c r="P1091" s="151">
        <v>623.7</v>
      </c>
      <c r="Q1091" s="151">
        <f t="shared" si="16"/>
        <v>1185.03</v>
      </c>
      <c r="R1091" s="156"/>
    </row>
    <row r="1092" s="138" customFormat="1" ht="25.05" hidden="1" customHeight="1" spans="1:18">
      <c r="A1092" s="147">
        <v>1087</v>
      </c>
      <c r="B1092" s="147" t="s">
        <v>610</v>
      </c>
      <c r="C1092" s="148">
        <v>44927</v>
      </c>
      <c r="D1092" s="148">
        <v>44957</v>
      </c>
      <c r="E1092" s="147" t="s">
        <v>25</v>
      </c>
      <c r="F1092" s="147" t="s">
        <v>430</v>
      </c>
      <c r="G1092" s="147" t="s">
        <v>27</v>
      </c>
      <c r="H1092" s="147">
        <v>1.62</v>
      </c>
      <c r="I1092" s="151">
        <v>2520</v>
      </c>
      <c r="J1092" s="151">
        <v>4082.4</v>
      </c>
      <c r="K1092" s="147">
        <v>10</v>
      </c>
      <c r="L1092" s="151">
        <v>408.24</v>
      </c>
      <c r="M1092" s="151">
        <v>20.412</v>
      </c>
      <c r="N1092" s="154"/>
      <c r="O1092" s="151">
        <v>183.708</v>
      </c>
      <c r="P1092" s="151">
        <v>204.12</v>
      </c>
      <c r="Q1092" s="151">
        <f t="shared" si="16"/>
        <v>387.828</v>
      </c>
      <c r="R1092" s="156"/>
    </row>
    <row r="1093" s="138" customFormat="1" ht="25.05" hidden="1" customHeight="1" spans="1:18">
      <c r="A1093" s="147">
        <v>1088</v>
      </c>
      <c r="B1093" s="147" t="s">
        <v>611</v>
      </c>
      <c r="C1093" s="148">
        <v>44927</v>
      </c>
      <c r="D1093" s="148">
        <v>44957</v>
      </c>
      <c r="E1093" s="147" t="s">
        <v>25</v>
      </c>
      <c r="F1093" s="147" t="s">
        <v>430</v>
      </c>
      <c r="G1093" s="147" t="s">
        <v>27</v>
      </c>
      <c r="H1093" s="147">
        <v>5.52</v>
      </c>
      <c r="I1093" s="151">
        <v>2520</v>
      </c>
      <c r="J1093" s="151">
        <v>13910.4</v>
      </c>
      <c r="K1093" s="147">
        <v>10</v>
      </c>
      <c r="L1093" s="151">
        <v>1391.04</v>
      </c>
      <c r="M1093" s="151">
        <v>69.552</v>
      </c>
      <c r="N1093" s="154"/>
      <c r="O1093" s="151">
        <v>625.968</v>
      </c>
      <c r="P1093" s="151">
        <v>695.52</v>
      </c>
      <c r="Q1093" s="151">
        <f t="shared" si="16"/>
        <v>1321.488</v>
      </c>
      <c r="R1093" s="156"/>
    </row>
    <row r="1094" s="138" customFormat="1" ht="25.05" hidden="1" customHeight="1" spans="1:18">
      <c r="A1094" s="147">
        <v>1089</v>
      </c>
      <c r="B1094" s="147" t="s">
        <v>612</v>
      </c>
      <c r="C1094" s="148">
        <v>44927</v>
      </c>
      <c r="D1094" s="148">
        <v>44957</v>
      </c>
      <c r="E1094" s="147" t="s">
        <v>25</v>
      </c>
      <c r="F1094" s="147" t="s">
        <v>430</v>
      </c>
      <c r="G1094" s="147" t="s">
        <v>27</v>
      </c>
      <c r="H1094" s="147">
        <v>4.31</v>
      </c>
      <c r="I1094" s="151">
        <v>2520</v>
      </c>
      <c r="J1094" s="151">
        <v>10861.2</v>
      </c>
      <c r="K1094" s="147">
        <v>10</v>
      </c>
      <c r="L1094" s="151">
        <v>1086.12</v>
      </c>
      <c r="M1094" s="151">
        <v>54.306</v>
      </c>
      <c r="N1094" s="154"/>
      <c r="O1094" s="151">
        <v>488.754</v>
      </c>
      <c r="P1094" s="151">
        <v>543.06</v>
      </c>
      <c r="Q1094" s="151">
        <f t="shared" si="16"/>
        <v>1031.814</v>
      </c>
      <c r="R1094" s="156"/>
    </row>
    <row r="1095" s="138" customFormat="1" ht="25.05" hidden="1" customHeight="1" spans="1:18">
      <c r="A1095" s="147">
        <v>1090</v>
      </c>
      <c r="B1095" s="147" t="s">
        <v>613</v>
      </c>
      <c r="C1095" s="148">
        <v>44927</v>
      </c>
      <c r="D1095" s="148">
        <v>44957</v>
      </c>
      <c r="E1095" s="147" t="s">
        <v>25</v>
      </c>
      <c r="F1095" s="147" t="s">
        <v>430</v>
      </c>
      <c r="G1095" s="147" t="s">
        <v>27</v>
      </c>
      <c r="H1095" s="147">
        <v>1.64</v>
      </c>
      <c r="I1095" s="151">
        <v>2520</v>
      </c>
      <c r="J1095" s="151">
        <v>4132.8</v>
      </c>
      <c r="K1095" s="147">
        <v>10</v>
      </c>
      <c r="L1095" s="151">
        <v>413.28</v>
      </c>
      <c r="M1095" s="151">
        <v>20.664</v>
      </c>
      <c r="N1095" s="154"/>
      <c r="O1095" s="151">
        <v>185.976</v>
      </c>
      <c r="P1095" s="151">
        <v>206.64</v>
      </c>
      <c r="Q1095" s="151">
        <f t="shared" ref="Q1095:Q1158" si="17">N1095+O1095+P1095</f>
        <v>392.616</v>
      </c>
      <c r="R1095" s="156"/>
    </row>
    <row r="1096" s="138" customFormat="1" ht="25.05" hidden="1" customHeight="1" spans="1:18">
      <c r="A1096" s="147">
        <v>1091</v>
      </c>
      <c r="B1096" s="147" t="s">
        <v>614</v>
      </c>
      <c r="C1096" s="148">
        <v>44927</v>
      </c>
      <c r="D1096" s="148">
        <v>44957</v>
      </c>
      <c r="E1096" s="147" t="s">
        <v>25</v>
      </c>
      <c r="F1096" s="147" t="s">
        <v>430</v>
      </c>
      <c r="G1096" s="147" t="s">
        <v>27</v>
      </c>
      <c r="H1096" s="147">
        <v>4.37</v>
      </c>
      <c r="I1096" s="151">
        <v>2520</v>
      </c>
      <c r="J1096" s="151">
        <v>11012.4</v>
      </c>
      <c r="K1096" s="147">
        <v>10</v>
      </c>
      <c r="L1096" s="151">
        <v>1101.24</v>
      </c>
      <c r="M1096" s="151">
        <v>55.062</v>
      </c>
      <c r="N1096" s="154"/>
      <c r="O1096" s="151">
        <v>495.558</v>
      </c>
      <c r="P1096" s="151">
        <v>550.62</v>
      </c>
      <c r="Q1096" s="151">
        <f t="shared" si="17"/>
        <v>1046.178</v>
      </c>
      <c r="R1096" s="156"/>
    </row>
    <row r="1097" s="138" customFormat="1" ht="25.05" hidden="1" customHeight="1" spans="1:18">
      <c r="A1097" s="147">
        <v>1092</v>
      </c>
      <c r="B1097" s="147" t="s">
        <v>615</v>
      </c>
      <c r="C1097" s="148">
        <v>44927</v>
      </c>
      <c r="D1097" s="148">
        <v>44957</v>
      </c>
      <c r="E1097" s="147" t="s">
        <v>25</v>
      </c>
      <c r="F1097" s="147" t="s">
        <v>430</v>
      </c>
      <c r="G1097" s="147" t="s">
        <v>27</v>
      </c>
      <c r="H1097" s="147">
        <v>0.94</v>
      </c>
      <c r="I1097" s="151">
        <v>2520</v>
      </c>
      <c r="J1097" s="151">
        <v>2368.8</v>
      </c>
      <c r="K1097" s="147">
        <v>10</v>
      </c>
      <c r="L1097" s="151">
        <v>236.88</v>
      </c>
      <c r="M1097" s="151">
        <v>11.844</v>
      </c>
      <c r="N1097" s="154"/>
      <c r="O1097" s="151">
        <v>106.596</v>
      </c>
      <c r="P1097" s="151">
        <v>118.44</v>
      </c>
      <c r="Q1097" s="151">
        <f t="shared" si="17"/>
        <v>225.036</v>
      </c>
      <c r="R1097" s="156"/>
    </row>
    <row r="1098" s="138" customFormat="1" ht="25.05" hidden="1" customHeight="1" spans="1:18">
      <c r="A1098" s="147">
        <v>1093</v>
      </c>
      <c r="B1098" s="147" t="s">
        <v>616</v>
      </c>
      <c r="C1098" s="148">
        <v>44927</v>
      </c>
      <c r="D1098" s="148">
        <v>44957</v>
      </c>
      <c r="E1098" s="147" t="s">
        <v>25</v>
      </c>
      <c r="F1098" s="147" t="s">
        <v>430</v>
      </c>
      <c r="G1098" s="147" t="s">
        <v>27</v>
      </c>
      <c r="H1098" s="147">
        <v>3.97</v>
      </c>
      <c r="I1098" s="151">
        <v>2520</v>
      </c>
      <c r="J1098" s="151">
        <v>10004.4</v>
      </c>
      <c r="K1098" s="147">
        <v>10</v>
      </c>
      <c r="L1098" s="151">
        <v>1000.44</v>
      </c>
      <c r="M1098" s="151">
        <v>50.022</v>
      </c>
      <c r="N1098" s="154"/>
      <c r="O1098" s="151">
        <v>450.198</v>
      </c>
      <c r="P1098" s="151">
        <v>500.22</v>
      </c>
      <c r="Q1098" s="151">
        <f t="shared" si="17"/>
        <v>950.418</v>
      </c>
      <c r="R1098" s="156"/>
    </row>
    <row r="1099" s="138" customFormat="1" ht="25.05" hidden="1" customHeight="1" spans="1:18">
      <c r="A1099" s="147">
        <v>1094</v>
      </c>
      <c r="B1099" s="147" t="s">
        <v>617</v>
      </c>
      <c r="C1099" s="148">
        <v>44927</v>
      </c>
      <c r="D1099" s="148">
        <v>44957</v>
      </c>
      <c r="E1099" s="147" t="s">
        <v>25</v>
      </c>
      <c r="F1099" s="147" t="s">
        <v>430</v>
      </c>
      <c r="G1099" s="147" t="s">
        <v>27</v>
      </c>
      <c r="H1099" s="147">
        <v>6</v>
      </c>
      <c r="I1099" s="151">
        <v>2520</v>
      </c>
      <c r="J1099" s="151">
        <v>15120</v>
      </c>
      <c r="K1099" s="147">
        <v>10</v>
      </c>
      <c r="L1099" s="151">
        <v>1512</v>
      </c>
      <c r="M1099" s="151">
        <v>75.6</v>
      </c>
      <c r="N1099" s="154"/>
      <c r="O1099" s="151">
        <v>680.4</v>
      </c>
      <c r="P1099" s="151">
        <v>756</v>
      </c>
      <c r="Q1099" s="151">
        <f t="shared" si="17"/>
        <v>1436.4</v>
      </c>
      <c r="R1099" s="156"/>
    </row>
    <row r="1100" s="138" customFormat="1" ht="25.05" hidden="1" customHeight="1" spans="1:18">
      <c r="A1100" s="147">
        <v>1095</v>
      </c>
      <c r="B1100" s="147" t="s">
        <v>618</v>
      </c>
      <c r="C1100" s="148">
        <v>44927</v>
      </c>
      <c r="D1100" s="148">
        <v>44957</v>
      </c>
      <c r="E1100" s="147" t="s">
        <v>25</v>
      </c>
      <c r="F1100" s="147" t="s">
        <v>430</v>
      </c>
      <c r="G1100" s="147" t="s">
        <v>27</v>
      </c>
      <c r="H1100" s="147">
        <v>3</v>
      </c>
      <c r="I1100" s="151">
        <v>2520</v>
      </c>
      <c r="J1100" s="151">
        <v>7560</v>
      </c>
      <c r="K1100" s="147">
        <v>10</v>
      </c>
      <c r="L1100" s="151">
        <v>756</v>
      </c>
      <c r="M1100" s="151">
        <v>37.8</v>
      </c>
      <c r="N1100" s="154"/>
      <c r="O1100" s="151">
        <v>340.2</v>
      </c>
      <c r="P1100" s="151">
        <v>378</v>
      </c>
      <c r="Q1100" s="151">
        <f t="shared" si="17"/>
        <v>718.2</v>
      </c>
      <c r="R1100" s="156"/>
    </row>
    <row r="1101" s="138" customFormat="1" ht="25.05" hidden="1" customHeight="1" spans="1:18">
      <c r="A1101" s="147">
        <v>1096</v>
      </c>
      <c r="B1101" s="147" t="s">
        <v>585</v>
      </c>
      <c r="C1101" s="148">
        <v>44927</v>
      </c>
      <c r="D1101" s="148">
        <v>44957</v>
      </c>
      <c r="E1101" s="147" t="s">
        <v>25</v>
      </c>
      <c r="F1101" s="147" t="s">
        <v>430</v>
      </c>
      <c r="G1101" s="147" t="s">
        <v>27</v>
      </c>
      <c r="H1101" s="147">
        <v>4.29</v>
      </c>
      <c r="I1101" s="151">
        <v>2520</v>
      </c>
      <c r="J1101" s="151">
        <v>10810.8</v>
      </c>
      <c r="K1101" s="147">
        <v>10</v>
      </c>
      <c r="L1101" s="151">
        <v>1081.08</v>
      </c>
      <c r="M1101" s="151">
        <v>54.054</v>
      </c>
      <c r="N1101" s="154"/>
      <c r="O1101" s="151">
        <v>486.486</v>
      </c>
      <c r="P1101" s="151">
        <v>540.54</v>
      </c>
      <c r="Q1101" s="151">
        <f t="shared" si="17"/>
        <v>1027.026</v>
      </c>
      <c r="R1101" s="156"/>
    </row>
    <row r="1102" s="138" customFormat="1" ht="25.05" hidden="1" customHeight="1" spans="1:18">
      <c r="A1102" s="147">
        <v>1097</v>
      </c>
      <c r="B1102" s="147" t="s">
        <v>619</v>
      </c>
      <c r="C1102" s="148">
        <v>44927</v>
      </c>
      <c r="D1102" s="148">
        <v>44957</v>
      </c>
      <c r="E1102" s="147" t="s">
        <v>25</v>
      </c>
      <c r="F1102" s="147" t="s">
        <v>430</v>
      </c>
      <c r="G1102" s="147" t="s">
        <v>27</v>
      </c>
      <c r="H1102" s="147">
        <v>5</v>
      </c>
      <c r="I1102" s="151">
        <v>2520</v>
      </c>
      <c r="J1102" s="151">
        <v>12600</v>
      </c>
      <c r="K1102" s="147">
        <v>10</v>
      </c>
      <c r="L1102" s="151">
        <v>1260</v>
      </c>
      <c r="M1102" s="151">
        <v>63</v>
      </c>
      <c r="N1102" s="154"/>
      <c r="O1102" s="151">
        <v>567</v>
      </c>
      <c r="P1102" s="151">
        <v>630</v>
      </c>
      <c r="Q1102" s="151">
        <f t="shared" si="17"/>
        <v>1197</v>
      </c>
      <c r="R1102" s="156"/>
    </row>
    <row r="1103" s="138" customFormat="1" ht="25.05" hidden="1" customHeight="1" spans="1:18">
      <c r="A1103" s="147">
        <v>1098</v>
      </c>
      <c r="B1103" s="147" t="s">
        <v>620</v>
      </c>
      <c r="C1103" s="148">
        <v>44927</v>
      </c>
      <c r="D1103" s="148">
        <v>44957</v>
      </c>
      <c r="E1103" s="147" t="s">
        <v>25</v>
      </c>
      <c r="F1103" s="147" t="s">
        <v>430</v>
      </c>
      <c r="G1103" s="147" t="s">
        <v>27</v>
      </c>
      <c r="H1103" s="147">
        <v>3.6</v>
      </c>
      <c r="I1103" s="151">
        <v>2520</v>
      </c>
      <c r="J1103" s="151">
        <v>9072</v>
      </c>
      <c r="K1103" s="147">
        <v>10</v>
      </c>
      <c r="L1103" s="151">
        <v>907.2</v>
      </c>
      <c r="M1103" s="151">
        <v>45.36</v>
      </c>
      <c r="N1103" s="154"/>
      <c r="O1103" s="151">
        <v>408.24</v>
      </c>
      <c r="P1103" s="151">
        <v>453.6</v>
      </c>
      <c r="Q1103" s="151">
        <f t="shared" si="17"/>
        <v>861.84</v>
      </c>
      <c r="R1103" s="156"/>
    </row>
    <row r="1104" s="138" customFormat="1" ht="25.05" hidden="1" customHeight="1" spans="1:18">
      <c r="A1104" s="147">
        <v>1099</v>
      </c>
      <c r="B1104" s="147" t="s">
        <v>621</v>
      </c>
      <c r="C1104" s="148">
        <v>44927</v>
      </c>
      <c r="D1104" s="148">
        <v>44957</v>
      </c>
      <c r="E1104" s="147" t="s">
        <v>25</v>
      </c>
      <c r="F1104" s="147" t="s">
        <v>430</v>
      </c>
      <c r="G1104" s="147" t="s">
        <v>27</v>
      </c>
      <c r="H1104" s="147">
        <v>3.24</v>
      </c>
      <c r="I1104" s="151">
        <v>2520</v>
      </c>
      <c r="J1104" s="151">
        <v>8164.8</v>
      </c>
      <c r="K1104" s="147">
        <v>10</v>
      </c>
      <c r="L1104" s="151">
        <v>816.48</v>
      </c>
      <c r="M1104" s="151">
        <v>40.824</v>
      </c>
      <c r="N1104" s="154"/>
      <c r="O1104" s="151">
        <v>367.416</v>
      </c>
      <c r="P1104" s="151">
        <v>408.24</v>
      </c>
      <c r="Q1104" s="151">
        <f t="shared" si="17"/>
        <v>775.656</v>
      </c>
      <c r="R1104" s="156"/>
    </row>
    <row r="1105" s="138" customFormat="1" ht="25.05" hidden="1" customHeight="1" spans="1:18">
      <c r="A1105" s="147">
        <v>1100</v>
      </c>
      <c r="B1105" s="147" t="s">
        <v>622</v>
      </c>
      <c r="C1105" s="148">
        <v>44927</v>
      </c>
      <c r="D1105" s="148">
        <v>44957</v>
      </c>
      <c r="E1105" s="147" t="s">
        <v>25</v>
      </c>
      <c r="F1105" s="147" t="s">
        <v>430</v>
      </c>
      <c r="G1105" s="147" t="s">
        <v>27</v>
      </c>
      <c r="H1105" s="147">
        <v>3.69</v>
      </c>
      <c r="I1105" s="151">
        <v>2520</v>
      </c>
      <c r="J1105" s="151">
        <v>9298.8</v>
      </c>
      <c r="K1105" s="147">
        <v>10</v>
      </c>
      <c r="L1105" s="151">
        <v>929.88</v>
      </c>
      <c r="M1105" s="151">
        <v>46.494</v>
      </c>
      <c r="N1105" s="154"/>
      <c r="O1105" s="151">
        <v>418.446</v>
      </c>
      <c r="P1105" s="151">
        <v>464.94</v>
      </c>
      <c r="Q1105" s="151">
        <f t="shared" si="17"/>
        <v>883.386</v>
      </c>
      <c r="R1105" s="156"/>
    </row>
    <row r="1106" s="138" customFormat="1" ht="25.05" hidden="1" customHeight="1" spans="1:18">
      <c r="A1106" s="147">
        <v>1101</v>
      </c>
      <c r="B1106" s="147" t="s">
        <v>623</v>
      </c>
      <c r="C1106" s="148">
        <v>44927</v>
      </c>
      <c r="D1106" s="148">
        <v>44957</v>
      </c>
      <c r="E1106" s="147" t="s">
        <v>25</v>
      </c>
      <c r="F1106" s="147" t="s">
        <v>430</v>
      </c>
      <c r="G1106" s="147" t="s">
        <v>27</v>
      </c>
      <c r="H1106" s="147">
        <v>3.68</v>
      </c>
      <c r="I1106" s="151">
        <v>2520</v>
      </c>
      <c r="J1106" s="151">
        <v>9273.6</v>
      </c>
      <c r="K1106" s="147">
        <v>10</v>
      </c>
      <c r="L1106" s="151">
        <v>927.36</v>
      </c>
      <c r="M1106" s="151">
        <v>46.368</v>
      </c>
      <c r="N1106" s="154"/>
      <c r="O1106" s="151">
        <v>417.312</v>
      </c>
      <c r="P1106" s="151">
        <v>463.68</v>
      </c>
      <c r="Q1106" s="151">
        <f t="shared" si="17"/>
        <v>880.992</v>
      </c>
      <c r="R1106" s="156"/>
    </row>
    <row r="1107" s="138" customFormat="1" ht="25.05" hidden="1" customHeight="1" spans="1:18">
      <c r="A1107" s="147">
        <v>1102</v>
      </c>
      <c r="B1107" s="147" t="s">
        <v>624</v>
      </c>
      <c r="C1107" s="148">
        <v>44927</v>
      </c>
      <c r="D1107" s="148">
        <v>44957</v>
      </c>
      <c r="E1107" s="147" t="s">
        <v>25</v>
      </c>
      <c r="F1107" s="147" t="s">
        <v>430</v>
      </c>
      <c r="G1107" s="147" t="s">
        <v>27</v>
      </c>
      <c r="H1107" s="147">
        <v>1.29</v>
      </c>
      <c r="I1107" s="151">
        <v>2520</v>
      </c>
      <c r="J1107" s="151">
        <v>3250.8</v>
      </c>
      <c r="K1107" s="147">
        <v>10</v>
      </c>
      <c r="L1107" s="151">
        <v>325.08</v>
      </c>
      <c r="M1107" s="151">
        <v>16.254</v>
      </c>
      <c r="N1107" s="154"/>
      <c r="O1107" s="151">
        <v>146.286</v>
      </c>
      <c r="P1107" s="151">
        <v>162.54</v>
      </c>
      <c r="Q1107" s="151">
        <f t="shared" si="17"/>
        <v>308.826</v>
      </c>
      <c r="R1107" s="156"/>
    </row>
    <row r="1108" s="138" customFormat="1" ht="25.05" hidden="1" customHeight="1" spans="1:18">
      <c r="A1108" s="147">
        <v>1103</v>
      </c>
      <c r="B1108" s="147" t="s">
        <v>625</v>
      </c>
      <c r="C1108" s="148">
        <v>44927</v>
      </c>
      <c r="D1108" s="148">
        <v>44957</v>
      </c>
      <c r="E1108" s="147" t="s">
        <v>25</v>
      </c>
      <c r="F1108" s="147" t="s">
        <v>430</v>
      </c>
      <c r="G1108" s="147" t="s">
        <v>27</v>
      </c>
      <c r="H1108" s="147">
        <v>2.01</v>
      </c>
      <c r="I1108" s="151">
        <v>2520</v>
      </c>
      <c r="J1108" s="151">
        <v>5065.2</v>
      </c>
      <c r="K1108" s="147">
        <v>10</v>
      </c>
      <c r="L1108" s="151">
        <v>506.52</v>
      </c>
      <c r="M1108" s="151">
        <v>25.326</v>
      </c>
      <c r="N1108" s="154"/>
      <c r="O1108" s="151">
        <v>227.934</v>
      </c>
      <c r="P1108" s="151">
        <v>253.26</v>
      </c>
      <c r="Q1108" s="151">
        <f t="shared" si="17"/>
        <v>481.194</v>
      </c>
      <c r="R1108" s="156"/>
    </row>
    <row r="1109" s="138" customFormat="1" ht="25.05" hidden="1" customHeight="1" spans="1:18">
      <c r="A1109" s="147">
        <v>1104</v>
      </c>
      <c r="B1109" s="147" t="s">
        <v>626</v>
      </c>
      <c r="C1109" s="148">
        <v>44927</v>
      </c>
      <c r="D1109" s="148">
        <v>44957</v>
      </c>
      <c r="E1109" s="147" t="s">
        <v>25</v>
      </c>
      <c r="F1109" s="147" t="s">
        <v>430</v>
      </c>
      <c r="G1109" s="147" t="s">
        <v>27</v>
      </c>
      <c r="H1109" s="147">
        <v>4.76</v>
      </c>
      <c r="I1109" s="151">
        <v>2520</v>
      </c>
      <c r="J1109" s="151">
        <v>11995.2</v>
      </c>
      <c r="K1109" s="147">
        <v>10</v>
      </c>
      <c r="L1109" s="151">
        <v>1199.52</v>
      </c>
      <c r="M1109" s="151">
        <v>59.976</v>
      </c>
      <c r="N1109" s="154"/>
      <c r="O1109" s="151">
        <v>539.784</v>
      </c>
      <c r="P1109" s="151">
        <v>599.76</v>
      </c>
      <c r="Q1109" s="151">
        <f t="shared" si="17"/>
        <v>1139.544</v>
      </c>
      <c r="R1109" s="156"/>
    </row>
    <row r="1110" s="138" customFormat="1" ht="25.05" hidden="1" customHeight="1" spans="1:18">
      <c r="A1110" s="147">
        <v>1105</v>
      </c>
      <c r="B1110" s="147" t="s">
        <v>627</v>
      </c>
      <c r="C1110" s="148">
        <v>44927</v>
      </c>
      <c r="D1110" s="148">
        <v>44957</v>
      </c>
      <c r="E1110" s="147" t="s">
        <v>25</v>
      </c>
      <c r="F1110" s="147" t="s">
        <v>430</v>
      </c>
      <c r="G1110" s="147" t="s">
        <v>27</v>
      </c>
      <c r="H1110" s="147">
        <v>4.39</v>
      </c>
      <c r="I1110" s="151">
        <v>2520</v>
      </c>
      <c r="J1110" s="151">
        <v>11062.8</v>
      </c>
      <c r="K1110" s="147">
        <v>10</v>
      </c>
      <c r="L1110" s="151">
        <v>1106.28</v>
      </c>
      <c r="M1110" s="151">
        <v>55.314</v>
      </c>
      <c r="N1110" s="154"/>
      <c r="O1110" s="151">
        <v>497.826</v>
      </c>
      <c r="P1110" s="151">
        <v>553.14</v>
      </c>
      <c r="Q1110" s="151">
        <f t="shared" si="17"/>
        <v>1050.966</v>
      </c>
      <c r="R1110" s="156"/>
    </row>
    <row r="1111" s="138" customFormat="1" ht="25.05" hidden="1" customHeight="1" spans="1:18">
      <c r="A1111" s="147">
        <v>1106</v>
      </c>
      <c r="B1111" s="147" t="s">
        <v>628</v>
      </c>
      <c r="C1111" s="148">
        <v>44927</v>
      </c>
      <c r="D1111" s="148">
        <v>44957</v>
      </c>
      <c r="E1111" s="147" t="s">
        <v>25</v>
      </c>
      <c r="F1111" s="147" t="s">
        <v>430</v>
      </c>
      <c r="G1111" s="147" t="s">
        <v>27</v>
      </c>
      <c r="H1111" s="147">
        <v>5</v>
      </c>
      <c r="I1111" s="151">
        <v>2520</v>
      </c>
      <c r="J1111" s="151">
        <v>12600</v>
      </c>
      <c r="K1111" s="147">
        <v>10</v>
      </c>
      <c r="L1111" s="151">
        <v>1260</v>
      </c>
      <c r="M1111" s="151">
        <v>63</v>
      </c>
      <c r="N1111" s="154"/>
      <c r="O1111" s="151">
        <v>567</v>
      </c>
      <c r="P1111" s="151">
        <v>630</v>
      </c>
      <c r="Q1111" s="151">
        <f t="shared" si="17"/>
        <v>1197</v>
      </c>
      <c r="R1111" s="156"/>
    </row>
    <row r="1112" s="138" customFormat="1" ht="25.05" hidden="1" customHeight="1" spans="1:18">
      <c r="A1112" s="147">
        <v>1107</v>
      </c>
      <c r="B1112" s="147" t="s">
        <v>629</v>
      </c>
      <c r="C1112" s="148">
        <v>44927</v>
      </c>
      <c r="D1112" s="148">
        <v>44957</v>
      </c>
      <c r="E1112" s="147" t="s">
        <v>25</v>
      </c>
      <c r="F1112" s="147" t="s">
        <v>430</v>
      </c>
      <c r="G1112" s="147" t="s">
        <v>27</v>
      </c>
      <c r="H1112" s="147">
        <v>2.5</v>
      </c>
      <c r="I1112" s="151">
        <v>2520</v>
      </c>
      <c r="J1112" s="151">
        <v>6300</v>
      </c>
      <c r="K1112" s="147">
        <v>10</v>
      </c>
      <c r="L1112" s="151">
        <v>630</v>
      </c>
      <c r="M1112" s="151">
        <v>31.5</v>
      </c>
      <c r="N1112" s="154"/>
      <c r="O1112" s="151">
        <v>283.5</v>
      </c>
      <c r="P1112" s="151">
        <v>315</v>
      </c>
      <c r="Q1112" s="151">
        <f t="shared" si="17"/>
        <v>598.5</v>
      </c>
      <c r="R1112" s="156"/>
    </row>
    <row r="1113" s="138" customFormat="1" ht="25.05" hidden="1" customHeight="1" spans="1:18">
      <c r="A1113" s="147">
        <v>1108</v>
      </c>
      <c r="B1113" s="147" t="s">
        <v>630</v>
      </c>
      <c r="C1113" s="148">
        <v>44927</v>
      </c>
      <c r="D1113" s="148">
        <v>44957</v>
      </c>
      <c r="E1113" s="147" t="s">
        <v>25</v>
      </c>
      <c r="F1113" s="147" t="s">
        <v>430</v>
      </c>
      <c r="G1113" s="147" t="s">
        <v>27</v>
      </c>
      <c r="H1113" s="147">
        <v>2.22</v>
      </c>
      <c r="I1113" s="151">
        <v>2520</v>
      </c>
      <c r="J1113" s="151">
        <v>5594.4</v>
      </c>
      <c r="K1113" s="147">
        <v>10</v>
      </c>
      <c r="L1113" s="151">
        <v>559.44</v>
      </c>
      <c r="M1113" s="151">
        <v>27.972</v>
      </c>
      <c r="N1113" s="154"/>
      <c r="O1113" s="151">
        <v>251.748</v>
      </c>
      <c r="P1113" s="151">
        <v>279.72</v>
      </c>
      <c r="Q1113" s="151">
        <f t="shared" si="17"/>
        <v>531.468</v>
      </c>
      <c r="R1113" s="156"/>
    </row>
    <row r="1114" s="138" customFormat="1" ht="25.05" hidden="1" customHeight="1" spans="1:18">
      <c r="A1114" s="147">
        <v>1109</v>
      </c>
      <c r="B1114" s="147" t="s">
        <v>631</v>
      </c>
      <c r="C1114" s="148">
        <v>44927</v>
      </c>
      <c r="D1114" s="148">
        <v>44957</v>
      </c>
      <c r="E1114" s="147" t="s">
        <v>25</v>
      </c>
      <c r="F1114" s="147" t="s">
        <v>430</v>
      </c>
      <c r="G1114" s="147" t="s">
        <v>27</v>
      </c>
      <c r="H1114" s="147">
        <v>3</v>
      </c>
      <c r="I1114" s="151">
        <v>2520</v>
      </c>
      <c r="J1114" s="151">
        <v>7560</v>
      </c>
      <c r="K1114" s="147">
        <v>10</v>
      </c>
      <c r="L1114" s="151">
        <v>756</v>
      </c>
      <c r="M1114" s="151">
        <v>37.8</v>
      </c>
      <c r="N1114" s="154"/>
      <c r="O1114" s="151">
        <v>340.2</v>
      </c>
      <c r="P1114" s="151">
        <v>378</v>
      </c>
      <c r="Q1114" s="151">
        <f t="shared" si="17"/>
        <v>718.2</v>
      </c>
      <c r="R1114" s="156"/>
    </row>
    <row r="1115" s="138" customFormat="1" ht="25.05" hidden="1" customHeight="1" spans="1:18">
      <c r="A1115" s="147">
        <v>1110</v>
      </c>
      <c r="B1115" s="147" t="s">
        <v>632</v>
      </c>
      <c r="C1115" s="148">
        <v>44927</v>
      </c>
      <c r="D1115" s="148">
        <v>44957</v>
      </c>
      <c r="E1115" s="147" t="s">
        <v>25</v>
      </c>
      <c r="F1115" s="147" t="s">
        <v>430</v>
      </c>
      <c r="G1115" s="147" t="s">
        <v>27</v>
      </c>
      <c r="H1115" s="147">
        <v>4.08</v>
      </c>
      <c r="I1115" s="151">
        <v>2520</v>
      </c>
      <c r="J1115" s="151">
        <v>10281.6</v>
      </c>
      <c r="K1115" s="147">
        <v>10</v>
      </c>
      <c r="L1115" s="151">
        <v>1028.16</v>
      </c>
      <c r="M1115" s="151">
        <v>51.408</v>
      </c>
      <c r="N1115" s="154"/>
      <c r="O1115" s="151">
        <v>462.672</v>
      </c>
      <c r="P1115" s="151">
        <v>514.08</v>
      </c>
      <c r="Q1115" s="151">
        <f t="shared" si="17"/>
        <v>976.752</v>
      </c>
      <c r="R1115" s="156"/>
    </row>
    <row r="1116" s="138" customFormat="1" ht="25.05" hidden="1" customHeight="1" spans="1:18">
      <c r="A1116" s="147">
        <v>1111</v>
      </c>
      <c r="B1116" s="147" t="s">
        <v>633</v>
      </c>
      <c r="C1116" s="148">
        <v>44927</v>
      </c>
      <c r="D1116" s="148">
        <v>44957</v>
      </c>
      <c r="E1116" s="147" t="s">
        <v>25</v>
      </c>
      <c r="F1116" s="147" t="s">
        <v>430</v>
      </c>
      <c r="G1116" s="147" t="s">
        <v>27</v>
      </c>
      <c r="H1116" s="147">
        <v>5.69</v>
      </c>
      <c r="I1116" s="151">
        <v>2520</v>
      </c>
      <c r="J1116" s="151">
        <v>14338.8</v>
      </c>
      <c r="K1116" s="147">
        <v>10</v>
      </c>
      <c r="L1116" s="151">
        <v>1433.88</v>
      </c>
      <c r="M1116" s="151">
        <v>71.694</v>
      </c>
      <c r="N1116" s="154"/>
      <c r="O1116" s="151">
        <v>645.246</v>
      </c>
      <c r="P1116" s="151">
        <v>716.94</v>
      </c>
      <c r="Q1116" s="151">
        <f t="shared" si="17"/>
        <v>1362.186</v>
      </c>
      <c r="R1116" s="156"/>
    </row>
    <row r="1117" s="138" customFormat="1" ht="25.05" hidden="1" customHeight="1" spans="1:18">
      <c r="A1117" s="147">
        <v>1112</v>
      </c>
      <c r="B1117" s="147" t="s">
        <v>634</v>
      </c>
      <c r="C1117" s="148">
        <v>44927</v>
      </c>
      <c r="D1117" s="148">
        <v>44957</v>
      </c>
      <c r="E1117" s="147" t="s">
        <v>25</v>
      </c>
      <c r="F1117" s="147" t="s">
        <v>430</v>
      </c>
      <c r="G1117" s="147" t="s">
        <v>27</v>
      </c>
      <c r="H1117" s="147">
        <v>4.53</v>
      </c>
      <c r="I1117" s="151">
        <v>2520</v>
      </c>
      <c r="J1117" s="151">
        <v>11415.6</v>
      </c>
      <c r="K1117" s="147">
        <v>10</v>
      </c>
      <c r="L1117" s="151">
        <v>1141.56</v>
      </c>
      <c r="M1117" s="151">
        <v>57.078</v>
      </c>
      <c r="N1117" s="154"/>
      <c r="O1117" s="151">
        <v>513.702</v>
      </c>
      <c r="P1117" s="151">
        <v>570.78</v>
      </c>
      <c r="Q1117" s="151">
        <f t="shared" si="17"/>
        <v>1084.482</v>
      </c>
      <c r="R1117" s="156"/>
    </row>
    <row r="1118" s="138" customFormat="1" ht="25.05" hidden="1" customHeight="1" spans="1:18">
      <c r="A1118" s="147">
        <v>1113</v>
      </c>
      <c r="B1118" s="147" t="s">
        <v>635</v>
      </c>
      <c r="C1118" s="148">
        <v>44927</v>
      </c>
      <c r="D1118" s="148">
        <v>44957</v>
      </c>
      <c r="E1118" s="147" t="s">
        <v>25</v>
      </c>
      <c r="F1118" s="147" t="s">
        <v>430</v>
      </c>
      <c r="G1118" s="147" t="s">
        <v>27</v>
      </c>
      <c r="H1118" s="147">
        <v>4.36</v>
      </c>
      <c r="I1118" s="151">
        <v>2520</v>
      </c>
      <c r="J1118" s="151">
        <v>10987.2</v>
      </c>
      <c r="K1118" s="147">
        <v>10</v>
      </c>
      <c r="L1118" s="151">
        <v>1098.72</v>
      </c>
      <c r="M1118" s="151">
        <v>54.936</v>
      </c>
      <c r="N1118" s="154"/>
      <c r="O1118" s="151">
        <v>494.424</v>
      </c>
      <c r="P1118" s="151">
        <v>549.36</v>
      </c>
      <c r="Q1118" s="151">
        <f t="shared" si="17"/>
        <v>1043.784</v>
      </c>
      <c r="R1118" s="156"/>
    </row>
    <row r="1119" s="138" customFormat="1" ht="25.05" hidden="1" customHeight="1" spans="1:18">
      <c r="A1119" s="147">
        <v>1114</v>
      </c>
      <c r="B1119" s="147" t="s">
        <v>636</v>
      </c>
      <c r="C1119" s="148">
        <v>44927</v>
      </c>
      <c r="D1119" s="148">
        <v>44957</v>
      </c>
      <c r="E1119" s="147" t="s">
        <v>25</v>
      </c>
      <c r="F1119" s="147" t="s">
        <v>430</v>
      </c>
      <c r="G1119" s="147" t="s">
        <v>27</v>
      </c>
      <c r="H1119" s="147">
        <v>5.6</v>
      </c>
      <c r="I1119" s="151">
        <v>2520</v>
      </c>
      <c r="J1119" s="151">
        <v>14112</v>
      </c>
      <c r="K1119" s="147">
        <v>10</v>
      </c>
      <c r="L1119" s="151">
        <v>1411.2</v>
      </c>
      <c r="M1119" s="151">
        <v>70.56</v>
      </c>
      <c r="N1119" s="154"/>
      <c r="O1119" s="151">
        <v>635.04</v>
      </c>
      <c r="P1119" s="151">
        <v>705.6</v>
      </c>
      <c r="Q1119" s="151">
        <f t="shared" si="17"/>
        <v>1340.64</v>
      </c>
      <c r="R1119" s="156"/>
    </row>
    <row r="1120" s="138" customFormat="1" ht="25.05" hidden="1" customHeight="1" spans="1:18">
      <c r="A1120" s="147">
        <v>1115</v>
      </c>
      <c r="B1120" s="147" t="s">
        <v>637</v>
      </c>
      <c r="C1120" s="148">
        <v>44927</v>
      </c>
      <c r="D1120" s="148">
        <v>44957</v>
      </c>
      <c r="E1120" s="147" t="s">
        <v>25</v>
      </c>
      <c r="F1120" s="147" t="s">
        <v>430</v>
      </c>
      <c r="G1120" s="147" t="s">
        <v>27</v>
      </c>
      <c r="H1120" s="147">
        <v>3.7</v>
      </c>
      <c r="I1120" s="151">
        <v>2520</v>
      </c>
      <c r="J1120" s="151">
        <v>9324</v>
      </c>
      <c r="K1120" s="147">
        <v>10</v>
      </c>
      <c r="L1120" s="151">
        <v>932.4</v>
      </c>
      <c r="M1120" s="151">
        <v>46.62</v>
      </c>
      <c r="N1120" s="154"/>
      <c r="O1120" s="151">
        <v>419.58</v>
      </c>
      <c r="P1120" s="151">
        <v>466.2</v>
      </c>
      <c r="Q1120" s="151">
        <f t="shared" si="17"/>
        <v>885.78</v>
      </c>
      <c r="R1120" s="156"/>
    </row>
    <row r="1121" s="138" customFormat="1" ht="25.05" hidden="1" customHeight="1" spans="1:18">
      <c r="A1121" s="147">
        <v>1116</v>
      </c>
      <c r="B1121" s="147" t="s">
        <v>638</v>
      </c>
      <c r="C1121" s="148">
        <v>44927</v>
      </c>
      <c r="D1121" s="148">
        <v>44957</v>
      </c>
      <c r="E1121" s="147" t="s">
        <v>25</v>
      </c>
      <c r="F1121" s="147" t="s">
        <v>430</v>
      </c>
      <c r="G1121" s="147" t="s">
        <v>27</v>
      </c>
      <c r="H1121" s="147">
        <v>4.45</v>
      </c>
      <c r="I1121" s="151">
        <v>2520</v>
      </c>
      <c r="J1121" s="151">
        <v>11214</v>
      </c>
      <c r="K1121" s="147">
        <v>10</v>
      </c>
      <c r="L1121" s="151">
        <v>1121.4</v>
      </c>
      <c r="M1121" s="151">
        <v>56.07</v>
      </c>
      <c r="N1121" s="154"/>
      <c r="O1121" s="151">
        <v>504.63</v>
      </c>
      <c r="P1121" s="151">
        <v>560.7</v>
      </c>
      <c r="Q1121" s="151">
        <f t="shared" si="17"/>
        <v>1065.33</v>
      </c>
      <c r="R1121" s="156"/>
    </row>
    <row r="1122" s="138" customFormat="1" ht="25.05" hidden="1" customHeight="1" spans="1:18">
      <c r="A1122" s="147">
        <v>1117</v>
      </c>
      <c r="B1122" s="147" t="s">
        <v>639</v>
      </c>
      <c r="C1122" s="148">
        <v>44927</v>
      </c>
      <c r="D1122" s="148">
        <v>44957</v>
      </c>
      <c r="E1122" s="147" t="s">
        <v>25</v>
      </c>
      <c r="F1122" s="147" t="s">
        <v>430</v>
      </c>
      <c r="G1122" s="147" t="s">
        <v>27</v>
      </c>
      <c r="H1122" s="147">
        <v>8.4</v>
      </c>
      <c r="I1122" s="151">
        <v>2520</v>
      </c>
      <c r="J1122" s="151">
        <v>21168</v>
      </c>
      <c r="K1122" s="147">
        <v>10</v>
      </c>
      <c r="L1122" s="151">
        <v>2116.8</v>
      </c>
      <c r="M1122" s="151">
        <v>105.84</v>
      </c>
      <c r="N1122" s="154"/>
      <c r="O1122" s="151">
        <v>952.56</v>
      </c>
      <c r="P1122" s="151">
        <v>1058.4</v>
      </c>
      <c r="Q1122" s="151">
        <f t="shared" si="17"/>
        <v>2010.96</v>
      </c>
      <c r="R1122" s="156"/>
    </row>
    <row r="1123" s="138" customFormat="1" ht="25.05" hidden="1" customHeight="1" spans="1:18">
      <c r="A1123" s="147">
        <v>1118</v>
      </c>
      <c r="B1123" s="147" t="s">
        <v>640</v>
      </c>
      <c r="C1123" s="148">
        <v>44927</v>
      </c>
      <c r="D1123" s="148">
        <v>44957</v>
      </c>
      <c r="E1123" s="147" t="s">
        <v>25</v>
      </c>
      <c r="F1123" s="147" t="s">
        <v>430</v>
      </c>
      <c r="G1123" s="147" t="s">
        <v>27</v>
      </c>
      <c r="H1123" s="147">
        <v>4.2</v>
      </c>
      <c r="I1123" s="151">
        <v>2520</v>
      </c>
      <c r="J1123" s="151">
        <v>10584</v>
      </c>
      <c r="K1123" s="147">
        <v>10</v>
      </c>
      <c r="L1123" s="151">
        <v>1058.4</v>
      </c>
      <c r="M1123" s="151">
        <v>52.92</v>
      </c>
      <c r="N1123" s="154"/>
      <c r="O1123" s="151">
        <v>476.28</v>
      </c>
      <c r="P1123" s="151">
        <v>529.2</v>
      </c>
      <c r="Q1123" s="151">
        <f t="shared" si="17"/>
        <v>1005.48</v>
      </c>
      <c r="R1123" s="156"/>
    </row>
    <row r="1124" s="138" customFormat="1" ht="25.05" hidden="1" customHeight="1" spans="1:18">
      <c r="A1124" s="147">
        <v>1119</v>
      </c>
      <c r="B1124" s="147" t="s">
        <v>641</v>
      </c>
      <c r="C1124" s="148">
        <v>44927</v>
      </c>
      <c r="D1124" s="148">
        <v>44957</v>
      </c>
      <c r="E1124" s="147" t="s">
        <v>25</v>
      </c>
      <c r="F1124" s="147" t="s">
        <v>430</v>
      </c>
      <c r="G1124" s="147" t="s">
        <v>27</v>
      </c>
      <c r="H1124" s="147">
        <v>7.94</v>
      </c>
      <c r="I1124" s="151">
        <v>2520</v>
      </c>
      <c r="J1124" s="151">
        <v>20008.8</v>
      </c>
      <c r="K1124" s="147">
        <v>10</v>
      </c>
      <c r="L1124" s="151">
        <v>2000.88</v>
      </c>
      <c r="M1124" s="151">
        <v>100.044</v>
      </c>
      <c r="N1124" s="154"/>
      <c r="O1124" s="151">
        <v>900.396</v>
      </c>
      <c r="P1124" s="151">
        <v>1000.44</v>
      </c>
      <c r="Q1124" s="151">
        <f t="shared" si="17"/>
        <v>1900.836</v>
      </c>
      <c r="R1124" s="156"/>
    </row>
    <row r="1125" s="138" customFormat="1" ht="25.05" hidden="1" customHeight="1" spans="1:18">
      <c r="A1125" s="147">
        <v>1120</v>
      </c>
      <c r="B1125" s="147" t="s">
        <v>642</v>
      </c>
      <c r="C1125" s="148">
        <v>44927</v>
      </c>
      <c r="D1125" s="148">
        <v>44957</v>
      </c>
      <c r="E1125" s="147" t="s">
        <v>25</v>
      </c>
      <c r="F1125" s="147" t="s">
        <v>430</v>
      </c>
      <c r="G1125" s="147" t="s">
        <v>27</v>
      </c>
      <c r="H1125" s="147">
        <v>1.69</v>
      </c>
      <c r="I1125" s="151">
        <v>2520</v>
      </c>
      <c r="J1125" s="151">
        <v>4258.8</v>
      </c>
      <c r="K1125" s="147">
        <v>10</v>
      </c>
      <c r="L1125" s="151">
        <v>425.88</v>
      </c>
      <c r="M1125" s="151">
        <v>21.294</v>
      </c>
      <c r="N1125" s="154"/>
      <c r="O1125" s="151">
        <v>191.646</v>
      </c>
      <c r="P1125" s="151">
        <v>212.94</v>
      </c>
      <c r="Q1125" s="151">
        <f t="shared" si="17"/>
        <v>404.586</v>
      </c>
      <c r="R1125" s="156"/>
    </row>
    <row r="1126" s="138" customFormat="1" ht="25.05" hidden="1" customHeight="1" spans="1:18">
      <c r="A1126" s="147">
        <v>1121</v>
      </c>
      <c r="B1126" s="147" t="s">
        <v>643</v>
      </c>
      <c r="C1126" s="148">
        <v>44927</v>
      </c>
      <c r="D1126" s="148">
        <v>44957</v>
      </c>
      <c r="E1126" s="147" t="s">
        <v>25</v>
      </c>
      <c r="F1126" s="147" t="s">
        <v>430</v>
      </c>
      <c r="G1126" s="147" t="s">
        <v>27</v>
      </c>
      <c r="H1126" s="147">
        <v>3</v>
      </c>
      <c r="I1126" s="151">
        <v>2520</v>
      </c>
      <c r="J1126" s="151">
        <v>7560</v>
      </c>
      <c r="K1126" s="147">
        <v>10</v>
      </c>
      <c r="L1126" s="151">
        <v>756</v>
      </c>
      <c r="M1126" s="151">
        <v>37.8</v>
      </c>
      <c r="N1126" s="154"/>
      <c r="O1126" s="151">
        <v>340.2</v>
      </c>
      <c r="P1126" s="151">
        <v>378</v>
      </c>
      <c r="Q1126" s="151">
        <f t="shared" si="17"/>
        <v>718.2</v>
      </c>
      <c r="R1126" s="156"/>
    </row>
    <row r="1127" s="138" customFormat="1" ht="25.05" hidden="1" customHeight="1" spans="1:18">
      <c r="A1127" s="147">
        <v>1122</v>
      </c>
      <c r="B1127" s="147" t="s">
        <v>644</v>
      </c>
      <c r="C1127" s="148">
        <v>44927</v>
      </c>
      <c r="D1127" s="148">
        <v>44957</v>
      </c>
      <c r="E1127" s="147" t="s">
        <v>25</v>
      </c>
      <c r="F1127" s="147" t="s">
        <v>430</v>
      </c>
      <c r="G1127" s="147" t="s">
        <v>27</v>
      </c>
      <c r="H1127" s="147">
        <v>3.18</v>
      </c>
      <c r="I1127" s="151">
        <v>2520</v>
      </c>
      <c r="J1127" s="151">
        <v>8013.6</v>
      </c>
      <c r="K1127" s="147">
        <v>10</v>
      </c>
      <c r="L1127" s="151">
        <v>801.36</v>
      </c>
      <c r="M1127" s="151">
        <v>40.068</v>
      </c>
      <c r="N1127" s="154"/>
      <c r="O1127" s="151">
        <v>360.612</v>
      </c>
      <c r="P1127" s="151">
        <v>400.68</v>
      </c>
      <c r="Q1127" s="151">
        <f t="shared" si="17"/>
        <v>761.292</v>
      </c>
      <c r="R1127" s="156"/>
    </row>
    <row r="1128" s="138" customFormat="1" ht="25.05" hidden="1" customHeight="1" spans="1:18">
      <c r="A1128" s="147">
        <v>1123</v>
      </c>
      <c r="B1128" s="147" t="s">
        <v>645</v>
      </c>
      <c r="C1128" s="148">
        <v>44927</v>
      </c>
      <c r="D1128" s="148">
        <v>44957</v>
      </c>
      <c r="E1128" s="147" t="s">
        <v>25</v>
      </c>
      <c r="F1128" s="147" t="s">
        <v>430</v>
      </c>
      <c r="G1128" s="147" t="s">
        <v>27</v>
      </c>
      <c r="H1128" s="147">
        <v>4.8</v>
      </c>
      <c r="I1128" s="151">
        <v>2520</v>
      </c>
      <c r="J1128" s="151">
        <v>12096</v>
      </c>
      <c r="K1128" s="147">
        <v>10</v>
      </c>
      <c r="L1128" s="151">
        <v>1209.6</v>
      </c>
      <c r="M1128" s="151">
        <v>60.48</v>
      </c>
      <c r="N1128" s="154"/>
      <c r="O1128" s="151">
        <v>544.32</v>
      </c>
      <c r="P1128" s="151">
        <v>604.8</v>
      </c>
      <c r="Q1128" s="151">
        <f t="shared" si="17"/>
        <v>1149.12</v>
      </c>
      <c r="R1128" s="156"/>
    </row>
    <row r="1129" s="138" customFormat="1" ht="25.05" hidden="1" customHeight="1" spans="1:18">
      <c r="A1129" s="147">
        <v>1124</v>
      </c>
      <c r="B1129" s="147" t="s">
        <v>646</v>
      </c>
      <c r="C1129" s="148">
        <v>44927</v>
      </c>
      <c r="D1129" s="148">
        <v>44957</v>
      </c>
      <c r="E1129" s="147" t="s">
        <v>25</v>
      </c>
      <c r="F1129" s="147" t="s">
        <v>430</v>
      </c>
      <c r="G1129" s="147" t="s">
        <v>27</v>
      </c>
      <c r="H1129" s="147">
        <v>1.5</v>
      </c>
      <c r="I1129" s="151">
        <v>2520</v>
      </c>
      <c r="J1129" s="151">
        <v>3780</v>
      </c>
      <c r="K1129" s="147">
        <v>10</v>
      </c>
      <c r="L1129" s="151">
        <v>378</v>
      </c>
      <c r="M1129" s="151">
        <v>18.9</v>
      </c>
      <c r="N1129" s="154"/>
      <c r="O1129" s="151">
        <v>170.1</v>
      </c>
      <c r="P1129" s="151">
        <v>189</v>
      </c>
      <c r="Q1129" s="151">
        <f t="shared" si="17"/>
        <v>359.1</v>
      </c>
      <c r="R1129" s="156"/>
    </row>
    <row r="1130" s="138" customFormat="1" ht="25.05" hidden="1" customHeight="1" spans="1:18">
      <c r="A1130" s="147">
        <v>1125</v>
      </c>
      <c r="B1130" s="147" t="s">
        <v>647</v>
      </c>
      <c r="C1130" s="148">
        <v>44927</v>
      </c>
      <c r="D1130" s="148">
        <v>44957</v>
      </c>
      <c r="E1130" s="147" t="s">
        <v>25</v>
      </c>
      <c r="F1130" s="147" t="s">
        <v>430</v>
      </c>
      <c r="G1130" s="147" t="s">
        <v>27</v>
      </c>
      <c r="H1130" s="147">
        <v>4</v>
      </c>
      <c r="I1130" s="151">
        <v>2520</v>
      </c>
      <c r="J1130" s="151">
        <v>10080</v>
      </c>
      <c r="K1130" s="147">
        <v>10</v>
      </c>
      <c r="L1130" s="151">
        <v>1008</v>
      </c>
      <c r="M1130" s="151">
        <v>50.4</v>
      </c>
      <c r="N1130" s="154"/>
      <c r="O1130" s="151">
        <v>453.6</v>
      </c>
      <c r="P1130" s="151">
        <v>504</v>
      </c>
      <c r="Q1130" s="151">
        <f t="shared" si="17"/>
        <v>957.6</v>
      </c>
      <c r="R1130" s="156"/>
    </row>
    <row r="1131" s="138" customFormat="1" ht="25.05" hidden="1" customHeight="1" spans="1:18">
      <c r="A1131" s="147">
        <v>1126</v>
      </c>
      <c r="B1131" s="147" t="s">
        <v>648</v>
      </c>
      <c r="C1131" s="148">
        <v>44927</v>
      </c>
      <c r="D1131" s="148">
        <v>44957</v>
      </c>
      <c r="E1131" s="147" t="s">
        <v>25</v>
      </c>
      <c r="F1131" s="147" t="s">
        <v>430</v>
      </c>
      <c r="G1131" s="147" t="s">
        <v>27</v>
      </c>
      <c r="H1131" s="147">
        <v>5</v>
      </c>
      <c r="I1131" s="151">
        <v>2520</v>
      </c>
      <c r="J1131" s="151">
        <v>12600</v>
      </c>
      <c r="K1131" s="147">
        <v>10</v>
      </c>
      <c r="L1131" s="151">
        <v>1260</v>
      </c>
      <c r="M1131" s="151">
        <v>63</v>
      </c>
      <c r="N1131" s="154"/>
      <c r="O1131" s="151">
        <v>567</v>
      </c>
      <c r="P1131" s="151">
        <v>630</v>
      </c>
      <c r="Q1131" s="151">
        <f t="shared" si="17"/>
        <v>1197</v>
      </c>
      <c r="R1131" s="156"/>
    </row>
    <row r="1132" s="138" customFormat="1" ht="25.05" hidden="1" customHeight="1" spans="1:18">
      <c r="A1132" s="147">
        <v>1127</v>
      </c>
      <c r="B1132" s="147" t="s">
        <v>649</v>
      </c>
      <c r="C1132" s="148">
        <v>44927</v>
      </c>
      <c r="D1132" s="148">
        <v>44957</v>
      </c>
      <c r="E1132" s="147" t="s">
        <v>25</v>
      </c>
      <c r="F1132" s="147" t="s">
        <v>430</v>
      </c>
      <c r="G1132" s="147" t="s">
        <v>27</v>
      </c>
      <c r="H1132" s="147">
        <v>2.82</v>
      </c>
      <c r="I1132" s="151">
        <v>2520</v>
      </c>
      <c r="J1132" s="151">
        <v>7106.4</v>
      </c>
      <c r="K1132" s="147">
        <v>10</v>
      </c>
      <c r="L1132" s="151">
        <v>710.64</v>
      </c>
      <c r="M1132" s="151">
        <v>35.532</v>
      </c>
      <c r="N1132" s="154"/>
      <c r="O1132" s="151">
        <v>319.788</v>
      </c>
      <c r="P1132" s="151">
        <v>355.32</v>
      </c>
      <c r="Q1132" s="151">
        <f t="shared" si="17"/>
        <v>675.108</v>
      </c>
      <c r="R1132" s="156"/>
    </row>
    <row r="1133" s="138" customFormat="1" ht="25.05" hidden="1" customHeight="1" spans="1:18">
      <c r="A1133" s="147">
        <v>1128</v>
      </c>
      <c r="B1133" s="147" t="s">
        <v>650</v>
      </c>
      <c r="C1133" s="148">
        <v>44927</v>
      </c>
      <c r="D1133" s="148">
        <v>44957</v>
      </c>
      <c r="E1133" s="147" t="s">
        <v>25</v>
      </c>
      <c r="F1133" s="147" t="s">
        <v>430</v>
      </c>
      <c r="G1133" s="147" t="s">
        <v>27</v>
      </c>
      <c r="H1133" s="147">
        <v>4.35</v>
      </c>
      <c r="I1133" s="151">
        <v>2520</v>
      </c>
      <c r="J1133" s="151">
        <v>10962</v>
      </c>
      <c r="K1133" s="147">
        <v>10</v>
      </c>
      <c r="L1133" s="151">
        <v>1096.2</v>
      </c>
      <c r="M1133" s="151">
        <v>54.81</v>
      </c>
      <c r="N1133" s="154"/>
      <c r="O1133" s="151">
        <v>493.29</v>
      </c>
      <c r="P1133" s="151">
        <v>548.1</v>
      </c>
      <c r="Q1133" s="151">
        <f t="shared" si="17"/>
        <v>1041.39</v>
      </c>
      <c r="R1133" s="156"/>
    </row>
    <row r="1134" s="138" customFormat="1" ht="25.05" hidden="1" customHeight="1" spans="1:18">
      <c r="A1134" s="147">
        <v>1129</v>
      </c>
      <c r="B1134" s="147" t="s">
        <v>651</v>
      </c>
      <c r="C1134" s="148">
        <v>44927</v>
      </c>
      <c r="D1134" s="148">
        <v>44957</v>
      </c>
      <c r="E1134" s="147" t="s">
        <v>25</v>
      </c>
      <c r="F1134" s="147" t="s">
        <v>430</v>
      </c>
      <c r="G1134" s="147" t="s">
        <v>27</v>
      </c>
      <c r="H1134" s="147">
        <v>4</v>
      </c>
      <c r="I1134" s="151">
        <v>2520</v>
      </c>
      <c r="J1134" s="151">
        <v>10080</v>
      </c>
      <c r="K1134" s="147">
        <v>10</v>
      </c>
      <c r="L1134" s="151">
        <v>1008</v>
      </c>
      <c r="M1134" s="151">
        <v>50.4</v>
      </c>
      <c r="N1134" s="154"/>
      <c r="O1134" s="151">
        <v>453.6</v>
      </c>
      <c r="P1134" s="151">
        <v>504</v>
      </c>
      <c r="Q1134" s="151">
        <f t="shared" si="17"/>
        <v>957.6</v>
      </c>
      <c r="R1134" s="156"/>
    </row>
    <row r="1135" s="138" customFormat="1" ht="25.05" hidden="1" customHeight="1" spans="1:18">
      <c r="A1135" s="147">
        <v>1130</v>
      </c>
      <c r="B1135" s="147" t="s">
        <v>588</v>
      </c>
      <c r="C1135" s="148">
        <v>44927</v>
      </c>
      <c r="D1135" s="148">
        <v>44957</v>
      </c>
      <c r="E1135" s="147" t="s">
        <v>25</v>
      </c>
      <c r="F1135" s="147" t="s">
        <v>430</v>
      </c>
      <c r="G1135" s="147" t="s">
        <v>27</v>
      </c>
      <c r="H1135" s="147">
        <v>9</v>
      </c>
      <c r="I1135" s="151">
        <v>2520</v>
      </c>
      <c r="J1135" s="151">
        <v>22680</v>
      </c>
      <c r="K1135" s="147">
        <v>10</v>
      </c>
      <c r="L1135" s="151">
        <v>2268</v>
      </c>
      <c r="M1135" s="151">
        <v>113.4</v>
      </c>
      <c r="N1135" s="154"/>
      <c r="O1135" s="151">
        <v>1020.6</v>
      </c>
      <c r="P1135" s="151">
        <v>1134</v>
      </c>
      <c r="Q1135" s="151">
        <f t="shared" si="17"/>
        <v>2154.6</v>
      </c>
      <c r="R1135" s="156"/>
    </row>
    <row r="1136" s="138" customFormat="1" ht="25.05" hidden="1" customHeight="1" spans="1:18">
      <c r="A1136" s="147">
        <v>1131</v>
      </c>
      <c r="B1136" s="147" t="s">
        <v>652</v>
      </c>
      <c r="C1136" s="148">
        <v>44927</v>
      </c>
      <c r="D1136" s="148">
        <v>44957</v>
      </c>
      <c r="E1136" s="147" t="s">
        <v>25</v>
      </c>
      <c r="F1136" s="147" t="s">
        <v>430</v>
      </c>
      <c r="G1136" s="147" t="s">
        <v>27</v>
      </c>
      <c r="H1136" s="147">
        <v>3.47</v>
      </c>
      <c r="I1136" s="151">
        <v>2520</v>
      </c>
      <c r="J1136" s="151">
        <v>8744.4</v>
      </c>
      <c r="K1136" s="147">
        <v>10</v>
      </c>
      <c r="L1136" s="151">
        <v>874.44</v>
      </c>
      <c r="M1136" s="151">
        <v>43.722</v>
      </c>
      <c r="N1136" s="154"/>
      <c r="O1136" s="151">
        <v>393.498</v>
      </c>
      <c r="P1136" s="151">
        <v>437.22</v>
      </c>
      <c r="Q1136" s="151">
        <f t="shared" si="17"/>
        <v>830.718</v>
      </c>
      <c r="R1136" s="156"/>
    </row>
    <row r="1137" s="138" customFormat="1" ht="25.05" hidden="1" customHeight="1" spans="1:18">
      <c r="A1137" s="147">
        <v>1132</v>
      </c>
      <c r="B1137" s="147" t="s">
        <v>653</v>
      </c>
      <c r="C1137" s="148">
        <v>44927</v>
      </c>
      <c r="D1137" s="148">
        <v>44957</v>
      </c>
      <c r="E1137" s="147" t="s">
        <v>25</v>
      </c>
      <c r="F1137" s="147" t="s">
        <v>430</v>
      </c>
      <c r="G1137" s="147" t="s">
        <v>27</v>
      </c>
      <c r="H1137" s="147">
        <v>8</v>
      </c>
      <c r="I1137" s="151">
        <v>2520</v>
      </c>
      <c r="J1137" s="151">
        <v>20160</v>
      </c>
      <c r="K1137" s="147">
        <v>10</v>
      </c>
      <c r="L1137" s="151">
        <v>2016</v>
      </c>
      <c r="M1137" s="151">
        <v>100.8</v>
      </c>
      <c r="N1137" s="154"/>
      <c r="O1137" s="151">
        <v>907.2</v>
      </c>
      <c r="P1137" s="151">
        <v>1008</v>
      </c>
      <c r="Q1137" s="151">
        <f t="shared" si="17"/>
        <v>1915.2</v>
      </c>
      <c r="R1137" s="156"/>
    </row>
    <row r="1138" s="138" customFormat="1" ht="25.05" hidden="1" customHeight="1" spans="1:18">
      <c r="A1138" s="147">
        <v>1133</v>
      </c>
      <c r="B1138" s="147" t="s">
        <v>654</v>
      </c>
      <c r="C1138" s="148">
        <v>44927</v>
      </c>
      <c r="D1138" s="148">
        <v>44957</v>
      </c>
      <c r="E1138" s="147" t="s">
        <v>25</v>
      </c>
      <c r="F1138" s="147" t="s">
        <v>430</v>
      </c>
      <c r="G1138" s="147" t="s">
        <v>27</v>
      </c>
      <c r="H1138" s="147">
        <v>4.7</v>
      </c>
      <c r="I1138" s="151">
        <v>2520</v>
      </c>
      <c r="J1138" s="151">
        <v>11844</v>
      </c>
      <c r="K1138" s="147">
        <v>10</v>
      </c>
      <c r="L1138" s="151">
        <v>1184.4</v>
      </c>
      <c r="M1138" s="151">
        <v>59.22</v>
      </c>
      <c r="N1138" s="154"/>
      <c r="O1138" s="151">
        <v>532.98</v>
      </c>
      <c r="P1138" s="151">
        <v>592.2</v>
      </c>
      <c r="Q1138" s="151">
        <f t="shared" si="17"/>
        <v>1125.18</v>
      </c>
      <c r="R1138" s="156"/>
    </row>
    <row r="1139" s="138" customFormat="1" ht="25.05" hidden="1" customHeight="1" spans="1:18">
      <c r="A1139" s="147">
        <v>1134</v>
      </c>
      <c r="B1139" s="147" t="s">
        <v>655</v>
      </c>
      <c r="C1139" s="148">
        <v>44927</v>
      </c>
      <c r="D1139" s="148">
        <v>44957</v>
      </c>
      <c r="E1139" s="147" t="s">
        <v>25</v>
      </c>
      <c r="F1139" s="147" t="s">
        <v>430</v>
      </c>
      <c r="G1139" s="147" t="s">
        <v>27</v>
      </c>
      <c r="H1139" s="147">
        <v>2.3</v>
      </c>
      <c r="I1139" s="151">
        <v>2520</v>
      </c>
      <c r="J1139" s="151">
        <v>5796</v>
      </c>
      <c r="K1139" s="147">
        <v>10</v>
      </c>
      <c r="L1139" s="151">
        <v>579.6</v>
      </c>
      <c r="M1139" s="151">
        <v>28.98</v>
      </c>
      <c r="N1139" s="154"/>
      <c r="O1139" s="151">
        <v>260.82</v>
      </c>
      <c r="P1139" s="151">
        <v>289.8</v>
      </c>
      <c r="Q1139" s="151">
        <f t="shared" si="17"/>
        <v>550.62</v>
      </c>
      <c r="R1139" s="156"/>
    </row>
    <row r="1140" s="138" customFormat="1" ht="25.05" hidden="1" customHeight="1" spans="1:18">
      <c r="A1140" s="147">
        <v>1135</v>
      </c>
      <c r="B1140" s="147" t="s">
        <v>656</v>
      </c>
      <c r="C1140" s="148">
        <v>44927</v>
      </c>
      <c r="D1140" s="148">
        <v>44957</v>
      </c>
      <c r="E1140" s="147" t="s">
        <v>25</v>
      </c>
      <c r="F1140" s="147" t="s">
        <v>430</v>
      </c>
      <c r="G1140" s="147" t="s">
        <v>27</v>
      </c>
      <c r="H1140" s="147">
        <v>1.9</v>
      </c>
      <c r="I1140" s="151">
        <v>2520</v>
      </c>
      <c r="J1140" s="151">
        <v>4788</v>
      </c>
      <c r="K1140" s="147">
        <v>10</v>
      </c>
      <c r="L1140" s="151">
        <v>478.8</v>
      </c>
      <c r="M1140" s="151">
        <v>23.94</v>
      </c>
      <c r="N1140" s="154"/>
      <c r="O1140" s="151">
        <v>215.46</v>
      </c>
      <c r="P1140" s="151">
        <v>239.4</v>
      </c>
      <c r="Q1140" s="151">
        <f t="shared" si="17"/>
        <v>454.86</v>
      </c>
      <c r="R1140" s="156"/>
    </row>
    <row r="1141" s="138" customFormat="1" ht="25.05" hidden="1" customHeight="1" spans="1:18">
      <c r="A1141" s="147">
        <v>1136</v>
      </c>
      <c r="B1141" s="147" t="s">
        <v>657</v>
      </c>
      <c r="C1141" s="148">
        <v>44927</v>
      </c>
      <c r="D1141" s="148">
        <v>44957</v>
      </c>
      <c r="E1141" s="147" t="s">
        <v>25</v>
      </c>
      <c r="F1141" s="147" t="s">
        <v>430</v>
      </c>
      <c r="G1141" s="147" t="s">
        <v>27</v>
      </c>
      <c r="H1141" s="147">
        <v>1.56</v>
      </c>
      <c r="I1141" s="151">
        <v>2520</v>
      </c>
      <c r="J1141" s="151">
        <v>3931.2</v>
      </c>
      <c r="K1141" s="147">
        <v>10</v>
      </c>
      <c r="L1141" s="151">
        <v>393.12</v>
      </c>
      <c r="M1141" s="151">
        <v>19.656</v>
      </c>
      <c r="N1141" s="154"/>
      <c r="O1141" s="151">
        <v>176.904</v>
      </c>
      <c r="P1141" s="151">
        <v>196.56</v>
      </c>
      <c r="Q1141" s="151">
        <f t="shared" si="17"/>
        <v>373.464</v>
      </c>
      <c r="R1141" s="156"/>
    </row>
    <row r="1142" s="138" customFormat="1" ht="25.05" hidden="1" customHeight="1" spans="1:18">
      <c r="A1142" s="147">
        <v>1137</v>
      </c>
      <c r="B1142" s="147" t="s">
        <v>658</v>
      </c>
      <c r="C1142" s="148">
        <v>44927</v>
      </c>
      <c r="D1142" s="148">
        <v>44957</v>
      </c>
      <c r="E1142" s="147" t="s">
        <v>25</v>
      </c>
      <c r="F1142" s="147" t="s">
        <v>430</v>
      </c>
      <c r="G1142" s="147" t="s">
        <v>27</v>
      </c>
      <c r="H1142" s="147">
        <v>5</v>
      </c>
      <c r="I1142" s="151">
        <v>2520</v>
      </c>
      <c r="J1142" s="151">
        <v>12600</v>
      </c>
      <c r="K1142" s="147">
        <v>10</v>
      </c>
      <c r="L1142" s="151">
        <v>1260</v>
      </c>
      <c r="M1142" s="151">
        <v>63</v>
      </c>
      <c r="N1142" s="154"/>
      <c r="O1142" s="151">
        <v>567</v>
      </c>
      <c r="P1142" s="151">
        <v>630</v>
      </c>
      <c r="Q1142" s="151">
        <f t="shared" si="17"/>
        <v>1197</v>
      </c>
      <c r="R1142" s="156"/>
    </row>
    <row r="1143" s="138" customFormat="1" ht="25.05" hidden="1" customHeight="1" spans="1:18">
      <c r="A1143" s="147">
        <v>1138</v>
      </c>
      <c r="B1143" s="147" t="s">
        <v>659</v>
      </c>
      <c r="C1143" s="148">
        <v>44927</v>
      </c>
      <c r="D1143" s="148">
        <v>44957</v>
      </c>
      <c r="E1143" s="147" t="s">
        <v>25</v>
      </c>
      <c r="F1143" s="147" t="s">
        <v>430</v>
      </c>
      <c r="G1143" s="147" t="s">
        <v>27</v>
      </c>
      <c r="H1143" s="147">
        <v>5</v>
      </c>
      <c r="I1143" s="151">
        <v>2520</v>
      </c>
      <c r="J1143" s="151">
        <v>12600</v>
      </c>
      <c r="K1143" s="147">
        <v>10</v>
      </c>
      <c r="L1143" s="151">
        <v>1260</v>
      </c>
      <c r="M1143" s="151">
        <v>63</v>
      </c>
      <c r="N1143" s="154"/>
      <c r="O1143" s="151">
        <v>567</v>
      </c>
      <c r="P1143" s="151">
        <v>630</v>
      </c>
      <c r="Q1143" s="151">
        <f t="shared" si="17"/>
        <v>1197</v>
      </c>
      <c r="R1143" s="156"/>
    </row>
    <row r="1144" s="138" customFormat="1" ht="25.05" hidden="1" customHeight="1" spans="1:18">
      <c r="A1144" s="147">
        <v>1139</v>
      </c>
      <c r="B1144" s="147" t="s">
        <v>660</v>
      </c>
      <c r="C1144" s="148">
        <v>44927</v>
      </c>
      <c r="D1144" s="148">
        <v>44957</v>
      </c>
      <c r="E1144" s="147" t="s">
        <v>25</v>
      </c>
      <c r="F1144" s="147" t="s">
        <v>430</v>
      </c>
      <c r="G1144" s="147" t="s">
        <v>27</v>
      </c>
      <c r="H1144" s="147">
        <v>7</v>
      </c>
      <c r="I1144" s="151">
        <v>2520</v>
      </c>
      <c r="J1144" s="151">
        <v>17640</v>
      </c>
      <c r="K1144" s="147">
        <v>10</v>
      </c>
      <c r="L1144" s="151">
        <v>1764</v>
      </c>
      <c r="M1144" s="151">
        <v>88.2</v>
      </c>
      <c r="N1144" s="154"/>
      <c r="O1144" s="151">
        <v>793.8</v>
      </c>
      <c r="P1144" s="151">
        <v>882</v>
      </c>
      <c r="Q1144" s="151">
        <f t="shared" si="17"/>
        <v>1675.8</v>
      </c>
      <c r="R1144" s="156"/>
    </row>
    <row r="1145" s="138" customFormat="1" ht="25.05" hidden="1" customHeight="1" spans="1:18">
      <c r="A1145" s="147">
        <v>1140</v>
      </c>
      <c r="B1145" s="147" t="s">
        <v>661</v>
      </c>
      <c r="C1145" s="148">
        <v>44927</v>
      </c>
      <c r="D1145" s="148">
        <v>44957</v>
      </c>
      <c r="E1145" s="147" t="s">
        <v>25</v>
      </c>
      <c r="F1145" s="147" t="s">
        <v>430</v>
      </c>
      <c r="G1145" s="147" t="s">
        <v>27</v>
      </c>
      <c r="H1145" s="147">
        <v>5</v>
      </c>
      <c r="I1145" s="151">
        <v>2520</v>
      </c>
      <c r="J1145" s="151">
        <v>12600</v>
      </c>
      <c r="K1145" s="147">
        <v>10</v>
      </c>
      <c r="L1145" s="151">
        <v>1260</v>
      </c>
      <c r="M1145" s="151">
        <v>63</v>
      </c>
      <c r="N1145" s="154"/>
      <c r="O1145" s="151">
        <v>567</v>
      </c>
      <c r="P1145" s="151">
        <v>630</v>
      </c>
      <c r="Q1145" s="151">
        <f t="shared" si="17"/>
        <v>1197</v>
      </c>
      <c r="R1145" s="156"/>
    </row>
    <row r="1146" s="138" customFormat="1" ht="25.05" hidden="1" customHeight="1" spans="1:18">
      <c r="A1146" s="147">
        <v>1141</v>
      </c>
      <c r="B1146" s="147" t="s">
        <v>662</v>
      </c>
      <c r="C1146" s="148">
        <v>44927</v>
      </c>
      <c r="D1146" s="148">
        <v>44957</v>
      </c>
      <c r="E1146" s="147" t="s">
        <v>25</v>
      </c>
      <c r="F1146" s="147" t="s">
        <v>430</v>
      </c>
      <c r="G1146" s="147" t="s">
        <v>27</v>
      </c>
      <c r="H1146" s="147">
        <v>2.06</v>
      </c>
      <c r="I1146" s="151">
        <v>2520</v>
      </c>
      <c r="J1146" s="151">
        <v>5191.2</v>
      </c>
      <c r="K1146" s="147">
        <v>10</v>
      </c>
      <c r="L1146" s="151">
        <v>519.12</v>
      </c>
      <c r="M1146" s="151">
        <v>25.956</v>
      </c>
      <c r="N1146" s="154"/>
      <c r="O1146" s="151">
        <v>233.604</v>
      </c>
      <c r="P1146" s="151">
        <v>259.56</v>
      </c>
      <c r="Q1146" s="151">
        <f t="shared" si="17"/>
        <v>493.164</v>
      </c>
      <c r="R1146" s="156"/>
    </row>
    <row r="1147" s="138" customFormat="1" ht="25.05" hidden="1" customHeight="1" spans="1:18">
      <c r="A1147" s="147">
        <v>1142</v>
      </c>
      <c r="B1147" s="147" t="s">
        <v>663</v>
      </c>
      <c r="C1147" s="148">
        <v>44927</v>
      </c>
      <c r="D1147" s="148">
        <v>44957</v>
      </c>
      <c r="E1147" s="147" t="s">
        <v>25</v>
      </c>
      <c r="F1147" s="147" t="s">
        <v>430</v>
      </c>
      <c r="G1147" s="147" t="s">
        <v>27</v>
      </c>
      <c r="H1147" s="147">
        <v>5</v>
      </c>
      <c r="I1147" s="151">
        <v>2520</v>
      </c>
      <c r="J1147" s="151">
        <v>12600</v>
      </c>
      <c r="K1147" s="147">
        <v>10</v>
      </c>
      <c r="L1147" s="151">
        <v>1260</v>
      </c>
      <c r="M1147" s="151">
        <v>63</v>
      </c>
      <c r="N1147" s="154"/>
      <c r="O1147" s="151">
        <v>567</v>
      </c>
      <c r="P1147" s="151">
        <v>630</v>
      </c>
      <c r="Q1147" s="151">
        <f t="shared" si="17"/>
        <v>1197</v>
      </c>
      <c r="R1147" s="156"/>
    </row>
    <row r="1148" s="138" customFormat="1" ht="25.05" hidden="1" customHeight="1" spans="1:18">
      <c r="A1148" s="147">
        <v>1143</v>
      </c>
      <c r="B1148" s="147" t="s">
        <v>664</v>
      </c>
      <c r="C1148" s="148">
        <v>44927</v>
      </c>
      <c r="D1148" s="148">
        <v>44957</v>
      </c>
      <c r="E1148" s="147" t="s">
        <v>25</v>
      </c>
      <c r="F1148" s="147" t="s">
        <v>430</v>
      </c>
      <c r="G1148" s="147" t="s">
        <v>27</v>
      </c>
      <c r="H1148" s="147">
        <v>5</v>
      </c>
      <c r="I1148" s="151">
        <v>2520</v>
      </c>
      <c r="J1148" s="151">
        <v>12600</v>
      </c>
      <c r="K1148" s="147">
        <v>10</v>
      </c>
      <c r="L1148" s="151">
        <v>1260</v>
      </c>
      <c r="M1148" s="151">
        <v>63</v>
      </c>
      <c r="N1148" s="154"/>
      <c r="O1148" s="151">
        <v>567</v>
      </c>
      <c r="P1148" s="151">
        <v>630</v>
      </c>
      <c r="Q1148" s="151">
        <f t="shared" si="17"/>
        <v>1197</v>
      </c>
      <c r="R1148" s="156"/>
    </row>
    <row r="1149" s="138" customFormat="1" ht="25.05" hidden="1" customHeight="1" spans="1:18">
      <c r="A1149" s="147">
        <v>1144</v>
      </c>
      <c r="B1149" s="147" t="s">
        <v>665</v>
      </c>
      <c r="C1149" s="148">
        <v>44927</v>
      </c>
      <c r="D1149" s="148">
        <v>44957</v>
      </c>
      <c r="E1149" s="147" t="s">
        <v>25</v>
      </c>
      <c r="F1149" s="147" t="s">
        <v>430</v>
      </c>
      <c r="G1149" s="147" t="s">
        <v>27</v>
      </c>
      <c r="H1149" s="147">
        <v>5</v>
      </c>
      <c r="I1149" s="151">
        <v>2520</v>
      </c>
      <c r="J1149" s="151">
        <v>12600</v>
      </c>
      <c r="K1149" s="147">
        <v>10</v>
      </c>
      <c r="L1149" s="151">
        <v>1260</v>
      </c>
      <c r="M1149" s="151">
        <v>63</v>
      </c>
      <c r="N1149" s="154"/>
      <c r="O1149" s="151">
        <v>567</v>
      </c>
      <c r="P1149" s="151">
        <v>630</v>
      </c>
      <c r="Q1149" s="151">
        <f t="shared" si="17"/>
        <v>1197</v>
      </c>
      <c r="R1149" s="156"/>
    </row>
    <row r="1150" s="138" customFormat="1" ht="25.05" hidden="1" customHeight="1" spans="1:18">
      <c r="A1150" s="147">
        <v>1145</v>
      </c>
      <c r="B1150" s="147" t="s">
        <v>666</v>
      </c>
      <c r="C1150" s="148">
        <v>44927</v>
      </c>
      <c r="D1150" s="148">
        <v>44957</v>
      </c>
      <c r="E1150" s="147" t="s">
        <v>25</v>
      </c>
      <c r="F1150" s="147" t="s">
        <v>430</v>
      </c>
      <c r="G1150" s="147" t="s">
        <v>27</v>
      </c>
      <c r="H1150" s="147">
        <v>5</v>
      </c>
      <c r="I1150" s="151">
        <v>2520</v>
      </c>
      <c r="J1150" s="151">
        <v>12600</v>
      </c>
      <c r="K1150" s="147">
        <v>10</v>
      </c>
      <c r="L1150" s="151">
        <v>1260</v>
      </c>
      <c r="M1150" s="151">
        <v>63</v>
      </c>
      <c r="N1150" s="154"/>
      <c r="O1150" s="151">
        <v>567</v>
      </c>
      <c r="P1150" s="151">
        <v>630</v>
      </c>
      <c r="Q1150" s="151">
        <f t="shared" si="17"/>
        <v>1197</v>
      </c>
      <c r="R1150" s="156"/>
    </row>
    <row r="1151" s="138" customFormat="1" ht="25.05" hidden="1" customHeight="1" spans="1:18">
      <c r="A1151" s="147">
        <v>1146</v>
      </c>
      <c r="B1151" s="147" t="s">
        <v>667</v>
      </c>
      <c r="C1151" s="148">
        <v>44927</v>
      </c>
      <c r="D1151" s="148">
        <v>44957</v>
      </c>
      <c r="E1151" s="147" t="s">
        <v>25</v>
      </c>
      <c r="F1151" s="147" t="s">
        <v>430</v>
      </c>
      <c r="G1151" s="147" t="s">
        <v>27</v>
      </c>
      <c r="H1151" s="147">
        <v>4.28</v>
      </c>
      <c r="I1151" s="151">
        <v>2520</v>
      </c>
      <c r="J1151" s="151">
        <v>10785.6</v>
      </c>
      <c r="K1151" s="147">
        <v>10</v>
      </c>
      <c r="L1151" s="151">
        <v>1078.56</v>
      </c>
      <c r="M1151" s="151">
        <v>53.928</v>
      </c>
      <c r="N1151" s="154"/>
      <c r="O1151" s="151">
        <v>485.352</v>
      </c>
      <c r="P1151" s="151">
        <v>539.28</v>
      </c>
      <c r="Q1151" s="151">
        <f t="shared" si="17"/>
        <v>1024.632</v>
      </c>
      <c r="R1151" s="156"/>
    </row>
    <row r="1152" s="138" customFormat="1" ht="25.05" hidden="1" customHeight="1" spans="1:18">
      <c r="A1152" s="147">
        <v>1147</v>
      </c>
      <c r="B1152" s="147" t="s">
        <v>668</v>
      </c>
      <c r="C1152" s="148">
        <v>44927</v>
      </c>
      <c r="D1152" s="148">
        <v>44957</v>
      </c>
      <c r="E1152" s="147" t="s">
        <v>25</v>
      </c>
      <c r="F1152" s="147" t="s">
        <v>430</v>
      </c>
      <c r="G1152" s="147" t="s">
        <v>27</v>
      </c>
      <c r="H1152" s="147">
        <v>5</v>
      </c>
      <c r="I1152" s="151">
        <v>2520</v>
      </c>
      <c r="J1152" s="151">
        <v>12600</v>
      </c>
      <c r="K1152" s="147">
        <v>10</v>
      </c>
      <c r="L1152" s="151">
        <v>1260</v>
      </c>
      <c r="M1152" s="151">
        <v>63</v>
      </c>
      <c r="N1152" s="154"/>
      <c r="O1152" s="151">
        <v>567</v>
      </c>
      <c r="P1152" s="151">
        <v>630</v>
      </c>
      <c r="Q1152" s="151">
        <f t="shared" si="17"/>
        <v>1197</v>
      </c>
      <c r="R1152" s="156"/>
    </row>
    <row r="1153" s="138" customFormat="1" ht="25.05" hidden="1" customHeight="1" spans="1:18">
      <c r="A1153" s="147">
        <v>1148</v>
      </c>
      <c r="B1153" s="147" t="s">
        <v>669</v>
      </c>
      <c r="C1153" s="148">
        <v>44927</v>
      </c>
      <c r="D1153" s="148">
        <v>44957</v>
      </c>
      <c r="E1153" s="147" t="s">
        <v>25</v>
      </c>
      <c r="F1153" s="147" t="s">
        <v>430</v>
      </c>
      <c r="G1153" s="147" t="s">
        <v>27</v>
      </c>
      <c r="H1153" s="147">
        <v>5.9</v>
      </c>
      <c r="I1153" s="151">
        <v>2520</v>
      </c>
      <c r="J1153" s="151">
        <v>14868</v>
      </c>
      <c r="K1153" s="147">
        <v>10</v>
      </c>
      <c r="L1153" s="151">
        <v>1486.8</v>
      </c>
      <c r="M1153" s="151">
        <v>74.34</v>
      </c>
      <c r="N1153" s="154"/>
      <c r="O1153" s="151">
        <v>669.06</v>
      </c>
      <c r="P1153" s="151">
        <v>743.4</v>
      </c>
      <c r="Q1153" s="151">
        <f t="shared" si="17"/>
        <v>1412.46</v>
      </c>
      <c r="R1153" s="156"/>
    </row>
    <row r="1154" s="138" customFormat="1" ht="25.05" hidden="1" customHeight="1" spans="1:18">
      <c r="A1154" s="147">
        <v>1149</v>
      </c>
      <c r="B1154" s="147" t="s">
        <v>670</v>
      </c>
      <c r="C1154" s="148">
        <v>44927</v>
      </c>
      <c r="D1154" s="148">
        <v>44957</v>
      </c>
      <c r="E1154" s="147" t="s">
        <v>25</v>
      </c>
      <c r="F1154" s="147" t="s">
        <v>430</v>
      </c>
      <c r="G1154" s="147" t="s">
        <v>27</v>
      </c>
      <c r="H1154" s="147">
        <v>4.5</v>
      </c>
      <c r="I1154" s="151">
        <v>2520</v>
      </c>
      <c r="J1154" s="151">
        <v>11340</v>
      </c>
      <c r="K1154" s="147">
        <v>10</v>
      </c>
      <c r="L1154" s="151">
        <v>1134</v>
      </c>
      <c r="M1154" s="151">
        <v>56.7</v>
      </c>
      <c r="N1154" s="154"/>
      <c r="O1154" s="151">
        <v>510.3</v>
      </c>
      <c r="P1154" s="151">
        <v>567</v>
      </c>
      <c r="Q1154" s="151">
        <f t="shared" si="17"/>
        <v>1077.3</v>
      </c>
      <c r="R1154" s="156"/>
    </row>
    <row r="1155" s="138" customFormat="1" ht="25.05" hidden="1" customHeight="1" spans="1:18">
      <c r="A1155" s="147">
        <v>1150</v>
      </c>
      <c r="B1155" s="147" t="s">
        <v>671</v>
      </c>
      <c r="C1155" s="148">
        <v>44927</v>
      </c>
      <c r="D1155" s="148">
        <v>44957</v>
      </c>
      <c r="E1155" s="147" t="s">
        <v>25</v>
      </c>
      <c r="F1155" s="147" t="s">
        <v>430</v>
      </c>
      <c r="G1155" s="147" t="s">
        <v>27</v>
      </c>
      <c r="H1155" s="147">
        <v>3.1</v>
      </c>
      <c r="I1155" s="151">
        <v>2520</v>
      </c>
      <c r="J1155" s="151">
        <v>7812</v>
      </c>
      <c r="K1155" s="147">
        <v>10</v>
      </c>
      <c r="L1155" s="151">
        <v>781.2</v>
      </c>
      <c r="M1155" s="151">
        <v>39.06</v>
      </c>
      <c r="N1155" s="154"/>
      <c r="O1155" s="151">
        <v>351.54</v>
      </c>
      <c r="P1155" s="151">
        <v>390.6</v>
      </c>
      <c r="Q1155" s="151">
        <f t="shared" si="17"/>
        <v>742.14</v>
      </c>
      <c r="R1155" s="156"/>
    </row>
    <row r="1156" s="138" customFormat="1" ht="25.05" hidden="1" customHeight="1" spans="1:18">
      <c r="A1156" s="147">
        <v>1151</v>
      </c>
      <c r="B1156" s="147" t="s">
        <v>672</v>
      </c>
      <c r="C1156" s="148">
        <v>44927</v>
      </c>
      <c r="D1156" s="148">
        <v>44957</v>
      </c>
      <c r="E1156" s="147" t="s">
        <v>25</v>
      </c>
      <c r="F1156" s="147" t="s">
        <v>430</v>
      </c>
      <c r="G1156" s="147" t="s">
        <v>27</v>
      </c>
      <c r="H1156" s="147">
        <v>7</v>
      </c>
      <c r="I1156" s="151">
        <v>2520</v>
      </c>
      <c r="J1156" s="151">
        <v>17640</v>
      </c>
      <c r="K1156" s="147">
        <v>10</v>
      </c>
      <c r="L1156" s="151">
        <v>1764</v>
      </c>
      <c r="M1156" s="151">
        <v>88.2</v>
      </c>
      <c r="N1156" s="154"/>
      <c r="O1156" s="151">
        <v>793.8</v>
      </c>
      <c r="P1156" s="151">
        <v>882</v>
      </c>
      <c r="Q1156" s="151">
        <f t="shared" si="17"/>
        <v>1675.8</v>
      </c>
      <c r="R1156" s="156"/>
    </row>
    <row r="1157" s="138" customFormat="1" ht="25.05" hidden="1" customHeight="1" spans="1:18">
      <c r="A1157" s="147">
        <v>1152</v>
      </c>
      <c r="B1157" s="147" t="s">
        <v>673</v>
      </c>
      <c r="C1157" s="148">
        <v>44927</v>
      </c>
      <c r="D1157" s="148">
        <v>44957</v>
      </c>
      <c r="E1157" s="147" t="s">
        <v>25</v>
      </c>
      <c r="F1157" s="147" t="s">
        <v>430</v>
      </c>
      <c r="G1157" s="147" t="s">
        <v>27</v>
      </c>
      <c r="H1157" s="147">
        <v>3.6</v>
      </c>
      <c r="I1157" s="151">
        <v>2520</v>
      </c>
      <c r="J1157" s="151">
        <v>9072</v>
      </c>
      <c r="K1157" s="147">
        <v>10</v>
      </c>
      <c r="L1157" s="151">
        <v>907.2</v>
      </c>
      <c r="M1157" s="151">
        <v>45.36</v>
      </c>
      <c r="N1157" s="154"/>
      <c r="O1157" s="151">
        <v>408.24</v>
      </c>
      <c r="P1157" s="151">
        <v>453.6</v>
      </c>
      <c r="Q1157" s="151">
        <f t="shared" si="17"/>
        <v>861.84</v>
      </c>
      <c r="R1157" s="156"/>
    </row>
    <row r="1158" s="138" customFormat="1" ht="25.05" hidden="1" customHeight="1" spans="1:18">
      <c r="A1158" s="147">
        <v>1153</v>
      </c>
      <c r="B1158" s="147" t="s">
        <v>674</v>
      </c>
      <c r="C1158" s="148">
        <v>44927</v>
      </c>
      <c r="D1158" s="148">
        <v>44957</v>
      </c>
      <c r="E1158" s="147" t="s">
        <v>25</v>
      </c>
      <c r="F1158" s="147" t="s">
        <v>430</v>
      </c>
      <c r="G1158" s="147" t="s">
        <v>27</v>
      </c>
      <c r="H1158" s="147">
        <v>5</v>
      </c>
      <c r="I1158" s="151">
        <v>2520</v>
      </c>
      <c r="J1158" s="151">
        <v>12600</v>
      </c>
      <c r="K1158" s="147">
        <v>10</v>
      </c>
      <c r="L1158" s="151">
        <v>1260</v>
      </c>
      <c r="M1158" s="151">
        <v>63</v>
      </c>
      <c r="N1158" s="154"/>
      <c r="O1158" s="151">
        <v>567</v>
      </c>
      <c r="P1158" s="151">
        <v>630</v>
      </c>
      <c r="Q1158" s="151">
        <f t="shared" si="17"/>
        <v>1197</v>
      </c>
      <c r="R1158" s="156"/>
    </row>
    <row r="1159" s="138" customFormat="1" ht="25.05" hidden="1" customHeight="1" spans="1:18">
      <c r="A1159" s="147">
        <v>1154</v>
      </c>
      <c r="B1159" s="147" t="s">
        <v>675</v>
      </c>
      <c r="C1159" s="148">
        <v>44927</v>
      </c>
      <c r="D1159" s="148">
        <v>44957</v>
      </c>
      <c r="E1159" s="147" t="s">
        <v>25</v>
      </c>
      <c r="F1159" s="147" t="s">
        <v>430</v>
      </c>
      <c r="G1159" s="147" t="s">
        <v>27</v>
      </c>
      <c r="H1159" s="147">
        <v>5</v>
      </c>
      <c r="I1159" s="151">
        <v>2520</v>
      </c>
      <c r="J1159" s="151">
        <v>12600</v>
      </c>
      <c r="K1159" s="147">
        <v>10</v>
      </c>
      <c r="L1159" s="151">
        <v>1260</v>
      </c>
      <c r="M1159" s="151">
        <v>63</v>
      </c>
      <c r="N1159" s="154"/>
      <c r="O1159" s="151">
        <v>567</v>
      </c>
      <c r="P1159" s="151">
        <v>630</v>
      </c>
      <c r="Q1159" s="151">
        <f t="shared" ref="Q1159:Q1222" si="18">N1159+O1159+P1159</f>
        <v>1197</v>
      </c>
      <c r="R1159" s="156"/>
    </row>
    <row r="1160" s="138" customFormat="1" ht="25.05" hidden="1" customHeight="1" spans="1:18">
      <c r="A1160" s="147">
        <v>1155</v>
      </c>
      <c r="B1160" s="147" t="s">
        <v>676</v>
      </c>
      <c r="C1160" s="148">
        <v>44927</v>
      </c>
      <c r="D1160" s="148">
        <v>44957</v>
      </c>
      <c r="E1160" s="147" t="s">
        <v>25</v>
      </c>
      <c r="F1160" s="147" t="s">
        <v>430</v>
      </c>
      <c r="G1160" s="147" t="s">
        <v>27</v>
      </c>
      <c r="H1160" s="147">
        <v>5</v>
      </c>
      <c r="I1160" s="151">
        <v>2520</v>
      </c>
      <c r="J1160" s="151">
        <v>12600</v>
      </c>
      <c r="K1160" s="147">
        <v>10</v>
      </c>
      <c r="L1160" s="151">
        <v>1260</v>
      </c>
      <c r="M1160" s="151">
        <v>63</v>
      </c>
      <c r="N1160" s="154"/>
      <c r="O1160" s="151">
        <v>567</v>
      </c>
      <c r="P1160" s="151">
        <v>630</v>
      </c>
      <c r="Q1160" s="151">
        <f t="shared" si="18"/>
        <v>1197</v>
      </c>
      <c r="R1160" s="156"/>
    </row>
    <row r="1161" s="138" customFormat="1" ht="25.05" hidden="1" customHeight="1" spans="1:18">
      <c r="A1161" s="147">
        <v>1156</v>
      </c>
      <c r="B1161" s="147" t="s">
        <v>677</v>
      </c>
      <c r="C1161" s="148">
        <v>44927</v>
      </c>
      <c r="D1161" s="148">
        <v>44957</v>
      </c>
      <c r="E1161" s="147" t="s">
        <v>25</v>
      </c>
      <c r="F1161" s="147" t="s">
        <v>430</v>
      </c>
      <c r="G1161" s="147" t="s">
        <v>27</v>
      </c>
      <c r="H1161" s="147">
        <v>4.4</v>
      </c>
      <c r="I1161" s="151">
        <v>2520</v>
      </c>
      <c r="J1161" s="151">
        <v>11088</v>
      </c>
      <c r="K1161" s="147">
        <v>10</v>
      </c>
      <c r="L1161" s="151">
        <v>1108.8</v>
      </c>
      <c r="M1161" s="151">
        <v>55.44</v>
      </c>
      <c r="N1161" s="154"/>
      <c r="O1161" s="151">
        <v>498.96</v>
      </c>
      <c r="P1161" s="151">
        <v>554.4</v>
      </c>
      <c r="Q1161" s="151">
        <f t="shared" si="18"/>
        <v>1053.36</v>
      </c>
      <c r="R1161" s="156"/>
    </row>
    <row r="1162" s="138" customFormat="1" ht="25.05" hidden="1" customHeight="1" spans="1:18">
      <c r="A1162" s="147">
        <v>1157</v>
      </c>
      <c r="B1162" s="147" t="s">
        <v>678</v>
      </c>
      <c r="C1162" s="148">
        <v>44927</v>
      </c>
      <c r="D1162" s="148">
        <v>44957</v>
      </c>
      <c r="E1162" s="147" t="s">
        <v>25</v>
      </c>
      <c r="F1162" s="147" t="s">
        <v>430</v>
      </c>
      <c r="G1162" s="147" t="s">
        <v>27</v>
      </c>
      <c r="H1162" s="147">
        <v>5</v>
      </c>
      <c r="I1162" s="151">
        <v>2520</v>
      </c>
      <c r="J1162" s="151">
        <v>12600</v>
      </c>
      <c r="K1162" s="147">
        <v>10</v>
      </c>
      <c r="L1162" s="151">
        <v>1260</v>
      </c>
      <c r="M1162" s="151">
        <v>63</v>
      </c>
      <c r="N1162" s="154"/>
      <c r="O1162" s="151">
        <v>567</v>
      </c>
      <c r="P1162" s="151">
        <v>630</v>
      </c>
      <c r="Q1162" s="151">
        <f t="shared" si="18"/>
        <v>1197</v>
      </c>
      <c r="R1162" s="156"/>
    </row>
    <row r="1163" s="138" customFormat="1" ht="25.05" hidden="1" customHeight="1" spans="1:18">
      <c r="A1163" s="147">
        <v>1158</v>
      </c>
      <c r="B1163" s="147" t="s">
        <v>679</v>
      </c>
      <c r="C1163" s="148">
        <v>44927</v>
      </c>
      <c r="D1163" s="148">
        <v>44957</v>
      </c>
      <c r="E1163" s="147" t="s">
        <v>25</v>
      </c>
      <c r="F1163" s="147" t="s">
        <v>430</v>
      </c>
      <c r="G1163" s="147" t="s">
        <v>27</v>
      </c>
      <c r="H1163" s="147">
        <v>5</v>
      </c>
      <c r="I1163" s="151">
        <v>2520</v>
      </c>
      <c r="J1163" s="151">
        <v>12600</v>
      </c>
      <c r="K1163" s="147">
        <v>10</v>
      </c>
      <c r="L1163" s="151">
        <v>1260</v>
      </c>
      <c r="M1163" s="151">
        <v>63</v>
      </c>
      <c r="N1163" s="154"/>
      <c r="O1163" s="151">
        <v>567</v>
      </c>
      <c r="P1163" s="151">
        <v>630</v>
      </c>
      <c r="Q1163" s="151">
        <f t="shared" si="18"/>
        <v>1197</v>
      </c>
      <c r="R1163" s="156"/>
    </row>
    <row r="1164" s="138" customFormat="1" ht="25.05" hidden="1" customHeight="1" spans="1:18">
      <c r="A1164" s="147">
        <v>1159</v>
      </c>
      <c r="B1164" s="147" t="s">
        <v>680</v>
      </c>
      <c r="C1164" s="148">
        <v>44927</v>
      </c>
      <c r="D1164" s="148">
        <v>44957</v>
      </c>
      <c r="E1164" s="147" t="s">
        <v>25</v>
      </c>
      <c r="F1164" s="147" t="s">
        <v>430</v>
      </c>
      <c r="G1164" s="147" t="s">
        <v>27</v>
      </c>
      <c r="H1164" s="147">
        <v>5.7</v>
      </c>
      <c r="I1164" s="151">
        <v>2520</v>
      </c>
      <c r="J1164" s="151">
        <v>14364</v>
      </c>
      <c r="K1164" s="147">
        <v>10</v>
      </c>
      <c r="L1164" s="151">
        <v>1436.4</v>
      </c>
      <c r="M1164" s="151">
        <v>71.82</v>
      </c>
      <c r="N1164" s="154"/>
      <c r="O1164" s="151">
        <v>646.38</v>
      </c>
      <c r="P1164" s="151">
        <v>718.2</v>
      </c>
      <c r="Q1164" s="151">
        <f t="shared" si="18"/>
        <v>1364.58</v>
      </c>
      <c r="R1164" s="156"/>
    </row>
    <row r="1165" s="138" customFormat="1" ht="25.05" hidden="1" customHeight="1" spans="1:18">
      <c r="A1165" s="147">
        <v>1160</v>
      </c>
      <c r="B1165" s="147" t="s">
        <v>681</v>
      </c>
      <c r="C1165" s="148">
        <v>44927</v>
      </c>
      <c r="D1165" s="148">
        <v>44957</v>
      </c>
      <c r="E1165" s="147" t="s">
        <v>25</v>
      </c>
      <c r="F1165" s="147" t="s">
        <v>430</v>
      </c>
      <c r="G1165" s="147" t="s">
        <v>27</v>
      </c>
      <c r="H1165" s="147">
        <v>5</v>
      </c>
      <c r="I1165" s="151">
        <v>2520</v>
      </c>
      <c r="J1165" s="151">
        <v>12600</v>
      </c>
      <c r="K1165" s="147">
        <v>10</v>
      </c>
      <c r="L1165" s="151">
        <v>1260</v>
      </c>
      <c r="M1165" s="151">
        <v>63</v>
      </c>
      <c r="N1165" s="154"/>
      <c r="O1165" s="151">
        <v>567</v>
      </c>
      <c r="P1165" s="151">
        <v>630</v>
      </c>
      <c r="Q1165" s="151">
        <f t="shared" si="18"/>
        <v>1197</v>
      </c>
      <c r="R1165" s="156"/>
    </row>
    <row r="1166" s="138" customFormat="1" ht="25.05" hidden="1" customHeight="1" spans="1:18">
      <c r="A1166" s="147">
        <v>1161</v>
      </c>
      <c r="B1166" s="147" t="s">
        <v>682</v>
      </c>
      <c r="C1166" s="148">
        <v>44927</v>
      </c>
      <c r="D1166" s="148">
        <v>44957</v>
      </c>
      <c r="E1166" s="147" t="s">
        <v>25</v>
      </c>
      <c r="F1166" s="147" t="s">
        <v>430</v>
      </c>
      <c r="G1166" s="147" t="s">
        <v>27</v>
      </c>
      <c r="H1166" s="147">
        <v>4</v>
      </c>
      <c r="I1166" s="151">
        <v>2520</v>
      </c>
      <c r="J1166" s="151">
        <v>10080</v>
      </c>
      <c r="K1166" s="147">
        <v>10</v>
      </c>
      <c r="L1166" s="151">
        <v>1008</v>
      </c>
      <c r="M1166" s="151">
        <v>50.4</v>
      </c>
      <c r="N1166" s="154"/>
      <c r="O1166" s="151">
        <v>453.6</v>
      </c>
      <c r="P1166" s="151">
        <v>504</v>
      </c>
      <c r="Q1166" s="151">
        <f t="shared" si="18"/>
        <v>957.6</v>
      </c>
      <c r="R1166" s="156"/>
    </row>
    <row r="1167" s="138" customFormat="1" ht="25.05" hidden="1" customHeight="1" spans="1:18">
      <c r="A1167" s="147">
        <v>1162</v>
      </c>
      <c r="B1167" s="147" t="s">
        <v>442</v>
      </c>
      <c r="C1167" s="148">
        <v>44927</v>
      </c>
      <c r="D1167" s="148">
        <v>44957</v>
      </c>
      <c r="E1167" s="147" t="s">
        <v>25</v>
      </c>
      <c r="F1167" s="147" t="s">
        <v>430</v>
      </c>
      <c r="G1167" s="147" t="s">
        <v>27</v>
      </c>
      <c r="H1167" s="147">
        <v>5</v>
      </c>
      <c r="I1167" s="151">
        <v>2520</v>
      </c>
      <c r="J1167" s="151">
        <v>12600</v>
      </c>
      <c r="K1167" s="147">
        <v>10</v>
      </c>
      <c r="L1167" s="151">
        <v>1260</v>
      </c>
      <c r="M1167" s="151">
        <v>63</v>
      </c>
      <c r="N1167" s="154"/>
      <c r="O1167" s="151">
        <v>567</v>
      </c>
      <c r="P1167" s="151">
        <v>630</v>
      </c>
      <c r="Q1167" s="151">
        <f t="shared" si="18"/>
        <v>1197</v>
      </c>
      <c r="R1167" s="156"/>
    </row>
    <row r="1168" s="138" customFormat="1" ht="25.05" hidden="1" customHeight="1" spans="1:18">
      <c r="A1168" s="147">
        <v>1163</v>
      </c>
      <c r="B1168" s="147" t="s">
        <v>683</v>
      </c>
      <c r="C1168" s="148">
        <v>44927</v>
      </c>
      <c r="D1168" s="148">
        <v>44957</v>
      </c>
      <c r="E1168" s="147" t="s">
        <v>25</v>
      </c>
      <c r="F1168" s="147" t="s">
        <v>430</v>
      </c>
      <c r="G1168" s="147" t="s">
        <v>27</v>
      </c>
      <c r="H1168" s="147">
        <v>5</v>
      </c>
      <c r="I1168" s="151">
        <v>2520</v>
      </c>
      <c r="J1168" s="151">
        <v>12600</v>
      </c>
      <c r="K1168" s="147">
        <v>10</v>
      </c>
      <c r="L1168" s="151">
        <v>1260</v>
      </c>
      <c r="M1168" s="151">
        <v>63</v>
      </c>
      <c r="N1168" s="154"/>
      <c r="O1168" s="151">
        <v>567</v>
      </c>
      <c r="P1168" s="151">
        <v>630</v>
      </c>
      <c r="Q1168" s="151">
        <f t="shared" si="18"/>
        <v>1197</v>
      </c>
      <c r="R1168" s="156"/>
    </row>
    <row r="1169" s="138" customFormat="1" ht="25.05" hidden="1" customHeight="1" spans="1:18">
      <c r="A1169" s="147">
        <v>1164</v>
      </c>
      <c r="B1169" s="147" t="s">
        <v>684</v>
      </c>
      <c r="C1169" s="148">
        <v>44927</v>
      </c>
      <c r="D1169" s="148">
        <v>44957</v>
      </c>
      <c r="E1169" s="147" t="s">
        <v>25</v>
      </c>
      <c r="F1169" s="147" t="s">
        <v>430</v>
      </c>
      <c r="G1169" s="147" t="s">
        <v>27</v>
      </c>
      <c r="H1169" s="147">
        <v>5.98</v>
      </c>
      <c r="I1169" s="151">
        <v>2520</v>
      </c>
      <c r="J1169" s="151">
        <v>15069.6</v>
      </c>
      <c r="K1169" s="147">
        <v>10</v>
      </c>
      <c r="L1169" s="151">
        <v>1506.96</v>
      </c>
      <c r="M1169" s="151">
        <v>75.348</v>
      </c>
      <c r="N1169" s="154"/>
      <c r="O1169" s="151">
        <v>678.132</v>
      </c>
      <c r="P1169" s="151">
        <v>753.48</v>
      </c>
      <c r="Q1169" s="151">
        <f t="shared" si="18"/>
        <v>1431.612</v>
      </c>
      <c r="R1169" s="156"/>
    </row>
    <row r="1170" s="138" customFormat="1" ht="25.05" hidden="1" customHeight="1" spans="1:18">
      <c r="A1170" s="147">
        <v>1165</v>
      </c>
      <c r="B1170" s="147" t="s">
        <v>685</v>
      </c>
      <c r="C1170" s="148">
        <v>44927</v>
      </c>
      <c r="D1170" s="148">
        <v>44957</v>
      </c>
      <c r="E1170" s="147" t="s">
        <v>25</v>
      </c>
      <c r="F1170" s="147" t="s">
        <v>430</v>
      </c>
      <c r="G1170" s="147" t="s">
        <v>27</v>
      </c>
      <c r="H1170" s="147">
        <v>2.89</v>
      </c>
      <c r="I1170" s="151">
        <v>2520</v>
      </c>
      <c r="J1170" s="151">
        <v>7282.8</v>
      </c>
      <c r="K1170" s="147">
        <v>10</v>
      </c>
      <c r="L1170" s="151">
        <v>728.28</v>
      </c>
      <c r="M1170" s="151">
        <v>36.414</v>
      </c>
      <c r="N1170" s="154"/>
      <c r="O1170" s="151">
        <v>327.726</v>
      </c>
      <c r="P1170" s="151">
        <v>364.14</v>
      </c>
      <c r="Q1170" s="151">
        <f t="shared" si="18"/>
        <v>691.866</v>
      </c>
      <c r="R1170" s="156"/>
    </row>
    <row r="1171" s="138" customFormat="1" ht="25.05" hidden="1" customHeight="1" spans="1:18">
      <c r="A1171" s="147">
        <v>1166</v>
      </c>
      <c r="B1171" s="147" t="s">
        <v>686</v>
      </c>
      <c r="C1171" s="148">
        <v>44927</v>
      </c>
      <c r="D1171" s="148">
        <v>44957</v>
      </c>
      <c r="E1171" s="147" t="s">
        <v>25</v>
      </c>
      <c r="F1171" s="147" t="s">
        <v>430</v>
      </c>
      <c r="G1171" s="147" t="s">
        <v>27</v>
      </c>
      <c r="H1171" s="147">
        <v>5</v>
      </c>
      <c r="I1171" s="151">
        <v>2520</v>
      </c>
      <c r="J1171" s="151">
        <v>12600</v>
      </c>
      <c r="K1171" s="147">
        <v>10</v>
      </c>
      <c r="L1171" s="151">
        <v>1260</v>
      </c>
      <c r="M1171" s="151">
        <v>63</v>
      </c>
      <c r="N1171" s="154"/>
      <c r="O1171" s="151">
        <v>567</v>
      </c>
      <c r="P1171" s="151">
        <v>630</v>
      </c>
      <c r="Q1171" s="151">
        <f t="shared" si="18"/>
        <v>1197</v>
      </c>
      <c r="R1171" s="156"/>
    </row>
    <row r="1172" s="138" customFormat="1" ht="25.05" hidden="1" customHeight="1" spans="1:18">
      <c r="A1172" s="147">
        <v>1167</v>
      </c>
      <c r="B1172" s="147" t="s">
        <v>687</v>
      </c>
      <c r="C1172" s="148">
        <v>44927</v>
      </c>
      <c r="D1172" s="148">
        <v>44957</v>
      </c>
      <c r="E1172" s="147" t="s">
        <v>25</v>
      </c>
      <c r="F1172" s="147" t="s">
        <v>430</v>
      </c>
      <c r="G1172" s="147" t="s">
        <v>27</v>
      </c>
      <c r="H1172" s="147">
        <v>5</v>
      </c>
      <c r="I1172" s="151">
        <v>2520</v>
      </c>
      <c r="J1172" s="151">
        <v>12600</v>
      </c>
      <c r="K1172" s="147">
        <v>10</v>
      </c>
      <c r="L1172" s="151">
        <v>1260</v>
      </c>
      <c r="M1172" s="151">
        <v>63</v>
      </c>
      <c r="N1172" s="154"/>
      <c r="O1172" s="151">
        <v>567</v>
      </c>
      <c r="P1172" s="151">
        <v>630</v>
      </c>
      <c r="Q1172" s="151">
        <f t="shared" si="18"/>
        <v>1197</v>
      </c>
      <c r="R1172" s="156"/>
    </row>
    <row r="1173" s="138" customFormat="1" ht="25.05" hidden="1" customHeight="1" spans="1:18">
      <c r="A1173" s="147">
        <v>1168</v>
      </c>
      <c r="B1173" s="147" t="s">
        <v>688</v>
      </c>
      <c r="C1173" s="148">
        <v>44927</v>
      </c>
      <c r="D1173" s="148">
        <v>44957</v>
      </c>
      <c r="E1173" s="147" t="s">
        <v>25</v>
      </c>
      <c r="F1173" s="147" t="s">
        <v>430</v>
      </c>
      <c r="G1173" s="147" t="s">
        <v>27</v>
      </c>
      <c r="H1173" s="147">
        <v>5</v>
      </c>
      <c r="I1173" s="151">
        <v>2520</v>
      </c>
      <c r="J1173" s="151">
        <v>12600</v>
      </c>
      <c r="K1173" s="147">
        <v>10</v>
      </c>
      <c r="L1173" s="151">
        <v>1260</v>
      </c>
      <c r="M1173" s="151">
        <v>63</v>
      </c>
      <c r="N1173" s="154"/>
      <c r="O1173" s="151">
        <v>567</v>
      </c>
      <c r="P1173" s="151">
        <v>630</v>
      </c>
      <c r="Q1173" s="151">
        <f t="shared" si="18"/>
        <v>1197</v>
      </c>
      <c r="R1173" s="156"/>
    </row>
    <row r="1174" s="138" customFormat="1" ht="25.05" hidden="1" customHeight="1" spans="1:18">
      <c r="A1174" s="147">
        <v>1169</v>
      </c>
      <c r="B1174" s="147" t="s">
        <v>689</v>
      </c>
      <c r="C1174" s="148">
        <v>44927</v>
      </c>
      <c r="D1174" s="148">
        <v>44957</v>
      </c>
      <c r="E1174" s="147" t="s">
        <v>25</v>
      </c>
      <c r="F1174" s="147" t="s">
        <v>430</v>
      </c>
      <c r="G1174" s="147" t="s">
        <v>27</v>
      </c>
      <c r="H1174" s="147">
        <v>4</v>
      </c>
      <c r="I1174" s="151">
        <v>2520</v>
      </c>
      <c r="J1174" s="151">
        <v>10080</v>
      </c>
      <c r="K1174" s="147">
        <v>10</v>
      </c>
      <c r="L1174" s="151">
        <v>1008</v>
      </c>
      <c r="M1174" s="151">
        <v>50.4</v>
      </c>
      <c r="N1174" s="154"/>
      <c r="O1174" s="151">
        <v>453.6</v>
      </c>
      <c r="P1174" s="151">
        <v>504</v>
      </c>
      <c r="Q1174" s="151">
        <f t="shared" si="18"/>
        <v>957.6</v>
      </c>
      <c r="R1174" s="156"/>
    </row>
    <row r="1175" s="138" customFormat="1" ht="25.05" hidden="1" customHeight="1" spans="1:18">
      <c r="A1175" s="147">
        <v>1170</v>
      </c>
      <c r="B1175" s="147" t="s">
        <v>690</v>
      </c>
      <c r="C1175" s="148">
        <v>44927</v>
      </c>
      <c r="D1175" s="148">
        <v>44957</v>
      </c>
      <c r="E1175" s="147" t="s">
        <v>25</v>
      </c>
      <c r="F1175" s="147" t="s">
        <v>430</v>
      </c>
      <c r="G1175" s="147" t="s">
        <v>27</v>
      </c>
      <c r="H1175" s="147">
        <v>8</v>
      </c>
      <c r="I1175" s="151">
        <v>2520</v>
      </c>
      <c r="J1175" s="151">
        <v>20160</v>
      </c>
      <c r="K1175" s="147">
        <v>10</v>
      </c>
      <c r="L1175" s="151">
        <v>2016</v>
      </c>
      <c r="M1175" s="151">
        <v>100.8</v>
      </c>
      <c r="N1175" s="154"/>
      <c r="O1175" s="151">
        <v>907.2</v>
      </c>
      <c r="P1175" s="151">
        <v>1008</v>
      </c>
      <c r="Q1175" s="151">
        <f t="shared" si="18"/>
        <v>1915.2</v>
      </c>
      <c r="R1175" s="156"/>
    </row>
    <row r="1176" s="138" customFormat="1" ht="25.05" hidden="1" customHeight="1" spans="1:18">
      <c r="A1176" s="147">
        <v>1171</v>
      </c>
      <c r="B1176" s="147" t="s">
        <v>691</v>
      </c>
      <c r="C1176" s="148">
        <v>44927</v>
      </c>
      <c r="D1176" s="148">
        <v>44957</v>
      </c>
      <c r="E1176" s="147" t="s">
        <v>25</v>
      </c>
      <c r="F1176" s="147" t="s">
        <v>430</v>
      </c>
      <c r="G1176" s="147" t="s">
        <v>27</v>
      </c>
      <c r="H1176" s="147">
        <v>3.8</v>
      </c>
      <c r="I1176" s="151">
        <v>2520</v>
      </c>
      <c r="J1176" s="151">
        <v>9576</v>
      </c>
      <c r="K1176" s="147">
        <v>10</v>
      </c>
      <c r="L1176" s="151">
        <v>957.6</v>
      </c>
      <c r="M1176" s="151">
        <v>47.88</v>
      </c>
      <c r="N1176" s="154"/>
      <c r="O1176" s="151">
        <v>430.92</v>
      </c>
      <c r="P1176" s="151">
        <v>478.8</v>
      </c>
      <c r="Q1176" s="151">
        <f t="shared" si="18"/>
        <v>909.72</v>
      </c>
      <c r="R1176" s="156"/>
    </row>
    <row r="1177" s="138" customFormat="1" ht="25.05" hidden="1" customHeight="1" spans="1:18">
      <c r="A1177" s="147">
        <v>1172</v>
      </c>
      <c r="B1177" s="147" t="s">
        <v>692</v>
      </c>
      <c r="C1177" s="148">
        <v>44927</v>
      </c>
      <c r="D1177" s="148">
        <v>44957</v>
      </c>
      <c r="E1177" s="147" t="s">
        <v>25</v>
      </c>
      <c r="F1177" s="147" t="s">
        <v>430</v>
      </c>
      <c r="G1177" s="147" t="s">
        <v>27</v>
      </c>
      <c r="H1177" s="147">
        <v>5</v>
      </c>
      <c r="I1177" s="151">
        <v>2520</v>
      </c>
      <c r="J1177" s="151">
        <v>12600</v>
      </c>
      <c r="K1177" s="147">
        <v>10</v>
      </c>
      <c r="L1177" s="151">
        <v>1260</v>
      </c>
      <c r="M1177" s="151">
        <v>63</v>
      </c>
      <c r="N1177" s="154"/>
      <c r="O1177" s="151">
        <v>567</v>
      </c>
      <c r="P1177" s="151">
        <v>630</v>
      </c>
      <c r="Q1177" s="151">
        <f t="shared" si="18"/>
        <v>1197</v>
      </c>
      <c r="R1177" s="156"/>
    </row>
    <row r="1178" s="138" customFormat="1" ht="25.05" hidden="1" customHeight="1" spans="1:18">
      <c r="A1178" s="147">
        <v>1173</v>
      </c>
      <c r="B1178" s="147" t="s">
        <v>693</v>
      </c>
      <c r="C1178" s="148">
        <v>44927</v>
      </c>
      <c r="D1178" s="148">
        <v>44957</v>
      </c>
      <c r="E1178" s="147" t="s">
        <v>25</v>
      </c>
      <c r="F1178" s="147" t="s">
        <v>430</v>
      </c>
      <c r="G1178" s="147" t="s">
        <v>27</v>
      </c>
      <c r="H1178" s="147">
        <v>6.98</v>
      </c>
      <c r="I1178" s="151">
        <v>2520</v>
      </c>
      <c r="J1178" s="151">
        <v>17589.6</v>
      </c>
      <c r="K1178" s="147">
        <v>10</v>
      </c>
      <c r="L1178" s="151">
        <v>1758.96</v>
      </c>
      <c r="M1178" s="151">
        <v>87.948</v>
      </c>
      <c r="N1178" s="154"/>
      <c r="O1178" s="151">
        <v>791.532</v>
      </c>
      <c r="P1178" s="151">
        <v>879.48</v>
      </c>
      <c r="Q1178" s="151">
        <f t="shared" si="18"/>
        <v>1671.012</v>
      </c>
      <c r="R1178" s="156"/>
    </row>
    <row r="1179" s="138" customFormat="1" ht="25.05" hidden="1" customHeight="1" spans="1:18">
      <c r="A1179" s="147">
        <v>1174</v>
      </c>
      <c r="B1179" s="147" t="s">
        <v>694</v>
      </c>
      <c r="C1179" s="148">
        <v>44927</v>
      </c>
      <c r="D1179" s="148">
        <v>44957</v>
      </c>
      <c r="E1179" s="147" t="s">
        <v>25</v>
      </c>
      <c r="F1179" s="147" t="s">
        <v>430</v>
      </c>
      <c r="G1179" s="147" t="s">
        <v>27</v>
      </c>
      <c r="H1179" s="147">
        <v>4</v>
      </c>
      <c r="I1179" s="151">
        <v>2520</v>
      </c>
      <c r="J1179" s="151">
        <v>10080</v>
      </c>
      <c r="K1179" s="147">
        <v>10</v>
      </c>
      <c r="L1179" s="151">
        <v>1008</v>
      </c>
      <c r="M1179" s="151">
        <v>50.4</v>
      </c>
      <c r="N1179" s="154"/>
      <c r="O1179" s="151">
        <v>453.6</v>
      </c>
      <c r="P1179" s="151">
        <v>504</v>
      </c>
      <c r="Q1179" s="151">
        <f t="shared" si="18"/>
        <v>957.6</v>
      </c>
      <c r="R1179" s="156"/>
    </row>
    <row r="1180" s="138" customFormat="1" ht="25.05" hidden="1" customHeight="1" spans="1:18">
      <c r="A1180" s="147">
        <v>1175</v>
      </c>
      <c r="B1180" s="147" t="s">
        <v>695</v>
      </c>
      <c r="C1180" s="148">
        <v>44927</v>
      </c>
      <c r="D1180" s="148">
        <v>44957</v>
      </c>
      <c r="E1180" s="147" t="s">
        <v>25</v>
      </c>
      <c r="F1180" s="147" t="s">
        <v>430</v>
      </c>
      <c r="G1180" s="147" t="s">
        <v>27</v>
      </c>
      <c r="H1180" s="147">
        <v>3.5</v>
      </c>
      <c r="I1180" s="151">
        <v>2520</v>
      </c>
      <c r="J1180" s="151">
        <v>8820</v>
      </c>
      <c r="K1180" s="147">
        <v>10</v>
      </c>
      <c r="L1180" s="151">
        <v>882</v>
      </c>
      <c r="M1180" s="151">
        <v>44.1</v>
      </c>
      <c r="N1180" s="154"/>
      <c r="O1180" s="151">
        <v>396.9</v>
      </c>
      <c r="P1180" s="151">
        <v>441</v>
      </c>
      <c r="Q1180" s="151">
        <f t="shared" si="18"/>
        <v>837.9</v>
      </c>
      <c r="R1180" s="156"/>
    </row>
    <row r="1181" s="138" customFormat="1" ht="25.05" hidden="1" customHeight="1" spans="1:18">
      <c r="A1181" s="147">
        <v>1176</v>
      </c>
      <c r="B1181" s="147" t="s">
        <v>696</v>
      </c>
      <c r="C1181" s="148">
        <v>44927</v>
      </c>
      <c r="D1181" s="148">
        <v>44957</v>
      </c>
      <c r="E1181" s="147" t="s">
        <v>25</v>
      </c>
      <c r="F1181" s="147" t="s">
        <v>430</v>
      </c>
      <c r="G1181" s="147" t="s">
        <v>27</v>
      </c>
      <c r="H1181" s="147">
        <v>1.7</v>
      </c>
      <c r="I1181" s="151">
        <v>2520</v>
      </c>
      <c r="J1181" s="151">
        <v>4284</v>
      </c>
      <c r="K1181" s="147">
        <v>10</v>
      </c>
      <c r="L1181" s="151">
        <v>428.4</v>
      </c>
      <c r="M1181" s="151">
        <v>21.42</v>
      </c>
      <c r="N1181" s="154"/>
      <c r="O1181" s="151">
        <v>192.78</v>
      </c>
      <c r="P1181" s="151">
        <v>214.2</v>
      </c>
      <c r="Q1181" s="151">
        <f t="shared" si="18"/>
        <v>406.98</v>
      </c>
      <c r="R1181" s="156"/>
    </row>
    <row r="1182" s="138" customFormat="1" ht="25.05" hidden="1" customHeight="1" spans="1:18">
      <c r="A1182" s="147">
        <v>1177</v>
      </c>
      <c r="B1182" s="147" t="s">
        <v>697</v>
      </c>
      <c r="C1182" s="148">
        <v>44927</v>
      </c>
      <c r="D1182" s="148">
        <v>44957</v>
      </c>
      <c r="E1182" s="147" t="s">
        <v>25</v>
      </c>
      <c r="F1182" s="147" t="s">
        <v>430</v>
      </c>
      <c r="G1182" s="147" t="s">
        <v>27</v>
      </c>
      <c r="H1182" s="147">
        <v>7</v>
      </c>
      <c r="I1182" s="151">
        <v>2520</v>
      </c>
      <c r="J1182" s="151">
        <v>17640</v>
      </c>
      <c r="K1182" s="147">
        <v>10</v>
      </c>
      <c r="L1182" s="151">
        <v>1764</v>
      </c>
      <c r="M1182" s="151">
        <v>88.2</v>
      </c>
      <c r="N1182" s="154"/>
      <c r="O1182" s="151">
        <v>793.8</v>
      </c>
      <c r="P1182" s="151">
        <v>882</v>
      </c>
      <c r="Q1182" s="151">
        <f t="shared" si="18"/>
        <v>1675.8</v>
      </c>
      <c r="R1182" s="156"/>
    </row>
    <row r="1183" s="138" customFormat="1" ht="25.05" hidden="1" customHeight="1" spans="1:18">
      <c r="A1183" s="147">
        <v>1178</v>
      </c>
      <c r="B1183" s="147" t="s">
        <v>698</v>
      </c>
      <c r="C1183" s="148">
        <v>44927</v>
      </c>
      <c r="D1183" s="148">
        <v>44957</v>
      </c>
      <c r="E1183" s="147" t="s">
        <v>25</v>
      </c>
      <c r="F1183" s="147" t="s">
        <v>430</v>
      </c>
      <c r="G1183" s="147" t="s">
        <v>27</v>
      </c>
      <c r="H1183" s="147">
        <v>4.34</v>
      </c>
      <c r="I1183" s="151">
        <v>2520</v>
      </c>
      <c r="J1183" s="151">
        <v>10936.8</v>
      </c>
      <c r="K1183" s="147">
        <v>10</v>
      </c>
      <c r="L1183" s="151">
        <v>1093.68</v>
      </c>
      <c r="M1183" s="151">
        <v>54.684</v>
      </c>
      <c r="N1183" s="154"/>
      <c r="O1183" s="151">
        <v>492.156</v>
      </c>
      <c r="P1183" s="151">
        <v>546.84</v>
      </c>
      <c r="Q1183" s="151">
        <f t="shared" si="18"/>
        <v>1038.996</v>
      </c>
      <c r="R1183" s="156"/>
    </row>
    <row r="1184" s="138" customFormat="1" ht="25.05" hidden="1" customHeight="1" spans="1:18">
      <c r="A1184" s="147">
        <v>1179</v>
      </c>
      <c r="B1184" s="147" t="s">
        <v>699</v>
      </c>
      <c r="C1184" s="148">
        <v>44927</v>
      </c>
      <c r="D1184" s="148">
        <v>44957</v>
      </c>
      <c r="E1184" s="147" t="s">
        <v>25</v>
      </c>
      <c r="F1184" s="147" t="s">
        <v>430</v>
      </c>
      <c r="G1184" s="147" t="s">
        <v>27</v>
      </c>
      <c r="H1184" s="147">
        <v>3.5</v>
      </c>
      <c r="I1184" s="151">
        <v>2520</v>
      </c>
      <c r="J1184" s="151">
        <v>8820</v>
      </c>
      <c r="K1184" s="147">
        <v>10</v>
      </c>
      <c r="L1184" s="151">
        <v>882</v>
      </c>
      <c r="M1184" s="151">
        <v>44.1</v>
      </c>
      <c r="N1184" s="154"/>
      <c r="O1184" s="151">
        <v>396.9</v>
      </c>
      <c r="P1184" s="151">
        <v>441</v>
      </c>
      <c r="Q1184" s="151">
        <f t="shared" si="18"/>
        <v>837.9</v>
      </c>
      <c r="R1184" s="156"/>
    </row>
    <row r="1185" s="138" customFormat="1" ht="25.05" hidden="1" customHeight="1" spans="1:18">
      <c r="A1185" s="147">
        <v>1180</v>
      </c>
      <c r="B1185" s="147" t="s">
        <v>700</v>
      </c>
      <c r="C1185" s="148">
        <v>44927</v>
      </c>
      <c r="D1185" s="148">
        <v>44957</v>
      </c>
      <c r="E1185" s="147" t="s">
        <v>25</v>
      </c>
      <c r="F1185" s="147" t="s">
        <v>430</v>
      </c>
      <c r="G1185" s="147" t="s">
        <v>27</v>
      </c>
      <c r="H1185" s="147">
        <v>6</v>
      </c>
      <c r="I1185" s="151">
        <v>2520</v>
      </c>
      <c r="J1185" s="151">
        <v>15120</v>
      </c>
      <c r="K1185" s="147">
        <v>10</v>
      </c>
      <c r="L1185" s="151">
        <v>1512</v>
      </c>
      <c r="M1185" s="151">
        <v>75.6</v>
      </c>
      <c r="N1185" s="154"/>
      <c r="O1185" s="151">
        <v>680.4</v>
      </c>
      <c r="P1185" s="151">
        <v>756</v>
      </c>
      <c r="Q1185" s="151">
        <f t="shared" si="18"/>
        <v>1436.4</v>
      </c>
      <c r="R1185" s="156"/>
    </row>
    <row r="1186" s="138" customFormat="1" ht="25.05" hidden="1" customHeight="1" spans="1:18">
      <c r="A1186" s="147">
        <v>1181</v>
      </c>
      <c r="B1186" s="147" t="s">
        <v>701</v>
      </c>
      <c r="C1186" s="148">
        <v>44927</v>
      </c>
      <c r="D1186" s="148">
        <v>44957</v>
      </c>
      <c r="E1186" s="147" t="s">
        <v>25</v>
      </c>
      <c r="F1186" s="147" t="s">
        <v>430</v>
      </c>
      <c r="G1186" s="147" t="s">
        <v>27</v>
      </c>
      <c r="H1186" s="147">
        <v>5</v>
      </c>
      <c r="I1186" s="151">
        <v>2520</v>
      </c>
      <c r="J1186" s="151">
        <v>12600</v>
      </c>
      <c r="K1186" s="147">
        <v>10</v>
      </c>
      <c r="L1186" s="151">
        <v>1260</v>
      </c>
      <c r="M1186" s="151">
        <v>63</v>
      </c>
      <c r="N1186" s="154"/>
      <c r="O1186" s="151">
        <v>567</v>
      </c>
      <c r="P1186" s="151">
        <v>630</v>
      </c>
      <c r="Q1186" s="151">
        <f t="shared" si="18"/>
        <v>1197</v>
      </c>
      <c r="R1186" s="156"/>
    </row>
    <row r="1187" s="138" customFormat="1" ht="25.05" hidden="1" customHeight="1" spans="1:18">
      <c r="A1187" s="147">
        <v>1182</v>
      </c>
      <c r="B1187" s="147" t="s">
        <v>702</v>
      </c>
      <c r="C1187" s="148">
        <v>44927</v>
      </c>
      <c r="D1187" s="148">
        <v>44957</v>
      </c>
      <c r="E1187" s="147" t="s">
        <v>25</v>
      </c>
      <c r="F1187" s="147" t="s">
        <v>430</v>
      </c>
      <c r="G1187" s="147" t="s">
        <v>27</v>
      </c>
      <c r="H1187" s="147">
        <v>8</v>
      </c>
      <c r="I1187" s="151">
        <v>2520</v>
      </c>
      <c r="J1187" s="151">
        <v>20160</v>
      </c>
      <c r="K1187" s="147">
        <v>10</v>
      </c>
      <c r="L1187" s="151">
        <v>2016</v>
      </c>
      <c r="M1187" s="151">
        <v>100.8</v>
      </c>
      <c r="N1187" s="154"/>
      <c r="O1187" s="151">
        <v>907.2</v>
      </c>
      <c r="P1187" s="151">
        <v>1008</v>
      </c>
      <c r="Q1187" s="151">
        <f t="shared" si="18"/>
        <v>1915.2</v>
      </c>
      <c r="R1187" s="156"/>
    </row>
    <row r="1188" s="138" customFormat="1" ht="25.05" hidden="1" customHeight="1" spans="1:18">
      <c r="A1188" s="147">
        <v>1183</v>
      </c>
      <c r="B1188" s="147" t="s">
        <v>703</v>
      </c>
      <c r="C1188" s="148">
        <v>44927</v>
      </c>
      <c r="D1188" s="148">
        <v>44957</v>
      </c>
      <c r="E1188" s="147" t="s">
        <v>25</v>
      </c>
      <c r="F1188" s="147" t="s">
        <v>430</v>
      </c>
      <c r="G1188" s="147" t="s">
        <v>27</v>
      </c>
      <c r="H1188" s="147">
        <v>7.5</v>
      </c>
      <c r="I1188" s="151">
        <v>2520</v>
      </c>
      <c r="J1188" s="151">
        <v>18900</v>
      </c>
      <c r="K1188" s="147">
        <v>10</v>
      </c>
      <c r="L1188" s="151">
        <v>1890</v>
      </c>
      <c r="M1188" s="151">
        <v>94.5</v>
      </c>
      <c r="N1188" s="154"/>
      <c r="O1188" s="151">
        <v>850.5</v>
      </c>
      <c r="P1188" s="151">
        <v>945</v>
      </c>
      <c r="Q1188" s="151">
        <f t="shared" si="18"/>
        <v>1795.5</v>
      </c>
      <c r="R1188" s="156"/>
    </row>
    <row r="1189" s="138" customFormat="1" ht="25.05" hidden="1" customHeight="1" spans="1:18">
      <c r="A1189" s="147">
        <v>1184</v>
      </c>
      <c r="B1189" s="147" t="s">
        <v>704</v>
      </c>
      <c r="C1189" s="148">
        <v>44927</v>
      </c>
      <c r="D1189" s="148">
        <v>44957</v>
      </c>
      <c r="E1189" s="147" t="s">
        <v>25</v>
      </c>
      <c r="F1189" s="147" t="s">
        <v>430</v>
      </c>
      <c r="G1189" s="147" t="s">
        <v>27</v>
      </c>
      <c r="H1189" s="147">
        <v>1.29</v>
      </c>
      <c r="I1189" s="151">
        <v>2520</v>
      </c>
      <c r="J1189" s="151">
        <v>3250.8</v>
      </c>
      <c r="K1189" s="147">
        <v>10</v>
      </c>
      <c r="L1189" s="151">
        <v>325.08</v>
      </c>
      <c r="M1189" s="151">
        <v>16.254</v>
      </c>
      <c r="N1189" s="154"/>
      <c r="O1189" s="151">
        <v>146.286</v>
      </c>
      <c r="P1189" s="151">
        <v>162.54</v>
      </c>
      <c r="Q1189" s="151">
        <f t="shared" si="18"/>
        <v>308.826</v>
      </c>
      <c r="R1189" s="156"/>
    </row>
    <row r="1190" s="138" customFormat="1" ht="25.05" hidden="1" customHeight="1" spans="1:18">
      <c r="A1190" s="147">
        <v>1185</v>
      </c>
      <c r="B1190" s="147" t="s">
        <v>705</v>
      </c>
      <c r="C1190" s="148">
        <v>44927</v>
      </c>
      <c r="D1190" s="148">
        <v>44957</v>
      </c>
      <c r="E1190" s="147" t="s">
        <v>25</v>
      </c>
      <c r="F1190" s="147" t="s">
        <v>430</v>
      </c>
      <c r="G1190" s="147" t="s">
        <v>27</v>
      </c>
      <c r="H1190" s="147">
        <v>6.8</v>
      </c>
      <c r="I1190" s="151">
        <v>2520</v>
      </c>
      <c r="J1190" s="151">
        <v>17136</v>
      </c>
      <c r="K1190" s="147">
        <v>10</v>
      </c>
      <c r="L1190" s="151">
        <v>1713.6</v>
      </c>
      <c r="M1190" s="151">
        <v>85.68</v>
      </c>
      <c r="N1190" s="154"/>
      <c r="O1190" s="151">
        <v>771.12</v>
      </c>
      <c r="P1190" s="151">
        <v>856.8</v>
      </c>
      <c r="Q1190" s="151">
        <f t="shared" si="18"/>
        <v>1627.92</v>
      </c>
      <c r="R1190" s="156"/>
    </row>
    <row r="1191" s="138" customFormat="1" ht="25.05" hidden="1" customHeight="1" spans="1:18">
      <c r="A1191" s="147">
        <v>1186</v>
      </c>
      <c r="B1191" s="147" t="s">
        <v>706</v>
      </c>
      <c r="C1191" s="148">
        <v>44927</v>
      </c>
      <c r="D1191" s="148">
        <v>44957</v>
      </c>
      <c r="E1191" s="147" t="s">
        <v>25</v>
      </c>
      <c r="F1191" s="147" t="s">
        <v>430</v>
      </c>
      <c r="G1191" s="147" t="s">
        <v>27</v>
      </c>
      <c r="H1191" s="147">
        <v>5</v>
      </c>
      <c r="I1191" s="151">
        <v>2520</v>
      </c>
      <c r="J1191" s="151">
        <v>12600</v>
      </c>
      <c r="K1191" s="147">
        <v>10</v>
      </c>
      <c r="L1191" s="151">
        <v>1260</v>
      </c>
      <c r="M1191" s="151">
        <v>63</v>
      </c>
      <c r="N1191" s="154"/>
      <c r="O1191" s="151">
        <v>567</v>
      </c>
      <c r="P1191" s="151">
        <v>630</v>
      </c>
      <c r="Q1191" s="151">
        <f t="shared" si="18"/>
        <v>1197</v>
      </c>
      <c r="R1191" s="156"/>
    </row>
    <row r="1192" s="138" customFormat="1" ht="25.05" hidden="1" customHeight="1" spans="1:18">
      <c r="A1192" s="147">
        <v>1187</v>
      </c>
      <c r="B1192" s="147" t="s">
        <v>707</v>
      </c>
      <c r="C1192" s="148">
        <v>44927</v>
      </c>
      <c r="D1192" s="148">
        <v>44957</v>
      </c>
      <c r="E1192" s="147" t="s">
        <v>25</v>
      </c>
      <c r="F1192" s="147" t="s">
        <v>430</v>
      </c>
      <c r="G1192" s="147" t="s">
        <v>27</v>
      </c>
      <c r="H1192" s="147">
        <v>4.7</v>
      </c>
      <c r="I1192" s="151">
        <v>2520</v>
      </c>
      <c r="J1192" s="151">
        <v>11844</v>
      </c>
      <c r="K1192" s="147">
        <v>10</v>
      </c>
      <c r="L1192" s="151">
        <v>1184.4</v>
      </c>
      <c r="M1192" s="151">
        <v>59.22</v>
      </c>
      <c r="N1192" s="154"/>
      <c r="O1192" s="151">
        <v>532.98</v>
      </c>
      <c r="P1192" s="151">
        <v>592.2</v>
      </c>
      <c r="Q1192" s="151">
        <f t="shared" si="18"/>
        <v>1125.18</v>
      </c>
      <c r="R1192" s="156"/>
    </row>
    <row r="1193" s="138" customFormat="1" ht="25.05" hidden="1" customHeight="1" spans="1:18">
      <c r="A1193" s="147">
        <v>1188</v>
      </c>
      <c r="B1193" s="147" t="s">
        <v>708</v>
      </c>
      <c r="C1193" s="148">
        <v>44927</v>
      </c>
      <c r="D1193" s="148">
        <v>44957</v>
      </c>
      <c r="E1193" s="147" t="s">
        <v>25</v>
      </c>
      <c r="F1193" s="147" t="s">
        <v>430</v>
      </c>
      <c r="G1193" s="147" t="s">
        <v>27</v>
      </c>
      <c r="H1193" s="147">
        <v>6</v>
      </c>
      <c r="I1193" s="151">
        <v>2520</v>
      </c>
      <c r="J1193" s="151">
        <v>15120</v>
      </c>
      <c r="K1193" s="147">
        <v>10</v>
      </c>
      <c r="L1193" s="151">
        <v>1512</v>
      </c>
      <c r="M1193" s="151">
        <v>75.6</v>
      </c>
      <c r="N1193" s="154"/>
      <c r="O1193" s="151">
        <v>680.4</v>
      </c>
      <c r="P1193" s="151">
        <v>756</v>
      </c>
      <c r="Q1193" s="151">
        <f t="shared" si="18"/>
        <v>1436.4</v>
      </c>
      <c r="R1193" s="156"/>
    </row>
    <row r="1194" s="138" customFormat="1" ht="25.05" hidden="1" customHeight="1" spans="1:18">
      <c r="A1194" s="147">
        <v>1189</v>
      </c>
      <c r="B1194" s="147" t="s">
        <v>709</v>
      </c>
      <c r="C1194" s="148">
        <v>44927</v>
      </c>
      <c r="D1194" s="148">
        <v>44957</v>
      </c>
      <c r="E1194" s="147" t="s">
        <v>25</v>
      </c>
      <c r="F1194" s="147" t="s">
        <v>430</v>
      </c>
      <c r="G1194" s="147" t="s">
        <v>27</v>
      </c>
      <c r="H1194" s="147">
        <v>7</v>
      </c>
      <c r="I1194" s="151">
        <v>2520</v>
      </c>
      <c r="J1194" s="151">
        <v>17640</v>
      </c>
      <c r="K1194" s="147">
        <v>10</v>
      </c>
      <c r="L1194" s="151">
        <v>1764</v>
      </c>
      <c r="M1194" s="151">
        <v>88.2</v>
      </c>
      <c r="N1194" s="154"/>
      <c r="O1194" s="151">
        <v>793.8</v>
      </c>
      <c r="P1194" s="151">
        <v>882</v>
      </c>
      <c r="Q1194" s="151">
        <f t="shared" si="18"/>
        <v>1675.8</v>
      </c>
      <c r="R1194" s="156"/>
    </row>
    <row r="1195" s="138" customFormat="1" ht="25.05" hidden="1" customHeight="1" spans="1:18">
      <c r="A1195" s="147">
        <v>1190</v>
      </c>
      <c r="B1195" s="147" t="s">
        <v>710</v>
      </c>
      <c r="C1195" s="148">
        <v>44927</v>
      </c>
      <c r="D1195" s="148">
        <v>44957</v>
      </c>
      <c r="E1195" s="147" t="s">
        <v>25</v>
      </c>
      <c r="F1195" s="147" t="s">
        <v>430</v>
      </c>
      <c r="G1195" s="147" t="s">
        <v>27</v>
      </c>
      <c r="H1195" s="147">
        <v>4.5</v>
      </c>
      <c r="I1195" s="151">
        <v>2520</v>
      </c>
      <c r="J1195" s="151">
        <v>11340</v>
      </c>
      <c r="K1195" s="147">
        <v>10</v>
      </c>
      <c r="L1195" s="151">
        <v>1134</v>
      </c>
      <c r="M1195" s="151">
        <v>56.7</v>
      </c>
      <c r="N1195" s="154"/>
      <c r="O1195" s="151">
        <v>510.3</v>
      </c>
      <c r="P1195" s="151">
        <v>567</v>
      </c>
      <c r="Q1195" s="151">
        <f t="shared" si="18"/>
        <v>1077.3</v>
      </c>
      <c r="R1195" s="156"/>
    </row>
    <row r="1196" s="138" customFormat="1" ht="25.05" hidden="1" customHeight="1" spans="1:18">
      <c r="A1196" s="147">
        <v>1191</v>
      </c>
      <c r="B1196" s="147" t="s">
        <v>711</v>
      </c>
      <c r="C1196" s="148">
        <v>44927</v>
      </c>
      <c r="D1196" s="148">
        <v>44957</v>
      </c>
      <c r="E1196" s="147" t="s">
        <v>25</v>
      </c>
      <c r="F1196" s="147" t="s">
        <v>430</v>
      </c>
      <c r="G1196" s="147" t="s">
        <v>27</v>
      </c>
      <c r="H1196" s="147">
        <v>5.5</v>
      </c>
      <c r="I1196" s="151">
        <v>2520</v>
      </c>
      <c r="J1196" s="151">
        <v>13860</v>
      </c>
      <c r="K1196" s="147">
        <v>10</v>
      </c>
      <c r="L1196" s="151">
        <v>1386</v>
      </c>
      <c r="M1196" s="151">
        <v>69.3</v>
      </c>
      <c r="N1196" s="154"/>
      <c r="O1196" s="151">
        <v>623.7</v>
      </c>
      <c r="P1196" s="151">
        <v>693</v>
      </c>
      <c r="Q1196" s="151">
        <f t="shared" si="18"/>
        <v>1316.7</v>
      </c>
      <c r="R1196" s="156"/>
    </row>
    <row r="1197" s="138" customFormat="1" ht="25.05" hidden="1" customHeight="1" spans="1:18">
      <c r="A1197" s="147">
        <v>1192</v>
      </c>
      <c r="B1197" s="147" t="s">
        <v>712</v>
      </c>
      <c r="C1197" s="148">
        <v>44927</v>
      </c>
      <c r="D1197" s="148">
        <v>44957</v>
      </c>
      <c r="E1197" s="147" t="s">
        <v>25</v>
      </c>
      <c r="F1197" s="147" t="s">
        <v>430</v>
      </c>
      <c r="G1197" s="147" t="s">
        <v>27</v>
      </c>
      <c r="H1197" s="147">
        <v>4</v>
      </c>
      <c r="I1197" s="151">
        <v>2520</v>
      </c>
      <c r="J1197" s="151">
        <v>10080</v>
      </c>
      <c r="K1197" s="147">
        <v>10</v>
      </c>
      <c r="L1197" s="151">
        <v>1008</v>
      </c>
      <c r="M1197" s="151">
        <v>50.4</v>
      </c>
      <c r="N1197" s="154"/>
      <c r="O1197" s="151">
        <v>453.6</v>
      </c>
      <c r="P1197" s="151">
        <v>504</v>
      </c>
      <c r="Q1197" s="151">
        <f t="shared" si="18"/>
        <v>957.6</v>
      </c>
      <c r="R1197" s="156"/>
    </row>
    <row r="1198" s="138" customFormat="1" ht="25.05" hidden="1" customHeight="1" spans="1:18">
      <c r="A1198" s="147">
        <v>1193</v>
      </c>
      <c r="B1198" s="147" t="s">
        <v>713</v>
      </c>
      <c r="C1198" s="148">
        <v>44927</v>
      </c>
      <c r="D1198" s="148">
        <v>44957</v>
      </c>
      <c r="E1198" s="147" t="s">
        <v>25</v>
      </c>
      <c r="F1198" s="147" t="s">
        <v>430</v>
      </c>
      <c r="G1198" s="147" t="s">
        <v>27</v>
      </c>
      <c r="H1198" s="147">
        <v>4</v>
      </c>
      <c r="I1198" s="151">
        <v>2520</v>
      </c>
      <c r="J1198" s="151">
        <v>10080</v>
      </c>
      <c r="K1198" s="147">
        <v>10</v>
      </c>
      <c r="L1198" s="151">
        <v>1008</v>
      </c>
      <c r="M1198" s="151">
        <v>50.4</v>
      </c>
      <c r="N1198" s="154"/>
      <c r="O1198" s="151">
        <v>453.6</v>
      </c>
      <c r="P1198" s="151">
        <v>504</v>
      </c>
      <c r="Q1198" s="151">
        <f t="shared" si="18"/>
        <v>957.6</v>
      </c>
      <c r="R1198" s="156"/>
    </row>
    <row r="1199" s="138" customFormat="1" ht="25.05" hidden="1" customHeight="1" spans="1:18">
      <c r="A1199" s="147">
        <v>1194</v>
      </c>
      <c r="B1199" s="147" t="s">
        <v>714</v>
      </c>
      <c r="C1199" s="148">
        <v>44927</v>
      </c>
      <c r="D1199" s="148">
        <v>44957</v>
      </c>
      <c r="E1199" s="147" t="s">
        <v>25</v>
      </c>
      <c r="F1199" s="147" t="s">
        <v>430</v>
      </c>
      <c r="G1199" s="147" t="s">
        <v>27</v>
      </c>
      <c r="H1199" s="147">
        <v>4</v>
      </c>
      <c r="I1199" s="151">
        <v>2520</v>
      </c>
      <c r="J1199" s="151">
        <v>10080</v>
      </c>
      <c r="K1199" s="147">
        <v>10</v>
      </c>
      <c r="L1199" s="151">
        <v>1008</v>
      </c>
      <c r="M1199" s="151">
        <v>50.4</v>
      </c>
      <c r="N1199" s="154"/>
      <c r="O1199" s="151">
        <v>453.6</v>
      </c>
      <c r="P1199" s="151">
        <v>504</v>
      </c>
      <c r="Q1199" s="151">
        <f t="shared" si="18"/>
        <v>957.6</v>
      </c>
      <c r="R1199" s="156"/>
    </row>
    <row r="1200" s="138" customFormat="1" ht="25.05" hidden="1" customHeight="1" spans="1:18">
      <c r="A1200" s="147">
        <v>1195</v>
      </c>
      <c r="B1200" s="147" t="s">
        <v>715</v>
      </c>
      <c r="C1200" s="148">
        <v>44927</v>
      </c>
      <c r="D1200" s="148">
        <v>44957</v>
      </c>
      <c r="E1200" s="147" t="s">
        <v>25</v>
      </c>
      <c r="F1200" s="147" t="s">
        <v>430</v>
      </c>
      <c r="G1200" s="147" t="s">
        <v>27</v>
      </c>
      <c r="H1200" s="147">
        <v>3</v>
      </c>
      <c r="I1200" s="151">
        <v>2520</v>
      </c>
      <c r="J1200" s="151">
        <v>7560</v>
      </c>
      <c r="K1200" s="147">
        <v>10</v>
      </c>
      <c r="L1200" s="151">
        <v>756</v>
      </c>
      <c r="M1200" s="151">
        <v>37.8</v>
      </c>
      <c r="N1200" s="154"/>
      <c r="O1200" s="151">
        <v>340.2</v>
      </c>
      <c r="P1200" s="151">
        <v>378</v>
      </c>
      <c r="Q1200" s="151">
        <f t="shared" si="18"/>
        <v>718.2</v>
      </c>
      <c r="R1200" s="156"/>
    </row>
    <row r="1201" s="138" customFormat="1" ht="25.05" hidden="1" customHeight="1" spans="1:18">
      <c r="A1201" s="147">
        <v>1196</v>
      </c>
      <c r="B1201" s="147" t="s">
        <v>716</v>
      </c>
      <c r="C1201" s="148">
        <v>44927</v>
      </c>
      <c r="D1201" s="148">
        <v>44957</v>
      </c>
      <c r="E1201" s="147" t="s">
        <v>25</v>
      </c>
      <c r="F1201" s="147" t="s">
        <v>430</v>
      </c>
      <c r="G1201" s="147" t="s">
        <v>27</v>
      </c>
      <c r="H1201" s="147">
        <v>4</v>
      </c>
      <c r="I1201" s="151">
        <v>2520</v>
      </c>
      <c r="J1201" s="151">
        <v>10080</v>
      </c>
      <c r="K1201" s="147">
        <v>10</v>
      </c>
      <c r="L1201" s="151">
        <v>1008</v>
      </c>
      <c r="M1201" s="151">
        <v>50.4</v>
      </c>
      <c r="N1201" s="154"/>
      <c r="O1201" s="151">
        <v>453.6</v>
      </c>
      <c r="P1201" s="151">
        <v>504</v>
      </c>
      <c r="Q1201" s="151">
        <f t="shared" si="18"/>
        <v>957.6</v>
      </c>
      <c r="R1201" s="156"/>
    </row>
    <row r="1202" s="138" customFormat="1" ht="25.05" hidden="1" customHeight="1" spans="1:18">
      <c r="A1202" s="147">
        <v>1197</v>
      </c>
      <c r="B1202" s="147" t="s">
        <v>717</v>
      </c>
      <c r="C1202" s="148">
        <v>44927</v>
      </c>
      <c r="D1202" s="148">
        <v>44957</v>
      </c>
      <c r="E1202" s="147" t="s">
        <v>25</v>
      </c>
      <c r="F1202" s="147" t="s">
        <v>430</v>
      </c>
      <c r="G1202" s="147" t="s">
        <v>27</v>
      </c>
      <c r="H1202" s="147">
        <v>4</v>
      </c>
      <c r="I1202" s="151">
        <v>2520</v>
      </c>
      <c r="J1202" s="151">
        <v>10080</v>
      </c>
      <c r="K1202" s="147">
        <v>10</v>
      </c>
      <c r="L1202" s="151">
        <v>1008</v>
      </c>
      <c r="M1202" s="151">
        <v>50.4</v>
      </c>
      <c r="N1202" s="154"/>
      <c r="O1202" s="151">
        <v>453.6</v>
      </c>
      <c r="P1202" s="151">
        <v>504</v>
      </c>
      <c r="Q1202" s="151">
        <f t="shared" si="18"/>
        <v>957.6</v>
      </c>
      <c r="R1202" s="156"/>
    </row>
    <row r="1203" s="138" customFormat="1" ht="25.05" hidden="1" customHeight="1" spans="1:18">
      <c r="A1203" s="147">
        <v>1198</v>
      </c>
      <c r="B1203" s="147" t="s">
        <v>718</v>
      </c>
      <c r="C1203" s="148">
        <v>44927</v>
      </c>
      <c r="D1203" s="148">
        <v>44957</v>
      </c>
      <c r="E1203" s="147" t="s">
        <v>25</v>
      </c>
      <c r="F1203" s="147" t="s">
        <v>430</v>
      </c>
      <c r="G1203" s="147" t="s">
        <v>27</v>
      </c>
      <c r="H1203" s="147">
        <v>7.85</v>
      </c>
      <c r="I1203" s="151">
        <v>2520</v>
      </c>
      <c r="J1203" s="151">
        <v>19782</v>
      </c>
      <c r="K1203" s="147">
        <v>10</v>
      </c>
      <c r="L1203" s="151">
        <v>1978.2</v>
      </c>
      <c r="M1203" s="151">
        <v>98.91</v>
      </c>
      <c r="N1203" s="154"/>
      <c r="O1203" s="151">
        <v>890.19</v>
      </c>
      <c r="P1203" s="151">
        <v>989.1</v>
      </c>
      <c r="Q1203" s="151">
        <f t="shared" si="18"/>
        <v>1879.29</v>
      </c>
      <c r="R1203" s="156"/>
    </row>
    <row r="1204" s="138" customFormat="1" ht="25.05" hidden="1" customHeight="1" spans="1:18">
      <c r="A1204" s="147">
        <v>1199</v>
      </c>
      <c r="B1204" s="147" t="s">
        <v>719</v>
      </c>
      <c r="C1204" s="148">
        <v>44927</v>
      </c>
      <c r="D1204" s="148">
        <v>44957</v>
      </c>
      <c r="E1204" s="147" t="s">
        <v>25</v>
      </c>
      <c r="F1204" s="147" t="s">
        <v>430</v>
      </c>
      <c r="G1204" s="147" t="s">
        <v>27</v>
      </c>
      <c r="H1204" s="147">
        <v>3</v>
      </c>
      <c r="I1204" s="151">
        <v>2520</v>
      </c>
      <c r="J1204" s="151">
        <v>7560</v>
      </c>
      <c r="K1204" s="147">
        <v>10</v>
      </c>
      <c r="L1204" s="151">
        <v>756</v>
      </c>
      <c r="M1204" s="151">
        <v>37.8</v>
      </c>
      <c r="N1204" s="154"/>
      <c r="O1204" s="151">
        <v>340.2</v>
      </c>
      <c r="P1204" s="151">
        <v>378</v>
      </c>
      <c r="Q1204" s="151">
        <f t="shared" si="18"/>
        <v>718.2</v>
      </c>
      <c r="R1204" s="156"/>
    </row>
    <row r="1205" s="138" customFormat="1" ht="25.05" hidden="1" customHeight="1" spans="1:18">
      <c r="A1205" s="147">
        <v>1200</v>
      </c>
      <c r="B1205" s="147" t="s">
        <v>720</v>
      </c>
      <c r="C1205" s="148">
        <v>44927</v>
      </c>
      <c r="D1205" s="148">
        <v>44957</v>
      </c>
      <c r="E1205" s="147" t="s">
        <v>25</v>
      </c>
      <c r="F1205" s="147" t="s">
        <v>430</v>
      </c>
      <c r="G1205" s="147" t="s">
        <v>27</v>
      </c>
      <c r="H1205" s="147">
        <v>1</v>
      </c>
      <c r="I1205" s="151">
        <v>2520</v>
      </c>
      <c r="J1205" s="151">
        <v>2520</v>
      </c>
      <c r="K1205" s="147">
        <v>10</v>
      </c>
      <c r="L1205" s="151">
        <v>252</v>
      </c>
      <c r="M1205" s="151">
        <v>12.6</v>
      </c>
      <c r="N1205" s="154"/>
      <c r="O1205" s="151">
        <v>113.4</v>
      </c>
      <c r="P1205" s="151">
        <v>126</v>
      </c>
      <c r="Q1205" s="151">
        <f t="shared" si="18"/>
        <v>239.4</v>
      </c>
      <c r="R1205" s="156"/>
    </row>
    <row r="1206" s="138" customFormat="1" ht="25.05" hidden="1" customHeight="1" spans="1:18">
      <c r="A1206" s="147">
        <v>1201</v>
      </c>
      <c r="B1206" s="147" t="s">
        <v>721</v>
      </c>
      <c r="C1206" s="148">
        <v>44927</v>
      </c>
      <c r="D1206" s="148">
        <v>44957</v>
      </c>
      <c r="E1206" s="147" t="s">
        <v>25</v>
      </c>
      <c r="F1206" s="147" t="s">
        <v>430</v>
      </c>
      <c r="G1206" s="147" t="s">
        <v>27</v>
      </c>
      <c r="H1206" s="147">
        <v>5</v>
      </c>
      <c r="I1206" s="151">
        <v>2520</v>
      </c>
      <c r="J1206" s="151">
        <v>12600</v>
      </c>
      <c r="K1206" s="147">
        <v>10</v>
      </c>
      <c r="L1206" s="151">
        <v>1260</v>
      </c>
      <c r="M1206" s="151">
        <v>63</v>
      </c>
      <c r="N1206" s="154"/>
      <c r="O1206" s="151">
        <v>567</v>
      </c>
      <c r="P1206" s="151">
        <v>630</v>
      </c>
      <c r="Q1206" s="151">
        <f t="shared" si="18"/>
        <v>1197</v>
      </c>
      <c r="R1206" s="156"/>
    </row>
    <row r="1207" s="138" customFormat="1" ht="25.05" hidden="1" customHeight="1" spans="1:18">
      <c r="A1207" s="147">
        <v>1202</v>
      </c>
      <c r="B1207" s="147" t="s">
        <v>722</v>
      </c>
      <c r="C1207" s="148">
        <v>44927</v>
      </c>
      <c r="D1207" s="148">
        <v>44957</v>
      </c>
      <c r="E1207" s="147" t="s">
        <v>25</v>
      </c>
      <c r="F1207" s="147" t="s">
        <v>430</v>
      </c>
      <c r="G1207" s="147" t="s">
        <v>27</v>
      </c>
      <c r="H1207" s="147">
        <v>1.92</v>
      </c>
      <c r="I1207" s="151">
        <v>2520</v>
      </c>
      <c r="J1207" s="151">
        <v>4838.4</v>
      </c>
      <c r="K1207" s="147">
        <v>10</v>
      </c>
      <c r="L1207" s="151">
        <v>483.84</v>
      </c>
      <c r="M1207" s="151">
        <v>24.192</v>
      </c>
      <c r="N1207" s="154"/>
      <c r="O1207" s="151">
        <v>217.728</v>
      </c>
      <c r="P1207" s="151">
        <v>241.92</v>
      </c>
      <c r="Q1207" s="151">
        <f t="shared" si="18"/>
        <v>459.648</v>
      </c>
      <c r="R1207" s="156"/>
    </row>
    <row r="1208" s="138" customFormat="1" ht="25.05" hidden="1" customHeight="1" spans="1:18">
      <c r="A1208" s="147">
        <v>1203</v>
      </c>
      <c r="B1208" s="147" t="s">
        <v>723</v>
      </c>
      <c r="C1208" s="148">
        <v>44927</v>
      </c>
      <c r="D1208" s="148">
        <v>44957</v>
      </c>
      <c r="E1208" s="147" t="s">
        <v>25</v>
      </c>
      <c r="F1208" s="147" t="s">
        <v>430</v>
      </c>
      <c r="G1208" s="147" t="s">
        <v>27</v>
      </c>
      <c r="H1208" s="147">
        <v>5</v>
      </c>
      <c r="I1208" s="151">
        <v>2520</v>
      </c>
      <c r="J1208" s="151">
        <v>12600</v>
      </c>
      <c r="K1208" s="147">
        <v>10</v>
      </c>
      <c r="L1208" s="151">
        <v>1260</v>
      </c>
      <c r="M1208" s="151">
        <v>63</v>
      </c>
      <c r="N1208" s="154"/>
      <c r="O1208" s="151">
        <v>567</v>
      </c>
      <c r="P1208" s="151">
        <v>630</v>
      </c>
      <c r="Q1208" s="151">
        <f t="shared" si="18"/>
        <v>1197</v>
      </c>
      <c r="R1208" s="156"/>
    </row>
    <row r="1209" s="138" customFormat="1" ht="25.05" hidden="1" customHeight="1" spans="1:18">
      <c r="A1209" s="147">
        <v>1204</v>
      </c>
      <c r="B1209" s="147" t="s">
        <v>724</v>
      </c>
      <c r="C1209" s="148">
        <v>44927</v>
      </c>
      <c r="D1209" s="148">
        <v>44957</v>
      </c>
      <c r="E1209" s="147" t="s">
        <v>25</v>
      </c>
      <c r="F1209" s="147" t="s">
        <v>430</v>
      </c>
      <c r="G1209" s="147" t="s">
        <v>27</v>
      </c>
      <c r="H1209" s="147">
        <v>5</v>
      </c>
      <c r="I1209" s="151">
        <v>2520</v>
      </c>
      <c r="J1209" s="151">
        <v>12600</v>
      </c>
      <c r="K1209" s="147">
        <v>10</v>
      </c>
      <c r="L1209" s="151">
        <v>1260</v>
      </c>
      <c r="M1209" s="151">
        <v>63</v>
      </c>
      <c r="N1209" s="154"/>
      <c r="O1209" s="151">
        <v>567</v>
      </c>
      <c r="P1209" s="151">
        <v>630</v>
      </c>
      <c r="Q1209" s="151">
        <f t="shared" si="18"/>
        <v>1197</v>
      </c>
      <c r="R1209" s="156"/>
    </row>
    <row r="1210" s="138" customFormat="1" ht="25.05" hidden="1" customHeight="1" spans="1:18">
      <c r="A1210" s="147">
        <v>1205</v>
      </c>
      <c r="B1210" s="147" t="s">
        <v>725</v>
      </c>
      <c r="C1210" s="148">
        <v>44927</v>
      </c>
      <c r="D1210" s="148">
        <v>44957</v>
      </c>
      <c r="E1210" s="147" t="s">
        <v>25</v>
      </c>
      <c r="F1210" s="147" t="s">
        <v>430</v>
      </c>
      <c r="G1210" s="147" t="s">
        <v>27</v>
      </c>
      <c r="H1210" s="147">
        <v>8</v>
      </c>
      <c r="I1210" s="151">
        <v>2520</v>
      </c>
      <c r="J1210" s="151">
        <v>20160</v>
      </c>
      <c r="K1210" s="147">
        <v>10</v>
      </c>
      <c r="L1210" s="151">
        <v>2016</v>
      </c>
      <c r="M1210" s="151">
        <v>100.8</v>
      </c>
      <c r="N1210" s="154"/>
      <c r="O1210" s="151">
        <v>907.2</v>
      </c>
      <c r="P1210" s="151">
        <v>1008</v>
      </c>
      <c r="Q1210" s="151">
        <f t="shared" si="18"/>
        <v>1915.2</v>
      </c>
      <c r="R1210" s="156"/>
    </row>
    <row r="1211" s="138" customFormat="1" ht="25.05" hidden="1" customHeight="1" spans="1:18">
      <c r="A1211" s="147">
        <v>1206</v>
      </c>
      <c r="B1211" s="147" t="s">
        <v>543</v>
      </c>
      <c r="C1211" s="148">
        <v>44927</v>
      </c>
      <c r="D1211" s="148">
        <v>44957</v>
      </c>
      <c r="E1211" s="147" t="s">
        <v>25</v>
      </c>
      <c r="F1211" s="147" t="s">
        <v>430</v>
      </c>
      <c r="G1211" s="147" t="s">
        <v>27</v>
      </c>
      <c r="H1211" s="147">
        <v>5</v>
      </c>
      <c r="I1211" s="151">
        <v>2520</v>
      </c>
      <c r="J1211" s="151">
        <v>12600</v>
      </c>
      <c r="K1211" s="147">
        <v>10</v>
      </c>
      <c r="L1211" s="151">
        <v>1260</v>
      </c>
      <c r="M1211" s="151">
        <v>63</v>
      </c>
      <c r="N1211" s="154"/>
      <c r="O1211" s="151">
        <v>567</v>
      </c>
      <c r="P1211" s="151">
        <v>630</v>
      </c>
      <c r="Q1211" s="151">
        <f t="shared" si="18"/>
        <v>1197</v>
      </c>
      <c r="R1211" s="156"/>
    </row>
    <row r="1212" s="138" customFormat="1" ht="25.05" hidden="1" customHeight="1" spans="1:18">
      <c r="A1212" s="147">
        <v>1207</v>
      </c>
      <c r="B1212" s="147" t="s">
        <v>726</v>
      </c>
      <c r="C1212" s="148">
        <v>44927</v>
      </c>
      <c r="D1212" s="148">
        <v>44957</v>
      </c>
      <c r="E1212" s="147" t="s">
        <v>25</v>
      </c>
      <c r="F1212" s="147" t="s">
        <v>430</v>
      </c>
      <c r="G1212" s="147" t="s">
        <v>27</v>
      </c>
      <c r="H1212" s="147">
        <v>5</v>
      </c>
      <c r="I1212" s="151">
        <v>2520</v>
      </c>
      <c r="J1212" s="151">
        <v>12600</v>
      </c>
      <c r="K1212" s="147">
        <v>10</v>
      </c>
      <c r="L1212" s="151">
        <v>1260</v>
      </c>
      <c r="M1212" s="151">
        <v>63</v>
      </c>
      <c r="N1212" s="154"/>
      <c r="O1212" s="151">
        <v>567</v>
      </c>
      <c r="P1212" s="151">
        <v>630</v>
      </c>
      <c r="Q1212" s="151">
        <f t="shared" si="18"/>
        <v>1197</v>
      </c>
      <c r="R1212" s="156"/>
    </row>
    <row r="1213" s="138" customFormat="1" ht="25.05" hidden="1" customHeight="1" spans="1:18">
      <c r="A1213" s="147">
        <v>1208</v>
      </c>
      <c r="B1213" s="147" t="s">
        <v>727</v>
      </c>
      <c r="C1213" s="148">
        <v>44927</v>
      </c>
      <c r="D1213" s="148">
        <v>44957</v>
      </c>
      <c r="E1213" s="147" t="s">
        <v>25</v>
      </c>
      <c r="F1213" s="147" t="s">
        <v>430</v>
      </c>
      <c r="G1213" s="147" t="s">
        <v>27</v>
      </c>
      <c r="H1213" s="147">
        <v>7.87</v>
      </c>
      <c r="I1213" s="151">
        <v>2520</v>
      </c>
      <c r="J1213" s="151">
        <v>19832.4</v>
      </c>
      <c r="K1213" s="147">
        <v>10</v>
      </c>
      <c r="L1213" s="151">
        <v>1983.24</v>
      </c>
      <c r="M1213" s="151">
        <v>99.162</v>
      </c>
      <c r="N1213" s="154"/>
      <c r="O1213" s="151">
        <v>892.458</v>
      </c>
      <c r="P1213" s="151">
        <v>991.62</v>
      </c>
      <c r="Q1213" s="151">
        <f t="shared" si="18"/>
        <v>1884.078</v>
      </c>
      <c r="R1213" s="156"/>
    </row>
    <row r="1214" s="138" customFormat="1" ht="25.05" hidden="1" customHeight="1" spans="1:18">
      <c r="A1214" s="147">
        <v>1209</v>
      </c>
      <c r="B1214" s="147" t="s">
        <v>728</v>
      </c>
      <c r="C1214" s="148">
        <v>44927</v>
      </c>
      <c r="D1214" s="148">
        <v>44957</v>
      </c>
      <c r="E1214" s="147" t="s">
        <v>25</v>
      </c>
      <c r="F1214" s="147" t="s">
        <v>430</v>
      </c>
      <c r="G1214" s="147" t="s">
        <v>27</v>
      </c>
      <c r="H1214" s="147">
        <v>4</v>
      </c>
      <c r="I1214" s="151">
        <v>2520</v>
      </c>
      <c r="J1214" s="151">
        <v>10080</v>
      </c>
      <c r="K1214" s="147">
        <v>10</v>
      </c>
      <c r="L1214" s="151">
        <v>1008</v>
      </c>
      <c r="M1214" s="151">
        <v>50.4</v>
      </c>
      <c r="N1214" s="154"/>
      <c r="O1214" s="151">
        <v>453.6</v>
      </c>
      <c r="P1214" s="151">
        <v>504</v>
      </c>
      <c r="Q1214" s="151">
        <f t="shared" si="18"/>
        <v>957.6</v>
      </c>
      <c r="R1214" s="156"/>
    </row>
    <row r="1215" s="138" customFormat="1" ht="25.05" hidden="1" customHeight="1" spans="1:18">
      <c r="A1215" s="147">
        <v>1210</v>
      </c>
      <c r="B1215" s="147" t="s">
        <v>729</v>
      </c>
      <c r="C1215" s="148">
        <v>44927</v>
      </c>
      <c r="D1215" s="148">
        <v>44957</v>
      </c>
      <c r="E1215" s="147" t="s">
        <v>25</v>
      </c>
      <c r="F1215" s="147" t="s">
        <v>430</v>
      </c>
      <c r="G1215" s="147" t="s">
        <v>27</v>
      </c>
      <c r="H1215" s="147">
        <v>4</v>
      </c>
      <c r="I1215" s="151">
        <v>2520</v>
      </c>
      <c r="J1215" s="151">
        <v>10080</v>
      </c>
      <c r="K1215" s="147">
        <v>10</v>
      </c>
      <c r="L1215" s="151">
        <v>1008</v>
      </c>
      <c r="M1215" s="151">
        <v>50.4</v>
      </c>
      <c r="N1215" s="154"/>
      <c r="O1215" s="151">
        <v>453.6</v>
      </c>
      <c r="P1215" s="151">
        <v>504</v>
      </c>
      <c r="Q1215" s="151">
        <f t="shared" si="18"/>
        <v>957.6</v>
      </c>
      <c r="R1215" s="156"/>
    </row>
    <row r="1216" s="138" customFormat="1" ht="25.05" hidden="1" customHeight="1" spans="1:18">
      <c r="A1216" s="147">
        <v>1211</v>
      </c>
      <c r="B1216" s="147" t="s">
        <v>730</v>
      </c>
      <c r="C1216" s="148">
        <v>44927</v>
      </c>
      <c r="D1216" s="148">
        <v>44957</v>
      </c>
      <c r="E1216" s="147" t="s">
        <v>25</v>
      </c>
      <c r="F1216" s="147" t="s">
        <v>430</v>
      </c>
      <c r="G1216" s="147" t="s">
        <v>27</v>
      </c>
      <c r="H1216" s="147">
        <v>4</v>
      </c>
      <c r="I1216" s="151">
        <v>2520</v>
      </c>
      <c r="J1216" s="151">
        <v>10080</v>
      </c>
      <c r="K1216" s="147">
        <v>10</v>
      </c>
      <c r="L1216" s="151">
        <v>1008</v>
      </c>
      <c r="M1216" s="151">
        <v>50.4</v>
      </c>
      <c r="N1216" s="154"/>
      <c r="O1216" s="151">
        <v>453.6</v>
      </c>
      <c r="P1216" s="151">
        <v>504</v>
      </c>
      <c r="Q1216" s="151">
        <f t="shared" si="18"/>
        <v>957.6</v>
      </c>
      <c r="R1216" s="156"/>
    </row>
    <row r="1217" s="138" customFormat="1" ht="25.05" hidden="1" customHeight="1" spans="1:18">
      <c r="A1217" s="147">
        <v>1212</v>
      </c>
      <c r="B1217" s="147" t="s">
        <v>731</v>
      </c>
      <c r="C1217" s="148">
        <v>44927</v>
      </c>
      <c r="D1217" s="148">
        <v>44957</v>
      </c>
      <c r="E1217" s="147" t="s">
        <v>25</v>
      </c>
      <c r="F1217" s="147" t="s">
        <v>430</v>
      </c>
      <c r="G1217" s="147" t="s">
        <v>27</v>
      </c>
      <c r="H1217" s="147">
        <v>4</v>
      </c>
      <c r="I1217" s="151">
        <v>2520</v>
      </c>
      <c r="J1217" s="151">
        <v>10080</v>
      </c>
      <c r="K1217" s="147">
        <v>10</v>
      </c>
      <c r="L1217" s="151">
        <v>1008</v>
      </c>
      <c r="M1217" s="151">
        <v>50.4</v>
      </c>
      <c r="N1217" s="154"/>
      <c r="O1217" s="151">
        <v>453.6</v>
      </c>
      <c r="P1217" s="151">
        <v>504</v>
      </c>
      <c r="Q1217" s="151">
        <f t="shared" si="18"/>
        <v>957.6</v>
      </c>
      <c r="R1217" s="156"/>
    </row>
    <row r="1218" s="138" customFormat="1" ht="25.05" hidden="1" customHeight="1" spans="1:18">
      <c r="A1218" s="147">
        <v>1213</v>
      </c>
      <c r="B1218" s="147" t="s">
        <v>732</v>
      </c>
      <c r="C1218" s="148">
        <v>44927</v>
      </c>
      <c r="D1218" s="148">
        <v>44957</v>
      </c>
      <c r="E1218" s="147" t="s">
        <v>25</v>
      </c>
      <c r="F1218" s="147" t="s">
        <v>430</v>
      </c>
      <c r="G1218" s="147" t="s">
        <v>27</v>
      </c>
      <c r="H1218" s="147">
        <v>4.68</v>
      </c>
      <c r="I1218" s="151">
        <v>2520</v>
      </c>
      <c r="J1218" s="151">
        <v>11793.6</v>
      </c>
      <c r="K1218" s="147">
        <v>10</v>
      </c>
      <c r="L1218" s="151">
        <v>1179.36</v>
      </c>
      <c r="M1218" s="151">
        <v>58.968</v>
      </c>
      <c r="N1218" s="154"/>
      <c r="O1218" s="151">
        <v>530.712</v>
      </c>
      <c r="P1218" s="151">
        <v>589.68</v>
      </c>
      <c r="Q1218" s="151">
        <f t="shared" si="18"/>
        <v>1120.392</v>
      </c>
      <c r="R1218" s="156"/>
    </row>
    <row r="1219" s="138" customFormat="1" ht="25.05" hidden="1" customHeight="1" spans="1:18">
      <c r="A1219" s="147">
        <v>1214</v>
      </c>
      <c r="B1219" s="147" t="s">
        <v>733</v>
      </c>
      <c r="C1219" s="148">
        <v>44927</v>
      </c>
      <c r="D1219" s="148">
        <v>44957</v>
      </c>
      <c r="E1219" s="147" t="s">
        <v>25</v>
      </c>
      <c r="F1219" s="147" t="s">
        <v>430</v>
      </c>
      <c r="G1219" s="147" t="s">
        <v>27</v>
      </c>
      <c r="H1219" s="147">
        <v>7</v>
      </c>
      <c r="I1219" s="151">
        <v>2520</v>
      </c>
      <c r="J1219" s="151">
        <v>17640</v>
      </c>
      <c r="K1219" s="147">
        <v>10</v>
      </c>
      <c r="L1219" s="151">
        <v>1764</v>
      </c>
      <c r="M1219" s="151">
        <v>88.2</v>
      </c>
      <c r="N1219" s="154"/>
      <c r="O1219" s="151">
        <v>793.8</v>
      </c>
      <c r="P1219" s="151">
        <v>882</v>
      </c>
      <c r="Q1219" s="151">
        <f t="shared" si="18"/>
        <v>1675.8</v>
      </c>
      <c r="R1219" s="156"/>
    </row>
    <row r="1220" s="138" customFormat="1" ht="25.05" hidden="1" customHeight="1" spans="1:18">
      <c r="A1220" s="147">
        <v>1215</v>
      </c>
      <c r="B1220" s="147" t="s">
        <v>687</v>
      </c>
      <c r="C1220" s="148">
        <v>44927</v>
      </c>
      <c r="D1220" s="148">
        <v>44957</v>
      </c>
      <c r="E1220" s="147" t="s">
        <v>25</v>
      </c>
      <c r="F1220" s="147" t="s">
        <v>430</v>
      </c>
      <c r="G1220" s="147" t="s">
        <v>27</v>
      </c>
      <c r="H1220" s="147">
        <v>6</v>
      </c>
      <c r="I1220" s="151">
        <v>2520</v>
      </c>
      <c r="J1220" s="151">
        <v>15120</v>
      </c>
      <c r="K1220" s="147">
        <v>10</v>
      </c>
      <c r="L1220" s="151">
        <v>1512</v>
      </c>
      <c r="M1220" s="151">
        <v>75.6</v>
      </c>
      <c r="N1220" s="154"/>
      <c r="O1220" s="151">
        <v>680.4</v>
      </c>
      <c r="P1220" s="151">
        <v>756</v>
      </c>
      <c r="Q1220" s="151">
        <f t="shared" si="18"/>
        <v>1436.4</v>
      </c>
      <c r="R1220" s="156"/>
    </row>
    <row r="1221" s="138" customFormat="1" ht="25.05" hidden="1" customHeight="1" spans="1:18">
      <c r="A1221" s="147">
        <v>1216</v>
      </c>
      <c r="B1221" s="147" t="s">
        <v>734</v>
      </c>
      <c r="C1221" s="148">
        <v>44927</v>
      </c>
      <c r="D1221" s="148">
        <v>44957</v>
      </c>
      <c r="E1221" s="147" t="s">
        <v>25</v>
      </c>
      <c r="F1221" s="147" t="s">
        <v>430</v>
      </c>
      <c r="G1221" s="147" t="s">
        <v>27</v>
      </c>
      <c r="H1221" s="147">
        <v>8.5</v>
      </c>
      <c r="I1221" s="151">
        <v>2520</v>
      </c>
      <c r="J1221" s="151">
        <v>21420</v>
      </c>
      <c r="K1221" s="147">
        <v>10</v>
      </c>
      <c r="L1221" s="151">
        <v>2142</v>
      </c>
      <c r="M1221" s="151">
        <v>107.1</v>
      </c>
      <c r="N1221" s="154"/>
      <c r="O1221" s="151">
        <v>963.9</v>
      </c>
      <c r="P1221" s="151">
        <v>1071</v>
      </c>
      <c r="Q1221" s="151">
        <f t="shared" si="18"/>
        <v>2034.9</v>
      </c>
      <c r="R1221" s="156"/>
    </row>
    <row r="1222" s="138" customFormat="1" ht="25.05" hidden="1" customHeight="1" spans="1:18">
      <c r="A1222" s="147">
        <v>1217</v>
      </c>
      <c r="B1222" s="147" t="s">
        <v>735</v>
      </c>
      <c r="C1222" s="148">
        <v>44927</v>
      </c>
      <c r="D1222" s="148">
        <v>44957</v>
      </c>
      <c r="E1222" s="147" t="s">
        <v>25</v>
      </c>
      <c r="F1222" s="147" t="s">
        <v>430</v>
      </c>
      <c r="G1222" s="147" t="s">
        <v>27</v>
      </c>
      <c r="H1222" s="147">
        <v>7.27</v>
      </c>
      <c r="I1222" s="151">
        <v>2520</v>
      </c>
      <c r="J1222" s="151">
        <v>18320.4</v>
      </c>
      <c r="K1222" s="147">
        <v>10</v>
      </c>
      <c r="L1222" s="151">
        <v>1832.04</v>
      </c>
      <c r="M1222" s="151">
        <v>91.602</v>
      </c>
      <c r="N1222" s="154"/>
      <c r="O1222" s="151">
        <v>824.418</v>
      </c>
      <c r="P1222" s="151">
        <v>916.02</v>
      </c>
      <c r="Q1222" s="151">
        <f t="shared" si="18"/>
        <v>1740.438</v>
      </c>
      <c r="R1222" s="156"/>
    </row>
    <row r="1223" s="138" customFormat="1" ht="25.05" hidden="1" customHeight="1" spans="1:18">
      <c r="A1223" s="147">
        <v>1218</v>
      </c>
      <c r="B1223" s="147" t="s">
        <v>736</v>
      </c>
      <c r="C1223" s="148">
        <v>44927</v>
      </c>
      <c r="D1223" s="148">
        <v>44957</v>
      </c>
      <c r="E1223" s="147" t="s">
        <v>25</v>
      </c>
      <c r="F1223" s="147" t="s">
        <v>430</v>
      </c>
      <c r="G1223" s="147" t="s">
        <v>27</v>
      </c>
      <c r="H1223" s="147">
        <v>3</v>
      </c>
      <c r="I1223" s="151">
        <v>2520</v>
      </c>
      <c r="J1223" s="151">
        <v>7560</v>
      </c>
      <c r="K1223" s="147">
        <v>10</v>
      </c>
      <c r="L1223" s="151">
        <v>756</v>
      </c>
      <c r="M1223" s="151">
        <v>37.8</v>
      </c>
      <c r="N1223" s="154"/>
      <c r="O1223" s="151">
        <v>340.2</v>
      </c>
      <c r="P1223" s="151">
        <v>378</v>
      </c>
      <c r="Q1223" s="151">
        <f t="shared" ref="Q1223:Q1286" si="19">N1223+O1223+P1223</f>
        <v>718.2</v>
      </c>
      <c r="R1223" s="156"/>
    </row>
    <row r="1224" s="138" customFormat="1" ht="25.05" hidden="1" customHeight="1" spans="1:18">
      <c r="A1224" s="147">
        <v>1219</v>
      </c>
      <c r="B1224" s="147" t="s">
        <v>737</v>
      </c>
      <c r="C1224" s="148">
        <v>44927</v>
      </c>
      <c r="D1224" s="148">
        <v>44957</v>
      </c>
      <c r="E1224" s="147" t="s">
        <v>25</v>
      </c>
      <c r="F1224" s="147" t="s">
        <v>430</v>
      </c>
      <c r="G1224" s="147" t="s">
        <v>27</v>
      </c>
      <c r="H1224" s="147">
        <v>1</v>
      </c>
      <c r="I1224" s="151">
        <v>2520</v>
      </c>
      <c r="J1224" s="151">
        <v>2520</v>
      </c>
      <c r="K1224" s="147">
        <v>10</v>
      </c>
      <c r="L1224" s="151">
        <v>252</v>
      </c>
      <c r="M1224" s="151">
        <v>12.6</v>
      </c>
      <c r="N1224" s="154"/>
      <c r="O1224" s="151">
        <v>113.4</v>
      </c>
      <c r="P1224" s="151">
        <v>126</v>
      </c>
      <c r="Q1224" s="151">
        <f t="shared" si="19"/>
        <v>239.4</v>
      </c>
      <c r="R1224" s="156"/>
    </row>
    <row r="1225" s="138" customFormat="1" ht="25.05" hidden="1" customHeight="1" spans="1:18">
      <c r="A1225" s="147">
        <v>1220</v>
      </c>
      <c r="B1225" s="147" t="s">
        <v>738</v>
      </c>
      <c r="C1225" s="148">
        <v>44927</v>
      </c>
      <c r="D1225" s="148">
        <v>44957</v>
      </c>
      <c r="E1225" s="147" t="s">
        <v>25</v>
      </c>
      <c r="F1225" s="147" t="s">
        <v>430</v>
      </c>
      <c r="G1225" s="147" t="s">
        <v>27</v>
      </c>
      <c r="H1225" s="147">
        <v>6</v>
      </c>
      <c r="I1225" s="151">
        <v>2520</v>
      </c>
      <c r="J1225" s="151">
        <v>15120</v>
      </c>
      <c r="K1225" s="147">
        <v>10</v>
      </c>
      <c r="L1225" s="151">
        <v>1512</v>
      </c>
      <c r="M1225" s="151">
        <v>75.6</v>
      </c>
      <c r="N1225" s="154"/>
      <c r="O1225" s="151">
        <v>680.4</v>
      </c>
      <c r="P1225" s="151">
        <v>756</v>
      </c>
      <c r="Q1225" s="151">
        <f t="shared" si="19"/>
        <v>1436.4</v>
      </c>
      <c r="R1225" s="156"/>
    </row>
    <row r="1226" s="138" customFormat="1" ht="25.05" hidden="1" customHeight="1" spans="1:18">
      <c r="A1226" s="147">
        <v>1221</v>
      </c>
      <c r="B1226" s="147" t="s">
        <v>739</v>
      </c>
      <c r="C1226" s="148">
        <v>44927</v>
      </c>
      <c r="D1226" s="148">
        <v>44957</v>
      </c>
      <c r="E1226" s="147" t="s">
        <v>25</v>
      </c>
      <c r="F1226" s="147" t="s">
        <v>430</v>
      </c>
      <c r="G1226" s="147" t="s">
        <v>27</v>
      </c>
      <c r="H1226" s="147">
        <v>0.65</v>
      </c>
      <c r="I1226" s="151">
        <v>2520</v>
      </c>
      <c r="J1226" s="151">
        <v>1638</v>
      </c>
      <c r="K1226" s="147">
        <v>10</v>
      </c>
      <c r="L1226" s="151">
        <v>163.8</v>
      </c>
      <c r="M1226" s="151">
        <v>8.19</v>
      </c>
      <c r="N1226" s="154"/>
      <c r="O1226" s="151">
        <v>73.71</v>
      </c>
      <c r="P1226" s="151">
        <v>81.9</v>
      </c>
      <c r="Q1226" s="151">
        <f t="shared" si="19"/>
        <v>155.61</v>
      </c>
      <c r="R1226" s="156"/>
    </row>
    <row r="1227" s="138" customFormat="1" ht="25.05" hidden="1" customHeight="1" spans="1:18">
      <c r="A1227" s="147">
        <v>1222</v>
      </c>
      <c r="B1227" s="147" t="s">
        <v>740</v>
      </c>
      <c r="C1227" s="148">
        <v>44927</v>
      </c>
      <c r="D1227" s="148">
        <v>44957</v>
      </c>
      <c r="E1227" s="147" t="s">
        <v>25</v>
      </c>
      <c r="F1227" s="147" t="s">
        <v>430</v>
      </c>
      <c r="G1227" s="147" t="s">
        <v>27</v>
      </c>
      <c r="H1227" s="147">
        <v>3.2</v>
      </c>
      <c r="I1227" s="151">
        <v>2520</v>
      </c>
      <c r="J1227" s="151">
        <v>8064</v>
      </c>
      <c r="K1227" s="147">
        <v>10</v>
      </c>
      <c r="L1227" s="151">
        <v>806.4</v>
      </c>
      <c r="M1227" s="151">
        <v>40.32</v>
      </c>
      <c r="N1227" s="154"/>
      <c r="O1227" s="151">
        <v>362.88</v>
      </c>
      <c r="P1227" s="151">
        <v>403.2</v>
      </c>
      <c r="Q1227" s="151">
        <f t="shared" si="19"/>
        <v>766.08</v>
      </c>
      <c r="R1227" s="156"/>
    </row>
    <row r="1228" s="138" customFormat="1" ht="25.05" hidden="1" customHeight="1" spans="1:18">
      <c r="A1228" s="147">
        <v>1223</v>
      </c>
      <c r="B1228" s="147" t="s">
        <v>741</v>
      </c>
      <c r="C1228" s="148">
        <v>44927</v>
      </c>
      <c r="D1228" s="148">
        <v>44957</v>
      </c>
      <c r="E1228" s="147" t="s">
        <v>25</v>
      </c>
      <c r="F1228" s="147" t="s">
        <v>430</v>
      </c>
      <c r="G1228" s="147" t="s">
        <v>27</v>
      </c>
      <c r="H1228" s="147">
        <v>2</v>
      </c>
      <c r="I1228" s="151">
        <v>2520</v>
      </c>
      <c r="J1228" s="151">
        <v>5040</v>
      </c>
      <c r="K1228" s="147">
        <v>10</v>
      </c>
      <c r="L1228" s="151">
        <v>504</v>
      </c>
      <c r="M1228" s="151">
        <v>25.2</v>
      </c>
      <c r="N1228" s="154"/>
      <c r="O1228" s="151">
        <v>226.8</v>
      </c>
      <c r="P1228" s="151">
        <v>252</v>
      </c>
      <c r="Q1228" s="151">
        <f t="shared" si="19"/>
        <v>478.8</v>
      </c>
      <c r="R1228" s="156"/>
    </row>
    <row r="1229" s="138" customFormat="1" ht="25.05" hidden="1" customHeight="1" spans="1:18">
      <c r="A1229" s="147">
        <v>1224</v>
      </c>
      <c r="B1229" s="147" t="s">
        <v>742</v>
      </c>
      <c r="C1229" s="148">
        <v>44927</v>
      </c>
      <c r="D1229" s="148">
        <v>44957</v>
      </c>
      <c r="E1229" s="147" t="s">
        <v>25</v>
      </c>
      <c r="F1229" s="147" t="s">
        <v>430</v>
      </c>
      <c r="G1229" s="147" t="s">
        <v>27</v>
      </c>
      <c r="H1229" s="147">
        <v>3</v>
      </c>
      <c r="I1229" s="151">
        <v>2520</v>
      </c>
      <c r="J1229" s="151">
        <v>7560</v>
      </c>
      <c r="K1229" s="147">
        <v>10</v>
      </c>
      <c r="L1229" s="151">
        <v>756</v>
      </c>
      <c r="M1229" s="151">
        <v>37.8</v>
      </c>
      <c r="N1229" s="154"/>
      <c r="O1229" s="151">
        <v>340.2</v>
      </c>
      <c r="P1229" s="151">
        <v>378</v>
      </c>
      <c r="Q1229" s="151">
        <f t="shared" si="19"/>
        <v>718.2</v>
      </c>
      <c r="R1229" s="156"/>
    </row>
    <row r="1230" s="138" customFormat="1" ht="25.05" hidden="1" customHeight="1" spans="1:18">
      <c r="A1230" s="147">
        <v>1225</v>
      </c>
      <c r="B1230" s="147" t="s">
        <v>743</v>
      </c>
      <c r="C1230" s="148">
        <v>44927</v>
      </c>
      <c r="D1230" s="148">
        <v>44957</v>
      </c>
      <c r="E1230" s="147" t="s">
        <v>25</v>
      </c>
      <c r="F1230" s="147" t="s">
        <v>430</v>
      </c>
      <c r="G1230" s="147" t="s">
        <v>27</v>
      </c>
      <c r="H1230" s="147">
        <v>2</v>
      </c>
      <c r="I1230" s="151">
        <v>2520</v>
      </c>
      <c r="J1230" s="151">
        <v>5040</v>
      </c>
      <c r="K1230" s="147">
        <v>10</v>
      </c>
      <c r="L1230" s="151">
        <v>504</v>
      </c>
      <c r="M1230" s="151">
        <v>25.2</v>
      </c>
      <c r="N1230" s="154"/>
      <c r="O1230" s="151">
        <v>226.8</v>
      </c>
      <c r="P1230" s="151">
        <v>252</v>
      </c>
      <c r="Q1230" s="151">
        <f t="shared" si="19"/>
        <v>478.8</v>
      </c>
      <c r="R1230" s="156"/>
    </row>
    <row r="1231" s="138" customFormat="1" ht="25.05" hidden="1" customHeight="1" spans="1:18">
      <c r="A1231" s="147">
        <v>1226</v>
      </c>
      <c r="B1231" s="147" t="s">
        <v>744</v>
      </c>
      <c r="C1231" s="148">
        <v>44927</v>
      </c>
      <c r="D1231" s="148">
        <v>44957</v>
      </c>
      <c r="E1231" s="147" t="s">
        <v>25</v>
      </c>
      <c r="F1231" s="147" t="s">
        <v>430</v>
      </c>
      <c r="G1231" s="147" t="s">
        <v>27</v>
      </c>
      <c r="H1231" s="147">
        <v>4</v>
      </c>
      <c r="I1231" s="151">
        <v>2520</v>
      </c>
      <c r="J1231" s="151">
        <v>10080</v>
      </c>
      <c r="K1231" s="147">
        <v>10</v>
      </c>
      <c r="L1231" s="151">
        <v>1008</v>
      </c>
      <c r="M1231" s="151">
        <v>50.4</v>
      </c>
      <c r="N1231" s="154"/>
      <c r="O1231" s="151">
        <v>453.6</v>
      </c>
      <c r="P1231" s="151">
        <v>504</v>
      </c>
      <c r="Q1231" s="151">
        <f t="shared" si="19"/>
        <v>957.6</v>
      </c>
      <c r="R1231" s="156"/>
    </row>
    <row r="1232" s="138" customFormat="1" ht="25.05" hidden="1" customHeight="1" spans="1:18">
      <c r="A1232" s="147">
        <v>1227</v>
      </c>
      <c r="B1232" s="147" t="s">
        <v>745</v>
      </c>
      <c r="C1232" s="148">
        <v>44927</v>
      </c>
      <c r="D1232" s="148">
        <v>44957</v>
      </c>
      <c r="E1232" s="147" t="s">
        <v>25</v>
      </c>
      <c r="F1232" s="147" t="s">
        <v>430</v>
      </c>
      <c r="G1232" s="147" t="s">
        <v>27</v>
      </c>
      <c r="H1232" s="147">
        <v>5</v>
      </c>
      <c r="I1232" s="151">
        <v>2520</v>
      </c>
      <c r="J1232" s="151">
        <v>12600</v>
      </c>
      <c r="K1232" s="147">
        <v>10</v>
      </c>
      <c r="L1232" s="151">
        <v>1260</v>
      </c>
      <c r="M1232" s="151">
        <v>63</v>
      </c>
      <c r="N1232" s="154"/>
      <c r="O1232" s="151">
        <v>567</v>
      </c>
      <c r="P1232" s="151">
        <v>630</v>
      </c>
      <c r="Q1232" s="151">
        <f t="shared" si="19"/>
        <v>1197</v>
      </c>
      <c r="R1232" s="156"/>
    </row>
    <row r="1233" s="138" customFormat="1" ht="25.05" hidden="1" customHeight="1" spans="1:18">
      <c r="A1233" s="147">
        <v>1228</v>
      </c>
      <c r="B1233" s="147" t="s">
        <v>746</v>
      </c>
      <c r="C1233" s="148">
        <v>44927</v>
      </c>
      <c r="D1233" s="148">
        <v>44957</v>
      </c>
      <c r="E1233" s="147" t="s">
        <v>25</v>
      </c>
      <c r="F1233" s="147" t="s">
        <v>430</v>
      </c>
      <c r="G1233" s="147" t="s">
        <v>27</v>
      </c>
      <c r="H1233" s="147">
        <v>4</v>
      </c>
      <c r="I1233" s="151">
        <v>2520</v>
      </c>
      <c r="J1233" s="151">
        <v>10080</v>
      </c>
      <c r="K1233" s="147">
        <v>10</v>
      </c>
      <c r="L1233" s="151">
        <v>1008</v>
      </c>
      <c r="M1233" s="151">
        <v>50.4</v>
      </c>
      <c r="N1233" s="154"/>
      <c r="O1233" s="151">
        <v>453.6</v>
      </c>
      <c r="P1233" s="151">
        <v>504</v>
      </c>
      <c r="Q1233" s="151">
        <f t="shared" si="19"/>
        <v>957.6</v>
      </c>
      <c r="R1233" s="156"/>
    </row>
    <row r="1234" s="138" customFormat="1" ht="25.05" hidden="1" customHeight="1" spans="1:18">
      <c r="A1234" s="147">
        <v>1229</v>
      </c>
      <c r="B1234" s="147" t="s">
        <v>747</v>
      </c>
      <c r="C1234" s="148">
        <v>44927</v>
      </c>
      <c r="D1234" s="148">
        <v>44957</v>
      </c>
      <c r="E1234" s="147" t="s">
        <v>25</v>
      </c>
      <c r="F1234" s="147" t="s">
        <v>430</v>
      </c>
      <c r="G1234" s="147" t="s">
        <v>27</v>
      </c>
      <c r="H1234" s="147">
        <v>2.75</v>
      </c>
      <c r="I1234" s="151">
        <v>2520</v>
      </c>
      <c r="J1234" s="151">
        <v>6930</v>
      </c>
      <c r="K1234" s="147">
        <v>10</v>
      </c>
      <c r="L1234" s="151">
        <v>693</v>
      </c>
      <c r="M1234" s="151">
        <v>34.65</v>
      </c>
      <c r="N1234" s="154"/>
      <c r="O1234" s="151">
        <v>311.85</v>
      </c>
      <c r="P1234" s="151">
        <v>346.5</v>
      </c>
      <c r="Q1234" s="151">
        <f t="shared" si="19"/>
        <v>658.35</v>
      </c>
      <c r="R1234" s="156"/>
    </row>
    <row r="1235" s="138" customFormat="1" ht="25.05" hidden="1" customHeight="1" spans="1:18">
      <c r="A1235" s="147">
        <v>1230</v>
      </c>
      <c r="B1235" s="147" t="s">
        <v>462</v>
      </c>
      <c r="C1235" s="148">
        <v>44927</v>
      </c>
      <c r="D1235" s="148">
        <v>44957</v>
      </c>
      <c r="E1235" s="147" t="s">
        <v>25</v>
      </c>
      <c r="F1235" s="147" t="s">
        <v>430</v>
      </c>
      <c r="G1235" s="147" t="s">
        <v>27</v>
      </c>
      <c r="H1235" s="147">
        <v>3</v>
      </c>
      <c r="I1235" s="151">
        <v>2520</v>
      </c>
      <c r="J1235" s="151">
        <v>7560</v>
      </c>
      <c r="K1235" s="147">
        <v>10</v>
      </c>
      <c r="L1235" s="151">
        <v>756</v>
      </c>
      <c r="M1235" s="151">
        <v>37.8</v>
      </c>
      <c r="N1235" s="154"/>
      <c r="O1235" s="151">
        <v>340.2</v>
      </c>
      <c r="P1235" s="151">
        <v>378</v>
      </c>
      <c r="Q1235" s="151">
        <f t="shared" si="19"/>
        <v>718.2</v>
      </c>
      <c r="R1235" s="156"/>
    </row>
    <row r="1236" s="138" customFormat="1" ht="25.05" hidden="1" customHeight="1" spans="1:18">
      <c r="A1236" s="147">
        <v>1231</v>
      </c>
      <c r="B1236" s="147" t="s">
        <v>748</v>
      </c>
      <c r="C1236" s="148">
        <v>44927</v>
      </c>
      <c r="D1236" s="148">
        <v>44957</v>
      </c>
      <c r="E1236" s="147" t="s">
        <v>25</v>
      </c>
      <c r="F1236" s="147" t="s">
        <v>430</v>
      </c>
      <c r="G1236" s="147" t="s">
        <v>27</v>
      </c>
      <c r="H1236" s="147">
        <v>4</v>
      </c>
      <c r="I1236" s="151">
        <v>2520</v>
      </c>
      <c r="J1236" s="151">
        <v>10080</v>
      </c>
      <c r="K1236" s="147">
        <v>10</v>
      </c>
      <c r="L1236" s="151">
        <v>1008</v>
      </c>
      <c r="M1236" s="151">
        <v>50.4</v>
      </c>
      <c r="N1236" s="154"/>
      <c r="O1236" s="151">
        <v>453.6</v>
      </c>
      <c r="P1236" s="151">
        <v>504</v>
      </c>
      <c r="Q1236" s="151">
        <f t="shared" si="19"/>
        <v>957.6</v>
      </c>
      <c r="R1236" s="156"/>
    </row>
    <row r="1237" s="138" customFormat="1" ht="25.05" hidden="1" customHeight="1" spans="1:18">
      <c r="A1237" s="147">
        <v>1232</v>
      </c>
      <c r="B1237" s="147" t="s">
        <v>749</v>
      </c>
      <c r="C1237" s="148">
        <v>44927</v>
      </c>
      <c r="D1237" s="148">
        <v>44957</v>
      </c>
      <c r="E1237" s="147" t="s">
        <v>25</v>
      </c>
      <c r="F1237" s="147" t="s">
        <v>430</v>
      </c>
      <c r="G1237" s="147" t="s">
        <v>27</v>
      </c>
      <c r="H1237" s="147">
        <v>2</v>
      </c>
      <c r="I1237" s="151">
        <v>2520</v>
      </c>
      <c r="J1237" s="151">
        <v>5040</v>
      </c>
      <c r="K1237" s="147">
        <v>10</v>
      </c>
      <c r="L1237" s="151">
        <v>504</v>
      </c>
      <c r="M1237" s="151">
        <v>25.2</v>
      </c>
      <c r="N1237" s="154"/>
      <c r="O1237" s="151">
        <v>226.8</v>
      </c>
      <c r="P1237" s="151">
        <v>252</v>
      </c>
      <c r="Q1237" s="151">
        <f t="shared" si="19"/>
        <v>478.8</v>
      </c>
      <c r="R1237" s="156"/>
    </row>
    <row r="1238" s="138" customFormat="1" ht="25.05" hidden="1" customHeight="1" spans="1:18">
      <c r="A1238" s="147">
        <v>1233</v>
      </c>
      <c r="B1238" s="147" t="s">
        <v>750</v>
      </c>
      <c r="C1238" s="148">
        <v>44927</v>
      </c>
      <c r="D1238" s="148">
        <v>44957</v>
      </c>
      <c r="E1238" s="147" t="s">
        <v>25</v>
      </c>
      <c r="F1238" s="147" t="s">
        <v>430</v>
      </c>
      <c r="G1238" s="147" t="s">
        <v>27</v>
      </c>
      <c r="H1238" s="147">
        <v>1</v>
      </c>
      <c r="I1238" s="151">
        <v>2520</v>
      </c>
      <c r="J1238" s="151">
        <v>2520</v>
      </c>
      <c r="K1238" s="147">
        <v>10</v>
      </c>
      <c r="L1238" s="151">
        <v>252</v>
      </c>
      <c r="M1238" s="151">
        <v>12.6</v>
      </c>
      <c r="N1238" s="154"/>
      <c r="O1238" s="151">
        <v>113.4</v>
      </c>
      <c r="P1238" s="151">
        <v>126</v>
      </c>
      <c r="Q1238" s="151">
        <f t="shared" si="19"/>
        <v>239.4</v>
      </c>
      <c r="R1238" s="156"/>
    </row>
    <row r="1239" s="138" customFormat="1" ht="25.05" hidden="1" customHeight="1" spans="1:18">
      <c r="A1239" s="147">
        <v>1234</v>
      </c>
      <c r="B1239" s="147" t="s">
        <v>751</v>
      </c>
      <c r="C1239" s="148">
        <v>44927</v>
      </c>
      <c r="D1239" s="148">
        <v>44957</v>
      </c>
      <c r="E1239" s="147" t="s">
        <v>25</v>
      </c>
      <c r="F1239" s="147" t="s">
        <v>430</v>
      </c>
      <c r="G1239" s="147" t="s">
        <v>27</v>
      </c>
      <c r="H1239" s="147">
        <v>4.5</v>
      </c>
      <c r="I1239" s="151">
        <v>2520</v>
      </c>
      <c r="J1239" s="151">
        <v>11340</v>
      </c>
      <c r="K1239" s="147">
        <v>10</v>
      </c>
      <c r="L1239" s="151">
        <v>1134</v>
      </c>
      <c r="M1239" s="151">
        <v>56.7</v>
      </c>
      <c r="N1239" s="154"/>
      <c r="O1239" s="151">
        <v>510.3</v>
      </c>
      <c r="P1239" s="151">
        <v>567</v>
      </c>
      <c r="Q1239" s="151">
        <f t="shared" si="19"/>
        <v>1077.3</v>
      </c>
      <c r="R1239" s="156"/>
    </row>
    <row r="1240" s="138" customFormat="1" ht="25.05" hidden="1" customHeight="1" spans="1:18">
      <c r="A1240" s="147">
        <v>1235</v>
      </c>
      <c r="B1240" s="147" t="s">
        <v>752</v>
      </c>
      <c r="C1240" s="148">
        <v>44927</v>
      </c>
      <c r="D1240" s="148">
        <v>44957</v>
      </c>
      <c r="E1240" s="147" t="s">
        <v>25</v>
      </c>
      <c r="F1240" s="147" t="s">
        <v>430</v>
      </c>
      <c r="G1240" s="147" t="s">
        <v>27</v>
      </c>
      <c r="H1240" s="147">
        <v>2.7</v>
      </c>
      <c r="I1240" s="151">
        <v>2520</v>
      </c>
      <c r="J1240" s="151">
        <v>6804</v>
      </c>
      <c r="K1240" s="147">
        <v>10</v>
      </c>
      <c r="L1240" s="151">
        <v>680.4</v>
      </c>
      <c r="M1240" s="151">
        <v>34.02</v>
      </c>
      <c r="N1240" s="154"/>
      <c r="O1240" s="151">
        <v>306.18</v>
      </c>
      <c r="P1240" s="151">
        <v>340.2</v>
      </c>
      <c r="Q1240" s="151">
        <f t="shared" si="19"/>
        <v>646.38</v>
      </c>
      <c r="R1240" s="156"/>
    </row>
    <row r="1241" s="138" customFormat="1" ht="25.05" hidden="1" customHeight="1" spans="1:18">
      <c r="A1241" s="147">
        <v>1236</v>
      </c>
      <c r="B1241" s="147" t="s">
        <v>753</v>
      </c>
      <c r="C1241" s="148">
        <v>44927</v>
      </c>
      <c r="D1241" s="148">
        <v>44957</v>
      </c>
      <c r="E1241" s="147" t="s">
        <v>25</v>
      </c>
      <c r="F1241" s="147" t="s">
        <v>430</v>
      </c>
      <c r="G1241" s="147" t="s">
        <v>27</v>
      </c>
      <c r="H1241" s="147">
        <v>5</v>
      </c>
      <c r="I1241" s="151">
        <v>2520</v>
      </c>
      <c r="J1241" s="151">
        <v>12600</v>
      </c>
      <c r="K1241" s="147">
        <v>10</v>
      </c>
      <c r="L1241" s="151">
        <v>1260</v>
      </c>
      <c r="M1241" s="151">
        <v>63</v>
      </c>
      <c r="N1241" s="154"/>
      <c r="O1241" s="151">
        <v>567</v>
      </c>
      <c r="P1241" s="151">
        <v>630</v>
      </c>
      <c r="Q1241" s="151">
        <f t="shared" si="19"/>
        <v>1197</v>
      </c>
      <c r="R1241" s="156"/>
    </row>
    <row r="1242" s="138" customFormat="1" ht="25.05" hidden="1" customHeight="1" spans="1:18">
      <c r="A1242" s="147">
        <v>1237</v>
      </c>
      <c r="B1242" s="147" t="s">
        <v>754</v>
      </c>
      <c r="C1242" s="148">
        <v>44927</v>
      </c>
      <c r="D1242" s="148">
        <v>44957</v>
      </c>
      <c r="E1242" s="147" t="s">
        <v>25</v>
      </c>
      <c r="F1242" s="147" t="s">
        <v>430</v>
      </c>
      <c r="G1242" s="147" t="s">
        <v>27</v>
      </c>
      <c r="H1242" s="147">
        <v>3.37</v>
      </c>
      <c r="I1242" s="151">
        <v>2520</v>
      </c>
      <c r="J1242" s="151">
        <v>8492.4</v>
      </c>
      <c r="K1242" s="147">
        <v>10</v>
      </c>
      <c r="L1242" s="151">
        <v>849.24</v>
      </c>
      <c r="M1242" s="151">
        <v>42.462</v>
      </c>
      <c r="N1242" s="154"/>
      <c r="O1242" s="151">
        <v>382.158</v>
      </c>
      <c r="P1242" s="151">
        <v>424.62</v>
      </c>
      <c r="Q1242" s="151">
        <f t="shared" si="19"/>
        <v>806.778</v>
      </c>
      <c r="R1242" s="156"/>
    </row>
    <row r="1243" s="138" customFormat="1" ht="25.05" hidden="1" customHeight="1" spans="1:18">
      <c r="A1243" s="147">
        <v>1238</v>
      </c>
      <c r="B1243" s="147" t="s">
        <v>755</v>
      </c>
      <c r="C1243" s="148">
        <v>44927</v>
      </c>
      <c r="D1243" s="148">
        <v>44957</v>
      </c>
      <c r="E1243" s="147" t="s">
        <v>25</v>
      </c>
      <c r="F1243" s="147" t="s">
        <v>430</v>
      </c>
      <c r="G1243" s="147" t="s">
        <v>27</v>
      </c>
      <c r="H1243" s="147">
        <v>3.66</v>
      </c>
      <c r="I1243" s="151">
        <v>2520</v>
      </c>
      <c r="J1243" s="151">
        <v>9223.2</v>
      </c>
      <c r="K1243" s="147">
        <v>10</v>
      </c>
      <c r="L1243" s="151">
        <v>922.32</v>
      </c>
      <c r="M1243" s="151">
        <v>46.116</v>
      </c>
      <c r="N1243" s="154"/>
      <c r="O1243" s="151">
        <v>415.044</v>
      </c>
      <c r="P1243" s="151">
        <v>461.16</v>
      </c>
      <c r="Q1243" s="151">
        <f t="shared" si="19"/>
        <v>876.204</v>
      </c>
      <c r="R1243" s="156"/>
    </row>
    <row r="1244" s="138" customFormat="1" ht="25.05" hidden="1" customHeight="1" spans="1:18">
      <c r="A1244" s="147">
        <v>1239</v>
      </c>
      <c r="B1244" s="147" t="s">
        <v>756</v>
      </c>
      <c r="C1244" s="148">
        <v>44927</v>
      </c>
      <c r="D1244" s="148">
        <v>44957</v>
      </c>
      <c r="E1244" s="147" t="s">
        <v>25</v>
      </c>
      <c r="F1244" s="147" t="s">
        <v>430</v>
      </c>
      <c r="G1244" s="147" t="s">
        <v>27</v>
      </c>
      <c r="H1244" s="147">
        <v>3.44</v>
      </c>
      <c r="I1244" s="151">
        <v>2520</v>
      </c>
      <c r="J1244" s="151">
        <v>8668.8</v>
      </c>
      <c r="K1244" s="147">
        <v>10</v>
      </c>
      <c r="L1244" s="151">
        <v>866.88</v>
      </c>
      <c r="M1244" s="151">
        <v>43.344</v>
      </c>
      <c r="N1244" s="154"/>
      <c r="O1244" s="151">
        <v>390.096</v>
      </c>
      <c r="P1244" s="151">
        <v>433.44</v>
      </c>
      <c r="Q1244" s="151">
        <f t="shared" si="19"/>
        <v>823.536</v>
      </c>
      <c r="R1244" s="156"/>
    </row>
    <row r="1245" s="138" customFormat="1" ht="25.05" hidden="1" customHeight="1" spans="1:18">
      <c r="A1245" s="147">
        <v>1240</v>
      </c>
      <c r="B1245" s="147" t="s">
        <v>757</v>
      </c>
      <c r="C1245" s="148">
        <v>44927</v>
      </c>
      <c r="D1245" s="148">
        <v>44957</v>
      </c>
      <c r="E1245" s="147" t="s">
        <v>25</v>
      </c>
      <c r="F1245" s="147" t="s">
        <v>430</v>
      </c>
      <c r="G1245" s="147" t="s">
        <v>27</v>
      </c>
      <c r="H1245" s="147">
        <v>7</v>
      </c>
      <c r="I1245" s="151">
        <v>2520</v>
      </c>
      <c r="J1245" s="151">
        <v>17640</v>
      </c>
      <c r="K1245" s="147">
        <v>10</v>
      </c>
      <c r="L1245" s="151">
        <v>1764</v>
      </c>
      <c r="M1245" s="151">
        <v>88.2</v>
      </c>
      <c r="N1245" s="154"/>
      <c r="O1245" s="151">
        <v>793.8</v>
      </c>
      <c r="P1245" s="151">
        <v>882</v>
      </c>
      <c r="Q1245" s="151">
        <f t="shared" si="19"/>
        <v>1675.8</v>
      </c>
      <c r="R1245" s="156"/>
    </row>
    <row r="1246" s="138" customFormat="1" ht="25.05" hidden="1" customHeight="1" spans="1:18">
      <c r="A1246" s="147">
        <v>1241</v>
      </c>
      <c r="B1246" s="147" t="s">
        <v>758</v>
      </c>
      <c r="C1246" s="148">
        <v>44927</v>
      </c>
      <c r="D1246" s="148">
        <v>44957</v>
      </c>
      <c r="E1246" s="147" t="s">
        <v>25</v>
      </c>
      <c r="F1246" s="147" t="s">
        <v>430</v>
      </c>
      <c r="G1246" s="147" t="s">
        <v>27</v>
      </c>
      <c r="H1246" s="147">
        <v>5.73</v>
      </c>
      <c r="I1246" s="151">
        <v>2520</v>
      </c>
      <c r="J1246" s="151">
        <v>14439.6</v>
      </c>
      <c r="K1246" s="147">
        <v>10</v>
      </c>
      <c r="L1246" s="151">
        <v>1443.96</v>
      </c>
      <c r="M1246" s="151">
        <v>72.198</v>
      </c>
      <c r="N1246" s="154"/>
      <c r="O1246" s="151">
        <v>649.782</v>
      </c>
      <c r="P1246" s="151">
        <v>721.98</v>
      </c>
      <c r="Q1246" s="151">
        <f t="shared" si="19"/>
        <v>1371.762</v>
      </c>
      <c r="R1246" s="156"/>
    </row>
    <row r="1247" s="138" customFormat="1" ht="25.05" hidden="1" customHeight="1" spans="1:18">
      <c r="A1247" s="147">
        <v>1242</v>
      </c>
      <c r="B1247" s="147" t="s">
        <v>759</v>
      </c>
      <c r="C1247" s="148">
        <v>44927</v>
      </c>
      <c r="D1247" s="148">
        <v>44957</v>
      </c>
      <c r="E1247" s="147" t="s">
        <v>25</v>
      </c>
      <c r="F1247" s="147" t="s">
        <v>430</v>
      </c>
      <c r="G1247" s="147" t="s">
        <v>27</v>
      </c>
      <c r="H1247" s="147">
        <v>5</v>
      </c>
      <c r="I1247" s="151">
        <v>2520</v>
      </c>
      <c r="J1247" s="151">
        <v>12600</v>
      </c>
      <c r="K1247" s="147">
        <v>10</v>
      </c>
      <c r="L1247" s="151">
        <v>1260</v>
      </c>
      <c r="M1247" s="151">
        <v>63</v>
      </c>
      <c r="N1247" s="154"/>
      <c r="O1247" s="151">
        <v>567</v>
      </c>
      <c r="P1247" s="151">
        <v>630</v>
      </c>
      <c r="Q1247" s="151">
        <f t="shared" si="19"/>
        <v>1197</v>
      </c>
      <c r="R1247" s="156"/>
    </row>
    <row r="1248" s="138" customFormat="1" ht="25.05" hidden="1" customHeight="1" spans="1:18">
      <c r="A1248" s="147">
        <v>1243</v>
      </c>
      <c r="B1248" s="147" t="s">
        <v>760</v>
      </c>
      <c r="C1248" s="148">
        <v>44927</v>
      </c>
      <c r="D1248" s="148">
        <v>44957</v>
      </c>
      <c r="E1248" s="147" t="s">
        <v>25</v>
      </c>
      <c r="F1248" s="147" t="s">
        <v>430</v>
      </c>
      <c r="G1248" s="147" t="s">
        <v>27</v>
      </c>
      <c r="H1248" s="147">
        <v>4</v>
      </c>
      <c r="I1248" s="151">
        <v>2520</v>
      </c>
      <c r="J1248" s="151">
        <v>10080</v>
      </c>
      <c r="K1248" s="147">
        <v>10</v>
      </c>
      <c r="L1248" s="151">
        <v>1008</v>
      </c>
      <c r="M1248" s="151">
        <v>50.4</v>
      </c>
      <c r="N1248" s="154"/>
      <c r="O1248" s="151">
        <v>453.6</v>
      </c>
      <c r="P1248" s="151">
        <v>504</v>
      </c>
      <c r="Q1248" s="151">
        <f t="shared" si="19"/>
        <v>957.6</v>
      </c>
      <c r="R1248" s="156"/>
    </row>
    <row r="1249" s="138" customFormat="1" ht="25.05" hidden="1" customHeight="1" spans="1:18">
      <c r="A1249" s="147">
        <v>1244</v>
      </c>
      <c r="B1249" s="147" t="s">
        <v>761</v>
      </c>
      <c r="C1249" s="148">
        <v>44927</v>
      </c>
      <c r="D1249" s="148">
        <v>44957</v>
      </c>
      <c r="E1249" s="147" t="s">
        <v>25</v>
      </c>
      <c r="F1249" s="147" t="s">
        <v>430</v>
      </c>
      <c r="G1249" s="147" t="s">
        <v>27</v>
      </c>
      <c r="H1249" s="147">
        <v>4</v>
      </c>
      <c r="I1249" s="151">
        <v>2520</v>
      </c>
      <c r="J1249" s="151">
        <v>10080</v>
      </c>
      <c r="K1249" s="147">
        <v>10</v>
      </c>
      <c r="L1249" s="151">
        <v>1008</v>
      </c>
      <c r="M1249" s="151">
        <v>50.4</v>
      </c>
      <c r="N1249" s="154"/>
      <c r="O1249" s="151">
        <v>453.6</v>
      </c>
      <c r="P1249" s="151">
        <v>504</v>
      </c>
      <c r="Q1249" s="151">
        <f t="shared" si="19"/>
        <v>957.6</v>
      </c>
      <c r="R1249" s="156"/>
    </row>
    <row r="1250" s="138" customFormat="1" ht="25.05" hidden="1" customHeight="1" spans="1:18">
      <c r="A1250" s="147">
        <v>1245</v>
      </c>
      <c r="B1250" s="147" t="s">
        <v>762</v>
      </c>
      <c r="C1250" s="148">
        <v>44927</v>
      </c>
      <c r="D1250" s="148">
        <v>44957</v>
      </c>
      <c r="E1250" s="147" t="s">
        <v>25</v>
      </c>
      <c r="F1250" s="147" t="s">
        <v>430</v>
      </c>
      <c r="G1250" s="147" t="s">
        <v>27</v>
      </c>
      <c r="H1250" s="147">
        <v>5</v>
      </c>
      <c r="I1250" s="151">
        <v>2520</v>
      </c>
      <c r="J1250" s="151">
        <v>12600</v>
      </c>
      <c r="K1250" s="147">
        <v>10</v>
      </c>
      <c r="L1250" s="151">
        <v>1260</v>
      </c>
      <c r="M1250" s="151">
        <v>63</v>
      </c>
      <c r="N1250" s="154"/>
      <c r="O1250" s="151">
        <v>567</v>
      </c>
      <c r="P1250" s="151">
        <v>630</v>
      </c>
      <c r="Q1250" s="151">
        <f t="shared" si="19"/>
        <v>1197</v>
      </c>
      <c r="R1250" s="156"/>
    </row>
    <row r="1251" s="138" customFormat="1" ht="25.05" hidden="1" customHeight="1" spans="1:18">
      <c r="A1251" s="147">
        <v>1246</v>
      </c>
      <c r="B1251" s="147" t="s">
        <v>763</v>
      </c>
      <c r="C1251" s="148">
        <v>44927</v>
      </c>
      <c r="D1251" s="148">
        <v>44957</v>
      </c>
      <c r="E1251" s="147" t="s">
        <v>25</v>
      </c>
      <c r="F1251" s="147" t="s">
        <v>430</v>
      </c>
      <c r="G1251" s="147" t="s">
        <v>27</v>
      </c>
      <c r="H1251" s="147">
        <v>5</v>
      </c>
      <c r="I1251" s="151">
        <v>2520</v>
      </c>
      <c r="J1251" s="151">
        <v>12600</v>
      </c>
      <c r="K1251" s="147">
        <v>10</v>
      </c>
      <c r="L1251" s="151">
        <v>1260</v>
      </c>
      <c r="M1251" s="151">
        <v>63</v>
      </c>
      <c r="N1251" s="154"/>
      <c r="O1251" s="151">
        <v>567</v>
      </c>
      <c r="P1251" s="151">
        <v>630</v>
      </c>
      <c r="Q1251" s="151">
        <f t="shared" si="19"/>
        <v>1197</v>
      </c>
      <c r="R1251" s="156"/>
    </row>
    <row r="1252" s="138" customFormat="1" ht="25.05" hidden="1" customHeight="1" spans="1:18">
      <c r="A1252" s="147">
        <v>1247</v>
      </c>
      <c r="B1252" s="147" t="s">
        <v>764</v>
      </c>
      <c r="C1252" s="148">
        <v>44927</v>
      </c>
      <c r="D1252" s="148">
        <v>44957</v>
      </c>
      <c r="E1252" s="147" t="s">
        <v>25</v>
      </c>
      <c r="F1252" s="147" t="s">
        <v>430</v>
      </c>
      <c r="G1252" s="147" t="s">
        <v>27</v>
      </c>
      <c r="H1252" s="147">
        <v>8</v>
      </c>
      <c r="I1252" s="151">
        <v>2520</v>
      </c>
      <c r="J1252" s="151">
        <v>20160</v>
      </c>
      <c r="K1252" s="147">
        <v>10</v>
      </c>
      <c r="L1252" s="151">
        <v>2016</v>
      </c>
      <c r="M1252" s="151">
        <v>100.8</v>
      </c>
      <c r="N1252" s="154"/>
      <c r="O1252" s="151">
        <v>907.2</v>
      </c>
      <c r="P1252" s="151">
        <v>1008</v>
      </c>
      <c r="Q1252" s="151">
        <f t="shared" si="19"/>
        <v>1915.2</v>
      </c>
      <c r="R1252" s="156"/>
    </row>
    <row r="1253" s="138" customFormat="1" ht="25.05" hidden="1" customHeight="1" spans="1:18">
      <c r="A1253" s="147">
        <v>1248</v>
      </c>
      <c r="B1253" s="147" t="s">
        <v>765</v>
      </c>
      <c r="C1253" s="148">
        <v>44927</v>
      </c>
      <c r="D1253" s="148">
        <v>44957</v>
      </c>
      <c r="E1253" s="147" t="s">
        <v>25</v>
      </c>
      <c r="F1253" s="147" t="s">
        <v>430</v>
      </c>
      <c r="G1253" s="147" t="s">
        <v>27</v>
      </c>
      <c r="H1253" s="147">
        <v>8</v>
      </c>
      <c r="I1253" s="151">
        <v>2520</v>
      </c>
      <c r="J1253" s="151">
        <v>20160</v>
      </c>
      <c r="K1253" s="147">
        <v>10</v>
      </c>
      <c r="L1253" s="151">
        <v>2016</v>
      </c>
      <c r="M1253" s="151">
        <v>100.8</v>
      </c>
      <c r="N1253" s="154"/>
      <c r="O1253" s="151">
        <v>907.2</v>
      </c>
      <c r="P1253" s="151">
        <v>1008</v>
      </c>
      <c r="Q1253" s="151">
        <f t="shared" si="19"/>
        <v>1915.2</v>
      </c>
      <c r="R1253" s="156"/>
    </row>
    <row r="1254" s="138" customFormat="1" ht="25.05" hidden="1" customHeight="1" spans="1:18">
      <c r="A1254" s="147">
        <v>1249</v>
      </c>
      <c r="B1254" s="147" t="s">
        <v>766</v>
      </c>
      <c r="C1254" s="148">
        <v>44927</v>
      </c>
      <c r="D1254" s="148">
        <v>44957</v>
      </c>
      <c r="E1254" s="147" t="s">
        <v>25</v>
      </c>
      <c r="F1254" s="147" t="s">
        <v>430</v>
      </c>
      <c r="G1254" s="147" t="s">
        <v>27</v>
      </c>
      <c r="H1254" s="147">
        <v>5</v>
      </c>
      <c r="I1254" s="151">
        <v>2520</v>
      </c>
      <c r="J1254" s="151">
        <v>12600</v>
      </c>
      <c r="K1254" s="147">
        <v>10</v>
      </c>
      <c r="L1254" s="151">
        <v>1260</v>
      </c>
      <c r="M1254" s="151">
        <v>63</v>
      </c>
      <c r="N1254" s="154"/>
      <c r="O1254" s="151">
        <v>567</v>
      </c>
      <c r="P1254" s="151">
        <v>630</v>
      </c>
      <c r="Q1254" s="151">
        <f t="shared" si="19"/>
        <v>1197</v>
      </c>
      <c r="R1254" s="156"/>
    </row>
    <row r="1255" s="138" customFormat="1" ht="25.05" hidden="1" customHeight="1" spans="1:18">
      <c r="A1255" s="147">
        <v>1250</v>
      </c>
      <c r="B1255" s="147" t="s">
        <v>767</v>
      </c>
      <c r="C1255" s="148">
        <v>44927</v>
      </c>
      <c r="D1255" s="148">
        <v>44957</v>
      </c>
      <c r="E1255" s="147" t="s">
        <v>25</v>
      </c>
      <c r="F1255" s="147" t="s">
        <v>430</v>
      </c>
      <c r="G1255" s="147" t="s">
        <v>27</v>
      </c>
      <c r="H1255" s="147">
        <v>7.19</v>
      </c>
      <c r="I1255" s="151">
        <v>2520</v>
      </c>
      <c r="J1255" s="151">
        <v>18118.8</v>
      </c>
      <c r="K1255" s="147">
        <v>10</v>
      </c>
      <c r="L1255" s="151">
        <v>1811.88</v>
      </c>
      <c r="M1255" s="151">
        <v>90.594</v>
      </c>
      <c r="N1255" s="154"/>
      <c r="O1255" s="151">
        <v>815.346</v>
      </c>
      <c r="P1255" s="151">
        <v>905.94</v>
      </c>
      <c r="Q1255" s="151">
        <f t="shared" si="19"/>
        <v>1721.286</v>
      </c>
      <c r="R1255" s="156"/>
    </row>
    <row r="1256" s="138" customFormat="1" ht="25.05" hidden="1" customHeight="1" spans="1:18">
      <c r="A1256" s="147">
        <v>1251</v>
      </c>
      <c r="B1256" s="147" t="s">
        <v>768</v>
      </c>
      <c r="C1256" s="148">
        <v>44927</v>
      </c>
      <c r="D1256" s="148">
        <v>44957</v>
      </c>
      <c r="E1256" s="147" t="s">
        <v>25</v>
      </c>
      <c r="F1256" s="147" t="s">
        <v>430</v>
      </c>
      <c r="G1256" s="147" t="s">
        <v>27</v>
      </c>
      <c r="H1256" s="147">
        <v>8</v>
      </c>
      <c r="I1256" s="151">
        <v>2520</v>
      </c>
      <c r="J1256" s="151">
        <v>20160</v>
      </c>
      <c r="K1256" s="147">
        <v>10</v>
      </c>
      <c r="L1256" s="151">
        <v>2016</v>
      </c>
      <c r="M1256" s="151">
        <v>100.8</v>
      </c>
      <c r="N1256" s="154"/>
      <c r="O1256" s="151">
        <v>907.2</v>
      </c>
      <c r="P1256" s="151">
        <v>1008</v>
      </c>
      <c r="Q1256" s="151">
        <f t="shared" si="19"/>
        <v>1915.2</v>
      </c>
      <c r="R1256" s="156"/>
    </row>
    <row r="1257" s="138" customFormat="1" ht="25.05" hidden="1" customHeight="1" spans="1:18">
      <c r="A1257" s="147">
        <v>1252</v>
      </c>
      <c r="B1257" s="147" t="s">
        <v>769</v>
      </c>
      <c r="C1257" s="148">
        <v>44927</v>
      </c>
      <c r="D1257" s="148">
        <v>44957</v>
      </c>
      <c r="E1257" s="147" t="s">
        <v>25</v>
      </c>
      <c r="F1257" s="147" t="s">
        <v>430</v>
      </c>
      <c r="G1257" s="147" t="s">
        <v>27</v>
      </c>
      <c r="H1257" s="147">
        <v>6.66</v>
      </c>
      <c r="I1257" s="151">
        <v>2520</v>
      </c>
      <c r="J1257" s="151">
        <v>16783.2</v>
      </c>
      <c r="K1257" s="147">
        <v>10</v>
      </c>
      <c r="L1257" s="151">
        <v>1678.32</v>
      </c>
      <c r="M1257" s="151">
        <v>83.916</v>
      </c>
      <c r="N1257" s="154"/>
      <c r="O1257" s="151">
        <v>755.244</v>
      </c>
      <c r="P1257" s="151">
        <v>839.16</v>
      </c>
      <c r="Q1257" s="151">
        <f t="shared" si="19"/>
        <v>1594.404</v>
      </c>
      <c r="R1257" s="156"/>
    </row>
    <row r="1258" s="138" customFormat="1" ht="25.05" hidden="1" customHeight="1" spans="1:18">
      <c r="A1258" s="147">
        <v>1253</v>
      </c>
      <c r="B1258" s="147" t="s">
        <v>770</v>
      </c>
      <c r="C1258" s="148">
        <v>44927</v>
      </c>
      <c r="D1258" s="148">
        <v>44957</v>
      </c>
      <c r="E1258" s="147" t="s">
        <v>25</v>
      </c>
      <c r="F1258" s="147" t="s">
        <v>430</v>
      </c>
      <c r="G1258" s="147" t="s">
        <v>27</v>
      </c>
      <c r="H1258" s="147">
        <v>3.6</v>
      </c>
      <c r="I1258" s="151">
        <v>2520</v>
      </c>
      <c r="J1258" s="151">
        <v>9072</v>
      </c>
      <c r="K1258" s="147">
        <v>10</v>
      </c>
      <c r="L1258" s="151">
        <v>907.2</v>
      </c>
      <c r="M1258" s="151">
        <v>45.36</v>
      </c>
      <c r="N1258" s="154"/>
      <c r="O1258" s="151">
        <v>408.24</v>
      </c>
      <c r="P1258" s="151">
        <v>453.6</v>
      </c>
      <c r="Q1258" s="151">
        <f t="shared" si="19"/>
        <v>861.84</v>
      </c>
      <c r="R1258" s="156"/>
    </row>
    <row r="1259" s="138" customFormat="1" ht="25.05" hidden="1" customHeight="1" spans="1:18">
      <c r="A1259" s="147">
        <v>1254</v>
      </c>
      <c r="B1259" s="147" t="s">
        <v>760</v>
      </c>
      <c r="C1259" s="148">
        <v>44927</v>
      </c>
      <c r="D1259" s="148">
        <v>44957</v>
      </c>
      <c r="E1259" s="147" t="s">
        <v>25</v>
      </c>
      <c r="F1259" s="147" t="s">
        <v>430</v>
      </c>
      <c r="G1259" s="147" t="s">
        <v>27</v>
      </c>
      <c r="H1259" s="147">
        <v>5.6</v>
      </c>
      <c r="I1259" s="151">
        <v>2520</v>
      </c>
      <c r="J1259" s="151">
        <v>14112</v>
      </c>
      <c r="K1259" s="147">
        <v>10</v>
      </c>
      <c r="L1259" s="151">
        <v>1411.2</v>
      </c>
      <c r="M1259" s="151">
        <v>70.56</v>
      </c>
      <c r="N1259" s="154"/>
      <c r="O1259" s="151">
        <v>635.04</v>
      </c>
      <c r="P1259" s="151">
        <v>705.6</v>
      </c>
      <c r="Q1259" s="151">
        <f t="shared" si="19"/>
        <v>1340.64</v>
      </c>
      <c r="R1259" s="156"/>
    </row>
    <row r="1260" s="138" customFormat="1" ht="25.05" hidden="1" customHeight="1" spans="1:18">
      <c r="A1260" s="147">
        <v>1255</v>
      </c>
      <c r="B1260" s="147" t="s">
        <v>771</v>
      </c>
      <c r="C1260" s="148">
        <v>44927</v>
      </c>
      <c r="D1260" s="148">
        <v>44957</v>
      </c>
      <c r="E1260" s="147" t="s">
        <v>25</v>
      </c>
      <c r="F1260" s="147" t="s">
        <v>430</v>
      </c>
      <c r="G1260" s="147" t="s">
        <v>27</v>
      </c>
      <c r="H1260" s="147">
        <v>7</v>
      </c>
      <c r="I1260" s="151">
        <v>2520</v>
      </c>
      <c r="J1260" s="151">
        <v>17640</v>
      </c>
      <c r="K1260" s="147">
        <v>10</v>
      </c>
      <c r="L1260" s="151">
        <v>1764</v>
      </c>
      <c r="M1260" s="151">
        <v>88.2</v>
      </c>
      <c r="N1260" s="154"/>
      <c r="O1260" s="151">
        <v>793.8</v>
      </c>
      <c r="P1260" s="151">
        <v>882</v>
      </c>
      <c r="Q1260" s="151">
        <f t="shared" si="19"/>
        <v>1675.8</v>
      </c>
      <c r="R1260" s="156"/>
    </row>
    <row r="1261" s="138" customFormat="1" ht="25.05" hidden="1" customHeight="1" spans="1:18">
      <c r="A1261" s="147">
        <v>1256</v>
      </c>
      <c r="B1261" s="147" t="s">
        <v>772</v>
      </c>
      <c r="C1261" s="148">
        <v>44927</v>
      </c>
      <c r="D1261" s="148">
        <v>44957</v>
      </c>
      <c r="E1261" s="147" t="s">
        <v>25</v>
      </c>
      <c r="F1261" s="147" t="s">
        <v>430</v>
      </c>
      <c r="G1261" s="147" t="s">
        <v>27</v>
      </c>
      <c r="H1261" s="147">
        <v>6</v>
      </c>
      <c r="I1261" s="151">
        <v>2520</v>
      </c>
      <c r="J1261" s="151">
        <v>15120</v>
      </c>
      <c r="K1261" s="147">
        <v>10</v>
      </c>
      <c r="L1261" s="151">
        <v>1512</v>
      </c>
      <c r="M1261" s="151">
        <v>75.6</v>
      </c>
      <c r="N1261" s="154"/>
      <c r="O1261" s="151">
        <v>680.4</v>
      </c>
      <c r="P1261" s="151">
        <v>756</v>
      </c>
      <c r="Q1261" s="151">
        <f t="shared" si="19"/>
        <v>1436.4</v>
      </c>
      <c r="R1261" s="156"/>
    </row>
    <row r="1262" s="138" customFormat="1" ht="25.05" hidden="1" customHeight="1" spans="1:18">
      <c r="A1262" s="147">
        <v>1257</v>
      </c>
      <c r="B1262" s="147" t="s">
        <v>773</v>
      </c>
      <c r="C1262" s="148">
        <v>44927</v>
      </c>
      <c r="D1262" s="148">
        <v>44957</v>
      </c>
      <c r="E1262" s="147" t="s">
        <v>25</v>
      </c>
      <c r="F1262" s="147" t="s">
        <v>430</v>
      </c>
      <c r="G1262" s="147" t="s">
        <v>27</v>
      </c>
      <c r="H1262" s="147">
        <v>5</v>
      </c>
      <c r="I1262" s="151">
        <v>2520</v>
      </c>
      <c r="J1262" s="151">
        <v>12600</v>
      </c>
      <c r="K1262" s="147">
        <v>10</v>
      </c>
      <c r="L1262" s="151">
        <v>1260</v>
      </c>
      <c r="M1262" s="151">
        <v>63</v>
      </c>
      <c r="N1262" s="154"/>
      <c r="O1262" s="151">
        <v>567</v>
      </c>
      <c r="P1262" s="151">
        <v>630</v>
      </c>
      <c r="Q1262" s="151">
        <f t="shared" si="19"/>
        <v>1197</v>
      </c>
      <c r="R1262" s="156"/>
    </row>
    <row r="1263" s="138" customFormat="1" ht="25.05" hidden="1" customHeight="1" spans="1:18">
      <c r="A1263" s="147">
        <v>1258</v>
      </c>
      <c r="B1263" s="147" t="s">
        <v>774</v>
      </c>
      <c r="C1263" s="148">
        <v>44927</v>
      </c>
      <c r="D1263" s="148">
        <v>44957</v>
      </c>
      <c r="E1263" s="147" t="s">
        <v>25</v>
      </c>
      <c r="F1263" s="147" t="s">
        <v>430</v>
      </c>
      <c r="G1263" s="147" t="s">
        <v>27</v>
      </c>
      <c r="H1263" s="147">
        <v>6.26</v>
      </c>
      <c r="I1263" s="151">
        <v>2520</v>
      </c>
      <c r="J1263" s="151">
        <v>15775.2</v>
      </c>
      <c r="K1263" s="147">
        <v>10</v>
      </c>
      <c r="L1263" s="151">
        <v>1577.52</v>
      </c>
      <c r="M1263" s="151">
        <v>78.876</v>
      </c>
      <c r="N1263" s="154"/>
      <c r="O1263" s="151">
        <v>709.884</v>
      </c>
      <c r="P1263" s="151">
        <v>788.76</v>
      </c>
      <c r="Q1263" s="151">
        <f t="shared" si="19"/>
        <v>1498.644</v>
      </c>
      <c r="R1263" s="156"/>
    </row>
    <row r="1264" s="138" customFormat="1" ht="25.05" hidden="1" customHeight="1" spans="1:18">
      <c r="A1264" s="147">
        <v>1259</v>
      </c>
      <c r="B1264" s="147" t="s">
        <v>775</v>
      </c>
      <c r="C1264" s="148">
        <v>44927</v>
      </c>
      <c r="D1264" s="148">
        <v>44957</v>
      </c>
      <c r="E1264" s="147" t="s">
        <v>25</v>
      </c>
      <c r="F1264" s="147" t="s">
        <v>430</v>
      </c>
      <c r="G1264" s="147" t="s">
        <v>27</v>
      </c>
      <c r="H1264" s="147">
        <v>1.7</v>
      </c>
      <c r="I1264" s="151">
        <v>2520</v>
      </c>
      <c r="J1264" s="151">
        <v>4284</v>
      </c>
      <c r="K1264" s="147">
        <v>10</v>
      </c>
      <c r="L1264" s="151">
        <v>428.4</v>
      </c>
      <c r="M1264" s="151">
        <v>21.42</v>
      </c>
      <c r="N1264" s="154"/>
      <c r="O1264" s="151">
        <v>192.78</v>
      </c>
      <c r="P1264" s="151">
        <v>214.2</v>
      </c>
      <c r="Q1264" s="151">
        <f t="shared" si="19"/>
        <v>406.98</v>
      </c>
      <c r="R1264" s="156"/>
    </row>
    <row r="1265" s="138" customFormat="1" ht="25.05" hidden="1" customHeight="1" spans="1:18">
      <c r="A1265" s="147">
        <v>1260</v>
      </c>
      <c r="B1265" s="147" t="s">
        <v>460</v>
      </c>
      <c r="C1265" s="148">
        <v>44927</v>
      </c>
      <c r="D1265" s="148">
        <v>44957</v>
      </c>
      <c r="E1265" s="147" t="s">
        <v>25</v>
      </c>
      <c r="F1265" s="147" t="s">
        <v>430</v>
      </c>
      <c r="G1265" s="147" t="s">
        <v>27</v>
      </c>
      <c r="H1265" s="147">
        <v>5</v>
      </c>
      <c r="I1265" s="151">
        <v>2520</v>
      </c>
      <c r="J1265" s="151">
        <v>12600</v>
      </c>
      <c r="K1265" s="147">
        <v>10</v>
      </c>
      <c r="L1265" s="151">
        <v>1260</v>
      </c>
      <c r="M1265" s="151">
        <v>63</v>
      </c>
      <c r="N1265" s="154"/>
      <c r="O1265" s="151">
        <v>567</v>
      </c>
      <c r="P1265" s="151">
        <v>630</v>
      </c>
      <c r="Q1265" s="151">
        <f t="shared" si="19"/>
        <v>1197</v>
      </c>
      <c r="R1265" s="156"/>
    </row>
    <row r="1266" s="138" customFormat="1" ht="25.05" hidden="1" customHeight="1" spans="1:18">
      <c r="A1266" s="147">
        <v>1261</v>
      </c>
      <c r="B1266" s="147" t="s">
        <v>776</v>
      </c>
      <c r="C1266" s="148">
        <v>44927</v>
      </c>
      <c r="D1266" s="148">
        <v>44957</v>
      </c>
      <c r="E1266" s="147" t="s">
        <v>25</v>
      </c>
      <c r="F1266" s="147" t="s">
        <v>430</v>
      </c>
      <c r="G1266" s="147" t="s">
        <v>27</v>
      </c>
      <c r="H1266" s="147">
        <v>8</v>
      </c>
      <c r="I1266" s="151">
        <v>2520</v>
      </c>
      <c r="J1266" s="151">
        <v>20160</v>
      </c>
      <c r="K1266" s="147">
        <v>10</v>
      </c>
      <c r="L1266" s="151">
        <v>2016</v>
      </c>
      <c r="M1266" s="151">
        <v>100.8</v>
      </c>
      <c r="N1266" s="154"/>
      <c r="O1266" s="151">
        <v>907.2</v>
      </c>
      <c r="P1266" s="151">
        <v>1008</v>
      </c>
      <c r="Q1266" s="151">
        <f t="shared" si="19"/>
        <v>1915.2</v>
      </c>
      <c r="R1266" s="156"/>
    </row>
    <row r="1267" s="138" customFormat="1" ht="25.05" hidden="1" customHeight="1" spans="1:18">
      <c r="A1267" s="147">
        <v>1262</v>
      </c>
      <c r="B1267" s="147" t="s">
        <v>777</v>
      </c>
      <c r="C1267" s="148">
        <v>44927</v>
      </c>
      <c r="D1267" s="148">
        <v>44957</v>
      </c>
      <c r="E1267" s="147" t="s">
        <v>25</v>
      </c>
      <c r="F1267" s="147" t="s">
        <v>430</v>
      </c>
      <c r="G1267" s="147" t="s">
        <v>27</v>
      </c>
      <c r="H1267" s="147">
        <v>5.7</v>
      </c>
      <c r="I1267" s="151">
        <v>2520</v>
      </c>
      <c r="J1267" s="151">
        <v>14364</v>
      </c>
      <c r="K1267" s="147">
        <v>10</v>
      </c>
      <c r="L1267" s="151">
        <v>1436.4</v>
      </c>
      <c r="M1267" s="151">
        <v>71.82</v>
      </c>
      <c r="N1267" s="154"/>
      <c r="O1267" s="151">
        <v>646.38</v>
      </c>
      <c r="P1267" s="151">
        <v>718.2</v>
      </c>
      <c r="Q1267" s="151">
        <f t="shared" si="19"/>
        <v>1364.58</v>
      </c>
      <c r="R1267" s="156"/>
    </row>
    <row r="1268" s="138" customFormat="1" ht="25.05" hidden="1" customHeight="1" spans="1:18">
      <c r="A1268" s="147">
        <v>1263</v>
      </c>
      <c r="B1268" s="147" t="s">
        <v>778</v>
      </c>
      <c r="C1268" s="148">
        <v>44927</v>
      </c>
      <c r="D1268" s="148">
        <v>44957</v>
      </c>
      <c r="E1268" s="147" t="s">
        <v>25</v>
      </c>
      <c r="F1268" s="147" t="s">
        <v>430</v>
      </c>
      <c r="G1268" s="147" t="s">
        <v>27</v>
      </c>
      <c r="H1268" s="147">
        <v>4</v>
      </c>
      <c r="I1268" s="151">
        <v>2520</v>
      </c>
      <c r="J1268" s="151">
        <v>10080</v>
      </c>
      <c r="K1268" s="147">
        <v>10</v>
      </c>
      <c r="L1268" s="151">
        <v>1008</v>
      </c>
      <c r="M1268" s="151">
        <v>50.4</v>
      </c>
      <c r="N1268" s="154"/>
      <c r="O1268" s="151">
        <v>453.6</v>
      </c>
      <c r="P1268" s="151">
        <v>504</v>
      </c>
      <c r="Q1268" s="151">
        <f t="shared" si="19"/>
        <v>957.6</v>
      </c>
      <c r="R1268" s="156"/>
    </row>
    <row r="1269" s="138" customFormat="1" ht="25.05" hidden="1" customHeight="1" spans="1:18">
      <c r="A1269" s="147">
        <v>1264</v>
      </c>
      <c r="B1269" s="147" t="s">
        <v>587</v>
      </c>
      <c r="C1269" s="148">
        <v>44927</v>
      </c>
      <c r="D1269" s="148">
        <v>44957</v>
      </c>
      <c r="E1269" s="147" t="s">
        <v>25</v>
      </c>
      <c r="F1269" s="147" t="s">
        <v>430</v>
      </c>
      <c r="G1269" s="147" t="s">
        <v>27</v>
      </c>
      <c r="H1269" s="147">
        <v>5.6</v>
      </c>
      <c r="I1269" s="151">
        <v>2520</v>
      </c>
      <c r="J1269" s="151">
        <v>14112</v>
      </c>
      <c r="K1269" s="147">
        <v>10</v>
      </c>
      <c r="L1269" s="151">
        <v>1411.2</v>
      </c>
      <c r="M1269" s="151">
        <v>70.56</v>
      </c>
      <c r="N1269" s="154"/>
      <c r="O1269" s="151">
        <v>635.04</v>
      </c>
      <c r="P1269" s="151">
        <v>705.6</v>
      </c>
      <c r="Q1269" s="151">
        <f t="shared" si="19"/>
        <v>1340.64</v>
      </c>
      <c r="R1269" s="156"/>
    </row>
    <row r="1270" s="138" customFormat="1" ht="25.05" hidden="1" customHeight="1" spans="1:18">
      <c r="A1270" s="147">
        <v>1265</v>
      </c>
      <c r="B1270" s="147" t="s">
        <v>779</v>
      </c>
      <c r="C1270" s="148">
        <v>44927</v>
      </c>
      <c r="D1270" s="148">
        <v>44957</v>
      </c>
      <c r="E1270" s="147" t="s">
        <v>25</v>
      </c>
      <c r="F1270" s="147" t="s">
        <v>430</v>
      </c>
      <c r="G1270" s="147" t="s">
        <v>27</v>
      </c>
      <c r="H1270" s="147">
        <v>8</v>
      </c>
      <c r="I1270" s="151">
        <v>2520</v>
      </c>
      <c r="J1270" s="151">
        <v>20160</v>
      </c>
      <c r="K1270" s="147">
        <v>10</v>
      </c>
      <c r="L1270" s="151">
        <v>2016</v>
      </c>
      <c r="M1270" s="151">
        <v>100.8</v>
      </c>
      <c r="N1270" s="154"/>
      <c r="O1270" s="151">
        <v>907.2</v>
      </c>
      <c r="P1270" s="151">
        <v>1008</v>
      </c>
      <c r="Q1270" s="151">
        <f t="shared" si="19"/>
        <v>1915.2</v>
      </c>
      <c r="R1270" s="156"/>
    </row>
    <row r="1271" s="138" customFormat="1" ht="25.05" hidden="1" customHeight="1" spans="1:18">
      <c r="A1271" s="147">
        <v>1266</v>
      </c>
      <c r="B1271" s="147" t="s">
        <v>780</v>
      </c>
      <c r="C1271" s="148">
        <v>44927</v>
      </c>
      <c r="D1271" s="148">
        <v>44957</v>
      </c>
      <c r="E1271" s="147" t="s">
        <v>25</v>
      </c>
      <c r="F1271" s="147" t="s">
        <v>430</v>
      </c>
      <c r="G1271" s="147" t="s">
        <v>27</v>
      </c>
      <c r="H1271" s="147">
        <v>5</v>
      </c>
      <c r="I1271" s="151">
        <v>2520</v>
      </c>
      <c r="J1271" s="151">
        <v>12600</v>
      </c>
      <c r="K1271" s="147">
        <v>10</v>
      </c>
      <c r="L1271" s="151">
        <v>1260</v>
      </c>
      <c r="M1271" s="151">
        <v>63</v>
      </c>
      <c r="N1271" s="154"/>
      <c r="O1271" s="151">
        <v>567</v>
      </c>
      <c r="P1271" s="151">
        <v>630</v>
      </c>
      <c r="Q1271" s="151">
        <f t="shared" si="19"/>
        <v>1197</v>
      </c>
      <c r="R1271" s="156"/>
    </row>
    <row r="1272" s="138" customFormat="1" ht="25.05" hidden="1" customHeight="1" spans="1:18">
      <c r="A1272" s="147">
        <v>1267</v>
      </c>
      <c r="B1272" s="147" t="s">
        <v>781</v>
      </c>
      <c r="C1272" s="148">
        <v>44927</v>
      </c>
      <c r="D1272" s="148">
        <v>44957</v>
      </c>
      <c r="E1272" s="147" t="s">
        <v>25</v>
      </c>
      <c r="F1272" s="147" t="s">
        <v>430</v>
      </c>
      <c r="G1272" s="147" t="s">
        <v>27</v>
      </c>
      <c r="H1272" s="147">
        <v>7</v>
      </c>
      <c r="I1272" s="151">
        <v>2520</v>
      </c>
      <c r="J1272" s="151">
        <v>17640</v>
      </c>
      <c r="K1272" s="147">
        <v>10</v>
      </c>
      <c r="L1272" s="151">
        <v>1764</v>
      </c>
      <c r="M1272" s="151">
        <v>88.2</v>
      </c>
      <c r="N1272" s="154"/>
      <c r="O1272" s="151">
        <v>793.8</v>
      </c>
      <c r="P1272" s="151">
        <v>882</v>
      </c>
      <c r="Q1272" s="151">
        <f t="shared" si="19"/>
        <v>1675.8</v>
      </c>
      <c r="R1272" s="156"/>
    </row>
    <row r="1273" s="138" customFormat="1" ht="25.05" hidden="1" customHeight="1" spans="1:18">
      <c r="A1273" s="147">
        <v>1268</v>
      </c>
      <c r="B1273" s="147" t="s">
        <v>782</v>
      </c>
      <c r="C1273" s="148">
        <v>44927</v>
      </c>
      <c r="D1273" s="148">
        <v>44957</v>
      </c>
      <c r="E1273" s="147" t="s">
        <v>25</v>
      </c>
      <c r="F1273" s="147" t="s">
        <v>430</v>
      </c>
      <c r="G1273" s="147" t="s">
        <v>27</v>
      </c>
      <c r="H1273" s="147">
        <v>2.5</v>
      </c>
      <c r="I1273" s="151">
        <v>2520</v>
      </c>
      <c r="J1273" s="151">
        <v>6300</v>
      </c>
      <c r="K1273" s="147">
        <v>10</v>
      </c>
      <c r="L1273" s="151">
        <v>630</v>
      </c>
      <c r="M1273" s="151">
        <v>31.5</v>
      </c>
      <c r="N1273" s="154"/>
      <c r="O1273" s="151">
        <v>283.5</v>
      </c>
      <c r="P1273" s="151">
        <v>315</v>
      </c>
      <c r="Q1273" s="151">
        <f t="shared" si="19"/>
        <v>598.5</v>
      </c>
      <c r="R1273" s="156"/>
    </row>
    <row r="1274" s="138" customFormat="1" ht="25.05" hidden="1" customHeight="1" spans="1:18">
      <c r="A1274" s="147">
        <v>1269</v>
      </c>
      <c r="B1274" s="147" t="s">
        <v>783</v>
      </c>
      <c r="C1274" s="148">
        <v>44927</v>
      </c>
      <c r="D1274" s="148">
        <v>44957</v>
      </c>
      <c r="E1274" s="147" t="s">
        <v>25</v>
      </c>
      <c r="F1274" s="147" t="s">
        <v>430</v>
      </c>
      <c r="G1274" s="147" t="s">
        <v>27</v>
      </c>
      <c r="H1274" s="147">
        <v>2.65</v>
      </c>
      <c r="I1274" s="151">
        <v>2520</v>
      </c>
      <c r="J1274" s="151">
        <v>6678</v>
      </c>
      <c r="K1274" s="147">
        <v>10</v>
      </c>
      <c r="L1274" s="151">
        <v>667.8</v>
      </c>
      <c r="M1274" s="151">
        <v>33.39</v>
      </c>
      <c r="N1274" s="154"/>
      <c r="O1274" s="151">
        <v>300.51</v>
      </c>
      <c r="P1274" s="151">
        <v>333.9</v>
      </c>
      <c r="Q1274" s="151">
        <f t="shared" si="19"/>
        <v>634.41</v>
      </c>
      <c r="R1274" s="156"/>
    </row>
    <row r="1275" s="138" customFormat="1" ht="25.05" hidden="1" customHeight="1" spans="1:18">
      <c r="A1275" s="147">
        <v>1270</v>
      </c>
      <c r="B1275" s="147" t="s">
        <v>784</v>
      </c>
      <c r="C1275" s="148">
        <v>44927</v>
      </c>
      <c r="D1275" s="148">
        <v>44957</v>
      </c>
      <c r="E1275" s="147" t="s">
        <v>25</v>
      </c>
      <c r="F1275" s="147" t="s">
        <v>430</v>
      </c>
      <c r="G1275" s="147" t="s">
        <v>27</v>
      </c>
      <c r="H1275" s="147">
        <v>3.01</v>
      </c>
      <c r="I1275" s="151">
        <v>2520</v>
      </c>
      <c r="J1275" s="151">
        <v>7585.2</v>
      </c>
      <c r="K1275" s="147">
        <v>10</v>
      </c>
      <c r="L1275" s="151">
        <v>758.52</v>
      </c>
      <c r="M1275" s="151">
        <v>37.926</v>
      </c>
      <c r="N1275" s="154"/>
      <c r="O1275" s="151">
        <v>341.334</v>
      </c>
      <c r="P1275" s="151">
        <v>379.26</v>
      </c>
      <c r="Q1275" s="151">
        <f t="shared" si="19"/>
        <v>720.594</v>
      </c>
      <c r="R1275" s="156"/>
    </row>
    <row r="1276" s="138" customFormat="1" ht="25.05" hidden="1" customHeight="1" spans="1:18">
      <c r="A1276" s="147">
        <v>1271</v>
      </c>
      <c r="B1276" s="147" t="s">
        <v>785</v>
      </c>
      <c r="C1276" s="148">
        <v>44927</v>
      </c>
      <c r="D1276" s="148">
        <v>44957</v>
      </c>
      <c r="E1276" s="147" t="s">
        <v>25</v>
      </c>
      <c r="F1276" s="147" t="s">
        <v>430</v>
      </c>
      <c r="G1276" s="147" t="s">
        <v>27</v>
      </c>
      <c r="H1276" s="147">
        <v>5.91</v>
      </c>
      <c r="I1276" s="151">
        <v>2520</v>
      </c>
      <c r="J1276" s="151">
        <v>14893.2</v>
      </c>
      <c r="K1276" s="147">
        <v>10</v>
      </c>
      <c r="L1276" s="151">
        <v>1489.32</v>
      </c>
      <c r="M1276" s="151">
        <v>74.466</v>
      </c>
      <c r="N1276" s="154"/>
      <c r="O1276" s="151">
        <v>670.194</v>
      </c>
      <c r="P1276" s="151">
        <v>744.66</v>
      </c>
      <c r="Q1276" s="151">
        <f t="shared" si="19"/>
        <v>1414.854</v>
      </c>
      <c r="R1276" s="156"/>
    </row>
    <row r="1277" s="138" customFormat="1" ht="25.05" hidden="1" customHeight="1" spans="1:18">
      <c r="A1277" s="147">
        <v>1272</v>
      </c>
      <c r="B1277" s="147" t="s">
        <v>442</v>
      </c>
      <c r="C1277" s="148">
        <v>44927</v>
      </c>
      <c r="D1277" s="148">
        <v>44957</v>
      </c>
      <c r="E1277" s="147" t="s">
        <v>25</v>
      </c>
      <c r="F1277" s="147" t="s">
        <v>430</v>
      </c>
      <c r="G1277" s="147" t="s">
        <v>27</v>
      </c>
      <c r="H1277" s="147">
        <v>6.03</v>
      </c>
      <c r="I1277" s="151">
        <v>2520</v>
      </c>
      <c r="J1277" s="151">
        <v>15195.6</v>
      </c>
      <c r="K1277" s="147">
        <v>10</v>
      </c>
      <c r="L1277" s="151">
        <v>1519.56</v>
      </c>
      <c r="M1277" s="151">
        <v>75.978</v>
      </c>
      <c r="N1277" s="154"/>
      <c r="O1277" s="151">
        <v>683.802</v>
      </c>
      <c r="P1277" s="151">
        <v>759.78</v>
      </c>
      <c r="Q1277" s="151">
        <f t="shared" si="19"/>
        <v>1443.582</v>
      </c>
      <c r="R1277" s="156"/>
    </row>
    <row r="1278" s="138" customFormat="1" ht="25.05" hidden="1" customHeight="1" spans="1:18">
      <c r="A1278" s="147">
        <v>1273</v>
      </c>
      <c r="B1278" s="147" t="s">
        <v>786</v>
      </c>
      <c r="C1278" s="148">
        <v>44927</v>
      </c>
      <c r="D1278" s="148">
        <v>44957</v>
      </c>
      <c r="E1278" s="147" t="s">
        <v>25</v>
      </c>
      <c r="F1278" s="147" t="s">
        <v>430</v>
      </c>
      <c r="G1278" s="147" t="s">
        <v>27</v>
      </c>
      <c r="H1278" s="147">
        <v>7.66</v>
      </c>
      <c r="I1278" s="151">
        <v>2520</v>
      </c>
      <c r="J1278" s="151">
        <v>19303.2</v>
      </c>
      <c r="K1278" s="147">
        <v>10</v>
      </c>
      <c r="L1278" s="151">
        <v>1930.32</v>
      </c>
      <c r="M1278" s="151">
        <v>96.516</v>
      </c>
      <c r="N1278" s="154"/>
      <c r="O1278" s="151">
        <v>868.644</v>
      </c>
      <c r="P1278" s="151">
        <v>965.16</v>
      </c>
      <c r="Q1278" s="151">
        <f t="shared" si="19"/>
        <v>1833.804</v>
      </c>
      <c r="R1278" s="156"/>
    </row>
    <row r="1279" s="138" customFormat="1" ht="25.05" hidden="1" customHeight="1" spans="1:18">
      <c r="A1279" s="147">
        <v>1274</v>
      </c>
      <c r="B1279" s="147" t="s">
        <v>787</v>
      </c>
      <c r="C1279" s="148">
        <v>44927</v>
      </c>
      <c r="D1279" s="148">
        <v>44957</v>
      </c>
      <c r="E1279" s="147" t="s">
        <v>25</v>
      </c>
      <c r="F1279" s="147" t="s">
        <v>430</v>
      </c>
      <c r="G1279" s="147" t="s">
        <v>27</v>
      </c>
      <c r="H1279" s="147">
        <v>3.24</v>
      </c>
      <c r="I1279" s="151">
        <v>2520</v>
      </c>
      <c r="J1279" s="151">
        <v>8164.8</v>
      </c>
      <c r="K1279" s="147">
        <v>10</v>
      </c>
      <c r="L1279" s="151">
        <v>816.48</v>
      </c>
      <c r="M1279" s="151">
        <v>40.824</v>
      </c>
      <c r="N1279" s="154"/>
      <c r="O1279" s="151">
        <v>367.416</v>
      </c>
      <c r="P1279" s="151">
        <v>408.24</v>
      </c>
      <c r="Q1279" s="151">
        <f t="shared" si="19"/>
        <v>775.656</v>
      </c>
      <c r="R1279" s="156"/>
    </row>
    <row r="1280" s="138" customFormat="1" ht="25.05" hidden="1" customHeight="1" spans="1:18">
      <c r="A1280" s="147">
        <v>1275</v>
      </c>
      <c r="B1280" s="147" t="s">
        <v>788</v>
      </c>
      <c r="C1280" s="148">
        <v>44927</v>
      </c>
      <c r="D1280" s="148">
        <v>44957</v>
      </c>
      <c r="E1280" s="147" t="s">
        <v>25</v>
      </c>
      <c r="F1280" s="147" t="s">
        <v>430</v>
      </c>
      <c r="G1280" s="147" t="s">
        <v>27</v>
      </c>
      <c r="H1280" s="147">
        <v>1.13</v>
      </c>
      <c r="I1280" s="151">
        <v>2520</v>
      </c>
      <c r="J1280" s="151">
        <v>2847.6</v>
      </c>
      <c r="K1280" s="147">
        <v>10</v>
      </c>
      <c r="L1280" s="151">
        <v>284.76</v>
      </c>
      <c r="M1280" s="151">
        <v>14.238</v>
      </c>
      <c r="N1280" s="154"/>
      <c r="O1280" s="151">
        <v>128.142</v>
      </c>
      <c r="P1280" s="151">
        <v>142.38</v>
      </c>
      <c r="Q1280" s="151">
        <f t="shared" si="19"/>
        <v>270.522</v>
      </c>
      <c r="R1280" s="156"/>
    </row>
    <row r="1281" s="138" customFormat="1" ht="25.05" hidden="1" customHeight="1" spans="1:18">
      <c r="A1281" s="147">
        <v>1276</v>
      </c>
      <c r="B1281" s="147" t="s">
        <v>789</v>
      </c>
      <c r="C1281" s="148">
        <v>44927</v>
      </c>
      <c r="D1281" s="148">
        <v>44957</v>
      </c>
      <c r="E1281" s="147" t="s">
        <v>25</v>
      </c>
      <c r="F1281" s="147" t="s">
        <v>430</v>
      </c>
      <c r="G1281" s="147" t="s">
        <v>27</v>
      </c>
      <c r="H1281" s="147">
        <v>8.55</v>
      </c>
      <c r="I1281" s="151">
        <v>2520</v>
      </c>
      <c r="J1281" s="151">
        <v>21546</v>
      </c>
      <c r="K1281" s="147">
        <v>10</v>
      </c>
      <c r="L1281" s="151">
        <v>2154.6</v>
      </c>
      <c r="M1281" s="151">
        <v>107.73</v>
      </c>
      <c r="N1281" s="154"/>
      <c r="O1281" s="151">
        <v>969.57</v>
      </c>
      <c r="P1281" s="151">
        <v>1077.3</v>
      </c>
      <c r="Q1281" s="151">
        <f t="shared" si="19"/>
        <v>2046.87</v>
      </c>
      <c r="R1281" s="156"/>
    </row>
    <row r="1282" s="138" customFormat="1" ht="25.05" hidden="1" customHeight="1" spans="1:18">
      <c r="A1282" s="147">
        <v>1277</v>
      </c>
      <c r="B1282" s="147" t="s">
        <v>790</v>
      </c>
      <c r="C1282" s="148">
        <v>44927</v>
      </c>
      <c r="D1282" s="148">
        <v>44957</v>
      </c>
      <c r="E1282" s="147" t="s">
        <v>25</v>
      </c>
      <c r="F1282" s="147" t="s">
        <v>430</v>
      </c>
      <c r="G1282" s="147" t="s">
        <v>27</v>
      </c>
      <c r="H1282" s="147">
        <v>8.21</v>
      </c>
      <c r="I1282" s="151">
        <v>2520</v>
      </c>
      <c r="J1282" s="151">
        <v>20689.2</v>
      </c>
      <c r="K1282" s="147">
        <v>10</v>
      </c>
      <c r="L1282" s="151">
        <v>2068.92</v>
      </c>
      <c r="M1282" s="151">
        <v>103.446</v>
      </c>
      <c r="N1282" s="154"/>
      <c r="O1282" s="151">
        <v>931.014</v>
      </c>
      <c r="P1282" s="151">
        <v>1034.46</v>
      </c>
      <c r="Q1282" s="151">
        <f t="shared" si="19"/>
        <v>1965.474</v>
      </c>
      <c r="R1282" s="156"/>
    </row>
    <row r="1283" s="138" customFormat="1" ht="25.05" hidden="1" customHeight="1" spans="1:18">
      <c r="A1283" s="147">
        <v>1278</v>
      </c>
      <c r="B1283" s="147" t="s">
        <v>791</v>
      </c>
      <c r="C1283" s="148">
        <v>44927</v>
      </c>
      <c r="D1283" s="148">
        <v>44957</v>
      </c>
      <c r="E1283" s="147" t="s">
        <v>25</v>
      </c>
      <c r="F1283" s="147" t="s">
        <v>430</v>
      </c>
      <c r="G1283" s="147" t="s">
        <v>27</v>
      </c>
      <c r="H1283" s="147">
        <v>1.86</v>
      </c>
      <c r="I1283" s="151">
        <v>2520</v>
      </c>
      <c r="J1283" s="151">
        <v>4687.2</v>
      </c>
      <c r="K1283" s="147">
        <v>10</v>
      </c>
      <c r="L1283" s="151">
        <v>468.72</v>
      </c>
      <c r="M1283" s="151">
        <v>23.436</v>
      </c>
      <c r="N1283" s="154"/>
      <c r="O1283" s="151">
        <v>210.924</v>
      </c>
      <c r="P1283" s="151">
        <v>234.36</v>
      </c>
      <c r="Q1283" s="151">
        <f t="shared" si="19"/>
        <v>445.284</v>
      </c>
      <c r="R1283" s="156"/>
    </row>
    <row r="1284" s="138" customFormat="1" ht="25.05" hidden="1" customHeight="1" spans="1:18">
      <c r="A1284" s="147">
        <v>1279</v>
      </c>
      <c r="B1284" s="147" t="s">
        <v>792</v>
      </c>
      <c r="C1284" s="148">
        <v>44927</v>
      </c>
      <c r="D1284" s="148">
        <v>44957</v>
      </c>
      <c r="E1284" s="147" t="s">
        <v>25</v>
      </c>
      <c r="F1284" s="147" t="s">
        <v>430</v>
      </c>
      <c r="G1284" s="147" t="s">
        <v>27</v>
      </c>
      <c r="H1284" s="147">
        <v>5.9</v>
      </c>
      <c r="I1284" s="151">
        <v>2520</v>
      </c>
      <c r="J1284" s="151">
        <v>14868</v>
      </c>
      <c r="K1284" s="147">
        <v>10</v>
      </c>
      <c r="L1284" s="151">
        <v>1486.8</v>
      </c>
      <c r="M1284" s="151">
        <v>74.34</v>
      </c>
      <c r="N1284" s="154"/>
      <c r="O1284" s="151">
        <v>669.06</v>
      </c>
      <c r="P1284" s="151">
        <v>743.4</v>
      </c>
      <c r="Q1284" s="151">
        <f t="shared" si="19"/>
        <v>1412.46</v>
      </c>
      <c r="R1284" s="156"/>
    </row>
    <row r="1285" s="138" customFormat="1" ht="25.05" hidden="1" customHeight="1" spans="1:18">
      <c r="A1285" s="147">
        <v>1280</v>
      </c>
      <c r="B1285" s="147" t="s">
        <v>793</v>
      </c>
      <c r="C1285" s="148">
        <v>44927</v>
      </c>
      <c r="D1285" s="148">
        <v>44957</v>
      </c>
      <c r="E1285" s="147" t="s">
        <v>25</v>
      </c>
      <c r="F1285" s="147" t="s">
        <v>430</v>
      </c>
      <c r="G1285" s="147" t="s">
        <v>27</v>
      </c>
      <c r="H1285" s="147">
        <v>9</v>
      </c>
      <c r="I1285" s="151">
        <v>2520</v>
      </c>
      <c r="J1285" s="151">
        <v>22680</v>
      </c>
      <c r="K1285" s="147">
        <v>10</v>
      </c>
      <c r="L1285" s="151">
        <v>2268</v>
      </c>
      <c r="M1285" s="151">
        <v>113.4</v>
      </c>
      <c r="N1285" s="154"/>
      <c r="O1285" s="151">
        <v>1020.6</v>
      </c>
      <c r="P1285" s="151">
        <v>1134</v>
      </c>
      <c r="Q1285" s="151">
        <f t="shared" si="19"/>
        <v>2154.6</v>
      </c>
      <c r="R1285" s="156"/>
    </row>
    <row r="1286" s="138" customFormat="1" ht="25.05" hidden="1" customHeight="1" spans="1:18">
      <c r="A1286" s="147">
        <v>1281</v>
      </c>
      <c r="B1286" s="147" t="s">
        <v>794</v>
      </c>
      <c r="C1286" s="148">
        <v>44927</v>
      </c>
      <c r="D1286" s="148">
        <v>44957</v>
      </c>
      <c r="E1286" s="147" t="s">
        <v>25</v>
      </c>
      <c r="F1286" s="147" t="s">
        <v>430</v>
      </c>
      <c r="G1286" s="147" t="s">
        <v>27</v>
      </c>
      <c r="H1286" s="147">
        <v>7.25</v>
      </c>
      <c r="I1286" s="151">
        <v>2520</v>
      </c>
      <c r="J1286" s="151">
        <v>18270</v>
      </c>
      <c r="K1286" s="147">
        <v>10</v>
      </c>
      <c r="L1286" s="151">
        <v>1827</v>
      </c>
      <c r="M1286" s="151">
        <v>91.35</v>
      </c>
      <c r="N1286" s="154"/>
      <c r="O1286" s="151">
        <v>822.15</v>
      </c>
      <c r="P1286" s="151">
        <v>913.5</v>
      </c>
      <c r="Q1286" s="151">
        <f t="shared" si="19"/>
        <v>1735.65</v>
      </c>
      <c r="R1286" s="156"/>
    </row>
    <row r="1287" s="138" customFormat="1" ht="25.05" hidden="1" customHeight="1" spans="1:18">
      <c r="A1287" s="147">
        <v>1282</v>
      </c>
      <c r="B1287" s="147" t="s">
        <v>795</v>
      </c>
      <c r="C1287" s="148">
        <v>44927</v>
      </c>
      <c r="D1287" s="148">
        <v>44957</v>
      </c>
      <c r="E1287" s="147" t="s">
        <v>25</v>
      </c>
      <c r="F1287" s="147" t="s">
        <v>430</v>
      </c>
      <c r="G1287" s="147" t="s">
        <v>27</v>
      </c>
      <c r="H1287" s="147">
        <v>6.32</v>
      </c>
      <c r="I1287" s="151">
        <v>2520</v>
      </c>
      <c r="J1287" s="151">
        <v>15926.4</v>
      </c>
      <c r="K1287" s="147">
        <v>10</v>
      </c>
      <c r="L1287" s="151">
        <v>1592.64</v>
      </c>
      <c r="M1287" s="151">
        <v>79.632</v>
      </c>
      <c r="N1287" s="154"/>
      <c r="O1287" s="151">
        <v>716.688</v>
      </c>
      <c r="P1287" s="151">
        <v>796.32</v>
      </c>
      <c r="Q1287" s="151">
        <f t="shared" ref="Q1287:Q1350" si="20">N1287+O1287+P1287</f>
        <v>1513.008</v>
      </c>
      <c r="R1287" s="156"/>
    </row>
    <row r="1288" s="138" customFormat="1" ht="25.05" hidden="1" customHeight="1" spans="1:18">
      <c r="A1288" s="147">
        <v>1283</v>
      </c>
      <c r="B1288" s="147" t="s">
        <v>796</v>
      </c>
      <c r="C1288" s="148">
        <v>44927</v>
      </c>
      <c r="D1288" s="148">
        <v>44957</v>
      </c>
      <c r="E1288" s="147" t="s">
        <v>25</v>
      </c>
      <c r="F1288" s="147" t="s">
        <v>430</v>
      </c>
      <c r="G1288" s="147" t="s">
        <v>27</v>
      </c>
      <c r="H1288" s="147">
        <v>6.5</v>
      </c>
      <c r="I1288" s="151">
        <v>2520</v>
      </c>
      <c r="J1288" s="151">
        <v>16380</v>
      </c>
      <c r="K1288" s="147">
        <v>10</v>
      </c>
      <c r="L1288" s="151">
        <v>1638</v>
      </c>
      <c r="M1288" s="151">
        <v>81.9</v>
      </c>
      <c r="N1288" s="154"/>
      <c r="O1288" s="151">
        <v>737.1</v>
      </c>
      <c r="P1288" s="151">
        <v>819</v>
      </c>
      <c r="Q1288" s="151">
        <f t="shared" si="20"/>
        <v>1556.1</v>
      </c>
      <c r="R1288" s="156"/>
    </row>
    <row r="1289" s="138" customFormat="1" ht="25.05" hidden="1" customHeight="1" spans="1:18">
      <c r="A1289" s="147">
        <v>1284</v>
      </c>
      <c r="B1289" s="147" t="s">
        <v>797</v>
      </c>
      <c r="C1289" s="148">
        <v>44927</v>
      </c>
      <c r="D1289" s="148">
        <v>44957</v>
      </c>
      <c r="E1289" s="147" t="s">
        <v>25</v>
      </c>
      <c r="F1289" s="147" t="s">
        <v>430</v>
      </c>
      <c r="G1289" s="147" t="s">
        <v>27</v>
      </c>
      <c r="H1289" s="147">
        <v>1.7</v>
      </c>
      <c r="I1289" s="151">
        <v>2520</v>
      </c>
      <c r="J1289" s="151">
        <v>4284</v>
      </c>
      <c r="K1289" s="147">
        <v>10</v>
      </c>
      <c r="L1289" s="151">
        <v>428.4</v>
      </c>
      <c r="M1289" s="151">
        <v>21.42</v>
      </c>
      <c r="N1289" s="154"/>
      <c r="O1289" s="151">
        <v>192.78</v>
      </c>
      <c r="P1289" s="151">
        <v>214.2</v>
      </c>
      <c r="Q1289" s="151">
        <f t="shared" si="20"/>
        <v>406.98</v>
      </c>
      <c r="R1289" s="156"/>
    </row>
    <row r="1290" s="138" customFormat="1" ht="25.05" hidden="1" customHeight="1" spans="1:18">
      <c r="A1290" s="147">
        <v>1285</v>
      </c>
      <c r="B1290" s="147" t="s">
        <v>798</v>
      </c>
      <c r="C1290" s="148">
        <v>44927</v>
      </c>
      <c r="D1290" s="148">
        <v>44957</v>
      </c>
      <c r="E1290" s="147" t="s">
        <v>25</v>
      </c>
      <c r="F1290" s="147" t="s">
        <v>430</v>
      </c>
      <c r="G1290" s="147" t="s">
        <v>27</v>
      </c>
      <c r="H1290" s="147">
        <v>3.98</v>
      </c>
      <c r="I1290" s="151">
        <v>2520</v>
      </c>
      <c r="J1290" s="151">
        <v>10029.6</v>
      </c>
      <c r="K1290" s="147">
        <v>10</v>
      </c>
      <c r="L1290" s="151">
        <v>1002.96</v>
      </c>
      <c r="M1290" s="151">
        <v>50.148</v>
      </c>
      <c r="N1290" s="154"/>
      <c r="O1290" s="151">
        <v>451.332</v>
      </c>
      <c r="P1290" s="151">
        <v>501.48</v>
      </c>
      <c r="Q1290" s="151">
        <f t="shared" si="20"/>
        <v>952.812</v>
      </c>
      <c r="R1290" s="156"/>
    </row>
    <row r="1291" s="138" customFormat="1" ht="25.05" hidden="1" customHeight="1" spans="1:18">
      <c r="A1291" s="147">
        <v>1286</v>
      </c>
      <c r="B1291" s="147" t="s">
        <v>799</v>
      </c>
      <c r="C1291" s="148">
        <v>44927</v>
      </c>
      <c r="D1291" s="148">
        <v>44957</v>
      </c>
      <c r="E1291" s="147" t="s">
        <v>25</v>
      </c>
      <c r="F1291" s="147" t="s">
        <v>430</v>
      </c>
      <c r="G1291" s="147" t="s">
        <v>27</v>
      </c>
      <c r="H1291" s="147">
        <v>11.14</v>
      </c>
      <c r="I1291" s="151">
        <v>2520</v>
      </c>
      <c r="J1291" s="151">
        <v>28072.8</v>
      </c>
      <c r="K1291" s="147">
        <v>10</v>
      </c>
      <c r="L1291" s="151">
        <v>2807.28</v>
      </c>
      <c r="M1291" s="151">
        <v>140.364</v>
      </c>
      <c r="N1291" s="154"/>
      <c r="O1291" s="151">
        <v>1263.276</v>
      </c>
      <c r="P1291" s="151">
        <v>1403.64</v>
      </c>
      <c r="Q1291" s="151">
        <f t="shared" si="20"/>
        <v>2666.916</v>
      </c>
      <c r="R1291" s="156"/>
    </row>
    <row r="1292" s="138" customFormat="1" ht="25.05" hidden="1" customHeight="1" spans="1:18">
      <c r="A1292" s="147">
        <v>1287</v>
      </c>
      <c r="B1292" s="147" t="s">
        <v>800</v>
      </c>
      <c r="C1292" s="148">
        <v>44927</v>
      </c>
      <c r="D1292" s="148">
        <v>44957</v>
      </c>
      <c r="E1292" s="147" t="s">
        <v>25</v>
      </c>
      <c r="F1292" s="147" t="s">
        <v>430</v>
      </c>
      <c r="G1292" s="147" t="s">
        <v>27</v>
      </c>
      <c r="H1292" s="147">
        <v>1.2</v>
      </c>
      <c r="I1292" s="151">
        <v>2520</v>
      </c>
      <c r="J1292" s="151">
        <v>3024</v>
      </c>
      <c r="K1292" s="147">
        <v>10</v>
      </c>
      <c r="L1292" s="151">
        <v>302.4</v>
      </c>
      <c r="M1292" s="151">
        <v>15.12</v>
      </c>
      <c r="N1292" s="154"/>
      <c r="O1292" s="151">
        <v>136.08</v>
      </c>
      <c r="P1292" s="151">
        <v>151.2</v>
      </c>
      <c r="Q1292" s="151">
        <f t="shared" si="20"/>
        <v>287.28</v>
      </c>
      <c r="R1292" s="156"/>
    </row>
    <row r="1293" s="138" customFormat="1" ht="25.05" hidden="1" customHeight="1" spans="1:18">
      <c r="A1293" s="147">
        <v>1288</v>
      </c>
      <c r="B1293" s="147" t="s">
        <v>801</v>
      </c>
      <c r="C1293" s="148">
        <v>44927</v>
      </c>
      <c r="D1293" s="148">
        <v>44957</v>
      </c>
      <c r="E1293" s="147" t="s">
        <v>25</v>
      </c>
      <c r="F1293" s="147" t="s">
        <v>430</v>
      </c>
      <c r="G1293" s="147" t="s">
        <v>27</v>
      </c>
      <c r="H1293" s="147">
        <v>1.32</v>
      </c>
      <c r="I1293" s="151">
        <v>2520</v>
      </c>
      <c r="J1293" s="151">
        <v>3326.4</v>
      </c>
      <c r="K1293" s="147">
        <v>10</v>
      </c>
      <c r="L1293" s="151">
        <v>332.64</v>
      </c>
      <c r="M1293" s="151">
        <v>16.632</v>
      </c>
      <c r="N1293" s="154"/>
      <c r="O1293" s="151">
        <v>149.688</v>
      </c>
      <c r="P1293" s="151">
        <v>166.32</v>
      </c>
      <c r="Q1293" s="151">
        <f t="shared" si="20"/>
        <v>316.008</v>
      </c>
      <c r="R1293" s="156"/>
    </row>
    <row r="1294" s="138" customFormat="1" ht="25.05" hidden="1" customHeight="1" spans="1:18">
      <c r="A1294" s="147">
        <v>1289</v>
      </c>
      <c r="B1294" s="147" t="s">
        <v>802</v>
      </c>
      <c r="C1294" s="148">
        <v>44927</v>
      </c>
      <c r="D1294" s="148">
        <v>44957</v>
      </c>
      <c r="E1294" s="147" t="s">
        <v>25</v>
      </c>
      <c r="F1294" s="147" t="s">
        <v>430</v>
      </c>
      <c r="G1294" s="147" t="s">
        <v>27</v>
      </c>
      <c r="H1294" s="147">
        <v>4.52</v>
      </c>
      <c r="I1294" s="151">
        <v>2520</v>
      </c>
      <c r="J1294" s="151">
        <v>11390.4</v>
      </c>
      <c r="K1294" s="147">
        <v>10</v>
      </c>
      <c r="L1294" s="151">
        <v>1139.04</v>
      </c>
      <c r="M1294" s="151">
        <v>56.952</v>
      </c>
      <c r="N1294" s="154"/>
      <c r="O1294" s="151">
        <v>512.568</v>
      </c>
      <c r="P1294" s="151">
        <v>569.52</v>
      </c>
      <c r="Q1294" s="151">
        <f t="shared" si="20"/>
        <v>1082.088</v>
      </c>
      <c r="R1294" s="156"/>
    </row>
    <row r="1295" s="138" customFormat="1" ht="25.05" hidden="1" customHeight="1" spans="1:18">
      <c r="A1295" s="147">
        <v>1290</v>
      </c>
      <c r="B1295" s="147" t="s">
        <v>803</v>
      </c>
      <c r="C1295" s="148">
        <v>44927</v>
      </c>
      <c r="D1295" s="148">
        <v>44957</v>
      </c>
      <c r="E1295" s="147" t="s">
        <v>25</v>
      </c>
      <c r="F1295" s="147" t="s">
        <v>430</v>
      </c>
      <c r="G1295" s="147" t="s">
        <v>27</v>
      </c>
      <c r="H1295" s="147">
        <v>4.34</v>
      </c>
      <c r="I1295" s="151">
        <v>2520</v>
      </c>
      <c r="J1295" s="151">
        <v>10936.8</v>
      </c>
      <c r="K1295" s="147">
        <v>10</v>
      </c>
      <c r="L1295" s="151">
        <v>1093.68</v>
      </c>
      <c r="M1295" s="151">
        <v>54.684</v>
      </c>
      <c r="N1295" s="154"/>
      <c r="O1295" s="151">
        <v>492.156</v>
      </c>
      <c r="P1295" s="151">
        <v>546.84</v>
      </c>
      <c r="Q1295" s="151">
        <f t="shared" si="20"/>
        <v>1038.996</v>
      </c>
      <c r="R1295" s="156"/>
    </row>
    <row r="1296" s="138" customFormat="1" ht="25.05" hidden="1" customHeight="1" spans="1:18">
      <c r="A1296" s="147">
        <v>1291</v>
      </c>
      <c r="B1296" s="147" t="s">
        <v>790</v>
      </c>
      <c r="C1296" s="148">
        <v>44927</v>
      </c>
      <c r="D1296" s="148">
        <v>44957</v>
      </c>
      <c r="E1296" s="147" t="s">
        <v>25</v>
      </c>
      <c r="F1296" s="147" t="s">
        <v>430</v>
      </c>
      <c r="G1296" s="147" t="s">
        <v>27</v>
      </c>
      <c r="H1296" s="147">
        <v>3.8</v>
      </c>
      <c r="I1296" s="151">
        <v>2520</v>
      </c>
      <c r="J1296" s="151">
        <v>9576</v>
      </c>
      <c r="K1296" s="147">
        <v>10</v>
      </c>
      <c r="L1296" s="151">
        <v>957.6</v>
      </c>
      <c r="M1296" s="151">
        <v>47.88</v>
      </c>
      <c r="N1296" s="154"/>
      <c r="O1296" s="151">
        <v>430.92</v>
      </c>
      <c r="P1296" s="151">
        <v>478.8</v>
      </c>
      <c r="Q1296" s="151">
        <f t="shared" si="20"/>
        <v>909.72</v>
      </c>
      <c r="R1296" s="156"/>
    </row>
    <row r="1297" s="138" customFormat="1" ht="25.05" hidden="1" customHeight="1" spans="1:18">
      <c r="A1297" s="147">
        <v>1292</v>
      </c>
      <c r="B1297" s="147" t="s">
        <v>804</v>
      </c>
      <c r="C1297" s="148">
        <v>44927</v>
      </c>
      <c r="D1297" s="148">
        <v>44957</v>
      </c>
      <c r="E1297" s="147" t="s">
        <v>25</v>
      </c>
      <c r="F1297" s="147" t="s">
        <v>430</v>
      </c>
      <c r="G1297" s="147" t="s">
        <v>27</v>
      </c>
      <c r="H1297" s="147">
        <v>6</v>
      </c>
      <c r="I1297" s="151">
        <v>2520</v>
      </c>
      <c r="J1297" s="151">
        <v>15120</v>
      </c>
      <c r="K1297" s="147">
        <v>10</v>
      </c>
      <c r="L1297" s="151">
        <v>1512</v>
      </c>
      <c r="M1297" s="151">
        <v>75.6</v>
      </c>
      <c r="N1297" s="154"/>
      <c r="O1297" s="151">
        <v>680.4</v>
      </c>
      <c r="P1297" s="151">
        <v>756</v>
      </c>
      <c r="Q1297" s="151">
        <f t="shared" si="20"/>
        <v>1436.4</v>
      </c>
      <c r="R1297" s="156"/>
    </row>
    <row r="1298" s="138" customFormat="1" ht="25.05" hidden="1" customHeight="1" spans="1:18">
      <c r="A1298" s="147">
        <v>1293</v>
      </c>
      <c r="B1298" s="147" t="s">
        <v>805</v>
      </c>
      <c r="C1298" s="148">
        <v>44927</v>
      </c>
      <c r="D1298" s="148">
        <v>44957</v>
      </c>
      <c r="E1298" s="147" t="s">
        <v>25</v>
      </c>
      <c r="F1298" s="147" t="s">
        <v>430</v>
      </c>
      <c r="G1298" s="147" t="s">
        <v>27</v>
      </c>
      <c r="H1298" s="147">
        <v>7.81</v>
      </c>
      <c r="I1298" s="151">
        <v>2520</v>
      </c>
      <c r="J1298" s="151">
        <v>19681.2</v>
      </c>
      <c r="K1298" s="147">
        <v>10</v>
      </c>
      <c r="L1298" s="151">
        <v>1968.12</v>
      </c>
      <c r="M1298" s="151">
        <v>98.406</v>
      </c>
      <c r="N1298" s="154"/>
      <c r="O1298" s="151">
        <v>885.654</v>
      </c>
      <c r="P1298" s="151">
        <v>984.06</v>
      </c>
      <c r="Q1298" s="151">
        <f t="shared" si="20"/>
        <v>1869.714</v>
      </c>
      <c r="R1298" s="156"/>
    </row>
    <row r="1299" s="138" customFormat="1" ht="25.05" hidden="1" customHeight="1" spans="1:18">
      <c r="A1299" s="147">
        <v>1294</v>
      </c>
      <c r="B1299" s="147" t="s">
        <v>806</v>
      </c>
      <c r="C1299" s="148">
        <v>44927</v>
      </c>
      <c r="D1299" s="148">
        <v>44957</v>
      </c>
      <c r="E1299" s="147" t="s">
        <v>25</v>
      </c>
      <c r="F1299" s="147" t="s">
        <v>430</v>
      </c>
      <c r="G1299" s="147" t="s">
        <v>27</v>
      </c>
      <c r="H1299" s="147">
        <v>1.27</v>
      </c>
      <c r="I1299" s="151">
        <v>2520</v>
      </c>
      <c r="J1299" s="151">
        <v>3200.4</v>
      </c>
      <c r="K1299" s="147">
        <v>10</v>
      </c>
      <c r="L1299" s="151">
        <v>320.04</v>
      </c>
      <c r="M1299" s="151">
        <v>16.002</v>
      </c>
      <c r="N1299" s="154"/>
      <c r="O1299" s="151">
        <v>144.018</v>
      </c>
      <c r="P1299" s="151">
        <v>160.02</v>
      </c>
      <c r="Q1299" s="151">
        <f t="shared" si="20"/>
        <v>304.038</v>
      </c>
      <c r="R1299" s="156"/>
    </row>
    <row r="1300" s="138" customFormat="1" ht="25.05" hidden="1" customHeight="1" spans="1:18">
      <c r="A1300" s="147">
        <v>1295</v>
      </c>
      <c r="B1300" s="147" t="s">
        <v>807</v>
      </c>
      <c r="C1300" s="148">
        <v>44927</v>
      </c>
      <c r="D1300" s="148">
        <v>44957</v>
      </c>
      <c r="E1300" s="147" t="s">
        <v>25</v>
      </c>
      <c r="F1300" s="147" t="s">
        <v>430</v>
      </c>
      <c r="G1300" s="147" t="s">
        <v>27</v>
      </c>
      <c r="H1300" s="147">
        <v>2.1</v>
      </c>
      <c r="I1300" s="151">
        <v>2520</v>
      </c>
      <c r="J1300" s="151">
        <v>5292</v>
      </c>
      <c r="K1300" s="147">
        <v>10</v>
      </c>
      <c r="L1300" s="151">
        <v>529.2</v>
      </c>
      <c r="M1300" s="151">
        <v>26.46</v>
      </c>
      <c r="N1300" s="154"/>
      <c r="O1300" s="151">
        <v>238.14</v>
      </c>
      <c r="P1300" s="151">
        <v>264.6</v>
      </c>
      <c r="Q1300" s="151">
        <f t="shared" si="20"/>
        <v>502.74</v>
      </c>
      <c r="R1300" s="156"/>
    </row>
    <row r="1301" s="138" customFormat="1" ht="25.05" hidden="1" customHeight="1" spans="1:18">
      <c r="A1301" s="147">
        <v>1296</v>
      </c>
      <c r="B1301" s="147" t="s">
        <v>808</v>
      </c>
      <c r="C1301" s="148">
        <v>44927</v>
      </c>
      <c r="D1301" s="148">
        <v>44957</v>
      </c>
      <c r="E1301" s="147" t="s">
        <v>25</v>
      </c>
      <c r="F1301" s="147" t="s">
        <v>430</v>
      </c>
      <c r="G1301" s="147" t="s">
        <v>27</v>
      </c>
      <c r="H1301" s="147">
        <v>8</v>
      </c>
      <c r="I1301" s="151">
        <v>2520</v>
      </c>
      <c r="J1301" s="151">
        <v>20160</v>
      </c>
      <c r="K1301" s="147">
        <v>10</v>
      </c>
      <c r="L1301" s="151">
        <v>2016</v>
      </c>
      <c r="M1301" s="151">
        <v>100.8</v>
      </c>
      <c r="N1301" s="154"/>
      <c r="O1301" s="151">
        <v>907.2</v>
      </c>
      <c r="P1301" s="151">
        <v>1008</v>
      </c>
      <c r="Q1301" s="151">
        <f t="shared" si="20"/>
        <v>1915.2</v>
      </c>
      <c r="R1301" s="156"/>
    </row>
    <row r="1302" s="138" customFormat="1" ht="25.05" hidden="1" customHeight="1" spans="1:18">
      <c r="A1302" s="147">
        <v>1297</v>
      </c>
      <c r="B1302" s="147" t="s">
        <v>809</v>
      </c>
      <c r="C1302" s="148">
        <v>44927</v>
      </c>
      <c r="D1302" s="148">
        <v>44957</v>
      </c>
      <c r="E1302" s="147" t="s">
        <v>25</v>
      </c>
      <c r="F1302" s="147" t="s">
        <v>430</v>
      </c>
      <c r="G1302" s="147" t="s">
        <v>27</v>
      </c>
      <c r="H1302" s="147">
        <v>6.5</v>
      </c>
      <c r="I1302" s="151">
        <v>2520</v>
      </c>
      <c r="J1302" s="151">
        <v>16380</v>
      </c>
      <c r="K1302" s="147">
        <v>10</v>
      </c>
      <c r="L1302" s="151">
        <v>1638</v>
      </c>
      <c r="M1302" s="151">
        <v>81.9</v>
      </c>
      <c r="N1302" s="154"/>
      <c r="O1302" s="151">
        <v>737.1</v>
      </c>
      <c r="P1302" s="151">
        <v>819</v>
      </c>
      <c r="Q1302" s="151">
        <f t="shared" si="20"/>
        <v>1556.1</v>
      </c>
      <c r="R1302" s="156"/>
    </row>
    <row r="1303" s="138" customFormat="1" ht="25.05" hidden="1" customHeight="1" spans="1:18">
      <c r="A1303" s="147">
        <v>1298</v>
      </c>
      <c r="B1303" s="147" t="s">
        <v>810</v>
      </c>
      <c r="C1303" s="148">
        <v>44927</v>
      </c>
      <c r="D1303" s="148">
        <v>44957</v>
      </c>
      <c r="E1303" s="147" t="s">
        <v>25</v>
      </c>
      <c r="F1303" s="147" t="s">
        <v>430</v>
      </c>
      <c r="G1303" s="147" t="s">
        <v>27</v>
      </c>
      <c r="H1303" s="147">
        <v>6.43</v>
      </c>
      <c r="I1303" s="151">
        <v>2520</v>
      </c>
      <c r="J1303" s="151">
        <v>16203.6</v>
      </c>
      <c r="K1303" s="147">
        <v>10</v>
      </c>
      <c r="L1303" s="151">
        <v>1620.36</v>
      </c>
      <c r="M1303" s="151">
        <v>81.018</v>
      </c>
      <c r="N1303" s="154"/>
      <c r="O1303" s="151">
        <v>729.162</v>
      </c>
      <c r="P1303" s="151">
        <v>810.18</v>
      </c>
      <c r="Q1303" s="151">
        <f t="shared" si="20"/>
        <v>1539.342</v>
      </c>
      <c r="R1303" s="156"/>
    </row>
    <row r="1304" s="138" customFormat="1" ht="25.05" hidden="1" customHeight="1" spans="1:18">
      <c r="A1304" s="147">
        <v>1299</v>
      </c>
      <c r="B1304" s="147" t="s">
        <v>811</v>
      </c>
      <c r="C1304" s="148">
        <v>44927</v>
      </c>
      <c r="D1304" s="148">
        <v>44957</v>
      </c>
      <c r="E1304" s="147" t="s">
        <v>25</v>
      </c>
      <c r="F1304" s="147" t="s">
        <v>430</v>
      </c>
      <c r="G1304" s="147" t="s">
        <v>27</v>
      </c>
      <c r="H1304" s="147">
        <v>3.24</v>
      </c>
      <c r="I1304" s="151">
        <v>2520</v>
      </c>
      <c r="J1304" s="151">
        <v>8164.8</v>
      </c>
      <c r="K1304" s="147">
        <v>10</v>
      </c>
      <c r="L1304" s="151">
        <v>816.48</v>
      </c>
      <c r="M1304" s="151">
        <v>40.824</v>
      </c>
      <c r="N1304" s="154"/>
      <c r="O1304" s="151">
        <v>367.416</v>
      </c>
      <c r="P1304" s="151">
        <v>408.24</v>
      </c>
      <c r="Q1304" s="151">
        <f t="shared" si="20"/>
        <v>775.656</v>
      </c>
      <c r="R1304" s="156"/>
    </row>
    <row r="1305" s="138" customFormat="1" ht="25.05" hidden="1" customHeight="1" spans="1:18">
      <c r="A1305" s="147">
        <v>1300</v>
      </c>
      <c r="B1305" s="147" t="s">
        <v>812</v>
      </c>
      <c r="C1305" s="148">
        <v>44927</v>
      </c>
      <c r="D1305" s="148">
        <v>44957</v>
      </c>
      <c r="E1305" s="147" t="s">
        <v>25</v>
      </c>
      <c r="F1305" s="147" t="s">
        <v>430</v>
      </c>
      <c r="G1305" s="147" t="s">
        <v>27</v>
      </c>
      <c r="H1305" s="147">
        <v>5</v>
      </c>
      <c r="I1305" s="151">
        <v>2520</v>
      </c>
      <c r="J1305" s="151">
        <v>12600</v>
      </c>
      <c r="K1305" s="147">
        <v>10</v>
      </c>
      <c r="L1305" s="151">
        <v>1260</v>
      </c>
      <c r="M1305" s="151">
        <v>63</v>
      </c>
      <c r="N1305" s="154"/>
      <c r="O1305" s="151">
        <v>567</v>
      </c>
      <c r="P1305" s="151">
        <v>630</v>
      </c>
      <c r="Q1305" s="151">
        <f t="shared" si="20"/>
        <v>1197</v>
      </c>
      <c r="R1305" s="156"/>
    </row>
    <row r="1306" s="138" customFormat="1" ht="25.05" hidden="1" customHeight="1" spans="1:18">
      <c r="A1306" s="147">
        <v>1301</v>
      </c>
      <c r="B1306" s="147" t="s">
        <v>813</v>
      </c>
      <c r="C1306" s="148">
        <v>44927</v>
      </c>
      <c r="D1306" s="148">
        <v>44957</v>
      </c>
      <c r="E1306" s="147" t="s">
        <v>25</v>
      </c>
      <c r="F1306" s="147" t="s">
        <v>430</v>
      </c>
      <c r="G1306" s="147" t="s">
        <v>27</v>
      </c>
      <c r="H1306" s="147">
        <v>5.2</v>
      </c>
      <c r="I1306" s="151">
        <v>2520</v>
      </c>
      <c r="J1306" s="151">
        <v>13104</v>
      </c>
      <c r="K1306" s="147">
        <v>10</v>
      </c>
      <c r="L1306" s="151">
        <v>1310.4</v>
      </c>
      <c r="M1306" s="151">
        <v>65.52</v>
      </c>
      <c r="N1306" s="154"/>
      <c r="O1306" s="151">
        <v>589.68</v>
      </c>
      <c r="P1306" s="151">
        <v>655.2</v>
      </c>
      <c r="Q1306" s="151">
        <f t="shared" si="20"/>
        <v>1244.88</v>
      </c>
      <c r="R1306" s="156"/>
    </row>
    <row r="1307" s="138" customFormat="1" ht="25.05" hidden="1" customHeight="1" spans="1:18">
      <c r="A1307" s="147">
        <v>1302</v>
      </c>
      <c r="B1307" s="147" t="s">
        <v>814</v>
      </c>
      <c r="C1307" s="148">
        <v>44927</v>
      </c>
      <c r="D1307" s="148">
        <v>44957</v>
      </c>
      <c r="E1307" s="147" t="s">
        <v>25</v>
      </c>
      <c r="F1307" s="147" t="s">
        <v>430</v>
      </c>
      <c r="G1307" s="147" t="s">
        <v>27</v>
      </c>
      <c r="H1307" s="147">
        <v>5</v>
      </c>
      <c r="I1307" s="151">
        <v>2520</v>
      </c>
      <c r="J1307" s="151">
        <v>12600</v>
      </c>
      <c r="K1307" s="147">
        <v>10</v>
      </c>
      <c r="L1307" s="151">
        <v>1260</v>
      </c>
      <c r="M1307" s="151">
        <v>63</v>
      </c>
      <c r="N1307" s="154"/>
      <c r="O1307" s="151">
        <v>567</v>
      </c>
      <c r="P1307" s="151">
        <v>630</v>
      </c>
      <c r="Q1307" s="151">
        <f t="shared" si="20"/>
        <v>1197</v>
      </c>
      <c r="R1307" s="156"/>
    </row>
    <row r="1308" s="138" customFormat="1" ht="25.05" hidden="1" customHeight="1" spans="1:18">
      <c r="A1308" s="147">
        <v>1303</v>
      </c>
      <c r="B1308" s="147" t="s">
        <v>815</v>
      </c>
      <c r="C1308" s="148">
        <v>44927</v>
      </c>
      <c r="D1308" s="148">
        <v>44957</v>
      </c>
      <c r="E1308" s="147" t="s">
        <v>25</v>
      </c>
      <c r="F1308" s="147" t="s">
        <v>430</v>
      </c>
      <c r="G1308" s="147" t="s">
        <v>27</v>
      </c>
      <c r="H1308" s="147">
        <v>5</v>
      </c>
      <c r="I1308" s="151">
        <v>2520</v>
      </c>
      <c r="J1308" s="151">
        <v>12600</v>
      </c>
      <c r="K1308" s="147">
        <v>10</v>
      </c>
      <c r="L1308" s="151">
        <v>1260</v>
      </c>
      <c r="M1308" s="151">
        <v>63</v>
      </c>
      <c r="N1308" s="154"/>
      <c r="O1308" s="151">
        <v>567</v>
      </c>
      <c r="P1308" s="151">
        <v>630</v>
      </c>
      <c r="Q1308" s="151">
        <f t="shared" si="20"/>
        <v>1197</v>
      </c>
      <c r="R1308" s="156"/>
    </row>
    <row r="1309" s="138" customFormat="1" ht="25.05" hidden="1" customHeight="1" spans="1:18">
      <c r="A1309" s="147">
        <v>1304</v>
      </c>
      <c r="B1309" s="147" t="s">
        <v>816</v>
      </c>
      <c r="C1309" s="148">
        <v>44927</v>
      </c>
      <c r="D1309" s="148">
        <v>44957</v>
      </c>
      <c r="E1309" s="147" t="s">
        <v>25</v>
      </c>
      <c r="F1309" s="147" t="s">
        <v>430</v>
      </c>
      <c r="G1309" s="147" t="s">
        <v>27</v>
      </c>
      <c r="H1309" s="147">
        <v>3.7</v>
      </c>
      <c r="I1309" s="151">
        <v>2520</v>
      </c>
      <c r="J1309" s="151">
        <v>9324</v>
      </c>
      <c r="K1309" s="147">
        <v>10</v>
      </c>
      <c r="L1309" s="151">
        <v>932.4</v>
      </c>
      <c r="M1309" s="151">
        <v>46.62</v>
      </c>
      <c r="N1309" s="154"/>
      <c r="O1309" s="151">
        <v>419.58</v>
      </c>
      <c r="P1309" s="151">
        <v>466.2</v>
      </c>
      <c r="Q1309" s="151">
        <f t="shared" si="20"/>
        <v>885.78</v>
      </c>
      <c r="R1309" s="156"/>
    </row>
    <row r="1310" s="138" customFormat="1" ht="25.05" hidden="1" customHeight="1" spans="1:18">
      <c r="A1310" s="147">
        <v>1305</v>
      </c>
      <c r="B1310" s="147" t="s">
        <v>442</v>
      </c>
      <c r="C1310" s="148">
        <v>44927</v>
      </c>
      <c r="D1310" s="148">
        <v>44957</v>
      </c>
      <c r="E1310" s="147" t="s">
        <v>25</v>
      </c>
      <c r="F1310" s="147" t="s">
        <v>430</v>
      </c>
      <c r="G1310" s="147" t="s">
        <v>27</v>
      </c>
      <c r="H1310" s="147">
        <v>3.91</v>
      </c>
      <c r="I1310" s="151">
        <v>2520</v>
      </c>
      <c r="J1310" s="151">
        <v>9853.2</v>
      </c>
      <c r="K1310" s="147">
        <v>10</v>
      </c>
      <c r="L1310" s="151">
        <v>985.32</v>
      </c>
      <c r="M1310" s="151">
        <v>49.266</v>
      </c>
      <c r="N1310" s="154"/>
      <c r="O1310" s="151">
        <v>443.394</v>
      </c>
      <c r="P1310" s="151">
        <v>492.66</v>
      </c>
      <c r="Q1310" s="151">
        <f t="shared" si="20"/>
        <v>936.054</v>
      </c>
      <c r="R1310" s="156"/>
    </row>
    <row r="1311" s="138" customFormat="1" ht="25.05" hidden="1" customHeight="1" spans="1:18">
      <c r="A1311" s="147">
        <v>1306</v>
      </c>
      <c r="B1311" s="147" t="s">
        <v>817</v>
      </c>
      <c r="C1311" s="148">
        <v>44927</v>
      </c>
      <c r="D1311" s="148">
        <v>44957</v>
      </c>
      <c r="E1311" s="147" t="s">
        <v>25</v>
      </c>
      <c r="F1311" s="147" t="s">
        <v>430</v>
      </c>
      <c r="G1311" s="147" t="s">
        <v>27</v>
      </c>
      <c r="H1311" s="147">
        <v>6</v>
      </c>
      <c r="I1311" s="151">
        <v>2520</v>
      </c>
      <c r="J1311" s="151">
        <v>15120</v>
      </c>
      <c r="K1311" s="147">
        <v>10</v>
      </c>
      <c r="L1311" s="151">
        <v>1512</v>
      </c>
      <c r="M1311" s="151">
        <v>75.6</v>
      </c>
      <c r="N1311" s="154"/>
      <c r="O1311" s="151">
        <v>680.4</v>
      </c>
      <c r="P1311" s="151">
        <v>756</v>
      </c>
      <c r="Q1311" s="151">
        <f t="shared" si="20"/>
        <v>1436.4</v>
      </c>
      <c r="R1311" s="156"/>
    </row>
    <row r="1312" s="138" customFormat="1" ht="25.05" hidden="1" customHeight="1" spans="1:18">
      <c r="A1312" s="147">
        <v>1307</v>
      </c>
      <c r="B1312" s="147" t="s">
        <v>818</v>
      </c>
      <c r="C1312" s="148">
        <v>44927</v>
      </c>
      <c r="D1312" s="148">
        <v>44957</v>
      </c>
      <c r="E1312" s="147" t="s">
        <v>25</v>
      </c>
      <c r="F1312" s="147" t="s">
        <v>430</v>
      </c>
      <c r="G1312" s="147" t="s">
        <v>27</v>
      </c>
      <c r="H1312" s="147">
        <v>9.29</v>
      </c>
      <c r="I1312" s="151">
        <v>2520</v>
      </c>
      <c r="J1312" s="151">
        <v>23410.8</v>
      </c>
      <c r="K1312" s="147">
        <v>10</v>
      </c>
      <c r="L1312" s="151">
        <v>2341.08</v>
      </c>
      <c r="M1312" s="151">
        <v>117.054</v>
      </c>
      <c r="N1312" s="154"/>
      <c r="O1312" s="151">
        <v>1053.486</v>
      </c>
      <c r="P1312" s="151">
        <v>1170.54</v>
      </c>
      <c r="Q1312" s="151">
        <f t="shared" si="20"/>
        <v>2224.026</v>
      </c>
      <c r="R1312" s="156"/>
    </row>
    <row r="1313" s="138" customFormat="1" ht="25.05" hidden="1" customHeight="1" spans="1:18">
      <c r="A1313" s="147">
        <v>1308</v>
      </c>
      <c r="B1313" s="147" t="s">
        <v>761</v>
      </c>
      <c r="C1313" s="148">
        <v>44927</v>
      </c>
      <c r="D1313" s="148">
        <v>44957</v>
      </c>
      <c r="E1313" s="147" t="s">
        <v>25</v>
      </c>
      <c r="F1313" s="147" t="s">
        <v>430</v>
      </c>
      <c r="G1313" s="147" t="s">
        <v>27</v>
      </c>
      <c r="H1313" s="147">
        <v>5</v>
      </c>
      <c r="I1313" s="151">
        <v>2520</v>
      </c>
      <c r="J1313" s="151">
        <v>12600</v>
      </c>
      <c r="K1313" s="147">
        <v>10</v>
      </c>
      <c r="L1313" s="151">
        <v>1260</v>
      </c>
      <c r="M1313" s="151">
        <v>63</v>
      </c>
      <c r="N1313" s="154"/>
      <c r="O1313" s="151">
        <v>567</v>
      </c>
      <c r="P1313" s="151">
        <v>630</v>
      </c>
      <c r="Q1313" s="151">
        <f t="shared" si="20"/>
        <v>1197</v>
      </c>
      <c r="R1313" s="156"/>
    </row>
    <row r="1314" s="138" customFormat="1" ht="25.05" hidden="1" customHeight="1" spans="1:18">
      <c r="A1314" s="147">
        <v>1309</v>
      </c>
      <c r="B1314" s="147" t="s">
        <v>819</v>
      </c>
      <c r="C1314" s="148">
        <v>44927</v>
      </c>
      <c r="D1314" s="148">
        <v>44957</v>
      </c>
      <c r="E1314" s="147" t="s">
        <v>25</v>
      </c>
      <c r="F1314" s="147" t="s">
        <v>430</v>
      </c>
      <c r="G1314" s="147" t="s">
        <v>27</v>
      </c>
      <c r="H1314" s="147">
        <v>9.58</v>
      </c>
      <c r="I1314" s="151">
        <v>2520</v>
      </c>
      <c r="J1314" s="151">
        <v>24141.6</v>
      </c>
      <c r="K1314" s="147">
        <v>10</v>
      </c>
      <c r="L1314" s="151">
        <v>2414.16</v>
      </c>
      <c r="M1314" s="151">
        <v>120.708</v>
      </c>
      <c r="N1314" s="154"/>
      <c r="O1314" s="151">
        <v>1086.372</v>
      </c>
      <c r="P1314" s="151">
        <v>1207.08</v>
      </c>
      <c r="Q1314" s="151">
        <f t="shared" si="20"/>
        <v>2293.452</v>
      </c>
      <c r="R1314" s="156"/>
    </row>
    <row r="1315" s="138" customFormat="1" ht="25.05" hidden="1" customHeight="1" spans="1:18">
      <c r="A1315" s="147">
        <v>1310</v>
      </c>
      <c r="B1315" s="147" t="s">
        <v>820</v>
      </c>
      <c r="C1315" s="148">
        <v>44927</v>
      </c>
      <c r="D1315" s="148">
        <v>44957</v>
      </c>
      <c r="E1315" s="147" t="s">
        <v>25</v>
      </c>
      <c r="F1315" s="147" t="s">
        <v>430</v>
      </c>
      <c r="G1315" s="147" t="s">
        <v>27</v>
      </c>
      <c r="H1315" s="147">
        <v>5</v>
      </c>
      <c r="I1315" s="151">
        <v>2520</v>
      </c>
      <c r="J1315" s="151">
        <v>12600</v>
      </c>
      <c r="K1315" s="147">
        <v>10</v>
      </c>
      <c r="L1315" s="151">
        <v>1260</v>
      </c>
      <c r="M1315" s="151">
        <v>63</v>
      </c>
      <c r="N1315" s="154"/>
      <c r="O1315" s="151">
        <v>567</v>
      </c>
      <c r="P1315" s="151">
        <v>630</v>
      </c>
      <c r="Q1315" s="151">
        <f t="shared" si="20"/>
        <v>1197</v>
      </c>
      <c r="R1315" s="156"/>
    </row>
    <row r="1316" s="138" customFormat="1" ht="25.05" hidden="1" customHeight="1" spans="1:18">
      <c r="A1316" s="147">
        <v>1311</v>
      </c>
      <c r="B1316" s="147" t="s">
        <v>821</v>
      </c>
      <c r="C1316" s="148">
        <v>44927</v>
      </c>
      <c r="D1316" s="148">
        <v>44957</v>
      </c>
      <c r="E1316" s="147" t="s">
        <v>25</v>
      </c>
      <c r="F1316" s="147" t="s">
        <v>430</v>
      </c>
      <c r="G1316" s="147" t="s">
        <v>27</v>
      </c>
      <c r="H1316" s="147">
        <v>2.89</v>
      </c>
      <c r="I1316" s="151">
        <v>2520</v>
      </c>
      <c r="J1316" s="151">
        <v>7282.8</v>
      </c>
      <c r="K1316" s="147">
        <v>10</v>
      </c>
      <c r="L1316" s="151">
        <v>728.28</v>
      </c>
      <c r="M1316" s="151">
        <v>36.414</v>
      </c>
      <c r="N1316" s="154"/>
      <c r="O1316" s="151">
        <v>327.726</v>
      </c>
      <c r="P1316" s="151">
        <v>364.14</v>
      </c>
      <c r="Q1316" s="151">
        <f t="shared" si="20"/>
        <v>691.866</v>
      </c>
      <c r="R1316" s="156"/>
    </row>
    <row r="1317" s="138" customFormat="1" ht="25.05" hidden="1" customHeight="1" spans="1:18">
      <c r="A1317" s="147">
        <v>1312</v>
      </c>
      <c r="B1317" s="147" t="s">
        <v>822</v>
      </c>
      <c r="C1317" s="148">
        <v>44927</v>
      </c>
      <c r="D1317" s="148">
        <v>44957</v>
      </c>
      <c r="E1317" s="147" t="s">
        <v>25</v>
      </c>
      <c r="F1317" s="147" t="s">
        <v>430</v>
      </c>
      <c r="G1317" s="147" t="s">
        <v>27</v>
      </c>
      <c r="H1317" s="147">
        <v>4.24</v>
      </c>
      <c r="I1317" s="151">
        <v>2520</v>
      </c>
      <c r="J1317" s="151">
        <v>10684.8</v>
      </c>
      <c r="K1317" s="147">
        <v>10</v>
      </c>
      <c r="L1317" s="151">
        <v>1068.48</v>
      </c>
      <c r="M1317" s="151">
        <v>53.424</v>
      </c>
      <c r="N1317" s="154"/>
      <c r="O1317" s="151">
        <v>480.816</v>
      </c>
      <c r="P1317" s="151">
        <v>534.24</v>
      </c>
      <c r="Q1317" s="151">
        <f t="shared" si="20"/>
        <v>1015.056</v>
      </c>
      <c r="R1317" s="156"/>
    </row>
    <row r="1318" s="138" customFormat="1" ht="25.05" hidden="1" customHeight="1" spans="1:18">
      <c r="A1318" s="147">
        <v>1313</v>
      </c>
      <c r="B1318" s="147" t="s">
        <v>823</v>
      </c>
      <c r="C1318" s="148">
        <v>44927</v>
      </c>
      <c r="D1318" s="148">
        <v>44957</v>
      </c>
      <c r="E1318" s="147" t="s">
        <v>25</v>
      </c>
      <c r="F1318" s="147" t="s">
        <v>430</v>
      </c>
      <c r="G1318" s="147" t="s">
        <v>27</v>
      </c>
      <c r="H1318" s="147">
        <v>8.94</v>
      </c>
      <c r="I1318" s="151">
        <v>2520</v>
      </c>
      <c r="J1318" s="151">
        <v>22528.8</v>
      </c>
      <c r="K1318" s="147">
        <v>10</v>
      </c>
      <c r="L1318" s="151">
        <v>2252.88</v>
      </c>
      <c r="M1318" s="151">
        <v>112.644</v>
      </c>
      <c r="N1318" s="154"/>
      <c r="O1318" s="151">
        <v>1013.796</v>
      </c>
      <c r="P1318" s="151">
        <v>1126.44</v>
      </c>
      <c r="Q1318" s="151">
        <f t="shared" si="20"/>
        <v>2140.236</v>
      </c>
      <c r="R1318" s="156"/>
    </row>
    <row r="1319" s="138" customFormat="1" ht="25.05" hidden="1" customHeight="1" spans="1:18">
      <c r="A1319" s="147">
        <v>1314</v>
      </c>
      <c r="B1319" s="147" t="s">
        <v>824</v>
      </c>
      <c r="C1319" s="148">
        <v>44927</v>
      </c>
      <c r="D1319" s="148">
        <v>44957</v>
      </c>
      <c r="E1319" s="147" t="s">
        <v>25</v>
      </c>
      <c r="F1319" s="147" t="s">
        <v>430</v>
      </c>
      <c r="G1319" s="147" t="s">
        <v>27</v>
      </c>
      <c r="H1319" s="147">
        <v>8.59</v>
      </c>
      <c r="I1319" s="151">
        <v>2520</v>
      </c>
      <c r="J1319" s="151">
        <v>21646.8</v>
      </c>
      <c r="K1319" s="147">
        <v>10</v>
      </c>
      <c r="L1319" s="151">
        <v>2164.68</v>
      </c>
      <c r="M1319" s="151">
        <v>108.234</v>
      </c>
      <c r="N1319" s="154"/>
      <c r="O1319" s="151">
        <v>974.106</v>
      </c>
      <c r="P1319" s="151">
        <v>1082.34</v>
      </c>
      <c r="Q1319" s="151">
        <f t="shared" si="20"/>
        <v>2056.446</v>
      </c>
      <c r="R1319" s="156"/>
    </row>
    <row r="1320" s="138" customFormat="1" ht="25.05" hidden="1" customHeight="1" spans="1:18">
      <c r="A1320" s="147">
        <v>1315</v>
      </c>
      <c r="B1320" s="147" t="s">
        <v>825</v>
      </c>
      <c r="C1320" s="148">
        <v>44927</v>
      </c>
      <c r="D1320" s="148">
        <v>44957</v>
      </c>
      <c r="E1320" s="147" t="s">
        <v>25</v>
      </c>
      <c r="F1320" s="147" t="s">
        <v>430</v>
      </c>
      <c r="G1320" s="147" t="s">
        <v>27</v>
      </c>
      <c r="H1320" s="147">
        <v>5.21</v>
      </c>
      <c r="I1320" s="151">
        <v>2520</v>
      </c>
      <c r="J1320" s="151">
        <v>13129.2</v>
      </c>
      <c r="K1320" s="147">
        <v>10</v>
      </c>
      <c r="L1320" s="151">
        <v>1312.92</v>
      </c>
      <c r="M1320" s="151">
        <v>65.646</v>
      </c>
      <c r="N1320" s="154"/>
      <c r="O1320" s="151">
        <v>590.814</v>
      </c>
      <c r="P1320" s="151">
        <v>656.46</v>
      </c>
      <c r="Q1320" s="151">
        <f t="shared" si="20"/>
        <v>1247.274</v>
      </c>
      <c r="R1320" s="156"/>
    </row>
    <row r="1321" s="138" customFormat="1" ht="25.05" hidden="1" customHeight="1" spans="1:18">
      <c r="A1321" s="147">
        <v>1316</v>
      </c>
      <c r="B1321" s="147" t="s">
        <v>826</v>
      </c>
      <c r="C1321" s="148">
        <v>44927</v>
      </c>
      <c r="D1321" s="148">
        <v>44957</v>
      </c>
      <c r="E1321" s="147" t="s">
        <v>25</v>
      </c>
      <c r="F1321" s="147" t="s">
        <v>430</v>
      </c>
      <c r="G1321" s="147" t="s">
        <v>27</v>
      </c>
      <c r="H1321" s="147">
        <v>4.85</v>
      </c>
      <c r="I1321" s="151">
        <v>2520</v>
      </c>
      <c r="J1321" s="151">
        <v>12222</v>
      </c>
      <c r="K1321" s="147">
        <v>10</v>
      </c>
      <c r="L1321" s="151">
        <v>1222.2</v>
      </c>
      <c r="M1321" s="151">
        <v>61.11</v>
      </c>
      <c r="N1321" s="154"/>
      <c r="O1321" s="151">
        <v>549.99</v>
      </c>
      <c r="P1321" s="151">
        <v>611.1</v>
      </c>
      <c r="Q1321" s="151">
        <f t="shared" si="20"/>
        <v>1161.09</v>
      </c>
      <c r="R1321" s="156"/>
    </row>
    <row r="1322" s="138" customFormat="1" ht="25.05" hidden="1" customHeight="1" spans="1:18">
      <c r="A1322" s="147">
        <v>1317</v>
      </c>
      <c r="B1322" s="147" t="s">
        <v>827</v>
      </c>
      <c r="C1322" s="148">
        <v>44927</v>
      </c>
      <c r="D1322" s="148">
        <v>44957</v>
      </c>
      <c r="E1322" s="147" t="s">
        <v>25</v>
      </c>
      <c r="F1322" s="147" t="s">
        <v>430</v>
      </c>
      <c r="G1322" s="147" t="s">
        <v>27</v>
      </c>
      <c r="H1322" s="147">
        <v>8</v>
      </c>
      <c r="I1322" s="151">
        <v>2520</v>
      </c>
      <c r="J1322" s="151">
        <v>20160</v>
      </c>
      <c r="K1322" s="147">
        <v>10</v>
      </c>
      <c r="L1322" s="151">
        <v>2016</v>
      </c>
      <c r="M1322" s="151">
        <v>100.8</v>
      </c>
      <c r="N1322" s="154"/>
      <c r="O1322" s="151">
        <v>907.2</v>
      </c>
      <c r="P1322" s="151">
        <v>1008</v>
      </c>
      <c r="Q1322" s="151">
        <f t="shared" si="20"/>
        <v>1915.2</v>
      </c>
      <c r="R1322" s="156"/>
    </row>
    <row r="1323" s="138" customFormat="1" ht="25.05" hidden="1" customHeight="1" spans="1:18">
      <c r="A1323" s="147">
        <v>1318</v>
      </c>
      <c r="B1323" s="147" t="s">
        <v>828</v>
      </c>
      <c r="C1323" s="148">
        <v>44927</v>
      </c>
      <c r="D1323" s="148">
        <v>44957</v>
      </c>
      <c r="E1323" s="147" t="s">
        <v>25</v>
      </c>
      <c r="F1323" s="147" t="s">
        <v>430</v>
      </c>
      <c r="G1323" s="147" t="s">
        <v>27</v>
      </c>
      <c r="H1323" s="147">
        <v>2.93</v>
      </c>
      <c r="I1323" s="151">
        <v>2520</v>
      </c>
      <c r="J1323" s="151">
        <v>7383.6</v>
      </c>
      <c r="K1323" s="147">
        <v>10</v>
      </c>
      <c r="L1323" s="151">
        <v>738.36</v>
      </c>
      <c r="M1323" s="151">
        <v>36.918</v>
      </c>
      <c r="N1323" s="154"/>
      <c r="O1323" s="151">
        <v>332.262</v>
      </c>
      <c r="P1323" s="151">
        <v>369.18</v>
      </c>
      <c r="Q1323" s="151">
        <f t="shared" si="20"/>
        <v>701.442</v>
      </c>
      <c r="R1323" s="156"/>
    </row>
    <row r="1324" s="138" customFormat="1" ht="25.05" hidden="1" customHeight="1" spans="1:18">
      <c r="A1324" s="147">
        <v>1319</v>
      </c>
      <c r="B1324" s="147" t="s">
        <v>829</v>
      </c>
      <c r="C1324" s="148">
        <v>44927</v>
      </c>
      <c r="D1324" s="148">
        <v>44957</v>
      </c>
      <c r="E1324" s="147" t="s">
        <v>25</v>
      </c>
      <c r="F1324" s="147" t="s">
        <v>430</v>
      </c>
      <c r="G1324" s="147" t="s">
        <v>27</v>
      </c>
      <c r="H1324" s="147">
        <v>5</v>
      </c>
      <c r="I1324" s="151">
        <v>2520</v>
      </c>
      <c r="J1324" s="151">
        <v>12600</v>
      </c>
      <c r="K1324" s="147">
        <v>10</v>
      </c>
      <c r="L1324" s="151">
        <v>1260</v>
      </c>
      <c r="M1324" s="151">
        <v>63</v>
      </c>
      <c r="N1324" s="154"/>
      <c r="O1324" s="151">
        <v>567</v>
      </c>
      <c r="P1324" s="151">
        <v>630</v>
      </c>
      <c r="Q1324" s="151">
        <f t="shared" si="20"/>
        <v>1197</v>
      </c>
      <c r="R1324" s="156"/>
    </row>
    <row r="1325" s="138" customFormat="1" ht="25.05" hidden="1" customHeight="1" spans="1:18">
      <c r="A1325" s="147">
        <v>1320</v>
      </c>
      <c r="B1325" s="147" t="s">
        <v>830</v>
      </c>
      <c r="C1325" s="148">
        <v>44927</v>
      </c>
      <c r="D1325" s="148">
        <v>44957</v>
      </c>
      <c r="E1325" s="147" t="s">
        <v>25</v>
      </c>
      <c r="F1325" s="147" t="s">
        <v>430</v>
      </c>
      <c r="G1325" s="147" t="s">
        <v>27</v>
      </c>
      <c r="H1325" s="147">
        <v>9</v>
      </c>
      <c r="I1325" s="151">
        <v>2520</v>
      </c>
      <c r="J1325" s="151">
        <v>22680</v>
      </c>
      <c r="K1325" s="147">
        <v>10</v>
      </c>
      <c r="L1325" s="151">
        <v>2268</v>
      </c>
      <c r="M1325" s="151">
        <v>113.4</v>
      </c>
      <c r="N1325" s="154"/>
      <c r="O1325" s="151">
        <v>1020.6</v>
      </c>
      <c r="P1325" s="151">
        <v>1134</v>
      </c>
      <c r="Q1325" s="151">
        <f t="shared" si="20"/>
        <v>2154.6</v>
      </c>
      <c r="R1325" s="156"/>
    </row>
    <row r="1326" s="138" customFormat="1" ht="25.05" hidden="1" customHeight="1" spans="1:18">
      <c r="A1326" s="147">
        <v>1321</v>
      </c>
      <c r="B1326" s="147" t="s">
        <v>831</v>
      </c>
      <c r="C1326" s="148">
        <v>44927</v>
      </c>
      <c r="D1326" s="148">
        <v>44957</v>
      </c>
      <c r="E1326" s="147" t="s">
        <v>25</v>
      </c>
      <c r="F1326" s="147" t="s">
        <v>430</v>
      </c>
      <c r="G1326" s="147" t="s">
        <v>27</v>
      </c>
      <c r="H1326" s="147">
        <v>7.9</v>
      </c>
      <c r="I1326" s="151">
        <v>2520</v>
      </c>
      <c r="J1326" s="151">
        <v>19908</v>
      </c>
      <c r="K1326" s="147">
        <v>10</v>
      </c>
      <c r="L1326" s="151">
        <v>1990.8</v>
      </c>
      <c r="M1326" s="151">
        <v>99.54</v>
      </c>
      <c r="N1326" s="154"/>
      <c r="O1326" s="151">
        <v>895.86</v>
      </c>
      <c r="P1326" s="151">
        <v>995.4</v>
      </c>
      <c r="Q1326" s="151">
        <f t="shared" si="20"/>
        <v>1891.26</v>
      </c>
      <c r="R1326" s="156"/>
    </row>
    <row r="1327" s="138" customFormat="1" ht="25.05" hidden="1" customHeight="1" spans="1:18">
      <c r="A1327" s="147">
        <v>1322</v>
      </c>
      <c r="B1327" s="147" t="s">
        <v>832</v>
      </c>
      <c r="C1327" s="148">
        <v>44927</v>
      </c>
      <c r="D1327" s="148">
        <v>44957</v>
      </c>
      <c r="E1327" s="147" t="s">
        <v>25</v>
      </c>
      <c r="F1327" s="147" t="s">
        <v>430</v>
      </c>
      <c r="G1327" s="147" t="s">
        <v>27</v>
      </c>
      <c r="H1327" s="147">
        <v>3.24</v>
      </c>
      <c r="I1327" s="151">
        <v>2520</v>
      </c>
      <c r="J1327" s="151">
        <v>8164.8</v>
      </c>
      <c r="K1327" s="147">
        <v>10</v>
      </c>
      <c r="L1327" s="151">
        <v>816.48</v>
      </c>
      <c r="M1327" s="151">
        <v>40.824</v>
      </c>
      <c r="N1327" s="154"/>
      <c r="O1327" s="151">
        <v>367.416</v>
      </c>
      <c r="P1327" s="151">
        <v>408.24</v>
      </c>
      <c r="Q1327" s="151">
        <f t="shared" si="20"/>
        <v>775.656</v>
      </c>
      <c r="R1327" s="156"/>
    </row>
    <row r="1328" s="138" customFormat="1" ht="25.05" hidden="1" customHeight="1" spans="1:18">
      <c r="A1328" s="147">
        <v>1323</v>
      </c>
      <c r="B1328" s="147" t="s">
        <v>833</v>
      </c>
      <c r="C1328" s="148">
        <v>44927</v>
      </c>
      <c r="D1328" s="148">
        <v>44957</v>
      </c>
      <c r="E1328" s="147" t="s">
        <v>25</v>
      </c>
      <c r="F1328" s="147" t="s">
        <v>430</v>
      </c>
      <c r="G1328" s="147" t="s">
        <v>27</v>
      </c>
      <c r="H1328" s="147">
        <v>9.7</v>
      </c>
      <c r="I1328" s="151">
        <v>2520</v>
      </c>
      <c r="J1328" s="151">
        <v>24444</v>
      </c>
      <c r="K1328" s="147">
        <v>10</v>
      </c>
      <c r="L1328" s="151">
        <v>2444.4</v>
      </c>
      <c r="M1328" s="151">
        <v>122.22</v>
      </c>
      <c r="N1328" s="154"/>
      <c r="O1328" s="151">
        <v>1099.98</v>
      </c>
      <c r="P1328" s="151">
        <v>1222.2</v>
      </c>
      <c r="Q1328" s="151">
        <f t="shared" si="20"/>
        <v>2322.18</v>
      </c>
      <c r="R1328" s="156"/>
    </row>
    <row r="1329" s="138" customFormat="1" ht="25.05" hidden="1" customHeight="1" spans="1:18">
      <c r="A1329" s="147">
        <v>1324</v>
      </c>
      <c r="B1329" s="147" t="s">
        <v>834</v>
      </c>
      <c r="C1329" s="148">
        <v>44927</v>
      </c>
      <c r="D1329" s="148">
        <v>44957</v>
      </c>
      <c r="E1329" s="147" t="s">
        <v>25</v>
      </c>
      <c r="F1329" s="147" t="s">
        <v>430</v>
      </c>
      <c r="G1329" s="147" t="s">
        <v>27</v>
      </c>
      <c r="H1329" s="147">
        <v>5</v>
      </c>
      <c r="I1329" s="151">
        <v>2520</v>
      </c>
      <c r="J1329" s="151">
        <v>12600</v>
      </c>
      <c r="K1329" s="147">
        <v>10</v>
      </c>
      <c r="L1329" s="151">
        <v>1260</v>
      </c>
      <c r="M1329" s="151">
        <v>63</v>
      </c>
      <c r="N1329" s="154"/>
      <c r="O1329" s="151">
        <v>567</v>
      </c>
      <c r="P1329" s="151">
        <v>630</v>
      </c>
      <c r="Q1329" s="151">
        <f t="shared" si="20"/>
        <v>1197</v>
      </c>
      <c r="R1329" s="156"/>
    </row>
    <row r="1330" s="138" customFormat="1" ht="25.05" hidden="1" customHeight="1" spans="1:18">
      <c r="A1330" s="147">
        <v>1325</v>
      </c>
      <c r="B1330" s="147" t="s">
        <v>835</v>
      </c>
      <c r="C1330" s="148">
        <v>44927</v>
      </c>
      <c r="D1330" s="148">
        <v>44957</v>
      </c>
      <c r="E1330" s="147" t="s">
        <v>25</v>
      </c>
      <c r="F1330" s="147" t="s">
        <v>430</v>
      </c>
      <c r="G1330" s="147" t="s">
        <v>27</v>
      </c>
      <c r="H1330" s="147">
        <v>5.3</v>
      </c>
      <c r="I1330" s="151">
        <v>2520</v>
      </c>
      <c r="J1330" s="151">
        <v>13356</v>
      </c>
      <c r="K1330" s="147">
        <v>10</v>
      </c>
      <c r="L1330" s="151">
        <v>1335.6</v>
      </c>
      <c r="M1330" s="151">
        <v>66.78</v>
      </c>
      <c r="N1330" s="154"/>
      <c r="O1330" s="151">
        <v>601.02</v>
      </c>
      <c r="P1330" s="151">
        <v>667.8</v>
      </c>
      <c r="Q1330" s="151">
        <f t="shared" si="20"/>
        <v>1268.82</v>
      </c>
      <c r="R1330" s="156"/>
    </row>
    <row r="1331" s="138" customFormat="1" ht="25.05" hidden="1" customHeight="1" spans="1:18">
      <c r="A1331" s="147">
        <v>1326</v>
      </c>
      <c r="B1331" s="147" t="s">
        <v>836</v>
      </c>
      <c r="C1331" s="148">
        <v>44927</v>
      </c>
      <c r="D1331" s="148">
        <v>44957</v>
      </c>
      <c r="E1331" s="147" t="s">
        <v>25</v>
      </c>
      <c r="F1331" s="147" t="s">
        <v>430</v>
      </c>
      <c r="G1331" s="147" t="s">
        <v>27</v>
      </c>
      <c r="H1331" s="147">
        <v>4.08</v>
      </c>
      <c r="I1331" s="151">
        <v>2520</v>
      </c>
      <c r="J1331" s="151">
        <v>10281.6</v>
      </c>
      <c r="K1331" s="147">
        <v>10</v>
      </c>
      <c r="L1331" s="151">
        <v>1028.16</v>
      </c>
      <c r="M1331" s="151">
        <v>51.408</v>
      </c>
      <c r="N1331" s="154"/>
      <c r="O1331" s="151">
        <v>462.672</v>
      </c>
      <c r="P1331" s="151">
        <v>514.08</v>
      </c>
      <c r="Q1331" s="151">
        <f t="shared" si="20"/>
        <v>976.752</v>
      </c>
      <c r="R1331" s="156"/>
    </row>
    <row r="1332" s="138" customFormat="1" ht="25.05" hidden="1" customHeight="1" spans="1:18">
      <c r="A1332" s="147">
        <v>1327</v>
      </c>
      <c r="B1332" s="147" t="s">
        <v>409</v>
      </c>
      <c r="C1332" s="148">
        <v>44927</v>
      </c>
      <c r="D1332" s="148">
        <v>44957</v>
      </c>
      <c r="E1332" s="147" t="s">
        <v>25</v>
      </c>
      <c r="F1332" s="147" t="s">
        <v>430</v>
      </c>
      <c r="G1332" s="147" t="s">
        <v>27</v>
      </c>
      <c r="H1332" s="147">
        <v>7</v>
      </c>
      <c r="I1332" s="151">
        <v>2520</v>
      </c>
      <c r="J1332" s="151">
        <v>17640</v>
      </c>
      <c r="K1332" s="147">
        <v>10</v>
      </c>
      <c r="L1332" s="151">
        <v>1764</v>
      </c>
      <c r="M1332" s="151">
        <v>88.2</v>
      </c>
      <c r="N1332" s="154"/>
      <c r="O1332" s="151">
        <v>793.8</v>
      </c>
      <c r="P1332" s="151">
        <v>882</v>
      </c>
      <c r="Q1332" s="151">
        <f t="shared" si="20"/>
        <v>1675.8</v>
      </c>
      <c r="R1332" s="156"/>
    </row>
    <row r="1333" s="138" customFormat="1" ht="25.05" hidden="1" customHeight="1" spans="1:18">
      <c r="A1333" s="147">
        <v>1328</v>
      </c>
      <c r="B1333" s="147" t="s">
        <v>837</v>
      </c>
      <c r="C1333" s="148">
        <v>44927</v>
      </c>
      <c r="D1333" s="148">
        <v>44957</v>
      </c>
      <c r="E1333" s="147" t="s">
        <v>25</v>
      </c>
      <c r="F1333" s="147" t="s">
        <v>430</v>
      </c>
      <c r="G1333" s="147" t="s">
        <v>27</v>
      </c>
      <c r="H1333" s="147">
        <v>5.73</v>
      </c>
      <c r="I1333" s="151">
        <v>2520</v>
      </c>
      <c r="J1333" s="151">
        <v>14439.6</v>
      </c>
      <c r="K1333" s="147">
        <v>10</v>
      </c>
      <c r="L1333" s="151">
        <v>1443.96</v>
      </c>
      <c r="M1333" s="151">
        <v>72.198</v>
      </c>
      <c r="N1333" s="154"/>
      <c r="O1333" s="151">
        <v>649.782</v>
      </c>
      <c r="P1333" s="151">
        <v>721.98</v>
      </c>
      <c r="Q1333" s="151">
        <f t="shared" si="20"/>
        <v>1371.762</v>
      </c>
      <c r="R1333" s="156"/>
    </row>
    <row r="1334" s="138" customFormat="1" ht="25.05" hidden="1" customHeight="1" spans="1:18">
      <c r="A1334" s="147">
        <v>1329</v>
      </c>
      <c r="B1334" s="147" t="s">
        <v>838</v>
      </c>
      <c r="C1334" s="148">
        <v>44927</v>
      </c>
      <c r="D1334" s="148">
        <v>44957</v>
      </c>
      <c r="E1334" s="147" t="s">
        <v>25</v>
      </c>
      <c r="F1334" s="147" t="s">
        <v>430</v>
      </c>
      <c r="G1334" s="147" t="s">
        <v>27</v>
      </c>
      <c r="H1334" s="147">
        <v>2</v>
      </c>
      <c r="I1334" s="151">
        <v>2520</v>
      </c>
      <c r="J1334" s="151">
        <v>5040</v>
      </c>
      <c r="K1334" s="147">
        <v>10</v>
      </c>
      <c r="L1334" s="151">
        <v>504</v>
      </c>
      <c r="M1334" s="151">
        <v>25.2</v>
      </c>
      <c r="N1334" s="154"/>
      <c r="O1334" s="151">
        <v>226.8</v>
      </c>
      <c r="P1334" s="151">
        <v>252</v>
      </c>
      <c r="Q1334" s="151">
        <f t="shared" si="20"/>
        <v>478.8</v>
      </c>
      <c r="R1334" s="156"/>
    </row>
    <row r="1335" s="138" customFormat="1" ht="25.05" hidden="1" customHeight="1" spans="1:18">
      <c r="A1335" s="147">
        <v>1330</v>
      </c>
      <c r="B1335" s="147" t="s">
        <v>839</v>
      </c>
      <c r="C1335" s="148">
        <v>44927</v>
      </c>
      <c r="D1335" s="148">
        <v>44957</v>
      </c>
      <c r="E1335" s="147" t="s">
        <v>25</v>
      </c>
      <c r="F1335" s="147" t="s">
        <v>430</v>
      </c>
      <c r="G1335" s="147" t="s">
        <v>27</v>
      </c>
      <c r="H1335" s="147">
        <v>8</v>
      </c>
      <c r="I1335" s="151">
        <v>2520</v>
      </c>
      <c r="J1335" s="151">
        <v>20160</v>
      </c>
      <c r="K1335" s="147">
        <v>10</v>
      </c>
      <c r="L1335" s="151">
        <v>2016</v>
      </c>
      <c r="M1335" s="151">
        <v>100.8</v>
      </c>
      <c r="N1335" s="154"/>
      <c r="O1335" s="151">
        <v>907.2</v>
      </c>
      <c r="P1335" s="151">
        <v>1008</v>
      </c>
      <c r="Q1335" s="151">
        <f t="shared" si="20"/>
        <v>1915.2</v>
      </c>
      <c r="R1335" s="156"/>
    </row>
    <row r="1336" s="138" customFormat="1" ht="25.05" hidden="1" customHeight="1" spans="1:18">
      <c r="A1336" s="147">
        <v>1331</v>
      </c>
      <c r="B1336" s="147" t="s">
        <v>840</v>
      </c>
      <c r="C1336" s="148">
        <v>44927</v>
      </c>
      <c r="D1336" s="148">
        <v>44957</v>
      </c>
      <c r="E1336" s="147" t="s">
        <v>25</v>
      </c>
      <c r="F1336" s="147" t="s">
        <v>430</v>
      </c>
      <c r="G1336" s="147" t="s">
        <v>27</v>
      </c>
      <c r="H1336" s="147">
        <v>1.54</v>
      </c>
      <c r="I1336" s="151">
        <v>2520</v>
      </c>
      <c r="J1336" s="151">
        <v>3880.8</v>
      </c>
      <c r="K1336" s="147">
        <v>10</v>
      </c>
      <c r="L1336" s="151">
        <v>388.08</v>
      </c>
      <c r="M1336" s="151">
        <v>19.404</v>
      </c>
      <c r="N1336" s="154"/>
      <c r="O1336" s="151">
        <v>174.636</v>
      </c>
      <c r="P1336" s="151">
        <v>194.04</v>
      </c>
      <c r="Q1336" s="151">
        <f t="shared" si="20"/>
        <v>368.676</v>
      </c>
      <c r="R1336" s="156"/>
    </row>
    <row r="1337" s="138" customFormat="1" ht="25.05" hidden="1" customHeight="1" spans="1:18">
      <c r="A1337" s="147">
        <v>1332</v>
      </c>
      <c r="B1337" s="147" t="s">
        <v>841</v>
      </c>
      <c r="C1337" s="148">
        <v>44927</v>
      </c>
      <c r="D1337" s="148">
        <v>44957</v>
      </c>
      <c r="E1337" s="147" t="s">
        <v>25</v>
      </c>
      <c r="F1337" s="147" t="s">
        <v>430</v>
      </c>
      <c r="G1337" s="147" t="s">
        <v>27</v>
      </c>
      <c r="H1337" s="147">
        <v>10</v>
      </c>
      <c r="I1337" s="151">
        <v>2520</v>
      </c>
      <c r="J1337" s="151">
        <v>25200</v>
      </c>
      <c r="K1337" s="147">
        <v>10</v>
      </c>
      <c r="L1337" s="151">
        <v>2520</v>
      </c>
      <c r="M1337" s="151">
        <v>126</v>
      </c>
      <c r="N1337" s="154"/>
      <c r="O1337" s="151">
        <v>1134</v>
      </c>
      <c r="P1337" s="151">
        <v>1260</v>
      </c>
      <c r="Q1337" s="151">
        <f t="shared" si="20"/>
        <v>2394</v>
      </c>
      <c r="R1337" s="156"/>
    </row>
    <row r="1338" s="138" customFormat="1" ht="25.05" hidden="1" customHeight="1" spans="1:18">
      <c r="A1338" s="147">
        <v>1333</v>
      </c>
      <c r="B1338" s="147" t="s">
        <v>842</v>
      </c>
      <c r="C1338" s="148">
        <v>44927</v>
      </c>
      <c r="D1338" s="148">
        <v>44957</v>
      </c>
      <c r="E1338" s="147" t="s">
        <v>25</v>
      </c>
      <c r="F1338" s="147" t="s">
        <v>430</v>
      </c>
      <c r="G1338" s="147" t="s">
        <v>27</v>
      </c>
      <c r="H1338" s="147">
        <v>6</v>
      </c>
      <c r="I1338" s="151">
        <v>2520</v>
      </c>
      <c r="J1338" s="151">
        <v>15120</v>
      </c>
      <c r="K1338" s="147">
        <v>10</v>
      </c>
      <c r="L1338" s="151">
        <v>1512</v>
      </c>
      <c r="M1338" s="151">
        <v>75.6</v>
      </c>
      <c r="N1338" s="154"/>
      <c r="O1338" s="151">
        <v>680.4</v>
      </c>
      <c r="P1338" s="151">
        <v>756</v>
      </c>
      <c r="Q1338" s="151">
        <f t="shared" si="20"/>
        <v>1436.4</v>
      </c>
      <c r="R1338" s="156"/>
    </row>
    <row r="1339" s="138" customFormat="1" ht="25.05" hidden="1" customHeight="1" spans="1:18">
      <c r="A1339" s="147">
        <v>1334</v>
      </c>
      <c r="B1339" s="147" t="s">
        <v>843</v>
      </c>
      <c r="C1339" s="148">
        <v>44927</v>
      </c>
      <c r="D1339" s="148">
        <v>44957</v>
      </c>
      <c r="E1339" s="147" t="s">
        <v>25</v>
      </c>
      <c r="F1339" s="147" t="s">
        <v>430</v>
      </c>
      <c r="G1339" s="147" t="s">
        <v>27</v>
      </c>
      <c r="H1339" s="147">
        <v>9</v>
      </c>
      <c r="I1339" s="151">
        <v>2520</v>
      </c>
      <c r="J1339" s="151">
        <v>22680</v>
      </c>
      <c r="K1339" s="147">
        <v>10</v>
      </c>
      <c r="L1339" s="151">
        <v>2268</v>
      </c>
      <c r="M1339" s="151">
        <v>113.4</v>
      </c>
      <c r="N1339" s="154"/>
      <c r="O1339" s="151">
        <v>1020.6</v>
      </c>
      <c r="P1339" s="151">
        <v>1134</v>
      </c>
      <c r="Q1339" s="151">
        <f t="shared" si="20"/>
        <v>2154.6</v>
      </c>
      <c r="R1339" s="156"/>
    </row>
    <row r="1340" s="138" customFormat="1" ht="25.05" hidden="1" customHeight="1" spans="1:18">
      <c r="A1340" s="147">
        <v>1335</v>
      </c>
      <c r="B1340" s="147" t="s">
        <v>844</v>
      </c>
      <c r="C1340" s="148">
        <v>44927</v>
      </c>
      <c r="D1340" s="148">
        <v>44957</v>
      </c>
      <c r="E1340" s="147" t="s">
        <v>25</v>
      </c>
      <c r="F1340" s="147" t="s">
        <v>430</v>
      </c>
      <c r="G1340" s="147" t="s">
        <v>27</v>
      </c>
      <c r="H1340" s="147">
        <v>5.04</v>
      </c>
      <c r="I1340" s="151">
        <v>2520</v>
      </c>
      <c r="J1340" s="151">
        <v>12700.8</v>
      </c>
      <c r="K1340" s="147">
        <v>10</v>
      </c>
      <c r="L1340" s="151">
        <v>1270.08</v>
      </c>
      <c r="M1340" s="151">
        <v>63.504</v>
      </c>
      <c r="N1340" s="154"/>
      <c r="O1340" s="151">
        <v>571.536</v>
      </c>
      <c r="P1340" s="151">
        <v>635.04</v>
      </c>
      <c r="Q1340" s="151">
        <f t="shared" si="20"/>
        <v>1206.576</v>
      </c>
      <c r="R1340" s="156"/>
    </row>
    <row r="1341" s="138" customFormat="1" ht="25.05" hidden="1" customHeight="1" spans="1:18">
      <c r="A1341" s="147">
        <v>1336</v>
      </c>
      <c r="B1341" s="147" t="s">
        <v>845</v>
      </c>
      <c r="C1341" s="148">
        <v>44927</v>
      </c>
      <c r="D1341" s="148">
        <v>44957</v>
      </c>
      <c r="E1341" s="147" t="s">
        <v>25</v>
      </c>
      <c r="F1341" s="147" t="s">
        <v>430</v>
      </c>
      <c r="G1341" s="147" t="s">
        <v>27</v>
      </c>
      <c r="H1341" s="147">
        <v>4.07</v>
      </c>
      <c r="I1341" s="151">
        <v>2520</v>
      </c>
      <c r="J1341" s="151">
        <v>10256.4</v>
      </c>
      <c r="K1341" s="147">
        <v>10</v>
      </c>
      <c r="L1341" s="151">
        <v>1025.64</v>
      </c>
      <c r="M1341" s="151">
        <v>51.282</v>
      </c>
      <c r="N1341" s="154"/>
      <c r="O1341" s="151">
        <v>461.538</v>
      </c>
      <c r="P1341" s="151">
        <v>512.82</v>
      </c>
      <c r="Q1341" s="151">
        <f t="shared" si="20"/>
        <v>974.358</v>
      </c>
      <c r="R1341" s="156"/>
    </row>
    <row r="1342" s="138" customFormat="1" ht="25.05" hidden="1" customHeight="1" spans="1:18">
      <c r="A1342" s="147">
        <v>1337</v>
      </c>
      <c r="B1342" s="147" t="s">
        <v>846</v>
      </c>
      <c r="C1342" s="148">
        <v>44927</v>
      </c>
      <c r="D1342" s="148">
        <v>44957</v>
      </c>
      <c r="E1342" s="147" t="s">
        <v>25</v>
      </c>
      <c r="F1342" s="147" t="s">
        <v>430</v>
      </c>
      <c r="G1342" s="147" t="s">
        <v>27</v>
      </c>
      <c r="H1342" s="147">
        <v>8.9</v>
      </c>
      <c r="I1342" s="151">
        <v>2520</v>
      </c>
      <c r="J1342" s="151">
        <v>22428</v>
      </c>
      <c r="K1342" s="147">
        <v>10</v>
      </c>
      <c r="L1342" s="151">
        <v>2242.8</v>
      </c>
      <c r="M1342" s="151">
        <v>112.14</v>
      </c>
      <c r="N1342" s="154"/>
      <c r="O1342" s="151">
        <v>1009.26</v>
      </c>
      <c r="P1342" s="151">
        <v>1121.4</v>
      </c>
      <c r="Q1342" s="151">
        <f t="shared" si="20"/>
        <v>2130.66</v>
      </c>
      <c r="R1342" s="156"/>
    </row>
    <row r="1343" s="138" customFormat="1" ht="25.05" hidden="1" customHeight="1" spans="1:18">
      <c r="A1343" s="147">
        <v>1338</v>
      </c>
      <c r="B1343" s="147" t="s">
        <v>847</v>
      </c>
      <c r="C1343" s="148">
        <v>44927</v>
      </c>
      <c r="D1343" s="148">
        <v>44957</v>
      </c>
      <c r="E1343" s="147" t="s">
        <v>25</v>
      </c>
      <c r="F1343" s="147" t="s">
        <v>430</v>
      </c>
      <c r="G1343" s="147" t="s">
        <v>27</v>
      </c>
      <c r="H1343" s="147">
        <v>5.66</v>
      </c>
      <c r="I1343" s="151">
        <v>2520</v>
      </c>
      <c r="J1343" s="151">
        <v>14263.2</v>
      </c>
      <c r="K1343" s="147">
        <v>10</v>
      </c>
      <c r="L1343" s="151">
        <v>1426.32</v>
      </c>
      <c r="M1343" s="151">
        <v>71.316</v>
      </c>
      <c r="N1343" s="154"/>
      <c r="O1343" s="151">
        <v>641.844</v>
      </c>
      <c r="P1343" s="151">
        <v>713.16</v>
      </c>
      <c r="Q1343" s="151">
        <f t="shared" si="20"/>
        <v>1355.004</v>
      </c>
      <c r="R1343" s="156"/>
    </row>
    <row r="1344" s="138" customFormat="1" ht="25.05" hidden="1" customHeight="1" spans="1:18">
      <c r="A1344" s="147">
        <v>1339</v>
      </c>
      <c r="B1344" s="147" t="s">
        <v>848</v>
      </c>
      <c r="C1344" s="148">
        <v>44927</v>
      </c>
      <c r="D1344" s="148">
        <v>44957</v>
      </c>
      <c r="E1344" s="147" t="s">
        <v>25</v>
      </c>
      <c r="F1344" s="147" t="s">
        <v>430</v>
      </c>
      <c r="G1344" s="147" t="s">
        <v>27</v>
      </c>
      <c r="H1344" s="147">
        <v>2.14</v>
      </c>
      <c r="I1344" s="151">
        <v>2520</v>
      </c>
      <c r="J1344" s="151">
        <v>5392.8</v>
      </c>
      <c r="K1344" s="147">
        <v>10</v>
      </c>
      <c r="L1344" s="151">
        <v>539.28</v>
      </c>
      <c r="M1344" s="151">
        <v>26.964</v>
      </c>
      <c r="N1344" s="154"/>
      <c r="O1344" s="151">
        <v>242.676</v>
      </c>
      <c r="P1344" s="151">
        <v>269.64</v>
      </c>
      <c r="Q1344" s="151">
        <f t="shared" si="20"/>
        <v>512.316</v>
      </c>
      <c r="R1344" s="156"/>
    </row>
    <row r="1345" s="138" customFormat="1" ht="25.05" hidden="1" customHeight="1" spans="1:18">
      <c r="A1345" s="147">
        <v>1340</v>
      </c>
      <c r="B1345" s="147" t="s">
        <v>849</v>
      </c>
      <c r="C1345" s="148">
        <v>44927</v>
      </c>
      <c r="D1345" s="148">
        <v>44957</v>
      </c>
      <c r="E1345" s="147" t="s">
        <v>25</v>
      </c>
      <c r="F1345" s="147" t="s">
        <v>430</v>
      </c>
      <c r="G1345" s="147" t="s">
        <v>27</v>
      </c>
      <c r="H1345" s="147">
        <v>9.5</v>
      </c>
      <c r="I1345" s="151">
        <v>2520</v>
      </c>
      <c r="J1345" s="151">
        <v>23940</v>
      </c>
      <c r="K1345" s="147">
        <v>10</v>
      </c>
      <c r="L1345" s="151">
        <v>2394</v>
      </c>
      <c r="M1345" s="151">
        <v>119.7</v>
      </c>
      <c r="N1345" s="154"/>
      <c r="O1345" s="151">
        <v>1077.3</v>
      </c>
      <c r="P1345" s="151">
        <v>1197</v>
      </c>
      <c r="Q1345" s="151">
        <f t="shared" si="20"/>
        <v>2274.3</v>
      </c>
      <c r="R1345" s="156"/>
    </row>
    <row r="1346" s="138" customFormat="1" ht="25.05" hidden="1" customHeight="1" spans="1:18">
      <c r="A1346" s="147">
        <v>1341</v>
      </c>
      <c r="B1346" s="147" t="s">
        <v>850</v>
      </c>
      <c r="C1346" s="148">
        <v>44927</v>
      </c>
      <c r="D1346" s="148">
        <v>44957</v>
      </c>
      <c r="E1346" s="147" t="s">
        <v>25</v>
      </c>
      <c r="F1346" s="147" t="s">
        <v>430</v>
      </c>
      <c r="G1346" s="147" t="s">
        <v>27</v>
      </c>
      <c r="H1346" s="147">
        <v>1.92</v>
      </c>
      <c r="I1346" s="151">
        <v>2520</v>
      </c>
      <c r="J1346" s="151">
        <v>4838.4</v>
      </c>
      <c r="K1346" s="147">
        <v>10</v>
      </c>
      <c r="L1346" s="151">
        <v>483.84</v>
      </c>
      <c r="M1346" s="151">
        <v>24.192</v>
      </c>
      <c r="N1346" s="154"/>
      <c r="O1346" s="151">
        <v>217.728</v>
      </c>
      <c r="P1346" s="151">
        <v>241.92</v>
      </c>
      <c r="Q1346" s="151">
        <f t="shared" si="20"/>
        <v>459.648</v>
      </c>
      <c r="R1346" s="156"/>
    </row>
    <row r="1347" s="138" customFormat="1" ht="25.05" hidden="1" customHeight="1" spans="1:18">
      <c r="A1347" s="147">
        <v>1342</v>
      </c>
      <c r="B1347" s="147" t="s">
        <v>851</v>
      </c>
      <c r="C1347" s="148">
        <v>44927</v>
      </c>
      <c r="D1347" s="148">
        <v>44957</v>
      </c>
      <c r="E1347" s="147" t="s">
        <v>25</v>
      </c>
      <c r="F1347" s="147" t="s">
        <v>430</v>
      </c>
      <c r="G1347" s="147" t="s">
        <v>27</v>
      </c>
      <c r="H1347" s="147">
        <v>4.25</v>
      </c>
      <c r="I1347" s="151">
        <v>2520</v>
      </c>
      <c r="J1347" s="151">
        <v>10710</v>
      </c>
      <c r="K1347" s="147">
        <v>10</v>
      </c>
      <c r="L1347" s="151">
        <v>1071</v>
      </c>
      <c r="M1347" s="151">
        <v>53.55</v>
      </c>
      <c r="N1347" s="154"/>
      <c r="O1347" s="151">
        <v>481.95</v>
      </c>
      <c r="P1347" s="151">
        <v>535.5</v>
      </c>
      <c r="Q1347" s="151">
        <f t="shared" si="20"/>
        <v>1017.45</v>
      </c>
      <c r="R1347" s="156"/>
    </row>
    <row r="1348" s="138" customFormat="1" ht="25.05" hidden="1" customHeight="1" spans="1:18">
      <c r="A1348" s="147">
        <v>1343</v>
      </c>
      <c r="B1348" s="147" t="s">
        <v>852</v>
      </c>
      <c r="C1348" s="148">
        <v>44927</v>
      </c>
      <c r="D1348" s="148">
        <v>44957</v>
      </c>
      <c r="E1348" s="147" t="s">
        <v>25</v>
      </c>
      <c r="F1348" s="147" t="s">
        <v>430</v>
      </c>
      <c r="G1348" s="147" t="s">
        <v>27</v>
      </c>
      <c r="H1348" s="147">
        <v>3.13</v>
      </c>
      <c r="I1348" s="151">
        <v>2520</v>
      </c>
      <c r="J1348" s="151">
        <v>7887.6</v>
      </c>
      <c r="K1348" s="147">
        <v>10</v>
      </c>
      <c r="L1348" s="151">
        <v>788.76</v>
      </c>
      <c r="M1348" s="151">
        <v>39.438</v>
      </c>
      <c r="N1348" s="154"/>
      <c r="O1348" s="151">
        <v>354.942</v>
      </c>
      <c r="P1348" s="151">
        <v>394.38</v>
      </c>
      <c r="Q1348" s="151">
        <f t="shared" si="20"/>
        <v>749.322</v>
      </c>
      <c r="R1348" s="156"/>
    </row>
    <row r="1349" s="138" customFormat="1" ht="25.05" hidden="1" customHeight="1" spans="1:18">
      <c r="A1349" s="147">
        <v>1344</v>
      </c>
      <c r="B1349" s="147" t="s">
        <v>853</v>
      </c>
      <c r="C1349" s="148">
        <v>44927</v>
      </c>
      <c r="D1349" s="148">
        <v>44957</v>
      </c>
      <c r="E1349" s="147" t="s">
        <v>25</v>
      </c>
      <c r="F1349" s="147" t="s">
        <v>430</v>
      </c>
      <c r="G1349" s="147" t="s">
        <v>27</v>
      </c>
      <c r="H1349" s="147">
        <v>1.21</v>
      </c>
      <c r="I1349" s="151">
        <v>2520</v>
      </c>
      <c r="J1349" s="151">
        <v>3049.2</v>
      </c>
      <c r="K1349" s="147">
        <v>10</v>
      </c>
      <c r="L1349" s="151">
        <v>304.92</v>
      </c>
      <c r="M1349" s="151">
        <v>15.246</v>
      </c>
      <c r="N1349" s="154"/>
      <c r="O1349" s="151">
        <v>137.214</v>
      </c>
      <c r="P1349" s="151">
        <v>152.46</v>
      </c>
      <c r="Q1349" s="151">
        <f t="shared" si="20"/>
        <v>289.674</v>
      </c>
      <c r="R1349" s="156"/>
    </row>
    <row r="1350" s="138" customFormat="1" ht="25.05" hidden="1" customHeight="1" spans="1:18">
      <c r="A1350" s="147">
        <v>1345</v>
      </c>
      <c r="B1350" s="147" t="s">
        <v>854</v>
      </c>
      <c r="C1350" s="148">
        <v>44927</v>
      </c>
      <c r="D1350" s="148">
        <v>44957</v>
      </c>
      <c r="E1350" s="147" t="s">
        <v>25</v>
      </c>
      <c r="F1350" s="147" t="s">
        <v>430</v>
      </c>
      <c r="G1350" s="147" t="s">
        <v>27</v>
      </c>
      <c r="H1350" s="147">
        <v>5.85</v>
      </c>
      <c r="I1350" s="151">
        <v>2520</v>
      </c>
      <c r="J1350" s="151">
        <v>14742</v>
      </c>
      <c r="K1350" s="147">
        <v>10</v>
      </c>
      <c r="L1350" s="151">
        <v>1474.2</v>
      </c>
      <c r="M1350" s="151">
        <v>73.71</v>
      </c>
      <c r="N1350" s="154"/>
      <c r="O1350" s="151">
        <v>663.39</v>
      </c>
      <c r="P1350" s="151">
        <v>737.1</v>
      </c>
      <c r="Q1350" s="151">
        <f t="shared" si="20"/>
        <v>1400.49</v>
      </c>
      <c r="R1350" s="156"/>
    </row>
    <row r="1351" s="138" customFormat="1" ht="25.05" hidden="1" customHeight="1" spans="1:18">
      <c r="A1351" s="147">
        <v>1346</v>
      </c>
      <c r="B1351" s="147" t="s">
        <v>855</v>
      </c>
      <c r="C1351" s="148">
        <v>44927</v>
      </c>
      <c r="D1351" s="148">
        <v>44957</v>
      </c>
      <c r="E1351" s="147" t="s">
        <v>25</v>
      </c>
      <c r="F1351" s="147" t="s">
        <v>430</v>
      </c>
      <c r="G1351" s="147" t="s">
        <v>27</v>
      </c>
      <c r="H1351" s="147">
        <v>4.48</v>
      </c>
      <c r="I1351" s="151">
        <v>2520</v>
      </c>
      <c r="J1351" s="151">
        <v>11289.6</v>
      </c>
      <c r="K1351" s="147">
        <v>10</v>
      </c>
      <c r="L1351" s="151">
        <v>1128.96</v>
      </c>
      <c r="M1351" s="151">
        <v>56.448</v>
      </c>
      <c r="N1351" s="154"/>
      <c r="O1351" s="151">
        <v>508.032</v>
      </c>
      <c r="P1351" s="151">
        <v>564.48</v>
      </c>
      <c r="Q1351" s="151">
        <f t="shared" ref="Q1351:Q1414" si="21">N1351+O1351+P1351</f>
        <v>1072.512</v>
      </c>
      <c r="R1351" s="156"/>
    </row>
    <row r="1352" s="138" customFormat="1" ht="25.05" hidden="1" customHeight="1" spans="1:18">
      <c r="A1352" s="147">
        <v>1347</v>
      </c>
      <c r="B1352" s="147" t="s">
        <v>782</v>
      </c>
      <c r="C1352" s="148">
        <v>44927</v>
      </c>
      <c r="D1352" s="148">
        <v>44957</v>
      </c>
      <c r="E1352" s="147" t="s">
        <v>25</v>
      </c>
      <c r="F1352" s="147" t="s">
        <v>430</v>
      </c>
      <c r="G1352" s="147" t="s">
        <v>27</v>
      </c>
      <c r="H1352" s="147">
        <v>9.95</v>
      </c>
      <c r="I1352" s="151">
        <v>2520</v>
      </c>
      <c r="J1352" s="151">
        <v>25074</v>
      </c>
      <c r="K1352" s="147">
        <v>10</v>
      </c>
      <c r="L1352" s="151">
        <v>2507.4</v>
      </c>
      <c r="M1352" s="151">
        <v>125.37</v>
      </c>
      <c r="N1352" s="154"/>
      <c r="O1352" s="151">
        <v>1128.33</v>
      </c>
      <c r="P1352" s="151">
        <v>1253.7</v>
      </c>
      <c r="Q1352" s="151">
        <f t="shared" si="21"/>
        <v>2382.03</v>
      </c>
      <c r="R1352" s="156"/>
    </row>
    <row r="1353" s="138" customFormat="1" ht="25.05" hidden="1" customHeight="1" spans="1:18">
      <c r="A1353" s="147">
        <v>1348</v>
      </c>
      <c r="B1353" s="147" t="s">
        <v>856</v>
      </c>
      <c r="C1353" s="148">
        <v>44927</v>
      </c>
      <c r="D1353" s="148">
        <v>44957</v>
      </c>
      <c r="E1353" s="147" t="s">
        <v>25</v>
      </c>
      <c r="F1353" s="147" t="s">
        <v>430</v>
      </c>
      <c r="G1353" s="147" t="s">
        <v>27</v>
      </c>
      <c r="H1353" s="147">
        <v>8</v>
      </c>
      <c r="I1353" s="151">
        <v>2520</v>
      </c>
      <c r="J1353" s="151">
        <v>20160</v>
      </c>
      <c r="K1353" s="147">
        <v>10</v>
      </c>
      <c r="L1353" s="151">
        <v>2016</v>
      </c>
      <c r="M1353" s="151">
        <v>100.8</v>
      </c>
      <c r="N1353" s="154"/>
      <c r="O1353" s="151">
        <v>907.2</v>
      </c>
      <c r="P1353" s="151">
        <v>1008</v>
      </c>
      <c r="Q1353" s="151">
        <f t="shared" si="21"/>
        <v>1915.2</v>
      </c>
      <c r="R1353" s="156"/>
    </row>
    <row r="1354" s="138" customFormat="1" ht="25.05" hidden="1" customHeight="1" spans="1:18">
      <c r="A1354" s="147">
        <v>1349</v>
      </c>
      <c r="B1354" s="147" t="s">
        <v>857</v>
      </c>
      <c r="C1354" s="148">
        <v>44927</v>
      </c>
      <c r="D1354" s="148">
        <v>44957</v>
      </c>
      <c r="E1354" s="147" t="s">
        <v>25</v>
      </c>
      <c r="F1354" s="147" t="s">
        <v>430</v>
      </c>
      <c r="G1354" s="147" t="s">
        <v>27</v>
      </c>
      <c r="H1354" s="147">
        <v>2.22</v>
      </c>
      <c r="I1354" s="151">
        <v>2520</v>
      </c>
      <c r="J1354" s="151">
        <v>5594.4</v>
      </c>
      <c r="K1354" s="147">
        <v>10</v>
      </c>
      <c r="L1354" s="151">
        <v>559.44</v>
      </c>
      <c r="M1354" s="151">
        <v>27.972</v>
      </c>
      <c r="N1354" s="154"/>
      <c r="O1354" s="151">
        <v>251.748</v>
      </c>
      <c r="P1354" s="151">
        <v>279.72</v>
      </c>
      <c r="Q1354" s="151">
        <f t="shared" si="21"/>
        <v>531.468</v>
      </c>
      <c r="R1354" s="156"/>
    </row>
    <row r="1355" s="138" customFormat="1" ht="25.05" hidden="1" customHeight="1" spans="1:18">
      <c r="A1355" s="147">
        <v>1350</v>
      </c>
      <c r="B1355" s="147" t="s">
        <v>858</v>
      </c>
      <c r="C1355" s="148">
        <v>44927</v>
      </c>
      <c r="D1355" s="148">
        <v>44957</v>
      </c>
      <c r="E1355" s="147" t="s">
        <v>25</v>
      </c>
      <c r="F1355" s="147" t="s">
        <v>430</v>
      </c>
      <c r="G1355" s="147" t="s">
        <v>27</v>
      </c>
      <c r="H1355" s="147">
        <v>7.59</v>
      </c>
      <c r="I1355" s="151">
        <v>2520</v>
      </c>
      <c r="J1355" s="151">
        <v>19126.8</v>
      </c>
      <c r="K1355" s="147">
        <v>10</v>
      </c>
      <c r="L1355" s="151">
        <v>1912.68</v>
      </c>
      <c r="M1355" s="151">
        <v>95.634</v>
      </c>
      <c r="N1355" s="154"/>
      <c r="O1355" s="151">
        <v>860.706</v>
      </c>
      <c r="P1355" s="151">
        <v>956.34</v>
      </c>
      <c r="Q1355" s="151">
        <f t="shared" si="21"/>
        <v>1817.046</v>
      </c>
      <c r="R1355" s="156"/>
    </row>
    <row r="1356" s="138" customFormat="1" ht="25.05" hidden="1" customHeight="1" spans="1:18">
      <c r="A1356" s="147">
        <v>1351</v>
      </c>
      <c r="B1356" s="147" t="s">
        <v>859</v>
      </c>
      <c r="C1356" s="148">
        <v>44927</v>
      </c>
      <c r="D1356" s="148">
        <v>44957</v>
      </c>
      <c r="E1356" s="147" t="s">
        <v>25</v>
      </c>
      <c r="F1356" s="147" t="s">
        <v>430</v>
      </c>
      <c r="G1356" s="147" t="s">
        <v>27</v>
      </c>
      <c r="H1356" s="147">
        <v>2.82</v>
      </c>
      <c r="I1356" s="151">
        <v>2520</v>
      </c>
      <c r="J1356" s="151">
        <v>7106.4</v>
      </c>
      <c r="K1356" s="147">
        <v>10</v>
      </c>
      <c r="L1356" s="151">
        <v>710.64</v>
      </c>
      <c r="M1356" s="151">
        <v>35.532</v>
      </c>
      <c r="N1356" s="154"/>
      <c r="O1356" s="151">
        <v>319.788</v>
      </c>
      <c r="P1356" s="151">
        <v>355.32</v>
      </c>
      <c r="Q1356" s="151">
        <f t="shared" si="21"/>
        <v>675.108</v>
      </c>
      <c r="R1356" s="156"/>
    </row>
    <row r="1357" s="138" customFormat="1" ht="25.05" hidden="1" customHeight="1" spans="1:18">
      <c r="A1357" s="147">
        <v>1352</v>
      </c>
      <c r="B1357" s="147" t="s">
        <v>860</v>
      </c>
      <c r="C1357" s="148">
        <v>44927</v>
      </c>
      <c r="D1357" s="148">
        <v>44957</v>
      </c>
      <c r="E1357" s="147" t="s">
        <v>25</v>
      </c>
      <c r="F1357" s="147" t="s">
        <v>430</v>
      </c>
      <c r="G1357" s="147" t="s">
        <v>27</v>
      </c>
      <c r="H1357" s="147">
        <v>2.69</v>
      </c>
      <c r="I1357" s="151">
        <v>2520</v>
      </c>
      <c r="J1357" s="151">
        <v>6778.8</v>
      </c>
      <c r="K1357" s="147">
        <v>10</v>
      </c>
      <c r="L1357" s="151">
        <v>677.88</v>
      </c>
      <c r="M1357" s="151">
        <v>33.894</v>
      </c>
      <c r="N1357" s="154"/>
      <c r="O1357" s="151">
        <v>305.046</v>
      </c>
      <c r="P1357" s="151">
        <v>338.94</v>
      </c>
      <c r="Q1357" s="151">
        <f t="shared" si="21"/>
        <v>643.986</v>
      </c>
      <c r="R1357" s="156"/>
    </row>
    <row r="1358" s="138" customFormat="1" ht="25.05" hidden="1" customHeight="1" spans="1:18">
      <c r="A1358" s="147">
        <v>1353</v>
      </c>
      <c r="B1358" s="147" t="s">
        <v>861</v>
      </c>
      <c r="C1358" s="148">
        <v>44927</v>
      </c>
      <c r="D1358" s="148">
        <v>44957</v>
      </c>
      <c r="E1358" s="147" t="s">
        <v>25</v>
      </c>
      <c r="F1358" s="147" t="s">
        <v>430</v>
      </c>
      <c r="G1358" s="147" t="s">
        <v>27</v>
      </c>
      <c r="H1358" s="147">
        <v>12.08</v>
      </c>
      <c r="I1358" s="151">
        <v>2520</v>
      </c>
      <c r="J1358" s="151">
        <v>30441.6</v>
      </c>
      <c r="K1358" s="147">
        <v>10</v>
      </c>
      <c r="L1358" s="151">
        <v>3044.16</v>
      </c>
      <c r="M1358" s="151">
        <v>152.208</v>
      </c>
      <c r="N1358" s="154"/>
      <c r="O1358" s="151">
        <v>1369.872</v>
      </c>
      <c r="P1358" s="151">
        <v>1522.08</v>
      </c>
      <c r="Q1358" s="151">
        <f t="shared" si="21"/>
        <v>2891.952</v>
      </c>
      <c r="R1358" s="156"/>
    </row>
    <row r="1359" s="138" customFormat="1" ht="25.05" hidden="1" customHeight="1" spans="1:18">
      <c r="A1359" s="147">
        <v>1354</v>
      </c>
      <c r="B1359" s="147" t="s">
        <v>862</v>
      </c>
      <c r="C1359" s="148">
        <v>44927</v>
      </c>
      <c r="D1359" s="148">
        <v>44957</v>
      </c>
      <c r="E1359" s="147" t="s">
        <v>25</v>
      </c>
      <c r="F1359" s="147" t="s">
        <v>430</v>
      </c>
      <c r="G1359" s="147" t="s">
        <v>27</v>
      </c>
      <c r="H1359" s="147">
        <v>5</v>
      </c>
      <c r="I1359" s="151">
        <v>2520</v>
      </c>
      <c r="J1359" s="151">
        <v>12600</v>
      </c>
      <c r="K1359" s="147">
        <v>10</v>
      </c>
      <c r="L1359" s="151">
        <v>1260</v>
      </c>
      <c r="M1359" s="151">
        <v>63</v>
      </c>
      <c r="N1359" s="154"/>
      <c r="O1359" s="151">
        <v>567</v>
      </c>
      <c r="P1359" s="151">
        <v>630</v>
      </c>
      <c r="Q1359" s="151">
        <f t="shared" si="21"/>
        <v>1197</v>
      </c>
      <c r="R1359" s="156"/>
    </row>
    <row r="1360" s="138" customFormat="1" ht="25.05" hidden="1" customHeight="1" spans="1:18">
      <c r="A1360" s="147">
        <v>1355</v>
      </c>
      <c r="B1360" s="147" t="s">
        <v>863</v>
      </c>
      <c r="C1360" s="148">
        <v>44927</v>
      </c>
      <c r="D1360" s="148">
        <v>44957</v>
      </c>
      <c r="E1360" s="147" t="s">
        <v>25</v>
      </c>
      <c r="F1360" s="147" t="s">
        <v>430</v>
      </c>
      <c r="G1360" s="147" t="s">
        <v>27</v>
      </c>
      <c r="H1360" s="147">
        <v>16</v>
      </c>
      <c r="I1360" s="151">
        <v>2520</v>
      </c>
      <c r="J1360" s="151">
        <v>40320</v>
      </c>
      <c r="K1360" s="147">
        <v>10</v>
      </c>
      <c r="L1360" s="151">
        <v>4032</v>
      </c>
      <c r="M1360" s="151">
        <v>201.6</v>
      </c>
      <c r="N1360" s="154"/>
      <c r="O1360" s="151">
        <v>1814.4</v>
      </c>
      <c r="P1360" s="151">
        <v>2016</v>
      </c>
      <c r="Q1360" s="151">
        <f t="shared" si="21"/>
        <v>3830.4</v>
      </c>
      <c r="R1360" s="156"/>
    </row>
    <row r="1361" s="138" customFormat="1" ht="25.05" hidden="1" customHeight="1" spans="1:18">
      <c r="A1361" s="147">
        <v>1356</v>
      </c>
      <c r="B1361" s="147" t="s">
        <v>864</v>
      </c>
      <c r="C1361" s="148">
        <v>44927</v>
      </c>
      <c r="D1361" s="148">
        <v>44957</v>
      </c>
      <c r="E1361" s="147" t="s">
        <v>25</v>
      </c>
      <c r="F1361" s="147" t="s">
        <v>430</v>
      </c>
      <c r="G1361" s="147" t="s">
        <v>27</v>
      </c>
      <c r="H1361" s="147">
        <v>2.01</v>
      </c>
      <c r="I1361" s="151">
        <v>2520</v>
      </c>
      <c r="J1361" s="151">
        <v>5065.2</v>
      </c>
      <c r="K1361" s="147">
        <v>10</v>
      </c>
      <c r="L1361" s="151">
        <v>506.52</v>
      </c>
      <c r="M1361" s="151">
        <v>25.326</v>
      </c>
      <c r="N1361" s="154"/>
      <c r="O1361" s="151">
        <v>227.934</v>
      </c>
      <c r="P1361" s="151">
        <v>253.26</v>
      </c>
      <c r="Q1361" s="151">
        <f t="shared" si="21"/>
        <v>481.194</v>
      </c>
      <c r="R1361" s="156"/>
    </row>
    <row r="1362" s="138" customFormat="1" ht="25.05" hidden="1" customHeight="1" spans="1:18">
      <c r="A1362" s="147">
        <v>1357</v>
      </c>
      <c r="B1362" s="147" t="s">
        <v>865</v>
      </c>
      <c r="C1362" s="148">
        <v>44927</v>
      </c>
      <c r="D1362" s="148">
        <v>44957</v>
      </c>
      <c r="E1362" s="147" t="s">
        <v>25</v>
      </c>
      <c r="F1362" s="147" t="s">
        <v>430</v>
      </c>
      <c r="G1362" s="147" t="s">
        <v>27</v>
      </c>
      <c r="H1362" s="147">
        <v>2.86</v>
      </c>
      <c r="I1362" s="151">
        <v>2520</v>
      </c>
      <c r="J1362" s="151">
        <v>7207.2</v>
      </c>
      <c r="K1362" s="147">
        <v>10</v>
      </c>
      <c r="L1362" s="151">
        <v>720.72</v>
      </c>
      <c r="M1362" s="151">
        <v>36.036</v>
      </c>
      <c r="N1362" s="154"/>
      <c r="O1362" s="151">
        <v>324.324</v>
      </c>
      <c r="P1362" s="151">
        <v>360.36</v>
      </c>
      <c r="Q1362" s="151">
        <f t="shared" si="21"/>
        <v>684.684</v>
      </c>
      <c r="R1362" s="156"/>
    </row>
    <row r="1363" s="138" customFormat="1" ht="25.05" hidden="1" customHeight="1" spans="1:18">
      <c r="A1363" s="147">
        <v>1358</v>
      </c>
      <c r="B1363" s="147" t="s">
        <v>866</v>
      </c>
      <c r="C1363" s="148">
        <v>44927</v>
      </c>
      <c r="D1363" s="148">
        <v>44957</v>
      </c>
      <c r="E1363" s="147" t="s">
        <v>25</v>
      </c>
      <c r="F1363" s="147" t="s">
        <v>430</v>
      </c>
      <c r="G1363" s="147" t="s">
        <v>27</v>
      </c>
      <c r="H1363" s="147">
        <v>11</v>
      </c>
      <c r="I1363" s="151">
        <v>2520</v>
      </c>
      <c r="J1363" s="151">
        <v>27720</v>
      </c>
      <c r="K1363" s="147">
        <v>10</v>
      </c>
      <c r="L1363" s="151">
        <v>2772</v>
      </c>
      <c r="M1363" s="151">
        <v>138.6</v>
      </c>
      <c r="N1363" s="154"/>
      <c r="O1363" s="151">
        <v>1247.4</v>
      </c>
      <c r="P1363" s="151">
        <v>1386</v>
      </c>
      <c r="Q1363" s="151">
        <f t="shared" si="21"/>
        <v>2633.4</v>
      </c>
      <c r="R1363" s="156"/>
    </row>
    <row r="1364" s="138" customFormat="1" ht="25.05" hidden="1" customHeight="1" spans="1:18">
      <c r="A1364" s="147">
        <v>1359</v>
      </c>
      <c r="B1364" s="147" t="s">
        <v>867</v>
      </c>
      <c r="C1364" s="148">
        <v>44927</v>
      </c>
      <c r="D1364" s="148">
        <v>44957</v>
      </c>
      <c r="E1364" s="147" t="s">
        <v>25</v>
      </c>
      <c r="F1364" s="147" t="s">
        <v>430</v>
      </c>
      <c r="G1364" s="147" t="s">
        <v>27</v>
      </c>
      <c r="H1364" s="147">
        <v>5</v>
      </c>
      <c r="I1364" s="151">
        <v>2520</v>
      </c>
      <c r="J1364" s="151">
        <v>12600</v>
      </c>
      <c r="K1364" s="147">
        <v>10</v>
      </c>
      <c r="L1364" s="151">
        <v>1260</v>
      </c>
      <c r="M1364" s="151">
        <v>63</v>
      </c>
      <c r="N1364" s="154"/>
      <c r="O1364" s="151">
        <v>567</v>
      </c>
      <c r="P1364" s="151">
        <v>630</v>
      </c>
      <c r="Q1364" s="151">
        <f t="shared" si="21"/>
        <v>1197</v>
      </c>
      <c r="R1364" s="156"/>
    </row>
    <row r="1365" s="138" customFormat="1" ht="25.05" hidden="1" customHeight="1" spans="1:18">
      <c r="A1365" s="147">
        <v>1360</v>
      </c>
      <c r="B1365" s="147" t="s">
        <v>868</v>
      </c>
      <c r="C1365" s="148">
        <v>44927</v>
      </c>
      <c r="D1365" s="148">
        <v>44957</v>
      </c>
      <c r="E1365" s="147" t="s">
        <v>25</v>
      </c>
      <c r="F1365" s="147" t="s">
        <v>430</v>
      </c>
      <c r="G1365" s="147" t="s">
        <v>27</v>
      </c>
      <c r="H1365" s="147">
        <v>6.9</v>
      </c>
      <c r="I1365" s="151">
        <v>2520</v>
      </c>
      <c r="J1365" s="151">
        <v>17388</v>
      </c>
      <c r="K1365" s="147">
        <v>10</v>
      </c>
      <c r="L1365" s="151">
        <v>1738.8</v>
      </c>
      <c r="M1365" s="151">
        <v>86.94</v>
      </c>
      <c r="N1365" s="154"/>
      <c r="O1365" s="151">
        <v>782.46</v>
      </c>
      <c r="P1365" s="151">
        <v>869.4</v>
      </c>
      <c r="Q1365" s="151">
        <f t="shared" si="21"/>
        <v>1651.86</v>
      </c>
      <c r="R1365" s="156"/>
    </row>
    <row r="1366" s="138" customFormat="1" ht="25.05" hidden="1" customHeight="1" spans="1:18">
      <c r="A1366" s="147">
        <v>1361</v>
      </c>
      <c r="B1366" s="147" t="s">
        <v>417</v>
      </c>
      <c r="C1366" s="148">
        <v>44927</v>
      </c>
      <c r="D1366" s="148">
        <v>44957</v>
      </c>
      <c r="E1366" s="147" t="s">
        <v>25</v>
      </c>
      <c r="F1366" s="147" t="s">
        <v>430</v>
      </c>
      <c r="G1366" s="147" t="s">
        <v>27</v>
      </c>
      <c r="H1366" s="147">
        <v>6</v>
      </c>
      <c r="I1366" s="151">
        <v>2520</v>
      </c>
      <c r="J1366" s="151">
        <v>15120</v>
      </c>
      <c r="K1366" s="147">
        <v>10</v>
      </c>
      <c r="L1366" s="151">
        <v>1512</v>
      </c>
      <c r="M1366" s="151">
        <v>75.6</v>
      </c>
      <c r="N1366" s="154"/>
      <c r="O1366" s="151">
        <v>680.4</v>
      </c>
      <c r="P1366" s="151">
        <v>756</v>
      </c>
      <c r="Q1366" s="151">
        <f t="shared" si="21"/>
        <v>1436.4</v>
      </c>
      <c r="R1366" s="156"/>
    </row>
    <row r="1367" s="138" customFormat="1" ht="25.05" hidden="1" customHeight="1" spans="1:18">
      <c r="A1367" s="147">
        <v>1362</v>
      </c>
      <c r="B1367" s="147" t="s">
        <v>869</v>
      </c>
      <c r="C1367" s="148">
        <v>44927</v>
      </c>
      <c r="D1367" s="148">
        <v>44957</v>
      </c>
      <c r="E1367" s="147" t="s">
        <v>25</v>
      </c>
      <c r="F1367" s="147" t="s">
        <v>430</v>
      </c>
      <c r="G1367" s="147" t="s">
        <v>27</v>
      </c>
      <c r="H1367" s="147">
        <v>3</v>
      </c>
      <c r="I1367" s="151">
        <v>2520</v>
      </c>
      <c r="J1367" s="151">
        <v>7560</v>
      </c>
      <c r="K1367" s="147">
        <v>10</v>
      </c>
      <c r="L1367" s="151">
        <v>756</v>
      </c>
      <c r="M1367" s="151">
        <v>37.8</v>
      </c>
      <c r="N1367" s="154"/>
      <c r="O1367" s="151">
        <v>340.2</v>
      </c>
      <c r="P1367" s="151">
        <v>378</v>
      </c>
      <c r="Q1367" s="151">
        <f t="shared" si="21"/>
        <v>718.2</v>
      </c>
      <c r="R1367" s="156"/>
    </row>
    <row r="1368" s="138" customFormat="1" ht="25.05" hidden="1" customHeight="1" spans="1:18">
      <c r="A1368" s="147">
        <v>1363</v>
      </c>
      <c r="B1368" s="147" t="s">
        <v>870</v>
      </c>
      <c r="C1368" s="148">
        <v>44927</v>
      </c>
      <c r="D1368" s="148">
        <v>44957</v>
      </c>
      <c r="E1368" s="147" t="s">
        <v>25</v>
      </c>
      <c r="F1368" s="147" t="s">
        <v>430</v>
      </c>
      <c r="G1368" s="147" t="s">
        <v>27</v>
      </c>
      <c r="H1368" s="147">
        <v>9</v>
      </c>
      <c r="I1368" s="151">
        <v>2520</v>
      </c>
      <c r="J1368" s="151">
        <v>22680</v>
      </c>
      <c r="K1368" s="147">
        <v>10</v>
      </c>
      <c r="L1368" s="151">
        <v>2268</v>
      </c>
      <c r="M1368" s="151">
        <v>113.4</v>
      </c>
      <c r="N1368" s="154"/>
      <c r="O1368" s="151">
        <v>1020.6</v>
      </c>
      <c r="P1368" s="151">
        <v>1134</v>
      </c>
      <c r="Q1368" s="151">
        <f t="shared" si="21"/>
        <v>2154.6</v>
      </c>
      <c r="R1368" s="156"/>
    </row>
    <row r="1369" s="138" customFormat="1" ht="25.05" hidden="1" customHeight="1" spans="1:18">
      <c r="A1369" s="147">
        <v>1364</v>
      </c>
      <c r="B1369" s="147" t="s">
        <v>871</v>
      </c>
      <c r="C1369" s="148">
        <v>44927</v>
      </c>
      <c r="D1369" s="148">
        <v>44957</v>
      </c>
      <c r="E1369" s="147" t="s">
        <v>25</v>
      </c>
      <c r="F1369" s="147" t="s">
        <v>430</v>
      </c>
      <c r="G1369" s="147" t="s">
        <v>27</v>
      </c>
      <c r="H1369" s="147">
        <v>6.11</v>
      </c>
      <c r="I1369" s="151">
        <v>2520</v>
      </c>
      <c r="J1369" s="151">
        <v>15397.2</v>
      </c>
      <c r="K1369" s="147">
        <v>10</v>
      </c>
      <c r="L1369" s="151">
        <v>1539.72</v>
      </c>
      <c r="M1369" s="151">
        <v>76.986</v>
      </c>
      <c r="N1369" s="154"/>
      <c r="O1369" s="151">
        <v>692.874</v>
      </c>
      <c r="P1369" s="151">
        <v>769.86</v>
      </c>
      <c r="Q1369" s="151">
        <f t="shared" si="21"/>
        <v>1462.734</v>
      </c>
      <c r="R1369" s="156"/>
    </row>
    <row r="1370" s="138" customFormat="1" ht="25.05" hidden="1" customHeight="1" spans="1:18">
      <c r="A1370" s="147">
        <v>1365</v>
      </c>
      <c r="B1370" s="147" t="s">
        <v>872</v>
      </c>
      <c r="C1370" s="148">
        <v>44927</v>
      </c>
      <c r="D1370" s="148">
        <v>44957</v>
      </c>
      <c r="E1370" s="147" t="s">
        <v>25</v>
      </c>
      <c r="F1370" s="147" t="s">
        <v>430</v>
      </c>
      <c r="G1370" s="147" t="s">
        <v>27</v>
      </c>
      <c r="H1370" s="147">
        <v>1.8</v>
      </c>
      <c r="I1370" s="151">
        <v>2520</v>
      </c>
      <c r="J1370" s="151">
        <v>4536</v>
      </c>
      <c r="K1370" s="147">
        <v>10</v>
      </c>
      <c r="L1370" s="151">
        <v>453.6</v>
      </c>
      <c r="M1370" s="151">
        <v>22.68</v>
      </c>
      <c r="N1370" s="154"/>
      <c r="O1370" s="151">
        <v>204.12</v>
      </c>
      <c r="P1370" s="151">
        <v>226.8</v>
      </c>
      <c r="Q1370" s="151">
        <f t="shared" si="21"/>
        <v>430.92</v>
      </c>
      <c r="R1370" s="156"/>
    </row>
    <row r="1371" s="138" customFormat="1" ht="25.05" hidden="1" customHeight="1" spans="1:18">
      <c r="A1371" s="147">
        <v>1366</v>
      </c>
      <c r="B1371" s="147" t="s">
        <v>873</v>
      </c>
      <c r="C1371" s="148">
        <v>44927</v>
      </c>
      <c r="D1371" s="148">
        <v>44957</v>
      </c>
      <c r="E1371" s="147" t="s">
        <v>25</v>
      </c>
      <c r="F1371" s="147" t="s">
        <v>430</v>
      </c>
      <c r="G1371" s="147" t="s">
        <v>27</v>
      </c>
      <c r="H1371" s="147">
        <v>4.5</v>
      </c>
      <c r="I1371" s="151">
        <v>2520</v>
      </c>
      <c r="J1371" s="151">
        <v>11340</v>
      </c>
      <c r="K1371" s="147">
        <v>10</v>
      </c>
      <c r="L1371" s="151">
        <v>1134</v>
      </c>
      <c r="M1371" s="151">
        <v>56.7</v>
      </c>
      <c r="N1371" s="154"/>
      <c r="O1371" s="151">
        <v>510.3</v>
      </c>
      <c r="P1371" s="151">
        <v>567</v>
      </c>
      <c r="Q1371" s="151">
        <f t="shared" si="21"/>
        <v>1077.3</v>
      </c>
      <c r="R1371" s="156"/>
    </row>
    <row r="1372" s="138" customFormat="1" ht="25.05" hidden="1" customHeight="1" spans="1:18">
      <c r="A1372" s="147">
        <v>1367</v>
      </c>
      <c r="B1372" s="147" t="s">
        <v>874</v>
      </c>
      <c r="C1372" s="148">
        <v>44927</v>
      </c>
      <c r="D1372" s="148">
        <v>44957</v>
      </c>
      <c r="E1372" s="147" t="s">
        <v>25</v>
      </c>
      <c r="F1372" s="147" t="s">
        <v>430</v>
      </c>
      <c r="G1372" s="147" t="s">
        <v>27</v>
      </c>
      <c r="H1372" s="147">
        <v>7</v>
      </c>
      <c r="I1372" s="151">
        <v>2520</v>
      </c>
      <c r="J1372" s="151">
        <v>17640</v>
      </c>
      <c r="K1372" s="147">
        <v>10</v>
      </c>
      <c r="L1372" s="151">
        <v>1764</v>
      </c>
      <c r="M1372" s="151">
        <v>88.2</v>
      </c>
      <c r="N1372" s="154"/>
      <c r="O1372" s="151">
        <v>793.8</v>
      </c>
      <c r="P1372" s="151">
        <v>882</v>
      </c>
      <c r="Q1372" s="151">
        <f t="shared" si="21"/>
        <v>1675.8</v>
      </c>
      <c r="R1372" s="156"/>
    </row>
    <row r="1373" s="138" customFormat="1" ht="25.05" hidden="1" customHeight="1" spans="1:18">
      <c r="A1373" s="147">
        <v>1368</v>
      </c>
      <c r="B1373" s="147" t="s">
        <v>875</v>
      </c>
      <c r="C1373" s="148">
        <v>44927</v>
      </c>
      <c r="D1373" s="148">
        <v>44957</v>
      </c>
      <c r="E1373" s="147" t="s">
        <v>25</v>
      </c>
      <c r="F1373" s="147" t="s">
        <v>430</v>
      </c>
      <c r="G1373" s="147" t="s">
        <v>27</v>
      </c>
      <c r="H1373" s="147">
        <v>5</v>
      </c>
      <c r="I1373" s="151">
        <v>2520</v>
      </c>
      <c r="J1373" s="151">
        <v>12600</v>
      </c>
      <c r="K1373" s="147">
        <v>10</v>
      </c>
      <c r="L1373" s="151">
        <v>1260</v>
      </c>
      <c r="M1373" s="151">
        <v>63</v>
      </c>
      <c r="N1373" s="154"/>
      <c r="O1373" s="151">
        <v>567</v>
      </c>
      <c r="P1373" s="151">
        <v>630</v>
      </c>
      <c r="Q1373" s="151">
        <f t="shared" si="21"/>
        <v>1197</v>
      </c>
      <c r="R1373" s="156"/>
    </row>
    <row r="1374" s="138" customFormat="1" ht="25.05" hidden="1" customHeight="1" spans="1:18">
      <c r="A1374" s="147">
        <v>1369</v>
      </c>
      <c r="B1374" s="147" t="s">
        <v>876</v>
      </c>
      <c r="C1374" s="148">
        <v>44927</v>
      </c>
      <c r="D1374" s="148">
        <v>44957</v>
      </c>
      <c r="E1374" s="147" t="s">
        <v>25</v>
      </c>
      <c r="F1374" s="147" t="s">
        <v>430</v>
      </c>
      <c r="G1374" s="147" t="s">
        <v>27</v>
      </c>
      <c r="H1374" s="147">
        <v>8</v>
      </c>
      <c r="I1374" s="151">
        <v>2520</v>
      </c>
      <c r="J1374" s="151">
        <v>20160</v>
      </c>
      <c r="K1374" s="147">
        <v>10</v>
      </c>
      <c r="L1374" s="151">
        <v>2016</v>
      </c>
      <c r="M1374" s="151">
        <v>100.8</v>
      </c>
      <c r="N1374" s="154"/>
      <c r="O1374" s="151">
        <v>907.2</v>
      </c>
      <c r="P1374" s="151">
        <v>1008</v>
      </c>
      <c r="Q1374" s="151">
        <f t="shared" si="21"/>
        <v>1915.2</v>
      </c>
      <c r="R1374" s="156"/>
    </row>
    <row r="1375" s="138" customFormat="1" ht="25.05" hidden="1" customHeight="1" spans="1:18">
      <c r="A1375" s="147">
        <v>1370</v>
      </c>
      <c r="B1375" s="147" t="s">
        <v>877</v>
      </c>
      <c r="C1375" s="148">
        <v>44927</v>
      </c>
      <c r="D1375" s="148">
        <v>44957</v>
      </c>
      <c r="E1375" s="147" t="s">
        <v>25</v>
      </c>
      <c r="F1375" s="147" t="s">
        <v>430</v>
      </c>
      <c r="G1375" s="147" t="s">
        <v>27</v>
      </c>
      <c r="H1375" s="147">
        <v>5</v>
      </c>
      <c r="I1375" s="151">
        <v>2520</v>
      </c>
      <c r="J1375" s="151">
        <v>12600</v>
      </c>
      <c r="K1375" s="147">
        <v>10</v>
      </c>
      <c r="L1375" s="151">
        <v>1260</v>
      </c>
      <c r="M1375" s="151">
        <v>63</v>
      </c>
      <c r="N1375" s="154"/>
      <c r="O1375" s="151">
        <v>567</v>
      </c>
      <c r="P1375" s="151">
        <v>630</v>
      </c>
      <c r="Q1375" s="151">
        <f t="shared" si="21"/>
        <v>1197</v>
      </c>
      <c r="R1375" s="156"/>
    </row>
    <row r="1376" s="138" customFormat="1" ht="25.05" hidden="1" customHeight="1" spans="1:18">
      <c r="A1376" s="147">
        <v>1371</v>
      </c>
      <c r="B1376" s="147" t="s">
        <v>878</v>
      </c>
      <c r="C1376" s="148">
        <v>44927</v>
      </c>
      <c r="D1376" s="148">
        <v>44957</v>
      </c>
      <c r="E1376" s="147" t="s">
        <v>25</v>
      </c>
      <c r="F1376" s="147" t="s">
        <v>430</v>
      </c>
      <c r="G1376" s="147" t="s">
        <v>27</v>
      </c>
      <c r="H1376" s="147">
        <v>2</v>
      </c>
      <c r="I1376" s="151">
        <v>2520</v>
      </c>
      <c r="J1376" s="151">
        <v>5040</v>
      </c>
      <c r="K1376" s="147">
        <v>10</v>
      </c>
      <c r="L1376" s="151">
        <v>504</v>
      </c>
      <c r="M1376" s="151">
        <v>25.2</v>
      </c>
      <c r="N1376" s="154"/>
      <c r="O1376" s="151">
        <v>226.8</v>
      </c>
      <c r="P1376" s="151">
        <v>252</v>
      </c>
      <c r="Q1376" s="151">
        <f t="shared" si="21"/>
        <v>478.8</v>
      </c>
      <c r="R1376" s="156"/>
    </row>
    <row r="1377" s="138" customFormat="1" ht="25.05" hidden="1" customHeight="1" spans="1:18">
      <c r="A1377" s="147">
        <v>1372</v>
      </c>
      <c r="B1377" s="147" t="s">
        <v>879</v>
      </c>
      <c r="C1377" s="148">
        <v>44927</v>
      </c>
      <c r="D1377" s="148">
        <v>44957</v>
      </c>
      <c r="E1377" s="147" t="s">
        <v>25</v>
      </c>
      <c r="F1377" s="147" t="s">
        <v>430</v>
      </c>
      <c r="G1377" s="147" t="s">
        <v>27</v>
      </c>
      <c r="H1377" s="147">
        <v>6</v>
      </c>
      <c r="I1377" s="151">
        <v>2520</v>
      </c>
      <c r="J1377" s="151">
        <v>15120</v>
      </c>
      <c r="K1377" s="147">
        <v>10</v>
      </c>
      <c r="L1377" s="151">
        <v>1512</v>
      </c>
      <c r="M1377" s="151">
        <v>75.6</v>
      </c>
      <c r="N1377" s="154"/>
      <c r="O1377" s="151">
        <v>680.4</v>
      </c>
      <c r="P1377" s="151">
        <v>756</v>
      </c>
      <c r="Q1377" s="151">
        <f t="shared" si="21"/>
        <v>1436.4</v>
      </c>
      <c r="R1377" s="156"/>
    </row>
    <row r="1378" s="138" customFormat="1" ht="25.05" hidden="1" customHeight="1" spans="1:18">
      <c r="A1378" s="147">
        <v>1373</v>
      </c>
      <c r="B1378" s="147" t="s">
        <v>880</v>
      </c>
      <c r="C1378" s="148">
        <v>44927</v>
      </c>
      <c r="D1378" s="148">
        <v>44957</v>
      </c>
      <c r="E1378" s="147" t="s">
        <v>25</v>
      </c>
      <c r="F1378" s="147" t="s">
        <v>430</v>
      </c>
      <c r="G1378" s="147" t="s">
        <v>27</v>
      </c>
      <c r="H1378" s="147">
        <v>5</v>
      </c>
      <c r="I1378" s="151">
        <v>2520</v>
      </c>
      <c r="J1378" s="151">
        <v>12600</v>
      </c>
      <c r="K1378" s="147">
        <v>10</v>
      </c>
      <c r="L1378" s="151">
        <v>1260</v>
      </c>
      <c r="M1378" s="151">
        <v>63</v>
      </c>
      <c r="N1378" s="154"/>
      <c r="O1378" s="151">
        <v>567</v>
      </c>
      <c r="P1378" s="151">
        <v>630</v>
      </c>
      <c r="Q1378" s="151">
        <f t="shared" si="21"/>
        <v>1197</v>
      </c>
      <c r="R1378" s="156"/>
    </row>
    <row r="1379" s="138" customFormat="1" ht="25.05" hidden="1" customHeight="1" spans="1:18">
      <c r="A1379" s="147">
        <v>1374</v>
      </c>
      <c r="B1379" s="147" t="s">
        <v>881</v>
      </c>
      <c r="C1379" s="148">
        <v>44927</v>
      </c>
      <c r="D1379" s="148">
        <v>44957</v>
      </c>
      <c r="E1379" s="147" t="s">
        <v>25</v>
      </c>
      <c r="F1379" s="147" t="s">
        <v>430</v>
      </c>
      <c r="G1379" s="147" t="s">
        <v>27</v>
      </c>
      <c r="H1379" s="147">
        <v>7</v>
      </c>
      <c r="I1379" s="151">
        <v>2520</v>
      </c>
      <c r="J1379" s="151">
        <v>17640</v>
      </c>
      <c r="K1379" s="147">
        <v>10</v>
      </c>
      <c r="L1379" s="151">
        <v>1764</v>
      </c>
      <c r="M1379" s="151">
        <v>88.2</v>
      </c>
      <c r="N1379" s="154"/>
      <c r="O1379" s="151">
        <v>793.8</v>
      </c>
      <c r="P1379" s="151">
        <v>882</v>
      </c>
      <c r="Q1379" s="151">
        <f t="shared" si="21"/>
        <v>1675.8</v>
      </c>
      <c r="R1379" s="156"/>
    </row>
    <row r="1380" s="138" customFormat="1" ht="25.05" hidden="1" customHeight="1" spans="1:18">
      <c r="A1380" s="147">
        <v>1375</v>
      </c>
      <c r="B1380" s="147" t="s">
        <v>882</v>
      </c>
      <c r="C1380" s="148">
        <v>44927</v>
      </c>
      <c r="D1380" s="148">
        <v>44957</v>
      </c>
      <c r="E1380" s="147" t="s">
        <v>25</v>
      </c>
      <c r="F1380" s="147" t="s">
        <v>430</v>
      </c>
      <c r="G1380" s="147" t="s">
        <v>27</v>
      </c>
      <c r="H1380" s="147">
        <v>3</v>
      </c>
      <c r="I1380" s="151">
        <v>2520</v>
      </c>
      <c r="J1380" s="151">
        <v>7560</v>
      </c>
      <c r="K1380" s="147">
        <v>10</v>
      </c>
      <c r="L1380" s="151">
        <v>756</v>
      </c>
      <c r="M1380" s="151">
        <v>37.8</v>
      </c>
      <c r="N1380" s="154"/>
      <c r="O1380" s="151">
        <v>340.2</v>
      </c>
      <c r="P1380" s="151">
        <v>378</v>
      </c>
      <c r="Q1380" s="151">
        <f t="shared" si="21"/>
        <v>718.2</v>
      </c>
      <c r="R1380" s="156"/>
    </row>
    <row r="1381" s="138" customFormat="1" ht="25.05" hidden="1" customHeight="1" spans="1:18">
      <c r="A1381" s="147">
        <v>1376</v>
      </c>
      <c r="B1381" s="147" t="s">
        <v>883</v>
      </c>
      <c r="C1381" s="148">
        <v>44927</v>
      </c>
      <c r="D1381" s="148">
        <v>44957</v>
      </c>
      <c r="E1381" s="147" t="s">
        <v>25</v>
      </c>
      <c r="F1381" s="147" t="s">
        <v>430</v>
      </c>
      <c r="G1381" s="147" t="s">
        <v>27</v>
      </c>
      <c r="H1381" s="147">
        <v>5.5</v>
      </c>
      <c r="I1381" s="151">
        <v>2520</v>
      </c>
      <c r="J1381" s="151">
        <v>13860</v>
      </c>
      <c r="K1381" s="147">
        <v>10</v>
      </c>
      <c r="L1381" s="151">
        <v>1386</v>
      </c>
      <c r="M1381" s="151">
        <v>69.3</v>
      </c>
      <c r="N1381" s="154"/>
      <c r="O1381" s="151">
        <v>623.7</v>
      </c>
      <c r="P1381" s="151">
        <v>693</v>
      </c>
      <c r="Q1381" s="151">
        <f t="shared" si="21"/>
        <v>1316.7</v>
      </c>
      <c r="R1381" s="156"/>
    </row>
    <row r="1382" s="138" customFormat="1" ht="25.05" hidden="1" customHeight="1" spans="1:18">
      <c r="A1382" s="147">
        <v>1377</v>
      </c>
      <c r="B1382" s="147" t="s">
        <v>884</v>
      </c>
      <c r="C1382" s="148">
        <v>44927</v>
      </c>
      <c r="D1382" s="148">
        <v>44957</v>
      </c>
      <c r="E1382" s="147" t="s">
        <v>25</v>
      </c>
      <c r="F1382" s="147" t="s">
        <v>430</v>
      </c>
      <c r="G1382" s="147" t="s">
        <v>27</v>
      </c>
      <c r="H1382" s="147">
        <v>6</v>
      </c>
      <c r="I1382" s="151">
        <v>2520</v>
      </c>
      <c r="J1382" s="151">
        <v>15120</v>
      </c>
      <c r="K1382" s="147">
        <v>10</v>
      </c>
      <c r="L1382" s="151">
        <v>1512</v>
      </c>
      <c r="M1382" s="151">
        <v>75.6</v>
      </c>
      <c r="N1382" s="154"/>
      <c r="O1382" s="151">
        <v>680.4</v>
      </c>
      <c r="P1382" s="151">
        <v>756</v>
      </c>
      <c r="Q1382" s="151">
        <f t="shared" si="21"/>
        <v>1436.4</v>
      </c>
      <c r="R1382" s="156"/>
    </row>
    <row r="1383" s="138" customFormat="1" ht="25.05" hidden="1" customHeight="1" spans="1:18">
      <c r="A1383" s="147">
        <v>1378</v>
      </c>
      <c r="B1383" s="147" t="s">
        <v>885</v>
      </c>
      <c r="C1383" s="148">
        <v>44927</v>
      </c>
      <c r="D1383" s="148">
        <v>44957</v>
      </c>
      <c r="E1383" s="147" t="s">
        <v>25</v>
      </c>
      <c r="F1383" s="147" t="s">
        <v>430</v>
      </c>
      <c r="G1383" s="147" t="s">
        <v>27</v>
      </c>
      <c r="H1383" s="147">
        <v>6</v>
      </c>
      <c r="I1383" s="151">
        <v>2520</v>
      </c>
      <c r="J1383" s="151">
        <v>15120</v>
      </c>
      <c r="K1383" s="147">
        <v>10</v>
      </c>
      <c r="L1383" s="151">
        <v>1512</v>
      </c>
      <c r="M1383" s="151">
        <v>75.6</v>
      </c>
      <c r="N1383" s="154"/>
      <c r="O1383" s="151">
        <v>680.4</v>
      </c>
      <c r="P1383" s="151">
        <v>756</v>
      </c>
      <c r="Q1383" s="151">
        <f t="shared" si="21"/>
        <v>1436.4</v>
      </c>
      <c r="R1383" s="156"/>
    </row>
    <row r="1384" s="138" customFormat="1" ht="25.05" hidden="1" customHeight="1" spans="1:18">
      <c r="A1384" s="147">
        <v>1379</v>
      </c>
      <c r="B1384" s="147" t="s">
        <v>886</v>
      </c>
      <c r="C1384" s="148">
        <v>44927</v>
      </c>
      <c r="D1384" s="148">
        <v>44957</v>
      </c>
      <c r="E1384" s="147" t="s">
        <v>25</v>
      </c>
      <c r="F1384" s="147" t="s">
        <v>430</v>
      </c>
      <c r="G1384" s="147" t="s">
        <v>27</v>
      </c>
      <c r="H1384" s="147">
        <v>7.5</v>
      </c>
      <c r="I1384" s="151">
        <v>2520</v>
      </c>
      <c r="J1384" s="151">
        <v>18900</v>
      </c>
      <c r="K1384" s="147">
        <v>10</v>
      </c>
      <c r="L1384" s="151">
        <v>1890</v>
      </c>
      <c r="M1384" s="151">
        <v>94.5</v>
      </c>
      <c r="N1384" s="154"/>
      <c r="O1384" s="151">
        <v>850.5</v>
      </c>
      <c r="P1384" s="151">
        <v>945</v>
      </c>
      <c r="Q1384" s="151">
        <f t="shared" si="21"/>
        <v>1795.5</v>
      </c>
      <c r="R1384" s="156"/>
    </row>
    <row r="1385" s="138" customFormat="1" ht="25.05" hidden="1" customHeight="1" spans="1:18">
      <c r="A1385" s="147">
        <v>1380</v>
      </c>
      <c r="B1385" s="147" t="s">
        <v>887</v>
      </c>
      <c r="C1385" s="148">
        <v>44927</v>
      </c>
      <c r="D1385" s="148">
        <v>44957</v>
      </c>
      <c r="E1385" s="147" t="s">
        <v>25</v>
      </c>
      <c r="F1385" s="147" t="s">
        <v>430</v>
      </c>
      <c r="G1385" s="147" t="s">
        <v>27</v>
      </c>
      <c r="H1385" s="147">
        <v>4.75</v>
      </c>
      <c r="I1385" s="151">
        <v>2520</v>
      </c>
      <c r="J1385" s="151">
        <v>11970</v>
      </c>
      <c r="K1385" s="147">
        <v>10</v>
      </c>
      <c r="L1385" s="151">
        <v>1197</v>
      </c>
      <c r="M1385" s="151">
        <v>59.85</v>
      </c>
      <c r="N1385" s="154"/>
      <c r="O1385" s="151">
        <v>538.65</v>
      </c>
      <c r="P1385" s="151">
        <v>598.5</v>
      </c>
      <c r="Q1385" s="151">
        <f t="shared" si="21"/>
        <v>1137.15</v>
      </c>
      <c r="R1385" s="156"/>
    </row>
    <row r="1386" s="138" customFormat="1" ht="25.05" hidden="1" customHeight="1" spans="1:18">
      <c r="A1386" s="147">
        <v>1381</v>
      </c>
      <c r="B1386" s="147" t="s">
        <v>778</v>
      </c>
      <c r="C1386" s="148">
        <v>44927</v>
      </c>
      <c r="D1386" s="148">
        <v>44957</v>
      </c>
      <c r="E1386" s="147" t="s">
        <v>25</v>
      </c>
      <c r="F1386" s="147" t="s">
        <v>430</v>
      </c>
      <c r="G1386" s="147" t="s">
        <v>27</v>
      </c>
      <c r="H1386" s="147">
        <v>2.98</v>
      </c>
      <c r="I1386" s="151">
        <v>2520</v>
      </c>
      <c r="J1386" s="151">
        <v>7509.6</v>
      </c>
      <c r="K1386" s="147">
        <v>10</v>
      </c>
      <c r="L1386" s="151">
        <v>750.96</v>
      </c>
      <c r="M1386" s="151">
        <v>37.548</v>
      </c>
      <c r="N1386" s="154"/>
      <c r="O1386" s="151">
        <v>337.932</v>
      </c>
      <c r="P1386" s="151">
        <v>375.48</v>
      </c>
      <c r="Q1386" s="151">
        <f t="shared" si="21"/>
        <v>713.412</v>
      </c>
      <c r="R1386" s="156"/>
    </row>
    <row r="1387" s="138" customFormat="1" ht="25.05" hidden="1" customHeight="1" spans="1:18">
      <c r="A1387" s="147">
        <v>1382</v>
      </c>
      <c r="B1387" s="147" t="s">
        <v>888</v>
      </c>
      <c r="C1387" s="148">
        <v>44927</v>
      </c>
      <c r="D1387" s="148">
        <v>44957</v>
      </c>
      <c r="E1387" s="147" t="s">
        <v>25</v>
      </c>
      <c r="F1387" s="147" t="s">
        <v>430</v>
      </c>
      <c r="G1387" s="147" t="s">
        <v>27</v>
      </c>
      <c r="H1387" s="147">
        <v>5</v>
      </c>
      <c r="I1387" s="151">
        <v>2520</v>
      </c>
      <c r="J1387" s="151">
        <v>12600</v>
      </c>
      <c r="K1387" s="147">
        <v>10</v>
      </c>
      <c r="L1387" s="151">
        <v>1260</v>
      </c>
      <c r="M1387" s="151">
        <v>63</v>
      </c>
      <c r="N1387" s="154"/>
      <c r="O1387" s="151">
        <v>567</v>
      </c>
      <c r="P1387" s="151">
        <v>630</v>
      </c>
      <c r="Q1387" s="151">
        <f t="shared" si="21"/>
        <v>1197</v>
      </c>
      <c r="R1387" s="156"/>
    </row>
    <row r="1388" s="138" customFormat="1" ht="25.05" hidden="1" customHeight="1" spans="1:18">
      <c r="A1388" s="147">
        <v>1383</v>
      </c>
      <c r="B1388" s="147" t="s">
        <v>889</v>
      </c>
      <c r="C1388" s="148">
        <v>44927</v>
      </c>
      <c r="D1388" s="148">
        <v>44957</v>
      </c>
      <c r="E1388" s="147" t="s">
        <v>25</v>
      </c>
      <c r="F1388" s="147" t="s">
        <v>430</v>
      </c>
      <c r="G1388" s="147" t="s">
        <v>27</v>
      </c>
      <c r="H1388" s="147">
        <v>5</v>
      </c>
      <c r="I1388" s="151">
        <v>2520</v>
      </c>
      <c r="J1388" s="151">
        <v>12600</v>
      </c>
      <c r="K1388" s="147">
        <v>10</v>
      </c>
      <c r="L1388" s="151">
        <v>1260</v>
      </c>
      <c r="M1388" s="151">
        <v>63</v>
      </c>
      <c r="N1388" s="154"/>
      <c r="O1388" s="151">
        <v>567</v>
      </c>
      <c r="P1388" s="151">
        <v>630</v>
      </c>
      <c r="Q1388" s="151">
        <f t="shared" si="21"/>
        <v>1197</v>
      </c>
      <c r="R1388" s="156"/>
    </row>
    <row r="1389" s="138" customFormat="1" ht="25.05" hidden="1" customHeight="1" spans="1:18">
      <c r="A1389" s="147">
        <v>1384</v>
      </c>
      <c r="B1389" s="147" t="s">
        <v>890</v>
      </c>
      <c r="C1389" s="148">
        <v>44927</v>
      </c>
      <c r="D1389" s="148">
        <v>44957</v>
      </c>
      <c r="E1389" s="147" t="s">
        <v>25</v>
      </c>
      <c r="F1389" s="147" t="s">
        <v>430</v>
      </c>
      <c r="G1389" s="147" t="s">
        <v>27</v>
      </c>
      <c r="H1389" s="147">
        <v>5</v>
      </c>
      <c r="I1389" s="151">
        <v>2520</v>
      </c>
      <c r="J1389" s="151">
        <v>12600</v>
      </c>
      <c r="K1389" s="147">
        <v>10</v>
      </c>
      <c r="L1389" s="151">
        <v>1260</v>
      </c>
      <c r="M1389" s="151">
        <v>63</v>
      </c>
      <c r="N1389" s="154"/>
      <c r="O1389" s="151">
        <v>567</v>
      </c>
      <c r="P1389" s="151">
        <v>630</v>
      </c>
      <c r="Q1389" s="151">
        <f t="shared" si="21"/>
        <v>1197</v>
      </c>
      <c r="R1389" s="156"/>
    </row>
    <row r="1390" s="138" customFormat="1" ht="25.05" hidden="1" customHeight="1" spans="1:18">
      <c r="A1390" s="147">
        <v>1385</v>
      </c>
      <c r="B1390" s="147" t="s">
        <v>891</v>
      </c>
      <c r="C1390" s="148">
        <v>44927</v>
      </c>
      <c r="D1390" s="148">
        <v>44957</v>
      </c>
      <c r="E1390" s="147" t="s">
        <v>25</v>
      </c>
      <c r="F1390" s="147" t="s">
        <v>430</v>
      </c>
      <c r="G1390" s="147" t="s">
        <v>27</v>
      </c>
      <c r="H1390" s="147">
        <v>5.5</v>
      </c>
      <c r="I1390" s="151">
        <v>2520</v>
      </c>
      <c r="J1390" s="151">
        <v>13860</v>
      </c>
      <c r="K1390" s="147">
        <v>10</v>
      </c>
      <c r="L1390" s="151">
        <v>1386</v>
      </c>
      <c r="M1390" s="151">
        <v>69.3</v>
      </c>
      <c r="N1390" s="154"/>
      <c r="O1390" s="151">
        <v>623.7</v>
      </c>
      <c r="P1390" s="151">
        <v>693</v>
      </c>
      <c r="Q1390" s="151">
        <f t="shared" si="21"/>
        <v>1316.7</v>
      </c>
      <c r="R1390" s="156"/>
    </row>
    <row r="1391" s="138" customFormat="1" ht="25.05" hidden="1" customHeight="1" spans="1:18">
      <c r="A1391" s="147">
        <v>1386</v>
      </c>
      <c r="B1391" s="147" t="s">
        <v>892</v>
      </c>
      <c r="C1391" s="148">
        <v>44927</v>
      </c>
      <c r="D1391" s="148">
        <v>44957</v>
      </c>
      <c r="E1391" s="147" t="s">
        <v>25</v>
      </c>
      <c r="F1391" s="147" t="s">
        <v>430</v>
      </c>
      <c r="G1391" s="147" t="s">
        <v>27</v>
      </c>
      <c r="H1391" s="147">
        <v>4.3</v>
      </c>
      <c r="I1391" s="151">
        <v>2520</v>
      </c>
      <c r="J1391" s="151">
        <v>10836</v>
      </c>
      <c r="K1391" s="147">
        <v>10</v>
      </c>
      <c r="L1391" s="151">
        <v>1083.6</v>
      </c>
      <c r="M1391" s="151">
        <v>54.18</v>
      </c>
      <c r="N1391" s="154"/>
      <c r="O1391" s="151">
        <v>487.62</v>
      </c>
      <c r="P1391" s="151">
        <v>541.8</v>
      </c>
      <c r="Q1391" s="151">
        <f t="shared" si="21"/>
        <v>1029.42</v>
      </c>
      <c r="R1391" s="156"/>
    </row>
    <row r="1392" s="138" customFormat="1" ht="25.05" hidden="1" customHeight="1" spans="1:18">
      <c r="A1392" s="147">
        <v>1387</v>
      </c>
      <c r="B1392" s="147" t="s">
        <v>893</v>
      </c>
      <c r="C1392" s="148">
        <v>44927</v>
      </c>
      <c r="D1392" s="148">
        <v>44957</v>
      </c>
      <c r="E1392" s="147" t="s">
        <v>25</v>
      </c>
      <c r="F1392" s="147" t="s">
        <v>430</v>
      </c>
      <c r="G1392" s="147" t="s">
        <v>27</v>
      </c>
      <c r="H1392" s="147">
        <v>5</v>
      </c>
      <c r="I1392" s="151">
        <v>2520</v>
      </c>
      <c r="J1392" s="151">
        <v>12600</v>
      </c>
      <c r="K1392" s="147">
        <v>10</v>
      </c>
      <c r="L1392" s="151">
        <v>1260</v>
      </c>
      <c r="M1392" s="151">
        <v>63</v>
      </c>
      <c r="N1392" s="154"/>
      <c r="O1392" s="151">
        <v>567</v>
      </c>
      <c r="P1392" s="151">
        <v>630</v>
      </c>
      <c r="Q1392" s="151">
        <f t="shared" si="21"/>
        <v>1197</v>
      </c>
      <c r="R1392" s="156"/>
    </row>
    <row r="1393" s="138" customFormat="1" ht="25.05" hidden="1" customHeight="1" spans="1:18">
      <c r="A1393" s="147">
        <v>1388</v>
      </c>
      <c r="B1393" s="147" t="s">
        <v>894</v>
      </c>
      <c r="C1393" s="148">
        <v>44927</v>
      </c>
      <c r="D1393" s="148">
        <v>44957</v>
      </c>
      <c r="E1393" s="147" t="s">
        <v>25</v>
      </c>
      <c r="F1393" s="147" t="s">
        <v>430</v>
      </c>
      <c r="G1393" s="147" t="s">
        <v>27</v>
      </c>
      <c r="H1393" s="147">
        <v>3</v>
      </c>
      <c r="I1393" s="151">
        <v>2520</v>
      </c>
      <c r="J1393" s="151">
        <v>7560</v>
      </c>
      <c r="K1393" s="147">
        <v>10</v>
      </c>
      <c r="L1393" s="151">
        <v>756</v>
      </c>
      <c r="M1393" s="151">
        <v>37.8</v>
      </c>
      <c r="N1393" s="154"/>
      <c r="O1393" s="151">
        <v>340.2</v>
      </c>
      <c r="P1393" s="151">
        <v>378</v>
      </c>
      <c r="Q1393" s="151">
        <f t="shared" si="21"/>
        <v>718.2</v>
      </c>
      <c r="R1393" s="156"/>
    </row>
    <row r="1394" s="138" customFormat="1" ht="25.05" hidden="1" customHeight="1" spans="1:18">
      <c r="A1394" s="147">
        <v>1389</v>
      </c>
      <c r="B1394" s="147" t="s">
        <v>895</v>
      </c>
      <c r="C1394" s="148">
        <v>44927</v>
      </c>
      <c r="D1394" s="148">
        <v>44957</v>
      </c>
      <c r="E1394" s="147" t="s">
        <v>25</v>
      </c>
      <c r="F1394" s="147" t="s">
        <v>430</v>
      </c>
      <c r="G1394" s="147" t="s">
        <v>27</v>
      </c>
      <c r="H1394" s="147">
        <v>4.57</v>
      </c>
      <c r="I1394" s="151">
        <v>2520</v>
      </c>
      <c r="J1394" s="151">
        <v>11516.4</v>
      </c>
      <c r="K1394" s="147">
        <v>10</v>
      </c>
      <c r="L1394" s="151">
        <v>1151.64</v>
      </c>
      <c r="M1394" s="151">
        <v>57.582</v>
      </c>
      <c r="N1394" s="154"/>
      <c r="O1394" s="151">
        <v>518.238</v>
      </c>
      <c r="P1394" s="151">
        <v>575.82</v>
      </c>
      <c r="Q1394" s="151">
        <f t="shared" si="21"/>
        <v>1094.058</v>
      </c>
      <c r="R1394" s="156"/>
    </row>
    <row r="1395" s="138" customFormat="1" ht="25.05" hidden="1" customHeight="1" spans="1:18">
      <c r="A1395" s="147">
        <v>1390</v>
      </c>
      <c r="B1395" s="147" t="s">
        <v>896</v>
      </c>
      <c r="C1395" s="148">
        <v>44927</v>
      </c>
      <c r="D1395" s="148">
        <v>44957</v>
      </c>
      <c r="E1395" s="147" t="s">
        <v>25</v>
      </c>
      <c r="F1395" s="147" t="s">
        <v>430</v>
      </c>
      <c r="G1395" s="147" t="s">
        <v>27</v>
      </c>
      <c r="H1395" s="147">
        <v>6</v>
      </c>
      <c r="I1395" s="151">
        <v>2520</v>
      </c>
      <c r="J1395" s="151">
        <v>15120</v>
      </c>
      <c r="K1395" s="147">
        <v>10</v>
      </c>
      <c r="L1395" s="151">
        <v>1512</v>
      </c>
      <c r="M1395" s="151">
        <v>75.6</v>
      </c>
      <c r="N1395" s="154"/>
      <c r="O1395" s="151">
        <v>680.4</v>
      </c>
      <c r="P1395" s="151">
        <v>756</v>
      </c>
      <c r="Q1395" s="151">
        <f t="shared" si="21"/>
        <v>1436.4</v>
      </c>
      <c r="R1395" s="156"/>
    </row>
    <row r="1396" s="138" customFormat="1" ht="25.05" hidden="1" customHeight="1" spans="1:18">
      <c r="A1396" s="147">
        <v>1391</v>
      </c>
      <c r="B1396" s="147" t="s">
        <v>897</v>
      </c>
      <c r="C1396" s="148">
        <v>44927</v>
      </c>
      <c r="D1396" s="148">
        <v>44957</v>
      </c>
      <c r="E1396" s="147" t="s">
        <v>25</v>
      </c>
      <c r="F1396" s="147" t="s">
        <v>430</v>
      </c>
      <c r="G1396" s="147" t="s">
        <v>27</v>
      </c>
      <c r="H1396" s="147">
        <v>5.9</v>
      </c>
      <c r="I1396" s="151">
        <v>2520</v>
      </c>
      <c r="J1396" s="151">
        <v>14868</v>
      </c>
      <c r="K1396" s="147">
        <v>10</v>
      </c>
      <c r="L1396" s="151">
        <v>1486.8</v>
      </c>
      <c r="M1396" s="151">
        <v>74.34</v>
      </c>
      <c r="N1396" s="154"/>
      <c r="O1396" s="151">
        <v>669.06</v>
      </c>
      <c r="P1396" s="151">
        <v>743.4</v>
      </c>
      <c r="Q1396" s="151">
        <f t="shared" si="21"/>
        <v>1412.46</v>
      </c>
      <c r="R1396" s="156"/>
    </row>
    <row r="1397" s="138" customFormat="1" ht="25.05" hidden="1" customHeight="1" spans="1:18">
      <c r="A1397" s="147">
        <v>1392</v>
      </c>
      <c r="B1397" s="147" t="s">
        <v>898</v>
      </c>
      <c r="C1397" s="148">
        <v>44927</v>
      </c>
      <c r="D1397" s="148">
        <v>44957</v>
      </c>
      <c r="E1397" s="147" t="s">
        <v>25</v>
      </c>
      <c r="F1397" s="147" t="s">
        <v>430</v>
      </c>
      <c r="G1397" s="147" t="s">
        <v>27</v>
      </c>
      <c r="H1397" s="147">
        <v>6</v>
      </c>
      <c r="I1397" s="151">
        <v>2520</v>
      </c>
      <c r="J1397" s="151">
        <v>15120</v>
      </c>
      <c r="K1397" s="147">
        <v>10</v>
      </c>
      <c r="L1397" s="151">
        <v>1512</v>
      </c>
      <c r="M1397" s="151">
        <v>75.6</v>
      </c>
      <c r="N1397" s="154"/>
      <c r="O1397" s="151">
        <v>680.4</v>
      </c>
      <c r="P1397" s="151">
        <v>756</v>
      </c>
      <c r="Q1397" s="151">
        <f t="shared" si="21"/>
        <v>1436.4</v>
      </c>
      <c r="R1397" s="156"/>
    </row>
    <row r="1398" s="138" customFormat="1" ht="25.05" hidden="1" customHeight="1" spans="1:18">
      <c r="A1398" s="147">
        <v>1393</v>
      </c>
      <c r="B1398" s="147" t="s">
        <v>899</v>
      </c>
      <c r="C1398" s="148">
        <v>44927</v>
      </c>
      <c r="D1398" s="148">
        <v>44957</v>
      </c>
      <c r="E1398" s="147" t="s">
        <v>25</v>
      </c>
      <c r="F1398" s="147" t="s">
        <v>430</v>
      </c>
      <c r="G1398" s="147" t="s">
        <v>27</v>
      </c>
      <c r="H1398" s="147">
        <v>14</v>
      </c>
      <c r="I1398" s="151">
        <v>2520</v>
      </c>
      <c r="J1398" s="151">
        <v>35280</v>
      </c>
      <c r="K1398" s="147">
        <v>10</v>
      </c>
      <c r="L1398" s="151">
        <v>3528</v>
      </c>
      <c r="M1398" s="151">
        <v>176.4</v>
      </c>
      <c r="N1398" s="154"/>
      <c r="O1398" s="151">
        <v>1587.6</v>
      </c>
      <c r="P1398" s="151">
        <v>1764</v>
      </c>
      <c r="Q1398" s="151">
        <f t="shared" si="21"/>
        <v>3351.6</v>
      </c>
      <c r="R1398" s="156"/>
    </row>
    <row r="1399" s="138" customFormat="1" ht="25.05" hidden="1" customHeight="1" spans="1:18">
      <c r="A1399" s="147">
        <v>1394</v>
      </c>
      <c r="B1399" s="147" t="s">
        <v>900</v>
      </c>
      <c r="C1399" s="148">
        <v>44927</v>
      </c>
      <c r="D1399" s="148">
        <v>44957</v>
      </c>
      <c r="E1399" s="147" t="s">
        <v>25</v>
      </c>
      <c r="F1399" s="147" t="s">
        <v>430</v>
      </c>
      <c r="G1399" s="147" t="s">
        <v>27</v>
      </c>
      <c r="H1399" s="147">
        <v>5</v>
      </c>
      <c r="I1399" s="151">
        <v>2520</v>
      </c>
      <c r="J1399" s="151">
        <v>12600</v>
      </c>
      <c r="K1399" s="147">
        <v>10</v>
      </c>
      <c r="L1399" s="151">
        <v>1260</v>
      </c>
      <c r="M1399" s="151">
        <v>63</v>
      </c>
      <c r="N1399" s="154"/>
      <c r="O1399" s="151">
        <v>567</v>
      </c>
      <c r="P1399" s="151">
        <v>630</v>
      </c>
      <c r="Q1399" s="151">
        <f t="shared" si="21"/>
        <v>1197</v>
      </c>
      <c r="R1399" s="156"/>
    </row>
    <row r="1400" s="138" customFormat="1" ht="25.05" hidden="1" customHeight="1" spans="1:18">
      <c r="A1400" s="147">
        <v>1395</v>
      </c>
      <c r="B1400" s="147" t="s">
        <v>429</v>
      </c>
      <c r="C1400" s="148">
        <v>44958</v>
      </c>
      <c r="D1400" s="148">
        <v>44985</v>
      </c>
      <c r="E1400" s="147" t="s">
        <v>25</v>
      </c>
      <c r="F1400" s="147" t="s">
        <v>430</v>
      </c>
      <c r="G1400" s="147" t="s">
        <v>27</v>
      </c>
      <c r="H1400" s="147">
        <v>5</v>
      </c>
      <c r="I1400" s="151">
        <v>4410</v>
      </c>
      <c r="J1400" s="151">
        <v>22050</v>
      </c>
      <c r="K1400" s="147">
        <v>10</v>
      </c>
      <c r="L1400" s="151">
        <v>2205</v>
      </c>
      <c r="M1400" s="151">
        <v>110.25</v>
      </c>
      <c r="N1400" s="154"/>
      <c r="O1400" s="151">
        <v>992.25</v>
      </c>
      <c r="P1400" s="151">
        <v>1102.5</v>
      </c>
      <c r="Q1400" s="151">
        <f t="shared" si="21"/>
        <v>2094.75</v>
      </c>
      <c r="R1400" s="156"/>
    </row>
    <row r="1401" s="138" customFormat="1" ht="25.05" hidden="1" customHeight="1" spans="1:18">
      <c r="A1401" s="147">
        <v>1396</v>
      </c>
      <c r="B1401" s="147" t="s">
        <v>431</v>
      </c>
      <c r="C1401" s="148">
        <v>44958</v>
      </c>
      <c r="D1401" s="148">
        <v>44985</v>
      </c>
      <c r="E1401" s="147" t="s">
        <v>25</v>
      </c>
      <c r="F1401" s="147" t="s">
        <v>430</v>
      </c>
      <c r="G1401" s="147" t="s">
        <v>27</v>
      </c>
      <c r="H1401" s="147">
        <v>5</v>
      </c>
      <c r="I1401" s="151">
        <v>4410</v>
      </c>
      <c r="J1401" s="151">
        <v>22050</v>
      </c>
      <c r="K1401" s="147">
        <v>10</v>
      </c>
      <c r="L1401" s="151">
        <v>2205</v>
      </c>
      <c r="M1401" s="151">
        <v>110.25</v>
      </c>
      <c r="N1401" s="154"/>
      <c r="O1401" s="151">
        <v>992.25</v>
      </c>
      <c r="P1401" s="151">
        <v>1102.5</v>
      </c>
      <c r="Q1401" s="151">
        <f t="shared" si="21"/>
        <v>2094.75</v>
      </c>
      <c r="R1401" s="156"/>
    </row>
    <row r="1402" s="138" customFormat="1" ht="25.05" hidden="1" customHeight="1" spans="1:18">
      <c r="A1402" s="147">
        <v>1397</v>
      </c>
      <c r="B1402" s="147" t="s">
        <v>432</v>
      </c>
      <c r="C1402" s="148">
        <v>44958</v>
      </c>
      <c r="D1402" s="148">
        <v>44985</v>
      </c>
      <c r="E1402" s="147" t="s">
        <v>25</v>
      </c>
      <c r="F1402" s="147" t="s">
        <v>430</v>
      </c>
      <c r="G1402" s="147" t="s">
        <v>27</v>
      </c>
      <c r="H1402" s="147">
        <v>7.1</v>
      </c>
      <c r="I1402" s="151">
        <v>4410</v>
      </c>
      <c r="J1402" s="151">
        <v>31311</v>
      </c>
      <c r="K1402" s="147">
        <v>10</v>
      </c>
      <c r="L1402" s="151">
        <v>3131.1</v>
      </c>
      <c r="M1402" s="151">
        <v>156.555</v>
      </c>
      <c r="N1402" s="154"/>
      <c r="O1402" s="151">
        <v>1408.995</v>
      </c>
      <c r="P1402" s="151">
        <v>1565.55</v>
      </c>
      <c r="Q1402" s="151">
        <f t="shared" si="21"/>
        <v>2974.545</v>
      </c>
      <c r="R1402" s="156"/>
    </row>
    <row r="1403" s="138" customFormat="1" ht="25.05" hidden="1" customHeight="1" spans="1:18">
      <c r="A1403" s="147">
        <v>1398</v>
      </c>
      <c r="B1403" s="147" t="s">
        <v>433</v>
      </c>
      <c r="C1403" s="148">
        <v>44958</v>
      </c>
      <c r="D1403" s="148">
        <v>44985</v>
      </c>
      <c r="E1403" s="147" t="s">
        <v>25</v>
      </c>
      <c r="F1403" s="147" t="s">
        <v>430</v>
      </c>
      <c r="G1403" s="147" t="s">
        <v>27</v>
      </c>
      <c r="H1403" s="147">
        <v>4</v>
      </c>
      <c r="I1403" s="151">
        <v>4410</v>
      </c>
      <c r="J1403" s="151">
        <v>17640</v>
      </c>
      <c r="K1403" s="147">
        <v>10</v>
      </c>
      <c r="L1403" s="151">
        <v>1764</v>
      </c>
      <c r="M1403" s="151">
        <v>88.2</v>
      </c>
      <c r="N1403" s="154"/>
      <c r="O1403" s="151">
        <v>793.8</v>
      </c>
      <c r="P1403" s="151">
        <v>882</v>
      </c>
      <c r="Q1403" s="151">
        <f t="shared" si="21"/>
        <v>1675.8</v>
      </c>
      <c r="R1403" s="156"/>
    </row>
    <row r="1404" s="138" customFormat="1" ht="25.05" hidden="1" customHeight="1" spans="1:18">
      <c r="A1404" s="147">
        <v>1399</v>
      </c>
      <c r="B1404" s="147" t="s">
        <v>434</v>
      </c>
      <c r="C1404" s="148">
        <v>44958</v>
      </c>
      <c r="D1404" s="148">
        <v>44985</v>
      </c>
      <c r="E1404" s="147" t="s">
        <v>25</v>
      </c>
      <c r="F1404" s="147" t="s">
        <v>430</v>
      </c>
      <c r="G1404" s="147" t="s">
        <v>27</v>
      </c>
      <c r="H1404" s="147">
        <v>8</v>
      </c>
      <c r="I1404" s="151">
        <v>4410</v>
      </c>
      <c r="J1404" s="151">
        <v>35280</v>
      </c>
      <c r="K1404" s="147">
        <v>10</v>
      </c>
      <c r="L1404" s="151">
        <v>3528</v>
      </c>
      <c r="M1404" s="151">
        <v>176.4</v>
      </c>
      <c r="N1404" s="154"/>
      <c r="O1404" s="151">
        <v>1587.6</v>
      </c>
      <c r="P1404" s="151">
        <v>1764</v>
      </c>
      <c r="Q1404" s="151">
        <f t="shared" si="21"/>
        <v>3351.6</v>
      </c>
      <c r="R1404" s="156"/>
    </row>
    <row r="1405" s="138" customFormat="1" ht="25.05" hidden="1" customHeight="1" spans="1:18">
      <c r="A1405" s="147">
        <v>1400</v>
      </c>
      <c r="B1405" s="147" t="s">
        <v>435</v>
      </c>
      <c r="C1405" s="148">
        <v>44958</v>
      </c>
      <c r="D1405" s="148">
        <v>44985</v>
      </c>
      <c r="E1405" s="147" t="s">
        <v>25</v>
      </c>
      <c r="F1405" s="147" t="s">
        <v>430</v>
      </c>
      <c r="G1405" s="147" t="s">
        <v>27</v>
      </c>
      <c r="H1405" s="147">
        <v>5.81</v>
      </c>
      <c r="I1405" s="151">
        <v>4410</v>
      </c>
      <c r="J1405" s="151">
        <v>25622.1</v>
      </c>
      <c r="K1405" s="147">
        <v>10</v>
      </c>
      <c r="L1405" s="151">
        <v>2562.21</v>
      </c>
      <c r="M1405" s="151">
        <v>128.1105</v>
      </c>
      <c r="N1405" s="154"/>
      <c r="O1405" s="151">
        <v>1152.9945</v>
      </c>
      <c r="P1405" s="151">
        <v>1281.105</v>
      </c>
      <c r="Q1405" s="151">
        <f t="shared" si="21"/>
        <v>2434.0995</v>
      </c>
      <c r="R1405" s="156"/>
    </row>
    <row r="1406" s="138" customFormat="1" ht="25.05" hidden="1" customHeight="1" spans="1:18">
      <c r="A1406" s="147">
        <v>1401</v>
      </c>
      <c r="B1406" s="147" t="s">
        <v>436</v>
      </c>
      <c r="C1406" s="148">
        <v>44958</v>
      </c>
      <c r="D1406" s="148">
        <v>44985</v>
      </c>
      <c r="E1406" s="147" t="s">
        <v>25</v>
      </c>
      <c r="F1406" s="147" t="s">
        <v>430</v>
      </c>
      <c r="G1406" s="147" t="s">
        <v>27</v>
      </c>
      <c r="H1406" s="147">
        <v>4.22</v>
      </c>
      <c r="I1406" s="151">
        <v>4410</v>
      </c>
      <c r="J1406" s="151">
        <v>18610.2</v>
      </c>
      <c r="K1406" s="147">
        <v>10</v>
      </c>
      <c r="L1406" s="151">
        <v>1861.02</v>
      </c>
      <c r="M1406" s="151">
        <v>93.051</v>
      </c>
      <c r="N1406" s="154"/>
      <c r="O1406" s="151">
        <v>837.459</v>
      </c>
      <c r="P1406" s="151">
        <v>930.51</v>
      </c>
      <c r="Q1406" s="151">
        <f t="shared" si="21"/>
        <v>1767.969</v>
      </c>
      <c r="R1406" s="156"/>
    </row>
    <row r="1407" s="138" customFormat="1" ht="25.05" hidden="1" customHeight="1" spans="1:18">
      <c r="A1407" s="147">
        <v>1402</v>
      </c>
      <c r="B1407" s="147" t="s">
        <v>437</v>
      </c>
      <c r="C1407" s="148">
        <v>44958</v>
      </c>
      <c r="D1407" s="148">
        <v>44985</v>
      </c>
      <c r="E1407" s="147" t="s">
        <v>25</v>
      </c>
      <c r="F1407" s="147" t="s">
        <v>430</v>
      </c>
      <c r="G1407" s="147" t="s">
        <v>27</v>
      </c>
      <c r="H1407" s="147">
        <v>6</v>
      </c>
      <c r="I1407" s="151">
        <v>4410</v>
      </c>
      <c r="J1407" s="151">
        <v>26460</v>
      </c>
      <c r="K1407" s="147">
        <v>10</v>
      </c>
      <c r="L1407" s="151">
        <v>2646</v>
      </c>
      <c r="M1407" s="151">
        <v>132.3</v>
      </c>
      <c r="N1407" s="154"/>
      <c r="O1407" s="151">
        <v>1190.7</v>
      </c>
      <c r="P1407" s="151">
        <v>1323</v>
      </c>
      <c r="Q1407" s="151">
        <f t="shared" si="21"/>
        <v>2513.7</v>
      </c>
      <c r="R1407" s="156"/>
    </row>
    <row r="1408" s="138" customFormat="1" ht="25.05" hidden="1" customHeight="1" spans="1:18">
      <c r="A1408" s="147">
        <v>1403</v>
      </c>
      <c r="B1408" s="147" t="s">
        <v>438</v>
      </c>
      <c r="C1408" s="148">
        <v>44958</v>
      </c>
      <c r="D1408" s="148">
        <v>44985</v>
      </c>
      <c r="E1408" s="147" t="s">
        <v>25</v>
      </c>
      <c r="F1408" s="147" t="s">
        <v>430</v>
      </c>
      <c r="G1408" s="147" t="s">
        <v>27</v>
      </c>
      <c r="H1408" s="147">
        <v>5</v>
      </c>
      <c r="I1408" s="151">
        <v>4410</v>
      </c>
      <c r="J1408" s="151">
        <v>22050</v>
      </c>
      <c r="K1408" s="147">
        <v>10</v>
      </c>
      <c r="L1408" s="151">
        <v>2205</v>
      </c>
      <c r="M1408" s="151">
        <v>110.25</v>
      </c>
      <c r="N1408" s="154"/>
      <c r="O1408" s="151">
        <v>992.25</v>
      </c>
      <c r="P1408" s="151">
        <v>1102.5</v>
      </c>
      <c r="Q1408" s="151">
        <f t="shared" si="21"/>
        <v>2094.75</v>
      </c>
      <c r="R1408" s="156"/>
    </row>
    <row r="1409" s="138" customFormat="1" ht="25.05" hidden="1" customHeight="1" spans="1:18">
      <c r="A1409" s="147">
        <v>1404</v>
      </c>
      <c r="B1409" s="147" t="s">
        <v>439</v>
      </c>
      <c r="C1409" s="148">
        <v>44958</v>
      </c>
      <c r="D1409" s="148">
        <v>44985</v>
      </c>
      <c r="E1409" s="147" t="s">
        <v>25</v>
      </c>
      <c r="F1409" s="147" t="s">
        <v>430</v>
      </c>
      <c r="G1409" s="147" t="s">
        <v>27</v>
      </c>
      <c r="H1409" s="147">
        <v>5</v>
      </c>
      <c r="I1409" s="151">
        <v>4410</v>
      </c>
      <c r="J1409" s="151">
        <v>22050</v>
      </c>
      <c r="K1409" s="147">
        <v>10</v>
      </c>
      <c r="L1409" s="151">
        <v>2205</v>
      </c>
      <c r="M1409" s="151">
        <v>110.25</v>
      </c>
      <c r="N1409" s="154"/>
      <c r="O1409" s="151">
        <v>992.25</v>
      </c>
      <c r="P1409" s="151">
        <v>1102.5</v>
      </c>
      <c r="Q1409" s="151">
        <f t="shared" si="21"/>
        <v>2094.75</v>
      </c>
      <c r="R1409" s="156"/>
    </row>
    <row r="1410" s="138" customFormat="1" ht="25.05" hidden="1" customHeight="1" spans="1:18">
      <c r="A1410" s="147">
        <v>1405</v>
      </c>
      <c r="B1410" s="147" t="s">
        <v>440</v>
      </c>
      <c r="C1410" s="148">
        <v>44958</v>
      </c>
      <c r="D1410" s="148">
        <v>44985</v>
      </c>
      <c r="E1410" s="147" t="s">
        <v>25</v>
      </c>
      <c r="F1410" s="147" t="s">
        <v>430</v>
      </c>
      <c r="G1410" s="147" t="s">
        <v>27</v>
      </c>
      <c r="H1410" s="147">
        <v>5.5</v>
      </c>
      <c r="I1410" s="151">
        <v>4410</v>
      </c>
      <c r="J1410" s="151">
        <v>24255</v>
      </c>
      <c r="K1410" s="147">
        <v>10</v>
      </c>
      <c r="L1410" s="151">
        <v>2425.5</v>
      </c>
      <c r="M1410" s="151">
        <v>121.275</v>
      </c>
      <c r="N1410" s="154"/>
      <c r="O1410" s="151">
        <v>1091.475</v>
      </c>
      <c r="P1410" s="151">
        <v>1212.75</v>
      </c>
      <c r="Q1410" s="151">
        <f t="shared" si="21"/>
        <v>2304.225</v>
      </c>
      <c r="R1410" s="156"/>
    </row>
    <row r="1411" s="138" customFormat="1" ht="25.05" hidden="1" customHeight="1" spans="1:18">
      <c r="A1411" s="147">
        <v>1406</v>
      </c>
      <c r="B1411" s="147" t="s">
        <v>441</v>
      </c>
      <c r="C1411" s="148">
        <v>44958</v>
      </c>
      <c r="D1411" s="148">
        <v>44985</v>
      </c>
      <c r="E1411" s="147" t="s">
        <v>25</v>
      </c>
      <c r="F1411" s="147" t="s">
        <v>430</v>
      </c>
      <c r="G1411" s="147" t="s">
        <v>27</v>
      </c>
      <c r="H1411" s="147">
        <v>2.1</v>
      </c>
      <c r="I1411" s="151">
        <v>4410</v>
      </c>
      <c r="J1411" s="151">
        <v>9261</v>
      </c>
      <c r="K1411" s="147">
        <v>10</v>
      </c>
      <c r="L1411" s="151">
        <v>926.1</v>
      </c>
      <c r="M1411" s="151">
        <v>46.305</v>
      </c>
      <c r="N1411" s="154"/>
      <c r="O1411" s="151">
        <v>416.745</v>
      </c>
      <c r="P1411" s="151">
        <v>463.05</v>
      </c>
      <c r="Q1411" s="151">
        <f t="shared" si="21"/>
        <v>879.795</v>
      </c>
      <c r="R1411" s="156"/>
    </row>
    <row r="1412" s="138" customFormat="1" ht="25.05" hidden="1" customHeight="1" spans="1:18">
      <c r="A1412" s="147">
        <v>1407</v>
      </c>
      <c r="B1412" s="147" t="s">
        <v>442</v>
      </c>
      <c r="C1412" s="148">
        <v>44958</v>
      </c>
      <c r="D1412" s="148">
        <v>44985</v>
      </c>
      <c r="E1412" s="147" t="s">
        <v>25</v>
      </c>
      <c r="F1412" s="147" t="s">
        <v>430</v>
      </c>
      <c r="G1412" s="147" t="s">
        <v>27</v>
      </c>
      <c r="H1412" s="147">
        <v>3.7</v>
      </c>
      <c r="I1412" s="151">
        <v>4410</v>
      </c>
      <c r="J1412" s="151">
        <v>16317</v>
      </c>
      <c r="K1412" s="147">
        <v>10</v>
      </c>
      <c r="L1412" s="151">
        <v>1631.7</v>
      </c>
      <c r="M1412" s="151">
        <v>81.585</v>
      </c>
      <c r="N1412" s="154"/>
      <c r="O1412" s="151">
        <v>734.265</v>
      </c>
      <c r="P1412" s="151">
        <v>815.85</v>
      </c>
      <c r="Q1412" s="151">
        <f t="shared" si="21"/>
        <v>1550.115</v>
      </c>
      <c r="R1412" s="156"/>
    </row>
    <row r="1413" s="138" customFormat="1" ht="25.05" hidden="1" customHeight="1" spans="1:18">
      <c r="A1413" s="147">
        <v>1408</v>
      </c>
      <c r="B1413" s="147" t="s">
        <v>443</v>
      </c>
      <c r="C1413" s="148">
        <v>44958</v>
      </c>
      <c r="D1413" s="148">
        <v>44985</v>
      </c>
      <c r="E1413" s="147" t="s">
        <v>25</v>
      </c>
      <c r="F1413" s="147" t="s">
        <v>430</v>
      </c>
      <c r="G1413" s="147" t="s">
        <v>27</v>
      </c>
      <c r="H1413" s="147">
        <v>4.6</v>
      </c>
      <c r="I1413" s="151">
        <v>4410</v>
      </c>
      <c r="J1413" s="151">
        <v>20286</v>
      </c>
      <c r="K1413" s="147">
        <v>10</v>
      </c>
      <c r="L1413" s="151">
        <v>2028.6</v>
      </c>
      <c r="M1413" s="151">
        <v>101.43</v>
      </c>
      <c r="N1413" s="154"/>
      <c r="O1413" s="151">
        <v>912.87</v>
      </c>
      <c r="P1413" s="151">
        <v>1014.3</v>
      </c>
      <c r="Q1413" s="151">
        <f t="shared" si="21"/>
        <v>1927.17</v>
      </c>
      <c r="R1413" s="156"/>
    </row>
    <row r="1414" s="138" customFormat="1" ht="25.05" hidden="1" customHeight="1" spans="1:18">
      <c r="A1414" s="147">
        <v>1409</v>
      </c>
      <c r="B1414" s="147" t="s">
        <v>444</v>
      </c>
      <c r="C1414" s="148">
        <v>44958</v>
      </c>
      <c r="D1414" s="148">
        <v>44985</v>
      </c>
      <c r="E1414" s="147" t="s">
        <v>25</v>
      </c>
      <c r="F1414" s="147" t="s">
        <v>430</v>
      </c>
      <c r="G1414" s="147" t="s">
        <v>27</v>
      </c>
      <c r="H1414" s="147">
        <v>2.1</v>
      </c>
      <c r="I1414" s="151">
        <v>4410</v>
      </c>
      <c r="J1414" s="151">
        <v>9261</v>
      </c>
      <c r="K1414" s="147">
        <v>10</v>
      </c>
      <c r="L1414" s="151">
        <v>926.1</v>
      </c>
      <c r="M1414" s="151">
        <v>46.305</v>
      </c>
      <c r="N1414" s="154"/>
      <c r="O1414" s="151">
        <v>416.745</v>
      </c>
      <c r="P1414" s="151">
        <v>463.05</v>
      </c>
      <c r="Q1414" s="151">
        <f t="shared" si="21"/>
        <v>879.795</v>
      </c>
      <c r="R1414" s="156"/>
    </row>
    <row r="1415" s="138" customFormat="1" ht="25.05" hidden="1" customHeight="1" spans="1:18">
      <c r="A1415" s="147">
        <v>1410</v>
      </c>
      <c r="B1415" s="147" t="s">
        <v>445</v>
      </c>
      <c r="C1415" s="148">
        <v>44958</v>
      </c>
      <c r="D1415" s="148">
        <v>44985</v>
      </c>
      <c r="E1415" s="147" t="s">
        <v>25</v>
      </c>
      <c r="F1415" s="147" t="s">
        <v>430</v>
      </c>
      <c r="G1415" s="147" t="s">
        <v>27</v>
      </c>
      <c r="H1415" s="147">
        <v>5.29</v>
      </c>
      <c r="I1415" s="151">
        <v>4410</v>
      </c>
      <c r="J1415" s="151">
        <v>23328.9</v>
      </c>
      <c r="K1415" s="147">
        <v>10</v>
      </c>
      <c r="L1415" s="151">
        <v>2332.89</v>
      </c>
      <c r="M1415" s="151">
        <v>116.6445</v>
      </c>
      <c r="N1415" s="154"/>
      <c r="O1415" s="151">
        <v>1049.8005</v>
      </c>
      <c r="P1415" s="151">
        <v>1166.445</v>
      </c>
      <c r="Q1415" s="151">
        <f t="shared" ref="Q1415:Q1478" si="22">N1415+O1415+P1415</f>
        <v>2216.2455</v>
      </c>
      <c r="R1415" s="156"/>
    </row>
    <row r="1416" s="138" customFormat="1" ht="25.05" hidden="1" customHeight="1" spans="1:18">
      <c r="A1416" s="147">
        <v>1411</v>
      </c>
      <c r="B1416" s="147" t="s">
        <v>446</v>
      </c>
      <c r="C1416" s="148">
        <v>44958</v>
      </c>
      <c r="D1416" s="148">
        <v>44985</v>
      </c>
      <c r="E1416" s="147" t="s">
        <v>25</v>
      </c>
      <c r="F1416" s="147" t="s">
        <v>430</v>
      </c>
      <c r="G1416" s="147" t="s">
        <v>27</v>
      </c>
      <c r="H1416" s="147">
        <v>6</v>
      </c>
      <c r="I1416" s="151">
        <v>4410</v>
      </c>
      <c r="J1416" s="151">
        <v>26460</v>
      </c>
      <c r="K1416" s="147">
        <v>10</v>
      </c>
      <c r="L1416" s="151">
        <v>2646</v>
      </c>
      <c r="M1416" s="151">
        <v>132.3</v>
      </c>
      <c r="N1416" s="154"/>
      <c r="O1416" s="151">
        <v>1190.7</v>
      </c>
      <c r="P1416" s="151">
        <v>1323</v>
      </c>
      <c r="Q1416" s="151">
        <f t="shared" si="22"/>
        <v>2513.7</v>
      </c>
      <c r="R1416" s="156"/>
    </row>
    <row r="1417" s="138" customFormat="1" ht="25.05" hidden="1" customHeight="1" spans="1:18">
      <c r="A1417" s="147">
        <v>1412</v>
      </c>
      <c r="B1417" s="147" t="s">
        <v>447</v>
      </c>
      <c r="C1417" s="148">
        <v>44958</v>
      </c>
      <c r="D1417" s="148">
        <v>44985</v>
      </c>
      <c r="E1417" s="147" t="s">
        <v>25</v>
      </c>
      <c r="F1417" s="147" t="s">
        <v>430</v>
      </c>
      <c r="G1417" s="147" t="s">
        <v>27</v>
      </c>
      <c r="H1417" s="147">
        <v>8</v>
      </c>
      <c r="I1417" s="151">
        <v>4410</v>
      </c>
      <c r="J1417" s="151">
        <v>35280</v>
      </c>
      <c r="K1417" s="147">
        <v>10</v>
      </c>
      <c r="L1417" s="151">
        <v>3528</v>
      </c>
      <c r="M1417" s="151">
        <v>176.4</v>
      </c>
      <c r="N1417" s="154"/>
      <c r="O1417" s="151">
        <v>1587.6</v>
      </c>
      <c r="P1417" s="151">
        <v>1764</v>
      </c>
      <c r="Q1417" s="151">
        <f t="shared" si="22"/>
        <v>3351.6</v>
      </c>
      <c r="R1417" s="156"/>
    </row>
    <row r="1418" s="138" customFormat="1" ht="25.05" hidden="1" customHeight="1" spans="1:18">
      <c r="A1418" s="147">
        <v>1413</v>
      </c>
      <c r="B1418" s="147" t="s">
        <v>448</v>
      </c>
      <c r="C1418" s="148">
        <v>44958</v>
      </c>
      <c r="D1418" s="148">
        <v>44985</v>
      </c>
      <c r="E1418" s="147" t="s">
        <v>25</v>
      </c>
      <c r="F1418" s="147" t="s">
        <v>430</v>
      </c>
      <c r="G1418" s="147" t="s">
        <v>27</v>
      </c>
      <c r="H1418" s="147">
        <v>8</v>
      </c>
      <c r="I1418" s="151">
        <v>4410</v>
      </c>
      <c r="J1418" s="151">
        <v>35280</v>
      </c>
      <c r="K1418" s="147">
        <v>10</v>
      </c>
      <c r="L1418" s="151">
        <v>3528</v>
      </c>
      <c r="M1418" s="151">
        <v>176.4</v>
      </c>
      <c r="N1418" s="154"/>
      <c r="O1418" s="151">
        <v>1587.6</v>
      </c>
      <c r="P1418" s="151">
        <v>1764</v>
      </c>
      <c r="Q1418" s="151">
        <f t="shared" si="22"/>
        <v>3351.6</v>
      </c>
      <c r="R1418" s="156"/>
    </row>
    <row r="1419" s="138" customFormat="1" ht="25.05" hidden="1" customHeight="1" spans="1:18">
      <c r="A1419" s="147">
        <v>1414</v>
      </c>
      <c r="B1419" s="147" t="s">
        <v>449</v>
      </c>
      <c r="C1419" s="148">
        <v>44958</v>
      </c>
      <c r="D1419" s="148">
        <v>44985</v>
      </c>
      <c r="E1419" s="147" t="s">
        <v>25</v>
      </c>
      <c r="F1419" s="147" t="s">
        <v>430</v>
      </c>
      <c r="G1419" s="147" t="s">
        <v>27</v>
      </c>
      <c r="H1419" s="147">
        <v>8</v>
      </c>
      <c r="I1419" s="151">
        <v>4410</v>
      </c>
      <c r="J1419" s="151">
        <v>35280</v>
      </c>
      <c r="K1419" s="147">
        <v>10</v>
      </c>
      <c r="L1419" s="151">
        <v>3528</v>
      </c>
      <c r="M1419" s="151">
        <v>176.4</v>
      </c>
      <c r="N1419" s="154"/>
      <c r="O1419" s="151">
        <v>1587.6</v>
      </c>
      <c r="P1419" s="151">
        <v>1764</v>
      </c>
      <c r="Q1419" s="151">
        <f t="shared" si="22"/>
        <v>3351.6</v>
      </c>
      <c r="R1419" s="156"/>
    </row>
    <row r="1420" s="138" customFormat="1" ht="25.05" hidden="1" customHeight="1" spans="1:18">
      <c r="A1420" s="147">
        <v>1415</v>
      </c>
      <c r="B1420" s="147" t="s">
        <v>450</v>
      </c>
      <c r="C1420" s="148">
        <v>44958</v>
      </c>
      <c r="D1420" s="148">
        <v>44985</v>
      </c>
      <c r="E1420" s="147" t="s">
        <v>25</v>
      </c>
      <c r="F1420" s="147" t="s">
        <v>430</v>
      </c>
      <c r="G1420" s="147" t="s">
        <v>27</v>
      </c>
      <c r="H1420" s="147">
        <v>3</v>
      </c>
      <c r="I1420" s="151">
        <v>4410</v>
      </c>
      <c r="J1420" s="151">
        <v>13230</v>
      </c>
      <c r="K1420" s="147">
        <v>10</v>
      </c>
      <c r="L1420" s="151">
        <v>1323</v>
      </c>
      <c r="M1420" s="151">
        <v>66.15</v>
      </c>
      <c r="N1420" s="154"/>
      <c r="O1420" s="151">
        <v>595.35</v>
      </c>
      <c r="P1420" s="151">
        <v>661.5</v>
      </c>
      <c r="Q1420" s="151">
        <f t="shared" si="22"/>
        <v>1256.85</v>
      </c>
      <c r="R1420" s="156"/>
    </row>
    <row r="1421" s="138" customFormat="1" ht="25.05" hidden="1" customHeight="1" spans="1:18">
      <c r="A1421" s="147">
        <v>1416</v>
      </c>
      <c r="B1421" s="147" t="s">
        <v>451</v>
      </c>
      <c r="C1421" s="148">
        <v>44958</v>
      </c>
      <c r="D1421" s="148">
        <v>44985</v>
      </c>
      <c r="E1421" s="147" t="s">
        <v>25</v>
      </c>
      <c r="F1421" s="147" t="s">
        <v>430</v>
      </c>
      <c r="G1421" s="147" t="s">
        <v>27</v>
      </c>
      <c r="H1421" s="147">
        <v>3</v>
      </c>
      <c r="I1421" s="151">
        <v>4410</v>
      </c>
      <c r="J1421" s="151">
        <v>13230</v>
      </c>
      <c r="K1421" s="147">
        <v>10</v>
      </c>
      <c r="L1421" s="151">
        <v>1323</v>
      </c>
      <c r="M1421" s="151">
        <v>66.15</v>
      </c>
      <c r="N1421" s="154"/>
      <c r="O1421" s="151">
        <v>595.35</v>
      </c>
      <c r="P1421" s="151">
        <v>661.5</v>
      </c>
      <c r="Q1421" s="151">
        <f t="shared" si="22"/>
        <v>1256.85</v>
      </c>
      <c r="R1421" s="156"/>
    </row>
    <row r="1422" s="138" customFormat="1" ht="25.05" hidden="1" customHeight="1" spans="1:18">
      <c r="A1422" s="147">
        <v>1417</v>
      </c>
      <c r="B1422" s="147" t="s">
        <v>452</v>
      </c>
      <c r="C1422" s="148">
        <v>44958</v>
      </c>
      <c r="D1422" s="148">
        <v>44985</v>
      </c>
      <c r="E1422" s="147" t="s">
        <v>25</v>
      </c>
      <c r="F1422" s="147" t="s">
        <v>430</v>
      </c>
      <c r="G1422" s="147" t="s">
        <v>27</v>
      </c>
      <c r="H1422" s="147">
        <v>4</v>
      </c>
      <c r="I1422" s="151">
        <v>4410</v>
      </c>
      <c r="J1422" s="151">
        <v>17640</v>
      </c>
      <c r="K1422" s="147">
        <v>10</v>
      </c>
      <c r="L1422" s="151">
        <v>1764</v>
      </c>
      <c r="M1422" s="151">
        <v>88.2</v>
      </c>
      <c r="N1422" s="154"/>
      <c r="O1422" s="151">
        <v>793.8</v>
      </c>
      <c r="P1422" s="151">
        <v>882</v>
      </c>
      <c r="Q1422" s="151">
        <f t="shared" si="22"/>
        <v>1675.8</v>
      </c>
      <c r="R1422" s="156"/>
    </row>
    <row r="1423" s="138" customFormat="1" ht="25.05" hidden="1" customHeight="1" spans="1:18">
      <c r="A1423" s="147">
        <v>1418</v>
      </c>
      <c r="B1423" s="147" t="s">
        <v>453</v>
      </c>
      <c r="C1423" s="148">
        <v>44958</v>
      </c>
      <c r="D1423" s="148">
        <v>44985</v>
      </c>
      <c r="E1423" s="147" t="s">
        <v>25</v>
      </c>
      <c r="F1423" s="147" t="s">
        <v>430</v>
      </c>
      <c r="G1423" s="147" t="s">
        <v>27</v>
      </c>
      <c r="H1423" s="147">
        <v>4.61</v>
      </c>
      <c r="I1423" s="151">
        <v>4410</v>
      </c>
      <c r="J1423" s="151">
        <v>20330.1</v>
      </c>
      <c r="K1423" s="147">
        <v>10</v>
      </c>
      <c r="L1423" s="151">
        <v>2033.01</v>
      </c>
      <c r="M1423" s="151">
        <v>101.6505</v>
      </c>
      <c r="N1423" s="154"/>
      <c r="O1423" s="151">
        <v>914.8545</v>
      </c>
      <c r="P1423" s="151">
        <v>1016.505</v>
      </c>
      <c r="Q1423" s="151">
        <f t="shared" si="22"/>
        <v>1931.3595</v>
      </c>
      <c r="R1423" s="156"/>
    </row>
    <row r="1424" s="138" customFormat="1" ht="25.05" hidden="1" customHeight="1" spans="1:18">
      <c r="A1424" s="147">
        <v>1419</v>
      </c>
      <c r="B1424" s="147" t="s">
        <v>454</v>
      </c>
      <c r="C1424" s="148">
        <v>44958</v>
      </c>
      <c r="D1424" s="148">
        <v>44985</v>
      </c>
      <c r="E1424" s="147" t="s">
        <v>25</v>
      </c>
      <c r="F1424" s="147" t="s">
        <v>430</v>
      </c>
      <c r="G1424" s="147" t="s">
        <v>27</v>
      </c>
      <c r="H1424" s="147">
        <v>4</v>
      </c>
      <c r="I1424" s="151">
        <v>4410</v>
      </c>
      <c r="J1424" s="151">
        <v>17640</v>
      </c>
      <c r="K1424" s="147">
        <v>10</v>
      </c>
      <c r="L1424" s="151">
        <v>1764</v>
      </c>
      <c r="M1424" s="151">
        <v>88.2</v>
      </c>
      <c r="N1424" s="154"/>
      <c r="O1424" s="151">
        <v>793.8</v>
      </c>
      <c r="P1424" s="151">
        <v>882</v>
      </c>
      <c r="Q1424" s="151">
        <f t="shared" si="22"/>
        <v>1675.8</v>
      </c>
      <c r="R1424" s="156"/>
    </row>
    <row r="1425" s="138" customFormat="1" ht="25.05" hidden="1" customHeight="1" spans="1:18">
      <c r="A1425" s="147">
        <v>1420</v>
      </c>
      <c r="B1425" s="147" t="s">
        <v>455</v>
      </c>
      <c r="C1425" s="148">
        <v>44958</v>
      </c>
      <c r="D1425" s="148">
        <v>44985</v>
      </c>
      <c r="E1425" s="147" t="s">
        <v>25</v>
      </c>
      <c r="F1425" s="147" t="s">
        <v>430</v>
      </c>
      <c r="G1425" s="147" t="s">
        <v>27</v>
      </c>
      <c r="H1425" s="147">
        <v>5.94</v>
      </c>
      <c r="I1425" s="151">
        <v>4410</v>
      </c>
      <c r="J1425" s="151">
        <v>26195.4</v>
      </c>
      <c r="K1425" s="147">
        <v>10</v>
      </c>
      <c r="L1425" s="151">
        <v>2619.54</v>
      </c>
      <c r="M1425" s="151">
        <v>130.977</v>
      </c>
      <c r="N1425" s="154"/>
      <c r="O1425" s="151">
        <v>1178.793</v>
      </c>
      <c r="P1425" s="151">
        <v>1309.77</v>
      </c>
      <c r="Q1425" s="151">
        <f t="shared" si="22"/>
        <v>2488.563</v>
      </c>
      <c r="R1425" s="156"/>
    </row>
    <row r="1426" s="138" customFormat="1" ht="25.05" hidden="1" customHeight="1" spans="1:18">
      <c r="A1426" s="147">
        <v>1421</v>
      </c>
      <c r="B1426" s="147" t="s">
        <v>456</v>
      </c>
      <c r="C1426" s="148">
        <v>44958</v>
      </c>
      <c r="D1426" s="148">
        <v>44985</v>
      </c>
      <c r="E1426" s="147" t="s">
        <v>25</v>
      </c>
      <c r="F1426" s="147" t="s">
        <v>430</v>
      </c>
      <c r="G1426" s="147" t="s">
        <v>27</v>
      </c>
      <c r="H1426" s="147">
        <v>4</v>
      </c>
      <c r="I1426" s="151">
        <v>4410</v>
      </c>
      <c r="J1426" s="151">
        <v>17640</v>
      </c>
      <c r="K1426" s="147">
        <v>10</v>
      </c>
      <c r="L1426" s="151">
        <v>1764</v>
      </c>
      <c r="M1426" s="151">
        <v>88.2</v>
      </c>
      <c r="N1426" s="154"/>
      <c r="O1426" s="151">
        <v>793.8</v>
      </c>
      <c r="P1426" s="151">
        <v>882</v>
      </c>
      <c r="Q1426" s="151">
        <f t="shared" si="22"/>
        <v>1675.8</v>
      </c>
      <c r="R1426" s="156"/>
    </row>
    <row r="1427" s="138" customFormat="1" ht="25.05" hidden="1" customHeight="1" spans="1:18">
      <c r="A1427" s="147">
        <v>1422</v>
      </c>
      <c r="B1427" s="147" t="s">
        <v>457</v>
      </c>
      <c r="C1427" s="148">
        <v>44958</v>
      </c>
      <c r="D1427" s="148">
        <v>44985</v>
      </c>
      <c r="E1427" s="147" t="s">
        <v>25</v>
      </c>
      <c r="F1427" s="147" t="s">
        <v>430</v>
      </c>
      <c r="G1427" s="147" t="s">
        <v>27</v>
      </c>
      <c r="H1427" s="147">
        <v>4.6</v>
      </c>
      <c r="I1427" s="151">
        <v>4410</v>
      </c>
      <c r="J1427" s="151">
        <v>20286</v>
      </c>
      <c r="K1427" s="147">
        <v>10</v>
      </c>
      <c r="L1427" s="151">
        <v>2028.6</v>
      </c>
      <c r="M1427" s="151">
        <v>101.43</v>
      </c>
      <c r="N1427" s="154"/>
      <c r="O1427" s="151">
        <v>912.87</v>
      </c>
      <c r="P1427" s="151">
        <v>1014.3</v>
      </c>
      <c r="Q1427" s="151">
        <f t="shared" si="22"/>
        <v>1927.17</v>
      </c>
      <c r="R1427" s="156"/>
    </row>
    <row r="1428" s="138" customFormat="1" ht="25.05" hidden="1" customHeight="1" spans="1:18">
      <c r="A1428" s="147">
        <v>1423</v>
      </c>
      <c r="B1428" s="147" t="s">
        <v>458</v>
      </c>
      <c r="C1428" s="148">
        <v>44958</v>
      </c>
      <c r="D1428" s="148">
        <v>44985</v>
      </c>
      <c r="E1428" s="147" t="s">
        <v>25</v>
      </c>
      <c r="F1428" s="147" t="s">
        <v>430</v>
      </c>
      <c r="G1428" s="147" t="s">
        <v>27</v>
      </c>
      <c r="H1428" s="147">
        <v>4</v>
      </c>
      <c r="I1428" s="151">
        <v>4410</v>
      </c>
      <c r="J1428" s="151">
        <v>17640</v>
      </c>
      <c r="K1428" s="147">
        <v>10</v>
      </c>
      <c r="L1428" s="151">
        <v>1764</v>
      </c>
      <c r="M1428" s="151">
        <v>88.2</v>
      </c>
      <c r="N1428" s="154"/>
      <c r="O1428" s="151">
        <v>793.8</v>
      </c>
      <c r="P1428" s="151">
        <v>882</v>
      </c>
      <c r="Q1428" s="151">
        <f t="shared" si="22"/>
        <v>1675.8</v>
      </c>
      <c r="R1428" s="156"/>
    </row>
    <row r="1429" s="138" customFormat="1" ht="25.05" hidden="1" customHeight="1" spans="1:18">
      <c r="A1429" s="147">
        <v>1424</v>
      </c>
      <c r="B1429" s="147" t="s">
        <v>459</v>
      </c>
      <c r="C1429" s="148">
        <v>44958</v>
      </c>
      <c r="D1429" s="148">
        <v>44985</v>
      </c>
      <c r="E1429" s="147" t="s">
        <v>25</v>
      </c>
      <c r="F1429" s="147" t="s">
        <v>430</v>
      </c>
      <c r="G1429" s="147" t="s">
        <v>27</v>
      </c>
      <c r="H1429" s="147">
        <v>2</v>
      </c>
      <c r="I1429" s="151">
        <v>4410</v>
      </c>
      <c r="J1429" s="151">
        <v>8820</v>
      </c>
      <c r="K1429" s="147">
        <v>10</v>
      </c>
      <c r="L1429" s="151">
        <v>882</v>
      </c>
      <c r="M1429" s="151">
        <v>44.1</v>
      </c>
      <c r="N1429" s="154"/>
      <c r="O1429" s="151">
        <v>396.9</v>
      </c>
      <c r="P1429" s="151">
        <v>441</v>
      </c>
      <c r="Q1429" s="151">
        <f t="shared" si="22"/>
        <v>837.9</v>
      </c>
      <c r="R1429" s="156"/>
    </row>
    <row r="1430" s="138" customFormat="1" ht="25.05" hidden="1" customHeight="1" spans="1:18">
      <c r="A1430" s="147">
        <v>1425</v>
      </c>
      <c r="B1430" s="147" t="s">
        <v>460</v>
      </c>
      <c r="C1430" s="148">
        <v>44958</v>
      </c>
      <c r="D1430" s="148">
        <v>44985</v>
      </c>
      <c r="E1430" s="147" t="s">
        <v>25</v>
      </c>
      <c r="F1430" s="147" t="s">
        <v>430</v>
      </c>
      <c r="G1430" s="147" t="s">
        <v>27</v>
      </c>
      <c r="H1430" s="147">
        <v>3.8</v>
      </c>
      <c r="I1430" s="151">
        <v>4410</v>
      </c>
      <c r="J1430" s="151">
        <v>16758</v>
      </c>
      <c r="K1430" s="147">
        <v>10</v>
      </c>
      <c r="L1430" s="151">
        <v>1675.8</v>
      </c>
      <c r="M1430" s="151">
        <v>83.79</v>
      </c>
      <c r="N1430" s="154"/>
      <c r="O1430" s="151">
        <v>754.11</v>
      </c>
      <c r="P1430" s="151">
        <v>837.9</v>
      </c>
      <c r="Q1430" s="151">
        <f t="shared" si="22"/>
        <v>1592.01</v>
      </c>
      <c r="R1430" s="156"/>
    </row>
    <row r="1431" s="138" customFormat="1" ht="25.05" hidden="1" customHeight="1" spans="1:18">
      <c r="A1431" s="147">
        <v>1426</v>
      </c>
      <c r="B1431" s="147" t="s">
        <v>461</v>
      </c>
      <c r="C1431" s="148">
        <v>44958</v>
      </c>
      <c r="D1431" s="148">
        <v>44985</v>
      </c>
      <c r="E1431" s="147" t="s">
        <v>25</v>
      </c>
      <c r="F1431" s="147" t="s">
        <v>430</v>
      </c>
      <c r="G1431" s="147" t="s">
        <v>27</v>
      </c>
      <c r="H1431" s="147">
        <v>1.85</v>
      </c>
      <c r="I1431" s="151">
        <v>4410</v>
      </c>
      <c r="J1431" s="151">
        <v>8158.5</v>
      </c>
      <c r="K1431" s="147">
        <v>10</v>
      </c>
      <c r="L1431" s="151">
        <v>815.85</v>
      </c>
      <c r="M1431" s="151">
        <v>40.7925</v>
      </c>
      <c r="N1431" s="154"/>
      <c r="O1431" s="151">
        <v>367.1325</v>
      </c>
      <c r="P1431" s="151">
        <v>407.925</v>
      </c>
      <c r="Q1431" s="151">
        <f t="shared" si="22"/>
        <v>775.0575</v>
      </c>
      <c r="R1431" s="156"/>
    </row>
    <row r="1432" s="138" customFormat="1" ht="25.05" hidden="1" customHeight="1" spans="1:18">
      <c r="A1432" s="147">
        <v>1427</v>
      </c>
      <c r="B1432" s="147" t="s">
        <v>450</v>
      </c>
      <c r="C1432" s="148">
        <v>44958</v>
      </c>
      <c r="D1432" s="148">
        <v>44985</v>
      </c>
      <c r="E1432" s="147" t="s">
        <v>25</v>
      </c>
      <c r="F1432" s="147" t="s">
        <v>430</v>
      </c>
      <c r="G1432" s="147" t="s">
        <v>27</v>
      </c>
      <c r="H1432" s="147">
        <v>1.71</v>
      </c>
      <c r="I1432" s="151">
        <v>4410</v>
      </c>
      <c r="J1432" s="151">
        <v>7541.1</v>
      </c>
      <c r="K1432" s="147">
        <v>10</v>
      </c>
      <c r="L1432" s="151">
        <v>754.11</v>
      </c>
      <c r="M1432" s="151">
        <v>37.7055</v>
      </c>
      <c r="N1432" s="154"/>
      <c r="O1432" s="151">
        <v>339.3495</v>
      </c>
      <c r="P1432" s="151">
        <v>377.055</v>
      </c>
      <c r="Q1432" s="151">
        <f t="shared" si="22"/>
        <v>716.4045</v>
      </c>
      <c r="R1432" s="156"/>
    </row>
    <row r="1433" s="138" customFormat="1" ht="25.05" hidden="1" customHeight="1" spans="1:18">
      <c r="A1433" s="147">
        <v>1428</v>
      </c>
      <c r="B1433" s="147" t="s">
        <v>462</v>
      </c>
      <c r="C1433" s="148">
        <v>44958</v>
      </c>
      <c r="D1433" s="148">
        <v>44985</v>
      </c>
      <c r="E1433" s="147" t="s">
        <v>25</v>
      </c>
      <c r="F1433" s="147" t="s">
        <v>430</v>
      </c>
      <c r="G1433" s="147" t="s">
        <v>27</v>
      </c>
      <c r="H1433" s="147">
        <v>4.62</v>
      </c>
      <c r="I1433" s="151">
        <v>4410</v>
      </c>
      <c r="J1433" s="151">
        <v>20374.2</v>
      </c>
      <c r="K1433" s="147">
        <v>10</v>
      </c>
      <c r="L1433" s="151">
        <v>2037.42</v>
      </c>
      <c r="M1433" s="151">
        <v>101.871</v>
      </c>
      <c r="N1433" s="154"/>
      <c r="O1433" s="151">
        <v>916.839</v>
      </c>
      <c r="P1433" s="151">
        <v>1018.71</v>
      </c>
      <c r="Q1433" s="151">
        <f t="shared" si="22"/>
        <v>1935.549</v>
      </c>
      <c r="R1433" s="156"/>
    </row>
    <row r="1434" s="138" customFormat="1" ht="25.05" hidden="1" customHeight="1" spans="1:18">
      <c r="A1434" s="147">
        <v>1429</v>
      </c>
      <c r="B1434" s="147" t="s">
        <v>463</v>
      </c>
      <c r="C1434" s="148">
        <v>44958</v>
      </c>
      <c r="D1434" s="148">
        <v>44985</v>
      </c>
      <c r="E1434" s="147" t="s">
        <v>25</v>
      </c>
      <c r="F1434" s="147" t="s">
        <v>430</v>
      </c>
      <c r="G1434" s="147" t="s">
        <v>27</v>
      </c>
      <c r="H1434" s="147">
        <v>4</v>
      </c>
      <c r="I1434" s="151">
        <v>4410</v>
      </c>
      <c r="J1434" s="151">
        <v>17640</v>
      </c>
      <c r="K1434" s="147">
        <v>10</v>
      </c>
      <c r="L1434" s="151">
        <v>1764</v>
      </c>
      <c r="M1434" s="151">
        <v>88.2</v>
      </c>
      <c r="N1434" s="154"/>
      <c r="O1434" s="151">
        <v>793.8</v>
      </c>
      <c r="P1434" s="151">
        <v>882</v>
      </c>
      <c r="Q1434" s="151">
        <f t="shared" si="22"/>
        <v>1675.8</v>
      </c>
      <c r="R1434" s="156"/>
    </row>
    <row r="1435" s="138" customFormat="1" ht="25.05" hidden="1" customHeight="1" spans="1:18">
      <c r="A1435" s="147">
        <v>1430</v>
      </c>
      <c r="B1435" s="147" t="s">
        <v>464</v>
      </c>
      <c r="C1435" s="148">
        <v>44958</v>
      </c>
      <c r="D1435" s="148">
        <v>44985</v>
      </c>
      <c r="E1435" s="147" t="s">
        <v>25</v>
      </c>
      <c r="F1435" s="147" t="s">
        <v>430</v>
      </c>
      <c r="G1435" s="147" t="s">
        <v>27</v>
      </c>
      <c r="H1435" s="147">
        <v>7</v>
      </c>
      <c r="I1435" s="151">
        <v>4410</v>
      </c>
      <c r="J1435" s="151">
        <v>30870</v>
      </c>
      <c r="K1435" s="147">
        <v>10</v>
      </c>
      <c r="L1435" s="151">
        <v>3087</v>
      </c>
      <c r="M1435" s="151">
        <v>154.35</v>
      </c>
      <c r="N1435" s="154"/>
      <c r="O1435" s="151">
        <v>1389.15</v>
      </c>
      <c r="P1435" s="151">
        <v>1543.5</v>
      </c>
      <c r="Q1435" s="151">
        <f t="shared" si="22"/>
        <v>2932.65</v>
      </c>
      <c r="R1435" s="156"/>
    </row>
    <row r="1436" s="138" customFormat="1" ht="25.05" hidden="1" customHeight="1" spans="1:18">
      <c r="A1436" s="147">
        <v>1431</v>
      </c>
      <c r="B1436" s="147" t="s">
        <v>465</v>
      </c>
      <c r="C1436" s="148">
        <v>44958</v>
      </c>
      <c r="D1436" s="148">
        <v>44985</v>
      </c>
      <c r="E1436" s="147" t="s">
        <v>25</v>
      </c>
      <c r="F1436" s="147" t="s">
        <v>430</v>
      </c>
      <c r="G1436" s="147" t="s">
        <v>27</v>
      </c>
      <c r="H1436" s="147">
        <v>6.53</v>
      </c>
      <c r="I1436" s="151">
        <v>4410</v>
      </c>
      <c r="J1436" s="151">
        <v>28797.3</v>
      </c>
      <c r="K1436" s="147">
        <v>10</v>
      </c>
      <c r="L1436" s="151">
        <v>2879.73</v>
      </c>
      <c r="M1436" s="151">
        <v>143.9865</v>
      </c>
      <c r="N1436" s="154"/>
      <c r="O1436" s="151">
        <v>1295.8785</v>
      </c>
      <c r="P1436" s="151">
        <v>1439.865</v>
      </c>
      <c r="Q1436" s="151">
        <f t="shared" si="22"/>
        <v>2735.7435</v>
      </c>
      <c r="R1436" s="156"/>
    </row>
    <row r="1437" s="138" customFormat="1" ht="25.05" hidden="1" customHeight="1" spans="1:18">
      <c r="A1437" s="147">
        <v>1432</v>
      </c>
      <c r="B1437" s="147" t="s">
        <v>466</v>
      </c>
      <c r="C1437" s="148">
        <v>44958</v>
      </c>
      <c r="D1437" s="148">
        <v>44985</v>
      </c>
      <c r="E1437" s="147" t="s">
        <v>25</v>
      </c>
      <c r="F1437" s="147" t="s">
        <v>430</v>
      </c>
      <c r="G1437" s="147" t="s">
        <v>27</v>
      </c>
      <c r="H1437" s="147">
        <v>5</v>
      </c>
      <c r="I1437" s="151">
        <v>4410</v>
      </c>
      <c r="J1437" s="151">
        <v>22050</v>
      </c>
      <c r="K1437" s="147">
        <v>10</v>
      </c>
      <c r="L1437" s="151">
        <v>2205</v>
      </c>
      <c r="M1437" s="151">
        <v>110.25</v>
      </c>
      <c r="N1437" s="154"/>
      <c r="O1437" s="151">
        <v>992.25</v>
      </c>
      <c r="P1437" s="151">
        <v>1102.5</v>
      </c>
      <c r="Q1437" s="151">
        <f t="shared" si="22"/>
        <v>2094.75</v>
      </c>
      <c r="R1437" s="156"/>
    </row>
    <row r="1438" s="138" customFormat="1" ht="25.05" hidden="1" customHeight="1" spans="1:18">
      <c r="A1438" s="147">
        <v>1433</v>
      </c>
      <c r="B1438" s="147" t="s">
        <v>467</v>
      </c>
      <c r="C1438" s="148">
        <v>44958</v>
      </c>
      <c r="D1438" s="148">
        <v>44985</v>
      </c>
      <c r="E1438" s="147" t="s">
        <v>25</v>
      </c>
      <c r="F1438" s="147" t="s">
        <v>430</v>
      </c>
      <c r="G1438" s="147" t="s">
        <v>27</v>
      </c>
      <c r="H1438" s="147">
        <v>2.9</v>
      </c>
      <c r="I1438" s="151">
        <v>4410</v>
      </c>
      <c r="J1438" s="151">
        <v>12789</v>
      </c>
      <c r="K1438" s="147">
        <v>10</v>
      </c>
      <c r="L1438" s="151">
        <v>1278.9</v>
      </c>
      <c r="M1438" s="151">
        <v>63.945</v>
      </c>
      <c r="N1438" s="154"/>
      <c r="O1438" s="151">
        <v>575.505</v>
      </c>
      <c r="P1438" s="151">
        <v>639.45</v>
      </c>
      <c r="Q1438" s="151">
        <f t="shared" si="22"/>
        <v>1214.955</v>
      </c>
      <c r="R1438" s="156"/>
    </row>
    <row r="1439" s="138" customFormat="1" ht="25.05" hidden="1" customHeight="1" spans="1:18">
      <c r="A1439" s="147">
        <v>1434</v>
      </c>
      <c r="B1439" s="147" t="s">
        <v>468</v>
      </c>
      <c r="C1439" s="148">
        <v>44958</v>
      </c>
      <c r="D1439" s="148">
        <v>44985</v>
      </c>
      <c r="E1439" s="147" t="s">
        <v>25</v>
      </c>
      <c r="F1439" s="147" t="s">
        <v>430</v>
      </c>
      <c r="G1439" s="147" t="s">
        <v>27</v>
      </c>
      <c r="H1439" s="147">
        <v>5.25</v>
      </c>
      <c r="I1439" s="151">
        <v>4410</v>
      </c>
      <c r="J1439" s="151">
        <v>23152.5</v>
      </c>
      <c r="K1439" s="147">
        <v>10</v>
      </c>
      <c r="L1439" s="151">
        <v>2315.25</v>
      </c>
      <c r="M1439" s="151">
        <v>115.7625</v>
      </c>
      <c r="N1439" s="154"/>
      <c r="O1439" s="151">
        <v>1041.8625</v>
      </c>
      <c r="P1439" s="151">
        <v>1157.625</v>
      </c>
      <c r="Q1439" s="151">
        <f t="shared" si="22"/>
        <v>2199.4875</v>
      </c>
      <c r="R1439" s="156"/>
    </row>
    <row r="1440" s="138" customFormat="1" ht="25.05" hidden="1" customHeight="1" spans="1:18">
      <c r="A1440" s="147">
        <v>1435</v>
      </c>
      <c r="B1440" s="147" t="s">
        <v>469</v>
      </c>
      <c r="C1440" s="148">
        <v>44958</v>
      </c>
      <c r="D1440" s="148">
        <v>44985</v>
      </c>
      <c r="E1440" s="147" t="s">
        <v>25</v>
      </c>
      <c r="F1440" s="147" t="s">
        <v>430</v>
      </c>
      <c r="G1440" s="147" t="s">
        <v>27</v>
      </c>
      <c r="H1440" s="147">
        <v>3.04</v>
      </c>
      <c r="I1440" s="151">
        <v>4410</v>
      </c>
      <c r="J1440" s="151">
        <v>13406.4</v>
      </c>
      <c r="K1440" s="147">
        <v>10</v>
      </c>
      <c r="L1440" s="151">
        <v>1340.64</v>
      </c>
      <c r="M1440" s="151">
        <v>67.032</v>
      </c>
      <c r="N1440" s="154"/>
      <c r="O1440" s="151">
        <v>603.288</v>
      </c>
      <c r="P1440" s="151">
        <v>670.32</v>
      </c>
      <c r="Q1440" s="151">
        <f t="shared" si="22"/>
        <v>1273.608</v>
      </c>
      <c r="R1440" s="156"/>
    </row>
    <row r="1441" s="138" customFormat="1" ht="25.05" hidden="1" customHeight="1" spans="1:18">
      <c r="A1441" s="147">
        <v>1436</v>
      </c>
      <c r="B1441" s="147" t="s">
        <v>470</v>
      </c>
      <c r="C1441" s="148">
        <v>44958</v>
      </c>
      <c r="D1441" s="148">
        <v>44985</v>
      </c>
      <c r="E1441" s="147" t="s">
        <v>25</v>
      </c>
      <c r="F1441" s="147" t="s">
        <v>430</v>
      </c>
      <c r="G1441" s="147" t="s">
        <v>27</v>
      </c>
      <c r="H1441" s="147">
        <v>9.5</v>
      </c>
      <c r="I1441" s="151">
        <v>4410</v>
      </c>
      <c r="J1441" s="151">
        <v>41895</v>
      </c>
      <c r="K1441" s="147">
        <v>10</v>
      </c>
      <c r="L1441" s="151">
        <v>4189.5</v>
      </c>
      <c r="M1441" s="151">
        <v>209.475</v>
      </c>
      <c r="N1441" s="154"/>
      <c r="O1441" s="151">
        <v>1885.275</v>
      </c>
      <c r="P1441" s="151">
        <v>2094.75</v>
      </c>
      <c r="Q1441" s="151">
        <f t="shared" si="22"/>
        <v>3980.025</v>
      </c>
      <c r="R1441" s="156"/>
    </row>
    <row r="1442" s="138" customFormat="1" ht="25.05" hidden="1" customHeight="1" spans="1:18">
      <c r="A1442" s="147">
        <v>1437</v>
      </c>
      <c r="B1442" s="147" t="s">
        <v>471</v>
      </c>
      <c r="C1442" s="148">
        <v>44958</v>
      </c>
      <c r="D1442" s="148">
        <v>44985</v>
      </c>
      <c r="E1442" s="147" t="s">
        <v>25</v>
      </c>
      <c r="F1442" s="147" t="s">
        <v>430</v>
      </c>
      <c r="G1442" s="147" t="s">
        <v>27</v>
      </c>
      <c r="H1442" s="147">
        <v>6</v>
      </c>
      <c r="I1442" s="151">
        <v>4410</v>
      </c>
      <c r="J1442" s="151">
        <v>26460</v>
      </c>
      <c r="K1442" s="147">
        <v>10</v>
      </c>
      <c r="L1442" s="151">
        <v>2646</v>
      </c>
      <c r="M1442" s="151">
        <v>132.3</v>
      </c>
      <c r="N1442" s="154"/>
      <c r="O1442" s="151">
        <v>1190.7</v>
      </c>
      <c r="P1442" s="151">
        <v>1323</v>
      </c>
      <c r="Q1442" s="151">
        <f t="shared" si="22"/>
        <v>2513.7</v>
      </c>
      <c r="R1442" s="156"/>
    </row>
    <row r="1443" s="138" customFormat="1" ht="25.05" hidden="1" customHeight="1" spans="1:18">
      <c r="A1443" s="147">
        <v>1438</v>
      </c>
      <c r="B1443" s="147" t="s">
        <v>472</v>
      </c>
      <c r="C1443" s="148">
        <v>44958</v>
      </c>
      <c r="D1443" s="148">
        <v>44985</v>
      </c>
      <c r="E1443" s="147" t="s">
        <v>25</v>
      </c>
      <c r="F1443" s="147" t="s">
        <v>430</v>
      </c>
      <c r="G1443" s="147" t="s">
        <v>27</v>
      </c>
      <c r="H1443" s="147">
        <v>7</v>
      </c>
      <c r="I1443" s="151">
        <v>4410</v>
      </c>
      <c r="J1443" s="151">
        <v>30870</v>
      </c>
      <c r="K1443" s="147">
        <v>10</v>
      </c>
      <c r="L1443" s="151">
        <v>3087</v>
      </c>
      <c r="M1443" s="151">
        <v>154.35</v>
      </c>
      <c r="N1443" s="154"/>
      <c r="O1443" s="151">
        <v>1389.15</v>
      </c>
      <c r="P1443" s="151">
        <v>1543.5</v>
      </c>
      <c r="Q1443" s="151">
        <f t="shared" si="22"/>
        <v>2932.65</v>
      </c>
      <c r="R1443" s="156"/>
    </row>
    <row r="1444" s="138" customFormat="1" ht="25.05" hidden="1" customHeight="1" spans="1:18">
      <c r="A1444" s="147">
        <v>1439</v>
      </c>
      <c r="B1444" s="147" t="s">
        <v>473</v>
      </c>
      <c r="C1444" s="148">
        <v>44958</v>
      </c>
      <c r="D1444" s="148">
        <v>44985</v>
      </c>
      <c r="E1444" s="147" t="s">
        <v>25</v>
      </c>
      <c r="F1444" s="147" t="s">
        <v>430</v>
      </c>
      <c r="G1444" s="147" t="s">
        <v>27</v>
      </c>
      <c r="H1444" s="147">
        <v>5.09</v>
      </c>
      <c r="I1444" s="151">
        <v>4410</v>
      </c>
      <c r="J1444" s="151">
        <v>22446.9</v>
      </c>
      <c r="K1444" s="147">
        <v>10</v>
      </c>
      <c r="L1444" s="151">
        <v>2244.69</v>
      </c>
      <c r="M1444" s="151">
        <v>112.2345</v>
      </c>
      <c r="N1444" s="154"/>
      <c r="O1444" s="151">
        <v>1010.1105</v>
      </c>
      <c r="P1444" s="151">
        <v>1122.345</v>
      </c>
      <c r="Q1444" s="151">
        <f t="shared" si="22"/>
        <v>2132.4555</v>
      </c>
      <c r="R1444" s="156"/>
    </row>
    <row r="1445" s="138" customFormat="1" ht="25.05" hidden="1" customHeight="1" spans="1:18">
      <c r="A1445" s="147">
        <v>1440</v>
      </c>
      <c r="B1445" s="147" t="s">
        <v>474</v>
      </c>
      <c r="C1445" s="148">
        <v>44958</v>
      </c>
      <c r="D1445" s="148">
        <v>44985</v>
      </c>
      <c r="E1445" s="147" t="s">
        <v>25</v>
      </c>
      <c r="F1445" s="147" t="s">
        <v>430</v>
      </c>
      <c r="G1445" s="147" t="s">
        <v>27</v>
      </c>
      <c r="H1445" s="147">
        <v>6.23</v>
      </c>
      <c r="I1445" s="151">
        <v>4410</v>
      </c>
      <c r="J1445" s="151">
        <v>27474.3</v>
      </c>
      <c r="K1445" s="147">
        <v>10</v>
      </c>
      <c r="L1445" s="151">
        <v>2747.43</v>
      </c>
      <c r="M1445" s="151">
        <v>137.3715</v>
      </c>
      <c r="N1445" s="154"/>
      <c r="O1445" s="151">
        <v>1236.3435</v>
      </c>
      <c r="P1445" s="151">
        <v>1373.715</v>
      </c>
      <c r="Q1445" s="151">
        <f t="shared" si="22"/>
        <v>2610.0585</v>
      </c>
      <c r="R1445" s="156"/>
    </row>
    <row r="1446" s="138" customFormat="1" ht="25.05" hidden="1" customHeight="1" spans="1:18">
      <c r="A1446" s="147">
        <v>1441</v>
      </c>
      <c r="B1446" s="147" t="s">
        <v>475</v>
      </c>
      <c r="C1446" s="148">
        <v>44958</v>
      </c>
      <c r="D1446" s="148">
        <v>44985</v>
      </c>
      <c r="E1446" s="147" t="s">
        <v>25</v>
      </c>
      <c r="F1446" s="147" t="s">
        <v>430</v>
      </c>
      <c r="G1446" s="147" t="s">
        <v>27</v>
      </c>
      <c r="H1446" s="147">
        <v>3.5</v>
      </c>
      <c r="I1446" s="151">
        <v>4410</v>
      </c>
      <c r="J1446" s="151">
        <v>15435</v>
      </c>
      <c r="K1446" s="147">
        <v>10</v>
      </c>
      <c r="L1446" s="151">
        <v>1543.5</v>
      </c>
      <c r="M1446" s="151">
        <v>77.175</v>
      </c>
      <c r="N1446" s="154"/>
      <c r="O1446" s="151">
        <v>694.575</v>
      </c>
      <c r="P1446" s="151">
        <v>771.75</v>
      </c>
      <c r="Q1446" s="151">
        <f t="shared" si="22"/>
        <v>1466.325</v>
      </c>
      <c r="R1446" s="156"/>
    </row>
    <row r="1447" s="138" customFormat="1" ht="25.05" hidden="1" customHeight="1" spans="1:18">
      <c r="A1447" s="147">
        <v>1442</v>
      </c>
      <c r="B1447" s="147" t="s">
        <v>476</v>
      </c>
      <c r="C1447" s="148">
        <v>44958</v>
      </c>
      <c r="D1447" s="148">
        <v>44985</v>
      </c>
      <c r="E1447" s="147" t="s">
        <v>25</v>
      </c>
      <c r="F1447" s="147" t="s">
        <v>430</v>
      </c>
      <c r="G1447" s="147" t="s">
        <v>27</v>
      </c>
      <c r="H1447" s="147">
        <v>5.64</v>
      </c>
      <c r="I1447" s="151">
        <v>4410</v>
      </c>
      <c r="J1447" s="151">
        <v>24872.4</v>
      </c>
      <c r="K1447" s="147">
        <v>10</v>
      </c>
      <c r="L1447" s="151">
        <v>2487.24</v>
      </c>
      <c r="M1447" s="151">
        <v>124.362</v>
      </c>
      <c r="N1447" s="154"/>
      <c r="O1447" s="151">
        <v>1119.258</v>
      </c>
      <c r="P1447" s="151">
        <v>1243.62</v>
      </c>
      <c r="Q1447" s="151">
        <f t="shared" si="22"/>
        <v>2362.878</v>
      </c>
      <c r="R1447" s="156"/>
    </row>
    <row r="1448" s="138" customFormat="1" ht="25.05" hidden="1" customHeight="1" spans="1:18">
      <c r="A1448" s="147">
        <v>1443</v>
      </c>
      <c r="B1448" s="147" t="s">
        <v>477</v>
      </c>
      <c r="C1448" s="148">
        <v>44958</v>
      </c>
      <c r="D1448" s="148">
        <v>44985</v>
      </c>
      <c r="E1448" s="147" t="s">
        <v>25</v>
      </c>
      <c r="F1448" s="147" t="s">
        <v>430</v>
      </c>
      <c r="G1448" s="147" t="s">
        <v>27</v>
      </c>
      <c r="H1448" s="147">
        <v>7.79</v>
      </c>
      <c r="I1448" s="151">
        <v>4410</v>
      </c>
      <c r="J1448" s="151">
        <v>34353.9</v>
      </c>
      <c r="K1448" s="147">
        <v>10</v>
      </c>
      <c r="L1448" s="151">
        <v>3435.39</v>
      </c>
      <c r="M1448" s="151">
        <v>171.7695</v>
      </c>
      <c r="N1448" s="154"/>
      <c r="O1448" s="151">
        <v>1545.9255</v>
      </c>
      <c r="P1448" s="151">
        <v>1717.695</v>
      </c>
      <c r="Q1448" s="151">
        <f t="shared" si="22"/>
        <v>3263.6205</v>
      </c>
      <c r="R1448" s="156"/>
    </row>
    <row r="1449" s="138" customFormat="1" ht="25.05" hidden="1" customHeight="1" spans="1:18">
      <c r="A1449" s="147">
        <v>1444</v>
      </c>
      <c r="B1449" s="147" t="s">
        <v>478</v>
      </c>
      <c r="C1449" s="148">
        <v>44958</v>
      </c>
      <c r="D1449" s="148">
        <v>44985</v>
      </c>
      <c r="E1449" s="147" t="s">
        <v>25</v>
      </c>
      <c r="F1449" s="147" t="s">
        <v>430</v>
      </c>
      <c r="G1449" s="147" t="s">
        <v>27</v>
      </c>
      <c r="H1449" s="147">
        <v>8</v>
      </c>
      <c r="I1449" s="151">
        <v>4410</v>
      </c>
      <c r="J1449" s="151">
        <v>35280</v>
      </c>
      <c r="K1449" s="147">
        <v>10</v>
      </c>
      <c r="L1449" s="151">
        <v>3528</v>
      </c>
      <c r="M1449" s="151">
        <v>176.4</v>
      </c>
      <c r="N1449" s="154"/>
      <c r="O1449" s="151">
        <v>1587.6</v>
      </c>
      <c r="P1449" s="151">
        <v>1764</v>
      </c>
      <c r="Q1449" s="151">
        <f t="shared" si="22"/>
        <v>3351.6</v>
      </c>
      <c r="R1449" s="156"/>
    </row>
    <row r="1450" s="138" customFormat="1" ht="25.05" hidden="1" customHeight="1" spans="1:18">
      <c r="A1450" s="147">
        <v>1445</v>
      </c>
      <c r="B1450" s="147" t="s">
        <v>479</v>
      </c>
      <c r="C1450" s="148">
        <v>44958</v>
      </c>
      <c r="D1450" s="148">
        <v>44985</v>
      </c>
      <c r="E1450" s="147" t="s">
        <v>25</v>
      </c>
      <c r="F1450" s="147" t="s">
        <v>430</v>
      </c>
      <c r="G1450" s="147" t="s">
        <v>27</v>
      </c>
      <c r="H1450" s="147">
        <v>6.89</v>
      </c>
      <c r="I1450" s="151">
        <v>4410</v>
      </c>
      <c r="J1450" s="151">
        <v>30384.9</v>
      </c>
      <c r="K1450" s="147">
        <v>10</v>
      </c>
      <c r="L1450" s="151">
        <v>3038.49</v>
      </c>
      <c r="M1450" s="151">
        <v>151.9245</v>
      </c>
      <c r="N1450" s="154"/>
      <c r="O1450" s="151">
        <v>1367.3205</v>
      </c>
      <c r="P1450" s="151">
        <v>1519.245</v>
      </c>
      <c r="Q1450" s="151">
        <f t="shared" si="22"/>
        <v>2886.5655</v>
      </c>
      <c r="R1450" s="156"/>
    </row>
    <row r="1451" s="138" customFormat="1" ht="25.05" hidden="1" customHeight="1" spans="1:18">
      <c r="A1451" s="147">
        <v>1446</v>
      </c>
      <c r="B1451" s="147" t="s">
        <v>480</v>
      </c>
      <c r="C1451" s="148">
        <v>44958</v>
      </c>
      <c r="D1451" s="148">
        <v>44985</v>
      </c>
      <c r="E1451" s="147" t="s">
        <v>25</v>
      </c>
      <c r="F1451" s="147" t="s">
        <v>430</v>
      </c>
      <c r="G1451" s="147" t="s">
        <v>27</v>
      </c>
      <c r="H1451" s="147">
        <v>9</v>
      </c>
      <c r="I1451" s="151">
        <v>4410</v>
      </c>
      <c r="J1451" s="151">
        <v>39690</v>
      </c>
      <c r="K1451" s="147">
        <v>10</v>
      </c>
      <c r="L1451" s="151">
        <v>3969</v>
      </c>
      <c r="M1451" s="151">
        <v>198.45</v>
      </c>
      <c r="N1451" s="154"/>
      <c r="O1451" s="151">
        <v>1786.05</v>
      </c>
      <c r="P1451" s="151">
        <v>1984.5</v>
      </c>
      <c r="Q1451" s="151">
        <f t="shared" si="22"/>
        <v>3770.55</v>
      </c>
      <c r="R1451" s="156"/>
    </row>
    <row r="1452" s="138" customFormat="1" ht="25.05" hidden="1" customHeight="1" spans="1:18">
      <c r="A1452" s="147">
        <v>1447</v>
      </c>
      <c r="B1452" s="147" t="s">
        <v>481</v>
      </c>
      <c r="C1452" s="148">
        <v>44958</v>
      </c>
      <c r="D1452" s="148">
        <v>44985</v>
      </c>
      <c r="E1452" s="147" t="s">
        <v>25</v>
      </c>
      <c r="F1452" s="147" t="s">
        <v>430</v>
      </c>
      <c r="G1452" s="147" t="s">
        <v>27</v>
      </c>
      <c r="H1452" s="147">
        <v>6.3</v>
      </c>
      <c r="I1452" s="151">
        <v>4410</v>
      </c>
      <c r="J1452" s="151">
        <v>27783</v>
      </c>
      <c r="K1452" s="147">
        <v>10</v>
      </c>
      <c r="L1452" s="151">
        <v>2778.3</v>
      </c>
      <c r="M1452" s="151">
        <v>138.915</v>
      </c>
      <c r="N1452" s="154"/>
      <c r="O1452" s="151">
        <v>1250.235</v>
      </c>
      <c r="P1452" s="151">
        <v>1389.15</v>
      </c>
      <c r="Q1452" s="151">
        <f t="shared" si="22"/>
        <v>2639.385</v>
      </c>
      <c r="R1452" s="156"/>
    </row>
    <row r="1453" s="138" customFormat="1" ht="25.05" hidden="1" customHeight="1" spans="1:18">
      <c r="A1453" s="147">
        <v>1448</v>
      </c>
      <c r="B1453" s="147" t="s">
        <v>482</v>
      </c>
      <c r="C1453" s="148">
        <v>44958</v>
      </c>
      <c r="D1453" s="148">
        <v>44985</v>
      </c>
      <c r="E1453" s="147" t="s">
        <v>25</v>
      </c>
      <c r="F1453" s="147" t="s">
        <v>430</v>
      </c>
      <c r="G1453" s="147" t="s">
        <v>27</v>
      </c>
      <c r="H1453" s="147">
        <v>8</v>
      </c>
      <c r="I1453" s="151">
        <v>4410</v>
      </c>
      <c r="J1453" s="151">
        <v>35280</v>
      </c>
      <c r="K1453" s="147">
        <v>10</v>
      </c>
      <c r="L1453" s="151">
        <v>3528</v>
      </c>
      <c r="M1453" s="151">
        <v>176.4</v>
      </c>
      <c r="N1453" s="154"/>
      <c r="O1453" s="151">
        <v>1587.6</v>
      </c>
      <c r="P1453" s="151">
        <v>1764</v>
      </c>
      <c r="Q1453" s="151">
        <f t="shared" si="22"/>
        <v>3351.6</v>
      </c>
      <c r="R1453" s="156"/>
    </row>
    <row r="1454" s="138" customFormat="1" ht="25.05" hidden="1" customHeight="1" spans="1:18">
      <c r="A1454" s="147">
        <v>1449</v>
      </c>
      <c r="B1454" s="147" t="s">
        <v>483</v>
      </c>
      <c r="C1454" s="148">
        <v>44958</v>
      </c>
      <c r="D1454" s="148">
        <v>44985</v>
      </c>
      <c r="E1454" s="147" t="s">
        <v>25</v>
      </c>
      <c r="F1454" s="147" t="s">
        <v>430</v>
      </c>
      <c r="G1454" s="147" t="s">
        <v>27</v>
      </c>
      <c r="H1454" s="147">
        <v>6.96</v>
      </c>
      <c r="I1454" s="151">
        <v>4410</v>
      </c>
      <c r="J1454" s="151">
        <v>30693.6</v>
      </c>
      <c r="K1454" s="147">
        <v>10</v>
      </c>
      <c r="L1454" s="151">
        <v>3069.36</v>
      </c>
      <c r="M1454" s="151">
        <v>153.468</v>
      </c>
      <c r="N1454" s="154"/>
      <c r="O1454" s="151">
        <v>1381.212</v>
      </c>
      <c r="P1454" s="151">
        <v>1534.68</v>
      </c>
      <c r="Q1454" s="151">
        <f t="shared" si="22"/>
        <v>2915.892</v>
      </c>
      <c r="R1454" s="156"/>
    </row>
    <row r="1455" s="138" customFormat="1" ht="25.05" hidden="1" customHeight="1" spans="1:18">
      <c r="A1455" s="147">
        <v>1450</v>
      </c>
      <c r="B1455" s="147" t="s">
        <v>484</v>
      </c>
      <c r="C1455" s="148">
        <v>44958</v>
      </c>
      <c r="D1455" s="148">
        <v>44985</v>
      </c>
      <c r="E1455" s="147" t="s">
        <v>25</v>
      </c>
      <c r="F1455" s="147" t="s">
        <v>430</v>
      </c>
      <c r="G1455" s="147" t="s">
        <v>27</v>
      </c>
      <c r="H1455" s="147">
        <v>6</v>
      </c>
      <c r="I1455" s="151">
        <v>4410</v>
      </c>
      <c r="J1455" s="151">
        <v>26460</v>
      </c>
      <c r="K1455" s="147">
        <v>10</v>
      </c>
      <c r="L1455" s="151">
        <v>2646</v>
      </c>
      <c r="M1455" s="151">
        <v>132.3</v>
      </c>
      <c r="N1455" s="154"/>
      <c r="O1455" s="151">
        <v>1190.7</v>
      </c>
      <c r="P1455" s="151">
        <v>1323</v>
      </c>
      <c r="Q1455" s="151">
        <f t="shared" si="22"/>
        <v>2513.7</v>
      </c>
      <c r="R1455" s="156"/>
    </row>
    <row r="1456" s="138" customFormat="1" ht="25.05" hidden="1" customHeight="1" spans="1:18">
      <c r="A1456" s="147">
        <v>1451</v>
      </c>
      <c r="B1456" s="147" t="s">
        <v>485</v>
      </c>
      <c r="C1456" s="148">
        <v>44958</v>
      </c>
      <c r="D1456" s="148">
        <v>44985</v>
      </c>
      <c r="E1456" s="147" t="s">
        <v>25</v>
      </c>
      <c r="F1456" s="147" t="s">
        <v>430</v>
      </c>
      <c r="G1456" s="147" t="s">
        <v>27</v>
      </c>
      <c r="H1456" s="147">
        <v>7.02</v>
      </c>
      <c r="I1456" s="151">
        <v>4410</v>
      </c>
      <c r="J1456" s="151">
        <v>30958.2</v>
      </c>
      <c r="K1456" s="147">
        <v>10</v>
      </c>
      <c r="L1456" s="151">
        <v>3095.82</v>
      </c>
      <c r="M1456" s="151">
        <v>154.791</v>
      </c>
      <c r="N1456" s="154"/>
      <c r="O1456" s="151">
        <v>1393.119</v>
      </c>
      <c r="P1456" s="151">
        <v>1547.91</v>
      </c>
      <c r="Q1456" s="151">
        <f t="shared" si="22"/>
        <v>2941.029</v>
      </c>
      <c r="R1456" s="156"/>
    </row>
    <row r="1457" s="138" customFormat="1" ht="25.05" hidden="1" customHeight="1" spans="1:18">
      <c r="A1457" s="147">
        <v>1452</v>
      </c>
      <c r="B1457" s="147" t="s">
        <v>486</v>
      </c>
      <c r="C1457" s="148">
        <v>44958</v>
      </c>
      <c r="D1457" s="148">
        <v>44985</v>
      </c>
      <c r="E1457" s="147" t="s">
        <v>25</v>
      </c>
      <c r="F1457" s="147" t="s">
        <v>430</v>
      </c>
      <c r="G1457" s="147" t="s">
        <v>27</v>
      </c>
      <c r="H1457" s="147">
        <v>6</v>
      </c>
      <c r="I1457" s="151">
        <v>4410</v>
      </c>
      <c r="J1457" s="151">
        <v>26460</v>
      </c>
      <c r="K1457" s="147">
        <v>10</v>
      </c>
      <c r="L1457" s="151">
        <v>2646</v>
      </c>
      <c r="M1457" s="151">
        <v>132.3</v>
      </c>
      <c r="N1457" s="154"/>
      <c r="O1457" s="151">
        <v>1190.7</v>
      </c>
      <c r="P1457" s="151">
        <v>1323</v>
      </c>
      <c r="Q1457" s="151">
        <f t="shared" si="22"/>
        <v>2513.7</v>
      </c>
      <c r="R1457" s="156"/>
    </row>
    <row r="1458" s="138" customFormat="1" ht="25.05" hidden="1" customHeight="1" spans="1:18">
      <c r="A1458" s="147">
        <v>1453</v>
      </c>
      <c r="B1458" s="147" t="s">
        <v>487</v>
      </c>
      <c r="C1458" s="148">
        <v>44958</v>
      </c>
      <c r="D1458" s="148">
        <v>44985</v>
      </c>
      <c r="E1458" s="147" t="s">
        <v>25</v>
      </c>
      <c r="F1458" s="147" t="s">
        <v>430</v>
      </c>
      <c r="G1458" s="147" t="s">
        <v>27</v>
      </c>
      <c r="H1458" s="147">
        <v>4.19</v>
      </c>
      <c r="I1458" s="151">
        <v>4410</v>
      </c>
      <c r="J1458" s="151">
        <v>18477.9</v>
      </c>
      <c r="K1458" s="147">
        <v>10</v>
      </c>
      <c r="L1458" s="151">
        <v>1847.79</v>
      </c>
      <c r="M1458" s="151">
        <v>92.3895</v>
      </c>
      <c r="N1458" s="154"/>
      <c r="O1458" s="151">
        <v>831.5055</v>
      </c>
      <c r="P1458" s="151">
        <v>923.895</v>
      </c>
      <c r="Q1458" s="151">
        <f t="shared" si="22"/>
        <v>1755.4005</v>
      </c>
      <c r="R1458" s="156"/>
    </row>
    <row r="1459" s="138" customFormat="1" ht="25.05" hidden="1" customHeight="1" spans="1:18">
      <c r="A1459" s="147">
        <v>1454</v>
      </c>
      <c r="B1459" s="147" t="s">
        <v>488</v>
      </c>
      <c r="C1459" s="148">
        <v>44958</v>
      </c>
      <c r="D1459" s="148">
        <v>44985</v>
      </c>
      <c r="E1459" s="147" t="s">
        <v>25</v>
      </c>
      <c r="F1459" s="147" t="s">
        <v>430</v>
      </c>
      <c r="G1459" s="147" t="s">
        <v>27</v>
      </c>
      <c r="H1459" s="147">
        <v>4.5</v>
      </c>
      <c r="I1459" s="151">
        <v>4410</v>
      </c>
      <c r="J1459" s="151">
        <v>19845</v>
      </c>
      <c r="K1459" s="147">
        <v>10</v>
      </c>
      <c r="L1459" s="151">
        <v>1984.5</v>
      </c>
      <c r="M1459" s="151">
        <v>99.225</v>
      </c>
      <c r="N1459" s="154"/>
      <c r="O1459" s="151">
        <v>893.025</v>
      </c>
      <c r="P1459" s="151">
        <v>992.25</v>
      </c>
      <c r="Q1459" s="151">
        <f t="shared" si="22"/>
        <v>1885.275</v>
      </c>
      <c r="R1459" s="156"/>
    </row>
    <row r="1460" s="138" customFormat="1" ht="25.05" hidden="1" customHeight="1" spans="1:18">
      <c r="A1460" s="147">
        <v>1455</v>
      </c>
      <c r="B1460" s="147" t="s">
        <v>489</v>
      </c>
      <c r="C1460" s="148">
        <v>44958</v>
      </c>
      <c r="D1460" s="148">
        <v>44985</v>
      </c>
      <c r="E1460" s="147" t="s">
        <v>25</v>
      </c>
      <c r="F1460" s="147" t="s">
        <v>430</v>
      </c>
      <c r="G1460" s="147" t="s">
        <v>27</v>
      </c>
      <c r="H1460" s="147">
        <v>9</v>
      </c>
      <c r="I1460" s="151">
        <v>4410</v>
      </c>
      <c r="J1460" s="151">
        <v>39690</v>
      </c>
      <c r="K1460" s="147">
        <v>10</v>
      </c>
      <c r="L1460" s="151">
        <v>3969</v>
      </c>
      <c r="M1460" s="151">
        <v>198.45</v>
      </c>
      <c r="N1460" s="154"/>
      <c r="O1460" s="151">
        <v>1786.05</v>
      </c>
      <c r="P1460" s="151">
        <v>1984.5</v>
      </c>
      <c r="Q1460" s="151">
        <f t="shared" si="22"/>
        <v>3770.55</v>
      </c>
      <c r="R1460" s="156"/>
    </row>
    <row r="1461" s="138" customFormat="1" ht="25.05" hidden="1" customHeight="1" spans="1:18">
      <c r="A1461" s="147">
        <v>1456</v>
      </c>
      <c r="B1461" s="147" t="s">
        <v>490</v>
      </c>
      <c r="C1461" s="148">
        <v>44958</v>
      </c>
      <c r="D1461" s="148">
        <v>44985</v>
      </c>
      <c r="E1461" s="147" t="s">
        <v>25</v>
      </c>
      <c r="F1461" s="147" t="s">
        <v>430</v>
      </c>
      <c r="G1461" s="147" t="s">
        <v>27</v>
      </c>
      <c r="H1461" s="147">
        <v>4.8</v>
      </c>
      <c r="I1461" s="151">
        <v>4410</v>
      </c>
      <c r="J1461" s="151">
        <v>21168</v>
      </c>
      <c r="K1461" s="147">
        <v>10</v>
      </c>
      <c r="L1461" s="151">
        <v>2116.8</v>
      </c>
      <c r="M1461" s="151">
        <v>105.84</v>
      </c>
      <c r="N1461" s="154"/>
      <c r="O1461" s="151">
        <v>952.56</v>
      </c>
      <c r="P1461" s="151">
        <v>1058.4</v>
      </c>
      <c r="Q1461" s="151">
        <f t="shared" si="22"/>
        <v>2010.96</v>
      </c>
      <c r="R1461" s="156"/>
    </row>
    <row r="1462" s="138" customFormat="1" ht="25.05" hidden="1" customHeight="1" spans="1:18">
      <c r="A1462" s="147">
        <v>1457</v>
      </c>
      <c r="B1462" s="147" t="s">
        <v>491</v>
      </c>
      <c r="C1462" s="148">
        <v>44958</v>
      </c>
      <c r="D1462" s="148">
        <v>44985</v>
      </c>
      <c r="E1462" s="147" t="s">
        <v>25</v>
      </c>
      <c r="F1462" s="147" t="s">
        <v>430</v>
      </c>
      <c r="G1462" s="147" t="s">
        <v>27</v>
      </c>
      <c r="H1462" s="147">
        <v>7</v>
      </c>
      <c r="I1462" s="151">
        <v>4410</v>
      </c>
      <c r="J1462" s="151">
        <v>30870</v>
      </c>
      <c r="K1462" s="147">
        <v>10</v>
      </c>
      <c r="L1462" s="151">
        <v>3087</v>
      </c>
      <c r="M1462" s="151">
        <v>154.35</v>
      </c>
      <c r="N1462" s="154"/>
      <c r="O1462" s="151">
        <v>1389.15</v>
      </c>
      <c r="P1462" s="151">
        <v>1543.5</v>
      </c>
      <c r="Q1462" s="151">
        <f t="shared" si="22"/>
        <v>2932.65</v>
      </c>
      <c r="R1462" s="156"/>
    </row>
    <row r="1463" s="138" customFormat="1" ht="25.05" hidden="1" customHeight="1" spans="1:18">
      <c r="A1463" s="147">
        <v>1458</v>
      </c>
      <c r="B1463" s="147" t="s">
        <v>492</v>
      </c>
      <c r="C1463" s="148">
        <v>44958</v>
      </c>
      <c r="D1463" s="148">
        <v>44985</v>
      </c>
      <c r="E1463" s="147" t="s">
        <v>25</v>
      </c>
      <c r="F1463" s="147" t="s">
        <v>430</v>
      </c>
      <c r="G1463" s="147" t="s">
        <v>27</v>
      </c>
      <c r="H1463" s="147">
        <v>6</v>
      </c>
      <c r="I1463" s="151">
        <v>4410</v>
      </c>
      <c r="J1463" s="151">
        <v>26460</v>
      </c>
      <c r="K1463" s="147">
        <v>10</v>
      </c>
      <c r="L1463" s="151">
        <v>2646</v>
      </c>
      <c r="M1463" s="151">
        <v>132.3</v>
      </c>
      <c r="N1463" s="154"/>
      <c r="O1463" s="151">
        <v>1190.7</v>
      </c>
      <c r="P1463" s="151">
        <v>1323</v>
      </c>
      <c r="Q1463" s="151">
        <f t="shared" si="22"/>
        <v>2513.7</v>
      </c>
      <c r="R1463" s="156"/>
    </row>
    <row r="1464" s="138" customFormat="1" ht="25.05" hidden="1" customHeight="1" spans="1:18">
      <c r="A1464" s="147">
        <v>1459</v>
      </c>
      <c r="B1464" s="147" t="s">
        <v>493</v>
      </c>
      <c r="C1464" s="148">
        <v>44958</v>
      </c>
      <c r="D1464" s="148">
        <v>44985</v>
      </c>
      <c r="E1464" s="147" t="s">
        <v>25</v>
      </c>
      <c r="F1464" s="147" t="s">
        <v>430</v>
      </c>
      <c r="G1464" s="147" t="s">
        <v>27</v>
      </c>
      <c r="H1464" s="147">
        <v>6</v>
      </c>
      <c r="I1464" s="151">
        <v>4410</v>
      </c>
      <c r="J1464" s="151">
        <v>26460</v>
      </c>
      <c r="K1464" s="147">
        <v>10</v>
      </c>
      <c r="L1464" s="151">
        <v>2646</v>
      </c>
      <c r="M1464" s="151">
        <v>132.3</v>
      </c>
      <c r="N1464" s="154"/>
      <c r="O1464" s="151">
        <v>1190.7</v>
      </c>
      <c r="P1464" s="151">
        <v>1323</v>
      </c>
      <c r="Q1464" s="151">
        <f t="shared" si="22"/>
        <v>2513.7</v>
      </c>
      <c r="R1464" s="156"/>
    </row>
    <row r="1465" s="138" customFormat="1" ht="25.05" hidden="1" customHeight="1" spans="1:18">
      <c r="A1465" s="147">
        <v>1460</v>
      </c>
      <c r="B1465" s="147" t="s">
        <v>494</v>
      </c>
      <c r="C1465" s="148">
        <v>44958</v>
      </c>
      <c r="D1465" s="148">
        <v>44985</v>
      </c>
      <c r="E1465" s="147" t="s">
        <v>25</v>
      </c>
      <c r="F1465" s="147" t="s">
        <v>430</v>
      </c>
      <c r="G1465" s="147" t="s">
        <v>27</v>
      </c>
      <c r="H1465" s="147">
        <v>5</v>
      </c>
      <c r="I1465" s="151">
        <v>4410</v>
      </c>
      <c r="J1465" s="151">
        <v>22050</v>
      </c>
      <c r="K1465" s="147">
        <v>10</v>
      </c>
      <c r="L1465" s="151">
        <v>2205</v>
      </c>
      <c r="M1465" s="151">
        <v>110.25</v>
      </c>
      <c r="N1465" s="154"/>
      <c r="O1465" s="151">
        <v>992.25</v>
      </c>
      <c r="P1465" s="151">
        <v>1102.5</v>
      </c>
      <c r="Q1465" s="151">
        <f t="shared" si="22"/>
        <v>2094.75</v>
      </c>
      <c r="R1465" s="156"/>
    </row>
    <row r="1466" s="138" customFormat="1" ht="25.05" hidden="1" customHeight="1" spans="1:18">
      <c r="A1466" s="147">
        <v>1461</v>
      </c>
      <c r="B1466" s="147" t="s">
        <v>495</v>
      </c>
      <c r="C1466" s="148">
        <v>44958</v>
      </c>
      <c r="D1466" s="148">
        <v>44985</v>
      </c>
      <c r="E1466" s="147" t="s">
        <v>25</v>
      </c>
      <c r="F1466" s="147" t="s">
        <v>430</v>
      </c>
      <c r="G1466" s="147" t="s">
        <v>27</v>
      </c>
      <c r="H1466" s="147">
        <v>8.86</v>
      </c>
      <c r="I1466" s="151">
        <v>4410</v>
      </c>
      <c r="J1466" s="151">
        <v>39072.6</v>
      </c>
      <c r="K1466" s="147">
        <v>10</v>
      </c>
      <c r="L1466" s="151">
        <v>3907.26</v>
      </c>
      <c r="M1466" s="151">
        <v>195.363</v>
      </c>
      <c r="N1466" s="154"/>
      <c r="O1466" s="151">
        <v>1758.267</v>
      </c>
      <c r="P1466" s="151">
        <v>1953.63</v>
      </c>
      <c r="Q1466" s="151">
        <f t="shared" si="22"/>
        <v>3711.897</v>
      </c>
      <c r="R1466" s="156"/>
    </row>
    <row r="1467" s="138" customFormat="1" ht="25.05" hidden="1" customHeight="1" spans="1:18">
      <c r="A1467" s="147">
        <v>1462</v>
      </c>
      <c r="B1467" s="147" t="s">
        <v>496</v>
      </c>
      <c r="C1467" s="148">
        <v>44958</v>
      </c>
      <c r="D1467" s="148">
        <v>44985</v>
      </c>
      <c r="E1467" s="147" t="s">
        <v>25</v>
      </c>
      <c r="F1467" s="147" t="s">
        <v>430</v>
      </c>
      <c r="G1467" s="147" t="s">
        <v>27</v>
      </c>
      <c r="H1467" s="147">
        <v>6</v>
      </c>
      <c r="I1467" s="151">
        <v>4410</v>
      </c>
      <c r="J1467" s="151">
        <v>26460</v>
      </c>
      <c r="K1467" s="147">
        <v>10</v>
      </c>
      <c r="L1467" s="151">
        <v>2646</v>
      </c>
      <c r="M1467" s="151">
        <v>132.3</v>
      </c>
      <c r="N1467" s="154"/>
      <c r="O1467" s="151">
        <v>1190.7</v>
      </c>
      <c r="P1467" s="151">
        <v>1323</v>
      </c>
      <c r="Q1467" s="151">
        <f t="shared" si="22"/>
        <v>2513.7</v>
      </c>
      <c r="R1467" s="156"/>
    </row>
    <row r="1468" s="138" customFormat="1" ht="25.05" hidden="1" customHeight="1" spans="1:18">
      <c r="A1468" s="147">
        <v>1463</v>
      </c>
      <c r="B1468" s="147" t="s">
        <v>497</v>
      </c>
      <c r="C1468" s="148">
        <v>44958</v>
      </c>
      <c r="D1468" s="148">
        <v>44985</v>
      </c>
      <c r="E1468" s="147" t="s">
        <v>25</v>
      </c>
      <c r="F1468" s="147" t="s">
        <v>430</v>
      </c>
      <c r="G1468" s="147" t="s">
        <v>27</v>
      </c>
      <c r="H1468" s="147">
        <v>8</v>
      </c>
      <c r="I1468" s="151">
        <v>4410</v>
      </c>
      <c r="J1468" s="151">
        <v>35280</v>
      </c>
      <c r="K1468" s="147">
        <v>10</v>
      </c>
      <c r="L1468" s="151">
        <v>3528</v>
      </c>
      <c r="M1468" s="151">
        <v>176.4</v>
      </c>
      <c r="N1468" s="154"/>
      <c r="O1468" s="151">
        <v>1587.6</v>
      </c>
      <c r="P1468" s="151">
        <v>1764</v>
      </c>
      <c r="Q1468" s="151">
        <f t="shared" si="22"/>
        <v>3351.6</v>
      </c>
      <c r="R1468" s="156"/>
    </row>
    <row r="1469" s="138" customFormat="1" ht="25.05" hidden="1" customHeight="1" spans="1:18">
      <c r="A1469" s="147">
        <v>1464</v>
      </c>
      <c r="B1469" s="147" t="s">
        <v>498</v>
      </c>
      <c r="C1469" s="148">
        <v>44958</v>
      </c>
      <c r="D1469" s="148">
        <v>44985</v>
      </c>
      <c r="E1469" s="147" t="s">
        <v>25</v>
      </c>
      <c r="F1469" s="147" t="s">
        <v>430</v>
      </c>
      <c r="G1469" s="147" t="s">
        <v>27</v>
      </c>
      <c r="H1469" s="147">
        <v>12</v>
      </c>
      <c r="I1469" s="151">
        <v>4410</v>
      </c>
      <c r="J1469" s="151">
        <v>52920</v>
      </c>
      <c r="K1469" s="147">
        <v>10</v>
      </c>
      <c r="L1469" s="151">
        <v>5292</v>
      </c>
      <c r="M1469" s="151">
        <v>264.6</v>
      </c>
      <c r="N1469" s="154"/>
      <c r="O1469" s="151">
        <v>2381.4</v>
      </c>
      <c r="P1469" s="151">
        <v>2646</v>
      </c>
      <c r="Q1469" s="151">
        <f t="shared" si="22"/>
        <v>5027.4</v>
      </c>
      <c r="R1469" s="156"/>
    </row>
    <row r="1470" s="138" customFormat="1" ht="25.05" hidden="1" customHeight="1" spans="1:18">
      <c r="A1470" s="147">
        <v>1465</v>
      </c>
      <c r="B1470" s="147" t="s">
        <v>499</v>
      </c>
      <c r="C1470" s="148">
        <v>44958</v>
      </c>
      <c r="D1470" s="148">
        <v>44985</v>
      </c>
      <c r="E1470" s="147" t="s">
        <v>25</v>
      </c>
      <c r="F1470" s="147" t="s">
        <v>430</v>
      </c>
      <c r="G1470" s="147" t="s">
        <v>27</v>
      </c>
      <c r="H1470" s="147">
        <v>8</v>
      </c>
      <c r="I1470" s="151">
        <v>4410</v>
      </c>
      <c r="J1470" s="151">
        <v>35280</v>
      </c>
      <c r="K1470" s="147">
        <v>10</v>
      </c>
      <c r="L1470" s="151">
        <v>3528</v>
      </c>
      <c r="M1470" s="151">
        <v>176.4</v>
      </c>
      <c r="N1470" s="154"/>
      <c r="O1470" s="151">
        <v>1587.6</v>
      </c>
      <c r="P1470" s="151">
        <v>1764</v>
      </c>
      <c r="Q1470" s="151">
        <f t="shared" si="22"/>
        <v>3351.6</v>
      </c>
      <c r="R1470" s="156"/>
    </row>
    <row r="1471" s="138" customFormat="1" ht="25.05" hidden="1" customHeight="1" spans="1:18">
      <c r="A1471" s="147">
        <v>1466</v>
      </c>
      <c r="B1471" s="147" t="s">
        <v>500</v>
      </c>
      <c r="C1471" s="148">
        <v>44958</v>
      </c>
      <c r="D1471" s="148">
        <v>44985</v>
      </c>
      <c r="E1471" s="147" t="s">
        <v>25</v>
      </c>
      <c r="F1471" s="147" t="s">
        <v>430</v>
      </c>
      <c r="G1471" s="147" t="s">
        <v>27</v>
      </c>
      <c r="H1471" s="147">
        <v>6.7</v>
      </c>
      <c r="I1471" s="151">
        <v>4410</v>
      </c>
      <c r="J1471" s="151">
        <v>29547</v>
      </c>
      <c r="K1471" s="147">
        <v>10</v>
      </c>
      <c r="L1471" s="151">
        <v>2954.7</v>
      </c>
      <c r="M1471" s="151">
        <v>147.735</v>
      </c>
      <c r="N1471" s="154"/>
      <c r="O1471" s="151">
        <v>1329.615</v>
      </c>
      <c r="P1471" s="151">
        <v>1477.35</v>
      </c>
      <c r="Q1471" s="151">
        <f t="shared" si="22"/>
        <v>2806.965</v>
      </c>
      <c r="R1471" s="156"/>
    </row>
    <row r="1472" s="138" customFormat="1" ht="25.05" hidden="1" customHeight="1" spans="1:18">
      <c r="A1472" s="147">
        <v>1467</v>
      </c>
      <c r="B1472" s="147" t="s">
        <v>501</v>
      </c>
      <c r="C1472" s="148">
        <v>44958</v>
      </c>
      <c r="D1472" s="148">
        <v>44985</v>
      </c>
      <c r="E1472" s="147" t="s">
        <v>25</v>
      </c>
      <c r="F1472" s="147" t="s">
        <v>430</v>
      </c>
      <c r="G1472" s="147" t="s">
        <v>27</v>
      </c>
      <c r="H1472" s="147">
        <v>6</v>
      </c>
      <c r="I1472" s="151">
        <v>4410</v>
      </c>
      <c r="J1472" s="151">
        <v>26460</v>
      </c>
      <c r="K1472" s="147">
        <v>10</v>
      </c>
      <c r="L1472" s="151">
        <v>2646</v>
      </c>
      <c r="M1472" s="151">
        <v>132.3</v>
      </c>
      <c r="N1472" s="154"/>
      <c r="O1472" s="151">
        <v>1190.7</v>
      </c>
      <c r="P1472" s="151">
        <v>1323</v>
      </c>
      <c r="Q1472" s="151">
        <f t="shared" si="22"/>
        <v>2513.7</v>
      </c>
      <c r="R1472" s="156"/>
    </row>
    <row r="1473" s="138" customFormat="1" ht="25.05" hidden="1" customHeight="1" spans="1:18">
      <c r="A1473" s="147">
        <v>1468</v>
      </c>
      <c r="B1473" s="147" t="s">
        <v>502</v>
      </c>
      <c r="C1473" s="148">
        <v>44958</v>
      </c>
      <c r="D1473" s="148">
        <v>44985</v>
      </c>
      <c r="E1473" s="147" t="s">
        <v>25</v>
      </c>
      <c r="F1473" s="147" t="s">
        <v>430</v>
      </c>
      <c r="G1473" s="147" t="s">
        <v>27</v>
      </c>
      <c r="H1473" s="147">
        <v>7</v>
      </c>
      <c r="I1473" s="151">
        <v>4410</v>
      </c>
      <c r="J1473" s="151">
        <v>30870</v>
      </c>
      <c r="K1473" s="147">
        <v>10</v>
      </c>
      <c r="L1473" s="151">
        <v>3087</v>
      </c>
      <c r="M1473" s="151">
        <v>154.35</v>
      </c>
      <c r="N1473" s="154"/>
      <c r="O1473" s="151">
        <v>1389.15</v>
      </c>
      <c r="P1473" s="151">
        <v>1543.5</v>
      </c>
      <c r="Q1473" s="151">
        <f t="shared" si="22"/>
        <v>2932.65</v>
      </c>
      <c r="R1473" s="156"/>
    </row>
    <row r="1474" s="138" customFormat="1" ht="25.05" hidden="1" customHeight="1" spans="1:18">
      <c r="A1474" s="147">
        <v>1469</v>
      </c>
      <c r="B1474" s="147" t="s">
        <v>503</v>
      </c>
      <c r="C1474" s="148">
        <v>44958</v>
      </c>
      <c r="D1474" s="148">
        <v>44985</v>
      </c>
      <c r="E1474" s="147" t="s">
        <v>25</v>
      </c>
      <c r="F1474" s="147" t="s">
        <v>430</v>
      </c>
      <c r="G1474" s="147" t="s">
        <v>27</v>
      </c>
      <c r="H1474" s="147">
        <v>8.3</v>
      </c>
      <c r="I1474" s="151">
        <v>4410</v>
      </c>
      <c r="J1474" s="151">
        <v>36603</v>
      </c>
      <c r="K1474" s="147">
        <v>10</v>
      </c>
      <c r="L1474" s="151">
        <v>3660.3</v>
      </c>
      <c r="M1474" s="151">
        <v>183.015</v>
      </c>
      <c r="N1474" s="154"/>
      <c r="O1474" s="151">
        <v>1647.135</v>
      </c>
      <c r="P1474" s="151">
        <v>1830.15</v>
      </c>
      <c r="Q1474" s="151">
        <f t="shared" si="22"/>
        <v>3477.285</v>
      </c>
      <c r="R1474" s="156"/>
    </row>
    <row r="1475" s="138" customFormat="1" ht="25.05" hidden="1" customHeight="1" spans="1:18">
      <c r="A1475" s="147">
        <v>1470</v>
      </c>
      <c r="B1475" s="147" t="s">
        <v>504</v>
      </c>
      <c r="C1475" s="148">
        <v>44958</v>
      </c>
      <c r="D1475" s="148">
        <v>44985</v>
      </c>
      <c r="E1475" s="147" t="s">
        <v>25</v>
      </c>
      <c r="F1475" s="147" t="s">
        <v>430</v>
      </c>
      <c r="G1475" s="147" t="s">
        <v>27</v>
      </c>
      <c r="H1475" s="147">
        <v>5</v>
      </c>
      <c r="I1475" s="151">
        <v>4410</v>
      </c>
      <c r="J1475" s="151">
        <v>22050</v>
      </c>
      <c r="K1475" s="147">
        <v>10</v>
      </c>
      <c r="L1475" s="151">
        <v>2205</v>
      </c>
      <c r="M1475" s="151">
        <v>110.25</v>
      </c>
      <c r="N1475" s="154"/>
      <c r="O1475" s="151">
        <v>992.25</v>
      </c>
      <c r="P1475" s="151">
        <v>1102.5</v>
      </c>
      <c r="Q1475" s="151">
        <f t="shared" si="22"/>
        <v>2094.75</v>
      </c>
      <c r="R1475" s="156"/>
    </row>
    <row r="1476" s="138" customFormat="1" ht="25.05" hidden="1" customHeight="1" spans="1:18">
      <c r="A1476" s="147">
        <v>1471</v>
      </c>
      <c r="B1476" s="147" t="s">
        <v>505</v>
      </c>
      <c r="C1476" s="148">
        <v>44958</v>
      </c>
      <c r="D1476" s="148">
        <v>44985</v>
      </c>
      <c r="E1476" s="147" t="s">
        <v>25</v>
      </c>
      <c r="F1476" s="147" t="s">
        <v>430</v>
      </c>
      <c r="G1476" s="147" t="s">
        <v>27</v>
      </c>
      <c r="H1476" s="147">
        <v>4</v>
      </c>
      <c r="I1476" s="151">
        <v>4410</v>
      </c>
      <c r="J1476" s="151">
        <v>17640</v>
      </c>
      <c r="K1476" s="147">
        <v>10</v>
      </c>
      <c r="L1476" s="151">
        <v>1764</v>
      </c>
      <c r="M1476" s="151">
        <v>88.2</v>
      </c>
      <c r="N1476" s="154"/>
      <c r="O1476" s="151">
        <v>793.8</v>
      </c>
      <c r="P1476" s="151">
        <v>882</v>
      </c>
      <c r="Q1476" s="151">
        <f t="shared" si="22"/>
        <v>1675.8</v>
      </c>
      <c r="R1476" s="156"/>
    </row>
    <row r="1477" s="138" customFormat="1" ht="25.05" hidden="1" customHeight="1" spans="1:18">
      <c r="A1477" s="147">
        <v>1472</v>
      </c>
      <c r="B1477" s="147" t="s">
        <v>506</v>
      </c>
      <c r="C1477" s="148">
        <v>44958</v>
      </c>
      <c r="D1477" s="148">
        <v>44985</v>
      </c>
      <c r="E1477" s="147" t="s">
        <v>25</v>
      </c>
      <c r="F1477" s="147" t="s">
        <v>430</v>
      </c>
      <c r="G1477" s="147" t="s">
        <v>27</v>
      </c>
      <c r="H1477" s="147">
        <v>6</v>
      </c>
      <c r="I1477" s="151">
        <v>4410</v>
      </c>
      <c r="J1477" s="151">
        <v>26460</v>
      </c>
      <c r="K1477" s="147">
        <v>10</v>
      </c>
      <c r="L1477" s="151">
        <v>2646</v>
      </c>
      <c r="M1477" s="151">
        <v>132.3</v>
      </c>
      <c r="N1477" s="154"/>
      <c r="O1477" s="151">
        <v>1190.7</v>
      </c>
      <c r="P1477" s="151">
        <v>1323</v>
      </c>
      <c r="Q1477" s="151">
        <f t="shared" si="22"/>
        <v>2513.7</v>
      </c>
      <c r="R1477" s="156"/>
    </row>
    <row r="1478" s="138" customFormat="1" ht="25.05" hidden="1" customHeight="1" spans="1:18">
      <c r="A1478" s="147">
        <v>1473</v>
      </c>
      <c r="B1478" s="147" t="s">
        <v>507</v>
      </c>
      <c r="C1478" s="148">
        <v>44958</v>
      </c>
      <c r="D1478" s="148">
        <v>44985</v>
      </c>
      <c r="E1478" s="147" t="s">
        <v>25</v>
      </c>
      <c r="F1478" s="147" t="s">
        <v>430</v>
      </c>
      <c r="G1478" s="147" t="s">
        <v>27</v>
      </c>
      <c r="H1478" s="147">
        <v>5.73</v>
      </c>
      <c r="I1478" s="151">
        <v>4410</v>
      </c>
      <c r="J1478" s="151">
        <v>25269.3</v>
      </c>
      <c r="K1478" s="147">
        <v>10</v>
      </c>
      <c r="L1478" s="151">
        <v>2526.93</v>
      </c>
      <c r="M1478" s="151">
        <v>126.3465</v>
      </c>
      <c r="N1478" s="154"/>
      <c r="O1478" s="151">
        <v>1137.1185</v>
      </c>
      <c r="P1478" s="151">
        <v>1263.465</v>
      </c>
      <c r="Q1478" s="151">
        <f t="shared" si="22"/>
        <v>2400.5835</v>
      </c>
      <c r="R1478" s="156"/>
    </row>
    <row r="1479" s="138" customFormat="1" ht="25.05" hidden="1" customHeight="1" spans="1:18">
      <c r="A1479" s="147">
        <v>1474</v>
      </c>
      <c r="B1479" s="147" t="s">
        <v>508</v>
      </c>
      <c r="C1479" s="148">
        <v>44958</v>
      </c>
      <c r="D1479" s="148">
        <v>44985</v>
      </c>
      <c r="E1479" s="147" t="s">
        <v>25</v>
      </c>
      <c r="F1479" s="147" t="s">
        <v>430</v>
      </c>
      <c r="G1479" s="147" t="s">
        <v>27</v>
      </c>
      <c r="H1479" s="147">
        <v>7.12</v>
      </c>
      <c r="I1479" s="151">
        <v>4410</v>
      </c>
      <c r="J1479" s="151">
        <v>31399.2</v>
      </c>
      <c r="K1479" s="147">
        <v>10</v>
      </c>
      <c r="L1479" s="151">
        <v>3139.92</v>
      </c>
      <c r="M1479" s="151">
        <v>156.996</v>
      </c>
      <c r="N1479" s="154"/>
      <c r="O1479" s="151">
        <v>1412.964</v>
      </c>
      <c r="P1479" s="151">
        <v>1569.96</v>
      </c>
      <c r="Q1479" s="151">
        <f t="shared" ref="Q1479:Q1542" si="23">N1479+O1479+P1479</f>
        <v>2982.924</v>
      </c>
      <c r="R1479" s="156"/>
    </row>
    <row r="1480" s="138" customFormat="1" ht="25.05" hidden="1" customHeight="1" spans="1:18">
      <c r="A1480" s="147">
        <v>1475</v>
      </c>
      <c r="B1480" s="147" t="s">
        <v>509</v>
      </c>
      <c r="C1480" s="148">
        <v>44958</v>
      </c>
      <c r="D1480" s="148">
        <v>44985</v>
      </c>
      <c r="E1480" s="147" t="s">
        <v>25</v>
      </c>
      <c r="F1480" s="147" t="s">
        <v>430</v>
      </c>
      <c r="G1480" s="147" t="s">
        <v>27</v>
      </c>
      <c r="H1480" s="147">
        <v>3.1</v>
      </c>
      <c r="I1480" s="151">
        <v>4410</v>
      </c>
      <c r="J1480" s="151">
        <v>13671</v>
      </c>
      <c r="K1480" s="147">
        <v>10</v>
      </c>
      <c r="L1480" s="151">
        <v>1367.1</v>
      </c>
      <c r="M1480" s="151">
        <v>68.355</v>
      </c>
      <c r="N1480" s="154"/>
      <c r="O1480" s="151">
        <v>615.195</v>
      </c>
      <c r="P1480" s="151">
        <v>683.55</v>
      </c>
      <c r="Q1480" s="151">
        <f t="shared" si="23"/>
        <v>1298.745</v>
      </c>
      <c r="R1480" s="156"/>
    </row>
    <row r="1481" s="138" customFormat="1" ht="25.05" hidden="1" customHeight="1" spans="1:18">
      <c r="A1481" s="147">
        <v>1476</v>
      </c>
      <c r="B1481" s="147" t="s">
        <v>510</v>
      </c>
      <c r="C1481" s="148">
        <v>44958</v>
      </c>
      <c r="D1481" s="148">
        <v>44985</v>
      </c>
      <c r="E1481" s="147" t="s">
        <v>25</v>
      </c>
      <c r="F1481" s="147" t="s">
        <v>430</v>
      </c>
      <c r="G1481" s="147" t="s">
        <v>27</v>
      </c>
      <c r="H1481" s="147">
        <v>4.8</v>
      </c>
      <c r="I1481" s="151">
        <v>4410</v>
      </c>
      <c r="J1481" s="151">
        <v>21168</v>
      </c>
      <c r="K1481" s="147">
        <v>10</v>
      </c>
      <c r="L1481" s="151">
        <v>2116.8</v>
      </c>
      <c r="M1481" s="151">
        <v>105.84</v>
      </c>
      <c r="N1481" s="154"/>
      <c r="O1481" s="151">
        <v>952.56</v>
      </c>
      <c r="P1481" s="151">
        <v>1058.4</v>
      </c>
      <c r="Q1481" s="151">
        <f t="shared" si="23"/>
        <v>2010.96</v>
      </c>
      <c r="R1481" s="156"/>
    </row>
    <row r="1482" s="138" customFormat="1" ht="25.05" hidden="1" customHeight="1" spans="1:18">
      <c r="A1482" s="147">
        <v>1477</v>
      </c>
      <c r="B1482" s="147" t="s">
        <v>511</v>
      </c>
      <c r="C1482" s="148">
        <v>44958</v>
      </c>
      <c r="D1482" s="148">
        <v>44985</v>
      </c>
      <c r="E1482" s="147" t="s">
        <v>25</v>
      </c>
      <c r="F1482" s="147" t="s">
        <v>430</v>
      </c>
      <c r="G1482" s="147" t="s">
        <v>27</v>
      </c>
      <c r="H1482" s="147">
        <v>6</v>
      </c>
      <c r="I1482" s="151">
        <v>4410</v>
      </c>
      <c r="J1482" s="151">
        <v>26460</v>
      </c>
      <c r="K1482" s="147">
        <v>10</v>
      </c>
      <c r="L1482" s="151">
        <v>2646</v>
      </c>
      <c r="M1482" s="151">
        <v>132.3</v>
      </c>
      <c r="N1482" s="154"/>
      <c r="O1482" s="151">
        <v>1190.7</v>
      </c>
      <c r="P1482" s="151">
        <v>1323</v>
      </c>
      <c r="Q1482" s="151">
        <f t="shared" si="23"/>
        <v>2513.7</v>
      </c>
      <c r="R1482" s="156"/>
    </row>
    <row r="1483" s="138" customFormat="1" ht="25.05" hidden="1" customHeight="1" spans="1:18">
      <c r="A1483" s="147">
        <v>1478</v>
      </c>
      <c r="B1483" s="147" t="s">
        <v>512</v>
      </c>
      <c r="C1483" s="148">
        <v>44958</v>
      </c>
      <c r="D1483" s="148">
        <v>44985</v>
      </c>
      <c r="E1483" s="147" t="s">
        <v>25</v>
      </c>
      <c r="F1483" s="147" t="s">
        <v>430</v>
      </c>
      <c r="G1483" s="147" t="s">
        <v>27</v>
      </c>
      <c r="H1483" s="147">
        <v>6</v>
      </c>
      <c r="I1483" s="151">
        <v>4410</v>
      </c>
      <c r="J1483" s="151">
        <v>26460</v>
      </c>
      <c r="K1483" s="147">
        <v>10</v>
      </c>
      <c r="L1483" s="151">
        <v>2646</v>
      </c>
      <c r="M1483" s="151">
        <v>132.3</v>
      </c>
      <c r="N1483" s="154"/>
      <c r="O1483" s="151">
        <v>1190.7</v>
      </c>
      <c r="P1483" s="151">
        <v>1323</v>
      </c>
      <c r="Q1483" s="151">
        <f t="shared" si="23"/>
        <v>2513.7</v>
      </c>
      <c r="R1483" s="156"/>
    </row>
    <row r="1484" s="138" customFormat="1" ht="25.05" hidden="1" customHeight="1" spans="1:18">
      <c r="A1484" s="147">
        <v>1479</v>
      </c>
      <c r="B1484" s="147" t="s">
        <v>513</v>
      </c>
      <c r="C1484" s="148">
        <v>44958</v>
      </c>
      <c r="D1484" s="148">
        <v>44985</v>
      </c>
      <c r="E1484" s="147" t="s">
        <v>25</v>
      </c>
      <c r="F1484" s="147" t="s">
        <v>430</v>
      </c>
      <c r="G1484" s="147" t="s">
        <v>27</v>
      </c>
      <c r="H1484" s="147">
        <v>4.2</v>
      </c>
      <c r="I1484" s="151">
        <v>4410</v>
      </c>
      <c r="J1484" s="151">
        <v>18522</v>
      </c>
      <c r="K1484" s="147">
        <v>10</v>
      </c>
      <c r="L1484" s="151">
        <v>1852.2</v>
      </c>
      <c r="M1484" s="151">
        <v>92.61</v>
      </c>
      <c r="N1484" s="154"/>
      <c r="O1484" s="151">
        <v>833.49</v>
      </c>
      <c r="P1484" s="151">
        <v>926.1</v>
      </c>
      <c r="Q1484" s="151">
        <f t="shared" si="23"/>
        <v>1759.59</v>
      </c>
      <c r="R1484" s="156"/>
    </row>
    <row r="1485" s="138" customFormat="1" ht="25.05" hidden="1" customHeight="1" spans="1:18">
      <c r="A1485" s="147">
        <v>1480</v>
      </c>
      <c r="B1485" s="147" t="s">
        <v>514</v>
      </c>
      <c r="C1485" s="148">
        <v>44958</v>
      </c>
      <c r="D1485" s="148">
        <v>44985</v>
      </c>
      <c r="E1485" s="147" t="s">
        <v>25</v>
      </c>
      <c r="F1485" s="147" t="s">
        <v>430</v>
      </c>
      <c r="G1485" s="147" t="s">
        <v>27</v>
      </c>
      <c r="H1485" s="147">
        <v>4</v>
      </c>
      <c r="I1485" s="151">
        <v>4410</v>
      </c>
      <c r="J1485" s="151">
        <v>17640</v>
      </c>
      <c r="K1485" s="147">
        <v>10</v>
      </c>
      <c r="L1485" s="151">
        <v>1764</v>
      </c>
      <c r="M1485" s="151">
        <v>88.2</v>
      </c>
      <c r="N1485" s="154"/>
      <c r="O1485" s="151">
        <v>793.8</v>
      </c>
      <c r="P1485" s="151">
        <v>882</v>
      </c>
      <c r="Q1485" s="151">
        <f t="shared" si="23"/>
        <v>1675.8</v>
      </c>
      <c r="R1485" s="156"/>
    </row>
    <row r="1486" s="138" customFormat="1" ht="25.05" hidden="1" customHeight="1" spans="1:18">
      <c r="A1486" s="147">
        <v>1481</v>
      </c>
      <c r="B1486" s="147" t="s">
        <v>515</v>
      </c>
      <c r="C1486" s="148">
        <v>44958</v>
      </c>
      <c r="D1486" s="148">
        <v>44985</v>
      </c>
      <c r="E1486" s="147" t="s">
        <v>25</v>
      </c>
      <c r="F1486" s="147" t="s">
        <v>430</v>
      </c>
      <c r="G1486" s="147" t="s">
        <v>27</v>
      </c>
      <c r="H1486" s="147">
        <v>2.53</v>
      </c>
      <c r="I1486" s="151">
        <v>4410</v>
      </c>
      <c r="J1486" s="151">
        <v>11157.3</v>
      </c>
      <c r="K1486" s="147">
        <v>10</v>
      </c>
      <c r="L1486" s="151">
        <v>1115.73</v>
      </c>
      <c r="M1486" s="151">
        <v>55.7865</v>
      </c>
      <c r="N1486" s="154"/>
      <c r="O1486" s="151">
        <v>502.0785</v>
      </c>
      <c r="P1486" s="151">
        <v>557.865</v>
      </c>
      <c r="Q1486" s="151">
        <f t="shared" si="23"/>
        <v>1059.9435</v>
      </c>
      <c r="R1486" s="156"/>
    </row>
    <row r="1487" s="138" customFormat="1" ht="25.05" hidden="1" customHeight="1" spans="1:18">
      <c r="A1487" s="147">
        <v>1482</v>
      </c>
      <c r="B1487" s="147" t="s">
        <v>516</v>
      </c>
      <c r="C1487" s="148">
        <v>44958</v>
      </c>
      <c r="D1487" s="148">
        <v>44985</v>
      </c>
      <c r="E1487" s="147" t="s">
        <v>25</v>
      </c>
      <c r="F1487" s="147" t="s">
        <v>430</v>
      </c>
      <c r="G1487" s="147" t="s">
        <v>27</v>
      </c>
      <c r="H1487" s="147">
        <v>10.27</v>
      </c>
      <c r="I1487" s="151">
        <v>4410</v>
      </c>
      <c r="J1487" s="151">
        <v>45290.7</v>
      </c>
      <c r="K1487" s="147">
        <v>10</v>
      </c>
      <c r="L1487" s="151">
        <v>4529.07</v>
      </c>
      <c r="M1487" s="151">
        <v>226.4535</v>
      </c>
      <c r="N1487" s="154"/>
      <c r="O1487" s="151">
        <v>2038.0815</v>
      </c>
      <c r="P1487" s="151">
        <v>2264.535</v>
      </c>
      <c r="Q1487" s="151">
        <f t="shared" si="23"/>
        <v>4302.6165</v>
      </c>
      <c r="R1487" s="156"/>
    </row>
    <row r="1488" s="138" customFormat="1" ht="25.05" hidden="1" customHeight="1" spans="1:18">
      <c r="A1488" s="147">
        <v>1483</v>
      </c>
      <c r="B1488" s="147" t="s">
        <v>517</v>
      </c>
      <c r="C1488" s="148">
        <v>44958</v>
      </c>
      <c r="D1488" s="148">
        <v>44985</v>
      </c>
      <c r="E1488" s="147" t="s">
        <v>25</v>
      </c>
      <c r="F1488" s="147" t="s">
        <v>430</v>
      </c>
      <c r="G1488" s="147" t="s">
        <v>27</v>
      </c>
      <c r="H1488" s="147">
        <v>3.4</v>
      </c>
      <c r="I1488" s="151">
        <v>4410</v>
      </c>
      <c r="J1488" s="151">
        <v>14994</v>
      </c>
      <c r="K1488" s="147">
        <v>10</v>
      </c>
      <c r="L1488" s="151">
        <v>1499.4</v>
      </c>
      <c r="M1488" s="151">
        <v>74.97</v>
      </c>
      <c r="N1488" s="154"/>
      <c r="O1488" s="151">
        <v>674.73</v>
      </c>
      <c r="P1488" s="151">
        <v>749.7</v>
      </c>
      <c r="Q1488" s="151">
        <f t="shared" si="23"/>
        <v>1424.43</v>
      </c>
      <c r="R1488" s="156"/>
    </row>
    <row r="1489" s="138" customFormat="1" ht="25.05" hidden="1" customHeight="1" spans="1:18">
      <c r="A1489" s="147">
        <v>1484</v>
      </c>
      <c r="B1489" s="147" t="s">
        <v>518</v>
      </c>
      <c r="C1489" s="148">
        <v>44958</v>
      </c>
      <c r="D1489" s="148">
        <v>44985</v>
      </c>
      <c r="E1489" s="147" t="s">
        <v>25</v>
      </c>
      <c r="F1489" s="147" t="s">
        <v>430</v>
      </c>
      <c r="G1489" s="147" t="s">
        <v>27</v>
      </c>
      <c r="H1489" s="147">
        <v>3.88</v>
      </c>
      <c r="I1489" s="151">
        <v>4410</v>
      </c>
      <c r="J1489" s="151">
        <v>17110.8</v>
      </c>
      <c r="K1489" s="147">
        <v>10</v>
      </c>
      <c r="L1489" s="151">
        <v>1711.08</v>
      </c>
      <c r="M1489" s="151">
        <v>85.554</v>
      </c>
      <c r="N1489" s="154"/>
      <c r="O1489" s="151">
        <v>769.986</v>
      </c>
      <c r="P1489" s="151">
        <v>855.54</v>
      </c>
      <c r="Q1489" s="151">
        <f t="shared" si="23"/>
        <v>1625.526</v>
      </c>
      <c r="R1489" s="156"/>
    </row>
    <row r="1490" s="138" customFormat="1" ht="25.05" hidden="1" customHeight="1" spans="1:18">
      <c r="A1490" s="147">
        <v>1485</v>
      </c>
      <c r="B1490" s="147" t="s">
        <v>519</v>
      </c>
      <c r="C1490" s="148">
        <v>44958</v>
      </c>
      <c r="D1490" s="148">
        <v>44985</v>
      </c>
      <c r="E1490" s="147" t="s">
        <v>25</v>
      </c>
      <c r="F1490" s="147" t="s">
        <v>430</v>
      </c>
      <c r="G1490" s="147" t="s">
        <v>27</v>
      </c>
      <c r="H1490" s="147">
        <v>3.7</v>
      </c>
      <c r="I1490" s="151">
        <v>4410</v>
      </c>
      <c r="J1490" s="151">
        <v>16317</v>
      </c>
      <c r="K1490" s="147">
        <v>10</v>
      </c>
      <c r="L1490" s="151">
        <v>1631.7</v>
      </c>
      <c r="M1490" s="151">
        <v>81.585</v>
      </c>
      <c r="N1490" s="154"/>
      <c r="O1490" s="151">
        <v>734.265</v>
      </c>
      <c r="P1490" s="151">
        <v>815.85</v>
      </c>
      <c r="Q1490" s="151">
        <f t="shared" si="23"/>
        <v>1550.115</v>
      </c>
      <c r="R1490" s="156"/>
    </row>
    <row r="1491" s="138" customFormat="1" ht="25.05" hidden="1" customHeight="1" spans="1:18">
      <c r="A1491" s="147">
        <v>1486</v>
      </c>
      <c r="B1491" s="147" t="s">
        <v>520</v>
      </c>
      <c r="C1491" s="148">
        <v>44958</v>
      </c>
      <c r="D1491" s="148">
        <v>44985</v>
      </c>
      <c r="E1491" s="147" t="s">
        <v>25</v>
      </c>
      <c r="F1491" s="147" t="s">
        <v>430</v>
      </c>
      <c r="G1491" s="147" t="s">
        <v>27</v>
      </c>
      <c r="H1491" s="147">
        <v>5</v>
      </c>
      <c r="I1491" s="151">
        <v>4410</v>
      </c>
      <c r="J1491" s="151">
        <v>22050</v>
      </c>
      <c r="K1491" s="147">
        <v>10</v>
      </c>
      <c r="L1491" s="151">
        <v>2205</v>
      </c>
      <c r="M1491" s="151">
        <v>110.25</v>
      </c>
      <c r="N1491" s="154"/>
      <c r="O1491" s="151">
        <v>992.25</v>
      </c>
      <c r="P1491" s="151">
        <v>1102.5</v>
      </c>
      <c r="Q1491" s="151">
        <f t="shared" si="23"/>
        <v>2094.75</v>
      </c>
      <c r="R1491" s="156"/>
    </row>
    <row r="1492" s="138" customFormat="1" ht="25.05" hidden="1" customHeight="1" spans="1:18">
      <c r="A1492" s="147">
        <v>1487</v>
      </c>
      <c r="B1492" s="147" t="s">
        <v>521</v>
      </c>
      <c r="C1492" s="148">
        <v>44958</v>
      </c>
      <c r="D1492" s="148">
        <v>44985</v>
      </c>
      <c r="E1492" s="147" t="s">
        <v>25</v>
      </c>
      <c r="F1492" s="147" t="s">
        <v>430</v>
      </c>
      <c r="G1492" s="147" t="s">
        <v>27</v>
      </c>
      <c r="H1492" s="147">
        <v>3.8</v>
      </c>
      <c r="I1492" s="151">
        <v>4410</v>
      </c>
      <c r="J1492" s="151">
        <v>16758</v>
      </c>
      <c r="K1492" s="147">
        <v>10</v>
      </c>
      <c r="L1492" s="151">
        <v>1675.8</v>
      </c>
      <c r="M1492" s="151">
        <v>83.79</v>
      </c>
      <c r="N1492" s="154"/>
      <c r="O1492" s="151">
        <v>754.11</v>
      </c>
      <c r="P1492" s="151">
        <v>837.9</v>
      </c>
      <c r="Q1492" s="151">
        <f t="shared" si="23"/>
        <v>1592.01</v>
      </c>
      <c r="R1492" s="156"/>
    </row>
    <row r="1493" s="138" customFormat="1" ht="25.05" hidden="1" customHeight="1" spans="1:18">
      <c r="A1493" s="147">
        <v>1488</v>
      </c>
      <c r="B1493" s="147" t="s">
        <v>522</v>
      </c>
      <c r="C1493" s="148">
        <v>44958</v>
      </c>
      <c r="D1493" s="148">
        <v>44985</v>
      </c>
      <c r="E1493" s="147" t="s">
        <v>25</v>
      </c>
      <c r="F1493" s="147" t="s">
        <v>430</v>
      </c>
      <c r="G1493" s="147" t="s">
        <v>27</v>
      </c>
      <c r="H1493" s="147">
        <v>6</v>
      </c>
      <c r="I1493" s="151">
        <v>4410</v>
      </c>
      <c r="J1493" s="151">
        <v>26460</v>
      </c>
      <c r="K1493" s="147">
        <v>10</v>
      </c>
      <c r="L1493" s="151">
        <v>2646</v>
      </c>
      <c r="M1493" s="151">
        <v>132.3</v>
      </c>
      <c r="N1493" s="154"/>
      <c r="O1493" s="151">
        <v>1190.7</v>
      </c>
      <c r="P1493" s="151">
        <v>1323</v>
      </c>
      <c r="Q1493" s="151">
        <f t="shared" si="23"/>
        <v>2513.7</v>
      </c>
      <c r="R1493" s="156"/>
    </row>
    <row r="1494" s="138" customFormat="1" ht="25.05" hidden="1" customHeight="1" spans="1:18">
      <c r="A1494" s="147">
        <v>1489</v>
      </c>
      <c r="B1494" s="147" t="s">
        <v>523</v>
      </c>
      <c r="C1494" s="148">
        <v>44958</v>
      </c>
      <c r="D1494" s="148">
        <v>44985</v>
      </c>
      <c r="E1494" s="147" t="s">
        <v>25</v>
      </c>
      <c r="F1494" s="147" t="s">
        <v>430</v>
      </c>
      <c r="G1494" s="147" t="s">
        <v>27</v>
      </c>
      <c r="H1494" s="147">
        <v>5</v>
      </c>
      <c r="I1494" s="151">
        <v>4410</v>
      </c>
      <c r="J1494" s="151">
        <v>22050</v>
      </c>
      <c r="K1494" s="147">
        <v>10</v>
      </c>
      <c r="L1494" s="151">
        <v>2205</v>
      </c>
      <c r="M1494" s="151">
        <v>110.25</v>
      </c>
      <c r="N1494" s="154"/>
      <c r="O1494" s="151">
        <v>992.25</v>
      </c>
      <c r="P1494" s="151">
        <v>1102.5</v>
      </c>
      <c r="Q1494" s="151">
        <f t="shared" si="23"/>
        <v>2094.75</v>
      </c>
      <c r="R1494" s="156"/>
    </row>
    <row r="1495" s="138" customFormat="1" ht="25.05" hidden="1" customHeight="1" spans="1:18">
      <c r="A1495" s="147">
        <v>1490</v>
      </c>
      <c r="B1495" s="147" t="s">
        <v>524</v>
      </c>
      <c r="C1495" s="148">
        <v>44958</v>
      </c>
      <c r="D1495" s="148">
        <v>44985</v>
      </c>
      <c r="E1495" s="147" t="s">
        <v>25</v>
      </c>
      <c r="F1495" s="147" t="s">
        <v>430</v>
      </c>
      <c r="G1495" s="147" t="s">
        <v>27</v>
      </c>
      <c r="H1495" s="147">
        <v>7</v>
      </c>
      <c r="I1495" s="151">
        <v>4410</v>
      </c>
      <c r="J1495" s="151">
        <v>30870</v>
      </c>
      <c r="K1495" s="147">
        <v>10</v>
      </c>
      <c r="L1495" s="151">
        <v>3087</v>
      </c>
      <c r="M1495" s="151">
        <v>154.35</v>
      </c>
      <c r="N1495" s="154"/>
      <c r="O1495" s="151">
        <v>1389.15</v>
      </c>
      <c r="P1495" s="151">
        <v>1543.5</v>
      </c>
      <c r="Q1495" s="151">
        <f t="shared" si="23"/>
        <v>2932.65</v>
      </c>
      <c r="R1495" s="156"/>
    </row>
    <row r="1496" s="138" customFormat="1" ht="25.05" hidden="1" customHeight="1" spans="1:18">
      <c r="A1496" s="147">
        <v>1491</v>
      </c>
      <c r="B1496" s="147" t="s">
        <v>525</v>
      </c>
      <c r="C1496" s="148">
        <v>44958</v>
      </c>
      <c r="D1496" s="148">
        <v>44985</v>
      </c>
      <c r="E1496" s="147" t="s">
        <v>25</v>
      </c>
      <c r="F1496" s="147" t="s">
        <v>430</v>
      </c>
      <c r="G1496" s="147" t="s">
        <v>27</v>
      </c>
      <c r="H1496" s="147">
        <v>7.61</v>
      </c>
      <c r="I1496" s="151">
        <v>4410</v>
      </c>
      <c r="J1496" s="151">
        <v>33560.1</v>
      </c>
      <c r="K1496" s="147">
        <v>10</v>
      </c>
      <c r="L1496" s="151">
        <v>3356.01</v>
      </c>
      <c r="M1496" s="151">
        <v>167.8005</v>
      </c>
      <c r="N1496" s="154"/>
      <c r="O1496" s="151">
        <v>1510.2045</v>
      </c>
      <c r="P1496" s="151">
        <v>1678.005</v>
      </c>
      <c r="Q1496" s="151">
        <f t="shared" si="23"/>
        <v>3188.2095</v>
      </c>
      <c r="R1496" s="156"/>
    </row>
    <row r="1497" s="138" customFormat="1" ht="25.05" hidden="1" customHeight="1" spans="1:18">
      <c r="A1497" s="147">
        <v>1492</v>
      </c>
      <c r="B1497" s="147" t="s">
        <v>526</v>
      </c>
      <c r="C1497" s="148">
        <v>44958</v>
      </c>
      <c r="D1497" s="148">
        <v>44985</v>
      </c>
      <c r="E1497" s="147" t="s">
        <v>25</v>
      </c>
      <c r="F1497" s="147" t="s">
        <v>430</v>
      </c>
      <c r="G1497" s="147" t="s">
        <v>27</v>
      </c>
      <c r="H1497" s="147">
        <v>7.58</v>
      </c>
      <c r="I1497" s="151">
        <v>4410</v>
      </c>
      <c r="J1497" s="151">
        <v>33427.8</v>
      </c>
      <c r="K1497" s="147">
        <v>10</v>
      </c>
      <c r="L1497" s="151">
        <v>3342.78</v>
      </c>
      <c r="M1497" s="151">
        <v>167.139</v>
      </c>
      <c r="N1497" s="154"/>
      <c r="O1497" s="151">
        <v>1504.251</v>
      </c>
      <c r="P1497" s="151">
        <v>1671.39</v>
      </c>
      <c r="Q1497" s="151">
        <f t="shared" si="23"/>
        <v>3175.641</v>
      </c>
      <c r="R1497" s="156"/>
    </row>
    <row r="1498" s="138" customFormat="1" ht="25.05" hidden="1" customHeight="1" spans="1:18">
      <c r="A1498" s="147">
        <v>1493</v>
      </c>
      <c r="B1498" s="147" t="s">
        <v>527</v>
      </c>
      <c r="C1498" s="148">
        <v>44958</v>
      </c>
      <c r="D1498" s="148">
        <v>44985</v>
      </c>
      <c r="E1498" s="147" t="s">
        <v>25</v>
      </c>
      <c r="F1498" s="147" t="s">
        <v>430</v>
      </c>
      <c r="G1498" s="147" t="s">
        <v>27</v>
      </c>
      <c r="H1498" s="147">
        <v>5.7</v>
      </c>
      <c r="I1498" s="151">
        <v>4410</v>
      </c>
      <c r="J1498" s="151">
        <v>25137</v>
      </c>
      <c r="K1498" s="147">
        <v>10</v>
      </c>
      <c r="L1498" s="151">
        <v>2513.7</v>
      </c>
      <c r="M1498" s="151">
        <v>125.685</v>
      </c>
      <c r="N1498" s="154"/>
      <c r="O1498" s="151">
        <v>1131.165</v>
      </c>
      <c r="P1498" s="151">
        <v>1256.85</v>
      </c>
      <c r="Q1498" s="151">
        <f t="shared" si="23"/>
        <v>2388.015</v>
      </c>
      <c r="R1498" s="156"/>
    </row>
    <row r="1499" s="138" customFormat="1" ht="25.05" hidden="1" customHeight="1" spans="1:18">
      <c r="A1499" s="147">
        <v>1494</v>
      </c>
      <c r="B1499" s="147" t="s">
        <v>528</v>
      </c>
      <c r="C1499" s="148">
        <v>44958</v>
      </c>
      <c r="D1499" s="148">
        <v>44985</v>
      </c>
      <c r="E1499" s="147" t="s">
        <v>25</v>
      </c>
      <c r="F1499" s="147" t="s">
        <v>430</v>
      </c>
      <c r="G1499" s="147" t="s">
        <v>27</v>
      </c>
      <c r="H1499" s="147">
        <v>6.77</v>
      </c>
      <c r="I1499" s="151">
        <v>4410</v>
      </c>
      <c r="J1499" s="151">
        <v>29855.7</v>
      </c>
      <c r="K1499" s="147">
        <v>10</v>
      </c>
      <c r="L1499" s="151">
        <v>2985.57</v>
      </c>
      <c r="M1499" s="151">
        <v>149.2785</v>
      </c>
      <c r="N1499" s="154"/>
      <c r="O1499" s="151">
        <v>1343.5065</v>
      </c>
      <c r="P1499" s="151">
        <v>1492.785</v>
      </c>
      <c r="Q1499" s="151">
        <f t="shared" si="23"/>
        <v>2836.2915</v>
      </c>
      <c r="R1499" s="156"/>
    </row>
    <row r="1500" s="138" customFormat="1" ht="25.05" hidden="1" customHeight="1" spans="1:18">
      <c r="A1500" s="147">
        <v>1495</v>
      </c>
      <c r="B1500" s="147" t="s">
        <v>529</v>
      </c>
      <c r="C1500" s="148">
        <v>44958</v>
      </c>
      <c r="D1500" s="148">
        <v>44985</v>
      </c>
      <c r="E1500" s="147" t="s">
        <v>25</v>
      </c>
      <c r="F1500" s="147" t="s">
        <v>430</v>
      </c>
      <c r="G1500" s="147" t="s">
        <v>27</v>
      </c>
      <c r="H1500" s="147">
        <v>5</v>
      </c>
      <c r="I1500" s="151">
        <v>4410</v>
      </c>
      <c r="J1500" s="151">
        <v>22050</v>
      </c>
      <c r="K1500" s="147">
        <v>10</v>
      </c>
      <c r="L1500" s="151">
        <v>2205</v>
      </c>
      <c r="M1500" s="151">
        <v>110.25</v>
      </c>
      <c r="N1500" s="154"/>
      <c r="O1500" s="151">
        <v>992.25</v>
      </c>
      <c r="P1500" s="151">
        <v>1102.5</v>
      </c>
      <c r="Q1500" s="151">
        <f t="shared" si="23"/>
        <v>2094.75</v>
      </c>
      <c r="R1500" s="156"/>
    </row>
    <row r="1501" s="138" customFormat="1" ht="25.05" hidden="1" customHeight="1" spans="1:18">
      <c r="A1501" s="147">
        <v>1496</v>
      </c>
      <c r="B1501" s="147" t="s">
        <v>530</v>
      </c>
      <c r="C1501" s="148">
        <v>44958</v>
      </c>
      <c r="D1501" s="148">
        <v>44985</v>
      </c>
      <c r="E1501" s="147" t="s">
        <v>25</v>
      </c>
      <c r="F1501" s="147" t="s">
        <v>430</v>
      </c>
      <c r="G1501" s="147" t="s">
        <v>27</v>
      </c>
      <c r="H1501" s="147">
        <v>5.24</v>
      </c>
      <c r="I1501" s="151">
        <v>4410</v>
      </c>
      <c r="J1501" s="151">
        <v>23108.4</v>
      </c>
      <c r="K1501" s="147">
        <v>10</v>
      </c>
      <c r="L1501" s="151">
        <v>2310.84</v>
      </c>
      <c r="M1501" s="151">
        <v>115.542</v>
      </c>
      <c r="N1501" s="154"/>
      <c r="O1501" s="151">
        <v>1039.878</v>
      </c>
      <c r="P1501" s="151">
        <v>1155.42</v>
      </c>
      <c r="Q1501" s="151">
        <f t="shared" si="23"/>
        <v>2195.298</v>
      </c>
      <c r="R1501" s="156"/>
    </row>
    <row r="1502" s="138" customFormat="1" ht="25.05" hidden="1" customHeight="1" spans="1:18">
      <c r="A1502" s="147">
        <v>1497</v>
      </c>
      <c r="B1502" s="147" t="s">
        <v>531</v>
      </c>
      <c r="C1502" s="148">
        <v>44958</v>
      </c>
      <c r="D1502" s="148">
        <v>44985</v>
      </c>
      <c r="E1502" s="147" t="s">
        <v>25</v>
      </c>
      <c r="F1502" s="147" t="s">
        <v>430</v>
      </c>
      <c r="G1502" s="147" t="s">
        <v>27</v>
      </c>
      <c r="H1502" s="147">
        <v>2</v>
      </c>
      <c r="I1502" s="151">
        <v>4410</v>
      </c>
      <c r="J1502" s="151">
        <v>8820</v>
      </c>
      <c r="K1502" s="147">
        <v>10</v>
      </c>
      <c r="L1502" s="151">
        <v>882</v>
      </c>
      <c r="M1502" s="151">
        <v>44.1</v>
      </c>
      <c r="N1502" s="154"/>
      <c r="O1502" s="151">
        <v>396.9</v>
      </c>
      <c r="P1502" s="151">
        <v>441</v>
      </c>
      <c r="Q1502" s="151">
        <f t="shared" si="23"/>
        <v>837.9</v>
      </c>
      <c r="R1502" s="156"/>
    </row>
    <row r="1503" s="138" customFormat="1" ht="25.05" hidden="1" customHeight="1" spans="1:18">
      <c r="A1503" s="147">
        <v>1498</v>
      </c>
      <c r="B1503" s="147" t="s">
        <v>532</v>
      </c>
      <c r="C1503" s="148">
        <v>44958</v>
      </c>
      <c r="D1503" s="148">
        <v>44985</v>
      </c>
      <c r="E1503" s="147" t="s">
        <v>25</v>
      </c>
      <c r="F1503" s="147" t="s">
        <v>430</v>
      </c>
      <c r="G1503" s="147" t="s">
        <v>27</v>
      </c>
      <c r="H1503" s="147">
        <v>2.42</v>
      </c>
      <c r="I1503" s="151">
        <v>4410</v>
      </c>
      <c r="J1503" s="151">
        <v>10672.2</v>
      </c>
      <c r="K1503" s="147">
        <v>10</v>
      </c>
      <c r="L1503" s="151">
        <v>1067.22</v>
      </c>
      <c r="M1503" s="151">
        <v>53.361</v>
      </c>
      <c r="N1503" s="154"/>
      <c r="O1503" s="151">
        <v>480.249</v>
      </c>
      <c r="P1503" s="151">
        <v>533.61</v>
      </c>
      <c r="Q1503" s="151">
        <f t="shared" si="23"/>
        <v>1013.859</v>
      </c>
      <c r="R1503" s="156"/>
    </row>
    <row r="1504" s="138" customFormat="1" ht="25.05" hidden="1" customHeight="1" spans="1:18">
      <c r="A1504" s="147">
        <v>1499</v>
      </c>
      <c r="B1504" s="147" t="s">
        <v>533</v>
      </c>
      <c r="C1504" s="148">
        <v>44958</v>
      </c>
      <c r="D1504" s="148">
        <v>44985</v>
      </c>
      <c r="E1504" s="147" t="s">
        <v>25</v>
      </c>
      <c r="F1504" s="147" t="s">
        <v>430</v>
      </c>
      <c r="G1504" s="147" t="s">
        <v>27</v>
      </c>
      <c r="H1504" s="147">
        <v>7.4</v>
      </c>
      <c r="I1504" s="151">
        <v>4410</v>
      </c>
      <c r="J1504" s="151">
        <v>32634</v>
      </c>
      <c r="K1504" s="147">
        <v>10</v>
      </c>
      <c r="L1504" s="151">
        <v>3263.4</v>
      </c>
      <c r="M1504" s="151">
        <v>163.17</v>
      </c>
      <c r="N1504" s="154"/>
      <c r="O1504" s="151">
        <v>1468.53</v>
      </c>
      <c r="P1504" s="151">
        <v>1631.7</v>
      </c>
      <c r="Q1504" s="151">
        <f t="shared" si="23"/>
        <v>3100.23</v>
      </c>
      <c r="R1504" s="156"/>
    </row>
    <row r="1505" s="138" customFormat="1" ht="25.05" hidden="1" customHeight="1" spans="1:18">
      <c r="A1505" s="147">
        <v>1500</v>
      </c>
      <c r="B1505" s="147" t="s">
        <v>534</v>
      </c>
      <c r="C1505" s="148">
        <v>44958</v>
      </c>
      <c r="D1505" s="148">
        <v>44985</v>
      </c>
      <c r="E1505" s="147" t="s">
        <v>25</v>
      </c>
      <c r="F1505" s="147" t="s">
        <v>430</v>
      </c>
      <c r="G1505" s="147" t="s">
        <v>27</v>
      </c>
      <c r="H1505" s="147">
        <v>5</v>
      </c>
      <c r="I1505" s="151">
        <v>4410</v>
      </c>
      <c r="J1505" s="151">
        <v>22050</v>
      </c>
      <c r="K1505" s="147">
        <v>10</v>
      </c>
      <c r="L1505" s="151">
        <v>2205</v>
      </c>
      <c r="M1505" s="151">
        <v>110.25</v>
      </c>
      <c r="N1505" s="154"/>
      <c r="O1505" s="151">
        <v>992.25</v>
      </c>
      <c r="P1505" s="151">
        <v>1102.5</v>
      </c>
      <c r="Q1505" s="151">
        <f t="shared" si="23"/>
        <v>2094.75</v>
      </c>
      <c r="R1505" s="156"/>
    </row>
    <row r="1506" s="138" customFormat="1" ht="25.05" hidden="1" customHeight="1" spans="1:18">
      <c r="A1506" s="147">
        <v>1501</v>
      </c>
      <c r="B1506" s="147" t="s">
        <v>535</v>
      </c>
      <c r="C1506" s="148">
        <v>44958</v>
      </c>
      <c r="D1506" s="148">
        <v>44985</v>
      </c>
      <c r="E1506" s="147" t="s">
        <v>25</v>
      </c>
      <c r="F1506" s="147" t="s">
        <v>430</v>
      </c>
      <c r="G1506" s="147" t="s">
        <v>27</v>
      </c>
      <c r="H1506" s="147">
        <v>3</v>
      </c>
      <c r="I1506" s="151">
        <v>4410</v>
      </c>
      <c r="J1506" s="151">
        <v>13230</v>
      </c>
      <c r="K1506" s="147">
        <v>10</v>
      </c>
      <c r="L1506" s="151">
        <v>1323</v>
      </c>
      <c r="M1506" s="151">
        <v>66.15</v>
      </c>
      <c r="N1506" s="154"/>
      <c r="O1506" s="151">
        <v>595.35</v>
      </c>
      <c r="P1506" s="151">
        <v>661.5</v>
      </c>
      <c r="Q1506" s="151">
        <f t="shared" si="23"/>
        <v>1256.85</v>
      </c>
      <c r="R1506" s="156"/>
    </row>
    <row r="1507" s="138" customFormat="1" ht="25.05" hidden="1" customHeight="1" spans="1:18">
      <c r="A1507" s="147">
        <v>1502</v>
      </c>
      <c r="B1507" s="147" t="s">
        <v>536</v>
      </c>
      <c r="C1507" s="148">
        <v>44958</v>
      </c>
      <c r="D1507" s="148">
        <v>44985</v>
      </c>
      <c r="E1507" s="147" t="s">
        <v>25</v>
      </c>
      <c r="F1507" s="147" t="s">
        <v>430</v>
      </c>
      <c r="G1507" s="147" t="s">
        <v>27</v>
      </c>
      <c r="H1507" s="147">
        <v>6</v>
      </c>
      <c r="I1507" s="151">
        <v>4410</v>
      </c>
      <c r="J1507" s="151">
        <v>26460</v>
      </c>
      <c r="K1507" s="147">
        <v>10</v>
      </c>
      <c r="L1507" s="151">
        <v>2646</v>
      </c>
      <c r="M1507" s="151">
        <v>132.3</v>
      </c>
      <c r="N1507" s="154"/>
      <c r="O1507" s="151">
        <v>1190.7</v>
      </c>
      <c r="P1507" s="151">
        <v>1323</v>
      </c>
      <c r="Q1507" s="151">
        <f t="shared" si="23"/>
        <v>2513.7</v>
      </c>
      <c r="R1507" s="156"/>
    </row>
    <row r="1508" s="138" customFormat="1" ht="25.05" hidden="1" customHeight="1" spans="1:18">
      <c r="A1508" s="147">
        <v>1503</v>
      </c>
      <c r="B1508" s="147" t="s">
        <v>537</v>
      </c>
      <c r="C1508" s="148">
        <v>44958</v>
      </c>
      <c r="D1508" s="148">
        <v>44985</v>
      </c>
      <c r="E1508" s="147" t="s">
        <v>25</v>
      </c>
      <c r="F1508" s="147" t="s">
        <v>430</v>
      </c>
      <c r="G1508" s="147" t="s">
        <v>27</v>
      </c>
      <c r="H1508" s="147">
        <v>7.58</v>
      </c>
      <c r="I1508" s="151">
        <v>4410</v>
      </c>
      <c r="J1508" s="151">
        <v>33427.8</v>
      </c>
      <c r="K1508" s="147">
        <v>10</v>
      </c>
      <c r="L1508" s="151">
        <v>3342.78</v>
      </c>
      <c r="M1508" s="151">
        <v>167.139</v>
      </c>
      <c r="N1508" s="154"/>
      <c r="O1508" s="151">
        <v>1504.251</v>
      </c>
      <c r="P1508" s="151">
        <v>1671.39</v>
      </c>
      <c r="Q1508" s="151">
        <f t="shared" si="23"/>
        <v>3175.641</v>
      </c>
      <c r="R1508" s="156"/>
    </row>
    <row r="1509" s="138" customFormat="1" ht="25.05" hidden="1" customHeight="1" spans="1:18">
      <c r="A1509" s="147">
        <v>1504</v>
      </c>
      <c r="B1509" s="147" t="s">
        <v>538</v>
      </c>
      <c r="C1509" s="148">
        <v>44958</v>
      </c>
      <c r="D1509" s="148">
        <v>44985</v>
      </c>
      <c r="E1509" s="147" t="s">
        <v>25</v>
      </c>
      <c r="F1509" s="147" t="s">
        <v>430</v>
      </c>
      <c r="G1509" s="147" t="s">
        <v>27</v>
      </c>
      <c r="H1509" s="147">
        <v>4.72</v>
      </c>
      <c r="I1509" s="151">
        <v>4410</v>
      </c>
      <c r="J1509" s="151">
        <v>20815.2</v>
      </c>
      <c r="K1509" s="147">
        <v>10</v>
      </c>
      <c r="L1509" s="151">
        <v>2081.52</v>
      </c>
      <c r="M1509" s="151">
        <v>104.076</v>
      </c>
      <c r="N1509" s="154"/>
      <c r="O1509" s="151">
        <v>936.684</v>
      </c>
      <c r="P1509" s="151">
        <v>1040.76</v>
      </c>
      <c r="Q1509" s="151">
        <f t="shared" si="23"/>
        <v>1977.444</v>
      </c>
      <c r="R1509" s="156"/>
    </row>
    <row r="1510" s="138" customFormat="1" ht="25.05" hidden="1" customHeight="1" spans="1:18">
      <c r="A1510" s="147">
        <v>1505</v>
      </c>
      <c r="B1510" s="147" t="s">
        <v>539</v>
      </c>
      <c r="C1510" s="148">
        <v>44958</v>
      </c>
      <c r="D1510" s="148">
        <v>44985</v>
      </c>
      <c r="E1510" s="147" t="s">
        <v>25</v>
      </c>
      <c r="F1510" s="147" t="s">
        <v>430</v>
      </c>
      <c r="G1510" s="147" t="s">
        <v>27</v>
      </c>
      <c r="H1510" s="147">
        <v>5.5</v>
      </c>
      <c r="I1510" s="151">
        <v>4410</v>
      </c>
      <c r="J1510" s="151">
        <v>24255</v>
      </c>
      <c r="K1510" s="147">
        <v>10</v>
      </c>
      <c r="L1510" s="151">
        <v>2425.5</v>
      </c>
      <c r="M1510" s="151">
        <v>121.275</v>
      </c>
      <c r="N1510" s="154"/>
      <c r="O1510" s="151">
        <v>1091.475</v>
      </c>
      <c r="P1510" s="151">
        <v>1212.75</v>
      </c>
      <c r="Q1510" s="151">
        <f t="shared" si="23"/>
        <v>2304.225</v>
      </c>
      <c r="R1510" s="156"/>
    </row>
    <row r="1511" s="138" customFormat="1" ht="25.05" hidden="1" customHeight="1" spans="1:18">
      <c r="A1511" s="147">
        <v>1506</v>
      </c>
      <c r="B1511" s="147" t="s">
        <v>540</v>
      </c>
      <c r="C1511" s="148">
        <v>44958</v>
      </c>
      <c r="D1511" s="148">
        <v>44985</v>
      </c>
      <c r="E1511" s="147" t="s">
        <v>25</v>
      </c>
      <c r="F1511" s="147" t="s">
        <v>430</v>
      </c>
      <c r="G1511" s="147" t="s">
        <v>27</v>
      </c>
      <c r="H1511" s="147">
        <v>1.17</v>
      </c>
      <c r="I1511" s="151">
        <v>4410</v>
      </c>
      <c r="J1511" s="151">
        <v>5159.7</v>
      </c>
      <c r="K1511" s="147">
        <v>10</v>
      </c>
      <c r="L1511" s="151">
        <v>515.97</v>
      </c>
      <c r="M1511" s="151">
        <v>25.7985</v>
      </c>
      <c r="N1511" s="154"/>
      <c r="O1511" s="151">
        <v>232.1865</v>
      </c>
      <c r="P1511" s="151">
        <v>257.985</v>
      </c>
      <c r="Q1511" s="151">
        <f t="shared" si="23"/>
        <v>490.1715</v>
      </c>
      <c r="R1511" s="156"/>
    </row>
    <row r="1512" s="138" customFormat="1" ht="25.05" hidden="1" customHeight="1" spans="1:18">
      <c r="A1512" s="147">
        <v>1507</v>
      </c>
      <c r="B1512" s="147" t="s">
        <v>541</v>
      </c>
      <c r="C1512" s="148">
        <v>44958</v>
      </c>
      <c r="D1512" s="148">
        <v>44985</v>
      </c>
      <c r="E1512" s="147" t="s">
        <v>25</v>
      </c>
      <c r="F1512" s="147" t="s">
        <v>430</v>
      </c>
      <c r="G1512" s="147" t="s">
        <v>27</v>
      </c>
      <c r="H1512" s="147">
        <v>7.78</v>
      </c>
      <c r="I1512" s="151">
        <v>4410</v>
      </c>
      <c r="J1512" s="151">
        <v>34309.8</v>
      </c>
      <c r="K1512" s="147">
        <v>10</v>
      </c>
      <c r="L1512" s="151">
        <v>3430.98</v>
      </c>
      <c r="M1512" s="151">
        <v>171.549</v>
      </c>
      <c r="N1512" s="154"/>
      <c r="O1512" s="151">
        <v>1543.941</v>
      </c>
      <c r="P1512" s="151">
        <v>1715.49</v>
      </c>
      <c r="Q1512" s="151">
        <f t="shared" si="23"/>
        <v>3259.431</v>
      </c>
      <c r="R1512" s="156"/>
    </row>
    <row r="1513" s="138" customFormat="1" ht="25.05" hidden="1" customHeight="1" spans="1:18">
      <c r="A1513" s="147">
        <v>1508</v>
      </c>
      <c r="B1513" s="147" t="s">
        <v>542</v>
      </c>
      <c r="C1513" s="148">
        <v>44958</v>
      </c>
      <c r="D1513" s="148">
        <v>44985</v>
      </c>
      <c r="E1513" s="147" t="s">
        <v>25</v>
      </c>
      <c r="F1513" s="147" t="s">
        <v>430</v>
      </c>
      <c r="G1513" s="147" t="s">
        <v>27</v>
      </c>
      <c r="H1513" s="147">
        <v>5.79</v>
      </c>
      <c r="I1513" s="151">
        <v>4410</v>
      </c>
      <c r="J1513" s="151">
        <v>25533.9</v>
      </c>
      <c r="K1513" s="147">
        <v>10</v>
      </c>
      <c r="L1513" s="151">
        <v>2553.39</v>
      </c>
      <c r="M1513" s="151">
        <v>127.6695</v>
      </c>
      <c r="N1513" s="154"/>
      <c r="O1513" s="151">
        <v>1149.0255</v>
      </c>
      <c r="P1513" s="151">
        <v>1276.695</v>
      </c>
      <c r="Q1513" s="151">
        <f t="shared" si="23"/>
        <v>2425.7205</v>
      </c>
      <c r="R1513" s="156"/>
    </row>
    <row r="1514" s="138" customFormat="1" ht="25.05" hidden="1" customHeight="1" spans="1:18">
      <c r="A1514" s="147">
        <v>1509</v>
      </c>
      <c r="B1514" s="147" t="s">
        <v>543</v>
      </c>
      <c r="C1514" s="148">
        <v>44958</v>
      </c>
      <c r="D1514" s="148">
        <v>44985</v>
      </c>
      <c r="E1514" s="147" t="s">
        <v>25</v>
      </c>
      <c r="F1514" s="147" t="s">
        <v>430</v>
      </c>
      <c r="G1514" s="147" t="s">
        <v>27</v>
      </c>
      <c r="H1514" s="147">
        <v>8</v>
      </c>
      <c r="I1514" s="151">
        <v>4410</v>
      </c>
      <c r="J1514" s="151">
        <v>35280</v>
      </c>
      <c r="K1514" s="147">
        <v>10</v>
      </c>
      <c r="L1514" s="151">
        <v>3528</v>
      </c>
      <c r="M1514" s="151">
        <v>176.4</v>
      </c>
      <c r="N1514" s="154"/>
      <c r="O1514" s="151">
        <v>1587.6</v>
      </c>
      <c r="P1514" s="151">
        <v>1764</v>
      </c>
      <c r="Q1514" s="151">
        <f t="shared" si="23"/>
        <v>3351.6</v>
      </c>
      <c r="R1514" s="156"/>
    </row>
    <row r="1515" s="138" customFormat="1" ht="25.05" hidden="1" customHeight="1" spans="1:18">
      <c r="A1515" s="147">
        <v>1510</v>
      </c>
      <c r="B1515" s="147" t="s">
        <v>544</v>
      </c>
      <c r="C1515" s="148">
        <v>44958</v>
      </c>
      <c r="D1515" s="148">
        <v>44985</v>
      </c>
      <c r="E1515" s="147" t="s">
        <v>25</v>
      </c>
      <c r="F1515" s="147" t="s">
        <v>430</v>
      </c>
      <c r="G1515" s="147" t="s">
        <v>27</v>
      </c>
      <c r="H1515" s="147">
        <v>5.99</v>
      </c>
      <c r="I1515" s="151">
        <v>4410</v>
      </c>
      <c r="J1515" s="151">
        <v>26415.9</v>
      </c>
      <c r="K1515" s="147">
        <v>10</v>
      </c>
      <c r="L1515" s="151">
        <v>2641.59</v>
      </c>
      <c r="M1515" s="151">
        <v>132.0795</v>
      </c>
      <c r="N1515" s="154"/>
      <c r="O1515" s="151">
        <v>1188.7155</v>
      </c>
      <c r="P1515" s="151">
        <v>1320.795</v>
      </c>
      <c r="Q1515" s="151">
        <f t="shared" si="23"/>
        <v>2509.5105</v>
      </c>
      <c r="R1515" s="156"/>
    </row>
    <row r="1516" s="138" customFormat="1" ht="25.05" hidden="1" customHeight="1" spans="1:18">
      <c r="A1516" s="147">
        <v>1511</v>
      </c>
      <c r="B1516" s="147" t="s">
        <v>545</v>
      </c>
      <c r="C1516" s="148">
        <v>44958</v>
      </c>
      <c r="D1516" s="148">
        <v>44985</v>
      </c>
      <c r="E1516" s="147" t="s">
        <v>25</v>
      </c>
      <c r="F1516" s="147" t="s">
        <v>430</v>
      </c>
      <c r="G1516" s="147" t="s">
        <v>27</v>
      </c>
      <c r="H1516" s="147">
        <v>6</v>
      </c>
      <c r="I1516" s="151">
        <v>4410</v>
      </c>
      <c r="J1516" s="151">
        <v>26460</v>
      </c>
      <c r="K1516" s="147">
        <v>10</v>
      </c>
      <c r="L1516" s="151">
        <v>2646</v>
      </c>
      <c r="M1516" s="151">
        <v>132.3</v>
      </c>
      <c r="N1516" s="154"/>
      <c r="O1516" s="151">
        <v>1190.7</v>
      </c>
      <c r="P1516" s="151">
        <v>1323</v>
      </c>
      <c r="Q1516" s="151">
        <f t="shared" si="23"/>
        <v>2513.7</v>
      </c>
      <c r="R1516" s="156"/>
    </row>
    <row r="1517" s="138" customFormat="1" ht="25.05" hidden="1" customHeight="1" spans="1:18">
      <c r="A1517" s="147">
        <v>1512</v>
      </c>
      <c r="B1517" s="147" t="s">
        <v>546</v>
      </c>
      <c r="C1517" s="148">
        <v>44958</v>
      </c>
      <c r="D1517" s="148">
        <v>44985</v>
      </c>
      <c r="E1517" s="147" t="s">
        <v>25</v>
      </c>
      <c r="F1517" s="147" t="s">
        <v>430</v>
      </c>
      <c r="G1517" s="147" t="s">
        <v>27</v>
      </c>
      <c r="H1517" s="147">
        <v>1.17</v>
      </c>
      <c r="I1517" s="151">
        <v>4410</v>
      </c>
      <c r="J1517" s="151">
        <v>5159.7</v>
      </c>
      <c r="K1517" s="147">
        <v>10</v>
      </c>
      <c r="L1517" s="151">
        <v>515.97</v>
      </c>
      <c r="M1517" s="151">
        <v>25.7985</v>
      </c>
      <c r="N1517" s="154"/>
      <c r="O1517" s="151">
        <v>232.1865</v>
      </c>
      <c r="P1517" s="151">
        <v>257.985</v>
      </c>
      <c r="Q1517" s="151">
        <f t="shared" si="23"/>
        <v>490.1715</v>
      </c>
      <c r="R1517" s="156"/>
    </row>
    <row r="1518" s="138" customFormat="1" ht="25.05" hidden="1" customHeight="1" spans="1:18">
      <c r="A1518" s="147">
        <v>1513</v>
      </c>
      <c r="B1518" s="147" t="s">
        <v>547</v>
      </c>
      <c r="C1518" s="148">
        <v>44958</v>
      </c>
      <c r="D1518" s="148">
        <v>44985</v>
      </c>
      <c r="E1518" s="147" t="s">
        <v>25</v>
      </c>
      <c r="F1518" s="147" t="s">
        <v>430</v>
      </c>
      <c r="G1518" s="147" t="s">
        <v>27</v>
      </c>
      <c r="H1518" s="147">
        <v>14.08</v>
      </c>
      <c r="I1518" s="151">
        <v>4410</v>
      </c>
      <c r="J1518" s="151">
        <v>62092.8</v>
      </c>
      <c r="K1518" s="147">
        <v>10</v>
      </c>
      <c r="L1518" s="151">
        <v>6209.28</v>
      </c>
      <c r="M1518" s="151">
        <v>310.464</v>
      </c>
      <c r="N1518" s="154"/>
      <c r="O1518" s="151">
        <v>2794.176</v>
      </c>
      <c r="P1518" s="151">
        <v>3104.64</v>
      </c>
      <c r="Q1518" s="151">
        <f t="shared" si="23"/>
        <v>5898.816</v>
      </c>
      <c r="R1518" s="156"/>
    </row>
    <row r="1519" s="138" customFormat="1" ht="25.05" hidden="1" customHeight="1" spans="1:18">
      <c r="A1519" s="147">
        <v>1514</v>
      </c>
      <c r="B1519" s="147" t="s">
        <v>548</v>
      </c>
      <c r="C1519" s="148">
        <v>44958</v>
      </c>
      <c r="D1519" s="148">
        <v>44985</v>
      </c>
      <c r="E1519" s="147" t="s">
        <v>25</v>
      </c>
      <c r="F1519" s="147" t="s">
        <v>430</v>
      </c>
      <c r="G1519" s="147" t="s">
        <v>27</v>
      </c>
      <c r="H1519" s="147">
        <v>11.09</v>
      </c>
      <c r="I1519" s="151">
        <v>4410</v>
      </c>
      <c r="J1519" s="151">
        <v>48906.9</v>
      </c>
      <c r="K1519" s="147">
        <v>10</v>
      </c>
      <c r="L1519" s="151">
        <v>4890.69</v>
      </c>
      <c r="M1519" s="151">
        <v>244.5345</v>
      </c>
      <c r="N1519" s="154"/>
      <c r="O1519" s="151">
        <v>2200.8105</v>
      </c>
      <c r="P1519" s="151">
        <v>2445.345</v>
      </c>
      <c r="Q1519" s="151">
        <f t="shared" si="23"/>
        <v>4646.1555</v>
      </c>
      <c r="R1519" s="156"/>
    </row>
    <row r="1520" s="138" customFormat="1" ht="25.05" hidden="1" customHeight="1" spans="1:18">
      <c r="A1520" s="147">
        <v>1515</v>
      </c>
      <c r="B1520" s="147" t="s">
        <v>549</v>
      </c>
      <c r="C1520" s="148">
        <v>44958</v>
      </c>
      <c r="D1520" s="148">
        <v>44985</v>
      </c>
      <c r="E1520" s="147" t="s">
        <v>25</v>
      </c>
      <c r="F1520" s="147" t="s">
        <v>430</v>
      </c>
      <c r="G1520" s="147" t="s">
        <v>27</v>
      </c>
      <c r="H1520" s="147">
        <v>4.98</v>
      </c>
      <c r="I1520" s="151">
        <v>4410</v>
      </c>
      <c r="J1520" s="151">
        <v>21961.8</v>
      </c>
      <c r="K1520" s="147">
        <v>10</v>
      </c>
      <c r="L1520" s="151">
        <v>2196.18</v>
      </c>
      <c r="M1520" s="151">
        <v>109.809</v>
      </c>
      <c r="N1520" s="154"/>
      <c r="O1520" s="151">
        <v>988.281</v>
      </c>
      <c r="P1520" s="151">
        <v>1098.09</v>
      </c>
      <c r="Q1520" s="151">
        <f t="shared" si="23"/>
        <v>2086.371</v>
      </c>
      <c r="R1520" s="156"/>
    </row>
    <row r="1521" s="138" customFormat="1" ht="25.05" hidden="1" customHeight="1" spans="1:18">
      <c r="A1521" s="147">
        <v>1516</v>
      </c>
      <c r="B1521" s="147" t="s">
        <v>550</v>
      </c>
      <c r="C1521" s="148">
        <v>44958</v>
      </c>
      <c r="D1521" s="148">
        <v>44985</v>
      </c>
      <c r="E1521" s="147" t="s">
        <v>25</v>
      </c>
      <c r="F1521" s="147" t="s">
        <v>430</v>
      </c>
      <c r="G1521" s="147" t="s">
        <v>27</v>
      </c>
      <c r="H1521" s="147">
        <v>6.49</v>
      </c>
      <c r="I1521" s="151">
        <v>4410</v>
      </c>
      <c r="J1521" s="151">
        <v>28620.9</v>
      </c>
      <c r="K1521" s="147">
        <v>10</v>
      </c>
      <c r="L1521" s="151">
        <v>2862.09</v>
      </c>
      <c r="M1521" s="151">
        <v>143.1045</v>
      </c>
      <c r="N1521" s="154"/>
      <c r="O1521" s="151">
        <v>1287.9405</v>
      </c>
      <c r="P1521" s="151">
        <v>1431.045</v>
      </c>
      <c r="Q1521" s="151">
        <f t="shared" si="23"/>
        <v>2718.9855</v>
      </c>
      <c r="R1521" s="156"/>
    </row>
    <row r="1522" s="138" customFormat="1" ht="25.05" hidden="1" customHeight="1" spans="1:18">
      <c r="A1522" s="147">
        <v>1517</v>
      </c>
      <c r="B1522" s="147" t="s">
        <v>551</v>
      </c>
      <c r="C1522" s="148">
        <v>44958</v>
      </c>
      <c r="D1522" s="148">
        <v>44985</v>
      </c>
      <c r="E1522" s="147" t="s">
        <v>25</v>
      </c>
      <c r="F1522" s="147" t="s">
        <v>430</v>
      </c>
      <c r="G1522" s="147" t="s">
        <v>27</v>
      </c>
      <c r="H1522" s="147">
        <v>6</v>
      </c>
      <c r="I1522" s="151">
        <v>4410</v>
      </c>
      <c r="J1522" s="151">
        <v>26460</v>
      </c>
      <c r="K1522" s="147">
        <v>10</v>
      </c>
      <c r="L1522" s="151">
        <v>2646</v>
      </c>
      <c r="M1522" s="151">
        <v>132.3</v>
      </c>
      <c r="N1522" s="154"/>
      <c r="O1522" s="151">
        <v>1190.7</v>
      </c>
      <c r="P1522" s="151">
        <v>1323</v>
      </c>
      <c r="Q1522" s="151">
        <f t="shared" si="23"/>
        <v>2513.7</v>
      </c>
      <c r="R1522" s="156"/>
    </row>
    <row r="1523" s="138" customFormat="1" ht="25.05" hidden="1" customHeight="1" spans="1:18">
      <c r="A1523" s="147">
        <v>1518</v>
      </c>
      <c r="B1523" s="147" t="s">
        <v>552</v>
      </c>
      <c r="C1523" s="148">
        <v>44958</v>
      </c>
      <c r="D1523" s="148">
        <v>44985</v>
      </c>
      <c r="E1523" s="147" t="s">
        <v>25</v>
      </c>
      <c r="F1523" s="147" t="s">
        <v>430</v>
      </c>
      <c r="G1523" s="147" t="s">
        <v>27</v>
      </c>
      <c r="H1523" s="147">
        <v>5.82</v>
      </c>
      <c r="I1523" s="151">
        <v>4410</v>
      </c>
      <c r="J1523" s="151">
        <v>25666.2</v>
      </c>
      <c r="K1523" s="147">
        <v>10</v>
      </c>
      <c r="L1523" s="151">
        <v>2566.62</v>
      </c>
      <c r="M1523" s="151">
        <v>128.331</v>
      </c>
      <c r="N1523" s="154"/>
      <c r="O1523" s="151">
        <v>1154.979</v>
      </c>
      <c r="P1523" s="151">
        <v>1283.31</v>
      </c>
      <c r="Q1523" s="151">
        <f t="shared" si="23"/>
        <v>2438.289</v>
      </c>
      <c r="R1523" s="156"/>
    </row>
    <row r="1524" s="138" customFormat="1" ht="25.05" hidden="1" customHeight="1" spans="1:18">
      <c r="A1524" s="147">
        <v>1519</v>
      </c>
      <c r="B1524" s="147" t="s">
        <v>553</v>
      </c>
      <c r="C1524" s="148">
        <v>44958</v>
      </c>
      <c r="D1524" s="148">
        <v>44985</v>
      </c>
      <c r="E1524" s="147" t="s">
        <v>25</v>
      </c>
      <c r="F1524" s="147" t="s">
        <v>430</v>
      </c>
      <c r="G1524" s="147" t="s">
        <v>27</v>
      </c>
      <c r="H1524" s="147">
        <v>6.67</v>
      </c>
      <c r="I1524" s="151">
        <v>4410</v>
      </c>
      <c r="J1524" s="151">
        <v>29414.7</v>
      </c>
      <c r="K1524" s="147">
        <v>10</v>
      </c>
      <c r="L1524" s="151">
        <v>2941.47</v>
      </c>
      <c r="M1524" s="151">
        <v>147.0735</v>
      </c>
      <c r="N1524" s="154"/>
      <c r="O1524" s="151">
        <v>1323.6615</v>
      </c>
      <c r="P1524" s="151">
        <v>1470.735</v>
      </c>
      <c r="Q1524" s="151">
        <f t="shared" si="23"/>
        <v>2794.3965</v>
      </c>
      <c r="R1524" s="156"/>
    </row>
    <row r="1525" s="138" customFormat="1" ht="25.05" hidden="1" customHeight="1" spans="1:18">
      <c r="A1525" s="147">
        <v>1520</v>
      </c>
      <c r="B1525" s="147" t="s">
        <v>554</v>
      </c>
      <c r="C1525" s="148">
        <v>44958</v>
      </c>
      <c r="D1525" s="148">
        <v>44985</v>
      </c>
      <c r="E1525" s="147" t="s">
        <v>25</v>
      </c>
      <c r="F1525" s="147" t="s">
        <v>430</v>
      </c>
      <c r="G1525" s="147" t="s">
        <v>27</v>
      </c>
      <c r="H1525" s="147">
        <v>6.16</v>
      </c>
      <c r="I1525" s="151">
        <v>4410</v>
      </c>
      <c r="J1525" s="151">
        <v>27165.6</v>
      </c>
      <c r="K1525" s="147">
        <v>10</v>
      </c>
      <c r="L1525" s="151">
        <v>2716.56</v>
      </c>
      <c r="M1525" s="151">
        <v>135.828</v>
      </c>
      <c r="N1525" s="154"/>
      <c r="O1525" s="151">
        <v>1222.452</v>
      </c>
      <c r="P1525" s="151">
        <v>1358.28</v>
      </c>
      <c r="Q1525" s="151">
        <f t="shared" si="23"/>
        <v>2580.732</v>
      </c>
      <c r="R1525" s="156"/>
    </row>
    <row r="1526" s="138" customFormat="1" ht="25.05" hidden="1" customHeight="1" spans="1:18">
      <c r="A1526" s="147">
        <v>1521</v>
      </c>
      <c r="B1526" s="147" t="s">
        <v>555</v>
      </c>
      <c r="C1526" s="148">
        <v>44958</v>
      </c>
      <c r="D1526" s="148">
        <v>44985</v>
      </c>
      <c r="E1526" s="147" t="s">
        <v>25</v>
      </c>
      <c r="F1526" s="147" t="s">
        <v>430</v>
      </c>
      <c r="G1526" s="147" t="s">
        <v>27</v>
      </c>
      <c r="H1526" s="147">
        <v>1.55</v>
      </c>
      <c r="I1526" s="151">
        <v>4410</v>
      </c>
      <c r="J1526" s="151">
        <v>6835.5</v>
      </c>
      <c r="K1526" s="147">
        <v>10</v>
      </c>
      <c r="L1526" s="151">
        <v>683.55</v>
      </c>
      <c r="M1526" s="151">
        <v>34.1775</v>
      </c>
      <c r="N1526" s="154"/>
      <c r="O1526" s="151">
        <v>307.5975</v>
      </c>
      <c r="P1526" s="151">
        <v>341.775</v>
      </c>
      <c r="Q1526" s="151">
        <f t="shared" si="23"/>
        <v>649.3725</v>
      </c>
      <c r="R1526" s="156"/>
    </row>
    <row r="1527" s="138" customFormat="1" ht="25.05" hidden="1" customHeight="1" spans="1:18">
      <c r="A1527" s="147">
        <v>1522</v>
      </c>
      <c r="B1527" s="147" t="s">
        <v>556</v>
      </c>
      <c r="C1527" s="148">
        <v>44958</v>
      </c>
      <c r="D1527" s="148">
        <v>44985</v>
      </c>
      <c r="E1527" s="147" t="s">
        <v>25</v>
      </c>
      <c r="F1527" s="147" t="s">
        <v>430</v>
      </c>
      <c r="G1527" s="147" t="s">
        <v>27</v>
      </c>
      <c r="H1527" s="147">
        <v>8</v>
      </c>
      <c r="I1527" s="151">
        <v>4410</v>
      </c>
      <c r="J1527" s="151">
        <v>35280</v>
      </c>
      <c r="K1527" s="147">
        <v>10</v>
      </c>
      <c r="L1527" s="151">
        <v>3528</v>
      </c>
      <c r="M1527" s="151">
        <v>176.4</v>
      </c>
      <c r="N1527" s="154"/>
      <c r="O1527" s="151">
        <v>1587.6</v>
      </c>
      <c r="P1527" s="151">
        <v>1764</v>
      </c>
      <c r="Q1527" s="151">
        <f t="shared" si="23"/>
        <v>3351.6</v>
      </c>
      <c r="R1527" s="156"/>
    </row>
    <row r="1528" s="138" customFormat="1" ht="25.05" hidden="1" customHeight="1" spans="1:18">
      <c r="A1528" s="147">
        <v>1523</v>
      </c>
      <c r="B1528" s="147" t="s">
        <v>557</v>
      </c>
      <c r="C1528" s="148">
        <v>44958</v>
      </c>
      <c r="D1528" s="148">
        <v>44985</v>
      </c>
      <c r="E1528" s="147" t="s">
        <v>25</v>
      </c>
      <c r="F1528" s="147" t="s">
        <v>430</v>
      </c>
      <c r="G1528" s="147" t="s">
        <v>27</v>
      </c>
      <c r="H1528" s="147">
        <v>5.86</v>
      </c>
      <c r="I1528" s="151">
        <v>4410</v>
      </c>
      <c r="J1528" s="151">
        <v>25842.6</v>
      </c>
      <c r="K1528" s="147">
        <v>10</v>
      </c>
      <c r="L1528" s="151">
        <v>2584.26</v>
      </c>
      <c r="M1528" s="151">
        <v>129.213</v>
      </c>
      <c r="N1528" s="154"/>
      <c r="O1528" s="151">
        <v>1162.917</v>
      </c>
      <c r="P1528" s="151">
        <v>1292.13</v>
      </c>
      <c r="Q1528" s="151">
        <f t="shared" si="23"/>
        <v>2455.047</v>
      </c>
      <c r="R1528" s="156"/>
    </row>
    <row r="1529" s="138" customFormat="1" ht="25.05" hidden="1" customHeight="1" spans="1:18">
      <c r="A1529" s="147">
        <v>1524</v>
      </c>
      <c r="B1529" s="147" t="s">
        <v>558</v>
      </c>
      <c r="C1529" s="148">
        <v>44958</v>
      </c>
      <c r="D1529" s="148">
        <v>44985</v>
      </c>
      <c r="E1529" s="147" t="s">
        <v>25</v>
      </c>
      <c r="F1529" s="147" t="s">
        <v>430</v>
      </c>
      <c r="G1529" s="147" t="s">
        <v>27</v>
      </c>
      <c r="H1529" s="147">
        <v>8</v>
      </c>
      <c r="I1529" s="151">
        <v>4410</v>
      </c>
      <c r="J1529" s="151">
        <v>35280</v>
      </c>
      <c r="K1529" s="147">
        <v>10</v>
      </c>
      <c r="L1529" s="151">
        <v>3528</v>
      </c>
      <c r="M1529" s="151">
        <v>176.4</v>
      </c>
      <c r="N1529" s="154"/>
      <c r="O1529" s="151">
        <v>1587.6</v>
      </c>
      <c r="P1529" s="151">
        <v>1764</v>
      </c>
      <c r="Q1529" s="151">
        <f t="shared" si="23"/>
        <v>3351.6</v>
      </c>
      <c r="R1529" s="156"/>
    </row>
    <row r="1530" s="138" customFormat="1" ht="25.05" hidden="1" customHeight="1" spans="1:18">
      <c r="A1530" s="147">
        <v>1525</v>
      </c>
      <c r="B1530" s="147" t="s">
        <v>559</v>
      </c>
      <c r="C1530" s="148">
        <v>44958</v>
      </c>
      <c r="D1530" s="148">
        <v>44985</v>
      </c>
      <c r="E1530" s="147" t="s">
        <v>25</v>
      </c>
      <c r="F1530" s="147" t="s">
        <v>430</v>
      </c>
      <c r="G1530" s="147" t="s">
        <v>27</v>
      </c>
      <c r="H1530" s="147">
        <v>7.8</v>
      </c>
      <c r="I1530" s="151">
        <v>4410</v>
      </c>
      <c r="J1530" s="151">
        <v>34398</v>
      </c>
      <c r="K1530" s="147">
        <v>10</v>
      </c>
      <c r="L1530" s="151">
        <v>3439.8</v>
      </c>
      <c r="M1530" s="151">
        <v>171.99</v>
      </c>
      <c r="N1530" s="154"/>
      <c r="O1530" s="151">
        <v>1547.91</v>
      </c>
      <c r="P1530" s="151">
        <v>1719.9</v>
      </c>
      <c r="Q1530" s="151">
        <f t="shared" si="23"/>
        <v>3267.81</v>
      </c>
      <c r="R1530" s="156"/>
    </row>
    <row r="1531" s="138" customFormat="1" ht="25.05" hidden="1" customHeight="1" spans="1:18">
      <c r="A1531" s="147">
        <v>1526</v>
      </c>
      <c r="B1531" s="147" t="s">
        <v>560</v>
      </c>
      <c r="C1531" s="148">
        <v>44958</v>
      </c>
      <c r="D1531" s="148">
        <v>44985</v>
      </c>
      <c r="E1531" s="147" t="s">
        <v>25</v>
      </c>
      <c r="F1531" s="147" t="s">
        <v>430</v>
      </c>
      <c r="G1531" s="147" t="s">
        <v>27</v>
      </c>
      <c r="H1531" s="147">
        <v>10</v>
      </c>
      <c r="I1531" s="151">
        <v>4410</v>
      </c>
      <c r="J1531" s="151">
        <v>44100</v>
      </c>
      <c r="K1531" s="147">
        <v>10</v>
      </c>
      <c r="L1531" s="151">
        <v>4410</v>
      </c>
      <c r="M1531" s="151">
        <v>220.5</v>
      </c>
      <c r="N1531" s="154"/>
      <c r="O1531" s="151">
        <v>1984.5</v>
      </c>
      <c r="P1531" s="151">
        <v>2205</v>
      </c>
      <c r="Q1531" s="151">
        <f t="shared" si="23"/>
        <v>4189.5</v>
      </c>
      <c r="R1531" s="156"/>
    </row>
    <row r="1532" s="138" customFormat="1" ht="25.05" hidden="1" customHeight="1" spans="1:18">
      <c r="A1532" s="147">
        <v>1527</v>
      </c>
      <c r="B1532" s="147" t="s">
        <v>561</v>
      </c>
      <c r="C1532" s="148">
        <v>44958</v>
      </c>
      <c r="D1532" s="148">
        <v>44985</v>
      </c>
      <c r="E1532" s="147" t="s">
        <v>25</v>
      </c>
      <c r="F1532" s="147" t="s">
        <v>430</v>
      </c>
      <c r="G1532" s="147" t="s">
        <v>27</v>
      </c>
      <c r="H1532" s="147">
        <v>6</v>
      </c>
      <c r="I1532" s="151">
        <v>4410</v>
      </c>
      <c r="J1532" s="151">
        <v>26460</v>
      </c>
      <c r="K1532" s="147">
        <v>10</v>
      </c>
      <c r="L1532" s="151">
        <v>2646</v>
      </c>
      <c r="M1532" s="151">
        <v>132.3</v>
      </c>
      <c r="N1532" s="154"/>
      <c r="O1532" s="151">
        <v>1190.7</v>
      </c>
      <c r="P1532" s="151">
        <v>1323</v>
      </c>
      <c r="Q1532" s="151">
        <f t="shared" si="23"/>
        <v>2513.7</v>
      </c>
      <c r="R1532" s="156"/>
    </row>
    <row r="1533" s="138" customFormat="1" ht="25.05" hidden="1" customHeight="1" spans="1:18">
      <c r="A1533" s="147">
        <v>1528</v>
      </c>
      <c r="B1533" s="147" t="s">
        <v>562</v>
      </c>
      <c r="C1533" s="148">
        <v>44958</v>
      </c>
      <c r="D1533" s="148">
        <v>44985</v>
      </c>
      <c r="E1533" s="147" t="s">
        <v>25</v>
      </c>
      <c r="F1533" s="147" t="s">
        <v>430</v>
      </c>
      <c r="G1533" s="147" t="s">
        <v>27</v>
      </c>
      <c r="H1533" s="147">
        <v>8</v>
      </c>
      <c r="I1533" s="151">
        <v>4410</v>
      </c>
      <c r="J1533" s="151">
        <v>35280</v>
      </c>
      <c r="K1533" s="147">
        <v>10</v>
      </c>
      <c r="L1533" s="151">
        <v>3528</v>
      </c>
      <c r="M1533" s="151">
        <v>176.4</v>
      </c>
      <c r="N1533" s="154"/>
      <c r="O1533" s="151">
        <v>1587.6</v>
      </c>
      <c r="P1533" s="151">
        <v>1764</v>
      </c>
      <c r="Q1533" s="151">
        <f t="shared" si="23"/>
        <v>3351.6</v>
      </c>
      <c r="R1533" s="156"/>
    </row>
    <row r="1534" s="138" customFormat="1" ht="25.05" hidden="1" customHeight="1" spans="1:18">
      <c r="A1534" s="147">
        <v>1529</v>
      </c>
      <c r="B1534" s="147" t="s">
        <v>563</v>
      </c>
      <c r="C1534" s="148">
        <v>44958</v>
      </c>
      <c r="D1534" s="148">
        <v>44985</v>
      </c>
      <c r="E1534" s="147" t="s">
        <v>25</v>
      </c>
      <c r="F1534" s="147" t="s">
        <v>430</v>
      </c>
      <c r="G1534" s="147" t="s">
        <v>27</v>
      </c>
      <c r="H1534" s="147">
        <v>5.99</v>
      </c>
      <c r="I1534" s="151">
        <v>4410</v>
      </c>
      <c r="J1534" s="151">
        <v>26415.9</v>
      </c>
      <c r="K1534" s="147">
        <v>10</v>
      </c>
      <c r="L1534" s="151">
        <v>2641.59</v>
      </c>
      <c r="M1534" s="151">
        <v>132.0795</v>
      </c>
      <c r="N1534" s="154"/>
      <c r="O1534" s="151">
        <v>1188.7155</v>
      </c>
      <c r="P1534" s="151">
        <v>1320.795</v>
      </c>
      <c r="Q1534" s="151">
        <f t="shared" si="23"/>
        <v>2509.5105</v>
      </c>
      <c r="R1534" s="156"/>
    </row>
    <row r="1535" s="138" customFormat="1" ht="25.05" hidden="1" customHeight="1" spans="1:18">
      <c r="A1535" s="147">
        <v>1530</v>
      </c>
      <c r="B1535" s="147" t="s">
        <v>564</v>
      </c>
      <c r="C1535" s="148">
        <v>44958</v>
      </c>
      <c r="D1535" s="148">
        <v>44985</v>
      </c>
      <c r="E1535" s="147" t="s">
        <v>25</v>
      </c>
      <c r="F1535" s="147" t="s">
        <v>430</v>
      </c>
      <c r="G1535" s="147" t="s">
        <v>27</v>
      </c>
      <c r="H1535" s="147">
        <v>5.4</v>
      </c>
      <c r="I1535" s="151">
        <v>4410</v>
      </c>
      <c r="J1535" s="151">
        <v>23814</v>
      </c>
      <c r="K1535" s="147">
        <v>10</v>
      </c>
      <c r="L1535" s="151">
        <v>2381.4</v>
      </c>
      <c r="M1535" s="151">
        <v>119.07</v>
      </c>
      <c r="N1535" s="154"/>
      <c r="O1535" s="151">
        <v>1071.63</v>
      </c>
      <c r="P1535" s="151">
        <v>1190.7</v>
      </c>
      <c r="Q1535" s="151">
        <f t="shared" si="23"/>
        <v>2262.33</v>
      </c>
      <c r="R1535" s="156"/>
    </row>
    <row r="1536" s="138" customFormat="1" ht="25.05" hidden="1" customHeight="1" spans="1:18">
      <c r="A1536" s="147">
        <v>1531</v>
      </c>
      <c r="B1536" s="147" t="s">
        <v>565</v>
      </c>
      <c r="C1536" s="148">
        <v>44958</v>
      </c>
      <c r="D1536" s="148">
        <v>44985</v>
      </c>
      <c r="E1536" s="147" t="s">
        <v>25</v>
      </c>
      <c r="F1536" s="147" t="s">
        <v>430</v>
      </c>
      <c r="G1536" s="147" t="s">
        <v>27</v>
      </c>
      <c r="H1536" s="147">
        <v>8</v>
      </c>
      <c r="I1536" s="151">
        <v>4410</v>
      </c>
      <c r="J1536" s="151">
        <v>35280</v>
      </c>
      <c r="K1536" s="147">
        <v>10</v>
      </c>
      <c r="L1536" s="151">
        <v>3528</v>
      </c>
      <c r="M1536" s="151">
        <v>176.4</v>
      </c>
      <c r="N1536" s="154"/>
      <c r="O1536" s="151">
        <v>1587.6</v>
      </c>
      <c r="P1536" s="151">
        <v>1764</v>
      </c>
      <c r="Q1536" s="151">
        <f t="shared" si="23"/>
        <v>3351.6</v>
      </c>
      <c r="R1536" s="156"/>
    </row>
    <row r="1537" s="138" customFormat="1" ht="25.05" hidden="1" customHeight="1" spans="1:18">
      <c r="A1537" s="147">
        <v>1532</v>
      </c>
      <c r="B1537" s="147" t="s">
        <v>566</v>
      </c>
      <c r="C1537" s="148">
        <v>44958</v>
      </c>
      <c r="D1537" s="148">
        <v>44985</v>
      </c>
      <c r="E1537" s="147" t="s">
        <v>25</v>
      </c>
      <c r="F1537" s="147" t="s">
        <v>430</v>
      </c>
      <c r="G1537" s="147" t="s">
        <v>27</v>
      </c>
      <c r="H1537" s="147">
        <v>5.46</v>
      </c>
      <c r="I1537" s="151">
        <v>4410</v>
      </c>
      <c r="J1537" s="151">
        <v>24078.6</v>
      </c>
      <c r="K1537" s="147">
        <v>10</v>
      </c>
      <c r="L1537" s="151">
        <v>2407.86</v>
      </c>
      <c r="M1537" s="151">
        <v>120.393</v>
      </c>
      <c r="N1537" s="154"/>
      <c r="O1537" s="151">
        <v>1083.537</v>
      </c>
      <c r="P1537" s="151">
        <v>1203.93</v>
      </c>
      <c r="Q1537" s="151">
        <f t="shared" si="23"/>
        <v>2287.467</v>
      </c>
      <c r="R1537" s="156"/>
    </row>
    <row r="1538" s="138" customFormat="1" ht="25.05" hidden="1" customHeight="1" spans="1:18">
      <c r="A1538" s="147">
        <v>1533</v>
      </c>
      <c r="B1538" s="147" t="s">
        <v>567</v>
      </c>
      <c r="C1538" s="148">
        <v>44958</v>
      </c>
      <c r="D1538" s="148">
        <v>44985</v>
      </c>
      <c r="E1538" s="147" t="s">
        <v>25</v>
      </c>
      <c r="F1538" s="147" t="s">
        <v>430</v>
      </c>
      <c r="G1538" s="147" t="s">
        <v>27</v>
      </c>
      <c r="H1538" s="147">
        <v>6.83</v>
      </c>
      <c r="I1538" s="151">
        <v>4410</v>
      </c>
      <c r="J1538" s="151">
        <v>30120.3</v>
      </c>
      <c r="K1538" s="147">
        <v>10</v>
      </c>
      <c r="L1538" s="151">
        <v>3012.03</v>
      </c>
      <c r="M1538" s="151">
        <v>150.6015</v>
      </c>
      <c r="N1538" s="154"/>
      <c r="O1538" s="151">
        <v>1355.4135</v>
      </c>
      <c r="P1538" s="151">
        <v>1506.015</v>
      </c>
      <c r="Q1538" s="151">
        <f t="shared" si="23"/>
        <v>2861.4285</v>
      </c>
      <c r="R1538" s="156"/>
    </row>
    <row r="1539" s="138" customFormat="1" ht="25.05" hidden="1" customHeight="1" spans="1:18">
      <c r="A1539" s="147">
        <v>1534</v>
      </c>
      <c r="B1539" s="147" t="s">
        <v>568</v>
      </c>
      <c r="C1539" s="148">
        <v>44958</v>
      </c>
      <c r="D1539" s="148">
        <v>44985</v>
      </c>
      <c r="E1539" s="147" t="s">
        <v>25</v>
      </c>
      <c r="F1539" s="147" t="s">
        <v>430</v>
      </c>
      <c r="G1539" s="147" t="s">
        <v>27</v>
      </c>
      <c r="H1539" s="147">
        <v>2.54</v>
      </c>
      <c r="I1539" s="151">
        <v>4410</v>
      </c>
      <c r="J1539" s="151">
        <v>11201.4</v>
      </c>
      <c r="K1539" s="147">
        <v>10</v>
      </c>
      <c r="L1539" s="151">
        <v>1120.14</v>
      </c>
      <c r="M1539" s="151">
        <v>56.007</v>
      </c>
      <c r="N1539" s="154"/>
      <c r="O1539" s="151">
        <v>504.063</v>
      </c>
      <c r="P1539" s="151">
        <v>560.07</v>
      </c>
      <c r="Q1539" s="151">
        <f t="shared" si="23"/>
        <v>1064.133</v>
      </c>
      <c r="R1539" s="156"/>
    </row>
    <row r="1540" s="138" customFormat="1" ht="25.05" hidden="1" customHeight="1" spans="1:18">
      <c r="A1540" s="147">
        <v>1535</v>
      </c>
      <c r="B1540" s="147" t="s">
        <v>569</v>
      </c>
      <c r="C1540" s="148">
        <v>44958</v>
      </c>
      <c r="D1540" s="148">
        <v>44985</v>
      </c>
      <c r="E1540" s="147" t="s">
        <v>25</v>
      </c>
      <c r="F1540" s="147" t="s">
        <v>430</v>
      </c>
      <c r="G1540" s="147" t="s">
        <v>27</v>
      </c>
      <c r="H1540" s="147">
        <v>5.59</v>
      </c>
      <c r="I1540" s="151">
        <v>4410</v>
      </c>
      <c r="J1540" s="151">
        <v>24651.9</v>
      </c>
      <c r="K1540" s="147">
        <v>10</v>
      </c>
      <c r="L1540" s="151">
        <v>2465.19</v>
      </c>
      <c r="M1540" s="151">
        <v>123.2595</v>
      </c>
      <c r="N1540" s="154"/>
      <c r="O1540" s="151">
        <v>1109.3355</v>
      </c>
      <c r="P1540" s="151">
        <v>1232.595</v>
      </c>
      <c r="Q1540" s="151">
        <f t="shared" si="23"/>
        <v>2341.9305</v>
      </c>
      <c r="R1540" s="156"/>
    </row>
    <row r="1541" s="138" customFormat="1" ht="25.05" hidden="1" customHeight="1" spans="1:18">
      <c r="A1541" s="147">
        <v>1536</v>
      </c>
      <c r="B1541" s="147" t="s">
        <v>570</v>
      </c>
      <c r="C1541" s="148">
        <v>44958</v>
      </c>
      <c r="D1541" s="148">
        <v>44985</v>
      </c>
      <c r="E1541" s="147" t="s">
        <v>25</v>
      </c>
      <c r="F1541" s="147" t="s">
        <v>430</v>
      </c>
      <c r="G1541" s="147" t="s">
        <v>27</v>
      </c>
      <c r="H1541" s="147">
        <v>4.43</v>
      </c>
      <c r="I1541" s="151">
        <v>4410</v>
      </c>
      <c r="J1541" s="151">
        <v>19536.3</v>
      </c>
      <c r="K1541" s="147">
        <v>10</v>
      </c>
      <c r="L1541" s="151">
        <v>1953.63</v>
      </c>
      <c r="M1541" s="151">
        <v>97.6815</v>
      </c>
      <c r="N1541" s="154"/>
      <c r="O1541" s="151">
        <v>879.1335</v>
      </c>
      <c r="P1541" s="151">
        <v>976.815</v>
      </c>
      <c r="Q1541" s="151">
        <f t="shared" si="23"/>
        <v>1855.9485</v>
      </c>
      <c r="R1541" s="156"/>
    </row>
    <row r="1542" s="138" customFormat="1" ht="25.05" hidden="1" customHeight="1" spans="1:18">
      <c r="A1542" s="147">
        <v>1537</v>
      </c>
      <c r="B1542" s="147" t="s">
        <v>571</v>
      </c>
      <c r="C1542" s="148">
        <v>44958</v>
      </c>
      <c r="D1542" s="148">
        <v>44985</v>
      </c>
      <c r="E1542" s="147" t="s">
        <v>25</v>
      </c>
      <c r="F1542" s="147" t="s">
        <v>430</v>
      </c>
      <c r="G1542" s="147" t="s">
        <v>27</v>
      </c>
      <c r="H1542" s="147">
        <v>6.6</v>
      </c>
      <c r="I1542" s="151">
        <v>4410</v>
      </c>
      <c r="J1542" s="151">
        <v>29106</v>
      </c>
      <c r="K1542" s="147">
        <v>10</v>
      </c>
      <c r="L1542" s="151">
        <v>2910.6</v>
      </c>
      <c r="M1542" s="151">
        <v>145.53</v>
      </c>
      <c r="N1542" s="154"/>
      <c r="O1542" s="151">
        <v>1309.77</v>
      </c>
      <c r="P1542" s="151">
        <v>1455.3</v>
      </c>
      <c r="Q1542" s="151">
        <f t="shared" si="23"/>
        <v>2765.07</v>
      </c>
      <c r="R1542" s="156"/>
    </row>
    <row r="1543" s="138" customFormat="1" ht="25.05" hidden="1" customHeight="1" spans="1:18">
      <c r="A1543" s="147">
        <v>1538</v>
      </c>
      <c r="B1543" s="147" t="s">
        <v>572</v>
      </c>
      <c r="C1543" s="148">
        <v>44958</v>
      </c>
      <c r="D1543" s="148">
        <v>44985</v>
      </c>
      <c r="E1543" s="147" t="s">
        <v>25</v>
      </c>
      <c r="F1543" s="147" t="s">
        <v>430</v>
      </c>
      <c r="G1543" s="147" t="s">
        <v>27</v>
      </c>
      <c r="H1543" s="147">
        <v>7.61</v>
      </c>
      <c r="I1543" s="151">
        <v>4410</v>
      </c>
      <c r="J1543" s="151">
        <v>33560.1</v>
      </c>
      <c r="K1543" s="147">
        <v>10</v>
      </c>
      <c r="L1543" s="151">
        <v>3356.01</v>
      </c>
      <c r="M1543" s="151">
        <v>167.8005</v>
      </c>
      <c r="N1543" s="154"/>
      <c r="O1543" s="151">
        <v>1510.2045</v>
      </c>
      <c r="P1543" s="151">
        <v>1678.005</v>
      </c>
      <c r="Q1543" s="151">
        <f t="shared" ref="Q1543:Q1606" si="24">N1543+O1543+P1543</f>
        <v>3188.2095</v>
      </c>
      <c r="R1543" s="156"/>
    </row>
    <row r="1544" s="138" customFormat="1" ht="25.05" hidden="1" customHeight="1" spans="1:18">
      <c r="A1544" s="147">
        <v>1539</v>
      </c>
      <c r="B1544" s="147" t="s">
        <v>573</v>
      </c>
      <c r="C1544" s="148">
        <v>44958</v>
      </c>
      <c r="D1544" s="148">
        <v>44985</v>
      </c>
      <c r="E1544" s="147" t="s">
        <v>25</v>
      </c>
      <c r="F1544" s="147" t="s">
        <v>430</v>
      </c>
      <c r="G1544" s="147" t="s">
        <v>27</v>
      </c>
      <c r="H1544" s="147">
        <v>3.61</v>
      </c>
      <c r="I1544" s="151">
        <v>4410</v>
      </c>
      <c r="J1544" s="151">
        <v>15920.1</v>
      </c>
      <c r="K1544" s="147">
        <v>10</v>
      </c>
      <c r="L1544" s="151">
        <v>1592.01</v>
      </c>
      <c r="M1544" s="151">
        <v>79.6005</v>
      </c>
      <c r="N1544" s="154"/>
      <c r="O1544" s="151">
        <v>716.4045</v>
      </c>
      <c r="P1544" s="151">
        <v>796.005</v>
      </c>
      <c r="Q1544" s="151">
        <f t="shared" si="24"/>
        <v>1512.4095</v>
      </c>
      <c r="R1544" s="156"/>
    </row>
    <row r="1545" s="138" customFormat="1" ht="25.05" hidden="1" customHeight="1" spans="1:18">
      <c r="A1545" s="147">
        <v>1540</v>
      </c>
      <c r="B1545" s="147" t="s">
        <v>574</v>
      </c>
      <c r="C1545" s="148">
        <v>44958</v>
      </c>
      <c r="D1545" s="148">
        <v>44985</v>
      </c>
      <c r="E1545" s="147" t="s">
        <v>25</v>
      </c>
      <c r="F1545" s="147" t="s">
        <v>430</v>
      </c>
      <c r="G1545" s="147" t="s">
        <v>27</v>
      </c>
      <c r="H1545" s="147">
        <v>6.61</v>
      </c>
      <c r="I1545" s="151">
        <v>4410</v>
      </c>
      <c r="J1545" s="151">
        <v>29150.1</v>
      </c>
      <c r="K1545" s="147">
        <v>10</v>
      </c>
      <c r="L1545" s="151">
        <v>2915.01</v>
      </c>
      <c r="M1545" s="151">
        <v>145.7505</v>
      </c>
      <c r="N1545" s="154"/>
      <c r="O1545" s="151">
        <v>1311.7545</v>
      </c>
      <c r="P1545" s="151">
        <v>1457.505</v>
      </c>
      <c r="Q1545" s="151">
        <f t="shared" si="24"/>
        <v>2769.2595</v>
      </c>
      <c r="R1545" s="156"/>
    </row>
    <row r="1546" s="138" customFormat="1" ht="25.05" hidden="1" customHeight="1" spans="1:18">
      <c r="A1546" s="147">
        <v>1541</v>
      </c>
      <c r="B1546" s="147" t="s">
        <v>575</v>
      </c>
      <c r="C1546" s="148">
        <v>44958</v>
      </c>
      <c r="D1546" s="148">
        <v>44985</v>
      </c>
      <c r="E1546" s="147" t="s">
        <v>25</v>
      </c>
      <c r="F1546" s="147" t="s">
        <v>430</v>
      </c>
      <c r="G1546" s="147" t="s">
        <v>27</v>
      </c>
      <c r="H1546" s="147">
        <v>6.1</v>
      </c>
      <c r="I1546" s="151">
        <v>4410</v>
      </c>
      <c r="J1546" s="151">
        <v>26901</v>
      </c>
      <c r="K1546" s="147">
        <v>10</v>
      </c>
      <c r="L1546" s="151">
        <v>2690.1</v>
      </c>
      <c r="M1546" s="151">
        <v>134.505</v>
      </c>
      <c r="N1546" s="154"/>
      <c r="O1546" s="151">
        <v>1210.545</v>
      </c>
      <c r="P1546" s="151">
        <v>1345.05</v>
      </c>
      <c r="Q1546" s="151">
        <f t="shared" si="24"/>
        <v>2555.595</v>
      </c>
      <c r="R1546" s="156"/>
    </row>
    <row r="1547" s="138" customFormat="1" ht="25.05" hidden="1" customHeight="1" spans="1:18">
      <c r="A1547" s="147">
        <v>1542</v>
      </c>
      <c r="B1547" s="147" t="s">
        <v>576</v>
      </c>
      <c r="C1547" s="148">
        <v>44958</v>
      </c>
      <c r="D1547" s="148">
        <v>44985</v>
      </c>
      <c r="E1547" s="147" t="s">
        <v>25</v>
      </c>
      <c r="F1547" s="147" t="s">
        <v>430</v>
      </c>
      <c r="G1547" s="147" t="s">
        <v>27</v>
      </c>
      <c r="H1547" s="147">
        <v>3.36</v>
      </c>
      <c r="I1547" s="151">
        <v>4410</v>
      </c>
      <c r="J1547" s="151">
        <v>14817.6</v>
      </c>
      <c r="K1547" s="147">
        <v>10</v>
      </c>
      <c r="L1547" s="151">
        <v>1481.76</v>
      </c>
      <c r="M1547" s="151">
        <v>74.088</v>
      </c>
      <c r="N1547" s="154"/>
      <c r="O1547" s="151">
        <v>666.792</v>
      </c>
      <c r="P1547" s="151">
        <v>740.88</v>
      </c>
      <c r="Q1547" s="151">
        <f t="shared" si="24"/>
        <v>1407.672</v>
      </c>
      <c r="R1547" s="156"/>
    </row>
    <row r="1548" s="138" customFormat="1" ht="25.05" hidden="1" customHeight="1" spans="1:18">
      <c r="A1548" s="147">
        <v>1543</v>
      </c>
      <c r="B1548" s="147" t="s">
        <v>577</v>
      </c>
      <c r="C1548" s="148">
        <v>44958</v>
      </c>
      <c r="D1548" s="148">
        <v>44985</v>
      </c>
      <c r="E1548" s="147" t="s">
        <v>25</v>
      </c>
      <c r="F1548" s="147" t="s">
        <v>430</v>
      </c>
      <c r="G1548" s="147" t="s">
        <v>27</v>
      </c>
      <c r="H1548" s="147">
        <v>6</v>
      </c>
      <c r="I1548" s="151">
        <v>4410</v>
      </c>
      <c r="J1548" s="151">
        <v>26460</v>
      </c>
      <c r="K1548" s="147">
        <v>10</v>
      </c>
      <c r="L1548" s="151">
        <v>2646</v>
      </c>
      <c r="M1548" s="151">
        <v>132.3</v>
      </c>
      <c r="N1548" s="154"/>
      <c r="O1548" s="151">
        <v>1190.7</v>
      </c>
      <c r="P1548" s="151">
        <v>1323</v>
      </c>
      <c r="Q1548" s="151">
        <f t="shared" si="24"/>
        <v>2513.7</v>
      </c>
      <c r="R1548" s="156"/>
    </row>
    <row r="1549" s="138" customFormat="1" ht="25.05" hidden="1" customHeight="1" spans="1:18">
      <c r="A1549" s="147">
        <v>1544</v>
      </c>
      <c r="B1549" s="147" t="s">
        <v>578</v>
      </c>
      <c r="C1549" s="148">
        <v>44958</v>
      </c>
      <c r="D1549" s="148">
        <v>44985</v>
      </c>
      <c r="E1549" s="147" t="s">
        <v>25</v>
      </c>
      <c r="F1549" s="147" t="s">
        <v>430</v>
      </c>
      <c r="G1549" s="147" t="s">
        <v>27</v>
      </c>
      <c r="H1549" s="147">
        <v>3.1</v>
      </c>
      <c r="I1549" s="151">
        <v>4410</v>
      </c>
      <c r="J1549" s="151">
        <v>13671</v>
      </c>
      <c r="K1549" s="147">
        <v>10</v>
      </c>
      <c r="L1549" s="151">
        <v>1367.1</v>
      </c>
      <c r="M1549" s="151">
        <v>68.355</v>
      </c>
      <c r="N1549" s="154"/>
      <c r="O1549" s="151">
        <v>615.195</v>
      </c>
      <c r="P1549" s="151">
        <v>683.55</v>
      </c>
      <c r="Q1549" s="151">
        <f t="shared" si="24"/>
        <v>1298.745</v>
      </c>
      <c r="R1549" s="156"/>
    </row>
    <row r="1550" s="138" customFormat="1" ht="25.05" hidden="1" customHeight="1" spans="1:18">
      <c r="A1550" s="147">
        <v>1545</v>
      </c>
      <c r="B1550" s="147" t="s">
        <v>579</v>
      </c>
      <c r="C1550" s="148">
        <v>44958</v>
      </c>
      <c r="D1550" s="148">
        <v>44985</v>
      </c>
      <c r="E1550" s="147" t="s">
        <v>25</v>
      </c>
      <c r="F1550" s="147" t="s">
        <v>430</v>
      </c>
      <c r="G1550" s="147" t="s">
        <v>27</v>
      </c>
      <c r="H1550" s="147">
        <v>7.73</v>
      </c>
      <c r="I1550" s="151">
        <v>4410</v>
      </c>
      <c r="J1550" s="151">
        <v>34089.3</v>
      </c>
      <c r="K1550" s="147">
        <v>10</v>
      </c>
      <c r="L1550" s="151">
        <v>3408.93</v>
      </c>
      <c r="M1550" s="151">
        <v>170.4465</v>
      </c>
      <c r="N1550" s="154"/>
      <c r="O1550" s="151">
        <v>1534.0185</v>
      </c>
      <c r="P1550" s="151">
        <v>1704.465</v>
      </c>
      <c r="Q1550" s="151">
        <f t="shared" si="24"/>
        <v>3238.4835</v>
      </c>
      <c r="R1550" s="156"/>
    </row>
    <row r="1551" s="138" customFormat="1" ht="25.05" hidden="1" customHeight="1" spans="1:18">
      <c r="A1551" s="147">
        <v>1546</v>
      </c>
      <c r="B1551" s="147" t="s">
        <v>580</v>
      </c>
      <c r="C1551" s="148">
        <v>44958</v>
      </c>
      <c r="D1551" s="148">
        <v>44985</v>
      </c>
      <c r="E1551" s="147" t="s">
        <v>25</v>
      </c>
      <c r="F1551" s="147" t="s">
        <v>430</v>
      </c>
      <c r="G1551" s="147" t="s">
        <v>27</v>
      </c>
      <c r="H1551" s="147">
        <v>5.28</v>
      </c>
      <c r="I1551" s="151">
        <v>4410</v>
      </c>
      <c r="J1551" s="151">
        <v>23284.8</v>
      </c>
      <c r="K1551" s="147">
        <v>10</v>
      </c>
      <c r="L1551" s="151">
        <v>2328.48</v>
      </c>
      <c r="M1551" s="151">
        <v>116.424</v>
      </c>
      <c r="N1551" s="154"/>
      <c r="O1551" s="151">
        <v>1047.816</v>
      </c>
      <c r="P1551" s="151">
        <v>1164.24</v>
      </c>
      <c r="Q1551" s="151">
        <f t="shared" si="24"/>
        <v>2212.056</v>
      </c>
      <c r="R1551" s="156"/>
    </row>
    <row r="1552" s="138" customFormat="1" ht="25.05" hidden="1" customHeight="1" spans="1:18">
      <c r="A1552" s="147">
        <v>1547</v>
      </c>
      <c r="B1552" s="147" t="s">
        <v>581</v>
      </c>
      <c r="C1552" s="148">
        <v>44958</v>
      </c>
      <c r="D1552" s="148">
        <v>44985</v>
      </c>
      <c r="E1552" s="147" t="s">
        <v>25</v>
      </c>
      <c r="F1552" s="147" t="s">
        <v>430</v>
      </c>
      <c r="G1552" s="147" t="s">
        <v>27</v>
      </c>
      <c r="H1552" s="147">
        <v>1.6</v>
      </c>
      <c r="I1552" s="151">
        <v>4410</v>
      </c>
      <c r="J1552" s="151">
        <v>7056</v>
      </c>
      <c r="K1552" s="147">
        <v>10</v>
      </c>
      <c r="L1552" s="151">
        <v>705.6</v>
      </c>
      <c r="M1552" s="151">
        <v>35.28</v>
      </c>
      <c r="N1552" s="154"/>
      <c r="O1552" s="151">
        <v>317.52</v>
      </c>
      <c r="P1552" s="151">
        <v>352.8</v>
      </c>
      <c r="Q1552" s="151">
        <f t="shared" si="24"/>
        <v>670.32</v>
      </c>
      <c r="R1552" s="156"/>
    </row>
    <row r="1553" s="138" customFormat="1" ht="25.05" hidden="1" customHeight="1" spans="1:18">
      <c r="A1553" s="147">
        <v>1548</v>
      </c>
      <c r="B1553" s="147" t="s">
        <v>582</v>
      </c>
      <c r="C1553" s="148">
        <v>44958</v>
      </c>
      <c r="D1553" s="148">
        <v>44985</v>
      </c>
      <c r="E1553" s="147" t="s">
        <v>25</v>
      </c>
      <c r="F1553" s="147" t="s">
        <v>430</v>
      </c>
      <c r="G1553" s="147" t="s">
        <v>27</v>
      </c>
      <c r="H1553" s="147">
        <v>6</v>
      </c>
      <c r="I1553" s="151">
        <v>4410</v>
      </c>
      <c r="J1553" s="151">
        <v>26460</v>
      </c>
      <c r="K1553" s="147">
        <v>10</v>
      </c>
      <c r="L1553" s="151">
        <v>2646</v>
      </c>
      <c r="M1553" s="151">
        <v>132.3</v>
      </c>
      <c r="N1553" s="154"/>
      <c r="O1553" s="151">
        <v>1190.7</v>
      </c>
      <c r="P1553" s="151">
        <v>1323</v>
      </c>
      <c r="Q1553" s="151">
        <f t="shared" si="24"/>
        <v>2513.7</v>
      </c>
      <c r="R1553" s="156"/>
    </row>
    <row r="1554" s="138" customFormat="1" ht="25.05" hidden="1" customHeight="1" spans="1:18">
      <c r="A1554" s="147">
        <v>1549</v>
      </c>
      <c r="B1554" s="147" t="s">
        <v>583</v>
      </c>
      <c r="C1554" s="148">
        <v>44958</v>
      </c>
      <c r="D1554" s="148">
        <v>44985</v>
      </c>
      <c r="E1554" s="147" t="s">
        <v>25</v>
      </c>
      <c r="F1554" s="147" t="s">
        <v>430</v>
      </c>
      <c r="G1554" s="147" t="s">
        <v>27</v>
      </c>
      <c r="H1554" s="147">
        <v>3.5</v>
      </c>
      <c r="I1554" s="151">
        <v>4410</v>
      </c>
      <c r="J1554" s="151">
        <v>15435</v>
      </c>
      <c r="K1554" s="147">
        <v>10</v>
      </c>
      <c r="L1554" s="151">
        <v>1543.5</v>
      </c>
      <c r="M1554" s="151">
        <v>77.175</v>
      </c>
      <c r="N1554" s="154"/>
      <c r="O1554" s="151">
        <v>694.575</v>
      </c>
      <c r="P1554" s="151">
        <v>771.75</v>
      </c>
      <c r="Q1554" s="151">
        <f t="shared" si="24"/>
        <v>1466.325</v>
      </c>
      <c r="R1554" s="156"/>
    </row>
    <row r="1555" s="138" customFormat="1" ht="25.05" hidden="1" customHeight="1" spans="1:18">
      <c r="A1555" s="147">
        <v>1550</v>
      </c>
      <c r="B1555" s="147" t="s">
        <v>584</v>
      </c>
      <c r="C1555" s="148">
        <v>44958</v>
      </c>
      <c r="D1555" s="148">
        <v>44985</v>
      </c>
      <c r="E1555" s="147" t="s">
        <v>25</v>
      </c>
      <c r="F1555" s="147" t="s">
        <v>430</v>
      </c>
      <c r="G1555" s="147" t="s">
        <v>27</v>
      </c>
      <c r="H1555" s="147">
        <v>6.06</v>
      </c>
      <c r="I1555" s="151">
        <v>4410</v>
      </c>
      <c r="J1555" s="151">
        <v>26724.6</v>
      </c>
      <c r="K1555" s="147">
        <v>10</v>
      </c>
      <c r="L1555" s="151">
        <v>2672.46</v>
      </c>
      <c r="M1555" s="151">
        <v>133.623</v>
      </c>
      <c r="N1555" s="154"/>
      <c r="O1555" s="151">
        <v>1202.607</v>
      </c>
      <c r="P1555" s="151">
        <v>1336.23</v>
      </c>
      <c r="Q1555" s="151">
        <f t="shared" si="24"/>
        <v>2538.837</v>
      </c>
      <c r="R1555" s="156"/>
    </row>
    <row r="1556" s="138" customFormat="1" ht="25.05" hidden="1" customHeight="1" spans="1:18">
      <c r="A1556" s="147">
        <v>1551</v>
      </c>
      <c r="B1556" s="147" t="s">
        <v>585</v>
      </c>
      <c r="C1556" s="148">
        <v>44958</v>
      </c>
      <c r="D1556" s="148">
        <v>44985</v>
      </c>
      <c r="E1556" s="147" t="s">
        <v>25</v>
      </c>
      <c r="F1556" s="147" t="s">
        <v>430</v>
      </c>
      <c r="G1556" s="147" t="s">
        <v>27</v>
      </c>
      <c r="H1556" s="147">
        <v>7</v>
      </c>
      <c r="I1556" s="151">
        <v>4410</v>
      </c>
      <c r="J1556" s="151">
        <v>30870</v>
      </c>
      <c r="K1556" s="147">
        <v>10</v>
      </c>
      <c r="L1556" s="151">
        <v>3087</v>
      </c>
      <c r="M1556" s="151">
        <v>154.35</v>
      </c>
      <c r="N1556" s="154"/>
      <c r="O1556" s="151">
        <v>1389.15</v>
      </c>
      <c r="P1556" s="151">
        <v>1543.5</v>
      </c>
      <c r="Q1556" s="151">
        <f t="shared" si="24"/>
        <v>2932.65</v>
      </c>
      <c r="R1556" s="156"/>
    </row>
    <row r="1557" s="138" customFormat="1" ht="25.05" hidden="1" customHeight="1" spans="1:18">
      <c r="A1557" s="147">
        <v>1552</v>
      </c>
      <c r="B1557" s="147" t="s">
        <v>586</v>
      </c>
      <c r="C1557" s="148">
        <v>44958</v>
      </c>
      <c r="D1557" s="148">
        <v>44985</v>
      </c>
      <c r="E1557" s="147" t="s">
        <v>25</v>
      </c>
      <c r="F1557" s="147" t="s">
        <v>430</v>
      </c>
      <c r="G1557" s="147" t="s">
        <v>27</v>
      </c>
      <c r="H1557" s="147">
        <v>0.91</v>
      </c>
      <c r="I1557" s="151">
        <v>4410</v>
      </c>
      <c r="J1557" s="151">
        <v>4013.1</v>
      </c>
      <c r="K1557" s="147">
        <v>10</v>
      </c>
      <c r="L1557" s="151">
        <v>401.31</v>
      </c>
      <c r="M1557" s="151">
        <v>20.0655</v>
      </c>
      <c r="N1557" s="154"/>
      <c r="O1557" s="151">
        <v>180.5895</v>
      </c>
      <c r="P1557" s="151">
        <v>200.655</v>
      </c>
      <c r="Q1557" s="151">
        <f t="shared" si="24"/>
        <v>381.2445</v>
      </c>
      <c r="R1557" s="156"/>
    </row>
    <row r="1558" s="138" customFormat="1" ht="25.05" hidden="1" customHeight="1" spans="1:18">
      <c r="A1558" s="147">
        <v>1553</v>
      </c>
      <c r="B1558" s="147" t="s">
        <v>587</v>
      </c>
      <c r="C1558" s="148">
        <v>44958</v>
      </c>
      <c r="D1558" s="148">
        <v>44985</v>
      </c>
      <c r="E1558" s="147" t="s">
        <v>25</v>
      </c>
      <c r="F1558" s="147" t="s">
        <v>430</v>
      </c>
      <c r="G1558" s="147" t="s">
        <v>27</v>
      </c>
      <c r="H1558" s="147">
        <v>8</v>
      </c>
      <c r="I1558" s="151">
        <v>4410</v>
      </c>
      <c r="J1558" s="151">
        <v>35280</v>
      </c>
      <c r="K1558" s="147">
        <v>10</v>
      </c>
      <c r="L1558" s="151">
        <v>3528</v>
      </c>
      <c r="M1558" s="151">
        <v>176.4</v>
      </c>
      <c r="N1558" s="154"/>
      <c r="O1558" s="151">
        <v>1587.6</v>
      </c>
      <c r="P1558" s="151">
        <v>1764</v>
      </c>
      <c r="Q1558" s="151">
        <f t="shared" si="24"/>
        <v>3351.6</v>
      </c>
      <c r="R1558" s="156"/>
    </row>
    <row r="1559" s="138" customFormat="1" ht="25.05" hidden="1" customHeight="1" spans="1:18">
      <c r="A1559" s="147">
        <v>1554</v>
      </c>
      <c r="B1559" s="147" t="s">
        <v>588</v>
      </c>
      <c r="C1559" s="148">
        <v>44958</v>
      </c>
      <c r="D1559" s="148">
        <v>44985</v>
      </c>
      <c r="E1559" s="147" t="s">
        <v>25</v>
      </c>
      <c r="F1559" s="147" t="s">
        <v>430</v>
      </c>
      <c r="G1559" s="147" t="s">
        <v>27</v>
      </c>
      <c r="H1559" s="147">
        <v>6.46</v>
      </c>
      <c r="I1559" s="151">
        <v>4410</v>
      </c>
      <c r="J1559" s="151">
        <v>28488.6</v>
      </c>
      <c r="K1559" s="147">
        <v>10</v>
      </c>
      <c r="L1559" s="151">
        <v>2848.86</v>
      </c>
      <c r="M1559" s="151">
        <v>142.443</v>
      </c>
      <c r="N1559" s="154"/>
      <c r="O1559" s="151">
        <v>1281.987</v>
      </c>
      <c r="P1559" s="151">
        <v>1424.43</v>
      </c>
      <c r="Q1559" s="151">
        <f t="shared" si="24"/>
        <v>2706.417</v>
      </c>
      <c r="R1559" s="156"/>
    </row>
    <row r="1560" s="138" customFormat="1" ht="25.05" hidden="1" customHeight="1" spans="1:18">
      <c r="A1560" s="147">
        <v>1555</v>
      </c>
      <c r="B1560" s="147" t="s">
        <v>589</v>
      </c>
      <c r="C1560" s="148">
        <v>44958</v>
      </c>
      <c r="D1560" s="148">
        <v>44985</v>
      </c>
      <c r="E1560" s="147" t="s">
        <v>25</v>
      </c>
      <c r="F1560" s="147" t="s">
        <v>430</v>
      </c>
      <c r="G1560" s="147" t="s">
        <v>27</v>
      </c>
      <c r="H1560" s="147">
        <v>6.29</v>
      </c>
      <c r="I1560" s="151">
        <v>4410</v>
      </c>
      <c r="J1560" s="151">
        <v>27738.9</v>
      </c>
      <c r="K1560" s="147">
        <v>10</v>
      </c>
      <c r="L1560" s="151">
        <v>2773.89</v>
      </c>
      <c r="M1560" s="151">
        <v>138.6945</v>
      </c>
      <c r="N1560" s="154"/>
      <c r="O1560" s="151">
        <v>1248.2505</v>
      </c>
      <c r="P1560" s="151">
        <v>1386.945</v>
      </c>
      <c r="Q1560" s="151">
        <f t="shared" si="24"/>
        <v>2635.1955</v>
      </c>
      <c r="R1560" s="156"/>
    </row>
    <row r="1561" s="138" customFormat="1" ht="25.05" hidden="1" customHeight="1" spans="1:18">
      <c r="A1561" s="147">
        <v>1556</v>
      </c>
      <c r="B1561" s="147" t="s">
        <v>590</v>
      </c>
      <c r="C1561" s="148">
        <v>44958</v>
      </c>
      <c r="D1561" s="148">
        <v>44985</v>
      </c>
      <c r="E1561" s="147" t="s">
        <v>25</v>
      </c>
      <c r="F1561" s="147" t="s">
        <v>430</v>
      </c>
      <c r="G1561" s="147" t="s">
        <v>27</v>
      </c>
      <c r="H1561" s="147">
        <v>4.98</v>
      </c>
      <c r="I1561" s="151">
        <v>4410</v>
      </c>
      <c r="J1561" s="151">
        <v>21961.8</v>
      </c>
      <c r="K1561" s="147">
        <v>10</v>
      </c>
      <c r="L1561" s="151">
        <v>2196.18</v>
      </c>
      <c r="M1561" s="151">
        <v>109.809</v>
      </c>
      <c r="N1561" s="154"/>
      <c r="O1561" s="151">
        <v>988.281</v>
      </c>
      <c r="P1561" s="151">
        <v>1098.09</v>
      </c>
      <c r="Q1561" s="151">
        <f t="shared" si="24"/>
        <v>2086.371</v>
      </c>
      <c r="R1561" s="156"/>
    </row>
    <row r="1562" s="138" customFormat="1" ht="25.05" hidden="1" customHeight="1" spans="1:18">
      <c r="A1562" s="147">
        <v>1557</v>
      </c>
      <c r="B1562" s="147" t="s">
        <v>591</v>
      </c>
      <c r="C1562" s="148">
        <v>44958</v>
      </c>
      <c r="D1562" s="148">
        <v>44985</v>
      </c>
      <c r="E1562" s="147" t="s">
        <v>25</v>
      </c>
      <c r="F1562" s="147" t="s">
        <v>430</v>
      </c>
      <c r="G1562" s="147" t="s">
        <v>27</v>
      </c>
      <c r="H1562" s="147">
        <v>6.87</v>
      </c>
      <c r="I1562" s="151">
        <v>4410</v>
      </c>
      <c r="J1562" s="151">
        <v>30296.7</v>
      </c>
      <c r="K1562" s="147">
        <v>10</v>
      </c>
      <c r="L1562" s="151">
        <v>3029.67</v>
      </c>
      <c r="M1562" s="151">
        <v>151.4835</v>
      </c>
      <c r="N1562" s="154"/>
      <c r="O1562" s="151">
        <v>1363.3515</v>
      </c>
      <c r="P1562" s="151">
        <v>1514.835</v>
      </c>
      <c r="Q1562" s="151">
        <f t="shared" si="24"/>
        <v>2878.1865</v>
      </c>
      <c r="R1562" s="156"/>
    </row>
    <row r="1563" s="138" customFormat="1" ht="25.05" hidden="1" customHeight="1" spans="1:18">
      <c r="A1563" s="147">
        <v>1558</v>
      </c>
      <c r="B1563" s="147" t="s">
        <v>592</v>
      </c>
      <c r="C1563" s="148">
        <v>44958</v>
      </c>
      <c r="D1563" s="148">
        <v>44985</v>
      </c>
      <c r="E1563" s="147" t="s">
        <v>25</v>
      </c>
      <c r="F1563" s="147" t="s">
        <v>430</v>
      </c>
      <c r="G1563" s="147" t="s">
        <v>27</v>
      </c>
      <c r="H1563" s="147">
        <v>1.07</v>
      </c>
      <c r="I1563" s="151">
        <v>4410</v>
      </c>
      <c r="J1563" s="151">
        <v>4718.7</v>
      </c>
      <c r="K1563" s="147">
        <v>10</v>
      </c>
      <c r="L1563" s="151">
        <v>471.87</v>
      </c>
      <c r="M1563" s="151">
        <v>23.5935</v>
      </c>
      <c r="N1563" s="154"/>
      <c r="O1563" s="151">
        <v>212.3415</v>
      </c>
      <c r="P1563" s="151">
        <v>235.935</v>
      </c>
      <c r="Q1563" s="151">
        <f t="shared" si="24"/>
        <v>448.2765</v>
      </c>
      <c r="R1563" s="156"/>
    </row>
    <row r="1564" s="138" customFormat="1" ht="25.05" hidden="1" customHeight="1" spans="1:18">
      <c r="A1564" s="147">
        <v>1559</v>
      </c>
      <c r="B1564" s="147" t="s">
        <v>579</v>
      </c>
      <c r="C1564" s="148">
        <v>44958</v>
      </c>
      <c r="D1564" s="148">
        <v>44985</v>
      </c>
      <c r="E1564" s="147" t="s">
        <v>25</v>
      </c>
      <c r="F1564" s="147" t="s">
        <v>430</v>
      </c>
      <c r="G1564" s="147" t="s">
        <v>27</v>
      </c>
      <c r="H1564" s="147">
        <v>4.9</v>
      </c>
      <c r="I1564" s="151">
        <v>4410</v>
      </c>
      <c r="J1564" s="151">
        <v>21609</v>
      </c>
      <c r="K1564" s="147">
        <v>10</v>
      </c>
      <c r="L1564" s="151">
        <v>2160.9</v>
      </c>
      <c r="M1564" s="151">
        <v>108.045</v>
      </c>
      <c r="N1564" s="154"/>
      <c r="O1564" s="151">
        <v>972.405</v>
      </c>
      <c r="P1564" s="151">
        <v>1080.45</v>
      </c>
      <c r="Q1564" s="151">
        <f t="shared" si="24"/>
        <v>2052.855</v>
      </c>
      <c r="R1564" s="156"/>
    </row>
    <row r="1565" s="138" customFormat="1" ht="25.05" hidden="1" customHeight="1" spans="1:18">
      <c r="A1565" s="147">
        <v>1560</v>
      </c>
      <c r="B1565" s="147" t="s">
        <v>593</v>
      </c>
      <c r="C1565" s="148">
        <v>44958</v>
      </c>
      <c r="D1565" s="148">
        <v>44985</v>
      </c>
      <c r="E1565" s="147" t="s">
        <v>25</v>
      </c>
      <c r="F1565" s="147" t="s">
        <v>430</v>
      </c>
      <c r="G1565" s="147" t="s">
        <v>27</v>
      </c>
      <c r="H1565" s="147">
        <v>4.36</v>
      </c>
      <c r="I1565" s="151">
        <v>4410</v>
      </c>
      <c r="J1565" s="151">
        <v>19227.6</v>
      </c>
      <c r="K1565" s="147">
        <v>10</v>
      </c>
      <c r="L1565" s="151">
        <v>1922.76</v>
      </c>
      <c r="M1565" s="151">
        <v>96.138</v>
      </c>
      <c r="N1565" s="154"/>
      <c r="O1565" s="151">
        <v>865.242</v>
      </c>
      <c r="P1565" s="151">
        <v>961.38</v>
      </c>
      <c r="Q1565" s="151">
        <f t="shared" si="24"/>
        <v>1826.622</v>
      </c>
      <c r="R1565" s="156"/>
    </row>
    <row r="1566" s="138" customFormat="1" ht="25.05" hidden="1" customHeight="1" spans="1:18">
      <c r="A1566" s="147">
        <v>1561</v>
      </c>
      <c r="B1566" s="147" t="s">
        <v>594</v>
      </c>
      <c r="C1566" s="148">
        <v>44958</v>
      </c>
      <c r="D1566" s="148">
        <v>44985</v>
      </c>
      <c r="E1566" s="147" t="s">
        <v>25</v>
      </c>
      <c r="F1566" s="147" t="s">
        <v>430</v>
      </c>
      <c r="G1566" s="147" t="s">
        <v>27</v>
      </c>
      <c r="H1566" s="147">
        <v>1.52</v>
      </c>
      <c r="I1566" s="151">
        <v>4410</v>
      </c>
      <c r="J1566" s="151">
        <v>6703.2</v>
      </c>
      <c r="K1566" s="147">
        <v>10</v>
      </c>
      <c r="L1566" s="151">
        <v>670.32</v>
      </c>
      <c r="M1566" s="151">
        <v>33.516</v>
      </c>
      <c r="N1566" s="154"/>
      <c r="O1566" s="151">
        <v>301.644</v>
      </c>
      <c r="P1566" s="151">
        <v>335.16</v>
      </c>
      <c r="Q1566" s="151">
        <f t="shared" si="24"/>
        <v>636.804</v>
      </c>
      <c r="R1566" s="156"/>
    </row>
    <row r="1567" s="138" customFormat="1" ht="25.05" hidden="1" customHeight="1" spans="1:18">
      <c r="A1567" s="147">
        <v>1562</v>
      </c>
      <c r="B1567" s="147" t="s">
        <v>595</v>
      </c>
      <c r="C1567" s="148">
        <v>44958</v>
      </c>
      <c r="D1567" s="148">
        <v>44985</v>
      </c>
      <c r="E1567" s="147" t="s">
        <v>25</v>
      </c>
      <c r="F1567" s="147" t="s">
        <v>430</v>
      </c>
      <c r="G1567" s="147" t="s">
        <v>27</v>
      </c>
      <c r="H1567" s="147">
        <v>6.28</v>
      </c>
      <c r="I1567" s="151">
        <v>4410</v>
      </c>
      <c r="J1567" s="151">
        <v>27694.8</v>
      </c>
      <c r="K1567" s="147">
        <v>10</v>
      </c>
      <c r="L1567" s="151">
        <v>2769.48</v>
      </c>
      <c r="M1567" s="151">
        <v>138.474</v>
      </c>
      <c r="N1567" s="154"/>
      <c r="O1567" s="151">
        <v>1246.266</v>
      </c>
      <c r="P1567" s="151">
        <v>1384.74</v>
      </c>
      <c r="Q1567" s="151">
        <f t="shared" si="24"/>
        <v>2631.006</v>
      </c>
      <c r="R1567" s="156"/>
    </row>
    <row r="1568" s="138" customFormat="1" ht="25.05" hidden="1" customHeight="1" spans="1:18">
      <c r="A1568" s="147">
        <v>1563</v>
      </c>
      <c r="B1568" s="147" t="s">
        <v>596</v>
      </c>
      <c r="C1568" s="148">
        <v>44958</v>
      </c>
      <c r="D1568" s="148">
        <v>44985</v>
      </c>
      <c r="E1568" s="147" t="s">
        <v>25</v>
      </c>
      <c r="F1568" s="147" t="s">
        <v>430</v>
      </c>
      <c r="G1568" s="147" t="s">
        <v>27</v>
      </c>
      <c r="H1568" s="147">
        <v>6</v>
      </c>
      <c r="I1568" s="151">
        <v>4410</v>
      </c>
      <c r="J1568" s="151">
        <v>26460</v>
      </c>
      <c r="K1568" s="147">
        <v>10</v>
      </c>
      <c r="L1568" s="151">
        <v>2646</v>
      </c>
      <c r="M1568" s="151">
        <v>132.3</v>
      </c>
      <c r="N1568" s="154"/>
      <c r="O1568" s="151">
        <v>1190.7</v>
      </c>
      <c r="P1568" s="151">
        <v>1323</v>
      </c>
      <c r="Q1568" s="151">
        <f t="shared" si="24"/>
        <v>2513.7</v>
      </c>
      <c r="R1568" s="156"/>
    </row>
    <row r="1569" s="138" customFormat="1" ht="25.05" hidden="1" customHeight="1" spans="1:18">
      <c r="A1569" s="147">
        <v>1564</v>
      </c>
      <c r="B1569" s="147" t="s">
        <v>597</v>
      </c>
      <c r="C1569" s="148">
        <v>44958</v>
      </c>
      <c r="D1569" s="148">
        <v>44985</v>
      </c>
      <c r="E1569" s="147" t="s">
        <v>25</v>
      </c>
      <c r="F1569" s="147" t="s">
        <v>430</v>
      </c>
      <c r="G1569" s="147" t="s">
        <v>27</v>
      </c>
      <c r="H1569" s="147">
        <v>5.99</v>
      </c>
      <c r="I1569" s="151">
        <v>4410</v>
      </c>
      <c r="J1569" s="151">
        <v>26415.9</v>
      </c>
      <c r="K1569" s="147">
        <v>10</v>
      </c>
      <c r="L1569" s="151">
        <v>2641.59</v>
      </c>
      <c r="M1569" s="151">
        <v>132.0795</v>
      </c>
      <c r="N1569" s="154"/>
      <c r="O1569" s="151">
        <v>1188.7155</v>
      </c>
      <c r="P1569" s="151">
        <v>1320.795</v>
      </c>
      <c r="Q1569" s="151">
        <f t="shared" si="24"/>
        <v>2509.5105</v>
      </c>
      <c r="R1569" s="156"/>
    </row>
    <row r="1570" s="138" customFormat="1" ht="25.05" hidden="1" customHeight="1" spans="1:18">
      <c r="A1570" s="147">
        <v>1565</v>
      </c>
      <c r="B1570" s="147" t="s">
        <v>598</v>
      </c>
      <c r="C1570" s="148">
        <v>44958</v>
      </c>
      <c r="D1570" s="148">
        <v>44985</v>
      </c>
      <c r="E1570" s="147" t="s">
        <v>25</v>
      </c>
      <c r="F1570" s="147" t="s">
        <v>430</v>
      </c>
      <c r="G1570" s="147" t="s">
        <v>27</v>
      </c>
      <c r="H1570" s="147">
        <v>4.6</v>
      </c>
      <c r="I1570" s="151">
        <v>4410</v>
      </c>
      <c r="J1570" s="151">
        <v>20286</v>
      </c>
      <c r="K1570" s="147">
        <v>10</v>
      </c>
      <c r="L1570" s="151">
        <v>2028.6</v>
      </c>
      <c r="M1570" s="151">
        <v>101.43</v>
      </c>
      <c r="N1570" s="154"/>
      <c r="O1570" s="151">
        <v>912.87</v>
      </c>
      <c r="P1570" s="151">
        <v>1014.3</v>
      </c>
      <c r="Q1570" s="151">
        <f t="shared" si="24"/>
        <v>1927.17</v>
      </c>
      <c r="R1570" s="156"/>
    </row>
    <row r="1571" s="138" customFormat="1" ht="25.05" hidden="1" customHeight="1" spans="1:18">
      <c r="A1571" s="147">
        <v>1566</v>
      </c>
      <c r="B1571" s="147" t="s">
        <v>599</v>
      </c>
      <c r="C1571" s="148">
        <v>44958</v>
      </c>
      <c r="D1571" s="148">
        <v>44985</v>
      </c>
      <c r="E1571" s="147" t="s">
        <v>25</v>
      </c>
      <c r="F1571" s="147" t="s">
        <v>430</v>
      </c>
      <c r="G1571" s="147" t="s">
        <v>27</v>
      </c>
      <c r="H1571" s="147">
        <v>7.12</v>
      </c>
      <c r="I1571" s="151">
        <v>4410</v>
      </c>
      <c r="J1571" s="151">
        <v>31399.2</v>
      </c>
      <c r="K1571" s="147">
        <v>10</v>
      </c>
      <c r="L1571" s="151">
        <v>3139.92</v>
      </c>
      <c r="M1571" s="151">
        <v>156.996</v>
      </c>
      <c r="N1571" s="154"/>
      <c r="O1571" s="151">
        <v>1412.964</v>
      </c>
      <c r="P1571" s="151">
        <v>1569.96</v>
      </c>
      <c r="Q1571" s="151">
        <f t="shared" si="24"/>
        <v>2982.924</v>
      </c>
      <c r="R1571" s="156"/>
    </row>
    <row r="1572" s="138" customFormat="1" ht="25.05" hidden="1" customHeight="1" spans="1:18">
      <c r="A1572" s="147">
        <v>1567</v>
      </c>
      <c r="B1572" s="147" t="s">
        <v>600</v>
      </c>
      <c r="C1572" s="148">
        <v>44958</v>
      </c>
      <c r="D1572" s="148">
        <v>44985</v>
      </c>
      <c r="E1572" s="147" t="s">
        <v>25</v>
      </c>
      <c r="F1572" s="147" t="s">
        <v>430</v>
      </c>
      <c r="G1572" s="147" t="s">
        <v>27</v>
      </c>
      <c r="H1572" s="147">
        <v>2.16</v>
      </c>
      <c r="I1572" s="151">
        <v>4410</v>
      </c>
      <c r="J1572" s="151">
        <v>9525.6</v>
      </c>
      <c r="K1572" s="147">
        <v>10</v>
      </c>
      <c r="L1572" s="151">
        <v>952.56</v>
      </c>
      <c r="M1572" s="151">
        <v>47.628</v>
      </c>
      <c r="N1572" s="154"/>
      <c r="O1572" s="151">
        <v>428.652</v>
      </c>
      <c r="P1572" s="151">
        <v>476.28</v>
      </c>
      <c r="Q1572" s="151">
        <f t="shared" si="24"/>
        <v>904.932</v>
      </c>
      <c r="R1572" s="156"/>
    </row>
    <row r="1573" s="138" customFormat="1" ht="25.05" hidden="1" customHeight="1" spans="1:18">
      <c r="A1573" s="147">
        <v>1568</v>
      </c>
      <c r="B1573" s="147" t="s">
        <v>601</v>
      </c>
      <c r="C1573" s="148">
        <v>44958</v>
      </c>
      <c r="D1573" s="148">
        <v>44985</v>
      </c>
      <c r="E1573" s="147" t="s">
        <v>25</v>
      </c>
      <c r="F1573" s="147" t="s">
        <v>430</v>
      </c>
      <c r="G1573" s="147" t="s">
        <v>27</v>
      </c>
      <c r="H1573" s="147">
        <v>2.99</v>
      </c>
      <c r="I1573" s="151">
        <v>4410</v>
      </c>
      <c r="J1573" s="151">
        <v>13185.9</v>
      </c>
      <c r="K1573" s="147">
        <v>10</v>
      </c>
      <c r="L1573" s="151">
        <v>1318.59</v>
      </c>
      <c r="M1573" s="151">
        <v>65.9295</v>
      </c>
      <c r="N1573" s="154"/>
      <c r="O1573" s="151">
        <v>593.3655</v>
      </c>
      <c r="P1573" s="151">
        <v>659.295</v>
      </c>
      <c r="Q1573" s="151">
        <f t="shared" si="24"/>
        <v>1252.6605</v>
      </c>
      <c r="R1573" s="156"/>
    </row>
    <row r="1574" s="138" customFormat="1" ht="25.05" hidden="1" customHeight="1" spans="1:18">
      <c r="A1574" s="147">
        <v>1569</v>
      </c>
      <c r="B1574" s="147" t="s">
        <v>602</v>
      </c>
      <c r="C1574" s="148">
        <v>44958</v>
      </c>
      <c r="D1574" s="148">
        <v>44985</v>
      </c>
      <c r="E1574" s="147" t="s">
        <v>25</v>
      </c>
      <c r="F1574" s="147" t="s">
        <v>430</v>
      </c>
      <c r="G1574" s="147" t="s">
        <v>27</v>
      </c>
      <c r="H1574" s="147">
        <v>8</v>
      </c>
      <c r="I1574" s="151">
        <v>4410</v>
      </c>
      <c r="J1574" s="151">
        <v>35280</v>
      </c>
      <c r="K1574" s="147">
        <v>10</v>
      </c>
      <c r="L1574" s="151">
        <v>3528</v>
      </c>
      <c r="M1574" s="151">
        <v>176.4</v>
      </c>
      <c r="N1574" s="154"/>
      <c r="O1574" s="151">
        <v>1587.6</v>
      </c>
      <c r="P1574" s="151">
        <v>1764</v>
      </c>
      <c r="Q1574" s="151">
        <f t="shared" si="24"/>
        <v>3351.6</v>
      </c>
      <c r="R1574" s="156"/>
    </row>
    <row r="1575" s="138" customFormat="1" ht="25.05" hidden="1" customHeight="1" spans="1:18">
      <c r="A1575" s="147">
        <v>1570</v>
      </c>
      <c r="B1575" s="147" t="s">
        <v>603</v>
      </c>
      <c r="C1575" s="148">
        <v>44958</v>
      </c>
      <c r="D1575" s="148">
        <v>44985</v>
      </c>
      <c r="E1575" s="147" t="s">
        <v>25</v>
      </c>
      <c r="F1575" s="147" t="s">
        <v>430</v>
      </c>
      <c r="G1575" s="147" t="s">
        <v>27</v>
      </c>
      <c r="H1575" s="147">
        <v>8</v>
      </c>
      <c r="I1575" s="151">
        <v>4410</v>
      </c>
      <c r="J1575" s="151">
        <v>35280</v>
      </c>
      <c r="K1575" s="147">
        <v>10</v>
      </c>
      <c r="L1575" s="151">
        <v>3528</v>
      </c>
      <c r="M1575" s="151">
        <v>176.4</v>
      </c>
      <c r="N1575" s="154"/>
      <c r="O1575" s="151">
        <v>1587.6</v>
      </c>
      <c r="P1575" s="151">
        <v>1764</v>
      </c>
      <c r="Q1575" s="151">
        <f t="shared" si="24"/>
        <v>3351.6</v>
      </c>
      <c r="R1575" s="156"/>
    </row>
    <row r="1576" s="138" customFormat="1" ht="25.05" hidden="1" customHeight="1" spans="1:18">
      <c r="A1576" s="147">
        <v>1571</v>
      </c>
      <c r="B1576" s="147" t="s">
        <v>604</v>
      </c>
      <c r="C1576" s="148">
        <v>44958</v>
      </c>
      <c r="D1576" s="148">
        <v>44985</v>
      </c>
      <c r="E1576" s="147" t="s">
        <v>25</v>
      </c>
      <c r="F1576" s="147" t="s">
        <v>430</v>
      </c>
      <c r="G1576" s="147" t="s">
        <v>27</v>
      </c>
      <c r="H1576" s="147">
        <v>8.82</v>
      </c>
      <c r="I1576" s="151">
        <v>4410</v>
      </c>
      <c r="J1576" s="151">
        <v>38896.2</v>
      </c>
      <c r="K1576" s="147">
        <v>10</v>
      </c>
      <c r="L1576" s="151">
        <v>3889.62</v>
      </c>
      <c r="M1576" s="151">
        <v>194.481</v>
      </c>
      <c r="N1576" s="154"/>
      <c r="O1576" s="151">
        <v>1750.329</v>
      </c>
      <c r="P1576" s="151">
        <v>1944.81</v>
      </c>
      <c r="Q1576" s="151">
        <f t="shared" si="24"/>
        <v>3695.139</v>
      </c>
      <c r="R1576" s="156"/>
    </row>
    <row r="1577" s="138" customFormat="1" ht="25.05" hidden="1" customHeight="1" spans="1:18">
      <c r="A1577" s="147">
        <v>1572</v>
      </c>
      <c r="B1577" s="147" t="s">
        <v>605</v>
      </c>
      <c r="C1577" s="148">
        <v>44958</v>
      </c>
      <c r="D1577" s="148">
        <v>44985</v>
      </c>
      <c r="E1577" s="147" t="s">
        <v>25</v>
      </c>
      <c r="F1577" s="147" t="s">
        <v>430</v>
      </c>
      <c r="G1577" s="147" t="s">
        <v>27</v>
      </c>
      <c r="H1577" s="147">
        <v>6</v>
      </c>
      <c r="I1577" s="151">
        <v>4410</v>
      </c>
      <c r="J1577" s="151">
        <v>26460</v>
      </c>
      <c r="K1577" s="147">
        <v>10</v>
      </c>
      <c r="L1577" s="151">
        <v>2646</v>
      </c>
      <c r="M1577" s="151">
        <v>132.3</v>
      </c>
      <c r="N1577" s="154"/>
      <c r="O1577" s="151">
        <v>1190.7</v>
      </c>
      <c r="P1577" s="151">
        <v>1323</v>
      </c>
      <c r="Q1577" s="151">
        <f t="shared" si="24"/>
        <v>2513.7</v>
      </c>
      <c r="R1577" s="156"/>
    </row>
    <row r="1578" s="138" customFormat="1" ht="25.05" hidden="1" customHeight="1" spans="1:18">
      <c r="A1578" s="147">
        <v>1573</v>
      </c>
      <c r="B1578" s="147" t="s">
        <v>606</v>
      </c>
      <c r="C1578" s="148">
        <v>44958</v>
      </c>
      <c r="D1578" s="148">
        <v>44985</v>
      </c>
      <c r="E1578" s="147" t="s">
        <v>25</v>
      </c>
      <c r="F1578" s="147" t="s">
        <v>430</v>
      </c>
      <c r="G1578" s="147" t="s">
        <v>27</v>
      </c>
      <c r="H1578" s="147">
        <v>6.5</v>
      </c>
      <c r="I1578" s="151">
        <v>4410</v>
      </c>
      <c r="J1578" s="151">
        <v>28665</v>
      </c>
      <c r="K1578" s="147">
        <v>10</v>
      </c>
      <c r="L1578" s="151">
        <v>2866.5</v>
      </c>
      <c r="M1578" s="151">
        <v>143.325</v>
      </c>
      <c r="N1578" s="154"/>
      <c r="O1578" s="151">
        <v>1289.925</v>
      </c>
      <c r="P1578" s="151">
        <v>1433.25</v>
      </c>
      <c r="Q1578" s="151">
        <f t="shared" si="24"/>
        <v>2723.175</v>
      </c>
      <c r="R1578" s="156"/>
    </row>
    <row r="1579" s="138" customFormat="1" ht="25.05" hidden="1" customHeight="1" spans="1:18">
      <c r="A1579" s="147">
        <v>1574</v>
      </c>
      <c r="B1579" s="147" t="s">
        <v>607</v>
      </c>
      <c r="C1579" s="148">
        <v>44958</v>
      </c>
      <c r="D1579" s="148">
        <v>44985</v>
      </c>
      <c r="E1579" s="147" t="s">
        <v>25</v>
      </c>
      <c r="F1579" s="147" t="s">
        <v>430</v>
      </c>
      <c r="G1579" s="147" t="s">
        <v>27</v>
      </c>
      <c r="H1579" s="147">
        <v>2.8</v>
      </c>
      <c r="I1579" s="151">
        <v>4410</v>
      </c>
      <c r="J1579" s="151">
        <v>12348</v>
      </c>
      <c r="K1579" s="147">
        <v>10</v>
      </c>
      <c r="L1579" s="151">
        <v>1234.8</v>
      </c>
      <c r="M1579" s="151">
        <v>61.74</v>
      </c>
      <c r="N1579" s="154"/>
      <c r="O1579" s="151">
        <v>555.66</v>
      </c>
      <c r="P1579" s="151">
        <v>617.4</v>
      </c>
      <c r="Q1579" s="151">
        <f t="shared" si="24"/>
        <v>1173.06</v>
      </c>
      <c r="R1579" s="156"/>
    </row>
    <row r="1580" s="138" customFormat="1" ht="25.05" hidden="1" customHeight="1" spans="1:18">
      <c r="A1580" s="147">
        <v>1575</v>
      </c>
      <c r="B1580" s="147" t="s">
        <v>608</v>
      </c>
      <c r="C1580" s="148">
        <v>44958</v>
      </c>
      <c r="D1580" s="148">
        <v>44985</v>
      </c>
      <c r="E1580" s="147" t="s">
        <v>25</v>
      </c>
      <c r="F1580" s="147" t="s">
        <v>430</v>
      </c>
      <c r="G1580" s="147" t="s">
        <v>27</v>
      </c>
      <c r="H1580" s="147">
        <v>4.29</v>
      </c>
      <c r="I1580" s="151">
        <v>4410</v>
      </c>
      <c r="J1580" s="151">
        <v>18918.9</v>
      </c>
      <c r="K1580" s="147">
        <v>10</v>
      </c>
      <c r="L1580" s="151">
        <v>1891.89</v>
      </c>
      <c r="M1580" s="151">
        <v>94.5945</v>
      </c>
      <c r="N1580" s="154"/>
      <c r="O1580" s="151">
        <v>851.3505</v>
      </c>
      <c r="P1580" s="151">
        <v>945.945</v>
      </c>
      <c r="Q1580" s="151">
        <f t="shared" si="24"/>
        <v>1797.2955</v>
      </c>
      <c r="R1580" s="156"/>
    </row>
    <row r="1581" s="138" customFormat="1" ht="25.05" hidden="1" customHeight="1" spans="1:18">
      <c r="A1581" s="147">
        <v>1576</v>
      </c>
      <c r="B1581" s="147" t="s">
        <v>609</v>
      </c>
      <c r="C1581" s="148">
        <v>44958</v>
      </c>
      <c r="D1581" s="148">
        <v>44985</v>
      </c>
      <c r="E1581" s="147" t="s">
        <v>25</v>
      </c>
      <c r="F1581" s="147" t="s">
        <v>430</v>
      </c>
      <c r="G1581" s="147" t="s">
        <v>27</v>
      </c>
      <c r="H1581" s="147">
        <v>4.95</v>
      </c>
      <c r="I1581" s="151">
        <v>4410</v>
      </c>
      <c r="J1581" s="151">
        <v>21829.5</v>
      </c>
      <c r="K1581" s="147">
        <v>10</v>
      </c>
      <c r="L1581" s="151">
        <v>2182.95</v>
      </c>
      <c r="M1581" s="151">
        <v>109.1475</v>
      </c>
      <c r="N1581" s="154"/>
      <c r="O1581" s="151">
        <v>982.3275</v>
      </c>
      <c r="P1581" s="151">
        <v>1091.475</v>
      </c>
      <c r="Q1581" s="151">
        <f t="shared" si="24"/>
        <v>2073.8025</v>
      </c>
      <c r="R1581" s="156"/>
    </row>
    <row r="1582" s="138" customFormat="1" ht="25.05" hidden="1" customHeight="1" spans="1:18">
      <c r="A1582" s="147">
        <v>1577</v>
      </c>
      <c r="B1582" s="147" t="s">
        <v>610</v>
      </c>
      <c r="C1582" s="148">
        <v>44958</v>
      </c>
      <c r="D1582" s="148">
        <v>44985</v>
      </c>
      <c r="E1582" s="147" t="s">
        <v>25</v>
      </c>
      <c r="F1582" s="147" t="s">
        <v>430</v>
      </c>
      <c r="G1582" s="147" t="s">
        <v>27</v>
      </c>
      <c r="H1582" s="147">
        <v>1.62</v>
      </c>
      <c r="I1582" s="151">
        <v>4410</v>
      </c>
      <c r="J1582" s="151">
        <v>7144.2</v>
      </c>
      <c r="K1582" s="147">
        <v>10</v>
      </c>
      <c r="L1582" s="151">
        <v>714.42</v>
      </c>
      <c r="M1582" s="151">
        <v>35.721</v>
      </c>
      <c r="N1582" s="154"/>
      <c r="O1582" s="151">
        <v>321.489</v>
      </c>
      <c r="P1582" s="151">
        <v>357.21</v>
      </c>
      <c r="Q1582" s="151">
        <f t="shared" si="24"/>
        <v>678.699</v>
      </c>
      <c r="R1582" s="156"/>
    </row>
    <row r="1583" s="138" customFormat="1" ht="25.05" hidden="1" customHeight="1" spans="1:18">
      <c r="A1583" s="147">
        <v>1578</v>
      </c>
      <c r="B1583" s="147" t="s">
        <v>611</v>
      </c>
      <c r="C1583" s="148">
        <v>44958</v>
      </c>
      <c r="D1583" s="148">
        <v>44985</v>
      </c>
      <c r="E1583" s="147" t="s">
        <v>25</v>
      </c>
      <c r="F1583" s="147" t="s">
        <v>430</v>
      </c>
      <c r="G1583" s="147" t="s">
        <v>27</v>
      </c>
      <c r="H1583" s="147">
        <v>5.52</v>
      </c>
      <c r="I1583" s="151">
        <v>4410</v>
      </c>
      <c r="J1583" s="151">
        <v>24343.2</v>
      </c>
      <c r="K1583" s="147">
        <v>10</v>
      </c>
      <c r="L1583" s="151">
        <v>2434.32</v>
      </c>
      <c r="M1583" s="151">
        <v>121.716</v>
      </c>
      <c r="N1583" s="154"/>
      <c r="O1583" s="151">
        <v>1095.444</v>
      </c>
      <c r="P1583" s="151">
        <v>1217.16</v>
      </c>
      <c r="Q1583" s="151">
        <f t="shared" si="24"/>
        <v>2312.604</v>
      </c>
      <c r="R1583" s="156"/>
    </row>
    <row r="1584" s="138" customFormat="1" ht="25.05" hidden="1" customHeight="1" spans="1:18">
      <c r="A1584" s="147">
        <v>1579</v>
      </c>
      <c r="B1584" s="147" t="s">
        <v>612</v>
      </c>
      <c r="C1584" s="148">
        <v>44958</v>
      </c>
      <c r="D1584" s="148">
        <v>44985</v>
      </c>
      <c r="E1584" s="147" t="s">
        <v>25</v>
      </c>
      <c r="F1584" s="147" t="s">
        <v>430</v>
      </c>
      <c r="G1584" s="147" t="s">
        <v>27</v>
      </c>
      <c r="H1584" s="147">
        <v>4.31</v>
      </c>
      <c r="I1584" s="151">
        <v>4410</v>
      </c>
      <c r="J1584" s="151">
        <v>19007.1</v>
      </c>
      <c r="K1584" s="147">
        <v>10</v>
      </c>
      <c r="L1584" s="151">
        <v>1900.71</v>
      </c>
      <c r="M1584" s="151">
        <v>95.0355</v>
      </c>
      <c r="N1584" s="154"/>
      <c r="O1584" s="151">
        <v>855.3195</v>
      </c>
      <c r="P1584" s="151">
        <v>950.355</v>
      </c>
      <c r="Q1584" s="151">
        <f t="shared" si="24"/>
        <v>1805.6745</v>
      </c>
      <c r="R1584" s="156"/>
    </row>
    <row r="1585" s="138" customFormat="1" ht="25.05" hidden="1" customHeight="1" spans="1:18">
      <c r="A1585" s="147">
        <v>1580</v>
      </c>
      <c r="B1585" s="147" t="s">
        <v>613</v>
      </c>
      <c r="C1585" s="148">
        <v>44958</v>
      </c>
      <c r="D1585" s="148">
        <v>44985</v>
      </c>
      <c r="E1585" s="147" t="s">
        <v>25</v>
      </c>
      <c r="F1585" s="147" t="s">
        <v>430</v>
      </c>
      <c r="G1585" s="147" t="s">
        <v>27</v>
      </c>
      <c r="H1585" s="147">
        <v>1.64</v>
      </c>
      <c r="I1585" s="151">
        <v>4410</v>
      </c>
      <c r="J1585" s="151">
        <v>7232.4</v>
      </c>
      <c r="K1585" s="147">
        <v>10</v>
      </c>
      <c r="L1585" s="151">
        <v>723.24</v>
      </c>
      <c r="M1585" s="151">
        <v>36.162</v>
      </c>
      <c r="N1585" s="154"/>
      <c r="O1585" s="151">
        <v>325.458</v>
      </c>
      <c r="P1585" s="151">
        <v>361.62</v>
      </c>
      <c r="Q1585" s="151">
        <f t="shared" si="24"/>
        <v>687.078</v>
      </c>
      <c r="R1585" s="156"/>
    </row>
    <row r="1586" s="138" customFormat="1" ht="25.05" hidden="1" customHeight="1" spans="1:18">
      <c r="A1586" s="147">
        <v>1581</v>
      </c>
      <c r="B1586" s="147" t="s">
        <v>614</v>
      </c>
      <c r="C1586" s="148">
        <v>44958</v>
      </c>
      <c r="D1586" s="148">
        <v>44985</v>
      </c>
      <c r="E1586" s="147" t="s">
        <v>25</v>
      </c>
      <c r="F1586" s="147" t="s">
        <v>430</v>
      </c>
      <c r="G1586" s="147" t="s">
        <v>27</v>
      </c>
      <c r="H1586" s="147">
        <v>4.37</v>
      </c>
      <c r="I1586" s="151">
        <v>4410</v>
      </c>
      <c r="J1586" s="151">
        <v>19271.7</v>
      </c>
      <c r="K1586" s="147">
        <v>10</v>
      </c>
      <c r="L1586" s="151">
        <v>1927.17</v>
      </c>
      <c r="M1586" s="151">
        <v>96.3585</v>
      </c>
      <c r="N1586" s="154"/>
      <c r="O1586" s="151">
        <v>867.2265</v>
      </c>
      <c r="P1586" s="151">
        <v>963.585</v>
      </c>
      <c r="Q1586" s="151">
        <f t="shared" si="24"/>
        <v>1830.8115</v>
      </c>
      <c r="R1586" s="156"/>
    </row>
    <row r="1587" s="138" customFormat="1" ht="25.05" hidden="1" customHeight="1" spans="1:18">
      <c r="A1587" s="147">
        <v>1582</v>
      </c>
      <c r="B1587" s="147" t="s">
        <v>615</v>
      </c>
      <c r="C1587" s="148">
        <v>44958</v>
      </c>
      <c r="D1587" s="148">
        <v>44985</v>
      </c>
      <c r="E1587" s="147" t="s">
        <v>25</v>
      </c>
      <c r="F1587" s="147" t="s">
        <v>430</v>
      </c>
      <c r="G1587" s="147" t="s">
        <v>27</v>
      </c>
      <c r="H1587" s="147">
        <v>0.94</v>
      </c>
      <c r="I1587" s="151">
        <v>4410</v>
      </c>
      <c r="J1587" s="151">
        <v>4145.4</v>
      </c>
      <c r="K1587" s="147">
        <v>10</v>
      </c>
      <c r="L1587" s="151">
        <v>414.54</v>
      </c>
      <c r="M1587" s="151">
        <v>20.727</v>
      </c>
      <c r="N1587" s="154"/>
      <c r="O1587" s="151">
        <v>186.543</v>
      </c>
      <c r="P1587" s="151">
        <v>207.27</v>
      </c>
      <c r="Q1587" s="151">
        <f t="shared" si="24"/>
        <v>393.813</v>
      </c>
      <c r="R1587" s="156"/>
    </row>
    <row r="1588" s="138" customFormat="1" ht="25.05" hidden="1" customHeight="1" spans="1:18">
      <c r="A1588" s="147">
        <v>1583</v>
      </c>
      <c r="B1588" s="147" t="s">
        <v>616</v>
      </c>
      <c r="C1588" s="148">
        <v>44958</v>
      </c>
      <c r="D1588" s="148">
        <v>44985</v>
      </c>
      <c r="E1588" s="147" t="s">
        <v>25</v>
      </c>
      <c r="F1588" s="147" t="s">
        <v>430</v>
      </c>
      <c r="G1588" s="147" t="s">
        <v>27</v>
      </c>
      <c r="H1588" s="147">
        <v>3.97</v>
      </c>
      <c r="I1588" s="151">
        <v>4410</v>
      </c>
      <c r="J1588" s="151">
        <v>17507.7</v>
      </c>
      <c r="K1588" s="147">
        <v>10</v>
      </c>
      <c r="L1588" s="151">
        <v>1750.77</v>
      </c>
      <c r="M1588" s="151">
        <v>87.5385</v>
      </c>
      <c r="N1588" s="154"/>
      <c r="O1588" s="151">
        <v>787.8465</v>
      </c>
      <c r="P1588" s="151">
        <v>875.385</v>
      </c>
      <c r="Q1588" s="151">
        <f t="shared" si="24"/>
        <v>1663.2315</v>
      </c>
      <c r="R1588" s="156"/>
    </row>
    <row r="1589" s="138" customFormat="1" ht="25.05" hidden="1" customHeight="1" spans="1:18">
      <c r="A1589" s="147">
        <v>1584</v>
      </c>
      <c r="B1589" s="147" t="s">
        <v>617</v>
      </c>
      <c r="C1589" s="148">
        <v>44958</v>
      </c>
      <c r="D1589" s="148">
        <v>44985</v>
      </c>
      <c r="E1589" s="147" t="s">
        <v>25</v>
      </c>
      <c r="F1589" s="147" t="s">
        <v>430</v>
      </c>
      <c r="G1589" s="147" t="s">
        <v>27</v>
      </c>
      <c r="H1589" s="147">
        <v>6</v>
      </c>
      <c r="I1589" s="151">
        <v>4410</v>
      </c>
      <c r="J1589" s="151">
        <v>26460</v>
      </c>
      <c r="K1589" s="147">
        <v>10</v>
      </c>
      <c r="L1589" s="151">
        <v>2646</v>
      </c>
      <c r="M1589" s="151">
        <v>132.3</v>
      </c>
      <c r="N1589" s="154"/>
      <c r="O1589" s="151">
        <v>1190.7</v>
      </c>
      <c r="P1589" s="151">
        <v>1323</v>
      </c>
      <c r="Q1589" s="151">
        <f t="shared" si="24"/>
        <v>2513.7</v>
      </c>
      <c r="R1589" s="156"/>
    </row>
    <row r="1590" s="138" customFormat="1" ht="25.05" hidden="1" customHeight="1" spans="1:18">
      <c r="A1590" s="147">
        <v>1585</v>
      </c>
      <c r="B1590" s="147" t="s">
        <v>618</v>
      </c>
      <c r="C1590" s="148">
        <v>44958</v>
      </c>
      <c r="D1590" s="148">
        <v>44985</v>
      </c>
      <c r="E1590" s="147" t="s">
        <v>25</v>
      </c>
      <c r="F1590" s="147" t="s">
        <v>430</v>
      </c>
      <c r="G1590" s="147" t="s">
        <v>27</v>
      </c>
      <c r="H1590" s="147">
        <v>3</v>
      </c>
      <c r="I1590" s="151">
        <v>4410</v>
      </c>
      <c r="J1590" s="151">
        <v>13230</v>
      </c>
      <c r="K1590" s="147">
        <v>10</v>
      </c>
      <c r="L1590" s="151">
        <v>1323</v>
      </c>
      <c r="M1590" s="151">
        <v>66.15</v>
      </c>
      <c r="N1590" s="154"/>
      <c r="O1590" s="151">
        <v>595.35</v>
      </c>
      <c r="P1590" s="151">
        <v>661.5</v>
      </c>
      <c r="Q1590" s="151">
        <f t="shared" si="24"/>
        <v>1256.85</v>
      </c>
      <c r="R1590" s="156"/>
    </row>
    <row r="1591" s="138" customFormat="1" ht="25.05" hidden="1" customHeight="1" spans="1:18">
      <c r="A1591" s="147">
        <v>1586</v>
      </c>
      <c r="B1591" s="147" t="s">
        <v>585</v>
      </c>
      <c r="C1591" s="148">
        <v>44958</v>
      </c>
      <c r="D1591" s="148">
        <v>44985</v>
      </c>
      <c r="E1591" s="147" t="s">
        <v>25</v>
      </c>
      <c r="F1591" s="147" t="s">
        <v>430</v>
      </c>
      <c r="G1591" s="147" t="s">
        <v>27</v>
      </c>
      <c r="H1591" s="147">
        <v>4.29</v>
      </c>
      <c r="I1591" s="151">
        <v>4410</v>
      </c>
      <c r="J1591" s="151">
        <v>18918.9</v>
      </c>
      <c r="K1591" s="147">
        <v>10</v>
      </c>
      <c r="L1591" s="151">
        <v>1891.89</v>
      </c>
      <c r="M1591" s="151">
        <v>94.5945</v>
      </c>
      <c r="N1591" s="154"/>
      <c r="O1591" s="151">
        <v>851.3505</v>
      </c>
      <c r="P1591" s="151">
        <v>945.945</v>
      </c>
      <c r="Q1591" s="151">
        <f t="shared" si="24"/>
        <v>1797.2955</v>
      </c>
      <c r="R1591" s="156"/>
    </row>
    <row r="1592" s="138" customFormat="1" ht="25.05" hidden="1" customHeight="1" spans="1:18">
      <c r="A1592" s="147">
        <v>1587</v>
      </c>
      <c r="B1592" s="147" t="s">
        <v>619</v>
      </c>
      <c r="C1592" s="148">
        <v>44958</v>
      </c>
      <c r="D1592" s="148">
        <v>44985</v>
      </c>
      <c r="E1592" s="147" t="s">
        <v>25</v>
      </c>
      <c r="F1592" s="147" t="s">
        <v>430</v>
      </c>
      <c r="G1592" s="147" t="s">
        <v>27</v>
      </c>
      <c r="H1592" s="147">
        <v>5</v>
      </c>
      <c r="I1592" s="151">
        <v>4410</v>
      </c>
      <c r="J1592" s="151">
        <v>22050</v>
      </c>
      <c r="K1592" s="147">
        <v>10</v>
      </c>
      <c r="L1592" s="151">
        <v>2205</v>
      </c>
      <c r="M1592" s="151">
        <v>110.25</v>
      </c>
      <c r="N1592" s="154"/>
      <c r="O1592" s="151">
        <v>992.25</v>
      </c>
      <c r="P1592" s="151">
        <v>1102.5</v>
      </c>
      <c r="Q1592" s="151">
        <f t="shared" si="24"/>
        <v>2094.75</v>
      </c>
      <c r="R1592" s="156"/>
    </row>
    <row r="1593" s="138" customFormat="1" ht="25.05" hidden="1" customHeight="1" spans="1:18">
      <c r="A1593" s="147">
        <v>1588</v>
      </c>
      <c r="B1593" s="147" t="s">
        <v>620</v>
      </c>
      <c r="C1593" s="148">
        <v>44958</v>
      </c>
      <c r="D1593" s="148">
        <v>44985</v>
      </c>
      <c r="E1593" s="147" t="s">
        <v>25</v>
      </c>
      <c r="F1593" s="147" t="s">
        <v>430</v>
      </c>
      <c r="G1593" s="147" t="s">
        <v>27</v>
      </c>
      <c r="H1593" s="147">
        <v>3.6</v>
      </c>
      <c r="I1593" s="151">
        <v>4410</v>
      </c>
      <c r="J1593" s="151">
        <v>15876</v>
      </c>
      <c r="K1593" s="147">
        <v>10</v>
      </c>
      <c r="L1593" s="151">
        <v>1587.6</v>
      </c>
      <c r="M1593" s="151">
        <v>79.38</v>
      </c>
      <c r="N1593" s="154"/>
      <c r="O1593" s="151">
        <v>714.42</v>
      </c>
      <c r="P1593" s="151">
        <v>793.8</v>
      </c>
      <c r="Q1593" s="151">
        <f t="shared" si="24"/>
        <v>1508.22</v>
      </c>
      <c r="R1593" s="156"/>
    </row>
    <row r="1594" s="138" customFormat="1" ht="25.05" hidden="1" customHeight="1" spans="1:18">
      <c r="A1594" s="147">
        <v>1589</v>
      </c>
      <c r="B1594" s="147" t="s">
        <v>621</v>
      </c>
      <c r="C1594" s="148">
        <v>44958</v>
      </c>
      <c r="D1594" s="148">
        <v>44985</v>
      </c>
      <c r="E1594" s="147" t="s">
        <v>25</v>
      </c>
      <c r="F1594" s="147" t="s">
        <v>430</v>
      </c>
      <c r="G1594" s="147" t="s">
        <v>27</v>
      </c>
      <c r="H1594" s="147">
        <v>3.24</v>
      </c>
      <c r="I1594" s="151">
        <v>4410</v>
      </c>
      <c r="J1594" s="151">
        <v>14288.4</v>
      </c>
      <c r="K1594" s="147">
        <v>10</v>
      </c>
      <c r="L1594" s="151">
        <v>1428.84</v>
      </c>
      <c r="M1594" s="151">
        <v>71.442</v>
      </c>
      <c r="N1594" s="154"/>
      <c r="O1594" s="151">
        <v>642.978</v>
      </c>
      <c r="P1594" s="151">
        <v>714.42</v>
      </c>
      <c r="Q1594" s="151">
        <f t="shared" si="24"/>
        <v>1357.398</v>
      </c>
      <c r="R1594" s="156"/>
    </row>
    <row r="1595" s="138" customFormat="1" ht="25.05" hidden="1" customHeight="1" spans="1:18">
      <c r="A1595" s="147">
        <v>1590</v>
      </c>
      <c r="B1595" s="147" t="s">
        <v>622</v>
      </c>
      <c r="C1595" s="148">
        <v>44958</v>
      </c>
      <c r="D1595" s="148">
        <v>44985</v>
      </c>
      <c r="E1595" s="147" t="s">
        <v>25</v>
      </c>
      <c r="F1595" s="147" t="s">
        <v>430</v>
      </c>
      <c r="G1595" s="147" t="s">
        <v>27</v>
      </c>
      <c r="H1595" s="147">
        <v>3.69</v>
      </c>
      <c r="I1595" s="151">
        <v>4410</v>
      </c>
      <c r="J1595" s="151">
        <v>16272.9</v>
      </c>
      <c r="K1595" s="147">
        <v>10</v>
      </c>
      <c r="L1595" s="151">
        <v>1627.29</v>
      </c>
      <c r="M1595" s="151">
        <v>81.3645</v>
      </c>
      <c r="N1595" s="154"/>
      <c r="O1595" s="151">
        <v>732.2805</v>
      </c>
      <c r="P1595" s="151">
        <v>813.645</v>
      </c>
      <c r="Q1595" s="151">
        <f t="shared" si="24"/>
        <v>1545.9255</v>
      </c>
      <c r="R1595" s="156"/>
    </row>
    <row r="1596" s="138" customFormat="1" ht="25.05" hidden="1" customHeight="1" spans="1:18">
      <c r="A1596" s="147">
        <v>1591</v>
      </c>
      <c r="B1596" s="147" t="s">
        <v>623</v>
      </c>
      <c r="C1596" s="148">
        <v>44958</v>
      </c>
      <c r="D1596" s="148">
        <v>44985</v>
      </c>
      <c r="E1596" s="147" t="s">
        <v>25</v>
      </c>
      <c r="F1596" s="147" t="s">
        <v>430</v>
      </c>
      <c r="G1596" s="147" t="s">
        <v>27</v>
      </c>
      <c r="H1596" s="147">
        <v>3.68</v>
      </c>
      <c r="I1596" s="151">
        <v>4410</v>
      </c>
      <c r="J1596" s="151">
        <v>16228.8</v>
      </c>
      <c r="K1596" s="147">
        <v>10</v>
      </c>
      <c r="L1596" s="151">
        <v>1622.88</v>
      </c>
      <c r="M1596" s="151">
        <v>81.144</v>
      </c>
      <c r="N1596" s="154"/>
      <c r="O1596" s="151">
        <v>730.296</v>
      </c>
      <c r="P1596" s="151">
        <v>811.44</v>
      </c>
      <c r="Q1596" s="151">
        <f t="shared" si="24"/>
        <v>1541.736</v>
      </c>
      <c r="R1596" s="156"/>
    </row>
    <row r="1597" s="138" customFormat="1" ht="25.05" hidden="1" customHeight="1" spans="1:18">
      <c r="A1597" s="147">
        <v>1592</v>
      </c>
      <c r="B1597" s="147" t="s">
        <v>624</v>
      </c>
      <c r="C1597" s="148">
        <v>44958</v>
      </c>
      <c r="D1597" s="148">
        <v>44985</v>
      </c>
      <c r="E1597" s="147" t="s">
        <v>25</v>
      </c>
      <c r="F1597" s="147" t="s">
        <v>430</v>
      </c>
      <c r="G1597" s="147" t="s">
        <v>27</v>
      </c>
      <c r="H1597" s="147">
        <v>1.29</v>
      </c>
      <c r="I1597" s="151">
        <v>4410</v>
      </c>
      <c r="J1597" s="151">
        <v>5688.9</v>
      </c>
      <c r="K1597" s="147">
        <v>10</v>
      </c>
      <c r="L1597" s="151">
        <v>568.89</v>
      </c>
      <c r="M1597" s="151">
        <v>28.4445</v>
      </c>
      <c r="N1597" s="154"/>
      <c r="O1597" s="151">
        <v>256.0005</v>
      </c>
      <c r="P1597" s="151">
        <v>284.445</v>
      </c>
      <c r="Q1597" s="151">
        <f t="shared" si="24"/>
        <v>540.4455</v>
      </c>
      <c r="R1597" s="156"/>
    </row>
    <row r="1598" s="138" customFormat="1" ht="25.05" hidden="1" customHeight="1" spans="1:18">
      <c r="A1598" s="147">
        <v>1593</v>
      </c>
      <c r="B1598" s="147" t="s">
        <v>901</v>
      </c>
      <c r="C1598" s="148">
        <v>44958</v>
      </c>
      <c r="D1598" s="148">
        <v>44985</v>
      </c>
      <c r="E1598" s="147" t="s">
        <v>25</v>
      </c>
      <c r="F1598" s="147" t="s">
        <v>430</v>
      </c>
      <c r="G1598" s="147" t="s">
        <v>27</v>
      </c>
      <c r="H1598" s="147">
        <v>2.01</v>
      </c>
      <c r="I1598" s="151">
        <v>4410</v>
      </c>
      <c r="J1598" s="151">
        <v>8864.1</v>
      </c>
      <c r="K1598" s="147">
        <v>10</v>
      </c>
      <c r="L1598" s="151">
        <v>886.41</v>
      </c>
      <c r="M1598" s="151">
        <v>44.3205</v>
      </c>
      <c r="N1598" s="154"/>
      <c r="O1598" s="151">
        <v>398.8845</v>
      </c>
      <c r="P1598" s="151">
        <v>443.205</v>
      </c>
      <c r="Q1598" s="151">
        <f t="shared" si="24"/>
        <v>842.0895</v>
      </c>
      <c r="R1598" s="156"/>
    </row>
    <row r="1599" s="138" customFormat="1" ht="25.05" hidden="1" customHeight="1" spans="1:18">
      <c r="A1599" s="147">
        <v>1594</v>
      </c>
      <c r="B1599" s="147" t="s">
        <v>626</v>
      </c>
      <c r="C1599" s="148">
        <v>44958</v>
      </c>
      <c r="D1599" s="148">
        <v>44985</v>
      </c>
      <c r="E1599" s="147" t="s">
        <v>25</v>
      </c>
      <c r="F1599" s="147" t="s">
        <v>430</v>
      </c>
      <c r="G1599" s="147" t="s">
        <v>27</v>
      </c>
      <c r="H1599" s="147">
        <v>4.76</v>
      </c>
      <c r="I1599" s="151">
        <v>4410</v>
      </c>
      <c r="J1599" s="151">
        <v>20991.6</v>
      </c>
      <c r="K1599" s="147">
        <v>10</v>
      </c>
      <c r="L1599" s="151">
        <v>2099.16</v>
      </c>
      <c r="M1599" s="151">
        <v>104.958</v>
      </c>
      <c r="N1599" s="154"/>
      <c r="O1599" s="151">
        <v>944.622</v>
      </c>
      <c r="P1599" s="151">
        <v>1049.58</v>
      </c>
      <c r="Q1599" s="151">
        <f t="shared" si="24"/>
        <v>1994.202</v>
      </c>
      <c r="R1599" s="156"/>
    </row>
    <row r="1600" s="138" customFormat="1" ht="25.05" hidden="1" customHeight="1" spans="1:18">
      <c r="A1600" s="147">
        <v>1595</v>
      </c>
      <c r="B1600" s="147" t="s">
        <v>627</v>
      </c>
      <c r="C1600" s="148">
        <v>44958</v>
      </c>
      <c r="D1600" s="148">
        <v>44985</v>
      </c>
      <c r="E1600" s="147" t="s">
        <v>25</v>
      </c>
      <c r="F1600" s="147" t="s">
        <v>430</v>
      </c>
      <c r="G1600" s="147" t="s">
        <v>27</v>
      </c>
      <c r="H1600" s="147">
        <v>4.39</v>
      </c>
      <c r="I1600" s="151">
        <v>4410</v>
      </c>
      <c r="J1600" s="151">
        <v>19359.9</v>
      </c>
      <c r="K1600" s="147">
        <v>10</v>
      </c>
      <c r="L1600" s="151">
        <v>1935.99</v>
      </c>
      <c r="M1600" s="151">
        <v>96.7995</v>
      </c>
      <c r="N1600" s="154"/>
      <c r="O1600" s="151">
        <v>871.1955</v>
      </c>
      <c r="P1600" s="151">
        <v>967.995</v>
      </c>
      <c r="Q1600" s="151">
        <f t="shared" si="24"/>
        <v>1839.1905</v>
      </c>
      <c r="R1600" s="156"/>
    </row>
    <row r="1601" s="138" customFormat="1" ht="25.05" hidden="1" customHeight="1" spans="1:18">
      <c r="A1601" s="147">
        <v>1596</v>
      </c>
      <c r="B1601" s="147" t="s">
        <v>628</v>
      </c>
      <c r="C1601" s="148">
        <v>44958</v>
      </c>
      <c r="D1601" s="148">
        <v>44985</v>
      </c>
      <c r="E1601" s="147" t="s">
        <v>25</v>
      </c>
      <c r="F1601" s="147" t="s">
        <v>430</v>
      </c>
      <c r="G1601" s="147" t="s">
        <v>27</v>
      </c>
      <c r="H1601" s="147">
        <v>5</v>
      </c>
      <c r="I1601" s="151">
        <v>4410</v>
      </c>
      <c r="J1601" s="151">
        <v>22050</v>
      </c>
      <c r="K1601" s="147">
        <v>10</v>
      </c>
      <c r="L1601" s="151">
        <v>2205</v>
      </c>
      <c r="M1601" s="151">
        <v>110.25</v>
      </c>
      <c r="N1601" s="154"/>
      <c r="O1601" s="151">
        <v>992.25</v>
      </c>
      <c r="P1601" s="151">
        <v>1102.5</v>
      </c>
      <c r="Q1601" s="151">
        <f t="shared" si="24"/>
        <v>2094.75</v>
      </c>
      <c r="R1601" s="156"/>
    </row>
    <row r="1602" s="138" customFormat="1" ht="25.05" hidden="1" customHeight="1" spans="1:18">
      <c r="A1602" s="147">
        <v>1597</v>
      </c>
      <c r="B1602" s="147" t="s">
        <v>629</v>
      </c>
      <c r="C1602" s="148">
        <v>44958</v>
      </c>
      <c r="D1602" s="148">
        <v>44985</v>
      </c>
      <c r="E1602" s="147" t="s">
        <v>25</v>
      </c>
      <c r="F1602" s="147" t="s">
        <v>430</v>
      </c>
      <c r="G1602" s="147" t="s">
        <v>27</v>
      </c>
      <c r="H1602" s="147">
        <v>2.5</v>
      </c>
      <c r="I1602" s="151">
        <v>4410</v>
      </c>
      <c r="J1602" s="151">
        <v>11025</v>
      </c>
      <c r="K1602" s="147">
        <v>10</v>
      </c>
      <c r="L1602" s="151">
        <v>1102.5</v>
      </c>
      <c r="M1602" s="151">
        <v>55.125</v>
      </c>
      <c r="N1602" s="154"/>
      <c r="O1602" s="151">
        <v>496.125</v>
      </c>
      <c r="P1602" s="151">
        <v>551.25</v>
      </c>
      <c r="Q1602" s="151">
        <f t="shared" si="24"/>
        <v>1047.375</v>
      </c>
      <c r="R1602" s="156"/>
    </row>
    <row r="1603" s="138" customFormat="1" ht="25.05" hidden="1" customHeight="1" spans="1:18">
      <c r="A1603" s="147">
        <v>1598</v>
      </c>
      <c r="B1603" s="147" t="s">
        <v>630</v>
      </c>
      <c r="C1603" s="148">
        <v>44958</v>
      </c>
      <c r="D1603" s="148">
        <v>44985</v>
      </c>
      <c r="E1603" s="147" t="s">
        <v>25</v>
      </c>
      <c r="F1603" s="147" t="s">
        <v>430</v>
      </c>
      <c r="G1603" s="147" t="s">
        <v>27</v>
      </c>
      <c r="H1603" s="147">
        <v>2.22</v>
      </c>
      <c r="I1603" s="151">
        <v>4410</v>
      </c>
      <c r="J1603" s="151">
        <v>9790.2</v>
      </c>
      <c r="K1603" s="147">
        <v>10</v>
      </c>
      <c r="L1603" s="151">
        <v>979.02</v>
      </c>
      <c r="M1603" s="151">
        <v>48.951</v>
      </c>
      <c r="N1603" s="154"/>
      <c r="O1603" s="151">
        <v>440.559</v>
      </c>
      <c r="P1603" s="151">
        <v>489.51</v>
      </c>
      <c r="Q1603" s="151">
        <f t="shared" si="24"/>
        <v>930.069</v>
      </c>
      <c r="R1603" s="156"/>
    </row>
    <row r="1604" s="138" customFormat="1" ht="25.05" hidden="1" customHeight="1" spans="1:18">
      <c r="A1604" s="147">
        <v>1599</v>
      </c>
      <c r="B1604" s="147" t="s">
        <v>631</v>
      </c>
      <c r="C1604" s="148">
        <v>44958</v>
      </c>
      <c r="D1604" s="148">
        <v>44985</v>
      </c>
      <c r="E1604" s="147" t="s">
        <v>25</v>
      </c>
      <c r="F1604" s="147" t="s">
        <v>430</v>
      </c>
      <c r="G1604" s="147" t="s">
        <v>27</v>
      </c>
      <c r="H1604" s="147">
        <v>3</v>
      </c>
      <c r="I1604" s="151">
        <v>4410</v>
      </c>
      <c r="J1604" s="151">
        <v>13230</v>
      </c>
      <c r="K1604" s="147">
        <v>10</v>
      </c>
      <c r="L1604" s="151">
        <v>1323</v>
      </c>
      <c r="M1604" s="151">
        <v>66.15</v>
      </c>
      <c r="N1604" s="154"/>
      <c r="O1604" s="151">
        <v>595.35</v>
      </c>
      <c r="P1604" s="151">
        <v>661.5</v>
      </c>
      <c r="Q1604" s="151">
        <f t="shared" si="24"/>
        <v>1256.85</v>
      </c>
      <c r="R1604" s="156"/>
    </row>
    <row r="1605" s="138" customFormat="1" ht="25.05" hidden="1" customHeight="1" spans="1:18">
      <c r="A1605" s="147">
        <v>1600</v>
      </c>
      <c r="B1605" s="147" t="s">
        <v>632</v>
      </c>
      <c r="C1605" s="148">
        <v>44958</v>
      </c>
      <c r="D1605" s="148">
        <v>44985</v>
      </c>
      <c r="E1605" s="147" t="s">
        <v>25</v>
      </c>
      <c r="F1605" s="147" t="s">
        <v>430</v>
      </c>
      <c r="G1605" s="147" t="s">
        <v>27</v>
      </c>
      <c r="H1605" s="147">
        <v>4.08</v>
      </c>
      <c r="I1605" s="151">
        <v>4410</v>
      </c>
      <c r="J1605" s="151">
        <v>17992.8</v>
      </c>
      <c r="K1605" s="147">
        <v>10</v>
      </c>
      <c r="L1605" s="151">
        <v>1799.28</v>
      </c>
      <c r="M1605" s="151">
        <v>89.964</v>
      </c>
      <c r="N1605" s="154"/>
      <c r="O1605" s="151">
        <v>809.676</v>
      </c>
      <c r="P1605" s="151">
        <v>899.64</v>
      </c>
      <c r="Q1605" s="151">
        <f t="shared" si="24"/>
        <v>1709.316</v>
      </c>
      <c r="R1605" s="156"/>
    </row>
    <row r="1606" s="138" customFormat="1" ht="25.05" hidden="1" customHeight="1" spans="1:18">
      <c r="A1606" s="147">
        <v>1601</v>
      </c>
      <c r="B1606" s="147" t="s">
        <v>633</v>
      </c>
      <c r="C1606" s="148">
        <v>44958</v>
      </c>
      <c r="D1606" s="148">
        <v>44985</v>
      </c>
      <c r="E1606" s="147" t="s">
        <v>25</v>
      </c>
      <c r="F1606" s="147" t="s">
        <v>430</v>
      </c>
      <c r="G1606" s="147" t="s">
        <v>27</v>
      </c>
      <c r="H1606" s="147">
        <v>5.69</v>
      </c>
      <c r="I1606" s="151">
        <v>4410</v>
      </c>
      <c r="J1606" s="151">
        <v>25092.9</v>
      </c>
      <c r="K1606" s="147">
        <v>10</v>
      </c>
      <c r="L1606" s="151">
        <v>2509.29</v>
      </c>
      <c r="M1606" s="151">
        <v>125.4645</v>
      </c>
      <c r="N1606" s="154"/>
      <c r="O1606" s="151">
        <v>1129.1805</v>
      </c>
      <c r="P1606" s="151">
        <v>1254.645</v>
      </c>
      <c r="Q1606" s="151">
        <f t="shared" si="24"/>
        <v>2383.8255</v>
      </c>
      <c r="R1606" s="156"/>
    </row>
    <row r="1607" s="138" customFormat="1" ht="25.05" hidden="1" customHeight="1" spans="1:18">
      <c r="A1607" s="147">
        <v>1602</v>
      </c>
      <c r="B1607" s="147" t="s">
        <v>634</v>
      </c>
      <c r="C1607" s="148">
        <v>44958</v>
      </c>
      <c r="D1607" s="148">
        <v>44985</v>
      </c>
      <c r="E1607" s="147" t="s">
        <v>25</v>
      </c>
      <c r="F1607" s="147" t="s">
        <v>430</v>
      </c>
      <c r="G1607" s="147" t="s">
        <v>27</v>
      </c>
      <c r="H1607" s="147">
        <v>4.53</v>
      </c>
      <c r="I1607" s="151">
        <v>4410</v>
      </c>
      <c r="J1607" s="151">
        <v>19977.3</v>
      </c>
      <c r="K1607" s="147">
        <v>10</v>
      </c>
      <c r="L1607" s="151">
        <v>1997.73</v>
      </c>
      <c r="M1607" s="151">
        <v>99.8865</v>
      </c>
      <c r="N1607" s="154"/>
      <c r="O1607" s="151">
        <v>898.9785</v>
      </c>
      <c r="P1607" s="151">
        <v>998.865</v>
      </c>
      <c r="Q1607" s="151">
        <f t="shared" ref="Q1607:Q1670" si="25">N1607+O1607+P1607</f>
        <v>1897.8435</v>
      </c>
      <c r="R1607" s="156"/>
    </row>
    <row r="1608" s="138" customFormat="1" ht="25.05" hidden="1" customHeight="1" spans="1:18">
      <c r="A1608" s="147">
        <v>1603</v>
      </c>
      <c r="B1608" s="147" t="s">
        <v>635</v>
      </c>
      <c r="C1608" s="148">
        <v>44958</v>
      </c>
      <c r="D1608" s="148">
        <v>44985</v>
      </c>
      <c r="E1608" s="147" t="s">
        <v>25</v>
      </c>
      <c r="F1608" s="147" t="s">
        <v>430</v>
      </c>
      <c r="G1608" s="147" t="s">
        <v>27</v>
      </c>
      <c r="H1608" s="147">
        <v>4.36</v>
      </c>
      <c r="I1608" s="151">
        <v>4410</v>
      </c>
      <c r="J1608" s="151">
        <v>19227.6</v>
      </c>
      <c r="K1608" s="147">
        <v>10</v>
      </c>
      <c r="L1608" s="151">
        <v>1922.76</v>
      </c>
      <c r="M1608" s="151">
        <v>96.138</v>
      </c>
      <c r="N1608" s="154"/>
      <c r="O1608" s="151">
        <v>865.242</v>
      </c>
      <c r="P1608" s="151">
        <v>961.38</v>
      </c>
      <c r="Q1608" s="151">
        <f t="shared" si="25"/>
        <v>1826.622</v>
      </c>
      <c r="R1608" s="156"/>
    </row>
    <row r="1609" s="138" customFormat="1" ht="25.05" hidden="1" customHeight="1" spans="1:18">
      <c r="A1609" s="147">
        <v>1604</v>
      </c>
      <c r="B1609" s="147" t="s">
        <v>636</v>
      </c>
      <c r="C1609" s="148">
        <v>44958</v>
      </c>
      <c r="D1609" s="148">
        <v>44985</v>
      </c>
      <c r="E1609" s="147" t="s">
        <v>25</v>
      </c>
      <c r="F1609" s="147" t="s">
        <v>430</v>
      </c>
      <c r="G1609" s="147" t="s">
        <v>27</v>
      </c>
      <c r="H1609" s="147">
        <v>5.6</v>
      </c>
      <c r="I1609" s="151">
        <v>4410</v>
      </c>
      <c r="J1609" s="151">
        <v>24696</v>
      </c>
      <c r="K1609" s="147">
        <v>10</v>
      </c>
      <c r="L1609" s="151">
        <v>2469.6</v>
      </c>
      <c r="M1609" s="151">
        <v>123.48</v>
      </c>
      <c r="N1609" s="154"/>
      <c r="O1609" s="151">
        <v>1111.32</v>
      </c>
      <c r="P1609" s="151">
        <v>1234.8</v>
      </c>
      <c r="Q1609" s="151">
        <f t="shared" si="25"/>
        <v>2346.12</v>
      </c>
      <c r="R1609" s="156"/>
    </row>
    <row r="1610" s="138" customFormat="1" ht="25.05" hidden="1" customHeight="1" spans="1:18">
      <c r="A1610" s="147">
        <v>1605</v>
      </c>
      <c r="B1610" s="147" t="s">
        <v>637</v>
      </c>
      <c r="C1610" s="148">
        <v>44958</v>
      </c>
      <c r="D1610" s="148">
        <v>44985</v>
      </c>
      <c r="E1610" s="147" t="s">
        <v>25</v>
      </c>
      <c r="F1610" s="147" t="s">
        <v>430</v>
      </c>
      <c r="G1610" s="147" t="s">
        <v>27</v>
      </c>
      <c r="H1610" s="147">
        <v>3.7</v>
      </c>
      <c r="I1610" s="151">
        <v>4410</v>
      </c>
      <c r="J1610" s="151">
        <v>16317</v>
      </c>
      <c r="K1610" s="147">
        <v>10</v>
      </c>
      <c r="L1610" s="151">
        <v>1631.7</v>
      </c>
      <c r="M1610" s="151">
        <v>81.585</v>
      </c>
      <c r="N1610" s="154"/>
      <c r="O1610" s="151">
        <v>734.265</v>
      </c>
      <c r="P1610" s="151">
        <v>815.85</v>
      </c>
      <c r="Q1610" s="151">
        <f t="shared" si="25"/>
        <v>1550.115</v>
      </c>
      <c r="R1610" s="156"/>
    </row>
    <row r="1611" s="138" customFormat="1" ht="25.05" hidden="1" customHeight="1" spans="1:18">
      <c r="A1611" s="147">
        <v>1606</v>
      </c>
      <c r="B1611" s="147" t="s">
        <v>638</v>
      </c>
      <c r="C1611" s="148">
        <v>44958</v>
      </c>
      <c r="D1611" s="148">
        <v>44985</v>
      </c>
      <c r="E1611" s="147" t="s">
        <v>25</v>
      </c>
      <c r="F1611" s="147" t="s">
        <v>430</v>
      </c>
      <c r="G1611" s="147" t="s">
        <v>27</v>
      </c>
      <c r="H1611" s="147">
        <v>4.45</v>
      </c>
      <c r="I1611" s="151">
        <v>4410</v>
      </c>
      <c r="J1611" s="151">
        <v>19624.5</v>
      </c>
      <c r="K1611" s="147">
        <v>10</v>
      </c>
      <c r="L1611" s="151">
        <v>1962.45</v>
      </c>
      <c r="M1611" s="151">
        <v>98.1225</v>
      </c>
      <c r="N1611" s="154"/>
      <c r="O1611" s="151">
        <v>883.1025</v>
      </c>
      <c r="P1611" s="151">
        <v>981.225</v>
      </c>
      <c r="Q1611" s="151">
        <f t="shared" si="25"/>
        <v>1864.3275</v>
      </c>
      <c r="R1611" s="156"/>
    </row>
    <row r="1612" s="138" customFormat="1" ht="25.05" hidden="1" customHeight="1" spans="1:18">
      <c r="A1612" s="147">
        <v>1607</v>
      </c>
      <c r="B1612" s="147" t="s">
        <v>639</v>
      </c>
      <c r="C1612" s="148">
        <v>44958</v>
      </c>
      <c r="D1612" s="148">
        <v>44985</v>
      </c>
      <c r="E1612" s="147" t="s">
        <v>25</v>
      </c>
      <c r="F1612" s="147" t="s">
        <v>430</v>
      </c>
      <c r="G1612" s="147" t="s">
        <v>27</v>
      </c>
      <c r="H1612" s="147">
        <v>8.4</v>
      </c>
      <c r="I1612" s="151">
        <v>4410</v>
      </c>
      <c r="J1612" s="151">
        <v>37044</v>
      </c>
      <c r="K1612" s="147">
        <v>10</v>
      </c>
      <c r="L1612" s="151">
        <v>3704.4</v>
      </c>
      <c r="M1612" s="151">
        <v>185.22</v>
      </c>
      <c r="N1612" s="154"/>
      <c r="O1612" s="151">
        <v>1666.98</v>
      </c>
      <c r="P1612" s="151">
        <v>1852.2</v>
      </c>
      <c r="Q1612" s="151">
        <f t="shared" si="25"/>
        <v>3519.18</v>
      </c>
      <c r="R1612" s="156"/>
    </row>
    <row r="1613" s="138" customFormat="1" ht="25.05" hidden="1" customHeight="1" spans="1:18">
      <c r="A1613" s="147">
        <v>1608</v>
      </c>
      <c r="B1613" s="147" t="s">
        <v>640</v>
      </c>
      <c r="C1613" s="148">
        <v>44958</v>
      </c>
      <c r="D1613" s="148">
        <v>44985</v>
      </c>
      <c r="E1613" s="147" t="s">
        <v>25</v>
      </c>
      <c r="F1613" s="147" t="s">
        <v>430</v>
      </c>
      <c r="G1613" s="147" t="s">
        <v>27</v>
      </c>
      <c r="H1613" s="147">
        <v>4.2</v>
      </c>
      <c r="I1613" s="151">
        <v>4410</v>
      </c>
      <c r="J1613" s="151">
        <v>18522</v>
      </c>
      <c r="K1613" s="147">
        <v>10</v>
      </c>
      <c r="L1613" s="151">
        <v>1852.2</v>
      </c>
      <c r="M1613" s="151">
        <v>92.61</v>
      </c>
      <c r="N1613" s="154"/>
      <c r="O1613" s="151">
        <v>833.49</v>
      </c>
      <c r="P1613" s="151">
        <v>926.1</v>
      </c>
      <c r="Q1613" s="151">
        <f t="shared" si="25"/>
        <v>1759.59</v>
      </c>
      <c r="R1613" s="156"/>
    </row>
    <row r="1614" s="138" customFormat="1" ht="25.05" hidden="1" customHeight="1" spans="1:18">
      <c r="A1614" s="147">
        <v>1609</v>
      </c>
      <c r="B1614" s="147" t="s">
        <v>641</v>
      </c>
      <c r="C1614" s="148">
        <v>44958</v>
      </c>
      <c r="D1614" s="148">
        <v>44985</v>
      </c>
      <c r="E1614" s="147" t="s">
        <v>25</v>
      </c>
      <c r="F1614" s="147" t="s">
        <v>430</v>
      </c>
      <c r="G1614" s="147" t="s">
        <v>27</v>
      </c>
      <c r="H1614" s="147">
        <v>7.94</v>
      </c>
      <c r="I1614" s="151">
        <v>4410</v>
      </c>
      <c r="J1614" s="151">
        <v>35015.4</v>
      </c>
      <c r="K1614" s="147">
        <v>10</v>
      </c>
      <c r="L1614" s="151">
        <v>3501.54</v>
      </c>
      <c r="M1614" s="151">
        <v>175.077</v>
      </c>
      <c r="N1614" s="154"/>
      <c r="O1614" s="151">
        <v>1575.693</v>
      </c>
      <c r="P1614" s="151">
        <v>1750.77</v>
      </c>
      <c r="Q1614" s="151">
        <f t="shared" si="25"/>
        <v>3326.463</v>
      </c>
      <c r="R1614" s="156"/>
    </row>
    <row r="1615" s="138" customFormat="1" ht="25.05" hidden="1" customHeight="1" spans="1:18">
      <c r="A1615" s="147">
        <v>1610</v>
      </c>
      <c r="B1615" s="147" t="s">
        <v>642</v>
      </c>
      <c r="C1615" s="148">
        <v>44958</v>
      </c>
      <c r="D1615" s="148">
        <v>44985</v>
      </c>
      <c r="E1615" s="147" t="s">
        <v>25</v>
      </c>
      <c r="F1615" s="147" t="s">
        <v>430</v>
      </c>
      <c r="G1615" s="147" t="s">
        <v>27</v>
      </c>
      <c r="H1615" s="147">
        <v>1.69</v>
      </c>
      <c r="I1615" s="151">
        <v>4410</v>
      </c>
      <c r="J1615" s="151">
        <v>7452.9</v>
      </c>
      <c r="K1615" s="147">
        <v>10</v>
      </c>
      <c r="L1615" s="151">
        <v>745.29</v>
      </c>
      <c r="M1615" s="151">
        <v>37.2645</v>
      </c>
      <c r="N1615" s="154"/>
      <c r="O1615" s="151">
        <v>335.3805</v>
      </c>
      <c r="P1615" s="151">
        <v>372.645</v>
      </c>
      <c r="Q1615" s="151">
        <f t="shared" si="25"/>
        <v>708.0255</v>
      </c>
      <c r="R1615" s="156"/>
    </row>
    <row r="1616" s="138" customFormat="1" ht="25.05" hidden="1" customHeight="1" spans="1:18">
      <c r="A1616" s="147">
        <v>1611</v>
      </c>
      <c r="B1616" s="147" t="s">
        <v>643</v>
      </c>
      <c r="C1616" s="148">
        <v>44958</v>
      </c>
      <c r="D1616" s="148">
        <v>44985</v>
      </c>
      <c r="E1616" s="147" t="s">
        <v>25</v>
      </c>
      <c r="F1616" s="147" t="s">
        <v>430</v>
      </c>
      <c r="G1616" s="147" t="s">
        <v>27</v>
      </c>
      <c r="H1616" s="147">
        <v>3</v>
      </c>
      <c r="I1616" s="151">
        <v>4410</v>
      </c>
      <c r="J1616" s="151">
        <v>13230</v>
      </c>
      <c r="K1616" s="147">
        <v>10</v>
      </c>
      <c r="L1616" s="151">
        <v>1323</v>
      </c>
      <c r="M1616" s="151">
        <v>66.15</v>
      </c>
      <c r="N1616" s="154"/>
      <c r="O1616" s="151">
        <v>595.35</v>
      </c>
      <c r="P1616" s="151">
        <v>661.5</v>
      </c>
      <c r="Q1616" s="151">
        <f t="shared" si="25"/>
        <v>1256.85</v>
      </c>
      <c r="R1616" s="156"/>
    </row>
    <row r="1617" s="138" customFormat="1" ht="25.05" hidden="1" customHeight="1" spans="1:18">
      <c r="A1617" s="147">
        <v>1612</v>
      </c>
      <c r="B1617" s="147" t="s">
        <v>644</v>
      </c>
      <c r="C1617" s="148">
        <v>44958</v>
      </c>
      <c r="D1617" s="148">
        <v>44985</v>
      </c>
      <c r="E1617" s="147" t="s">
        <v>25</v>
      </c>
      <c r="F1617" s="147" t="s">
        <v>430</v>
      </c>
      <c r="G1617" s="147" t="s">
        <v>27</v>
      </c>
      <c r="H1617" s="147">
        <v>3.18</v>
      </c>
      <c r="I1617" s="151">
        <v>4410</v>
      </c>
      <c r="J1617" s="151">
        <v>14023.8</v>
      </c>
      <c r="K1617" s="147">
        <v>10</v>
      </c>
      <c r="L1617" s="151">
        <v>1402.38</v>
      </c>
      <c r="M1617" s="151">
        <v>70.119</v>
      </c>
      <c r="N1617" s="154"/>
      <c r="O1617" s="151">
        <v>631.071</v>
      </c>
      <c r="P1617" s="151">
        <v>701.19</v>
      </c>
      <c r="Q1617" s="151">
        <f t="shared" si="25"/>
        <v>1332.261</v>
      </c>
      <c r="R1617" s="156"/>
    </row>
    <row r="1618" s="138" customFormat="1" ht="25.05" hidden="1" customHeight="1" spans="1:18">
      <c r="A1618" s="147">
        <v>1613</v>
      </c>
      <c r="B1618" s="147" t="s">
        <v>645</v>
      </c>
      <c r="C1618" s="148">
        <v>44958</v>
      </c>
      <c r="D1618" s="148">
        <v>44985</v>
      </c>
      <c r="E1618" s="147" t="s">
        <v>25</v>
      </c>
      <c r="F1618" s="147" t="s">
        <v>430</v>
      </c>
      <c r="G1618" s="147" t="s">
        <v>27</v>
      </c>
      <c r="H1618" s="147">
        <v>4.8</v>
      </c>
      <c r="I1618" s="151">
        <v>4410</v>
      </c>
      <c r="J1618" s="151">
        <v>21168</v>
      </c>
      <c r="K1618" s="147">
        <v>10</v>
      </c>
      <c r="L1618" s="151">
        <v>2116.8</v>
      </c>
      <c r="M1618" s="151">
        <v>105.84</v>
      </c>
      <c r="N1618" s="154"/>
      <c r="O1618" s="151">
        <v>952.56</v>
      </c>
      <c r="P1618" s="151">
        <v>1058.4</v>
      </c>
      <c r="Q1618" s="151">
        <f t="shared" si="25"/>
        <v>2010.96</v>
      </c>
      <c r="R1618" s="156"/>
    </row>
    <row r="1619" s="138" customFormat="1" ht="25.05" hidden="1" customHeight="1" spans="1:18">
      <c r="A1619" s="147">
        <v>1614</v>
      </c>
      <c r="B1619" s="147" t="s">
        <v>646</v>
      </c>
      <c r="C1619" s="148">
        <v>44958</v>
      </c>
      <c r="D1619" s="148">
        <v>44985</v>
      </c>
      <c r="E1619" s="147" t="s">
        <v>25</v>
      </c>
      <c r="F1619" s="147" t="s">
        <v>430</v>
      </c>
      <c r="G1619" s="147" t="s">
        <v>27</v>
      </c>
      <c r="H1619" s="147">
        <v>1.5</v>
      </c>
      <c r="I1619" s="151">
        <v>4410</v>
      </c>
      <c r="J1619" s="151">
        <v>6615</v>
      </c>
      <c r="K1619" s="147">
        <v>10</v>
      </c>
      <c r="L1619" s="151">
        <v>661.5</v>
      </c>
      <c r="M1619" s="151">
        <v>33.075</v>
      </c>
      <c r="N1619" s="154"/>
      <c r="O1619" s="151">
        <v>297.675</v>
      </c>
      <c r="P1619" s="151">
        <v>330.75</v>
      </c>
      <c r="Q1619" s="151">
        <f t="shared" si="25"/>
        <v>628.425</v>
      </c>
      <c r="R1619" s="156"/>
    </row>
    <row r="1620" s="138" customFormat="1" ht="25.05" hidden="1" customHeight="1" spans="1:18">
      <c r="A1620" s="147">
        <v>1615</v>
      </c>
      <c r="B1620" s="147" t="s">
        <v>647</v>
      </c>
      <c r="C1620" s="148">
        <v>44958</v>
      </c>
      <c r="D1620" s="148">
        <v>44985</v>
      </c>
      <c r="E1620" s="147" t="s">
        <v>25</v>
      </c>
      <c r="F1620" s="147" t="s">
        <v>430</v>
      </c>
      <c r="G1620" s="147" t="s">
        <v>27</v>
      </c>
      <c r="H1620" s="147">
        <v>4</v>
      </c>
      <c r="I1620" s="151">
        <v>4410</v>
      </c>
      <c r="J1620" s="151">
        <v>17640</v>
      </c>
      <c r="K1620" s="147">
        <v>10</v>
      </c>
      <c r="L1620" s="151">
        <v>1764</v>
      </c>
      <c r="M1620" s="151">
        <v>88.2</v>
      </c>
      <c r="N1620" s="154"/>
      <c r="O1620" s="151">
        <v>793.8</v>
      </c>
      <c r="P1620" s="151">
        <v>882</v>
      </c>
      <c r="Q1620" s="151">
        <f t="shared" si="25"/>
        <v>1675.8</v>
      </c>
      <c r="R1620" s="156"/>
    </row>
    <row r="1621" s="138" customFormat="1" ht="25.05" hidden="1" customHeight="1" spans="1:18">
      <c r="A1621" s="147">
        <v>1616</v>
      </c>
      <c r="B1621" s="147" t="s">
        <v>648</v>
      </c>
      <c r="C1621" s="148">
        <v>44958</v>
      </c>
      <c r="D1621" s="148">
        <v>44985</v>
      </c>
      <c r="E1621" s="147" t="s">
        <v>25</v>
      </c>
      <c r="F1621" s="147" t="s">
        <v>430</v>
      </c>
      <c r="G1621" s="147" t="s">
        <v>27</v>
      </c>
      <c r="H1621" s="147">
        <v>5</v>
      </c>
      <c r="I1621" s="151">
        <v>4410</v>
      </c>
      <c r="J1621" s="151">
        <v>22050</v>
      </c>
      <c r="K1621" s="147">
        <v>10</v>
      </c>
      <c r="L1621" s="151">
        <v>2205</v>
      </c>
      <c r="M1621" s="151">
        <v>110.25</v>
      </c>
      <c r="N1621" s="154"/>
      <c r="O1621" s="151">
        <v>992.25</v>
      </c>
      <c r="P1621" s="151">
        <v>1102.5</v>
      </c>
      <c r="Q1621" s="151">
        <f t="shared" si="25"/>
        <v>2094.75</v>
      </c>
      <c r="R1621" s="156"/>
    </row>
    <row r="1622" s="138" customFormat="1" ht="25.05" hidden="1" customHeight="1" spans="1:18">
      <c r="A1622" s="147">
        <v>1617</v>
      </c>
      <c r="B1622" s="147" t="s">
        <v>649</v>
      </c>
      <c r="C1622" s="148">
        <v>44958</v>
      </c>
      <c r="D1622" s="148">
        <v>44985</v>
      </c>
      <c r="E1622" s="147" t="s">
        <v>25</v>
      </c>
      <c r="F1622" s="147" t="s">
        <v>430</v>
      </c>
      <c r="G1622" s="147" t="s">
        <v>27</v>
      </c>
      <c r="H1622" s="147">
        <v>2.82</v>
      </c>
      <c r="I1622" s="151">
        <v>4410</v>
      </c>
      <c r="J1622" s="151">
        <v>12436.2</v>
      </c>
      <c r="K1622" s="147">
        <v>10</v>
      </c>
      <c r="L1622" s="151">
        <v>1243.62</v>
      </c>
      <c r="M1622" s="151">
        <v>62.181</v>
      </c>
      <c r="N1622" s="154"/>
      <c r="O1622" s="151">
        <v>559.629</v>
      </c>
      <c r="P1622" s="151">
        <v>621.81</v>
      </c>
      <c r="Q1622" s="151">
        <f t="shared" si="25"/>
        <v>1181.439</v>
      </c>
      <c r="R1622" s="156"/>
    </row>
    <row r="1623" s="138" customFormat="1" ht="25.05" hidden="1" customHeight="1" spans="1:18">
      <c r="A1623" s="147">
        <v>1618</v>
      </c>
      <c r="B1623" s="147" t="s">
        <v>650</v>
      </c>
      <c r="C1623" s="148">
        <v>44958</v>
      </c>
      <c r="D1623" s="148">
        <v>44985</v>
      </c>
      <c r="E1623" s="147" t="s">
        <v>25</v>
      </c>
      <c r="F1623" s="147" t="s">
        <v>430</v>
      </c>
      <c r="G1623" s="147" t="s">
        <v>27</v>
      </c>
      <c r="H1623" s="147">
        <v>4.35</v>
      </c>
      <c r="I1623" s="151">
        <v>4410</v>
      </c>
      <c r="J1623" s="151">
        <v>19183.5</v>
      </c>
      <c r="K1623" s="147">
        <v>10</v>
      </c>
      <c r="L1623" s="151">
        <v>1918.35</v>
      </c>
      <c r="M1623" s="151">
        <v>95.9175</v>
      </c>
      <c r="N1623" s="154"/>
      <c r="O1623" s="151">
        <v>863.2575</v>
      </c>
      <c r="P1623" s="151">
        <v>959.175</v>
      </c>
      <c r="Q1623" s="151">
        <f t="shared" si="25"/>
        <v>1822.4325</v>
      </c>
      <c r="R1623" s="156"/>
    </row>
    <row r="1624" s="138" customFormat="1" ht="25.05" hidden="1" customHeight="1" spans="1:18">
      <c r="A1624" s="147">
        <v>1619</v>
      </c>
      <c r="B1624" s="147" t="s">
        <v>651</v>
      </c>
      <c r="C1624" s="148">
        <v>44958</v>
      </c>
      <c r="D1624" s="148">
        <v>44985</v>
      </c>
      <c r="E1624" s="147" t="s">
        <v>25</v>
      </c>
      <c r="F1624" s="147" t="s">
        <v>430</v>
      </c>
      <c r="G1624" s="147" t="s">
        <v>27</v>
      </c>
      <c r="H1624" s="147">
        <v>4</v>
      </c>
      <c r="I1624" s="151">
        <v>4410</v>
      </c>
      <c r="J1624" s="151">
        <v>17640</v>
      </c>
      <c r="K1624" s="147">
        <v>10</v>
      </c>
      <c r="L1624" s="151">
        <v>1764</v>
      </c>
      <c r="M1624" s="151">
        <v>88.2</v>
      </c>
      <c r="N1624" s="154"/>
      <c r="O1624" s="151">
        <v>793.8</v>
      </c>
      <c r="P1624" s="151">
        <v>882</v>
      </c>
      <c r="Q1624" s="151">
        <f t="shared" si="25"/>
        <v>1675.8</v>
      </c>
      <c r="R1624" s="156"/>
    </row>
    <row r="1625" s="138" customFormat="1" ht="25.05" hidden="1" customHeight="1" spans="1:18">
      <c r="A1625" s="147">
        <v>1620</v>
      </c>
      <c r="B1625" s="147" t="s">
        <v>588</v>
      </c>
      <c r="C1625" s="148">
        <v>44958</v>
      </c>
      <c r="D1625" s="148">
        <v>44985</v>
      </c>
      <c r="E1625" s="147" t="s">
        <v>25</v>
      </c>
      <c r="F1625" s="147" t="s">
        <v>430</v>
      </c>
      <c r="G1625" s="147" t="s">
        <v>27</v>
      </c>
      <c r="H1625" s="147">
        <v>9</v>
      </c>
      <c r="I1625" s="151">
        <v>4410</v>
      </c>
      <c r="J1625" s="151">
        <v>39690</v>
      </c>
      <c r="K1625" s="147">
        <v>10</v>
      </c>
      <c r="L1625" s="151">
        <v>3969</v>
      </c>
      <c r="M1625" s="151">
        <v>198.45</v>
      </c>
      <c r="N1625" s="154"/>
      <c r="O1625" s="151">
        <v>1786.05</v>
      </c>
      <c r="P1625" s="151">
        <v>1984.5</v>
      </c>
      <c r="Q1625" s="151">
        <f t="shared" si="25"/>
        <v>3770.55</v>
      </c>
      <c r="R1625" s="156"/>
    </row>
    <row r="1626" s="138" customFormat="1" ht="25.05" hidden="1" customHeight="1" spans="1:18">
      <c r="A1626" s="147">
        <v>1621</v>
      </c>
      <c r="B1626" s="147" t="s">
        <v>652</v>
      </c>
      <c r="C1626" s="148">
        <v>44958</v>
      </c>
      <c r="D1626" s="148">
        <v>44985</v>
      </c>
      <c r="E1626" s="147" t="s">
        <v>25</v>
      </c>
      <c r="F1626" s="147" t="s">
        <v>430</v>
      </c>
      <c r="G1626" s="147" t="s">
        <v>27</v>
      </c>
      <c r="H1626" s="147">
        <v>3.47</v>
      </c>
      <c r="I1626" s="151">
        <v>4410</v>
      </c>
      <c r="J1626" s="151">
        <v>15302.7</v>
      </c>
      <c r="K1626" s="147">
        <v>10</v>
      </c>
      <c r="L1626" s="151">
        <v>1530.27</v>
      </c>
      <c r="M1626" s="151">
        <v>76.5135</v>
      </c>
      <c r="N1626" s="154"/>
      <c r="O1626" s="151">
        <v>688.6215</v>
      </c>
      <c r="P1626" s="151">
        <v>765.135</v>
      </c>
      <c r="Q1626" s="151">
        <f t="shared" si="25"/>
        <v>1453.7565</v>
      </c>
      <c r="R1626" s="156"/>
    </row>
    <row r="1627" s="138" customFormat="1" ht="25.05" hidden="1" customHeight="1" spans="1:18">
      <c r="A1627" s="147">
        <v>1622</v>
      </c>
      <c r="B1627" s="147" t="s">
        <v>653</v>
      </c>
      <c r="C1627" s="148">
        <v>44958</v>
      </c>
      <c r="D1627" s="148">
        <v>44985</v>
      </c>
      <c r="E1627" s="147" t="s">
        <v>25</v>
      </c>
      <c r="F1627" s="147" t="s">
        <v>430</v>
      </c>
      <c r="G1627" s="147" t="s">
        <v>27</v>
      </c>
      <c r="H1627" s="147">
        <v>8</v>
      </c>
      <c r="I1627" s="151">
        <v>4410</v>
      </c>
      <c r="J1627" s="151">
        <v>35280</v>
      </c>
      <c r="K1627" s="147">
        <v>10</v>
      </c>
      <c r="L1627" s="151">
        <v>3528</v>
      </c>
      <c r="M1627" s="151">
        <v>176.4</v>
      </c>
      <c r="N1627" s="154"/>
      <c r="O1627" s="151">
        <v>1587.6</v>
      </c>
      <c r="P1627" s="151">
        <v>1764</v>
      </c>
      <c r="Q1627" s="151">
        <f t="shared" si="25"/>
        <v>3351.6</v>
      </c>
      <c r="R1627" s="156"/>
    </row>
    <row r="1628" s="138" customFormat="1" ht="25.05" hidden="1" customHeight="1" spans="1:18">
      <c r="A1628" s="147">
        <v>1623</v>
      </c>
      <c r="B1628" s="147" t="s">
        <v>654</v>
      </c>
      <c r="C1628" s="148">
        <v>44958</v>
      </c>
      <c r="D1628" s="148">
        <v>44985</v>
      </c>
      <c r="E1628" s="147" t="s">
        <v>25</v>
      </c>
      <c r="F1628" s="147" t="s">
        <v>430</v>
      </c>
      <c r="G1628" s="147" t="s">
        <v>27</v>
      </c>
      <c r="H1628" s="147">
        <v>4.7</v>
      </c>
      <c r="I1628" s="151">
        <v>4410</v>
      </c>
      <c r="J1628" s="151">
        <v>20727</v>
      </c>
      <c r="K1628" s="147">
        <v>10</v>
      </c>
      <c r="L1628" s="151">
        <v>2072.7</v>
      </c>
      <c r="M1628" s="151">
        <v>103.635</v>
      </c>
      <c r="N1628" s="154"/>
      <c r="O1628" s="151">
        <v>932.715</v>
      </c>
      <c r="P1628" s="151">
        <v>1036.35</v>
      </c>
      <c r="Q1628" s="151">
        <f t="shared" si="25"/>
        <v>1969.065</v>
      </c>
      <c r="R1628" s="156"/>
    </row>
    <row r="1629" s="138" customFormat="1" ht="25.05" hidden="1" customHeight="1" spans="1:18">
      <c r="A1629" s="147">
        <v>1624</v>
      </c>
      <c r="B1629" s="147" t="s">
        <v>655</v>
      </c>
      <c r="C1629" s="148">
        <v>44958</v>
      </c>
      <c r="D1629" s="148">
        <v>44985</v>
      </c>
      <c r="E1629" s="147" t="s">
        <v>25</v>
      </c>
      <c r="F1629" s="147" t="s">
        <v>430</v>
      </c>
      <c r="G1629" s="147" t="s">
        <v>27</v>
      </c>
      <c r="H1629" s="147">
        <v>2.3</v>
      </c>
      <c r="I1629" s="151">
        <v>4410</v>
      </c>
      <c r="J1629" s="151">
        <v>10143</v>
      </c>
      <c r="K1629" s="147">
        <v>10</v>
      </c>
      <c r="L1629" s="151">
        <v>1014.3</v>
      </c>
      <c r="M1629" s="151">
        <v>50.715</v>
      </c>
      <c r="N1629" s="154"/>
      <c r="O1629" s="151">
        <v>456.435</v>
      </c>
      <c r="P1629" s="151">
        <v>507.15</v>
      </c>
      <c r="Q1629" s="151">
        <f t="shared" si="25"/>
        <v>963.585</v>
      </c>
      <c r="R1629" s="156"/>
    </row>
    <row r="1630" s="138" customFormat="1" ht="25.05" hidden="1" customHeight="1" spans="1:18">
      <c r="A1630" s="147">
        <v>1625</v>
      </c>
      <c r="B1630" s="147" t="s">
        <v>656</v>
      </c>
      <c r="C1630" s="148">
        <v>44958</v>
      </c>
      <c r="D1630" s="148">
        <v>44985</v>
      </c>
      <c r="E1630" s="147" t="s">
        <v>25</v>
      </c>
      <c r="F1630" s="147" t="s">
        <v>430</v>
      </c>
      <c r="G1630" s="147" t="s">
        <v>27</v>
      </c>
      <c r="H1630" s="147">
        <v>1.9</v>
      </c>
      <c r="I1630" s="151">
        <v>4410</v>
      </c>
      <c r="J1630" s="151">
        <v>8379</v>
      </c>
      <c r="K1630" s="147">
        <v>10</v>
      </c>
      <c r="L1630" s="151">
        <v>837.9</v>
      </c>
      <c r="M1630" s="151">
        <v>41.895</v>
      </c>
      <c r="N1630" s="154"/>
      <c r="O1630" s="151">
        <v>377.055</v>
      </c>
      <c r="P1630" s="151">
        <v>418.95</v>
      </c>
      <c r="Q1630" s="151">
        <f t="shared" si="25"/>
        <v>796.005</v>
      </c>
      <c r="R1630" s="156"/>
    </row>
    <row r="1631" s="138" customFormat="1" ht="25.05" hidden="1" customHeight="1" spans="1:18">
      <c r="A1631" s="147">
        <v>1626</v>
      </c>
      <c r="B1631" s="147" t="s">
        <v>657</v>
      </c>
      <c r="C1631" s="148">
        <v>44958</v>
      </c>
      <c r="D1631" s="148">
        <v>44985</v>
      </c>
      <c r="E1631" s="147" t="s">
        <v>25</v>
      </c>
      <c r="F1631" s="147" t="s">
        <v>430</v>
      </c>
      <c r="G1631" s="147" t="s">
        <v>27</v>
      </c>
      <c r="H1631" s="147">
        <v>1.56</v>
      </c>
      <c r="I1631" s="151">
        <v>4410</v>
      </c>
      <c r="J1631" s="151">
        <v>6879.6</v>
      </c>
      <c r="K1631" s="147">
        <v>10</v>
      </c>
      <c r="L1631" s="151">
        <v>687.96</v>
      </c>
      <c r="M1631" s="151">
        <v>34.398</v>
      </c>
      <c r="N1631" s="154"/>
      <c r="O1631" s="151">
        <v>309.582</v>
      </c>
      <c r="P1631" s="151">
        <v>343.98</v>
      </c>
      <c r="Q1631" s="151">
        <f t="shared" si="25"/>
        <v>653.562</v>
      </c>
      <c r="R1631" s="156"/>
    </row>
    <row r="1632" s="138" customFormat="1" ht="25.05" hidden="1" customHeight="1" spans="1:18">
      <c r="A1632" s="147">
        <v>1627</v>
      </c>
      <c r="B1632" s="147" t="s">
        <v>658</v>
      </c>
      <c r="C1632" s="148">
        <v>44958</v>
      </c>
      <c r="D1632" s="148">
        <v>44985</v>
      </c>
      <c r="E1632" s="147" t="s">
        <v>25</v>
      </c>
      <c r="F1632" s="147" t="s">
        <v>430</v>
      </c>
      <c r="G1632" s="147" t="s">
        <v>27</v>
      </c>
      <c r="H1632" s="147">
        <v>5</v>
      </c>
      <c r="I1632" s="151">
        <v>4410</v>
      </c>
      <c r="J1632" s="151">
        <v>22050</v>
      </c>
      <c r="K1632" s="147">
        <v>10</v>
      </c>
      <c r="L1632" s="151">
        <v>2205</v>
      </c>
      <c r="M1632" s="151">
        <v>110.25</v>
      </c>
      <c r="N1632" s="154"/>
      <c r="O1632" s="151">
        <v>992.25</v>
      </c>
      <c r="P1632" s="151">
        <v>1102.5</v>
      </c>
      <c r="Q1632" s="151">
        <f t="shared" si="25"/>
        <v>2094.75</v>
      </c>
      <c r="R1632" s="156"/>
    </row>
    <row r="1633" s="138" customFormat="1" ht="25.05" hidden="1" customHeight="1" spans="1:18">
      <c r="A1633" s="147">
        <v>1628</v>
      </c>
      <c r="B1633" s="147" t="s">
        <v>659</v>
      </c>
      <c r="C1633" s="148">
        <v>44958</v>
      </c>
      <c r="D1633" s="148">
        <v>44985</v>
      </c>
      <c r="E1633" s="147" t="s">
        <v>25</v>
      </c>
      <c r="F1633" s="147" t="s">
        <v>430</v>
      </c>
      <c r="G1633" s="147" t="s">
        <v>27</v>
      </c>
      <c r="H1633" s="147">
        <v>5</v>
      </c>
      <c r="I1633" s="151">
        <v>4410</v>
      </c>
      <c r="J1633" s="151">
        <v>22050</v>
      </c>
      <c r="K1633" s="147">
        <v>10</v>
      </c>
      <c r="L1633" s="151">
        <v>2205</v>
      </c>
      <c r="M1633" s="151">
        <v>110.25</v>
      </c>
      <c r="N1633" s="154"/>
      <c r="O1633" s="151">
        <v>992.25</v>
      </c>
      <c r="P1633" s="151">
        <v>1102.5</v>
      </c>
      <c r="Q1633" s="151">
        <f t="shared" si="25"/>
        <v>2094.75</v>
      </c>
      <c r="R1633" s="156"/>
    </row>
    <row r="1634" s="138" customFormat="1" ht="25.05" hidden="1" customHeight="1" spans="1:18">
      <c r="A1634" s="147">
        <v>1629</v>
      </c>
      <c r="B1634" s="147" t="s">
        <v>660</v>
      </c>
      <c r="C1634" s="148">
        <v>44958</v>
      </c>
      <c r="D1634" s="148">
        <v>44985</v>
      </c>
      <c r="E1634" s="147" t="s">
        <v>25</v>
      </c>
      <c r="F1634" s="147" t="s">
        <v>430</v>
      </c>
      <c r="G1634" s="147" t="s">
        <v>27</v>
      </c>
      <c r="H1634" s="147">
        <v>7</v>
      </c>
      <c r="I1634" s="151">
        <v>4410</v>
      </c>
      <c r="J1634" s="151">
        <v>30870</v>
      </c>
      <c r="K1634" s="147">
        <v>10</v>
      </c>
      <c r="L1634" s="151">
        <v>3087</v>
      </c>
      <c r="M1634" s="151">
        <v>154.35</v>
      </c>
      <c r="N1634" s="154"/>
      <c r="O1634" s="151">
        <v>1389.15</v>
      </c>
      <c r="P1634" s="151">
        <v>1543.5</v>
      </c>
      <c r="Q1634" s="151">
        <f t="shared" si="25"/>
        <v>2932.65</v>
      </c>
      <c r="R1634" s="156"/>
    </row>
    <row r="1635" s="138" customFormat="1" ht="25.05" hidden="1" customHeight="1" spans="1:18">
      <c r="A1635" s="147">
        <v>1630</v>
      </c>
      <c r="B1635" s="147" t="s">
        <v>661</v>
      </c>
      <c r="C1635" s="148">
        <v>44958</v>
      </c>
      <c r="D1635" s="148">
        <v>44985</v>
      </c>
      <c r="E1635" s="147" t="s">
        <v>25</v>
      </c>
      <c r="F1635" s="147" t="s">
        <v>430</v>
      </c>
      <c r="G1635" s="147" t="s">
        <v>27</v>
      </c>
      <c r="H1635" s="147">
        <v>5</v>
      </c>
      <c r="I1635" s="151">
        <v>4410</v>
      </c>
      <c r="J1635" s="151">
        <v>22050</v>
      </c>
      <c r="K1635" s="147">
        <v>10</v>
      </c>
      <c r="L1635" s="151">
        <v>2205</v>
      </c>
      <c r="M1635" s="151">
        <v>110.25</v>
      </c>
      <c r="N1635" s="154"/>
      <c r="O1635" s="151">
        <v>992.25</v>
      </c>
      <c r="P1635" s="151">
        <v>1102.5</v>
      </c>
      <c r="Q1635" s="151">
        <f t="shared" si="25"/>
        <v>2094.75</v>
      </c>
      <c r="R1635" s="156"/>
    </row>
    <row r="1636" s="138" customFormat="1" ht="25.05" hidden="1" customHeight="1" spans="1:18">
      <c r="A1636" s="147">
        <v>1631</v>
      </c>
      <c r="B1636" s="147" t="s">
        <v>662</v>
      </c>
      <c r="C1636" s="148">
        <v>44958</v>
      </c>
      <c r="D1636" s="148">
        <v>44985</v>
      </c>
      <c r="E1636" s="147" t="s">
        <v>25</v>
      </c>
      <c r="F1636" s="147" t="s">
        <v>430</v>
      </c>
      <c r="G1636" s="147" t="s">
        <v>27</v>
      </c>
      <c r="H1636" s="147">
        <v>2.06</v>
      </c>
      <c r="I1636" s="151">
        <v>4410</v>
      </c>
      <c r="J1636" s="151">
        <v>9084.6</v>
      </c>
      <c r="K1636" s="147">
        <v>10</v>
      </c>
      <c r="L1636" s="151">
        <v>908.46</v>
      </c>
      <c r="M1636" s="151">
        <v>45.423</v>
      </c>
      <c r="N1636" s="154"/>
      <c r="O1636" s="151">
        <v>408.807</v>
      </c>
      <c r="P1636" s="151">
        <v>454.23</v>
      </c>
      <c r="Q1636" s="151">
        <f t="shared" si="25"/>
        <v>863.037</v>
      </c>
      <c r="R1636" s="156"/>
    </row>
    <row r="1637" s="138" customFormat="1" ht="25.05" hidden="1" customHeight="1" spans="1:18">
      <c r="A1637" s="147">
        <v>1632</v>
      </c>
      <c r="B1637" s="147" t="s">
        <v>663</v>
      </c>
      <c r="C1637" s="148">
        <v>44958</v>
      </c>
      <c r="D1637" s="148">
        <v>44985</v>
      </c>
      <c r="E1637" s="147" t="s">
        <v>25</v>
      </c>
      <c r="F1637" s="147" t="s">
        <v>430</v>
      </c>
      <c r="G1637" s="147" t="s">
        <v>27</v>
      </c>
      <c r="H1637" s="147">
        <v>5</v>
      </c>
      <c r="I1637" s="151">
        <v>4410</v>
      </c>
      <c r="J1637" s="151">
        <v>22050</v>
      </c>
      <c r="K1637" s="147">
        <v>10</v>
      </c>
      <c r="L1637" s="151">
        <v>2205</v>
      </c>
      <c r="M1637" s="151">
        <v>110.25</v>
      </c>
      <c r="N1637" s="154"/>
      <c r="O1637" s="151">
        <v>992.25</v>
      </c>
      <c r="P1637" s="151">
        <v>1102.5</v>
      </c>
      <c r="Q1637" s="151">
        <f t="shared" si="25"/>
        <v>2094.75</v>
      </c>
      <c r="R1637" s="156"/>
    </row>
    <row r="1638" s="138" customFormat="1" ht="25.05" hidden="1" customHeight="1" spans="1:18">
      <c r="A1638" s="147">
        <v>1633</v>
      </c>
      <c r="B1638" s="147" t="s">
        <v>664</v>
      </c>
      <c r="C1638" s="148">
        <v>44958</v>
      </c>
      <c r="D1638" s="148">
        <v>44985</v>
      </c>
      <c r="E1638" s="147" t="s">
        <v>25</v>
      </c>
      <c r="F1638" s="147" t="s">
        <v>430</v>
      </c>
      <c r="G1638" s="147" t="s">
        <v>27</v>
      </c>
      <c r="H1638" s="147">
        <v>5</v>
      </c>
      <c r="I1638" s="151">
        <v>4410</v>
      </c>
      <c r="J1638" s="151">
        <v>22050</v>
      </c>
      <c r="K1638" s="147">
        <v>10</v>
      </c>
      <c r="L1638" s="151">
        <v>2205</v>
      </c>
      <c r="M1638" s="151">
        <v>110.25</v>
      </c>
      <c r="N1638" s="154"/>
      <c r="O1638" s="151">
        <v>992.25</v>
      </c>
      <c r="P1638" s="151">
        <v>1102.5</v>
      </c>
      <c r="Q1638" s="151">
        <f t="shared" si="25"/>
        <v>2094.75</v>
      </c>
      <c r="R1638" s="156"/>
    </row>
    <row r="1639" s="138" customFormat="1" ht="25.05" hidden="1" customHeight="1" spans="1:18">
      <c r="A1639" s="147">
        <v>1634</v>
      </c>
      <c r="B1639" s="147" t="s">
        <v>665</v>
      </c>
      <c r="C1639" s="148">
        <v>44958</v>
      </c>
      <c r="D1639" s="148">
        <v>44985</v>
      </c>
      <c r="E1639" s="147" t="s">
        <v>25</v>
      </c>
      <c r="F1639" s="147" t="s">
        <v>430</v>
      </c>
      <c r="G1639" s="147" t="s">
        <v>27</v>
      </c>
      <c r="H1639" s="147">
        <v>5</v>
      </c>
      <c r="I1639" s="151">
        <v>4410</v>
      </c>
      <c r="J1639" s="151">
        <v>22050</v>
      </c>
      <c r="K1639" s="147">
        <v>10</v>
      </c>
      <c r="L1639" s="151">
        <v>2205</v>
      </c>
      <c r="M1639" s="151">
        <v>110.25</v>
      </c>
      <c r="N1639" s="154"/>
      <c r="O1639" s="151">
        <v>992.25</v>
      </c>
      <c r="P1639" s="151">
        <v>1102.5</v>
      </c>
      <c r="Q1639" s="151">
        <f t="shared" si="25"/>
        <v>2094.75</v>
      </c>
      <c r="R1639" s="156"/>
    </row>
    <row r="1640" s="138" customFormat="1" ht="25.05" hidden="1" customHeight="1" spans="1:18">
      <c r="A1640" s="147">
        <v>1635</v>
      </c>
      <c r="B1640" s="147" t="s">
        <v>666</v>
      </c>
      <c r="C1640" s="148">
        <v>44958</v>
      </c>
      <c r="D1640" s="148">
        <v>44985</v>
      </c>
      <c r="E1640" s="147" t="s">
        <v>25</v>
      </c>
      <c r="F1640" s="147" t="s">
        <v>430</v>
      </c>
      <c r="G1640" s="147" t="s">
        <v>27</v>
      </c>
      <c r="H1640" s="147">
        <v>5</v>
      </c>
      <c r="I1640" s="151">
        <v>4410</v>
      </c>
      <c r="J1640" s="151">
        <v>22050</v>
      </c>
      <c r="K1640" s="147">
        <v>10</v>
      </c>
      <c r="L1640" s="151">
        <v>2205</v>
      </c>
      <c r="M1640" s="151">
        <v>110.25</v>
      </c>
      <c r="N1640" s="154"/>
      <c r="O1640" s="151">
        <v>992.25</v>
      </c>
      <c r="P1640" s="151">
        <v>1102.5</v>
      </c>
      <c r="Q1640" s="151">
        <f t="shared" si="25"/>
        <v>2094.75</v>
      </c>
      <c r="R1640" s="156"/>
    </row>
    <row r="1641" s="138" customFormat="1" ht="25.05" hidden="1" customHeight="1" spans="1:18">
      <c r="A1641" s="147">
        <v>1636</v>
      </c>
      <c r="B1641" s="147" t="s">
        <v>667</v>
      </c>
      <c r="C1641" s="148">
        <v>44958</v>
      </c>
      <c r="D1641" s="148">
        <v>44985</v>
      </c>
      <c r="E1641" s="147" t="s">
        <v>25</v>
      </c>
      <c r="F1641" s="147" t="s">
        <v>430</v>
      </c>
      <c r="G1641" s="147" t="s">
        <v>27</v>
      </c>
      <c r="H1641" s="147">
        <v>4.28</v>
      </c>
      <c r="I1641" s="151">
        <v>4410</v>
      </c>
      <c r="J1641" s="151">
        <v>18874.8</v>
      </c>
      <c r="K1641" s="147">
        <v>10</v>
      </c>
      <c r="L1641" s="151">
        <v>1887.48</v>
      </c>
      <c r="M1641" s="151">
        <v>94.374</v>
      </c>
      <c r="N1641" s="154"/>
      <c r="O1641" s="151">
        <v>849.366</v>
      </c>
      <c r="P1641" s="151">
        <v>943.74</v>
      </c>
      <c r="Q1641" s="151">
        <f t="shared" si="25"/>
        <v>1793.106</v>
      </c>
      <c r="R1641" s="156"/>
    </row>
    <row r="1642" s="138" customFormat="1" ht="25.05" hidden="1" customHeight="1" spans="1:18">
      <c r="A1642" s="147">
        <v>1637</v>
      </c>
      <c r="B1642" s="147" t="s">
        <v>668</v>
      </c>
      <c r="C1642" s="148">
        <v>44958</v>
      </c>
      <c r="D1642" s="148">
        <v>44985</v>
      </c>
      <c r="E1642" s="147" t="s">
        <v>25</v>
      </c>
      <c r="F1642" s="147" t="s">
        <v>430</v>
      </c>
      <c r="G1642" s="147" t="s">
        <v>27</v>
      </c>
      <c r="H1642" s="147">
        <v>5</v>
      </c>
      <c r="I1642" s="151">
        <v>4410</v>
      </c>
      <c r="J1642" s="151">
        <v>22050</v>
      </c>
      <c r="K1642" s="147">
        <v>10</v>
      </c>
      <c r="L1642" s="151">
        <v>2205</v>
      </c>
      <c r="M1642" s="151">
        <v>110.25</v>
      </c>
      <c r="N1642" s="154"/>
      <c r="O1642" s="151">
        <v>992.25</v>
      </c>
      <c r="P1642" s="151">
        <v>1102.5</v>
      </c>
      <c r="Q1642" s="151">
        <f t="shared" si="25"/>
        <v>2094.75</v>
      </c>
      <c r="R1642" s="156"/>
    </row>
    <row r="1643" s="138" customFormat="1" ht="25.05" hidden="1" customHeight="1" spans="1:18">
      <c r="A1643" s="147">
        <v>1638</v>
      </c>
      <c r="B1643" s="147" t="s">
        <v>669</v>
      </c>
      <c r="C1643" s="148">
        <v>44958</v>
      </c>
      <c r="D1643" s="148">
        <v>44985</v>
      </c>
      <c r="E1643" s="147" t="s">
        <v>25</v>
      </c>
      <c r="F1643" s="147" t="s">
        <v>430</v>
      </c>
      <c r="G1643" s="147" t="s">
        <v>27</v>
      </c>
      <c r="H1643" s="147">
        <v>5.9</v>
      </c>
      <c r="I1643" s="151">
        <v>4410</v>
      </c>
      <c r="J1643" s="151">
        <v>26019</v>
      </c>
      <c r="K1643" s="147">
        <v>10</v>
      </c>
      <c r="L1643" s="151">
        <v>2601.9</v>
      </c>
      <c r="M1643" s="151">
        <v>130.095</v>
      </c>
      <c r="N1643" s="154"/>
      <c r="O1643" s="151">
        <v>1170.855</v>
      </c>
      <c r="P1643" s="151">
        <v>1300.95</v>
      </c>
      <c r="Q1643" s="151">
        <f t="shared" si="25"/>
        <v>2471.805</v>
      </c>
      <c r="R1643" s="156"/>
    </row>
    <row r="1644" s="138" customFormat="1" ht="25.05" hidden="1" customHeight="1" spans="1:18">
      <c r="A1644" s="147">
        <v>1639</v>
      </c>
      <c r="B1644" s="147" t="s">
        <v>670</v>
      </c>
      <c r="C1644" s="148">
        <v>44958</v>
      </c>
      <c r="D1644" s="148">
        <v>44985</v>
      </c>
      <c r="E1644" s="147" t="s">
        <v>25</v>
      </c>
      <c r="F1644" s="147" t="s">
        <v>430</v>
      </c>
      <c r="G1644" s="147" t="s">
        <v>27</v>
      </c>
      <c r="H1644" s="147">
        <v>4.5</v>
      </c>
      <c r="I1644" s="151">
        <v>4410</v>
      </c>
      <c r="J1644" s="151">
        <v>19845</v>
      </c>
      <c r="K1644" s="147">
        <v>10</v>
      </c>
      <c r="L1644" s="151">
        <v>1984.5</v>
      </c>
      <c r="M1644" s="151">
        <v>99.225</v>
      </c>
      <c r="N1644" s="154"/>
      <c r="O1644" s="151">
        <v>893.025</v>
      </c>
      <c r="P1644" s="151">
        <v>992.25</v>
      </c>
      <c r="Q1644" s="151">
        <f t="shared" si="25"/>
        <v>1885.275</v>
      </c>
      <c r="R1644" s="156"/>
    </row>
    <row r="1645" s="138" customFormat="1" ht="25.05" hidden="1" customHeight="1" spans="1:18">
      <c r="A1645" s="147">
        <v>1640</v>
      </c>
      <c r="B1645" s="147" t="s">
        <v>671</v>
      </c>
      <c r="C1645" s="148">
        <v>44958</v>
      </c>
      <c r="D1645" s="148">
        <v>44985</v>
      </c>
      <c r="E1645" s="147" t="s">
        <v>25</v>
      </c>
      <c r="F1645" s="147" t="s">
        <v>430</v>
      </c>
      <c r="G1645" s="147" t="s">
        <v>27</v>
      </c>
      <c r="H1645" s="147">
        <v>3.1</v>
      </c>
      <c r="I1645" s="151">
        <v>4410</v>
      </c>
      <c r="J1645" s="151">
        <v>13671</v>
      </c>
      <c r="K1645" s="147">
        <v>10</v>
      </c>
      <c r="L1645" s="151">
        <v>1367.1</v>
      </c>
      <c r="M1645" s="151">
        <v>68.355</v>
      </c>
      <c r="N1645" s="154"/>
      <c r="O1645" s="151">
        <v>615.195</v>
      </c>
      <c r="P1645" s="151">
        <v>683.55</v>
      </c>
      <c r="Q1645" s="151">
        <f t="shared" si="25"/>
        <v>1298.745</v>
      </c>
      <c r="R1645" s="156"/>
    </row>
    <row r="1646" s="138" customFormat="1" ht="25.05" hidden="1" customHeight="1" spans="1:18">
      <c r="A1646" s="147">
        <v>1641</v>
      </c>
      <c r="B1646" s="147" t="s">
        <v>672</v>
      </c>
      <c r="C1646" s="148">
        <v>44958</v>
      </c>
      <c r="D1646" s="148">
        <v>44985</v>
      </c>
      <c r="E1646" s="147" t="s">
        <v>25</v>
      </c>
      <c r="F1646" s="147" t="s">
        <v>430</v>
      </c>
      <c r="G1646" s="147" t="s">
        <v>27</v>
      </c>
      <c r="H1646" s="147">
        <v>7</v>
      </c>
      <c r="I1646" s="151">
        <v>4410</v>
      </c>
      <c r="J1646" s="151">
        <v>30870</v>
      </c>
      <c r="K1646" s="147">
        <v>10</v>
      </c>
      <c r="L1646" s="151">
        <v>3087</v>
      </c>
      <c r="M1646" s="151">
        <v>154.35</v>
      </c>
      <c r="N1646" s="154"/>
      <c r="O1646" s="151">
        <v>1389.15</v>
      </c>
      <c r="P1646" s="151">
        <v>1543.5</v>
      </c>
      <c r="Q1646" s="151">
        <f t="shared" si="25"/>
        <v>2932.65</v>
      </c>
      <c r="R1646" s="156"/>
    </row>
    <row r="1647" s="138" customFormat="1" ht="25.05" hidden="1" customHeight="1" spans="1:18">
      <c r="A1647" s="147">
        <v>1642</v>
      </c>
      <c r="B1647" s="147" t="s">
        <v>673</v>
      </c>
      <c r="C1647" s="148">
        <v>44958</v>
      </c>
      <c r="D1647" s="148">
        <v>44985</v>
      </c>
      <c r="E1647" s="147" t="s">
        <v>25</v>
      </c>
      <c r="F1647" s="147" t="s">
        <v>430</v>
      </c>
      <c r="G1647" s="147" t="s">
        <v>27</v>
      </c>
      <c r="H1647" s="147">
        <v>3.6</v>
      </c>
      <c r="I1647" s="151">
        <v>4410</v>
      </c>
      <c r="J1647" s="151">
        <v>15876</v>
      </c>
      <c r="K1647" s="147">
        <v>10</v>
      </c>
      <c r="L1647" s="151">
        <v>1587.6</v>
      </c>
      <c r="M1647" s="151">
        <v>79.38</v>
      </c>
      <c r="N1647" s="154"/>
      <c r="O1647" s="151">
        <v>714.42</v>
      </c>
      <c r="P1647" s="151">
        <v>793.8</v>
      </c>
      <c r="Q1647" s="151">
        <f t="shared" si="25"/>
        <v>1508.22</v>
      </c>
      <c r="R1647" s="156"/>
    </row>
    <row r="1648" s="138" customFormat="1" ht="25.05" hidden="1" customHeight="1" spans="1:18">
      <c r="A1648" s="147">
        <v>1643</v>
      </c>
      <c r="B1648" s="147" t="s">
        <v>674</v>
      </c>
      <c r="C1648" s="148">
        <v>44958</v>
      </c>
      <c r="D1648" s="148">
        <v>44985</v>
      </c>
      <c r="E1648" s="147" t="s">
        <v>25</v>
      </c>
      <c r="F1648" s="147" t="s">
        <v>430</v>
      </c>
      <c r="G1648" s="147" t="s">
        <v>27</v>
      </c>
      <c r="H1648" s="147">
        <v>5</v>
      </c>
      <c r="I1648" s="151">
        <v>4410</v>
      </c>
      <c r="J1648" s="151">
        <v>22050</v>
      </c>
      <c r="K1648" s="147">
        <v>10</v>
      </c>
      <c r="L1648" s="151">
        <v>2205</v>
      </c>
      <c r="M1648" s="151">
        <v>110.25</v>
      </c>
      <c r="N1648" s="154"/>
      <c r="O1648" s="151">
        <v>992.25</v>
      </c>
      <c r="P1648" s="151">
        <v>1102.5</v>
      </c>
      <c r="Q1648" s="151">
        <f t="shared" si="25"/>
        <v>2094.75</v>
      </c>
      <c r="R1648" s="156"/>
    </row>
    <row r="1649" s="138" customFormat="1" ht="25.05" hidden="1" customHeight="1" spans="1:18">
      <c r="A1649" s="147">
        <v>1644</v>
      </c>
      <c r="B1649" s="147" t="s">
        <v>675</v>
      </c>
      <c r="C1649" s="148">
        <v>44958</v>
      </c>
      <c r="D1649" s="148">
        <v>44985</v>
      </c>
      <c r="E1649" s="147" t="s">
        <v>25</v>
      </c>
      <c r="F1649" s="147" t="s">
        <v>430</v>
      </c>
      <c r="G1649" s="147" t="s">
        <v>27</v>
      </c>
      <c r="H1649" s="147">
        <v>5</v>
      </c>
      <c r="I1649" s="151">
        <v>4410</v>
      </c>
      <c r="J1649" s="151">
        <v>22050</v>
      </c>
      <c r="K1649" s="147">
        <v>10</v>
      </c>
      <c r="L1649" s="151">
        <v>2205</v>
      </c>
      <c r="M1649" s="151">
        <v>110.25</v>
      </c>
      <c r="N1649" s="154"/>
      <c r="O1649" s="151">
        <v>992.25</v>
      </c>
      <c r="P1649" s="151">
        <v>1102.5</v>
      </c>
      <c r="Q1649" s="151">
        <f t="shared" si="25"/>
        <v>2094.75</v>
      </c>
      <c r="R1649" s="156"/>
    </row>
    <row r="1650" s="138" customFormat="1" ht="25.05" hidden="1" customHeight="1" spans="1:18">
      <c r="A1650" s="147">
        <v>1645</v>
      </c>
      <c r="B1650" s="147" t="s">
        <v>676</v>
      </c>
      <c r="C1650" s="148">
        <v>44958</v>
      </c>
      <c r="D1650" s="148">
        <v>44985</v>
      </c>
      <c r="E1650" s="147" t="s">
        <v>25</v>
      </c>
      <c r="F1650" s="147" t="s">
        <v>430</v>
      </c>
      <c r="G1650" s="147" t="s">
        <v>27</v>
      </c>
      <c r="H1650" s="147">
        <v>5</v>
      </c>
      <c r="I1650" s="151">
        <v>4410</v>
      </c>
      <c r="J1650" s="151">
        <v>22050</v>
      </c>
      <c r="K1650" s="147">
        <v>10</v>
      </c>
      <c r="L1650" s="151">
        <v>2205</v>
      </c>
      <c r="M1650" s="151">
        <v>110.25</v>
      </c>
      <c r="N1650" s="154"/>
      <c r="O1650" s="151">
        <v>992.25</v>
      </c>
      <c r="P1650" s="151">
        <v>1102.5</v>
      </c>
      <c r="Q1650" s="151">
        <f t="shared" si="25"/>
        <v>2094.75</v>
      </c>
      <c r="R1650" s="156"/>
    </row>
    <row r="1651" s="138" customFormat="1" ht="25.05" hidden="1" customHeight="1" spans="1:18">
      <c r="A1651" s="147">
        <v>1646</v>
      </c>
      <c r="B1651" s="147" t="s">
        <v>677</v>
      </c>
      <c r="C1651" s="148">
        <v>44958</v>
      </c>
      <c r="D1651" s="148">
        <v>44985</v>
      </c>
      <c r="E1651" s="147" t="s">
        <v>25</v>
      </c>
      <c r="F1651" s="147" t="s">
        <v>430</v>
      </c>
      <c r="G1651" s="147" t="s">
        <v>27</v>
      </c>
      <c r="H1651" s="147">
        <v>4.4</v>
      </c>
      <c r="I1651" s="151">
        <v>4410</v>
      </c>
      <c r="J1651" s="151">
        <v>19404</v>
      </c>
      <c r="K1651" s="147">
        <v>10</v>
      </c>
      <c r="L1651" s="151">
        <v>1940.4</v>
      </c>
      <c r="M1651" s="151">
        <v>97.02</v>
      </c>
      <c r="N1651" s="154"/>
      <c r="O1651" s="151">
        <v>873.18</v>
      </c>
      <c r="P1651" s="151">
        <v>970.2</v>
      </c>
      <c r="Q1651" s="151">
        <f t="shared" si="25"/>
        <v>1843.38</v>
      </c>
      <c r="R1651" s="156"/>
    </row>
    <row r="1652" s="138" customFormat="1" ht="25.05" hidden="1" customHeight="1" spans="1:18">
      <c r="A1652" s="147">
        <v>1647</v>
      </c>
      <c r="B1652" s="147" t="s">
        <v>678</v>
      </c>
      <c r="C1652" s="148">
        <v>44958</v>
      </c>
      <c r="D1652" s="148">
        <v>44985</v>
      </c>
      <c r="E1652" s="147" t="s">
        <v>25</v>
      </c>
      <c r="F1652" s="147" t="s">
        <v>430</v>
      </c>
      <c r="G1652" s="147" t="s">
        <v>27</v>
      </c>
      <c r="H1652" s="147">
        <v>5</v>
      </c>
      <c r="I1652" s="151">
        <v>4410</v>
      </c>
      <c r="J1652" s="151">
        <v>22050</v>
      </c>
      <c r="K1652" s="147">
        <v>10</v>
      </c>
      <c r="L1652" s="151">
        <v>2205</v>
      </c>
      <c r="M1652" s="151">
        <v>110.25</v>
      </c>
      <c r="N1652" s="154"/>
      <c r="O1652" s="151">
        <v>992.25</v>
      </c>
      <c r="P1652" s="151">
        <v>1102.5</v>
      </c>
      <c r="Q1652" s="151">
        <f t="shared" si="25"/>
        <v>2094.75</v>
      </c>
      <c r="R1652" s="156"/>
    </row>
    <row r="1653" s="138" customFormat="1" ht="25.05" hidden="1" customHeight="1" spans="1:18">
      <c r="A1653" s="147">
        <v>1648</v>
      </c>
      <c r="B1653" s="147" t="s">
        <v>679</v>
      </c>
      <c r="C1653" s="148">
        <v>44958</v>
      </c>
      <c r="D1653" s="148">
        <v>44985</v>
      </c>
      <c r="E1653" s="147" t="s">
        <v>25</v>
      </c>
      <c r="F1653" s="147" t="s">
        <v>430</v>
      </c>
      <c r="G1653" s="147" t="s">
        <v>27</v>
      </c>
      <c r="H1653" s="147">
        <v>5</v>
      </c>
      <c r="I1653" s="151">
        <v>4410</v>
      </c>
      <c r="J1653" s="151">
        <v>22050</v>
      </c>
      <c r="K1653" s="147">
        <v>10</v>
      </c>
      <c r="L1653" s="151">
        <v>2205</v>
      </c>
      <c r="M1653" s="151">
        <v>110.25</v>
      </c>
      <c r="N1653" s="154"/>
      <c r="O1653" s="151">
        <v>992.25</v>
      </c>
      <c r="P1653" s="151">
        <v>1102.5</v>
      </c>
      <c r="Q1653" s="151">
        <f t="shared" si="25"/>
        <v>2094.75</v>
      </c>
      <c r="R1653" s="156"/>
    </row>
    <row r="1654" s="138" customFormat="1" ht="25.05" hidden="1" customHeight="1" spans="1:18">
      <c r="A1654" s="147">
        <v>1649</v>
      </c>
      <c r="B1654" s="147" t="s">
        <v>680</v>
      </c>
      <c r="C1654" s="148">
        <v>44958</v>
      </c>
      <c r="D1654" s="148">
        <v>44985</v>
      </c>
      <c r="E1654" s="147" t="s">
        <v>25</v>
      </c>
      <c r="F1654" s="147" t="s">
        <v>430</v>
      </c>
      <c r="G1654" s="147" t="s">
        <v>27</v>
      </c>
      <c r="H1654" s="147">
        <v>5.7</v>
      </c>
      <c r="I1654" s="151">
        <v>4410</v>
      </c>
      <c r="J1654" s="151">
        <v>25137</v>
      </c>
      <c r="K1654" s="147">
        <v>10</v>
      </c>
      <c r="L1654" s="151">
        <v>2513.7</v>
      </c>
      <c r="M1654" s="151">
        <v>125.685</v>
      </c>
      <c r="N1654" s="154"/>
      <c r="O1654" s="151">
        <v>1131.165</v>
      </c>
      <c r="P1654" s="151">
        <v>1256.85</v>
      </c>
      <c r="Q1654" s="151">
        <f t="shared" si="25"/>
        <v>2388.015</v>
      </c>
      <c r="R1654" s="156"/>
    </row>
    <row r="1655" s="138" customFormat="1" ht="25.05" hidden="1" customHeight="1" spans="1:18">
      <c r="A1655" s="147">
        <v>1650</v>
      </c>
      <c r="B1655" s="147" t="s">
        <v>681</v>
      </c>
      <c r="C1655" s="148">
        <v>44958</v>
      </c>
      <c r="D1655" s="148">
        <v>44985</v>
      </c>
      <c r="E1655" s="147" t="s">
        <v>25</v>
      </c>
      <c r="F1655" s="147" t="s">
        <v>430</v>
      </c>
      <c r="G1655" s="147" t="s">
        <v>27</v>
      </c>
      <c r="H1655" s="147">
        <v>5</v>
      </c>
      <c r="I1655" s="151">
        <v>4410</v>
      </c>
      <c r="J1655" s="151">
        <v>22050</v>
      </c>
      <c r="K1655" s="147">
        <v>10</v>
      </c>
      <c r="L1655" s="151">
        <v>2205</v>
      </c>
      <c r="M1655" s="151">
        <v>110.25</v>
      </c>
      <c r="N1655" s="154"/>
      <c r="O1655" s="151">
        <v>992.25</v>
      </c>
      <c r="P1655" s="151">
        <v>1102.5</v>
      </c>
      <c r="Q1655" s="151">
        <f t="shared" si="25"/>
        <v>2094.75</v>
      </c>
      <c r="R1655" s="156"/>
    </row>
    <row r="1656" s="138" customFormat="1" ht="25.05" hidden="1" customHeight="1" spans="1:18">
      <c r="A1656" s="147">
        <v>1651</v>
      </c>
      <c r="B1656" s="147" t="s">
        <v>682</v>
      </c>
      <c r="C1656" s="148">
        <v>44958</v>
      </c>
      <c r="D1656" s="148">
        <v>44985</v>
      </c>
      <c r="E1656" s="147" t="s">
        <v>25</v>
      </c>
      <c r="F1656" s="147" t="s">
        <v>430</v>
      </c>
      <c r="G1656" s="147" t="s">
        <v>27</v>
      </c>
      <c r="H1656" s="147">
        <v>4</v>
      </c>
      <c r="I1656" s="151">
        <v>4410</v>
      </c>
      <c r="J1656" s="151">
        <v>17640</v>
      </c>
      <c r="K1656" s="147">
        <v>10</v>
      </c>
      <c r="L1656" s="151">
        <v>1764</v>
      </c>
      <c r="M1656" s="151">
        <v>88.2</v>
      </c>
      <c r="N1656" s="154"/>
      <c r="O1656" s="151">
        <v>793.8</v>
      </c>
      <c r="P1656" s="151">
        <v>882</v>
      </c>
      <c r="Q1656" s="151">
        <f t="shared" si="25"/>
        <v>1675.8</v>
      </c>
      <c r="R1656" s="156"/>
    </row>
    <row r="1657" s="138" customFormat="1" ht="25.05" hidden="1" customHeight="1" spans="1:18">
      <c r="A1657" s="147">
        <v>1652</v>
      </c>
      <c r="B1657" s="147" t="s">
        <v>442</v>
      </c>
      <c r="C1657" s="148">
        <v>44958</v>
      </c>
      <c r="D1657" s="148">
        <v>44985</v>
      </c>
      <c r="E1657" s="147" t="s">
        <v>25</v>
      </c>
      <c r="F1657" s="147" t="s">
        <v>430</v>
      </c>
      <c r="G1657" s="147" t="s">
        <v>27</v>
      </c>
      <c r="H1657" s="147">
        <v>5</v>
      </c>
      <c r="I1657" s="151">
        <v>4410</v>
      </c>
      <c r="J1657" s="151">
        <v>22050</v>
      </c>
      <c r="K1657" s="147">
        <v>10</v>
      </c>
      <c r="L1657" s="151">
        <v>2205</v>
      </c>
      <c r="M1657" s="151">
        <v>110.25</v>
      </c>
      <c r="N1657" s="154"/>
      <c r="O1657" s="151">
        <v>992.25</v>
      </c>
      <c r="P1657" s="151">
        <v>1102.5</v>
      </c>
      <c r="Q1657" s="151">
        <f t="shared" si="25"/>
        <v>2094.75</v>
      </c>
      <c r="R1657" s="156"/>
    </row>
    <row r="1658" s="138" customFormat="1" ht="25.05" hidden="1" customHeight="1" spans="1:18">
      <c r="A1658" s="147">
        <v>1653</v>
      </c>
      <c r="B1658" s="147" t="s">
        <v>683</v>
      </c>
      <c r="C1658" s="148">
        <v>44958</v>
      </c>
      <c r="D1658" s="148">
        <v>44985</v>
      </c>
      <c r="E1658" s="147" t="s">
        <v>25</v>
      </c>
      <c r="F1658" s="147" t="s">
        <v>430</v>
      </c>
      <c r="G1658" s="147" t="s">
        <v>27</v>
      </c>
      <c r="H1658" s="147">
        <v>5</v>
      </c>
      <c r="I1658" s="151">
        <v>4410</v>
      </c>
      <c r="J1658" s="151">
        <v>22050</v>
      </c>
      <c r="K1658" s="147">
        <v>10</v>
      </c>
      <c r="L1658" s="151">
        <v>2205</v>
      </c>
      <c r="M1658" s="151">
        <v>110.25</v>
      </c>
      <c r="N1658" s="154"/>
      <c r="O1658" s="151">
        <v>992.25</v>
      </c>
      <c r="P1658" s="151">
        <v>1102.5</v>
      </c>
      <c r="Q1658" s="151">
        <f t="shared" si="25"/>
        <v>2094.75</v>
      </c>
      <c r="R1658" s="156"/>
    </row>
    <row r="1659" s="138" customFormat="1" ht="25.05" hidden="1" customHeight="1" spans="1:18">
      <c r="A1659" s="147">
        <v>1654</v>
      </c>
      <c r="B1659" s="147" t="s">
        <v>684</v>
      </c>
      <c r="C1659" s="148">
        <v>44958</v>
      </c>
      <c r="D1659" s="148">
        <v>44985</v>
      </c>
      <c r="E1659" s="147" t="s">
        <v>25</v>
      </c>
      <c r="F1659" s="147" t="s">
        <v>430</v>
      </c>
      <c r="G1659" s="147" t="s">
        <v>27</v>
      </c>
      <c r="H1659" s="147">
        <v>5.98</v>
      </c>
      <c r="I1659" s="151">
        <v>4410</v>
      </c>
      <c r="J1659" s="151">
        <v>26371.8</v>
      </c>
      <c r="K1659" s="147">
        <v>10</v>
      </c>
      <c r="L1659" s="151">
        <v>2637.18</v>
      </c>
      <c r="M1659" s="151">
        <v>131.859</v>
      </c>
      <c r="N1659" s="154"/>
      <c r="O1659" s="151">
        <v>1186.731</v>
      </c>
      <c r="P1659" s="151">
        <v>1318.59</v>
      </c>
      <c r="Q1659" s="151">
        <f t="shared" si="25"/>
        <v>2505.321</v>
      </c>
      <c r="R1659" s="156"/>
    </row>
    <row r="1660" s="138" customFormat="1" ht="25.05" hidden="1" customHeight="1" spans="1:18">
      <c r="A1660" s="147">
        <v>1655</v>
      </c>
      <c r="B1660" s="147" t="s">
        <v>685</v>
      </c>
      <c r="C1660" s="148">
        <v>44958</v>
      </c>
      <c r="D1660" s="148">
        <v>44985</v>
      </c>
      <c r="E1660" s="147" t="s">
        <v>25</v>
      </c>
      <c r="F1660" s="147" t="s">
        <v>430</v>
      </c>
      <c r="G1660" s="147" t="s">
        <v>27</v>
      </c>
      <c r="H1660" s="147">
        <v>2.89</v>
      </c>
      <c r="I1660" s="151">
        <v>4410</v>
      </c>
      <c r="J1660" s="151">
        <v>12744.9</v>
      </c>
      <c r="K1660" s="147">
        <v>10</v>
      </c>
      <c r="L1660" s="151">
        <v>1274.49</v>
      </c>
      <c r="M1660" s="151">
        <v>63.7245</v>
      </c>
      <c r="N1660" s="154"/>
      <c r="O1660" s="151">
        <v>573.5205</v>
      </c>
      <c r="P1660" s="151">
        <v>637.245</v>
      </c>
      <c r="Q1660" s="151">
        <f t="shared" si="25"/>
        <v>1210.7655</v>
      </c>
      <c r="R1660" s="156"/>
    </row>
    <row r="1661" s="138" customFormat="1" ht="25.05" hidden="1" customHeight="1" spans="1:18">
      <c r="A1661" s="147">
        <v>1656</v>
      </c>
      <c r="B1661" s="147" t="s">
        <v>686</v>
      </c>
      <c r="C1661" s="148">
        <v>44958</v>
      </c>
      <c r="D1661" s="148">
        <v>44985</v>
      </c>
      <c r="E1661" s="147" t="s">
        <v>25</v>
      </c>
      <c r="F1661" s="147" t="s">
        <v>430</v>
      </c>
      <c r="G1661" s="147" t="s">
        <v>27</v>
      </c>
      <c r="H1661" s="147">
        <v>5</v>
      </c>
      <c r="I1661" s="151">
        <v>4410</v>
      </c>
      <c r="J1661" s="151">
        <v>22050</v>
      </c>
      <c r="K1661" s="147">
        <v>10</v>
      </c>
      <c r="L1661" s="151">
        <v>2205</v>
      </c>
      <c r="M1661" s="151">
        <v>110.25</v>
      </c>
      <c r="N1661" s="154"/>
      <c r="O1661" s="151">
        <v>992.25</v>
      </c>
      <c r="P1661" s="151">
        <v>1102.5</v>
      </c>
      <c r="Q1661" s="151">
        <f t="shared" si="25"/>
        <v>2094.75</v>
      </c>
      <c r="R1661" s="156"/>
    </row>
    <row r="1662" s="138" customFormat="1" ht="25.05" hidden="1" customHeight="1" spans="1:18">
      <c r="A1662" s="147">
        <v>1657</v>
      </c>
      <c r="B1662" s="147" t="s">
        <v>687</v>
      </c>
      <c r="C1662" s="148">
        <v>44958</v>
      </c>
      <c r="D1662" s="148">
        <v>44985</v>
      </c>
      <c r="E1662" s="147" t="s">
        <v>25</v>
      </c>
      <c r="F1662" s="147" t="s">
        <v>430</v>
      </c>
      <c r="G1662" s="147" t="s">
        <v>27</v>
      </c>
      <c r="H1662" s="147">
        <v>5</v>
      </c>
      <c r="I1662" s="151">
        <v>4410</v>
      </c>
      <c r="J1662" s="151">
        <v>22050</v>
      </c>
      <c r="K1662" s="147">
        <v>10</v>
      </c>
      <c r="L1662" s="151">
        <v>2205</v>
      </c>
      <c r="M1662" s="151">
        <v>110.25</v>
      </c>
      <c r="N1662" s="154"/>
      <c r="O1662" s="151">
        <v>992.25</v>
      </c>
      <c r="P1662" s="151">
        <v>1102.5</v>
      </c>
      <c r="Q1662" s="151">
        <f t="shared" si="25"/>
        <v>2094.75</v>
      </c>
      <c r="R1662" s="156"/>
    </row>
    <row r="1663" s="138" customFormat="1" ht="25.05" hidden="1" customHeight="1" spans="1:18">
      <c r="A1663" s="147">
        <v>1658</v>
      </c>
      <c r="B1663" s="147" t="s">
        <v>688</v>
      </c>
      <c r="C1663" s="148">
        <v>44958</v>
      </c>
      <c r="D1663" s="148">
        <v>44985</v>
      </c>
      <c r="E1663" s="147" t="s">
        <v>25</v>
      </c>
      <c r="F1663" s="147" t="s">
        <v>430</v>
      </c>
      <c r="G1663" s="147" t="s">
        <v>27</v>
      </c>
      <c r="H1663" s="147">
        <v>5</v>
      </c>
      <c r="I1663" s="151">
        <v>4410</v>
      </c>
      <c r="J1663" s="151">
        <v>22050</v>
      </c>
      <c r="K1663" s="147">
        <v>10</v>
      </c>
      <c r="L1663" s="151">
        <v>2205</v>
      </c>
      <c r="M1663" s="151">
        <v>110.25</v>
      </c>
      <c r="N1663" s="154"/>
      <c r="O1663" s="151">
        <v>992.25</v>
      </c>
      <c r="P1663" s="151">
        <v>1102.5</v>
      </c>
      <c r="Q1663" s="151">
        <f t="shared" si="25"/>
        <v>2094.75</v>
      </c>
      <c r="R1663" s="156"/>
    </row>
    <row r="1664" s="138" customFormat="1" ht="25.05" hidden="1" customHeight="1" spans="1:18">
      <c r="A1664" s="147">
        <v>1659</v>
      </c>
      <c r="B1664" s="147" t="s">
        <v>689</v>
      </c>
      <c r="C1664" s="148">
        <v>44958</v>
      </c>
      <c r="D1664" s="148">
        <v>44985</v>
      </c>
      <c r="E1664" s="147" t="s">
        <v>25</v>
      </c>
      <c r="F1664" s="147" t="s">
        <v>430</v>
      </c>
      <c r="G1664" s="147" t="s">
        <v>27</v>
      </c>
      <c r="H1664" s="147">
        <v>4</v>
      </c>
      <c r="I1664" s="151">
        <v>4410</v>
      </c>
      <c r="J1664" s="151">
        <v>17640</v>
      </c>
      <c r="K1664" s="147">
        <v>10</v>
      </c>
      <c r="L1664" s="151">
        <v>1764</v>
      </c>
      <c r="M1664" s="151">
        <v>88.2</v>
      </c>
      <c r="N1664" s="154"/>
      <c r="O1664" s="151">
        <v>793.8</v>
      </c>
      <c r="P1664" s="151">
        <v>882</v>
      </c>
      <c r="Q1664" s="151">
        <f t="shared" si="25"/>
        <v>1675.8</v>
      </c>
      <c r="R1664" s="156"/>
    </row>
    <row r="1665" s="138" customFormat="1" ht="25.05" hidden="1" customHeight="1" spans="1:18">
      <c r="A1665" s="147">
        <v>1660</v>
      </c>
      <c r="B1665" s="147" t="s">
        <v>690</v>
      </c>
      <c r="C1665" s="148">
        <v>44958</v>
      </c>
      <c r="D1665" s="148">
        <v>44985</v>
      </c>
      <c r="E1665" s="147" t="s">
        <v>25</v>
      </c>
      <c r="F1665" s="147" t="s">
        <v>430</v>
      </c>
      <c r="G1665" s="147" t="s">
        <v>27</v>
      </c>
      <c r="H1665" s="147">
        <v>8</v>
      </c>
      <c r="I1665" s="151">
        <v>4410</v>
      </c>
      <c r="J1665" s="151">
        <v>35280</v>
      </c>
      <c r="K1665" s="147">
        <v>10</v>
      </c>
      <c r="L1665" s="151">
        <v>3528</v>
      </c>
      <c r="M1665" s="151">
        <v>176.4</v>
      </c>
      <c r="N1665" s="154"/>
      <c r="O1665" s="151">
        <v>1587.6</v>
      </c>
      <c r="P1665" s="151">
        <v>1764</v>
      </c>
      <c r="Q1665" s="151">
        <f t="shared" si="25"/>
        <v>3351.6</v>
      </c>
      <c r="R1665" s="156"/>
    </row>
    <row r="1666" s="138" customFormat="1" ht="25.05" hidden="1" customHeight="1" spans="1:18">
      <c r="A1666" s="147">
        <v>1661</v>
      </c>
      <c r="B1666" s="147" t="s">
        <v>691</v>
      </c>
      <c r="C1666" s="148">
        <v>44958</v>
      </c>
      <c r="D1666" s="148">
        <v>44985</v>
      </c>
      <c r="E1666" s="147" t="s">
        <v>25</v>
      </c>
      <c r="F1666" s="147" t="s">
        <v>430</v>
      </c>
      <c r="G1666" s="147" t="s">
        <v>27</v>
      </c>
      <c r="H1666" s="147">
        <v>3.8</v>
      </c>
      <c r="I1666" s="151">
        <v>4410</v>
      </c>
      <c r="J1666" s="151">
        <v>16758</v>
      </c>
      <c r="K1666" s="147">
        <v>10</v>
      </c>
      <c r="L1666" s="151">
        <v>1675.8</v>
      </c>
      <c r="M1666" s="151">
        <v>83.79</v>
      </c>
      <c r="N1666" s="154"/>
      <c r="O1666" s="151">
        <v>754.11</v>
      </c>
      <c r="P1666" s="151">
        <v>837.9</v>
      </c>
      <c r="Q1666" s="151">
        <f t="shared" si="25"/>
        <v>1592.01</v>
      </c>
      <c r="R1666" s="156"/>
    </row>
    <row r="1667" s="138" customFormat="1" ht="25.05" hidden="1" customHeight="1" spans="1:18">
      <c r="A1667" s="147">
        <v>1662</v>
      </c>
      <c r="B1667" s="147" t="s">
        <v>692</v>
      </c>
      <c r="C1667" s="148">
        <v>44958</v>
      </c>
      <c r="D1667" s="148">
        <v>44985</v>
      </c>
      <c r="E1667" s="147" t="s">
        <v>25</v>
      </c>
      <c r="F1667" s="147" t="s">
        <v>430</v>
      </c>
      <c r="G1667" s="147" t="s">
        <v>27</v>
      </c>
      <c r="H1667" s="147">
        <v>5</v>
      </c>
      <c r="I1667" s="151">
        <v>4410</v>
      </c>
      <c r="J1667" s="151">
        <v>22050</v>
      </c>
      <c r="K1667" s="147">
        <v>10</v>
      </c>
      <c r="L1667" s="151">
        <v>2205</v>
      </c>
      <c r="M1667" s="151">
        <v>110.25</v>
      </c>
      <c r="N1667" s="154"/>
      <c r="O1667" s="151">
        <v>992.25</v>
      </c>
      <c r="P1667" s="151">
        <v>1102.5</v>
      </c>
      <c r="Q1667" s="151">
        <f t="shared" si="25"/>
        <v>2094.75</v>
      </c>
      <c r="R1667" s="156"/>
    </row>
    <row r="1668" s="138" customFormat="1" ht="25.05" hidden="1" customHeight="1" spans="1:18">
      <c r="A1668" s="147">
        <v>1663</v>
      </c>
      <c r="B1668" s="147" t="s">
        <v>693</v>
      </c>
      <c r="C1668" s="148">
        <v>44958</v>
      </c>
      <c r="D1668" s="148">
        <v>44985</v>
      </c>
      <c r="E1668" s="147" t="s">
        <v>25</v>
      </c>
      <c r="F1668" s="147" t="s">
        <v>430</v>
      </c>
      <c r="G1668" s="147" t="s">
        <v>27</v>
      </c>
      <c r="H1668" s="147">
        <v>6.98</v>
      </c>
      <c r="I1668" s="151">
        <v>4410</v>
      </c>
      <c r="J1668" s="151">
        <v>30781.8</v>
      </c>
      <c r="K1668" s="147">
        <v>10</v>
      </c>
      <c r="L1668" s="151">
        <v>3078.18</v>
      </c>
      <c r="M1668" s="151">
        <v>153.909</v>
      </c>
      <c r="N1668" s="154"/>
      <c r="O1668" s="151">
        <v>1385.181</v>
      </c>
      <c r="P1668" s="151">
        <v>1539.09</v>
      </c>
      <c r="Q1668" s="151">
        <f t="shared" si="25"/>
        <v>2924.271</v>
      </c>
      <c r="R1668" s="156"/>
    </row>
    <row r="1669" s="138" customFormat="1" ht="25.05" hidden="1" customHeight="1" spans="1:18">
      <c r="A1669" s="147">
        <v>1664</v>
      </c>
      <c r="B1669" s="147" t="s">
        <v>694</v>
      </c>
      <c r="C1669" s="148">
        <v>44958</v>
      </c>
      <c r="D1669" s="148">
        <v>44985</v>
      </c>
      <c r="E1669" s="147" t="s">
        <v>25</v>
      </c>
      <c r="F1669" s="147" t="s">
        <v>430</v>
      </c>
      <c r="G1669" s="147" t="s">
        <v>27</v>
      </c>
      <c r="H1669" s="147">
        <v>4</v>
      </c>
      <c r="I1669" s="151">
        <v>4410</v>
      </c>
      <c r="J1669" s="151">
        <v>17640</v>
      </c>
      <c r="K1669" s="147">
        <v>10</v>
      </c>
      <c r="L1669" s="151">
        <v>1764</v>
      </c>
      <c r="M1669" s="151">
        <v>88.2</v>
      </c>
      <c r="N1669" s="154"/>
      <c r="O1669" s="151">
        <v>793.8</v>
      </c>
      <c r="P1669" s="151">
        <v>882</v>
      </c>
      <c r="Q1669" s="151">
        <f t="shared" si="25"/>
        <v>1675.8</v>
      </c>
      <c r="R1669" s="156"/>
    </row>
    <row r="1670" s="138" customFormat="1" ht="25.05" hidden="1" customHeight="1" spans="1:18">
      <c r="A1670" s="147">
        <v>1665</v>
      </c>
      <c r="B1670" s="147" t="s">
        <v>695</v>
      </c>
      <c r="C1670" s="148">
        <v>44958</v>
      </c>
      <c r="D1670" s="148">
        <v>44985</v>
      </c>
      <c r="E1670" s="147" t="s">
        <v>25</v>
      </c>
      <c r="F1670" s="147" t="s">
        <v>430</v>
      </c>
      <c r="G1670" s="147" t="s">
        <v>27</v>
      </c>
      <c r="H1670" s="147">
        <v>3.5</v>
      </c>
      <c r="I1670" s="151">
        <v>4410</v>
      </c>
      <c r="J1670" s="151">
        <v>15435</v>
      </c>
      <c r="K1670" s="147">
        <v>10</v>
      </c>
      <c r="L1670" s="151">
        <v>1543.5</v>
      </c>
      <c r="M1670" s="151">
        <v>77.175</v>
      </c>
      <c r="N1670" s="154"/>
      <c r="O1670" s="151">
        <v>694.575</v>
      </c>
      <c r="P1670" s="151">
        <v>771.75</v>
      </c>
      <c r="Q1670" s="151">
        <f t="shared" si="25"/>
        <v>1466.325</v>
      </c>
      <c r="R1670" s="156"/>
    </row>
    <row r="1671" s="138" customFormat="1" ht="25.05" hidden="1" customHeight="1" spans="1:18">
      <c r="A1671" s="147">
        <v>1666</v>
      </c>
      <c r="B1671" s="147" t="s">
        <v>696</v>
      </c>
      <c r="C1671" s="148">
        <v>44958</v>
      </c>
      <c r="D1671" s="148">
        <v>44985</v>
      </c>
      <c r="E1671" s="147" t="s">
        <v>25</v>
      </c>
      <c r="F1671" s="147" t="s">
        <v>430</v>
      </c>
      <c r="G1671" s="147" t="s">
        <v>27</v>
      </c>
      <c r="H1671" s="147">
        <v>1.7</v>
      </c>
      <c r="I1671" s="151">
        <v>4410</v>
      </c>
      <c r="J1671" s="151">
        <v>7497</v>
      </c>
      <c r="K1671" s="147">
        <v>10</v>
      </c>
      <c r="L1671" s="151">
        <v>749.7</v>
      </c>
      <c r="M1671" s="151">
        <v>37.485</v>
      </c>
      <c r="N1671" s="154"/>
      <c r="O1671" s="151">
        <v>337.365</v>
      </c>
      <c r="P1671" s="151">
        <v>374.85</v>
      </c>
      <c r="Q1671" s="151">
        <f t="shared" ref="Q1671:Q1734" si="26">N1671+O1671+P1671</f>
        <v>712.215</v>
      </c>
      <c r="R1671" s="156"/>
    </row>
    <row r="1672" s="138" customFormat="1" ht="25.05" hidden="1" customHeight="1" spans="1:18">
      <c r="A1672" s="147">
        <v>1667</v>
      </c>
      <c r="B1672" s="147" t="s">
        <v>697</v>
      </c>
      <c r="C1672" s="148">
        <v>44958</v>
      </c>
      <c r="D1672" s="148">
        <v>44985</v>
      </c>
      <c r="E1672" s="147" t="s">
        <v>25</v>
      </c>
      <c r="F1672" s="147" t="s">
        <v>430</v>
      </c>
      <c r="G1672" s="147" t="s">
        <v>27</v>
      </c>
      <c r="H1672" s="147">
        <v>7</v>
      </c>
      <c r="I1672" s="151">
        <v>4410</v>
      </c>
      <c r="J1672" s="151">
        <v>30870</v>
      </c>
      <c r="K1672" s="147">
        <v>10</v>
      </c>
      <c r="L1672" s="151">
        <v>3087</v>
      </c>
      <c r="M1672" s="151">
        <v>154.35</v>
      </c>
      <c r="N1672" s="154"/>
      <c r="O1672" s="151">
        <v>1389.15</v>
      </c>
      <c r="P1672" s="151">
        <v>1543.5</v>
      </c>
      <c r="Q1672" s="151">
        <f t="shared" si="26"/>
        <v>2932.65</v>
      </c>
      <c r="R1672" s="156"/>
    </row>
    <row r="1673" s="138" customFormat="1" ht="25.05" hidden="1" customHeight="1" spans="1:18">
      <c r="A1673" s="147">
        <v>1668</v>
      </c>
      <c r="B1673" s="147" t="s">
        <v>698</v>
      </c>
      <c r="C1673" s="148">
        <v>44958</v>
      </c>
      <c r="D1673" s="148">
        <v>44985</v>
      </c>
      <c r="E1673" s="147" t="s">
        <v>25</v>
      </c>
      <c r="F1673" s="147" t="s">
        <v>430</v>
      </c>
      <c r="G1673" s="147" t="s">
        <v>27</v>
      </c>
      <c r="H1673" s="147">
        <v>4.34</v>
      </c>
      <c r="I1673" s="151">
        <v>4410</v>
      </c>
      <c r="J1673" s="151">
        <v>19139.4</v>
      </c>
      <c r="K1673" s="147">
        <v>10</v>
      </c>
      <c r="L1673" s="151">
        <v>1913.94</v>
      </c>
      <c r="M1673" s="151">
        <v>95.697</v>
      </c>
      <c r="N1673" s="154"/>
      <c r="O1673" s="151">
        <v>861.273</v>
      </c>
      <c r="P1673" s="151">
        <v>956.97</v>
      </c>
      <c r="Q1673" s="151">
        <f t="shared" si="26"/>
        <v>1818.243</v>
      </c>
      <c r="R1673" s="156"/>
    </row>
    <row r="1674" s="138" customFormat="1" ht="25.05" hidden="1" customHeight="1" spans="1:18">
      <c r="A1674" s="147">
        <v>1669</v>
      </c>
      <c r="B1674" s="147" t="s">
        <v>699</v>
      </c>
      <c r="C1674" s="148">
        <v>44958</v>
      </c>
      <c r="D1674" s="148">
        <v>44985</v>
      </c>
      <c r="E1674" s="147" t="s">
        <v>25</v>
      </c>
      <c r="F1674" s="147" t="s">
        <v>430</v>
      </c>
      <c r="G1674" s="147" t="s">
        <v>27</v>
      </c>
      <c r="H1674" s="147">
        <v>3.5</v>
      </c>
      <c r="I1674" s="151">
        <v>4410</v>
      </c>
      <c r="J1674" s="151">
        <v>15435</v>
      </c>
      <c r="K1674" s="147">
        <v>10</v>
      </c>
      <c r="L1674" s="151">
        <v>1543.5</v>
      </c>
      <c r="M1674" s="151">
        <v>77.175</v>
      </c>
      <c r="N1674" s="154"/>
      <c r="O1674" s="151">
        <v>694.575</v>
      </c>
      <c r="P1674" s="151">
        <v>771.75</v>
      </c>
      <c r="Q1674" s="151">
        <f t="shared" si="26"/>
        <v>1466.325</v>
      </c>
      <c r="R1674" s="156"/>
    </row>
    <row r="1675" s="138" customFormat="1" ht="25.05" hidden="1" customHeight="1" spans="1:18">
      <c r="A1675" s="147">
        <v>1670</v>
      </c>
      <c r="B1675" s="147" t="s">
        <v>700</v>
      </c>
      <c r="C1675" s="148">
        <v>44958</v>
      </c>
      <c r="D1675" s="148">
        <v>44985</v>
      </c>
      <c r="E1675" s="147" t="s">
        <v>25</v>
      </c>
      <c r="F1675" s="147" t="s">
        <v>430</v>
      </c>
      <c r="G1675" s="147" t="s">
        <v>27</v>
      </c>
      <c r="H1675" s="147">
        <v>6</v>
      </c>
      <c r="I1675" s="151">
        <v>4410</v>
      </c>
      <c r="J1675" s="151">
        <v>26460</v>
      </c>
      <c r="K1675" s="147">
        <v>10</v>
      </c>
      <c r="L1675" s="151">
        <v>2646</v>
      </c>
      <c r="M1675" s="151">
        <v>132.3</v>
      </c>
      <c r="N1675" s="154"/>
      <c r="O1675" s="151">
        <v>1190.7</v>
      </c>
      <c r="P1675" s="151">
        <v>1323</v>
      </c>
      <c r="Q1675" s="151">
        <f t="shared" si="26"/>
        <v>2513.7</v>
      </c>
      <c r="R1675" s="156"/>
    </row>
    <row r="1676" s="138" customFormat="1" ht="25.05" hidden="1" customHeight="1" spans="1:18">
      <c r="A1676" s="147">
        <v>1671</v>
      </c>
      <c r="B1676" s="147" t="s">
        <v>701</v>
      </c>
      <c r="C1676" s="148">
        <v>44958</v>
      </c>
      <c r="D1676" s="148">
        <v>44985</v>
      </c>
      <c r="E1676" s="147" t="s">
        <v>25</v>
      </c>
      <c r="F1676" s="147" t="s">
        <v>430</v>
      </c>
      <c r="G1676" s="147" t="s">
        <v>27</v>
      </c>
      <c r="H1676" s="147">
        <v>5</v>
      </c>
      <c r="I1676" s="151">
        <v>4410</v>
      </c>
      <c r="J1676" s="151">
        <v>22050</v>
      </c>
      <c r="K1676" s="147">
        <v>10</v>
      </c>
      <c r="L1676" s="151">
        <v>2205</v>
      </c>
      <c r="M1676" s="151">
        <v>110.25</v>
      </c>
      <c r="N1676" s="154"/>
      <c r="O1676" s="151">
        <v>992.25</v>
      </c>
      <c r="P1676" s="151">
        <v>1102.5</v>
      </c>
      <c r="Q1676" s="151">
        <f t="shared" si="26"/>
        <v>2094.75</v>
      </c>
      <c r="R1676" s="156"/>
    </row>
    <row r="1677" s="138" customFormat="1" ht="25.05" hidden="1" customHeight="1" spans="1:18">
      <c r="A1677" s="147">
        <v>1672</v>
      </c>
      <c r="B1677" s="147" t="s">
        <v>702</v>
      </c>
      <c r="C1677" s="148">
        <v>44958</v>
      </c>
      <c r="D1677" s="148">
        <v>44985</v>
      </c>
      <c r="E1677" s="147" t="s">
        <v>25</v>
      </c>
      <c r="F1677" s="147" t="s">
        <v>430</v>
      </c>
      <c r="G1677" s="147" t="s">
        <v>27</v>
      </c>
      <c r="H1677" s="147">
        <v>8</v>
      </c>
      <c r="I1677" s="151">
        <v>4410</v>
      </c>
      <c r="J1677" s="151">
        <v>35280</v>
      </c>
      <c r="K1677" s="147">
        <v>10</v>
      </c>
      <c r="L1677" s="151">
        <v>3528</v>
      </c>
      <c r="M1677" s="151">
        <v>176.4</v>
      </c>
      <c r="N1677" s="154"/>
      <c r="O1677" s="151">
        <v>1587.6</v>
      </c>
      <c r="P1677" s="151">
        <v>1764</v>
      </c>
      <c r="Q1677" s="151">
        <f t="shared" si="26"/>
        <v>3351.6</v>
      </c>
      <c r="R1677" s="156"/>
    </row>
    <row r="1678" s="138" customFormat="1" ht="25.05" hidden="1" customHeight="1" spans="1:18">
      <c r="A1678" s="147">
        <v>1673</v>
      </c>
      <c r="B1678" s="147" t="s">
        <v>703</v>
      </c>
      <c r="C1678" s="148">
        <v>44958</v>
      </c>
      <c r="D1678" s="148">
        <v>44985</v>
      </c>
      <c r="E1678" s="147" t="s">
        <v>25</v>
      </c>
      <c r="F1678" s="147" t="s">
        <v>430</v>
      </c>
      <c r="G1678" s="147" t="s">
        <v>27</v>
      </c>
      <c r="H1678" s="147">
        <v>7.5</v>
      </c>
      <c r="I1678" s="151">
        <v>4410</v>
      </c>
      <c r="J1678" s="151">
        <v>33075</v>
      </c>
      <c r="K1678" s="147">
        <v>10</v>
      </c>
      <c r="L1678" s="151">
        <v>3307.5</v>
      </c>
      <c r="M1678" s="151">
        <v>165.375</v>
      </c>
      <c r="N1678" s="154"/>
      <c r="O1678" s="151">
        <v>1488.375</v>
      </c>
      <c r="P1678" s="151">
        <v>1653.75</v>
      </c>
      <c r="Q1678" s="151">
        <f t="shared" si="26"/>
        <v>3142.125</v>
      </c>
      <c r="R1678" s="156"/>
    </row>
    <row r="1679" s="138" customFormat="1" ht="25.05" hidden="1" customHeight="1" spans="1:18">
      <c r="A1679" s="147">
        <v>1674</v>
      </c>
      <c r="B1679" s="147" t="s">
        <v>704</v>
      </c>
      <c r="C1679" s="148">
        <v>44958</v>
      </c>
      <c r="D1679" s="148">
        <v>44985</v>
      </c>
      <c r="E1679" s="147" t="s">
        <v>25</v>
      </c>
      <c r="F1679" s="147" t="s">
        <v>430</v>
      </c>
      <c r="G1679" s="147" t="s">
        <v>27</v>
      </c>
      <c r="H1679" s="147">
        <v>1.29</v>
      </c>
      <c r="I1679" s="151">
        <v>4410</v>
      </c>
      <c r="J1679" s="151">
        <v>5688.9</v>
      </c>
      <c r="K1679" s="147">
        <v>10</v>
      </c>
      <c r="L1679" s="151">
        <v>568.89</v>
      </c>
      <c r="M1679" s="151">
        <v>28.4445</v>
      </c>
      <c r="N1679" s="154"/>
      <c r="O1679" s="151">
        <v>256.0005</v>
      </c>
      <c r="P1679" s="151">
        <v>284.445</v>
      </c>
      <c r="Q1679" s="151">
        <f t="shared" si="26"/>
        <v>540.4455</v>
      </c>
      <c r="R1679" s="156"/>
    </row>
    <row r="1680" s="138" customFormat="1" ht="25.05" hidden="1" customHeight="1" spans="1:18">
      <c r="A1680" s="147">
        <v>1675</v>
      </c>
      <c r="B1680" s="147" t="s">
        <v>705</v>
      </c>
      <c r="C1680" s="148">
        <v>44958</v>
      </c>
      <c r="D1680" s="148">
        <v>44985</v>
      </c>
      <c r="E1680" s="147" t="s">
        <v>25</v>
      </c>
      <c r="F1680" s="147" t="s">
        <v>430</v>
      </c>
      <c r="G1680" s="147" t="s">
        <v>27</v>
      </c>
      <c r="H1680" s="147">
        <v>6.8</v>
      </c>
      <c r="I1680" s="151">
        <v>4410</v>
      </c>
      <c r="J1680" s="151">
        <v>29988</v>
      </c>
      <c r="K1680" s="147">
        <v>10</v>
      </c>
      <c r="L1680" s="151">
        <v>2998.8</v>
      </c>
      <c r="M1680" s="151">
        <v>149.94</v>
      </c>
      <c r="N1680" s="154"/>
      <c r="O1680" s="151">
        <v>1349.46</v>
      </c>
      <c r="P1680" s="151">
        <v>1499.4</v>
      </c>
      <c r="Q1680" s="151">
        <f t="shared" si="26"/>
        <v>2848.86</v>
      </c>
      <c r="R1680" s="156"/>
    </row>
    <row r="1681" s="138" customFormat="1" ht="25.05" hidden="1" customHeight="1" spans="1:18">
      <c r="A1681" s="147">
        <v>1676</v>
      </c>
      <c r="B1681" s="147" t="s">
        <v>706</v>
      </c>
      <c r="C1681" s="148">
        <v>44958</v>
      </c>
      <c r="D1681" s="148">
        <v>44985</v>
      </c>
      <c r="E1681" s="147" t="s">
        <v>25</v>
      </c>
      <c r="F1681" s="147" t="s">
        <v>430</v>
      </c>
      <c r="G1681" s="147" t="s">
        <v>27</v>
      </c>
      <c r="H1681" s="147">
        <v>5</v>
      </c>
      <c r="I1681" s="151">
        <v>4410</v>
      </c>
      <c r="J1681" s="151">
        <v>22050</v>
      </c>
      <c r="K1681" s="147">
        <v>10</v>
      </c>
      <c r="L1681" s="151">
        <v>2205</v>
      </c>
      <c r="M1681" s="151">
        <v>110.25</v>
      </c>
      <c r="N1681" s="154"/>
      <c r="O1681" s="151">
        <v>992.25</v>
      </c>
      <c r="P1681" s="151">
        <v>1102.5</v>
      </c>
      <c r="Q1681" s="151">
        <f t="shared" si="26"/>
        <v>2094.75</v>
      </c>
      <c r="R1681" s="156"/>
    </row>
    <row r="1682" s="138" customFormat="1" ht="25.05" hidden="1" customHeight="1" spans="1:18">
      <c r="A1682" s="147">
        <v>1677</v>
      </c>
      <c r="B1682" s="147" t="s">
        <v>707</v>
      </c>
      <c r="C1682" s="148">
        <v>44958</v>
      </c>
      <c r="D1682" s="148">
        <v>44985</v>
      </c>
      <c r="E1682" s="147" t="s">
        <v>25</v>
      </c>
      <c r="F1682" s="147" t="s">
        <v>430</v>
      </c>
      <c r="G1682" s="147" t="s">
        <v>27</v>
      </c>
      <c r="H1682" s="147">
        <v>4.7</v>
      </c>
      <c r="I1682" s="151">
        <v>4410</v>
      </c>
      <c r="J1682" s="151">
        <v>20727</v>
      </c>
      <c r="K1682" s="147">
        <v>10</v>
      </c>
      <c r="L1682" s="151">
        <v>2072.7</v>
      </c>
      <c r="M1682" s="151">
        <v>103.635</v>
      </c>
      <c r="N1682" s="154"/>
      <c r="O1682" s="151">
        <v>932.715</v>
      </c>
      <c r="P1682" s="151">
        <v>1036.35</v>
      </c>
      <c r="Q1682" s="151">
        <f t="shared" si="26"/>
        <v>1969.065</v>
      </c>
      <c r="R1682" s="156"/>
    </row>
    <row r="1683" s="138" customFormat="1" ht="25.05" hidden="1" customHeight="1" spans="1:18">
      <c r="A1683" s="147">
        <v>1678</v>
      </c>
      <c r="B1683" s="147" t="s">
        <v>708</v>
      </c>
      <c r="C1683" s="148">
        <v>44958</v>
      </c>
      <c r="D1683" s="148">
        <v>44985</v>
      </c>
      <c r="E1683" s="147" t="s">
        <v>25</v>
      </c>
      <c r="F1683" s="147" t="s">
        <v>430</v>
      </c>
      <c r="G1683" s="147" t="s">
        <v>27</v>
      </c>
      <c r="H1683" s="147">
        <v>6</v>
      </c>
      <c r="I1683" s="151">
        <v>4410</v>
      </c>
      <c r="J1683" s="151">
        <v>26460</v>
      </c>
      <c r="K1683" s="147">
        <v>10</v>
      </c>
      <c r="L1683" s="151">
        <v>2646</v>
      </c>
      <c r="M1683" s="151">
        <v>132.3</v>
      </c>
      <c r="N1683" s="154"/>
      <c r="O1683" s="151">
        <v>1190.7</v>
      </c>
      <c r="P1683" s="151">
        <v>1323</v>
      </c>
      <c r="Q1683" s="151">
        <f t="shared" si="26"/>
        <v>2513.7</v>
      </c>
      <c r="R1683" s="156"/>
    </row>
    <row r="1684" s="138" customFormat="1" ht="25.05" hidden="1" customHeight="1" spans="1:18">
      <c r="A1684" s="147">
        <v>1679</v>
      </c>
      <c r="B1684" s="147" t="s">
        <v>709</v>
      </c>
      <c r="C1684" s="148">
        <v>44958</v>
      </c>
      <c r="D1684" s="148">
        <v>44985</v>
      </c>
      <c r="E1684" s="147" t="s">
        <v>25</v>
      </c>
      <c r="F1684" s="147" t="s">
        <v>430</v>
      </c>
      <c r="G1684" s="147" t="s">
        <v>27</v>
      </c>
      <c r="H1684" s="147">
        <v>7</v>
      </c>
      <c r="I1684" s="151">
        <v>4410</v>
      </c>
      <c r="J1684" s="151">
        <v>30870</v>
      </c>
      <c r="K1684" s="147">
        <v>10</v>
      </c>
      <c r="L1684" s="151">
        <v>3087</v>
      </c>
      <c r="M1684" s="151">
        <v>154.35</v>
      </c>
      <c r="N1684" s="154"/>
      <c r="O1684" s="151">
        <v>1389.15</v>
      </c>
      <c r="P1684" s="151">
        <v>1543.5</v>
      </c>
      <c r="Q1684" s="151">
        <f t="shared" si="26"/>
        <v>2932.65</v>
      </c>
      <c r="R1684" s="156"/>
    </row>
    <row r="1685" s="138" customFormat="1" ht="25.05" hidden="1" customHeight="1" spans="1:18">
      <c r="A1685" s="147">
        <v>1680</v>
      </c>
      <c r="B1685" s="147" t="s">
        <v>710</v>
      </c>
      <c r="C1685" s="148">
        <v>44958</v>
      </c>
      <c r="D1685" s="148">
        <v>44985</v>
      </c>
      <c r="E1685" s="147" t="s">
        <v>25</v>
      </c>
      <c r="F1685" s="147" t="s">
        <v>430</v>
      </c>
      <c r="G1685" s="147" t="s">
        <v>27</v>
      </c>
      <c r="H1685" s="147">
        <v>4.5</v>
      </c>
      <c r="I1685" s="151">
        <v>4410</v>
      </c>
      <c r="J1685" s="151">
        <v>19845</v>
      </c>
      <c r="K1685" s="147">
        <v>10</v>
      </c>
      <c r="L1685" s="151">
        <v>1984.5</v>
      </c>
      <c r="M1685" s="151">
        <v>99.225</v>
      </c>
      <c r="N1685" s="154"/>
      <c r="O1685" s="151">
        <v>893.025</v>
      </c>
      <c r="P1685" s="151">
        <v>992.25</v>
      </c>
      <c r="Q1685" s="151">
        <f t="shared" si="26"/>
        <v>1885.275</v>
      </c>
      <c r="R1685" s="156"/>
    </row>
    <row r="1686" s="138" customFormat="1" ht="25.05" hidden="1" customHeight="1" spans="1:18">
      <c r="A1686" s="147">
        <v>1681</v>
      </c>
      <c r="B1686" s="147" t="s">
        <v>711</v>
      </c>
      <c r="C1686" s="148">
        <v>44958</v>
      </c>
      <c r="D1686" s="148">
        <v>44985</v>
      </c>
      <c r="E1686" s="147" t="s">
        <v>25</v>
      </c>
      <c r="F1686" s="147" t="s">
        <v>430</v>
      </c>
      <c r="G1686" s="147" t="s">
        <v>27</v>
      </c>
      <c r="H1686" s="147">
        <v>5.5</v>
      </c>
      <c r="I1686" s="151">
        <v>4410</v>
      </c>
      <c r="J1686" s="151">
        <v>24255</v>
      </c>
      <c r="K1686" s="147">
        <v>10</v>
      </c>
      <c r="L1686" s="151">
        <v>2425.5</v>
      </c>
      <c r="M1686" s="151">
        <v>121.275</v>
      </c>
      <c r="N1686" s="154"/>
      <c r="O1686" s="151">
        <v>1091.475</v>
      </c>
      <c r="P1686" s="151">
        <v>1212.75</v>
      </c>
      <c r="Q1686" s="151">
        <f t="shared" si="26"/>
        <v>2304.225</v>
      </c>
      <c r="R1686" s="156"/>
    </row>
    <row r="1687" s="138" customFormat="1" ht="25.05" hidden="1" customHeight="1" spans="1:18">
      <c r="A1687" s="147">
        <v>1682</v>
      </c>
      <c r="B1687" s="147" t="s">
        <v>712</v>
      </c>
      <c r="C1687" s="148">
        <v>44958</v>
      </c>
      <c r="D1687" s="148">
        <v>44985</v>
      </c>
      <c r="E1687" s="147" t="s">
        <v>25</v>
      </c>
      <c r="F1687" s="147" t="s">
        <v>430</v>
      </c>
      <c r="G1687" s="147" t="s">
        <v>27</v>
      </c>
      <c r="H1687" s="147">
        <v>4</v>
      </c>
      <c r="I1687" s="151">
        <v>4410</v>
      </c>
      <c r="J1687" s="151">
        <v>17640</v>
      </c>
      <c r="K1687" s="147">
        <v>10</v>
      </c>
      <c r="L1687" s="151">
        <v>1764</v>
      </c>
      <c r="M1687" s="151">
        <v>88.2</v>
      </c>
      <c r="N1687" s="154"/>
      <c r="O1687" s="151">
        <v>793.8</v>
      </c>
      <c r="P1687" s="151">
        <v>882</v>
      </c>
      <c r="Q1687" s="151">
        <f t="shared" si="26"/>
        <v>1675.8</v>
      </c>
      <c r="R1687" s="156"/>
    </row>
    <row r="1688" s="138" customFormat="1" ht="25.05" hidden="1" customHeight="1" spans="1:18">
      <c r="A1688" s="147">
        <v>1683</v>
      </c>
      <c r="B1688" s="147" t="s">
        <v>713</v>
      </c>
      <c r="C1688" s="148">
        <v>44958</v>
      </c>
      <c r="D1688" s="148">
        <v>44985</v>
      </c>
      <c r="E1688" s="147" t="s">
        <v>25</v>
      </c>
      <c r="F1688" s="147" t="s">
        <v>430</v>
      </c>
      <c r="G1688" s="147" t="s">
        <v>27</v>
      </c>
      <c r="H1688" s="147">
        <v>4</v>
      </c>
      <c r="I1688" s="151">
        <v>4410</v>
      </c>
      <c r="J1688" s="151">
        <v>17640</v>
      </c>
      <c r="K1688" s="147">
        <v>10</v>
      </c>
      <c r="L1688" s="151">
        <v>1764</v>
      </c>
      <c r="M1688" s="151">
        <v>88.2</v>
      </c>
      <c r="N1688" s="154"/>
      <c r="O1688" s="151">
        <v>793.8</v>
      </c>
      <c r="P1688" s="151">
        <v>882</v>
      </c>
      <c r="Q1688" s="151">
        <f t="shared" si="26"/>
        <v>1675.8</v>
      </c>
      <c r="R1688" s="156"/>
    </row>
    <row r="1689" s="138" customFormat="1" ht="25.05" hidden="1" customHeight="1" spans="1:18">
      <c r="A1689" s="147">
        <v>1684</v>
      </c>
      <c r="B1689" s="147" t="s">
        <v>714</v>
      </c>
      <c r="C1689" s="148">
        <v>44958</v>
      </c>
      <c r="D1689" s="148">
        <v>44985</v>
      </c>
      <c r="E1689" s="147" t="s">
        <v>25</v>
      </c>
      <c r="F1689" s="147" t="s">
        <v>430</v>
      </c>
      <c r="G1689" s="147" t="s">
        <v>27</v>
      </c>
      <c r="H1689" s="147">
        <v>4</v>
      </c>
      <c r="I1689" s="151">
        <v>4410</v>
      </c>
      <c r="J1689" s="151">
        <v>17640</v>
      </c>
      <c r="K1689" s="147">
        <v>10</v>
      </c>
      <c r="L1689" s="151">
        <v>1764</v>
      </c>
      <c r="M1689" s="151">
        <v>88.2</v>
      </c>
      <c r="N1689" s="154"/>
      <c r="O1689" s="151">
        <v>793.8</v>
      </c>
      <c r="P1689" s="151">
        <v>882</v>
      </c>
      <c r="Q1689" s="151">
        <f t="shared" si="26"/>
        <v>1675.8</v>
      </c>
      <c r="R1689" s="156"/>
    </row>
    <row r="1690" s="138" customFormat="1" ht="25.05" hidden="1" customHeight="1" spans="1:18">
      <c r="A1690" s="147">
        <v>1685</v>
      </c>
      <c r="B1690" s="147" t="s">
        <v>715</v>
      </c>
      <c r="C1690" s="148">
        <v>44958</v>
      </c>
      <c r="D1690" s="148">
        <v>44985</v>
      </c>
      <c r="E1690" s="147" t="s">
        <v>25</v>
      </c>
      <c r="F1690" s="147" t="s">
        <v>430</v>
      </c>
      <c r="G1690" s="147" t="s">
        <v>27</v>
      </c>
      <c r="H1690" s="147">
        <v>3</v>
      </c>
      <c r="I1690" s="151">
        <v>4410</v>
      </c>
      <c r="J1690" s="151">
        <v>13230</v>
      </c>
      <c r="K1690" s="147">
        <v>10</v>
      </c>
      <c r="L1690" s="151">
        <v>1323</v>
      </c>
      <c r="M1690" s="151">
        <v>66.15</v>
      </c>
      <c r="N1690" s="154"/>
      <c r="O1690" s="151">
        <v>595.35</v>
      </c>
      <c r="P1690" s="151">
        <v>661.5</v>
      </c>
      <c r="Q1690" s="151">
        <f t="shared" si="26"/>
        <v>1256.85</v>
      </c>
      <c r="R1690" s="156"/>
    </row>
    <row r="1691" s="138" customFormat="1" ht="25.05" hidden="1" customHeight="1" spans="1:18">
      <c r="A1691" s="147">
        <v>1686</v>
      </c>
      <c r="B1691" s="147" t="s">
        <v>716</v>
      </c>
      <c r="C1691" s="148">
        <v>44958</v>
      </c>
      <c r="D1691" s="148">
        <v>44985</v>
      </c>
      <c r="E1691" s="147" t="s">
        <v>25</v>
      </c>
      <c r="F1691" s="147" t="s">
        <v>430</v>
      </c>
      <c r="G1691" s="147" t="s">
        <v>27</v>
      </c>
      <c r="H1691" s="147">
        <v>4</v>
      </c>
      <c r="I1691" s="151">
        <v>4410</v>
      </c>
      <c r="J1691" s="151">
        <v>17640</v>
      </c>
      <c r="K1691" s="147">
        <v>10</v>
      </c>
      <c r="L1691" s="151">
        <v>1764</v>
      </c>
      <c r="M1691" s="151">
        <v>88.2</v>
      </c>
      <c r="N1691" s="154"/>
      <c r="O1691" s="151">
        <v>793.8</v>
      </c>
      <c r="P1691" s="151">
        <v>882</v>
      </c>
      <c r="Q1691" s="151">
        <f t="shared" si="26"/>
        <v>1675.8</v>
      </c>
      <c r="R1691" s="156"/>
    </row>
    <row r="1692" s="138" customFormat="1" ht="25.05" hidden="1" customHeight="1" spans="1:18">
      <c r="A1692" s="147">
        <v>1687</v>
      </c>
      <c r="B1692" s="147" t="s">
        <v>717</v>
      </c>
      <c r="C1692" s="148">
        <v>44958</v>
      </c>
      <c r="D1692" s="148">
        <v>44985</v>
      </c>
      <c r="E1692" s="147" t="s">
        <v>25</v>
      </c>
      <c r="F1692" s="147" t="s">
        <v>430</v>
      </c>
      <c r="G1692" s="147" t="s">
        <v>27</v>
      </c>
      <c r="H1692" s="147">
        <v>4</v>
      </c>
      <c r="I1692" s="151">
        <v>4410</v>
      </c>
      <c r="J1692" s="151">
        <v>17640</v>
      </c>
      <c r="K1692" s="147">
        <v>10</v>
      </c>
      <c r="L1692" s="151">
        <v>1764</v>
      </c>
      <c r="M1692" s="151">
        <v>88.2</v>
      </c>
      <c r="N1692" s="154"/>
      <c r="O1692" s="151">
        <v>793.8</v>
      </c>
      <c r="P1692" s="151">
        <v>882</v>
      </c>
      <c r="Q1692" s="151">
        <f t="shared" si="26"/>
        <v>1675.8</v>
      </c>
      <c r="R1692" s="156"/>
    </row>
    <row r="1693" s="138" customFormat="1" ht="25.05" hidden="1" customHeight="1" spans="1:18">
      <c r="A1693" s="147">
        <v>1688</v>
      </c>
      <c r="B1693" s="147" t="s">
        <v>718</v>
      </c>
      <c r="C1693" s="148">
        <v>44958</v>
      </c>
      <c r="D1693" s="148">
        <v>44985</v>
      </c>
      <c r="E1693" s="147" t="s">
        <v>25</v>
      </c>
      <c r="F1693" s="147" t="s">
        <v>430</v>
      </c>
      <c r="G1693" s="147" t="s">
        <v>27</v>
      </c>
      <c r="H1693" s="147">
        <v>7.85</v>
      </c>
      <c r="I1693" s="151">
        <v>4410</v>
      </c>
      <c r="J1693" s="151">
        <v>34618.5</v>
      </c>
      <c r="K1693" s="147">
        <v>10</v>
      </c>
      <c r="L1693" s="151">
        <v>3461.85</v>
      </c>
      <c r="M1693" s="151">
        <v>173.0925</v>
      </c>
      <c r="N1693" s="154"/>
      <c r="O1693" s="151">
        <v>1557.8325</v>
      </c>
      <c r="P1693" s="151">
        <v>1730.925</v>
      </c>
      <c r="Q1693" s="151">
        <f t="shared" si="26"/>
        <v>3288.7575</v>
      </c>
      <c r="R1693" s="156"/>
    </row>
    <row r="1694" s="138" customFormat="1" ht="25.05" hidden="1" customHeight="1" spans="1:18">
      <c r="A1694" s="147">
        <v>1689</v>
      </c>
      <c r="B1694" s="147" t="s">
        <v>719</v>
      </c>
      <c r="C1694" s="148">
        <v>44958</v>
      </c>
      <c r="D1694" s="148">
        <v>44985</v>
      </c>
      <c r="E1694" s="147" t="s">
        <v>25</v>
      </c>
      <c r="F1694" s="147" t="s">
        <v>430</v>
      </c>
      <c r="G1694" s="147" t="s">
        <v>27</v>
      </c>
      <c r="H1694" s="147">
        <v>3</v>
      </c>
      <c r="I1694" s="151">
        <v>4410</v>
      </c>
      <c r="J1694" s="151">
        <v>13230</v>
      </c>
      <c r="K1694" s="147">
        <v>10</v>
      </c>
      <c r="L1694" s="151">
        <v>1323</v>
      </c>
      <c r="M1694" s="151">
        <v>66.15</v>
      </c>
      <c r="N1694" s="154"/>
      <c r="O1694" s="151">
        <v>595.35</v>
      </c>
      <c r="P1694" s="151">
        <v>661.5</v>
      </c>
      <c r="Q1694" s="151">
        <f t="shared" si="26"/>
        <v>1256.85</v>
      </c>
      <c r="R1694" s="156"/>
    </row>
    <row r="1695" s="138" customFormat="1" ht="25.05" hidden="1" customHeight="1" spans="1:18">
      <c r="A1695" s="147">
        <v>1690</v>
      </c>
      <c r="B1695" s="147" t="s">
        <v>720</v>
      </c>
      <c r="C1695" s="148">
        <v>44958</v>
      </c>
      <c r="D1695" s="148">
        <v>44985</v>
      </c>
      <c r="E1695" s="147" t="s">
        <v>25</v>
      </c>
      <c r="F1695" s="147" t="s">
        <v>430</v>
      </c>
      <c r="G1695" s="147" t="s">
        <v>27</v>
      </c>
      <c r="H1695" s="147">
        <v>1</v>
      </c>
      <c r="I1695" s="151">
        <v>4410</v>
      </c>
      <c r="J1695" s="151">
        <v>4410</v>
      </c>
      <c r="K1695" s="147">
        <v>10</v>
      </c>
      <c r="L1695" s="151">
        <v>441</v>
      </c>
      <c r="M1695" s="151">
        <v>22.05</v>
      </c>
      <c r="N1695" s="154"/>
      <c r="O1695" s="151">
        <v>198.45</v>
      </c>
      <c r="P1695" s="151">
        <v>220.5</v>
      </c>
      <c r="Q1695" s="151">
        <f t="shared" si="26"/>
        <v>418.95</v>
      </c>
      <c r="R1695" s="156"/>
    </row>
    <row r="1696" s="138" customFormat="1" ht="25.05" hidden="1" customHeight="1" spans="1:18">
      <c r="A1696" s="147">
        <v>1691</v>
      </c>
      <c r="B1696" s="147" t="s">
        <v>721</v>
      </c>
      <c r="C1696" s="148">
        <v>44958</v>
      </c>
      <c r="D1696" s="148">
        <v>44985</v>
      </c>
      <c r="E1696" s="147" t="s">
        <v>25</v>
      </c>
      <c r="F1696" s="147" t="s">
        <v>430</v>
      </c>
      <c r="G1696" s="147" t="s">
        <v>27</v>
      </c>
      <c r="H1696" s="147">
        <v>5</v>
      </c>
      <c r="I1696" s="151">
        <v>4410</v>
      </c>
      <c r="J1696" s="151">
        <v>22050</v>
      </c>
      <c r="K1696" s="147">
        <v>10</v>
      </c>
      <c r="L1696" s="151">
        <v>2205</v>
      </c>
      <c r="M1696" s="151">
        <v>110.25</v>
      </c>
      <c r="N1696" s="154"/>
      <c r="O1696" s="151">
        <v>992.25</v>
      </c>
      <c r="P1696" s="151">
        <v>1102.5</v>
      </c>
      <c r="Q1696" s="151">
        <f t="shared" si="26"/>
        <v>2094.75</v>
      </c>
      <c r="R1696" s="156"/>
    </row>
    <row r="1697" s="138" customFormat="1" ht="25.05" hidden="1" customHeight="1" spans="1:18">
      <c r="A1697" s="147">
        <v>1692</v>
      </c>
      <c r="B1697" s="147" t="s">
        <v>722</v>
      </c>
      <c r="C1697" s="148">
        <v>44958</v>
      </c>
      <c r="D1697" s="148">
        <v>44985</v>
      </c>
      <c r="E1697" s="147" t="s">
        <v>25</v>
      </c>
      <c r="F1697" s="147" t="s">
        <v>430</v>
      </c>
      <c r="G1697" s="147" t="s">
        <v>27</v>
      </c>
      <c r="H1697" s="147">
        <v>1.92</v>
      </c>
      <c r="I1697" s="151">
        <v>4410</v>
      </c>
      <c r="J1697" s="151">
        <v>8467.2</v>
      </c>
      <c r="K1697" s="147">
        <v>10</v>
      </c>
      <c r="L1697" s="151">
        <v>846.72</v>
      </c>
      <c r="M1697" s="151">
        <v>42.336</v>
      </c>
      <c r="N1697" s="154"/>
      <c r="O1697" s="151">
        <v>381.024</v>
      </c>
      <c r="P1697" s="151">
        <v>423.36</v>
      </c>
      <c r="Q1697" s="151">
        <f t="shared" si="26"/>
        <v>804.384</v>
      </c>
      <c r="R1697" s="156"/>
    </row>
    <row r="1698" s="138" customFormat="1" ht="25.05" hidden="1" customHeight="1" spans="1:18">
      <c r="A1698" s="147">
        <v>1693</v>
      </c>
      <c r="B1698" s="147" t="s">
        <v>723</v>
      </c>
      <c r="C1698" s="148">
        <v>44958</v>
      </c>
      <c r="D1698" s="148">
        <v>44985</v>
      </c>
      <c r="E1698" s="147" t="s">
        <v>25</v>
      </c>
      <c r="F1698" s="147" t="s">
        <v>430</v>
      </c>
      <c r="G1698" s="147" t="s">
        <v>27</v>
      </c>
      <c r="H1698" s="147">
        <v>5</v>
      </c>
      <c r="I1698" s="151">
        <v>4410</v>
      </c>
      <c r="J1698" s="151">
        <v>22050</v>
      </c>
      <c r="K1698" s="147">
        <v>10</v>
      </c>
      <c r="L1698" s="151">
        <v>2205</v>
      </c>
      <c r="M1698" s="151">
        <v>110.25</v>
      </c>
      <c r="N1698" s="154"/>
      <c r="O1698" s="151">
        <v>992.25</v>
      </c>
      <c r="P1698" s="151">
        <v>1102.5</v>
      </c>
      <c r="Q1698" s="151">
        <f t="shared" si="26"/>
        <v>2094.75</v>
      </c>
      <c r="R1698" s="156"/>
    </row>
    <row r="1699" s="138" customFormat="1" ht="25.05" hidden="1" customHeight="1" spans="1:18">
      <c r="A1699" s="147">
        <v>1694</v>
      </c>
      <c r="B1699" s="147" t="s">
        <v>724</v>
      </c>
      <c r="C1699" s="148">
        <v>44958</v>
      </c>
      <c r="D1699" s="148">
        <v>44985</v>
      </c>
      <c r="E1699" s="147" t="s">
        <v>25</v>
      </c>
      <c r="F1699" s="147" t="s">
        <v>430</v>
      </c>
      <c r="G1699" s="147" t="s">
        <v>27</v>
      </c>
      <c r="H1699" s="147">
        <v>5</v>
      </c>
      <c r="I1699" s="151">
        <v>4410</v>
      </c>
      <c r="J1699" s="151">
        <v>22050</v>
      </c>
      <c r="K1699" s="147">
        <v>10</v>
      </c>
      <c r="L1699" s="151">
        <v>2205</v>
      </c>
      <c r="M1699" s="151">
        <v>110.25</v>
      </c>
      <c r="N1699" s="154"/>
      <c r="O1699" s="151">
        <v>992.25</v>
      </c>
      <c r="P1699" s="151">
        <v>1102.5</v>
      </c>
      <c r="Q1699" s="151">
        <f t="shared" si="26"/>
        <v>2094.75</v>
      </c>
      <c r="R1699" s="156"/>
    </row>
    <row r="1700" s="138" customFormat="1" ht="25.05" hidden="1" customHeight="1" spans="1:18">
      <c r="A1700" s="147">
        <v>1695</v>
      </c>
      <c r="B1700" s="147" t="s">
        <v>725</v>
      </c>
      <c r="C1700" s="148">
        <v>44958</v>
      </c>
      <c r="D1700" s="148">
        <v>44985</v>
      </c>
      <c r="E1700" s="147" t="s">
        <v>25</v>
      </c>
      <c r="F1700" s="147" t="s">
        <v>430</v>
      </c>
      <c r="G1700" s="147" t="s">
        <v>27</v>
      </c>
      <c r="H1700" s="147">
        <v>8</v>
      </c>
      <c r="I1700" s="151">
        <v>4410</v>
      </c>
      <c r="J1700" s="151">
        <v>35280</v>
      </c>
      <c r="K1700" s="147">
        <v>10</v>
      </c>
      <c r="L1700" s="151">
        <v>3528</v>
      </c>
      <c r="M1700" s="151">
        <v>176.4</v>
      </c>
      <c r="N1700" s="154"/>
      <c r="O1700" s="151">
        <v>1587.6</v>
      </c>
      <c r="P1700" s="151">
        <v>1764</v>
      </c>
      <c r="Q1700" s="151">
        <f t="shared" si="26"/>
        <v>3351.6</v>
      </c>
      <c r="R1700" s="156"/>
    </row>
    <row r="1701" s="138" customFormat="1" ht="25.05" hidden="1" customHeight="1" spans="1:18">
      <c r="A1701" s="147">
        <v>1696</v>
      </c>
      <c r="B1701" s="147" t="s">
        <v>543</v>
      </c>
      <c r="C1701" s="148">
        <v>44958</v>
      </c>
      <c r="D1701" s="148">
        <v>44985</v>
      </c>
      <c r="E1701" s="147" t="s">
        <v>25</v>
      </c>
      <c r="F1701" s="147" t="s">
        <v>430</v>
      </c>
      <c r="G1701" s="147" t="s">
        <v>27</v>
      </c>
      <c r="H1701" s="147">
        <v>5</v>
      </c>
      <c r="I1701" s="151">
        <v>4410</v>
      </c>
      <c r="J1701" s="151">
        <v>22050</v>
      </c>
      <c r="K1701" s="147">
        <v>10</v>
      </c>
      <c r="L1701" s="151">
        <v>2205</v>
      </c>
      <c r="M1701" s="151">
        <v>110.25</v>
      </c>
      <c r="N1701" s="154"/>
      <c r="O1701" s="151">
        <v>992.25</v>
      </c>
      <c r="P1701" s="151">
        <v>1102.5</v>
      </c>
      <c r="Q1701" s="151">
        <f t="shared" si="26"/>
        <v>2094.75</v>
      </c>
      <c r="R1701" s="156"/>
    </row>
    <row r="1702" s="138" customFormat="1" ht="25.05" hidden="1" customHeight="1" spans="1:18">
      <c r="A1702" s="147">
        <v>1697</v>
      </c>
      <c r="B1702" s="147" t="s">
        <v>726</v>
      </c>
      <c r="C1702" s="148">
        <v>44958</v>
      </c>
      <c r="D1702" s="148">
        <v>44985</v>
      </c>
      <c r="E1702" s="147" t="s">
        <v>25</v>
      </c>
      <c r="F1702" s="147" t="s">
        <v>430</v>
      </c>
      <c r="G1702" s="147" t="s">
        <v>27</v>
      </c>
      <c r="H1702" s="147">
        <v>5</v>
      </c>
      <c r="I1702" s="151">
        <v>4410</v>
      </c>
      <c r="J1702" s="151">
        <v>22050</v>
      </c>
      <c r="K1702" s="147">
        <v>10</v>
      </c>
      <c r="L1702" s="151">
        <v>2205</v>
      </c>
      <c r="M1702" s="151">
        <v>110.25</v>
      </c>
      <c r="N1702" s="154"/>
      <c r="O1702" s="151">
        <v>992.25</v>
      </c>
      <c r="P1702" s="151">
        <v>1102.5</v>
      </c>
      <c r="Q1702" s="151">
        <f t="shared" si="26"/>
        <v>2094.75</v>
      </c>
      <c r="R1702" s="156"/>
    </row>
    <row r="1703" s="138" customFormat="1" ht="25.05" hidden="1" customHeight="1" spans="1:18">
      <c r="A1703" s="147">
        <v>1698</v>
      </c>
      <c r="B1703" s="147" t="s">
        <v>727</v>
      </c>
      <c r="C1703" s="148">
        <v>44958</v>
      </c>
      <c r="D1703" s="148">
        <v>44985</v>
      </c>
      <c r="E1703" s="147" t="s">
        <v>25</v>
      </c>
      <c r="F1703" s="147" t="s">
        <v>430</v>
      </c>
      <c r="G1703" s="147" t="s">
        <v>27</v>
      </c>
      <c r="H1703" s="147">
        <v>7.87</v>
      </c>
      <c r="I1703" s="151">
        <v>4410</v>
      </c>
      <c r="J1703" s="151">
        <v>34706.7</v>
      </c>
      <c r="K1703" s="147">
        <v>10</v>
      </c>
      <c r="L1703" s="151">
        <v>3470.67</v>
      </c>
      <c r="M1703" s="151">
        <v>173.5335</v>
      </c>
      <c r="N1703" s="154"/>
      <c r="O1703" s="151">
        <v>1561.8015</v>
      </c>
      <c r="P1703" s="151">
        <v>1735.335</v>
      </c>
      <c r="Q1703" s="151">
        <f t="shared" si="26"/>
        <v>3297.1365</v>
      </c>
      <c r="R1703" s="156"/>
    </row>
    <row r="1704" s="138" customFormat="1" ht="25.05" hidden="1" customHeight="1" spans="1:18">
      <c r="A1704" s="147">
        <v>1699</v>
      </c>
      <c r="B1704" s="147" t="s">
        <v>728</v>
      </c>
      <c r="C1704" s="148">
        <v>44958</v>
      </c>
      <c r="D1704" s="148">
        <v>44985</v>
      </c>
      <c r="E1704" s="147" t="s">
        <v>25</v>
      </c>
      <c r="F1704" s="147" t="s">
        <v>430</v>
      </c>
      <c r="G1704" s="147" t="s">
        <v>27</v>
      </c>
      <c r="H1704" s="147">
        <v>4</v>
      </c>
      <c r="I1704" s="151">
        <v>4410</v>
      </c>
      <c r="J1704" s="151">
        <v>17640</v>
      </c>
      <c r="K1704" s="147">
        <v>10</v>
      </c>
      <c r="L1704" s="151">
        <v>1764</v>
      </c>
      <c r="M1704" s="151">
        <v>88.2</v>
      </c>
      <c r="N1704" s="154"/>
      <c r="O1704" s="151">
        <v>793.8</v>
      </c>
      <c r="P1704" s="151">
        <v>882</v>
      </c>
      <c r="Q1704" s="151">
        <f t="shared" si="26"/>
        <v>1675.8</v>
      </c>
      <c r="R1704" s="156"/>
    </row>
    <row r="1705" s="138" customFormat="1" ht="25.05" hidden="1" customHeight="1" spans="1:18">
      <c r="A1705" s="147">
        <v>1700</v>
      </c>
      <c r="B1705" s="147" t="s">
        <v>729</v>
      </c>
      <c r="C1705" s="148">
        <v>44958</v>
      </c>
      <c r="D1705" s="148">
        <v>44985</v>
      </c>
      <c r="E1705" s="147" t="s">
        <v>25</v>
      </c>
      <c r="F1705" s="147" t="s">
        <v>430</v>
      </c>
      <c r="G1705" s="147" t="s">
        <v>27</v>
      </c>
      <c r="H1705" s="147">
        <v>4</v>
      </c>
      <c r="I1705" s="151">
        <v>4410</v>
      </c>
      <c r="J1705" s="151">
        <v>17640</v>
      </c>
      <c r="K1705" s="147">
        <v>10</v>
      </c>
      <c r="L1705" s="151">
        <v>1764</v>
      </c>
      <c r="M1705" s="151">
        <v>88.2</v>
      </c>
      <c r="N1705" s="154"/>
      <c r="O1705" s="151">
        <v>793.8</v>
      </c>
      <c r="P1705" s="151">
        <v>882</v>
      </c>
      <c r="Q1705" s="151">
        <f t="shared" si="26"/>
        <v>1675.8</v>
      </c>
      <c r="R1705" s="156"/>
    </row>
    <row r="1706" s="138" customFormat="1" ht="25.05" hidden="1" customHeight="1" spans="1:18">
      <c r="A1706" s="147">
        <v>1701</v>
      </c>
      <c r="B1706" s="147" t="s">
        <v>730</v>
      </c>
      <c r="C1706" s="148">
        <v>44958</v>
      </c>
      <c r="D1706" s="148">
        <v>44985</v>
      </c>
      <c r="E1706" s="147" t="s">
        <v>25</v>
      </c>
      <c r="F1706" s="147" t="s">
        <v>430</v>
      </c>
      <c r="G1706" s="147" t="s">
        <v>27</v>
      </c>
      <c r="H1706" s="147">
        <v>4</v>
      </c>
      <c r="I1706" s="151">
        <v>4410</v>
      </c>
      <c r="J1706" s="151">
        <v>17640</v>
      </c>
      <c r="K1706" s="147">
        <v>10</v>
      </c>
      <c r="L1706" s="151">
        <v>1764</v>
      </c>
      <c r="M1706" s="151">
        <v>88.2</v>
      </c>
      <c r="N1706" s="154"/>
      <c r="O1706" s="151">
        <v>793.8</v>
      </c>
      <c r="P1706" s="151">
        <v>882</v>
      </c>
      <c r="Q1706" s="151">
        <f t="shared" si="26"/>
        <v>1675.8</v>
      </c>
      <c r="R1706" s="156"/>
    </row>
    <row r="1707" s="138" customFormat="1" ht="25.05" hidden="1" customHeight="1" spans="1:18">
      <c r="A1707" s="147">
        <v>1702</v>
      </c>
      <c r="B1707" s="147" t="s">
        <v>731</v>
      </c>
      <c r="C1707" s="148">
        <v>44958</v>
      </c>
      <c r="D1707" s="148">
        <v>44985</v>
      </c>
      <c r="E1707" s="147" t="s">
        <v>25</v>
      </c>
      <c r="F1707" s="147" t="s">
        <v>430</v>
      </c>
      <c r="G1707" s="147" t="s">
        <v>27</v>
      </c>
      <c r="H1707" s="147">
        <v>4</v>
      </c>
      <c r="I1707" s="151">
        <v>4410</v>
      </c>
      <c r="J1707" s="151">
        <v>17640</v>
      </c>
      <c r="K1707" s="147">
        <v>10</v>
      </c>
      <c r="L1707" s="151">
        <v>1764</v>
      </c>
      <c r="M1707" s="151">
        <v>88.2</v>
      </c>
      <c r="N1707" s="154"/>
      <c r="O1707" s="151">
        <v>793.8</v>
      </c>
      <c r="P1707" s="151">
        <v>882</v>
      </c>
      <c r="Q1707" s="151">
        <f t="shared" si="26"/>
        <v>1675.8</v>
      </c>
      <c r="R1707" s="156"/>
    </row>
    <row r="1708" s="138" customFormat="1" ht="25.05" hidden="1" customHeight="1" spans="1:18">
      <c r="A1708" s="147">
        <v>1703</v>
      </c>
      <c r="B1708" s="147" t="s">
        <v>732</v>
      </c>
      <c r="C1708" s="148">
        <v>44958</v>
      </c>
      <c r="D1708" s="148">
        <v>44985</v>
      </c>
      <c r="E1708" s="147" t="s">
        <v>25</v>
      </c>
      <c r="F1708" s="147" t="s">
        <v>430</v>
      </c>
      <c r="G1708" s="147" t="s">
        <v>27</v>
      </c>
      <c r="H1708" s="147">
        <v>4.68</v>
      </c>
      <c r="I1708" s="151">
        <v>4410</v>
      </c>
      <c r="J1708" s="151">
        <v>20638.8</v>
      </c>
      <c r="K1708" s="147">
        <v>10</v>
      </c>
      <c r="L1708" s="151">
        <v>2063.88</v>
      </c>
      <c r="M1708" s="151">
        <v>103.194</v>
      </c>
      <c r="N1708" s="154"/>
      <c r="O1708" s="151">
        <v>928.746</v>
      </c>
      <c r="P1708" s="151">
        <v>1031.94</v>
      </c>
      <c r="Q1708" s="151">
        <f t="shared" si="26"/>
        <v>1960.686</v>
      </c>
      <c r="R1708" s="156"/>
    </row>
    <row r="1709" s="138" customFormat="1" ht="25.05" hidden="1" customHeight="1" spans="1:18">
      <c r="A1709" s="147">
        <v>1704</v>
      </c>
      <c r="B1709" s="147" t="s">
        <v>733</v>
      </c>
      <c r="C1709" s="148">
        <v>44958</v>
      </c>
      <c r="D1709" s="148">
        <v>44985</v>
      </c>
      <c r="E1709" s="147" t="s">
        <v>25</v>
      </c>
      <c r="F1709" s="147" t="s">
        <v>430</v>
      </c>
      <c r="G1709" s="147" t="s">
        <v>27</v>
      </c>
      <c r="H1709" s="147">
        <v>7</v>
      </c>
      <c r="I1709" s="151">
        <v>4410</v>
      </c>
      <c r="J1709" s="151">
        <v>30870</v>
      </c>
      <c r="K1709" s="147">
        <v>10</v>
      </c>
      <c r="L1709" s="151">
        <v>3087</v>
      </c>
      <c r="M1709" s="151">
        <v>154.35</v>
      </c>
      <c r="N1709" s="154"/>
      <c r="O1709" s="151">
        <v>1389.15</v>
      </c>
      <c r="P1709" s="151">
        <v>1543.5</v>
      </c>
      <c r="Q1709" s="151">
        <f t="shared" si="26"/>
        <v>2932.65</v>
      </c>
      <c r="R1709" s="156"/>
    </row>
    <row r="1710" s="138" customFormat="1" ht="25.05" hidden="1" customHeight="1" spans="1:18">
      <c r="A1710" s="147">
        <v>1705</v>
      </c>
      <c r="B1710" s="147" t="s">
        <v>687</v>
      </c>
      <c r="C1710" s="148">
        <v>44958</v>
      </c>
      <c r="D1710" s="148">
        <v>44985</v>
      </c>
      <c r="E1710" s="147" t="s">
        <v>25</v>
      </c>
      <c r="F1710" s="147" t="s">
        <v>430</v>
      </c>
      <c r="G1710" s="147" t="s">
        <v>27</v>
      </c>
      <c r="H1710" s="147">
        <v>6</v>
      </c>
      <c r="I1710" s="151">
        <v>4410</v>
      </c>
      <c r="J1710" s="151">
        <v>26460</v>
      </c>
      <c r="K1710" s="147">
        <v>10</v>
      </c>
      <c r="L1710" s="151">
        <v>2646</v>
      </c>
      <c r="M1710" s="151">
        <v>132.3</v>
      </c>
      <c r="N1710" s="154"/>
      <c r="O1710" s="151">
        <v>1190.7</v>
      </c>
      <c r="P1710" s="151">
        <v>1323</v>
      </c>
      <c r="Q1710" s="151">
        <f t="shared" si="26"/>
        <v>2513.7</v>
      </c>
      <c r="R1710" s="156"/>
    </row>
    <row r="1711" s="138" customFormat="1" ht="25.05" hidden="1" customHeight="1" spans="1:18">
      <c r="A1711" s="147">
        <v>1706</v>
      </c>
      <c r="B1711" s="147" t="s">
        <v>734</v>
      </c>
      <c r="C1711" s="148">
        <v>44958</v>
      </c>
      <c r="D1711" s="148">
        <v>44985</v>
      </c>
      <c r="E1711" s="147" t="s">
        <v>25</v>
      </c>
      <c r="F1711" s="147" t="s">
        <v>430</v>
      </c>
      <c r="G1711" s="147" t="s">
        <v>27</v>
      </c>
      <c r="H1711" s="147">
        <v>8.5</v>
      </c>
      <c r="I1711" s="151">
        <v>4410</v>
      </c>
      <c r="J1711" s="151">
        <v>37485</v>
      </c>
      <c r="K1711" s="147">
        <v>10</v>
      </c>
      <c r="L1711" s="151">
        <v>3748.5</v>
      </c>
      <c r="M1711" s="151">
        <v>187.425</v>
      </c>
      <c r="N1711" s="154"/>
      <c r="O1711" s="151">
        <v>1686.825</v>
      </c>
      <c r="P1711" s="151">
        <v>1874.25</v>
      </c>
      <c r="Q1711" s="151">
        <f t="shared" si="26"/>
        <v>3561.075</v>
      </c>
      <c r="R1711" s="156"/>
    </row>
    <row r="1712" s="138" customFormat="1" ht="25.05" hidden="1" customHeight="1" spans="1:18">
      <c r="A1712" s="147">
        <v>1707</v>
      </c>
      <c r="B1712" s="147" t="s">
        <v>735</v>
      </c>
      <c r="C1712" s="148">
        <v>44958</v>
      </c>
      <c r="D1712" s="148">
        <v>44985</v>
      </c>
      <c r="E1712" s="147" t="s">
        <v>25</v>
      </c>
      <c r="F1712" s="147" t="s">
        <v>430</v>
      </c>
      <c r="G1712" s="147" t="s">
        <v>27</v>
      </c>
      <c r="H1712" s="147">
        <v>7.27</v>
      </c>
      <c r="I1712" s="151">
        <v>4410</v>
      </c>
      <c r="J1712" s="151">
        <v>32060.7</v>
      </c>
      <c r="K1712" s="147">
        <v>10</v>
      </c>
      <c r="L1712" s="151">
        <v>3206.07</v>
      </c>
      <c r="M1712" s="151">
        <v>160.3035</v>
      </c>
      <c r="N1712" s="154"/>
      <c r="O1712" s="151">
        <v>1442.7315</v>
      </c>
      <c r="P1712" s="151">
        <v>1603.035</v>
      </c>
      <c r="Q1712" s="151">
        <f t="shared" si="26"/>
        <v>3045.7665</v>
      </c>
      <c r="R1712" s="156"/>
    </row>
    <row r="1713" s="138" customFormat="1" ht="25.05" hidden="1" customHeight="1" spans="1:18">
      <c r="A1713" s="147">
        <v>1708</v>
      </c>
      <c r="B1713" s="147" t="s">
        <v>736</v>
      </c>
      <c r="C1713" s="148">
        <v>44958</v>
      </c>
      <c r="D1713" s="148">
        <v>44985</v>
      </c>
      <c r="E1713" s="147" t="s">
        <v>25</v>
      </c>
      <c r="F1713" s="147" t="s">
        <v>430</v>
      </c>
      <c r="G1713" s="147" t="s">
        <v>27</v>
      </c>
      <c r="H1713" s="147">
        <v>3</v>
      </c>
      <c r="I1713" s="151">
        <v>4410</v>
      </c>
      <c r="J1713" s="151">
        <v>13230</v>
      </c>
      <c r="K1713" s="147">
        <v>10</v>
      </c>
      <c r="L1713" s="151">
        <v>1323</v>
      </c>
      <c r="M1713" s="151">
        <v>66.15</v>
      </c>
      <c r="N1713" s="154"/>
      <c r="O1713" s="151">
        <v>595.35</v>
      </c>
      <c r="P1713" s="151">
        <v>661.5</v>
      </c>
      <c r="Q1713" s="151">
        <f t="shared" si="26"/>
        <v>1256.85</v>
      </c>
      <c r="R1713" s="156"/>
    </row>
    <row r="1714" s="138" customFormat="1" ht="25.05" hidden="1" customHeight="1" spans="1:18">
      <c r="A1714" s="147">
        <v>1709</v>
      </c>
      <c r="B1714" s="147" t="s">
        <v>737</v>
      </c>
      <c r="C1714" s="148">
        <v>44958</v>
      </c>
      <c r="D1714" s="148">
        <v>44985</v>
      </c>
      <c r="E1714" s="147" t="s">
        <v>25</v>
      </c>
      <c r="F1714" s="147" t="s">
        <v>430</v>
      </c>
      <c r="G1714" s="147" t="s">
        <v>27</v>
      </c>
      <c r="H1714" s="147">
        <v>1</v>
      </c>
      <c r="I1714" s="151">
        <v>4410</v>
      </c>
      <c r="J1714" s="151">
        <v>4410</v>
      </c>
      <c r="K1714" s="147">
        <v>10</v>
      </c>
      <c r="L1714" s="151">
        <v>441</v>
      </c>
      <c r="M1714" s="151">
        <v>22.05</v>
      </c>
      <c r="N1714" s="154"/>
      <c r="O1714" s="151">
        <v>198.45</v>
      </c>
      <c r="P1714" s="151">
        <v>220.5</v>
      </c>
      <c r="Q1714" s="151">
        <f t="shared" si="26"/>
        <v>418.95</v>
      </c>
      <c r="R1714" s="156"/>
    </row>
    <row r="1715" s="138" customFormat="1" ht="25.05" hidden="1" customHeight="1" spans="1:18">
      <c r="A1715" s="147">
        <v>1710</v>
      </c>
      <c r="B1715" s="147" t="s">
        <v>738</v>
      </c>
      <c r="C1715" s="148">
        <v>44958</v>
      </c>
      <c r="D1715" s="148">
        <v>44985</v>
      </c>
      <c r="E1715" s="147" t="s">
        <v>25</v>
      </c>
      <c r="F1715" s="147" t="s">
        <v>430</v>
      </c>
      <c r="G1715" s="147" t="s">
        <v>27</v>
      </c>
      <c r="H1715" s="147">
        <v>6</v>
      </c>
      <c r="I1715" s="151">
        <v>4410</v>
      </c>
      <c r="J1715" s="151">
        <v>26460</v>
      </c>
      <c r="K1715" s="147">
        <v>10</v>
      </c>
      <c r="L1715" s="151">
        <v>2646</v>
      </c>
      <c r="M1715" s="151">
        <v>132.3</v>
      </c>
      <c r="N1715" s="154"/>
      <c r="O1715" s="151">
        <v>1190.7</v>
      </c>
      <c r="P1715" s="151">
        <v>1323</v>
      </c>
      <c r="Q1715" s="151">
        <f t="shared" si="26"/>
        <v>2513.7</v>
      </c>
      <c r="R1715" s="156"/>
    </row>
    <row r="1716" s="138" customFormat="1" ht="25.05" hidden="1" customHeight="1" spans="1:18">
      <c r="A1716" s="147">
        <v>1711</v>
      </c>
      <c r="B1716" s="147" t="s">
        <v>739</v>
      </c>
      <c r="C1716" s="148">
        <v>44958</v>
      </c>
      <c r="D1716" s="148">
        <v>44985</v>
      </c>
      <c r="E1716" s="147" t="s">
        <v>25</v>
      </c>
      <c r="F1716" s="147" t="s">
        <v>430</v>
      </c>
      <c r="G1716" s="147" t="s">
        <v>27</v>
      </c>
      <c r="H1716" s="147">
        <v>0.65</v>
      </c>
      <c r="I1716" s="151">
        <v>4410</v>
      </c>
      <c r="J1716" s="151">
        <v>2866.5</v>
      </c>
      <c r="K1716" s="147">
        <v>10</v>
      </c>
      <c r="L1716" s="151">
        <v>286.65</v>
      </c>
      <c r="M1716" s="151">
        <v>14.3325</v>
      </c>
      <c r="N1716" s="154"/>
      <c r="O1716" s="151">
        <v>128.9925</v>
      </c>
      <c r="P1716" s="151">
        <v>143.325</v>
      </c>
      <c r="Q1716" s="151">
        <f t="shared" si="26"/>
        <v>272.3175</v>
      </c>
      <c r="R1716" s="156"/>
    </row>
    <row r="1717" s="138" customFormat="1" ht="25.05" hidden="1" customHeight="1" spans="1:18">
      <c r="A1717" s="147">
        <v>1712</v>
      </c>
      <c r="B1717" s="147" t="s">
        <v>740</v>
      </c>
      <c r="C1717" s="148">
        <v>44958</v>
      </c>
      <c r="D1717" s="148">
        <v>44985</v>
      </c>
      <c r="E1717" s="147" t="s">
        <v>25</v>
      </c>
      <c r="F1717" s="147" t="s">
        <v>430</v>
      </c>
      <c r="G1717" s="147" t="s">
        <v>27</v>
      </c>
      <c r="H1717" s="147">
        <v>3.2</v>
      </c>
      <c r="I1717" s="151">
        <v>4410</v>
      </c>
      <c r="J1717" s="151">
        <v>14112</v>
      </c>
      <c r="K1717" s="147">
        <v>10</v>
      </c>
      <c r="L1717" s="151">
        <v>1411.2</v>
      </c>
      <c r="M1717" s="151">
        <v>70.56</v>
      </c>
      <c r="N1717" s="154"/>
      <c r="O1717" s="151">
        <v>635.04</v>
      </c>
      <c r="P1717" s="151">
        <v>705.6</v>
      </c>
      <c r="Q1717" s="151">
        <f t="shared" si="26"/>
        <v>1340.64</v>
      </c>
      <c r="R1717" s="156"/>
    </row>
    <row r="1718" s="138" customFormat="1" ht="25.05" hidden="1" customHeight="1" spans="1:18">
      <c r="A1718" s="147">
        <v>1713</v>
      </c>
      <c r="B1718" s="147" t="s">
        <v>741</v>
      </c>
      <c r="C1718" s="148">
        <v>44958</v>
      </c>
      <c r="D1718" s="148">
        <v>44985</v>
      </c>
      <c r="E1718" s="147" t="s">
        <v>25</v>
      </c>
      <c r="F1718" s="147" t="s">
        <v>430</v>
      </c>
      <c r="G1718" s="147" t="s">
        <v>27</v>
      </c>
      <c r="H1718" s="147">
        <v>2</v>
      </c>
      <c r="I1718" s="151">
        <v>4410</v>
      </c>
      <c r="J1718" s="151">
        <v>8820</v>
      </c>
      <c r="K1718" s="147">
        <v>10</v>
      </c>
      <c r="L1718" s="151">
        <v>882</v>
      </c>
      <c r="M1718" s="151">
        <v>44.1</v>
      </c>
      <c r="N1718" s="154"/>
      <c r="O1718" s="151">
        <v>396.9</v>
      </c>
      <c r="P1718" s="151">
        <v>441</v>
      </c>
      <c r="Q1718" s="151">
        <f t="shared" si="26"/>
        <v>837.9</v>
      </c>
      <c r="R1718" s="156"/>
    </row>
    <row r="1719" s="138" customFormat="1" ht="25.05" hidden="1" customHeight="1" spans="1:18">
      <c r="A1719" s="147">
        <v>1714</v>
      </c>
      <c r="B1719" s="147" t="s">
        <v>742</v>
      </c>
      <c r="C1719" s="148">
        <v>44958</v>
      </c>
      <c r="D1719" s="148">
        <v>44985</v>
      </c>
      <c r="E1719" s="147" t="s">
        <v>25</v>
      </c>
      <c r="F1719" s="147" t="s">
        <v>430</v>
      </c>
      <c r="G1719" s="147" t="s">
        <v>27</v>
      </c>
      <c r="H1719" s="147">
        <v>3</v>
      </c>
      <c r="I1719" s="151">
        <v>4410</v>
      </c>
      <c r="J1719" s="151">
        <v>13230</v>
      </c>
      <c r="K1719" s="147">
        <v>10</v>
      </c>
      <c r="L1719" s="151">
        <v>1323</v>
      </c>
      <c r="M1719" s="151">
        <v>66.15</v>
      </c>
      <c r="N1719" s="154"/>
      <c r="O1719" s="151">
        <v>595.35</v>
      </c>
      <c r="P1719" s="151">
        <v>661.5</v>
      </c>
      <c r="Q1719" s="151">
        <f t="shared" si="26"/>
        <v>1256.85</v>
      </c>
      <c r="R1719" s="156"/>
    </row>
    <row r="1720" s="138" customFormat="1" ht="25.05" hidden="1" customHeight="1" spans="1:18">
      <c r="A1720" s="147">
        <v>1715</v>
      </c>
      <c r="B1720" s="147" t="s">
        <v>743</v>
      </c>
      <c r="C1720" s="148">
        <v>44958</v>
      </c>
      <c r="D1720" s="148">
        <v>44985</v>
      </c>
      <c r="E1720" s="147" t="s">
        <v>25</v>
      </c>
      <c r="F1720" s="147" t="s">
        <v>430</v>
      </c>
      <c r="G1720" s="147" t="s">
        <v>27</v>
      </c>
      <c r="H1720" s="147">
        <v>2</v>
      </c>
      <c r="I1720" s="151">
        <v>4410</v>
      </c>
      <c r="J1720" s="151">
        <v>8820</v>
      </c>
      <c r="K1720" s="147">
        <v>10</v>
      </c>
      <c r="L1720" s="151">
        <v>882</v>
      </c>
      <c r="M1720" s="151">
        <v>44.1</v>
      </c>
      <c r="N1720" s="154"/>
      <c r="O1720" s="151">
        <v>396.9</v>
      </c>
      <c r="P1720" s="151">
        <v>441</v>
      </c>
      <c r="Q1720" s="151">
        <f t="shared" si="26"/>
        <v>837.9</v>
      </c>
      <c r="R1720" s="156"/>
    </row>
    <row r="1721" s="138" customFormat="1" ht="25.05" hidden="1" customHeight="1" spans="1:18">
      <c r="A1721" s="147">
        <v>1716</v>
      </c>
      <c r="B1721" s="147" t="s">
        <v>744</v>
      </c>
      <c r="C1721" s="148">
        <v>44958</v>
      </c>
      <c r="D1721" s="148">
        <v>44985</v>
      </c>
      <c r="E1721" s="147" t="s">
        <v>25</v>
      </c>
      <c r="F1721" s="147" t="s">
        <v>430</v>
      </c>
      <c r="G1721" s="147" t="s">
        <v>27</v>
      </c>
      <c r="H1721" s="147">
        <v>4</v>
      </c>
      <c r="I1721" s="151">
        <v>4410</v>
      </c>
      <c r="J1721" s="151">
        <v>17640</v>
      </c>
      <c r="K1721" s="147">
        <v>10</v>
      </c>
      <c r="L1721" s="151">
        <v>1764</v>
      </c>
      <c r="M1721" s="151">
        <v>88.2</v>
      </c>
      <c r="N1721" s="154"/>
      <c r="O1721" s="151">
        <v>793.8</v>
      </c>
      <c r="P1721" s="151">
        <v>882</v>
      </c>
      <c r="Q1721" s="151">
        <f t="shared" si="26"/>
        <v>1675.8</v>
      </c>
      <c r="R1721" s="156"/>
    </row>
    <row r="1722" s="138" customFormat="1" ht="25.05" hidden="1" customHeight="1" spans="1:18">
      <c r="A1722" s="147">
        <v>1717</v>
      </c>
      <c r="B1722" s="147" t="s">
        <v>745</v>
      </c>
      <c r="C1722" s="148">
        <v>44958</v>
      </c>
      <c r="D1722" s="148">
        <v>44985</v>
      </c>
      <c r="E1722" s="147" t="s">
        <v>25</v>
      </c>
      <c r="F1722" s="147" t="s">
        <v>430</v>
      </c>
      <c r="G1722" s="147" t="s">
        <v>27</v>
      </c>
      <c r="H1722" s="147">
        <v>5</v>
      </c>
      <c r="I1722" s="151">
        <v>4410</v>
      </c>
      <c r="J1722" s="151">
        <v>22050</v>
      </c>
      <c r="K1722" s="147">
        <v>10</v>
      </c>
      <c r="L1722" s="151">
        <v>2205</v>
      </c>
      <c r="M1722" s="151">
        <v>110.25</v>
      </c>
      <c r="N1722" s="154"/>
      <c r="O1722" s="151">
        <v>992.25</v>
      </c>
      <c r="P1722" s="151">
        <v>1102.5</v>
      </c>
      <c r="Q1722" s="151">
        <f t="shared" si="26"/>
        <v>2094.75</v>
      </c>
      <c r="R1722" s="156"/>
    </row>
    <row r="1723" s="138" customFormat="1" ht="25.05" hidden="1" customHeight="1" spans="1:18">
      <c r="A1723" s="147">
        <v>1718</v>
      </c>
      <c r="B1723" s="147" t="s">
        <v>746</v>
      </c>
      <c r="C1723" s="148">
        <v>44958</v>
      </c>
      <c r="D1723" s="148">
        <v>44985</v>
      </c>
      <c r="E1723" s="147" t="s">
        <v>25</v>
      </c>
      <c r="F1723" s="147" t="s">
        <v>430</v>
      </c>
      <c r="G1723" s="147" t="s">
        <v>27</v>
      </c>
      <c r="H1723" s="147">
        <v>4</v>
      </c>
      <c r="I1723" s="151">
        <v>4410</v>
      </c>
      <c r="J1723" s="151">
        <v>17640</v>
      </c>
      <c r="K1723" s="147">
        <v>10</v>
      </c>
      <c r="L1723" s="151">
        <v>1764</v>
      </c>
      <c r="M1723" s="151">
        <v>88.2</v>
      </c>
      <c r="N1723" s="154"/>
      <c r="O1723" s="151">
        <v>793.8</v>
      </c>
      <c r="P1723" s="151">
        <v>882</v>
      </c>
      <c r="Q1723" s="151">
        <f t="shared" si="26"/>
        <v>1675.8</v>
      </c>
      <c r="R1723" s="156"/>
    </row>
    <row r="1724" s="138" customFormat="1" ht="25.05" hidden="1" customHeight="1" spans="1:18">
      <c r="A1724" s="147">
        <v>1719</v>
      </c>
      <c r="B1724" s="147" t="s">
        <v>747</v>
      </c>
      <c r="C1724" s="148">
        <v>44958</v>
      </c>
      <c r="D1724" s="148">
        <v>44985</v>
      </c>
      <c r="E1724" s="147" t="s">
        <v>25</v>
      </c>
      <c r="F1724" s="147" t="s">
        <v>430</v>
      </c>
      <c r="G1724" s="147" t="s">
        <v>27</v>
      </c>
      <c r="H1724" s="147">
        <v>2.75</v>
      </c>
      <c r="I1724" s="151">
        <v>4410</v>
      </c>
      <c r="J1724" s="151">
        <v>12127.5</v>
      </c>
      <c r="K1724" s="147">
        <v>10</v>
      </c>
      <c r="L1724" s="151">
        <v>1212.75</v>
      </c>
      <c r="M1724" s="151">
        <v>60.6375</v>
      </c>
      <c r="N1724" s="154"/>
      <c r="O1724" s="151">
        <v>545.7375</v>
      </c>
      <c r="P1724" s="151">
        <v>606.375</v>
      </c>
      <c r="Q1724" s="151">
        <f t="shared" si="26"/>
        <v>1152.1125</v>
      </c>
      <c r="R1724" s="156"/>
    </row>
    <row r="1725" s="138" customFormat="1" ht="25.05" hidden="1" customHeight="1" spans="1:18">
      <c r="A1725" s="147">
        <v>1720</v>
      </c>
      <c r="B1725" s="147" t="s">
        <v>462</v>
      </c>
      <c r="C1725" s="148">
        <v>44958</v>
      </c>
      <c r="D1725" s="148">
        <v>44985</v>
      </c>
      <c r="E1725" s="147" t="s">
        <v>25</v>
      </c>
      <c r="F1725" s="147" t="s">
        <v>430</v>
      </c>
      <c r="G1725" s="147" t="s">
        <v>27</v>
      </c>
      <c r="H1725" s="147">
        <v>3</v>
      </c>
      <c r="I1725" s="151">
        <v>4410</v>
      </c>
      <c r="J1725" s="151">
        <v>13230</v>
      </c>
      <c r="K1725" s="147">
        <v>10</v>
      </c>
      <c r="L1725" s="151">
        <v>1323</v>
      </c>
      <c r="M1725" s="151">
        <v>66.15</v>
      </c>
      <c r="N1725" s="154"/>
      <c r="O1725" s="151">
        <v>595.35</v>
      </c>
      <c r="P1725" s="151">
        <v>661.5</v>
      </c>
      <c r="Q1725" s="151">
        <f t="shared" si="26"/>
        <v>1256.85</v>
      </c>
      <c r="R1725" s="156"/>
    </row>
    <row r="1726" s="138" customFormat="1" ht="25.05" hidden="1" customHeight="1" spans="1:18">
      <c r="A1726" s="147">
        <v>1721</v>
      </c>
      <c r="B1726" s="147" t="s">
        <v>748</v>
      </c>
      <c r="C1726" s="148">
        <v>44958</v>
      </c>
      <c r="D1726" s="148">
        <v>44985</v>
      </c>
      <c r="E1726" s="147" t="s">
        <v>25</v>
      </c>
      <c r="F1726" s="147" t="s">
        <v>430</v>
      </c>
      <c r="G1726" s="147" t="s">
        <v>27</v>
      </c>
      <c r="H1726" s="147">
        <v>4</v>
      </c>
      <c r="I1726" s="151">
        <v>4410</v>
      </c>
      <c r="J1726" s="151">
        <v>17640</v>
      </c>
      <c r="K1726" s="147">
        <v>10</v>
      </c>
      <c r="L1726" s="151">
        <v>1764</v>
      </c>
      <c r="M1726" s="151">
        <v>88.2</v>
      </c>
      <c r="N1726" s="154"/>
      <c r="O1726" s="151">
        <v>793.8</v>
      </c>
      <c r="P1726" s="151">
        <v>882</v>
      </c>
      <c r="Q1726" s="151">
        <f t="shared" si="26"/>
        <v>1675.8</v>
      </c>
      <c r="R1726" s="156"/>
    </row>
    <row r="1727" s="138" customFormat="1" ht="25.05" hidden="1" customHeight="1" spans="1:18">
      <c r="A1727" s="147">
        <v>1722</v>
      </c>
      <c r="B1727" s="147" t="s">
        <v>749</v>
      </c>
      <c r="C1727" s="148">
        <v>44958</v>
      </c>
      <c r="D1727" s="148">
        <v>44985</v>
      </c>
      <c r="E1727" s="147" t="s">
        <v>25</v>
      </c>
      <c r="F1727" s="147" t="s">
        <v>430</v>
      </c>
      <c r="G1727" s="147" t="s">
        <v>27</v>
      </c>
      <c r="H1727" s="147">
        <v>2</v>
      </c>
      <c r="I1727" s="151">
        <v>4410</v>
      </c>
      <c r="J1727" s="151">
        <v>8820</v>
      </c>
      <c r="K1727" s="147">
        <v>10</v>
      </c>
      <c r="L1727" s="151">
        <v>882</v>
      </c>
      <c r="M1727" s="151">
        <v>44.1</v>
      </c>
      <c r="N1727" s="154"/>
      <c r="O1727" s="151">
        <v>396.9</v>
      </c>
      <c r="P1727" s="151">
        <v>441</v>
      </c>
      <c r="Q1727" s="151">
        <f t="shared" si="26"/>
        <v>837.9</v>
      </c>
      <c r="R1727" s="156"/>
    </row>
    <row r="1728" s="138" customFormat="1" ht="25.05" hidden="1" customHeight="1" spans="1:18">
      <c r="A1728" s="147">
        <v>1723</v>
      </c>
      <c r="B1728" s="147" t="s">
        <v>750</v>
      </c>
      <c r="C1728" s="148">
        <v>44958</v>
      </c>
      <c r="D1728" s="148">
        <v>44985</v>
      </c>
      <c r="E1728" s="147" t="s">
        <v>25</v>
      </c>
      <c r="F1728" s="147" t="s">
        <v>430</v>
      </c>
      <c r="G1728" s="147" t="s">
        <v>27</v>
      </c>
      <c r="H1728" s="147">
        <v>1</v>
      </c>
      <c r="I1728" s="151">
        <v>4410</v>
      </c>
      <c r="J1728" s="151">
        <v>4410</v>
      </c>
      <c r="K1728" s="147">
        <v>10</v>
      </c>
      <c r="L1728" s="151">
        <v>441</v>
      </c>
      <c r="M1728" s="151">
        <v>22.05</v>
      </c>
      <c r="N1728" s="154"/>
      <c r="O1728" s="151">
        <v>198.45</v>
      </c>
      <c r="P1728" s="151">
        <v>220.5</v>
      </c>
      <c r="Q1728" s="151">
        <f t="shared" si="26"/>
        <v>418.95</v>
      </c>
      <c r="R1728" s="156"/>
    </row>
    <row r="1729" s="138" customFormat="1" ht="25.05" hidden="1" customHeight="1" spans="1:18">
      <c r="A1729" s="147">
        <v>1724</v>
      </c>
      <c r="B1729" s="147" t="s">
        <v>751</v>
      </c>
      <c r="C1729" s="148">
        <v>44958</v>
      </c>
      <c r="D1729" s="148">
        <v>44985</v>
      </c>
      <c r="E1729" s="147" t="s">
        <v>25</v>
      </c>
      <c r="F1729" s="147" t="s">
        <v>430</v>
      </c>
      <c r="G1729" s="147" t="s">
        <v>27</v>
      </c>
      <c r="H1729" s="147">
        <v>4.5</v>
      </c>
      <c r="I1729" s="151">
        <v>4410</v>
      </c>
      <c r="J1729" s="151">
        <v>19845</v>
      </c>
      <c r="K1729" s="147">
        <v>10</v>
      </c>
      <c r="L1729" s="151">
        <v>1984.5</v>
      </c>
      <c r="M1729" s="151">
        <v>99.225</v>
      </c>
      <c r="N1729" s="154"/>
      <c r="O1729" s="151">
        <v>893.025</v>
      </c>
      <c r="P1729" s="151">
        <v>992.25</v>
      </c>
      <c r="Q1729" s="151">
        <f t="shared" si="26"/>
        <v>1885.275</v>
      </c>
      <c r="R1729" s="156"/>
    </row>
    <row r="1730" s="138" customFormat="1" ht="25.05" hidden="1" customHeight="1" spans="1:18">
      <c r="A1730" s="147">
        <v>1725</v>
      </c>
      <c r="B1730" s="147" t="s">
        <v>752</v>
      </c>
      <c r="C1730" s="148">
        <v>44958</v>
      </c>
      <c r="D1730" s="148">
        <v>44985</v>
      </c>
      <c r="E1730" s="147" t="s">
        <v>25</v>
      </c>
      <c r="F1730" s="147" t="s">
        <v>430</v>
      </c>
      <c r="G1730" s="147" t="s">
        <v>27</v>
      </c>
      <c r="H1730" s="147">
        <v>2.7</v>
      </c>
      <c r="I1730" s="151">
        <v>4410</v>
      </c>
      <c r="J1730" s="151">
        <v>11907</v>
      </c>
      <c r="K1730" s="147">
        <v>10</v>
      </c>
      <c r="L1730" s="151">
        <v>1190.7</v>
      </c>
      <c r="M1730" s="151">
        <v>59.535</v>
      </c>
      <c r="N1730" s="154"/>
      <c r="O1730" s="151">
        <v>535.815</v>
      </c>
      <c r="P1730" s="151">
        <v>595.35</v>
      </c>
      <c r="Q1730" s="151">
        <f t="shared" si="26"/>
        <v>1131.165</v>
      </c>
      <c r="R1730" s="156"/>
    </row>
    <row r="1731" s="138" customFormat="1" ht="25.05" hidden="1" customHeight="1" spans="1:18">
      <c r="A1731" s="147">
        <v>1726</v>
      </c>
      <c r="B1731" s="147" t="s">
        <v>753</v>
      </c>
      <c r="C1731" s="148">
        <v>44958</v>
      </c>
      <c r="D1731" s="148">
        <v>44985</v>
      </c>
      <c r="E1731" s="147" t="s">
        <v>25</v>
      </c>
      <c r="F1731" s="147" t="s">
        <v>430</v>
      </c>
      <c r="G1731" s="147" t="s">
        <v>27</v>
      </c>
      <c r="H1731" s="147">
        <v>5</v>
      </c>
      <c r="I1731" s="151">
        <v>4410</v>
      </c>
      <c r="J1731" s="151">
        <v>22050</v>
      </c>
      <c r="K1731" s="147">
        <v>10</v>
      </c>
      <c r="L1731" s="151">
        <v>2205</v>
      </c>
      <c r="M1731" s="151">
        <v>110.25</v>
      </c>
      <c r="N1731" s="154"/>
      <c r="O1731" s="151">
        <v>992.25</v>
      </c>
      <c r="P1731" s="151">
        <v>1102.5</v>
      </c>
      <c r="Q1731" s="151">
        <f t="shared" si="26"/>
        <v>2094.75</v>
      </c>
      <c r="R1731" s="156"/>
    </row>
    <row r="1732" s="138" customFormat="1" ht="25.05" hidden="1" customHeight="1" spans="1:18">
      <c r="A1732" s="147">
        <v>1727</v>
      </c>
      <c r="B1732" s="147" t="s">
        <v>754</v>
      </c>
      <c r="C1732" s="148">
        <v>44958</v>
      </c>
      <c r="D1732" s="148">
        <v>44985</v>
      </c>
      <c r="E1732" s="147" t="s">
        <v>25</v>
      </c>
      <c r="F1732" s="147" t="s">
        <v>430</v>
      </c>
      <c r="G1732" s="147" t="s">
        <v>27</v>
      </c>
      <c r="H1732" s="147">
        <v>3.37</v>
      </c>
      <c r="I1732" s="151">
        <v>4410</v>
      </c>
      <c r="J1732" s="151">
        <v>14861.7</v>
      </c>
      <c r="K1732" s="147">
        <v>10</v>
      </c>
      <c r="L1732" s="151">
        <v>1486.17</v>
      </c>
      <c r="M1732" s="151">
        <v>74.3085</v>
      </c>
      <c r="N1732" s="154"/>
      <c r="O1732" s="151">
        <v>668.7765</v>
      </c>
      <c r="P1732" s="151">
        <v>743.085</v>
      </c>
      <c r="Q1732" s="151">
        <f t="shared" si="26"/>
        <v>1411.8615</v>
      </c>
      <c r="R1732" s="156"/>
    </row>
    <row r="1733" s="138" customFormat="1" ht="25.05" hidden="1" customHeight="1" spans="1:18">
      <c r="A1733" s="147">
        <v>1728</v>
      </c>
      <c r="B1733" s="147" t="s">
        <v>755</v>
      </c>
      <c r="C1733" s="148">
        <v>44958</v>
      </c>
      <c r="D1733" s="148">
        <v>44985</v>
      </c>
      <c r="E1733" s="147" t="s">
        <v>25</v>
      </c>
      <c r="F1733" s="147" t="s">
        <v>430</v>
      </c>
      <c r="G1733" s="147" t="s">
        <v>27</v>
      </c>
      <c r="H1733" s="147">
        <v>3.66</v>
      </c>
      <c r="I1733" s="151">
        <v>4410</v>
      </c>
      <c r="J1733" s="151">
        <v>16140.6</v>
      </c>
      <c r="K1733" s="147">
        <v>10</v>
      </c>
      <c r="L1733" s="151">
        <v>1614.06</v>
      </c>
      <c r="M1733" s="151">
        <v>80.703</v>
      </c>
      <c r="N1733" s="154"/>
      <c r="O1733" s="151">
        <v>726.327</v>
      </c>
      <c r="P1733" s="151">
        <v>807.03</v>
      </c>
      <c r="Q1733" s="151">
        <f t="shared" si="26"/>
        <v>1533.357</v>
      </c>
      <c r="R1733" s="156"/>
    </row>
    <row r="1734" s="138" customFormat="1" ht="25.05" hidden="1" customHeight="1" spans="1:18">
      <c r="A1734" s="147">
        <v>1729</v>
      </c>
      <c r="B1734" s="147" t="s">
        <v>756</v>
      </c>
      <c r="C1734" s="148">
        <v>44958</v>
      </c>
      <c r="D1734" s="148">
        <v>44985</v>
      </c>
      <c r="E1734" s="147" t="s">
        <v>25</v>
      </c>
      <c r="F1734" s="147" t="s">
        <v>430</v>
      </c>
      <c r="G1734" s="147" t="s">
        <v>27</v>
      </c>
      <c r="H1734" s="147">
        <v>3.44</v>
      </c>
      <c r="I1734" s="151">
        <v>4410</v>
      </c>
      <c r="J1734" s="151">
        <v>15170.4</v>
      </c>
      <c r="K1734" s="147">
        <v>10</v>
      </c>
      <c r="L1734" s="151">
        <v>1517.04</v>
      </c>
      <c r="M1734" s="151">
        <v>75.852</v>
      </c>
      <c r="N1734" s="154"/>
      <c r="O1734" s="151">
        <v>682.668</v>
      </c>
      <c r="P1734" s="151">
        <v>758.52</v>
      </c>
      <c r="Q1734" s="151">
        <f t="shared" si="26"/>
        <v>1441.188</v>
      </c>
      <c r="R1734" s="156"/>
    </row>
    <row r="1735" s="138" customFormat="1" ht="25.05" hidden="1" customHeight="1" spans="1:18">
      <c r="A1735" s="147">
        <v>1730</v>
      </c>
      <c r="B1735" s="147" t="s">
        <v>757</v>
      </c>
      <c r="C1735" s="148">
        <v>44958</v>
      </c>
      <c r="D1735" s="148">
        <v>44985</v>
      </c>
      <c r="E1735" s="147" t="s">
        <v>25</v>
      </c>
      <c r="F1735" s="147" t="s">
        <v>430</v>
      </c>
      <c r="G1735" s="147" t="s">
        <v>27</v>
      </c>
      <c r="H1735" s="147">
        <v>7</v>
      </c>
      <c r="I1735" s="151">
        <v>4410</v>
      </c>
      <c r="J1735" s="151">
        <v>30870</v>
      </c>
      <c r="K1735" s="147">
        <v>10</v>
      </c>
      <c r="L1735" s="151">
        <v>3087</v>
      </c>
      <c r="M1735" s="151">
        <v>154.35</v>
      </c>
      <c r="N1735" s="154"/>
      <c r="O1735" s="151">
        <v>1389.15</v>
      </c>
      <c r="P1735" s="151">
        <v>1543.5</v>
      </c>
      <c r="Q1735" s="151">
        <f t="shared" ref="Q1735:Q1798" si="27">N1735+O1735+P1735</f>
        <v>2932.65</v>
      </c>
      <c r="R1735" s="156"/>
    </row>
    <row r="1736" s="138" customFormat="1" ht="25.05" hidden="1" customHeight="1" spans="1:18">
      <c r="A1736" s="147">
        <v>1731</v>
      </c>
      <c r="B1736" s="147" t="s">
        <v>758</v>
      </c>
      <c r="C1736" s="148">
        <v>44958</v>
      </c>
      <c r="D1736" s="148">
        <v>44985</v>
      </c>
      <c r="E1736" s="147" t="s">
        <v>25</v>
      </c>
      <c r="F1736" s="147" t="s">
        <v>430</v>
      </c>
      <c r="G1736" s="147" t="s">
        <v>27</v>
      </c>
      <c r="H1736" s="147">
        <v>5.73</v>
      </c>
      <c r="I1736" s="151">
        <v>4410</v>
      </c>
      <c r="J1736" s="151">
        <v>25269.3</v>
      </c>
      <c r="K1736" s="147">
        <v>10</v>
      </c>
      <c r="L1736" s="151">
        <v>2526.93</v>
      </c>
      <c r="M1736" s="151">
        <v>126.3465</v>
      </c>
      <c r="N1736" s="154"/>
      <c r="O1736" s="151">
        <v>1137.1185</v>
      </c>
      <c r="P1736" s="151">
        <v>1263.465</v>
      </c>
      <c r="Q1736" s="151">
        <f t="shared" si="27"/>
        <v>2400.5835</v>
      </c>
      <c r="R1736" s="156"/>
    </row>
    <row r="1737" s="138" customFormat="1" ht="25.05" hidden="1" customHeight="1" spans="1:18">
      <c r="A1737" s="147">
        <v>1732</v>
      </c>
      <c r="B1737" s="147" t="s">
        <v>759</v>
      </c>
      <c r="C1737" s="148">
        <v>44958</v>
      </c>
      <c r="D1737" s="148">
        <v>44985</v>
      </c>
      <c r="E1737" s="147" t="s">
        <v>25</v>
      </c>
      <c r="F1737" s="147" t="s">
        <v>430</v>
      </c>
      <c r="G1737" s="147" t="s">
        <v>27</v>
      </c>
      <c r="H1737" s="147">
        <v>5</v>
      </c>
      <c r="I1737" s="151">
        <v>4410</v>
      </c>
      <c r="J1737" s="151">
        <v>22050</v>
      </c>
      <c r="K1737" s="147">
        <v>10</v>
      </c>
      <c r="L1737" s="151">
        <v>2205</v>
      </c>
      <c r="M1737" s="151">
        <v>110.25</v>
      </c>
      <c r="N1737" s="154"/>
      <c r="O1737" s="151">
        <v>992.25</v>
      </c>
      <c r="P1737" s="151">
        <v>1102.5</v>
      </c>
      <c r="Q1737" s="151">
        <f t="shared" si="27"/>
        <v>2094.75</v>
      </c>
      <c r="R1737" s="156"/>
    </row>
    <row r="1738" s="138" customFormat="1" ht="25.05" hidden="1" customHeight="1" spans="1:18">
      <c r="A1738" s="147">
        <v>1733</v>
      </c>
      <c r="B1738" s="147" t="s">
        <v>760</v>
      </c>
      <c r="C1738" s="148">
        <v>44958</v>
      </c>
      <c r="D1738" s="148">
        <v>44985</v>
      </c>
      <c r="E1738" s="147" t="s">
        <v>25</v>
      </c>
      <c r="F1738" s="147" t="s">
        <v>430</v>
      </c>
      <c r="G1738" s="147" t="s">
        <v>27</v>
      </c>
      <c r="H1738" s="147">
        <v>4</v>
      </c>
      <c r="I1738" s="151">
        <v>4410</v>
      </c>
      <c r="J1738" s="151">
        <v>17640</v>
      </c>
      <c r="K1738" s="147">
        <v>10</v>
      </c>
      <c r="L1738" s="151">
        <v>1764</v>
      </c>
      <c r="M1738" s="151">
        <v>88.2</v>
      </c>
      <c r="N1738" s="154"/>
      <c r="O1738" s="151">
        <v>793.8</v>
      </c>
      <c r="P1738" s="151">
        <v>882</v>
      </c>
      <c r="Q1738" s="151">
        <f t="shared" si="27"/>
        <v>1675.8</v>
      </c>
      <c r="R1738" s="156"/>
    </row>
    <row r="1739" s="138" customFormat="1" ht="25.05" hidden="1" customHeight="1" spans="1:18">
      <c r="A1739" s="147">
        <v>1734</v>
      </c>
      <c r="B1739" s="147" t="s">
        <v>761</v>
      </c>
      <c r="C1739" s="148">
        <v>44958</v>
      </c>
      <c r="D1739" s="148">
        <v>44985</v>
      </c>
      <c r="E1739" s="147" t="s">
        <v>25</v>
      </c>
      <c r="F1739" s="147" t="s">
        <v>430</v>
      </c>
      <c r="G1739" s="147" t="s">
        <v>27</v>
      </c>
      <c r="H1739" s="147">
        <v>4</v>
      </c>
      <c r="I1739" s="151">
        <v>4410</v>
      </c>
      <c r="J1739" s="151">
        <v>17640</v>
      </c>
      <c r="K1739" s="147">
        <v>10</v>
      </c>
      <c r="L1739" s="151">
        <v>1764</v>
      </c>
      <c r="M1739" s="151">
        <v>88.2</v>
      </c>
      <c r="N1739" s="154"/>
      <c r="O1739" s="151">
        <v>793.8</v>
      </c>
      <c r="P1739" s="151">
        <v>882</v>
      </c>
      <c r="Q1739" s="151">
        <f t="shared" si="27"/>
        <v>1675.8</v>
      </c>
      <c r="R1739" s="156"/>
    </row>
    <row r="1740" s="138" customFormat="1" ht="25.05" hidden="1" customHeight="1" spans="1:18">
      <c r="A1740" s="147">
        <v>1735</v>
      </c>
      <c r="B1740" s="147" t="s">
        <v>762</v>
      </c>
      <c r="C1740" s="148">
        <v>44958</v>
      </c>
      <c r="D1740" s="148">
        <v>44985</v>
      </c>
      <c r="E1740" s="147" t="s">
        <v>25</v>
      </c>
      <c r="F1740" s="147" t="s">
        <v>430</v>
      </c>
      <c r="G1740" s="147" t="s">
        <v>27</v>
      </c>
      <c r="H1740" s="147">
        <v>5</v>
      </c>
      <c r="I1740" s="151">
        <v>4410</v>
      </c>
      <c r="J1740" s="151">
        <v>22050</v>
      </c>
      <c r="K1740" s="147">
        <v>10</v>
      </c>
      <c r="L1740" s="151">
        <v>2205</v>
      </c>
      <c r="M1740" s="151">
        <v>110.25</v>
      </c>
      <c r="N1740" s="154"/>
      <c r="O1740" s="151">
        <v>992.25</v>
      </c>
      <c r="P1740" s="151">
        <v>1102.5</v>
      </c>
      <c r="Q1740" s="151">
        <f t="shared" si="27"/>
        <v>2094.75</v>
      </c>
      <c r="R1740" s="156"/>
    </row>
    <row r="1741" s="138" customFormat="1" ht="25.05" hidden="1" customHeight="1" spans="1:18">
      <c r="A1741" s="147">
        <v>1736</v>
      </c>
      <c r="B1741" s="147" t="s">
        <v>763</v>
      </c>
      <c r="C1741" s="148">
        <v>44958</v>
      </c>
      <c r="D1741" s="148">
        <v>44985</v>
      </c>
      <c r="E1741" s="147" t="s">
        <v>25</v>
      </c>
      <c r="F1741" s="147" t="s">
        <v>430</v>
      </c>
      <c r="G1741" s="147" t="s">
        <v>27</v>
      </c>
      <c r="H1741" s="147">
        <v>5</v>
      </c>
      <c r="I1741" s="151">
        <v>4410</v>
      </c>
      <c r="J1741" s="151">
        <v>22050</v>
      </c>
      <c r="K1741" s="147">
        <v>10</v>
      </c>
      <c r="L1741" s="151">
        <v>2205</v>
      </c>
      <c r="M1741" s="151">
        <v>110.25</v>
      </c>
      <c r="N1741" s="154"/>
      <c r="O1741" s="151">
        <v>992.25</v>
      </c>
      <c r="P1741" s="151">
        <v>1102.5</v>
      </c>
      <c r="Q1741" s="151">
        <f t="shared" si="27"/>
        <v>2094.75</v>
      </c>
      <c r="R1741" s="156"/>
    </row>
    <row r="1742" s="138" customFormat="1" ht="25.05" hidden="1" customHeight="1" spans="1:18">
      <c r="A1742" s="147">
        <v>1737</v>
      </c>
      <c r="B1742" s="147" t="s">
        <v>764</v>
      </c>
      <c r="C1742" s="148">
        <v>44958</v>
      </c>
      <c r="D1742" s="148">
        <v>44985</v>
      </c>
      <c r="E1742" s="147" t="s">
        <v>25</v>
      </c>
      <c r="F1742" s="147" t="s">
        <v>430</v>
      </c>
      <c r="G1742" s="147" t="s">
        <v>27</v>
      </c>
      <c r="H1742" s="147">
        <v>8</v>
      </c>
      <c r="I1742" s="151">
        <v>4410</v>
      </c>
      <c r="J1742" s="151">
        <v>35280</v>
      </c>
      <c r="K1742" s="147">
        <v>10</v>
      </c>
      <c r="L1742" s="151">
        <v>3528</v>
      </c>
      <c r="M1742" s="151">
        <v>176.4</v>
      </c>
      <c r="N1742" s="154"/>
      <c r="O1742" s="151">
        <v>1587.6</v>
      </c>
      <c r="P1742" s="151">
        <v>1764</v>
      </c>
      <c r="Q1742" s="151">
        <f t="shared" si="27"/>
        <v>3351.6</v>
      </c>
      <c r="R1742" s="156"/>
    </row>
    <row r="1743" s="138" customFormat="1" ht="25.05" hidden="1" customHeight="1" spans="1:18">
      <c r="A1743" s="147">
        <v>1738</v>
      </c>
      <c r="B1743" s="147" t="s">
        <v>765</v>
      </c>
      <c r="C1743" s="148">
        <v>44958</v>
      </c>
      <c r="D1743" s="148">
        <v>44985</v>
      </c>
      <c r="E1743" s="147" t="s">
        <v>25</v>
      </c>
      <c r="F1743" s="147" t="s">
        <v>430</v>
      </c>
      <c r="G1743" s="147" t="s">
        <v>27</v>
      </c>
      <c r="H1743" s="147">
        <v>8</v>
      </c>
      <c r="I1743" s="151">
        <v>4410</v>
      </c>
      <c r="J1743" s="151">
        <v>35280</v>
      </c>
      <c r="K1743" s="147">
        <v>10</v>
      </c>
      <c r="L1743" s="151">
        <v>3528</v>
      </c>
      <c r="M1743" s="151">
        <v>176.4</v>
      </c>
      <c r="N1743" s="154"/>
      <c r="O1743" s="151">
        <v>1587.6</v>
      </c>
      <c r="P1743" s="151">
        <v>1764</v>
      </c>
      <c r="Q1743" s="151">
        <f t="shared" si="27"/>
        <v>3351.6</v>
      </c>
      <c r="R1743" s="156"/>
    </row>
    <row r="1744" s="138" customFormat="1" ht="25.05" hidden="1" customHeight="1" spans="1:18">
      <c r="A1744" s="147">
        <v>1739</v>
      </c>
      <c r="B1744" s="147" t="s">
        <v>766</v>
      </c>
      <c r="C1744" s="148">
        <v>44958</v>
      </c>
      <c r="D1744" s="148">
        <v>44985</v>
      </c>
      <c r="E1744" s="147" t="s">
        <v>25</v>
      </c>
      <c r="F1744" s="147" t="s">
        <v>430</v>
      </c>
      <c r="G1744" s="147" t="s">
        <v>27</v>
      </c>
      <c r="H1744" s="147">
        <v>5</v>
      </c>
      <c r="I1744" s="151">
        <v>4410</v>
      </c>
      <c r="J1744" s="151">
        <v>22050</v>
      </c>
      <c r="K1744" s="147">
        <v>10</v>
      </c>
      <c r="L1744" s="151">
        <v>2205</v>
      </c>
      <c r="M1744" s="151">
        <v>110.25</v>
      </c>
      <c r="N1744" s="154"/>
      <c r="O1744" s="151">
        <v>992.25</v>
      </c>
      <c r="P1744" s="151">
        <v>1102.5</v>
      </c>
      <c r="Q1744" s="151">
        <f t="shared" si="27"/>
        <v>2094.75</v>
      </c>
      <c r="R1744" s="156"/>
    </row>
    <row r="1745" s="138" customFormat="1" ht="25.05" hidden="1" customHeight="1" spans="1:18">
      <c r="A1745" s="147">
        <v>1740</v>
      </c>
      <c r="B1745" s="147" t="s">
        <v>767</v>
      </c>
      <c r="C1745" s="148">
        <v>44958</v>
      </c>
      <c r="D1745" s="148">
        <v>44985</v>
      </c>
      <c r="E1745" s="147" t="s">
        <v>25</v>
      </c>
      <c r="F1745" s="147" t="s">
        <v>430</v>
      </c>
      <c r="G1745" s="147" t="s">
        <v>27</v>
      </c>
      <c r="H1745" s="147">
        <v>7.19</v>
      </c>
      <c r="I1745" s="151">
        <v>4410</v>
      </c>
      <c r="J1745" s="151">
        <v>31707.9</v>
      </c>
      <c r="K1745" s="147">
        <v>10</v>
      </c>
      <c r="L1745" s="151">
        <v>3170.79</v>
      </c>
      <c r="M1745" s="151">
        <v>158.5395</v>
      </c>
      <c r="N1745" s="154"/>
      <c r="O1745" s="151">
        <v>1426.8555</v>
      </c>
      <c r="P1745" s="151">
        <v>1585.395</v>
      </c>
      <c r="Q1745" s="151">
        <f t="shared" si="27"/>
        <v>3012.2505</v>
      </c>
      <c r="R1745" s="156"/>
    </row>
    <row r="1746" s="138" customFormat="1" ht="25.05" hidden="1" customHeight="1" spans="1:18">
      <c r="A1746" s="147">
        <v>1741</v>
      </c>
      <c r="B1746" s="147" t="s">
        <v>768</v>
      </c>
      <c r="C1746" s="148">
        <v>44958</v>
      </c>
      <c r="D1746" s="148">
        <v>44985</v>
      </c>
      <c r="E1746" s="147" t="s">
        <v>25</v>
      </c>
      <c r="F1746" s="147" t="s">
        <v>430</v>
      </c>
      <c r="G1746" s="147" t="s">
        <v>27</v>
      </c>
      <c r="H1746" s="147">
        <v>8</v>
      </c>
      <c r="I1746" s="151">
        <v>4410</v>
      </c>
      <c r="J1746" s="151">
        <v>35280</v>
      </c>
      <c r="K1746" s="147">
        <v>10</v>
      </c>
      <c r="L1746" s="151">
        <v>3528</v>
      </c>
      <c r="M1746" s="151">
        <v>176.4</v>
      </c>
      <c r="N1746" s="154"/>
      <c r="O1746" s="151">
        <v>1587.6</v>
      </c>
      <c r="P1746" s="151">
        <v>1764</v>
      </c>
      <c r="Q1746" s="151">
        <f t="shared" si="27"/>
        <v>3351.6</v>
      </c>
      <c r="R1746" s="156"/>
    </row>
    <row r="1747" s="138" customFormat="1" ht="25.05" hidden="1" customHeight="1" spans="1:18">
      <c r="A1747" s="147">
        <v>1742</v>
      </c>
      <c r="B1747" s="147" t="s">
        <v>769</v>
      </c>
      <c r="C1747" s="148">
        <v>44958</v>
      </c>
      <c r="D1747" s="148">
        <v>44985</v>
      </c>
      <c r="E1747" s="147" t="s">
        <v>25</v>
      </c>
      <c r="F1747" s="147" t="s">
        <v>430</v>
      </c>
      <c r="G1747" s="147" t="s">
        <v>27</v>
      </c>
      <c r="H1747" s="147">
        <v>6.66</v>
      </c>
      <c r="I1747" s="151">
        <v>4410</v>
      </c>
      <c r="J1747" s="151">
        <v>29370.6</v>
      </c>
      <c r="K1747" s="147">
        <v>10</v>
      </c>
      <c r="L1747" s="151">
        <v>2937.06</v>
      </c>
      <c r="M1747" s="151">
        <v>146.853</v>
      </c>
      <c r="N1747" s="154"/>
      <c r="O1747" s="151">
        <v>1321.677</v>
      </c>
      <c r="P1747" s="151">
        <v>1468.53</v>
      </c>
      <c r="Q1747" s="151">
        <f t="shared" si="27"/>
        <v>2790.207</v>
      </c>
      <c r="R1747" s="156"/>
    </row>
    <row r="1748" s="138" customFormat="1" ht="25.05" hidden="1" customHeight="1" spans="1:18">
      <c r="A1748" s="147">
        <v>1743</v>
      </c>
      <c r="B1748" s="147" t="s">
        <v>770</v>
      </c>
      <c r="C1748" s="148">
        <v>44958</v>
      </c>
      <c r="D1748" s="148">
        <v>44985</v>
      </c>
      <c r="E1748" s="147" t="s">
        <v>25</v>
      </c>
      <c r="F1748" s="147" t="s">
        <v>430</v>
      </c>
      <c r="G1748" s="147" t="s">
        <v>27</v>
      </c>
      <c r="H1748" s="147">
        <v>3.6</v>
      </c>
      <c r="I1748" s="151">
        <v>4410</v>
      </c>
      <c r="J1748" s="151">
        <v>15876</v>
      </c>
      <c r="K1748" s="147">
        <v>10</v>
      </c>
      <c r="L1748" s="151">
        <v>1587.6</v>
      </c>
      <c r="M1748" s="151">
        <v>79.38</v>
      </c>
      <c r="N1748" s="154"/>
      <c r="O1748" s="151">
        <v>714.42</v>
      </c>
      <c r="P1748" s="151">
        <v>793.8</v>
      </c>
      <c r="Q1748" s="151">
        <f t="shared" si="27"/>
        <v>1508.22</v>
      </c>
      <c r="R1748" s="156"/>
    </row>
    <row r="1749" s="138" customFormat="1" ht="25.05" hidden="1" customHeight="1" spans="1:18">
      <c r="A1749" s="147">
        <v>1744</v>
      </c>
      <c r="B1749" s="147" t="s">
        <v>760</v>
      </c>
      <c r="C1749" s="148">
        <v>44958</v>
      </c>
      <c r="D1749" s="148">
        <v>44985</v>
      </c>
      <c r="E1749" s="147" t="s">
        <v>25</v>
      </c>
      <c r="F1749" s="147" t="s">
        <v>430</v>
      </c>
      <c r="G1749" s="147" t="s">
        <v>27</v>
      </c>
      <c r="H1749" s="147">
        <v>5.6</v>
      </c>
      <c r="I1749" s="151">
        <v>4410</v>
      </c>
      <c r="J1749" s="151">
        <v>24696</v>
      </c>
      <c r="K1749" s="147">
        <v>10</v>
      </c>
      <c r="L1749" s="151">
        <v>2469.6</v>
      </c>
      <c r="M1749" s="151">
        <v>123.48</v>
      </c>
      <c r="N1749" s="154"/>
      <c r="O1749" s="151">
        <v>1111.32</v>
      </c>
      <c r="P1749" s="151">
        <v>1234.8</v>
      </c>
      <c r="Q1749" s="151">
        <f t="shared" si="27"/>
        <v>2346.12</v>
      </c>
      <c r="R1749" s="156"/>
    </row>
    <row r="1750" s="138" customFormat="1" ht="25.05" hidden="1" customHeight="1" spans="1:18">
      <c r="A1750" s="147">
        <v>1745</v>
      </c>
      <c r="B1750" s="147" t="s">
        <v>771</v>
      </c>
      <c r="C1750" s="148">
        <v>44958</v>
      </c>
      <c r="D1750" s="148">
        <v>44985</v>
      </c>
      <c r="E1750" s="147" t="s">
        <v>25</v>
      </c>
      <c r="F1750" s="147" t="s">
        <v>430</v>
      </c>
      <c r="G1750" s="147" t="s">
        <v>27</v>
      </c>
      <c r="H1750" s="147">
        <v>7</v>
      </c>
      <c r="I1750" s="151">
        <v>4410</v>
      </c>
      <c r="J1750" s="151">
        <v>30870</v>
      </c>
      <c r="K1750" s="147">
        <v>10</v>
      </c>
      <c r="L1750" s="151">
        <v>3087</v>
      </c>
      <c r="M1750" s="151">
        <v>154.35</v>
      </c>
      <c r="N1750" s="154"/>
      <c r="O1750" s="151">
        <v>1389.15</v>
      </c>
      <c r="P1750" s="151">
        <v>1543.5</v>
      </c>
      <c r="Q1750" s="151">
        <f t="shared" si="27"/>
        <v>2932.65</v>
      </c>
      <c r="R1750" s="156"/>
    </row>
    <row r="1751" s="138" customFormat="1" ht="25.05" hidden="1" customHeight="1" spans="1:18">
      <c r="A1751" s="147">
        <v>1746</v>
      </c>
      <c r="B1751" s="147" t="s">
        <v>772</v>
      </c>
      <c r="C1751" s="148">
        <v>44958</v>
      </c>
      <c r="D1751" s="148">
        <v>44985</v>
      </c>
      <c r="E1751" s="147" t="s">
        <v>25</v>
      </c>
      <c r="F1751" s="147" t="s">
        <v>430</v>
      </c>
      <c r="G1751" s="147" t="s">
        <v>27</v>
      </c>
      <c r="H1751" s="147">
        <v>6</v>
      </c>
      <c r="I1751" s="151">
        <v>4410</v>
      </c>
      <c r="J1751" s="151">
        <v>26460</v>
      </c>
      <c r="K1751" s="147">
        <v>10</v>
      </c>
      <c r="L1751" s="151">
        <v>2646</v>
      </c>
      <c r="M1751" s="151">
        <v>132.3</v>
      </c>
      <c r="N1751" s="154"/>
      <c r="O1751" s="151">
        <v>1190.7</v>
      </c>
      <c r="P1751" s="151">
        <v>1323</v>
      </c>
      <c r="Q1751" s="151">
        <f t="shared" si="27"/>
        <v>2513.7</v>
      </c>
      <c r="R1751" s="156"/>
    </row>
    <row r="1752" s="138" customFormat="1" ht="25.05" hidden="1" customHeight="1" spans="1:18">
      <c r="A1752" s="147">
        <v>1747</v>
      </c>
      <c r="B1752" s="147" t="s">
        <v>773</v>
      </c>
      <c r="C1752" s="148">
        <v>44958</v>
      </c>
      <c r="D1752" s="148">
        <v>44985</v>
      </c>
      <c r="E1752" s="147" t="s">
        <v>25</v>
      </c>
      <c r="F1752" s="147" t="s">
        <v>430</v>
      </c>
      <c r="G1752" s="147" t="s">
        <v>27</v>
      </c>
      <c r="H1752" s="147">
        <v>5</v>
      </c>
      <c r="I1752" s="151">
        <v>4410</v>
      </c>
      <c r="J1752" s="151">
        <v>22050</v>
      </c>
      <c r="K1752" s="147">
        <v>10</v>
      </c>
      <c r="L1752" s="151">
        <v>2205</v>
      </c>
      <c r="M1752" s="151">
        <v>110.25</v>
      </c>
      <c r="N1752" s="154"/>
      <c r="O1752" s="151">
        <v>992.25</v>
      </c>
      <c r="P1752" s="151">
        <v>1102.5</v>
      </c>
      <c r="Q1752" s="151">
        <f t="shared" si="27"/>
        <v>2094.75</v>
      </c>
      <c r="R1752" s="156"/>
    </row>
    <row r="1753" s="138" customFormat="1" ht="25.05" hidden="1" customHeight="1" spans="1:18">
      <c r="A1753" s="147">
        <v>1748</v>
      </c>
      <c r="B1753" s="147" t="s">
        <v>774</v>
      </c>
      <c r="C1753" s="148">
        <v>44958</v>
      </c>
      <c r="D1753" s="148">
        <v>44985</v>
      </c>
      <c r="E1753" s="147" t="s">
        <v>25</v>
      </c>
      <c r="F1753" s="147" t="s">
        <v>430</v>
      </c>
      <c r="G1753" s="147" t="s">
        <v>27</v>
      </c>
      <c r="H1753" s="147">
        <v>6.26</v>
      </c>
      <c r="I1753" s="151">
        <v>4410</v>
      </c>
      <c r="J1753" s="151">
        <v>27606.6</v>
      </c>
      <c r="K1753" s="147">
        <v>10</v>
      </c>
      <c r="L1753" s="151">
        <v>2760.66</v>
      </c>
      <c r="M1753" s="151">
        <v>138.033</v>
      </c>
      <c r="N1753" s="154"/>
      <c r="O1753" s="151">
        <v>1242.297</v>
      </c>
      <c r="P1753" s="151">
        <v>1380.33</v>
      </c>
      <c r="Q1753" s="151">
        <f t="shared" si="27"/>
        <v>2622.627</v>
      </c>
      <c r="R1753" s="156"/>
    </row>
    <row r="1754" s="138" customFormat="1" ht="25.05" hidden="1" customHeight="1" spans="1:18">
      <c r="A1754" s="147">
        <v>1749</v>
      </c>
      <c r="B1754" s="147" t="s">
        <v>775</v>
      </c>
      <c r="C1754" s="148">
        <v>44958</v>
      </c>
      <c r="D1754" s="148">
        <v>44985</v>
      </c>
      <c r="E1754" s="147" t="s">
        <v>25</v>
      </c>
      <c r="F1754" s="147" t="s">
        <v>430</v>
      </c>
      <c r="G1754" s="147" t="s">
        <v>27</v>
      </c>
      <c r="H1754" s="147">
        <v>1.7</v>
      </c>
      <c r="I1754" s="151">
        <v>4410</v>
      </c>
      <c r="J1754" s="151">
        <v>7497</v>
      </c>
      <c r="K1754" s="147">
        <v>10</v>
      </c>
      <c r="L1754" s="151">
        <v>749.7</v>
      </c>
      <c r="M1754" s="151">
        <v>37.485</v>
      </c>
      <c r="N1754" s="154"/>
      <c r="O1754" s="151">
        <v>337.365</v>
      </c>
      <c r="P1754" s="151">
        <v>374.85</v>
      </c>
      <c r="Q1754" s="151">
        <f t="shared" si="27"/>
        <v>712.215</v>
      </c>
      <c r="R1754" s="156"/>
    </row>
    <row r="1755" s="138" customFormat="1" ht="25.05" hidden="1" customHeight="1" spans="1:18">
      <c r="A1755" s="147">
        <v>1750</v>
      </c>
      <c r="B1755" s="147" t="s">
        <v>460</v>
      </c>
      <c r="C1755" s="148">
        <v>44958</v>
      </c>
      <c r="D1755" s="148">
        <v>44985</v>
      </c>
      <c r="E1755" s="147" t="s">
        <v>25</v>
      </c>
      <c r="F1755" s="147" t="s">
        <v>430</v>
      </c>
      <c r="G1755" s="147" t="s">
        <v>27</v>
      </c>
      <c r="H1755" s="147">
        <v>5</v>
      </c>
      <c r="I1755" s="151">
        <v>4410</v>
      </c>
      <c r="J1755" s="151">
        <v>22050</v>
      </c>
      <c r="K1755" s="147">
        <v>10</v>
      </c>
      <c r="L1755" s="151">
        <v>2205</v>
      </c>
      <c r="M1755" s="151">
        <v>110.25</v>
      </c>
      <c r="N1755" s="154"/>
      <c r="O1755" s="151">
        <v>992.25</v>
      </c>
      <c r="P1755" s="151">
        <v>1102.5</v>
      </c>
      <c r="Q1755" s="151">
        <f t="shared" si="27"/>
        <v>2094.75</v>
      </c>
      <c r="R1755" s="156"/>
    </row>
    <row r="1756" s="138" customFormat="1" ht="25.05" hidden="1" customHeight="1" spans="1:18">
      <c r="A1756" s="147">
        <v>1751</v>
      </c>
      <c r="B1756" s="147" t="s">
        <v>776</v>
      </c>
      <c r="C1756" s="148">
        <v>44958</v>
      </c>
      <c r="D1756" s="148">
        <v>44985</v>
      </c>
      <c r="E1756" s="147" t="s">
        <v>25</v>
      </c>
      <c r="F1756" s="147" t="s">
        <v>430</v>
      </c>
      <c r="G1756" s="147" t="s">
        <v>27</v>
      </c>
      <c r="H1756" s="147">
        <v>8</v>
      </c>
      <c r="I1756" s="151">
        <v>4410</v>
      </c>
      <c r="J1756" s="151">
        <v>35280</v>
      </c>
      <c r="K1756" s="147">
        <v>10</v>
      </c>
      <c r="L1756" s="151">
        <v>3528</v>
      </c>
      <c r="M1756" s="151">
        <v>176.4</v>
      </c>
      <c r="N1756" s="154"/>
      <c r="O1756" s="151">
        <v>1587.6</v>
      </c>
      <c r="P1756" s="151">
        <v>1764</v>
      </c>
      <c r="Q1756" s="151">
        <f t="shared" si="27"/>
        <v>3351.6</v>
      </c>
      <c r="R1756" s="156"/>
    </row>
    <row r="1757" s="138" customFormat="1" ht="25.05" hidden="1" customHeight="1" spans="1:18">
      <c r="A1757" s="147">
        <v>1752</v>
      </c>
      <c r="B1757" s="147" t="s">
        <v>777</v>
      </c>
      <c r="C1757" s="148">
        <v>44958</v>
      </c>
      <c r="D1757" s="148">
        <v>44985</v>
      </c>
      <c r="E1757" s="147" t="s">
        <v>25</v>
      </c>
      <c r="F1757" s="147" t="s">
        <v>430</v>
      </c>
      <c r="G1757" s="147" t="s">
        <v>27</v>
      </c>
      <c r="H1757" s="147">
        <v>5.7</v>
      </c>
      <c r="I1757" s="151">
        <v>4410</v>
      </c>
      <c r="J1757" s="151">
        <v>25137</v>
      </c>
      <c r="K1757" s="147">
        <v>10</v>
      </c>
      <c r="L1757" s="151">
        <v>2513.7</v>
      </c>
      <c r="M1757" s="151">
        <v>125.685</v>
      </c>
      <c r="N1757" s="154"/>
      <c r="O1757" s="151">
        <v>1131.165</v>
      </c>
      <c r="P1757" s="151">
        <v>1256.85</v>
      </c>
      <c r="Q1757" s="151">
        <f t="shared" si="27"/>
        <v>2388.015</v>
      </c>
      <c r="R1757" s="156"/>
    </row>
    <row r="1758" s="138" customFormat="1" ht="25.05" hidden="1" customHeight="1" spans="1:18">
      <c r="A1758" s="147">
        <v>1753</v>
      </c>
      <c r="B1758" s="147" t="s">
        <v>778</v>
      </c>
      <c r="C1758" s="148">
        <v>44958</v>
      </c>
      <c r="D1758" s="148">
        <v>44985</v>
      </c>
      <c r="E1758" s="147" t="s">
        <v>25</v>
      </c>
      <c r="F1758" s="147" t="s">
        <v>430</v>
      </c>
      <c r="G1758" s="147" t="s">
        <v>27</v>
      </c>
      <c r="H1758" s="147">
        <v>4</v>
      </c>
      <c r="I1758" s="151">
        <v>4410</v>
      </c>
      <c r="J1758" s="151">
        <v>17640</v>
      </c>
      <c r="K1758" s="147">
        <v>10</v>
      </c>
      <c r="L1758" s="151">
        <v>1764</v>
      </c>
      <c r="M1758" s="151">
        <v>88.2</v>
      </c>
      <c r="N1758" s="154"/>
      <c r="O1758" s="151">
        <v>793.8</v>
      </c>
      <c r="P1758" s="151">
        <v>882</v>
      </c>
      <c r="Q1758" s="151">
        <f t="shared" si="27"/>
        <v>1675.8</v>
      </c>
      <c r="R1758" s="156"/>
    </row>
    <row r="1759" s="138" customFormat="1" ht="25.05" hidden="1" customHeight="1" spans="1:18">
      <c r="A1759" s="147">
        <v>1754</v>
      </c>
      <c r="B1759" s="147" t="s">
        <v>587</v>
      </c>
      <c r="C1759" s="148">
        <v>44958</v>
      </c>
      <c r="D1759" s="148">
        <v>44985</v>
      </c>
      <c r="E1759" s="147" t="s">
        <v>25</v>
      </c>
      <c r="F1759" s="147" t="s">
        <v>430</v>
      </c>
      <c r="G1759" s="147" t="s">
        <v>27</v>
      </c>
      <c r="H1759" s="147">
        <v>5.6</v>
      </c>
      <c r="I1759" s="151">
        <v>4410</v>
      </c>
      <c r="J1759" s="151">
        <v>24696</v>
      </c>
      <c r="K1759" s="147">
        <v>10</v>
      </c>
      <c r="L1759" s="151">
        <v>2469.6</v>
      </c>
      <c r="M1759" s="151">
        <v>123.48</v>
      </c>
      <c r="N1759" s="154"/>
      <c r="O1759" s="151">
        <v>1111.32</v>
      </c>
      <c r="P1759" s="151">
        <v>1234.8</v>
      </c>
      <c r="Q1759" s="151">
        <f t="shared" si="27"/>
        <v>2346.12</v>
      </c>
      <c r="R1759" s="156"/>
    </row>
    <row r="1760" s="138" customFormat="1" ht="25.05" hidden="1" customHeight="1" spans="1:18">
      <c r="A1760" s="147">
        <v>1755</v>
      </c>
      <c r="B1760" s="147" t="s">
        <v>779</v>
      </c>
      <c r="C1760" s="148">
        <v>44958</v>
      </c>
      <c r="D1760" s="148">
        <v>44985</v>
      </c>
      <c r="E1760" s="147" t="s">
        <v>25</v>
      </c>
      <c r="F1760" s="147" t="s">
        <v>430</v>
      </c>
      <c r="G1760" s="147" t="s">
        <v>27</v>
      </c>
      <c r="H1760" s="147">
        <v>8</v>
      </c>
      <c r="I1760" s="151">
        <v>4410</v>
      </c>
      <c r="J1760" s="151">
        <v>35280</v>
      </c>
      <c r="K1760" s="147">
        <v>10</v>
      </c>
      <c r="L1760" s="151">
        <v>3528</v>
      </c>
      <c r="M1760" s="151">
        <v>176.4</v>
      </c>
      <c r="N1760" s="154"/>
      <c r="O1760" s="151">
        <v>1587.6</v>
      </c>
      <c r="P1760" s="151">
        <v>1764</v>
      </c>
      <c r="Q1760" s="151">
        <f t="shared" si="27"/>
        <v>3351.6</v>
      </c>
      <c r="R1760" s="156"/>
    </row>
    <row r="1761" s="138" customFormat="1" ht="25.05" hidden="1" customHeight="1" spans="1:18">
      <c r="A1761" s="147">
        <v>1756</v>
      </c>
      <c r="B1761" s="147" t="s">
        <v>780</v>
      </c>
      <c r="C1761" s="148">
        <v>44958</v>
      </c>
      <c r="D1761" s="148">
        <v>44985</v>
      </c>
      <c r="E1761" s="147" t="s">
        <v>25</v>
      </c>
      <c r="F1761" s="147" t="s">
        <v>430</v>
      </c>
      <c r="G1761" s="147" t="s">
        <v>27</v>
      </c>
      <c r="H1761" s="147">
        <v>5</v>
      </c>
      <c r="I1761" s="151">
        <v>4410</v>
      </c>
      <c r="J1761" s="151">
        <v>22050</v>
      </c>
      <c r="K1761" s="147">
        <v>10</v>
      </c>
      <c r="L1761" s="151">
        <v>2205</v>
      </c>
      <c r="M1761" s="151">
        <v>110.25</v>
      </c>
      <c r="N1761" s="154"/>
      <c r="O1761" s="151">
        <v>992.25</v>
      </c>
      <c r="P1761" s="151">
        <v>1102.5</v>
      </c>
      <c r="Q1761" s="151">
        <f t="shared" si="27"/>
        <v>2094.75</v>
      </c>
      <c r="R1761" s="156"/>
    </row>
    <row r="1762" s="138" customFormat="1" ht="25.05" hidden="1" customHeight="1" spans="1:18">
      <c r="A1762" s="147">
        <v>1757</v>
      </c>
      <c r="B1762" s="147" t="s">
        <v>781</v>
      </c>
      <c r="C1762" s="148">
        <v>44958</v>
      </c>
      <c r="D1762" s="148">
        <v>44985</v>
      </c>
      <c r="E1762" s="147" t="s">
        <v>25</v>
      </c>
      <c r="F1762" s="147" t="s">
        <v>430</v>
      </c>
      <c r="G1762" s="147" t="s">
        <v>27</v>
      </c>
      <c r="H1762" s="147">
        <v>7</v>
      </c>
      <c r="I1762" s="151">
        <v>4410</v>
      </c>
      <c r="J1762" s="151">
        <v>30870</v>
      </c>
      <c r="K1762" s="147">
        <v>10</v>
      </c>
      <c r="L1762" s="151">
        <v>3087</v>
      </c>
      <c r="M1762" s="151">
        <v>154.35</v>
      </c>
      <c r="N1762" s="154"/>
      <c r="O1762" s="151">
        <v>1389.15</v>
      </c>
      <c r="P1762" s="151">
        <v>1543.5</v>
      </c>
      <c r="Q1762" s="151">
        <f t="shared" si="27"/>
        <v>2932.65</v>
      </c>
      <c r="R1762" s="156"/>
    </row>
    <row r="1763" s="138" customFormat="1" ht="25.05" hidden="1" customHeight="1" spans="1:18">
      <c r="A1763" s="147">
        <v>1758</v>
      </c>
      <c r="B1763" s="147" t="s">
        <v>782</v>
      </c>
      <c r="C1763" s="148">
        <v>44958</v>
      </c>
      <c r="D1763" s="148">
        <v>44985</v>
      </c>
      <c r="E1763" s="147" t="s">
        <v>25</v>
      </c>
      <c r="F1763" s="147" t="s">
        <v>430</v>
      </c>
      <c r="G1763" s="147" t="s">
        <v>27</v>
      </c>
      <c r="H1763" s="147">
        <v>2.5</v>
      </c>
      <c r="I1763" s="151">
        <v>4410</v>
      </c>
      <c r="J1763" s="151">
        <v>11025</v>
      </c>
      <c r="K1763" s="147">
        <v>10</v>
      </c>
      <c r="L1763" s="151">
        <v>1102.5</v>
      </c>
      <c r="M1763" s="151">
        <v>55.125</v>
      </c>
      <c r="N1763" s="154"/>
      <c r="O1763" s="151">
        <v>496.125</v>
      </c>
      <c r="P1763" s="151">
        <v>551.25</v>
      </c>
      <c r="Q1763" s="151">
        <f t="shared" si="27"/>
        <v>1047.375</v>
      </c>
      <c r="R1763" s="156"/>
    </row>
    <row r="1764" s="138" customFormat="1" ht="25.05" hidden="1" customHeight="1" spans="1:18">
      <c r="A1764" s="147">
        <v>1759</v>
      </c>
      <c r="B1764" s="147" t="s">
        <v>783</v>
      </c>
      <c r="C1764" s="148">
        <v>44958</v>
      </c>
      <c r="D1764" s="148">
        <v>44985</v>
      </c>
      <c r="E1764" s="147" t="s">
        <v>25</v>
      </c>
      <c r="F1764" s="147" t="s">
        <v>430</v>
      </c>
      <c r="G1764" s="147" t="s">
        <v>27</v>
      </c>
      <c r="H1764" s="147">
        <v>2.65</v>
      </c>
      <c r="I1764" s="151">
        <v>4410</v>
      </c>
      <c r="J1764" s="151">
        <v>11686.5</v>
      </c>
      <c r="K1764" s="147">
        <v>10</v>
      </c>
      <c r="L1764" s="151">
        <v>1168.65</v>
      </c>
      <c r="M1764" s="151">
        <v>58.4325</v>
      </c>
      <c r="N1764" s="154"/>
      <c r="O1764" s="151">
        <v>525.8925</v>
      </c>
      <c r="P1764" s="151">
        <v>584.325</v>
      </c>
      <c r="Q1764" s="151">
        <f t="shared" si="27"/>
        <v>1110.2175</v>
      </c>
      <c r="R1764" s="156"/>
    </row>
    <row r="1765" s="138" customFormat="1" ht="25.05" hidden="1" customHeight="1" spans="1:18">
      <c r="A1765" s="147">
        <v>1760</v>
      </c>
      <c r="B1765" s="147" t="s">
        <v>784</v>
      </c>
      <c r="C1765" s="148">
        <v>44958</v>
      </c>
      <c r="D1765" s="148">
        <v>44985</v>
      </c>
      <c r="E1765" s="147" t="s">
        <v>25</v>
      </c>
      <c r="F1765" s="147" t="s">
        <v>430</v>
      </c>
      <c r="G1765" s="147" t="s">
        <v>27</v>
      </c>
      <c r="H1765" s="147">
        <v>3.01</v>
      </c>
      <c r="I1765" s="151">
        <v>4410</v>
      </c>
      <c r="J1765" s="151">
        <v>13274.1</v>
      </c>
      <c r="K1765" s="147">
        <v>10</v>
      </c>
      <c r="L1765" s="151">
        <v>1327.41</v>
      </c>
      <c r="M1765" s="151">
        <v>66.3705</v>
      </c>
      <c r="N1765" s="154"/>
      <c r="O1765" s="151">
        <v>597.3345</v>
      </c>
      <c r="P1765" s="151">
        <v>663.705</v>
      </c>
      <c r="Q1765" s="151">
        <f t="shared" si="27"/>
        <v>1261.0395</v>
      </c>
      <c r="R1765" s="156"/>
    </row>
    <row r="1766" s="138" customFormat="1" ht="25.05" hidden="1" customHeight="1" spans="1:18">
      <c r="A1766" s="147">
        <v>1761</v>
      </c>
      <c r="B1766" s="147" t="s">
        <v>785</v>
      </c>
      <c r="C1766" s="148">
        <v>44958</v>
      </c>
      <c r="D1766" s="148">
        <v>44985</v>
      </c>
      <c r="E1766" s="147" t="s">
        <v>25</v>
      </c>
      <c r="F1766" s="147" t="s">
        <v>430</v>
      </c>
      <c r="G1766" s="147" t="s">
        <v>27</v>
      </c>
      <c r="H1766" s="147">
        <v>5.91</v>
      </c>
      <c r="I1766" s="151">
        <v>4410</v>
      </c>
      <c r="J1766" s="151">
        <v>26063.1</v>
      </c>
      <c r="K1766" s="147">
        <v>10</v>
      </c>
      <c r="L1766" s="151">
        <v>2606.31</v>
      </c>
      <c r="M1766" s="151">
        <v>130.3155</v>
      </c>
      <c r="N1766" s="154"/>
      <c r="O1766" s="151">
        <v>1172.8395</v>
      </c>
      <c r="P1766" s="151">
        <v>1303.155</v>
      </c>
      <c r="Q1766" s="151">
        <f t="shared" si="27"/>
        <v>2475.9945</v>
      </c>
      <c r="R1766" s="156"/>
    </row>
    <row r="1767" s="138" customFormat="1" ht="25.05" hidden="1" customHeight="1" spans="1:18">
      <c r="A1767" s="147">
        <v>1762</v>
      </c>
      <c r="B1767" s="147" t="s">
        <v>442</v>
      </c>
      <c r="C1767" s="148">
        <v>44958</v>
      </c>
      <c r="D1767" s="148">
        <v>44985</v>
      </c>
      <c r="E1767" s="147" t="s">
        <v>25</v>
      </c>
      <c r="F1767" s="147" t="s">
        <v>430</v>
      </c>
      <c r="G1767" s="147" t="s">
        <v>27</v>
      </c>
      <c r="H1767" s="147">
        <v>6.03</v>
      </c>
      <c r="I1767" s="151">
        <v>4410</v>
      </c>
      <c r="J1767" s="151">
        <v>26592.3</v>
      </c>
      <c r="K1767" s="147">
        <v>10</v>
      </c>
      <c r="L1767" s="151">
        <v>2659.23</v>
      </c>
      <c r="M1767" s="151">
        <v>132.9615</v>
      </c>
      <c r="N1767" s="154"/>
      <c r="O1767" s="151">
        <v>1196.6535</v>
      </c>
      <c r="P1767" s="151">
        <v>1329.615</v>
      </c>
      <c r="Q1767" s="151">
        <f t="shared" si="27"/>
        <v>2526.2685</v>
      </c>
      <c r="R1767" s="156"/>
    </row>
    <row r="1768" s="138" customFormat="1" ht="25.05" hidden="1" customHeight="1" spans="1:18">
      <c r="A1768" s="147">
        <v>1763</v>
      </c>
      <c r="B1768" s="147" t="s">
        <v>786</v>
      </c>
      <c r="C1768" s="148">
        <v>44958</v>
      </c>
      <c r="D1768" s="148">
        <v>44985</v>
      </c>
      <c r="E1768" s="147" t="s">
        <v>25</v>
      </c>
      <c r="F1768" s="147" t="s">
        <v>430</v>
      </c>
      <c r="G1768" s="147" t="s">
        <v>27</v>
      </c>
      <c r="H1768" s="147">
        <v>7.66</v>
      </c>
      <c r="I1768" s="151">
        <v>4410</v>
      </c>
      <c r="J1768" s="151">
        <v>33780.6</v>
      </c>
      <c r="K1768" s="147">
        <v>10</v>
      </c>
      <c r="L1768" s="151">
        <v>3378.06</v>
      </c>
      <c r="M1768" s="151">
        <v>168.903</v>
      </c>
      <c r="N1768" s="154"/>
      <c r="O1768" s="151">
        <v>1520.127</v>
      </c>
      <c r="P1768" s="151">
        <v>1689.03</v>
      </c>
      <c r="Q1768" s="151">
        <f t="shared" si="27"/>
        <v>3209.157</v>
      </c>
      <c r="R1768" s="156"/>
    </row>
    <row r="1769" s="138" customFormat="1" ht="25.05" hidden="1" customHeight="1" spans="1:18">
      <c r="A1769" s="147">
        <v>1764</v>
      </c>
      <c r="B1769" s="147" t="s">
        <v>787</v>
      </c>
      <c r="C1769" s="148">
        <v>44958</v>
      </c>
      <c r="D1769" s="148">
        <v>44985</v>
      </c>
      <c r="E1769" s="147" t="s">
        <v>25</v>
      </c>
      <c r="F1769" s="147" t="s">
        <v>430</v>
      </c>
      <c r="G1769" s="147" t="s">
        <v>27</v>
      </c>
      <c r="H1769" s="147">
        <v>3.24</v>
      </c>
      <c r="I1769" s="151">
        <v>4410</v>
      </c>
      <c r="J1769" s="151">
        <v>14288.4</v>
      </c>
      <c r="K1769" s="147">
        <v>10</v>
      </c>
      <c r="L1769" s="151">
        <v>1428.84</v>
      </c>
      <c r="M1769" s="151">
        <v>71.442</v>
      </c>
      <c r="N1769" s="154"/>
      <c r="O1769" s="151">
        <v>642.978</v>
      </c>
      <c r="P1769" s="151">
        <v>714.42</v>
      </c>
      <c r="Q1769" s="151">
        <f t="shared" si="27"/>
        <v>1357.398</v>
      </c>
      <c r="R1769" s="156"/>
    </row>
    <row r="1770" s="138" customFormat="1" ht="25.05" hidden="1" customHeight="1" spans="1:18">
      <c r="A1770" s="147">
        <v>1765</v>
      </c>
      <c r="B1770" s="147" t="s">
        <v>788</v>
      </c>
      <c r="C1770" s="148">
        <v>44958</v>
      </c>
      <c r="D1770" s="148">
        <v>44985</v>
      </c>
      <c r="E1770" s="147" t="s">
        <v>25</v>
      </c>
      <c r="F1770" s="147" t="s">
        <v>430</v>
      </c>
      <c r="G1770" s="147" t="s">
        <v>27</v>
      </c>
      <c r="H1770" s="147">
        <v>1.13</v>
      </c>
      <c r="I1770" s="151">
        <v>4410</v>
      </c>
      <c r="J1770" s="151">
        <v>4983.3</v>
      </c>
      <c r="K1770" s="147">
        <v>10</v>
      </c>
      <c r="L1770" s="151">
        <v>498.33</v>
      </c>
      <c r="M1770" s="151">
        <v>24.9165</v>
      </c>
      <c r="N1770" s="154"/>
      <c r="O1770" s="151">
        <v>224.2485</v>
      </c>
      <c r="P1770" s="151">
        <v>249.165</v>
      </c>
      <c r="Q1770" s="151">
        <f t="shared" si="27"/>
        <v>473.4135</v>
      </c>
      <c r="R1770" s="156"/>
    </row>
    <row r="1771" s="138" customFormat="1" ht="25.05" hidden="1" customHeight="1" spans="1:18">
      <c r="A1771" s="147">
        <v>1766</v>
      </c>
      <c r="B1771" s="147" t="s">
        <v>789</v>
      </c>
      <c r="C1771" s="148">
        <v>44958</v>
      </c>
      <c r="D1771" s="148">
        <v>44985</v>
      </c>
      <c r="E1771" s="147" t="s">
        <v>25</v>
      </c>
      <c r="F1771" s="147" t="s">
        <v>430</v>
      </c>
      <c r="G1771" s="147" t="s">
        <v>27</v>
      </c>
      <c r="H1771" s="147">
        <v>8.55</v>
      </c>
      <c r="I1771" s="151">
        <v>4410</v>
      </c>
      <c r="J1771" s="151">
        <v>37705.5</v>
      </c>
      <c r="K1771" s="147">
        <v>10</v>
      </c>
      <c r="L1771" s="151">
        <v>3770.55</v>
      </c>
      <c r="M1771" s="151">
        <v>188.5275</v>
      </c>
      <c r="N1771" s="154"/>
      <c r="O1771" s="151">
        <v>1696.7475</v>
      </c>
      <c r="P1771" s="151">
        <v>1885.275</v>
      </c>
      <c r="Q1771" s="151">
        <f t="shared" si="27"/>
        <v>3582.0225</v>
      </c>
      <c r="R1771" s="156"/>
    </row>
    <row r="1772" s="138" customFormat="1" ht="25.05" hidden="1" customHeight="1" spans="1:18">
      <c r="A1772" s="147">
        <v>1767</v>
      </c>
      <c r="B1772" s="147" t="s">
        <v>790</v>
      </c>
      <c r="C1772" s="148">
        <v>44958</v>
      </c>
      <c r="D1772" s="148">
        <v>44985</v>
      </c>
      <c r="E1772" s="147" t="s">
        <v>25</v>
      </c>
      <c r="F1772" s="147" t="s">
        <v>430</v>
      </c>
      <c r="G1772" s="147" t="s">
        <v>27</v>
      </c>
      <c r="H1772" s="147">
        <v>8.21</v>
      </c>
      <c r="I1772" s="151">
        <v>4410</v>
      </c>
      <c r="J1772" s="151">
        <v>36206.1</v>
      </c>
      <c r="K1772" s="147">
        <v>10</v>
      </c>
      <c r="L1772" s="151">
        <v>3620.61</v>
      </c>
      <c r="M1772" s="151">
        <v>181.0305</v>
      </c>
      <c r="N1772" s="154"/>
      <c r="O1772" s="151">
        <v>1629.2745</v>
      </c>
      <c r="P1772" s="151">
        <v>1810.305</v>
      </c>
      <c r="Q1772" s="151">
        <f t="shared" si="27"/>
        <v>3439.5795</v>
      </c>
      <c r="R1772" s="156"/>
    </row>
    <row r="1773" s="138" customFormat="1" ht="25.05" hidden="1" customHeight="1" spans="1:18">
      <c r="A1773" s="147">
        <v>1768</v>
      </c>
      <c r="B1773" s="147" t="s">
        <v>791</v>
      </c>
      <c r="C1773" s="148">
        <v>44958</v>
      </c>
      <c r="D1773" s="148">
        <v>44985</v>
      </c>
      <c r="E1773" s="147" t="s">
        <v>25</v>
      </c>
      <c r="F1773" s="147" t="s">
        <v>430</v>
      </c>
      <c r="G1773" s="147" t="s">
        <v>27</v>
      </c>
      <c r="H1773" s="147">
        <v>1.86</v>
      </c>
      <c r="I1773" s="151">
        <v>4410</v>
      </c>
      <c r="J1773" s="151">
        <v>8202.6</v>
      </c>
      <c r="K1773" s="147">
        <v>10</v>
      </c>
      <c r="L1773" s="151">
        <v>820.26</v>
      </c>
      <c r="M1773" s="151">
        <v>41.013</v>
      </c>
      <c r="N1773" s="154"/>
      <c r="O1773" s="151">
        <v>369.117</v>
      </c>
      <c r="P1773" s="151">
        <v>410.13</v>
      </c>
      <c r="Q1773" s="151">
        <f t="shared" si="27"/>
        <v>779.247</v>
      </c>
      <c r="R1773" s="156"/>
    </row>
    <row r="1774" s="138" customFormat="1" ht="25.05" hidden="1" customHeight="1" spans="1:18">
      <c r="A1774" s="147">
        <v>1769</v>
      </c>
      <c r="B1774" s="147" t="s">
        <v>792</v>
      </c>
      <c r="C1774" s="148">
        <v>44958</v>
      </c>
      <c r="D1774" s="148">
        <v>44985</v>
      </c>
      <c r="E1774" s="147" t="s">
        <v>25</v>
      </c>
      <c r="F1774" s="147" t="s">
        <v>430</v>
      </c>
      <c r="G1774" s="147" t="s">
        <v>27</v>
      </c>
      <c r="H1774" s="147">
        <v>5.9</v>
      </c>
      <c r="I1774" s="151">
        <v>4410</v>
      </c>
      <c r="J1774" s="151">
        <v>26019</v>
      </c>
      <c r="K1774" s="147">
        <v>10</v>
      </c>
      <c r="L1774" s="151">
        <v>2601.9</v>
      </c>
      <c r="M1774" s="151">
        <v>130.095</v>
      </c>
      <c r="N1774" s="154"/>
      <c r="O1774" s="151">
        <v>1170.855</v>
      </c>
      <c r="P1774" s="151">
        <v>1300.95</v>
      </c>
      <c r="Q1774" s="151">
        <f t="shared" si="27"/>
        <v>2471.805</v>
      </c>
      <c r="R1774" s="156"/>
    </row>
    <row r="1775" s="138" customFormat="1" ht="25.05" hidden="1" customHeight="1" spans="1:18">
      <c r="A1775" s="147">
        <v>1770</v>
      </c>
      <c r="B1775" s="147" t="s">
        <v>793</v>
      </c>
      <c r="C1775" s="148">
        <v>44958</v>
      </c>
      <c r="D1775" s="148">
        <v>44985</v>
      </c>
      <c r="E1775" s="147" t="s">
        <v>25</v>
      </c>
      <c r="F1775" s="147" t="s">
        <v>430</v>
      </c>
      <c r="G1775" s="147" t="s">
        <v>27</v>
      </c>
      <c r="H1775" s="147">
        <v>9</v>
      </c>
      <c r="I1775" s="151">
        <v>4410</v>
      </c>
      <c r="J1775" s="151">
        <v>39690</v>
      </c>
      <c r="K1775" s="147">
        <v>10</v>
      </c>
      <c r="L1775" s="151">
        <v>3969</v>
      </c>
      <c r="M1775" s="151">
        <v>198.45</v>
      </c>
      <c r="N1775" s="154"/>
      <c r="O1775" s="151">
        <v>1786.05</v>
      </c>
      <c r="P1775" s="151">
        <v>1984.5</v>
      </c>
      <c r="Q1775" s="151">
        <f t="shared" si="27"/>
        <v>3770.55</v>
      </c>
      <c r="R1775" s="156"/>
    </row>
    <row r="1776" s="138" customFormat="1" ht="25.05" hidden="1" customHeight="1" spans="1:18">
      <c r="A1776" s="147">
        <v>1771</v>
      </c>
      <c r="B1776" s="147" t="s">
        <v>794</v>
      </c>
      <c r="C1776" s="148">
        <v>44958</v>
      </c>
      <c r="D1776" s="148">
        <v>44985</v>
      </c>
      <c r="E1776" s="147" t="s">
        <v>25</v>
      </c>
      <c r="F1776" s="147" t="s">
        <v>430</v>
      </c>
      <c r="G1776" s="147" t="s">
        <v>27</v>
      </c>
      <c r="H1776" s="147">
        <v>7.25</v>
      </c>
      <c r="I1776" s="151">
        <v>4410</v>
      </c>
      <c r="J1776" s="151">
        <v>31972.5</v>
      </c>
      <c r="K1776" s="147">
        <v>10</v>
      </c>
      <c r="L1776" s="151">
        <v>3197.25</v>
      </c>
      <c r="M1776" s="151">
        <v>159.8625</v>
      </c>
      <c r="N1776" s="154"/>
      <c r="O1776" s="151">
        <v>1438.7625</v>
      </c>
      <c r="P1776" s="151">
        <v>1598.625</v>
      </c>
      <c r="Q1776" s="151">
        <f t="shared" si="27"/>
        <v>3037.3875</v>
      </c>
      <c r="R1776" s="156"/>
    </row>
    <row r="1777" s="138" customFormat="1" ht="25.05" hidden="1" customHeight="1" spans="1:18">
      <c r="A1777" s="147">
        <v>1772</v>
      </c>
      <c r="B1777" s="147" t="s">
        <v>795</v>
      </c>
      <c r="C1777" s="148">
        <v>44958</v>
      </c>
      <c r="D1777" s="148">
        <v>44985</v>
      </c>
      <c r="E1777" s="147" t="s">
        <v>25</v>
      </c>
      <c r="F1777" s="147" t="s">
        <v>430</v>
      </c>
      <c r="G1777" s="147" t="s">
        <v>27</v>
      </c>
      <c r="H1777" s="147">
        <v>6.32</v>
      </c>
      <c r="I1777" s="151">
        <v>4410</v>
      </c>
      <c r="J1777" s="151">
        <v>27871.2</v>
      </c>
      <c r="K1777" s="147">
        <v>10</v>
      </c>
      <c r="L1777" s="151">
        <v>2787.12</v>
      </c>
      <c r="M1777" s="151">
        <v>139.356</v>
      </c>
      <c r="N1777" s="154"/>
      <c r="O1777" s="151">
        <v>1254.204</v>
      </c>
      <c r="P1777" s="151">
        <v>1393.56</v>
      </c>
      <c r="Q1777" s="151">
        <f t="shared" si="27"/>
        <v>2647.764</v>
      </c>
      <c r="R1777" s="156"/>
    </row>
    <row r="1778" s="138" customFormat="1" ht="25.05" hidden="1" customHeight="1" spans="1:18">
      <c r="A1778" s="147">
        <v>1773</v>
      </c>
      <c r="B1778" s="147" t="s">
        <v>796</v>
      </c>
      <c r="C1778" s="148">
        <v>44958</v>
      </c>
      <c r="D1778" s="148">
        <v>44985</v>
      </c>
      <c r="E1778" s="147" t="s">
        <v>25</v>
      </c>
      <c r="F1778" s="147" t="s">
        <v>430</v>
      </c>
      <c r="G1778" s="147" t="s">
        <v>27</v>
      </c>
      <c r="H1778" s="147">
        <v>6.5</v>
      </c>
      <c r="I1778" s="151">
        <v>4410</v>
      </c>
      <c r="J1778" s="151">
        <v>28665</v>
      </c>
      <c r="K1778" s="147">
        <v>10</v>
      </c>
      <c r="L1778" s="151">
        <v>2866.5</v>
      </c>
      <c r="M1778" s="151">
        <v>143.325</v>
      </c>
      <c r="N1778" s="154"/>
      <c r="O1778" s="151">
        <v>1289.925</v>
      </c>
      <c r="P1778" s="151">
        <v>1433.25</v>
      </c>
      <c r="Q1778" s="151">
        <f t="shared" si="27"/>
        <v>2723.175</v>
      </c>
      <c r="R1778" s="156"/>
    </row>
    <row r="1779" s="138" customFormat="1" ht="25.05" hidden="1" customHeight="1" spans="1:18">
      <c r="A1779" s="147">
        <v>1774</v>
      </c>
      <c r="B1779" s="147" t="s">
        <v>797</v>
      </c>
      <c r="C1779" s="148">
        <v>44958</v>
      </c>
      <c r="D1779" s="148">
        <v>44985</v>
      </c>
      <c r="E1779" s="147" t="s">
        <v>25</v>
      </c>
      <c r="F1779" s="147" t="s">
        <v>430</v>
      </c>
      <c r="G1779" s="147" t="s">
        <v>27</v>
      </c>
      <c r="H1779" s="147">
        <v>1.7</v>
      </c>
      <c r="I1779" s="151">
        <v>4410</v>
      </c>
      <c r="J1779" s="151">
        <v>7497</v>
      </c>
      <c r="K1779" s="147">
        <v>10</v>
      </c>
      <c r="L1779" s="151">
        <v>749.7</v>
      </c>
      <c r="M1779" s="151">
        <v>37.485</v>
      </c>
      <c r="N1779" s="154"/>
      <c r="O1779" s="151">
        <v>337.365</v>
      </c>
      <c r="P1779" s="151">
        <v>374.85</v>
      </c>
      <c r="Q1779" s="151">
        <f t="shared" si="27"/>
        <v>712.215</v>
      </c>
      <c r="R1779" s="156"/>
    </row>
    <row r="1780" s="138" customFormat="1" ht="25.05" hidden="1" customHeight="1" spans="1:18">
      <c r="A1780" s="147">
        <v>1775</v>
      </c>
      <c r="B1780" s="147" t="s">
        <v>798</v>
      </c>
      <c r="C1780" s="148">
        <v>44958</v>
      </c>
      <c r="D1780" s="148">
        <v>44985</v>
      </c>
      <c r="E1780" s="147" t="s">
        <v>25</v>
      </c>
      <c r="F1780" s="147" t="s">
        <v>430</v>
      </c>
      <c r="G1780" s="147" t="s">
        <v>27</v>
      </c>
      <c r="H1780" s="147">
        <v>3.98</v>
      </c>
      <c r="I1780" s="151">
        <v>4410</v>
      </c>
      <c r="J1780" s="151">
        <v>17551.8</v>
      </c>
      <c r="K1780" s="147">
        <v>10</v>
      </c>
      <c r="L1780" s="151">
        <v>1755.18</v>
      </c>
      <c r="M1780" s="151">
        <v>87.759</v>
      </c>
      <c r="N1780" s="154"/>
      <c r="O1780" s="151">
        <v>789.831</v>
      </c>
      <c r="P1780" s="151">
        <v>877.59</v>
      </c>
      <c r="Q1780" s="151">
        <f t="shared" si="27"/>
        <v>1667.421</v>
      </c>
      <c r="R1780" s="156"/>
    </row>
    <row r="1781" s="138" customFormat="1" ht="25.05" hidden="1" customHeight="1" spans="1:18">
      <c r="A1781" s="147">
        <v>1776</v>
      </c>
      <c r="B1781" s="147" t="s">
        <v>799</v>
      </c>
      <c r="C1781" s="148">
        <v>44958</v>
      </c>
      <c r="D1781" s="148">
        <v>44985</v>
      </c>
      <c r="E1781" s="147" t="s">
        <v>25</v>
      </c>
      <c r="F1781" s="147" t="s">
        <v>430</v>
      </c>
      <c r="G1781" s="147" t="s">
        <v>27</v>
      </c>
      <c r="H1781" s="147">
        <v>11.14</v>
      </c>
      <c r="I1781" s="151">
        <v>4410</v>
      </c>
      <c r="J1781" s="151">
        <v>49127.4</v>
      </c>
      <c r="K1781" s="147">
        <v>10</v>
      </c>
      <c r="L1781" s="151">
        <v>4912.74</v>
      </c>
      <c r="M1781" s="151">
        <v>245.637</v>
      </c>
      <c r="N1781" s="154"/>
      <c r="O1781" s="151">
        <v>2210.733</v>
      </c>
      <c r="P1781" s="151">
        <v>2456.37</v>
      </c>
      <c r="Q1781" s="151">
        <f t="shared" si="27"/>
        <v>4667.103</v>
      </c>
      <c r="R1781" s="156"/>
    </row>
    <row r="1782" s="138" customFormat="1" ht="25.05" hidden="1" customHeight="1" spans="1:18">
      <c r="A1782" s="147">
        <v>1777</v>
      </c>
      <c r="B1782" s="147" t="s">
        <v>800</v>
      </c>
      <c r="C1782" s="148">
        <v>44958</v>
      </c>
      <c r="D1782" s="148">
        <v>44985</v>
      </c>
      <c r="E1782" s="147" t="s">
        <v>25</v>
      </c>
      <c r="F1782" s="147" t="s">
        <v>430</v>
      </c>
      <c r="G1782" s="147" t="s">
        <v>27</v>
      </c>
      <c r="H1782" s="147">
        <v>1.2</v>
      </c>
      <c r="I1782" s="151">
        <v>4410</v>
      </c>
      <c r="J1782" s="151">
        <v>5292</v>
      </c>
      <c r="K1782" s="147">
        <v>10</v>
      </c>
      <c r="L1782" s="151">
        <v>529.2</v>
      </c>
      <c r="M1782" s="151">
        <v>26.46</v>
      </c>
      <c r="N1782" s="154"/>
      <c r="O1782" s="151">
        <v>238.14</v>
      </c>
      <c r="P1782" s="151">
        <v>264.6</v>
      </c>
      <c r="Q1782" s="151">
        <f t="shared" si="27"/>
        <v>502.74</v>
      </c>
      <c r="R1782" s="156"/>
    </row>
    <row r="1783" s="138" customFormat="1" ht="25.05" hidden="1" customHeight="1" spans="1:18">
      <c r="A1783" s="147">
        <v>1778</v>
      </c>
      <c r="B1783" s="147" t="s">
        <v>801</v>
      </c>
      <c r="C1783" s="148">
        <v>44958</v>
      </c>
      <c r="D1783" s="148">
        <v>44985</v>
      </c>
      <c r="E1783" s="147" t="s">
        <v>25</v>
      </c>
      <c r="F1783" s="147" t="s">
        <v>430</v>
      </c>
      <c r="G1783" s="147" t="s">
        <v>27</v>
      </c>
      <c r="H1783" s="147">
        <v>1.32</v>
      </c>
      <c r="I1783" s="151">
        <v>4410</v>
      </c>
      <c r="J1783" s="151">
        <v>5821.2</v>
      </c>
      <c r="K1783" s="147">
        <v>10</v>
      </c>
      <c r="L1783" s="151">
        <v>582.12</v>
      </c>
      <c r="M1783" s="151">
        <v>29.106</v>
      </c>
      <c r="N1783" s="154"/>
      <c r="O1783" s="151">
        <v>261.954</v>
      </c>
      <c r="P1783" s="151">
        <v>291.06</v>
      </c>
      <c r="Q1783" s="151">
        <f t="shared" si="27"/>
        <v>553.014</v>
      </c>
      <c r="R1783" s="156"/>
    </row>
    <row r="1784" s="138" customFormat="1" ht="25.05" hidden="1" customHeight="1" spans="1:18">
      <c r="A1784" s="147">
        <v>1779</v>
      </c>
      <c r="B1784" s="147" t="s">
        <v>802</v>
      </c>
      <c r="C1784" s="148">
        <v>44958</v>
      </c>
      <c r="D1784" s="148">
        <v>44985</v>
      </c>
      <c r="E1784" s="147" t="s">
        <v>25</v>
      </c>
      <c r="F1784" s="147" t="s">
        <v>430</v>
      </c>
      <c r="G1784" s="147" t="s">
        <v>27</v>
      </c>
      <c r="H1784" s="147">
        <v>4.52</v>
      </c>
      <c r="I1784" s="151">
        <v>4410</v>
      </c>
      <c r="J1784" s="151">
        <v>19933.2</v>
      </c>
      <c r="K1784" s="147">
        <v>10</v>
      </c>
      <c r="L1784" s="151">
        <v>1993.32</v>
      </c>
      <c r="M1784" s="151">
        <v>99.666</v>
      </c>
      <c r="N1784" s="154"/>
      <c r="O1784" s="151">
        <v>896.994</v>
      </c>
      <c r="P1784" s="151">
        <v>996.66</v>
      </c>
      <c r="Q1784" s="151">
        <f t="shared" si="27"/>
        <v>1893.654</v>
      </c>
      <c r="R1784" s="156"/>
    </row>
    <row r="1785" s="138" customFormat="1" ht="25.05" hidden="1" customHeight="1" spans="1:18">
      <c r="A1785" s="147">
        <v>1780</v>
      </c>
      <c r="B1785" s="147" t="s">
        <v>803</v>
      </c>
      <c r="C1785" s="148">
        <v>44958</v>
      </c>
      <c r="D1785" s="148">
        <v>44985</v>
      </c>
      <c r="E1785" s="147" t="s">
        <v>25</v>
      </c>
      <c r="F1785" s="147" t="s">
        <v>430</v>
      </c>
      <c r="G1785" s="147" t="s">
        <v>27</v>
      </c>
      <c r="H1785" s="147">
        <v>4.34</v>
      </c>
      <c r="I1785" s="151">
        <v>4410</v>
      </c>
      <c r="J1785" s="151">
        <v>19139.4</v>
      </c>
      <c r="K1785" s="147">
        <v>10</v>
      </c>
      <c r="L1785" s="151">
        <v>1913.94</v>
      </c>
      <c r="M1785" s="151">
        <v>95.697</v>
      </c>
      <c r="N1785" s="154"/>
      <c r="O1785" s="151">
        <v>861.273</v>
      </c>
      <c r="P1785" s="151">
        <v>956.97</v>
      </c>
      <c r="Q1785" s="151">
        <f t="shared" si="27"/>
        <v>1818.243</v>
      </c>
      <c r="R1785" s="156"/>
    </row>
    <row r="1786" s="138" customFormat="1" ht="25.05" hidden="1" customHeight="1" spans="1:18">
      <c r="A1786" s="147">
        <v>1781</v>
      </c>
      <c r="B1786" s="147" t="s">
        <v>790</v>
      </c>
      <c r="C1786" s="148">
        <v>44958</v>
      </c>
      <c r="D1786" s="148">
        <v>44985</v>
      </c>
      <c r="E1786" s="147" t="s">
        <v>25</v>
      </c>
      <c r="F1786" s="147" t="s">
        <v>430</v>
      </c>
      <c r="G1786" s="147" t="s">
        <v>27</v>
      </c>
      <c r="H1786" s="147">
        <v>3.8</v>
      </c>
      <c r="I1786" s="151">
        <v>4410</v>
      </c>
      <c r="J1786" s="151">
        <v>16758</v>
      </c>
      <c r="K1786" s="147">
        <v>10</v>
      </c>
      <c r="L1786" s="151">
        <v>1675.8</v>
      </c>
      <c r="M1786" s="151">
        <v>83.79</v>
      </c>
      <c r="N1786" s="154"/>
      <c r="O1786" s="151">
        <v>754.11</v>
      </c>
      <c r="P1786" s="151">
        <v>837.9</v>
      </c>
      <c r="Q1786" s="151">
        <f t="shared" si="27"/>
        <v>1592.01</v>
      </c>
      <c r="R1786" s="156"/>
    </row>
    <row r="1787" s="138" customFormat="1" ht="25.05" hidden="1" customHeight="1" spans="1:18">
      <c r="A1787" s="147">
        <v>1782</v>
      </c>
      <c r="B1787" s="147" t="s">
        <v>804</v>
      </c>
      <c r="C1787" s="148">
        <v>44958</v>
      </c>
      <c r="D1787" s="148">
        <v>44985</v>
      </c>
      <c r="E1787" s="147" t="s">
        <v>25</v>
      </c>
      <c r="F1787" s="147" t="s">
        <v>430</v>
      </c>
      <c r="G1787" s="147" t="s">
        <v>27</v>
      </c>
      <c r="H1787" s="147">
        <v>6</v>
      </c>
      <c r="I1787" s="151">
        <v>4410</v>
      </c>
      <c r="J1787" s="151">
        <v>26460</v>
      </c>
      <c r="K1787" s="147">
        <v>10</v>
      </c>
      <c r="L1787" s="151">
        <v>2646</v>
      </c>
      <c r="M1787" s="151">
        <v>132.3</v>
      </c>
      <c r="N1787" s="154"/>
      <c r="O1787" s="151">
        <v>1190.7</v>
      </c>
      <c r="P1787" s="151">
        <v>1323</v>
      </c>
      <c r="Q1787" s="151">
        <f t="shared" si="27"/>
        <v>2513.7</v>
      </c>
      <c r="R1787" s="156"/>
    </row>
    <row r="1788" s="138" customFormat="1" ht="25.05" hidden="1" customHeight="1" spans="1:18">
      <c r="A1788" s="147">
        <v>1783</v>
      </c>
      <c r="B1788" s="147" t="s">
        <v>805</v>
      </c>
      <c r="C1788" s="148">
        <v>44958</v>
      </c>
      <c r="D1788" s="148">
        <v>44985</v>
      </c>
      <c r="E1788" s="147" t="s">
        <v>25</v>
      </c>
      <c r="F1788" s="147" t="s">
        <v>430</v>
      </c>
      <c r="G1788" s="147" t="s">
        <v>27</v>
      </c>
      <c r="H1788" s="147">
        <v>7.81</v>
      </c>
      <c r="I1788" s="151">
        <v>4410</v>
      </c>
      <c r="J1788" s="151">
        <v>34442.1</v>
      </c>
      <c r="K1788" s="147">
        <v>10</v>
      </c>
      <c r="L1788" s="151">
        <v>3444.21</v>
      </c>
      <c r="M1788" s="151">
        <v>172.2105</v>
      </c>
      <c r="N1788" s="154"/>
      <c r="O1788" s="151">
        <v>1549.8945</v>
      </c>
      <c r="P1788" s="151">
        <v>1722.105</v>
      </c>
      <c r="Q1788" s="151">
        <f t="shared" si="27"/>
        <v>3271.9995</v>
      </c>
      <c r="R1788" s="156"/>
    </row>
    <row r="1789" s="138" customFormat="1" ht="25.05" hidden="1" customHeight="1" spans="1:18">
      <c r="A1789" s="147">
        <v>1784</v>
      </c>
      <c r="B1789" s="147" t="s">
        <v>806</v>
      </c>
      <c r="C1789" s="148">
        <v>44958</v>
      </c>
      <c r="D1789" s="148">
        <v>44985</v>
      </c>
      <c r="E1789" s="147" t="s">
        <v>25</v>
      </c>
      <c r="F1789" s="147" t="s">
        <v>430</v>
      </c>
      <c r="G1789" s="147" t="s">
        <v>27</v>
      </c>
      <c r="H1789" s="147">
        <v>1.27</v>
      </c>
      <c r="I1789" s="151">
        <v>4410</v>
      </c>
      <c r="J1789" s="151">
        <v>5600.7</v>
      </c>
      <c r="K1789" s="147">
        <v>10</v>
      </c>
      <c r="L1789" s="151">
        <v>560.07</v>
      </c>
      <c r="M1789" s="151">
        <v>28.0035</v>
      </c>
      <c r="N1789" s="154"/>
      <c r="O1789" s="151">
        <v>252.0315</v>
      </c>
      <c r="P1789" s="151">
        <v>280.035</v>
      </c>
      <c r="Q1789" s="151">
        <f t="shared" si="27"/>
        <v>532.0665</v>
      </c>
      <c r="R1789" s="156"/>
    </row>
    <row r="1790" s="138" customFormat="1" ht="25.05" hidden="1" customHeight="1" spans="1:18">
      <c r="A1790" s="147">
        <v>1785</v>
      </c>
      <c r="B1790" s="147" t="s">
        <v>807</v>
      </c>
      <c r="C1790" s="148">
        <v>44958</v>
      </c>
      <c r="D1790" s="148">
        <v>44985</v>
      </c>
      <c r="E1790" s="147" t="s">
        <v>25</v>
      </c>
      <c r="F1790" s="147" t="s">
        <v>430</v>
      </c>
      <c r="G1790" s="147" t="s">
        <v>27</v>
      </c>
      <c r="H1790" s="147">
        <v>2.1</v>
      </c>
      <c r="I1790" s="151">
        <v>4410</v>
      </c>
      <c r="J1790" s="151">
        <v>9261</v>
      </c>
      <c r="K1790" s="147">
        <v>10</v>
      </c>
      <c r="L1790" s="151">
        <v>926.1</v>
      </c>
      <c r="M1790" s="151">
        <v>46.305</v>
      </c>
      <c r="N1790" s="154"/>
      <c r="O1790" s="151">
        <v>416.745</v>
      </c>
      <c r="P1790" s="151">
        <v>463.05</v>
      </c>
      <c r="Q1790" s="151">
        <f t="shared" si="27"/>
        <v>879.795</v>
      </c>
      <c r="R1790" s="156"/>
    </row>
    <row r="1791" s="138" customFormat="1" ht="25.05" hidden="1" customHeight="1" spans="1:18">
      <c r="A1791" s="147">
        <v>1786</v>
      </c>
      <c r="B1791" s="147" t="s">
        <v>808</v>
      </c>
      <c r="C1791" s="148">
        <v>44958</v>
      </c>
      <c r="D1791" s="148">
        <v>44985</v>
      </c>
      <c r="E1791" s="147" t="s">
        <v>25</v>
      </c>
      <c r="F1791" s="147" t="s">
        <v>430</v>
      </c>
      <c r="G1791" s="147" t="s">
        <v>27</v>
      </c>
      <c r="H1791" s="147">
        <v>8</v>
      </c>
      <c r="I1791" s="151">
        <v>4410</v>
      </c>
      <c r="J1791" s="151">
        <v>35280</v>
      </c>
      <c r="K1791" s="147">
        <v>10</v>
      </c>
      <c r="L1791" s="151">
        <v>3528</v>
      </c>
      <c r="M1791" s="151">
        <v>176.4</v>
      </c>
      <c r="N1791" s="154"/>
      <c r="O1791" s="151">
        <v>1587.6</v>
      </c>
      <c r="P1791" s="151">
        <v>1764</v>
      </c>
      <c r="Q1791" s="151">
        <f t="shared" si="27"/>
        <v>3351.6</v>
      </c>
      <c r="R1791" s="156"/>
    </row>
    <row r="1792" s="138" customFormat="1" ht="25.05" hidden="1" customHeight="1" spans="1:18">
      <c r="A1792" s="147">
        <v>1787</v>
      </c>
      <c r="B1792" s="147" t="s">
        <v>809</v>
      </c>
      <c r="C1792" s="148">
        <v>44958</v>
      </c>
      <c r="D1792" s="148">
        <v>44985</v>
      </c>
      <c r="E1792" s="147" t="s">
        <v>25</v>
      </c>
      <c r="F1792" s="147" t="s">
        <v>430</v>
      </c>
      <c r="G1792" s="147" t="s">
        <v>27</v>
      </c>
      <c r="H1792" s="147">
        <v>6.5</v>
      </c>
      <c r="I1792" s="151">
        <v>4410</v>
      </c>
      <c r="J1792" s="151">
        <v>28665</v>
      </c>
      <c r="K1792" s="147">
        <v>10</v>
      </c>
      <c r="L1792" s="151">
        <v>2866.5</v>
      </c>
      <c r="M1792" s="151">
        <v>143.325</v>
      </c>
      <c r="N1792" s="154"/>
      <c r="O1792" s="151">
        <v>1289.925</v>
      </c>
      <c r="P1792" s="151">
        <v>1433.25</v>
      </c>
      <c r="Q1792" s="151">
        <f t="shared" si="27"/>
        <v>2723.175</v>
      </c>
      <c r="R1792" s="156"/>
    </row>
    <row r="1793" s="138" customFormat="1" ht="25.05" hidden="1" customHeight="1" spans="1:18">
      <c r="A1793" s="147">
        <v>1788</v>
      </c>
      <c r="B1793" s="147" t="s">
        <v>810</v>
      </c>
      <c r="C1793" s="148">
        <v>44958</v>
      </c>
      <c r="D1793" s="148">
        <v>44985</v>
      </c>
      <c r="E1793" s="147" t="s">
        <v>25</v>
      </c>
      <c r="F1793" s="147" t="s">
        <v>430</v>
      </c>
      <c r="G1793" s="147" t="s">
        <v>27</v>
      </c>
      <c r="H1793" s="147">
        <v>6.43</v>
      </c>
      <c r="I1793" s="151">
        <v>4410</v>
      </c>
      <c r="J1793" s="151">
        <v>28356.3</v>
      </c>
      <c r="K1793" s="147">
        <v>10</v>
      </c>
      <c r="L1793" s="151">
        <v>2835.63</v>
      </c>
      <c r="M1793" s="151">
        <v>141.7815</v>
      </c>
      <c r="N1793" s="154"/>
      <c r="O1793" s="151">
        <v>1276.0335</v>
      </c>
      <c r="P1793" s="151">
        <v>1417.815</v>
      </c>
      <c r="Q1793" s="151">
        <f t="shared" si="27"/>
        <v>2693.8485</v>
      </c>
      <c r="R1793" s="156"/>
    </row>
    <row r="1794" s="138" customFormat="1" ht="25.05" hidden="1" customHeight="1" spans="1:18">
      <c r="A1794" s="147">
        <v>1789</v>
      </c>
      <c r="B1794" s="147" t="s">
        <v>811</v>
      </c>
      <c r="C1794" s="148">
        <v>44958</v>
      </c>
      <c r="D1794" s="148">
        <v>44985</v>
      </c>
      <c r="E1794" s="147" t="s">
        <v>25</v>
      </c>
      <c r="F1794" s="147" t="s">
        <v>430</v>
      </c>
      <c r="G1794" s="147" t="s">
        <v>27</v>
      </c>
      <c r="H1794" s="147">
        <v>3.24</v>
      </c>
      <c r="I1794" s="151">
        <v>4410</v>
      </c>
      <c r="J1794" s="151">
        <v>14288.4</v>
      </c>
      <c r="K1794" s="147">
        <v>10</v>
      </c>
      <c r="L1794" s="151">
        <v>1428.84</v>
      </c>
      <c r="M1794" s="151">
        <v>71.442</v>
      </c>
      <c r="N1794" s="154"/>
      <c r="O1794" s="151">
        <v>642.978</v>
      </c>
      <c r="P1794" s="151">
        <v>714.42</v>
      </c>
      <c r="Q1794" s="151">
        <f t="shared" si="27"/>
        <v>1357.398</v>
      </c>
      <c r="R1794" s="156"/>
    </row>
    <row r="1795" s="138" customFormat="1" ht="25.05" hidden="1" customHeight="1" spans="1:18">
      <c r="A1795" s="147">
        <v>1790</v>
      </c>
      <c r="B1795" s="147" t="s">
        <v>812</v>
      </c>
      <c r="C1795" s="148">
        <v>44958</v>
      </c>
      <c r="D1795" s="148">
        <v>44985</v>
      </c>
      <c r="E1795" s="147" t="s">
        <v>25</v>
      </c>
      <c r="F1795" s="147" t="s">
        <v>430</v>
      </c>
      <c r="G1795" s="147" t="s">
        <v>27</v>
      </c>
      <c r="H1795" s="147">
        <v>5</v>
      </c>
      <c r="I1795" s="151">
        <v>4410</v>
      </c>
      <c r="J1795" s="151">
        <v>22050</v>
      </c>
      <c r="K1795" s="147">
        <v>10</v>
      </c>
      <c r="L1795" s="151">
        <v>2205</v>
      </c>
      <c r="M1795" s="151">
        <v>110.25</v>
      </c>
      <c r="N1795" s="154"/>
      <c r="O1795" s="151">
        <v>992.25</v>
      </c>
      <c r="P1795" s="151">
        <v>1102.5</v>
      </c>
      <c r="Q1795" s="151">
        <f t="shared" si="27"/>
        <v>2094.75</v>
      </c>
      <c r="R1795" s="156"/>
    </row>
    <row r="1796" s="138" customFormat="1" ht="25.05" hidden="1" customHeight="1" spans="1:18">
      <c r="A1796" s="147">
        <v>1791</v>
      </c>
      <c r="B1796" s="147" t="s">
        <v>813</v>
      </c>
      <c r="C1796" s="148">
        <v>44958</v>
      </c>
      <c r="D1796" s="148">
        <v>44985</v>
      </c>
      <c r="E1796" s="147" t="s">
        <v>25</v>
      </c>
      <c r="F1796" s="147" t="s">
        <v>430</v>
      </c>
      <c r="G1796" s="147" t="s">
        <v>27</v>
      </c>
      <c r="H1796" s="147">
        <v>5.2</v>
      </c>
      <c r="I1796" s="151">
        <v>4410</v>
      </c>
      <c r="J1796" s="151">
        <v>22932</v>
      </c>
      <c r="K1796" s="147">
        <v>10</v>
      </c>
      <c r="L1796" s="151">
        <v>2293.2</v>
      </c>
      <c r="M1796" s="151">
        <v>114.66</v>
      </c>
      <c r="N1796" s="154"/>
      <c r="O1796" s="151">
        <v>1031.94</v>
      </c>
      <c r="P1796" s="151">
        <v>1146.6</v>
      </c>
      <c r="Q1796" s="151">
        <f t="shared" si="27"/>
        <v>2178.54</v>
      </c>
      <c r="R1796" s="156"/>
    </row>
    <row r="1797" s="138" customFormat="1" ht="25.05" hidden="1" customHeight="1" spans="1:18">
      <c r="A1797" s="147">
        <v>1792</v>
      </c>
      <c r="B1797" s="147" t="s">
        <v>814</v>
      </c>
      <c r="C1797" s="148">
        <v>44958</v>
      </c>
      <c r="D1797" s="148">
        <v>44985</v>
      </c>
      <c r="E1797" s="147" t="s">
        <v>25</v>
      </c>
      <c r="F1797" s="147" t="s">
        <v>430</v>
      </c>
      <c r="G1797" s="147" t="s">
        <v>27</v>
      </c>
      <c r="H1797" s="147">
        <v>5</v>
      </c>
      <c r="I1797" s="151">
        <v>4410</v>
      </c>
      <c r="J1797" s="151">
        <v>22050</v>
      </c>
      <c r="K1797" s="147">
        <v>10</v>
      </c>
      <c r="L1797" s="151">
        <v>2205</v>
      </c>
      <c r="M1797" s="151">
        <v>110.25</v>
      </c>
      <c r="N1797" s="154"/>
      <c r="O1797" s="151">
        <v>992.25</v>
      </c>
      <c r="P1797" s="151">
        <v>1102.5</v>
      </c>
      <c r="Q1797" s="151">
        <f t="shared" si="27"/>
        <v>2094.75</v>
      </c>
      <c r="R1797" s="156"/>
    </row>
    <row r="1798" s="138" customFormat="1" ht="25.05" hidden="1" customHeight="1" spans="1:18">
      <c r="A1798" s="147">
        <v>1793</v>
      </c>
      <c r="B1798" s="147" t="s">
        <v>815</v>
      </c>
      <c r="C1798" s="148">
        <v>44958</v>
      </c>
      <c r="D1798" s="148">
        <v>44985</v>
      </c>
      <c r="E1798" s="147" t="s">
        <v>25</v>
      </c>
      <c r="F1798" s="147" t="s">
        <v>430</v>
      </c>
      <c r="G1798" s="147" t="s">
        <v>27</v>
      </c>
      <c r="H1798" s="147">
        <v>5</v>
      </c>
      <c r="I1798" s="151">
        <v>4410</v>
      </c>
      <c r="J1798" s="151">
        <v>22050</v>
      </c>
      <c r="K1798" s="147">
        <v>10</v>
      </c>
      <c r="L1798" s="151">
        <v>2205</v>
      </c>
      <c r="M1798" s="151">
        <v>110.25</v>
      </c>
      <c r="N1798" s="154"/>
      <c r="O1798" s="151">
        <v>992.25</v>
      </c>
      <c r="P1798" s="151">
        <v>1102.5</v>
      </c>
      <c r="Q1798" s="151">
        <f t="shared" si="27"/>
        <v>2094.75</v>
      </c>
      <c r="R1798" s="156"/>
    </row>
    <row r="1799" s="138" customFormat="1" ht="25.05" hidden="1" customHeight="1" spans="1:18">
      <c r="A1799" s="147">
        <v>1794</v>
      </c>
      <c r="B1799" s="147" t="s">
        <v>816</v>
      </c>
      <c r="C1799" s="148">
        <v>44958</v>
      </c>
      <c r="D1799" s="148">
        <v>44985</v>
      </c>
      <c r="E1799" s="147" t="s">
        <v>25</v>
      </c>
      <c r="F1799" s="147" t="s">
        <v>430</v>
      </c>
      <c r="G1799" s="147" t="s">
        <v>27</v>
      </c>
      <c r="H1799" s="147">
        <v>3.7</v>
      </c>
      <c r="I1799" s="151">
        <v>4410</v>
      </c>
      <c r="J1799" s="151">
        <v>16317</v>
      </c>
      <c r="K1799" s="147">
        <v>10</v>
      </c>
      <c r="L1799" s="151">
        <v>1631.7</v>
      </c>
      <c r="M1799" s="151">
        <v>81.585</v>
      </c>
      <c r="N1799" s="154"/>
      <c r="O1799" s="151">
        <v>734.265</v>
      </c>
      <c r="P1799" s="151">
        <v>815.85</v>
      </c>
      <c r="Q1799" s="151">
        <f t="shared" ref="Q1799:Q1862" si="28">N1799+O1799+P1799</f>
        <v>1550.115</v>
      </c>
      <c r="R1799" s="156"/>
    </row>
    <row r="1800" s="138" customFormat="1" ht="25.05" hidden="1" customHeight="1" spans="1:18">
      <c r="A1800" s="147">
        <v>1795</v>
      </c>
      <c r="B1800" s="147" t="s">
        <v>442</v>
      </c>
      <c r="C1800" s="148">
        <v>44958</v>
      </c>
      <c r="D1800" s="148">
        <v>44985</v>
      </c>
      <c r="E1800" s="147" t="s">
        <v>25</v>
      </c>
      <c r="F1800" s="147" t="s">
        <v>430</v>
      </c>
      <c r="G1800" s="147" t="s">
        <v>27</v>
      </c>
      <c r="H1800" s="147">
        <v>3.91</v>
      </c>
      <c r="I1800" s="151">
        <v>4410</v>
      </c>
      <c r="J1800" s="151">
        <v>17243.1</v>
      </c>
      <c r="K1800" s="147">
        <v>10</v>
      </c>
      <c r="L1800" s="151">
        <v>1724.31</v>
      </c>
      <c r="M1800" s="151">
        <v>86.2155</v>
      </c>
      <c r="N1800" s="154"/>
      <c r="O1800" s="151">
        <v>775.9395</v>
      </c>
      <c r="P1800" s="151">
        <v>862.155</v>
      </c>
      <c r="Q1800" s="151">
        <f t="shared" si="28"/>
        <v>1638.0945</v>
      </c>
      <c r="R1800" s="156"/>
    </row>
    <row r="1801" s="138" customFormat="1" ht="25.05" hidden="1" customHeight="1" spans="1:18">
      <c r="A1801" s="147">
        <v>1796</v>
      </c>
      <c r="B1801" s="147" t="s">
        <v>817</v>
      </c>
      <c r="C1801" s="148">
        <v>44958</v>
      </c>
      <c r="D1801" s="148">
        <v>44985</v>
      </c>
      <c r="E1801" s="147" t="s">
        <v>25</v>
      </c>
      <c r="F1801" s="147" t="s">
        <v>430</v>
      </c>
      <c r="G1801" s="147" t="s">
        <v>27</v>
      </c>
      <c r="H1801" s="147">
        <v>6</v>
      </c>
      <c r="I1801" s="151">
        <v>4410</v>
      </c>
      <c r="J1801" s="151">
        <v>26460</v>
      </c>
      <c r="K1801" s="147">
        <v>10</v>
      </c>
      <c r="L1801" s="151">
        <v>2646</v>
      </c>
      <c r="M1801" s="151">
        <v>132.3</v>
      </c>
      <c r="N1801" s="154"/>
      <c r="O1801" s="151">
        <v>1190.7</v>
      </c>
      <c r="P1801" s="151">
        <v>1323</v>
      </c>
      <c r="Q1801" s="151">
        <f t="shared" si="28"/>
        <v>2513.7</v>
      </c>
      <c r="R1801" s="156"/>
    </row>
    <row r="1802" s="138" customFormat="1" ht="25.05" hidden="1" customHeight="1" spans="1:18">
      <c r="A1802" s="147">
        <v>1797</v>
      </c>
      <c r="B1802" s="147" t="s">
        <v>818</v>
      </c>
      <c r="C1802" s="148">
        <v>44958</v>
      </c>
      <c r="D1802" s="148">
        <v>44985</v>
      </c>
      <c r="E1802" s="147" t="s">
        <v>25</v>
      </c>
      <c r="F1802" s="147" t="s">
        <v>430</v>
      </c>
      <c r="G1802" s="147" t="s">
        <v>27</v>
      </c>
      <c r="H1802" s="147">
        <v>9.29</v>
      </c>
      <c r="I1802" s="151">
        <v>4410</v>
      </c>
      <c r="J1802" s="151">
        <v>40968.9</v>
      </c>
      <c r="K1802" s="147">
        <v>10</v>
      </c>
      <c r="L1802" s="151">
        <v>4096.89</v>
      </c>
      <c r="M1802" s="151">
        <v>204.8445</v>
      </c>
      <c r="N1802" s="154"/>
      <c r="O1802" s="151">
        <v>1843.6005</v>
      </c>
      <c r="P1802" s="151">
        <v>2048.445</v>
      </c>
      <c r="Q1802" s="151">
        <f t="shared" si="28"/>
        <v>3892.0455</v>
      </c>
      <c r="R1802" s="156"/>
    </row>
    <row r="1803" s="138" customFormat="1" ht="25.05" hidden="1" customHeight="1" spans="1:18">
      <c r="A1803" s="147">
        <v>1798</v>
      </c>
      <c r="B1803" s="147" t="s">
        <v>761</v>
      </c>
      <c r="C1803" s="148">
        <v>44958</v>
      </c>
      <c r="D1803" s="148">
        <v>44985</v>
      </c>
      <c r="E1803" s="147" t="s">
        <v>25</v>
      </c>
      <c r="F1803" s="147" t="s">
        <v>430</v>
      </c>
      <c r="G1803" s="147" t="s">
        <v>27</v>
      </c>
      <c r="H1803" s="147">
        <v>5</v>
      </c>
      <c r="I1803" s="151">
        <v>4410</v>
      </c>
      <c r="J1803" s="151">
        <v>22050</v>
      </c>
      <c r="K1803" s="147">
        <v>10</v>
      </c>
      <c r="L1803" s="151">
        <v>2205</v>
      </c>
      <c r="M1803" s="151">
        <v>110.25</v>
      </c>
      <c r="N1803" s="154"/>
      <c r="O1803" s="151">
        <v>992.25</v>
      </c>
      <c r="P1803" s="151">
        <v>1102.5</v>
      </c>
      <c r="Q1803" s="151">
        <f t="shared" si="28"/>
        <v>2094.75</v>
      </c>
      <c r="R1803" s="156"/>
    </row>
    <row r="1804" s="138" customFormat="1" ht="25.05" hidden="1" customHeight="1" spans="1:18">
      <c r="A1804" s="147">
        <v>1799</v>
      </c>
      <c r="B1804" s="147" t="s">
        <v>819</v>
      </c>
      <c r="C1804" s="148">
        <v>44958</v>
      </c>
      <c r="D1804" s="148">
        <v>44985</v>
      </c>
      <c r="E1804" s="147" t="s">
        <v>25</v>
      </c>
      <c r="F1804" s="147" t="s">
        <v>430</v>
      </c>
      <c r="G1804" s="147" t="s">
        <v>27</v>
      </c>
      <c r="H1804" s="147">
        <v>9.58</v>
      </c>
      <c r="I1804" s="151">
        <v>4410</v>
      </c>
      <c r="J1804" s="151">
        <v>42247.8</v>
      </c>
      <c r="K1804" s="147">
        <v>10</v>
      </c>
      <c r="L1804" s="151">
        <v>4224.78</v>
      </c>
      <c r="M1804" s="151">
        <v>211.239</v>
      </c>
      <c r="N1804" s="154"/>
      <c r="O1804" s="151">
        <v>1901.151</v>
      </c>
      <c r="P1804" s="151">
        <v>2112.39</v>
      </c>
      <c r="Q1804" s="151">
        <f t="shared" si="28"/>
        <v>4013.541</v>
      </c>
      <c r="R1804" s="156"/>
    </row>
    <row r="1805" s="138" customFormat="1" ht="25.05" hidden="1" customHeight="1" spans="1:18">
      <c r="A1805" s="147">
        <v>1800</v>
      </c>
      <c r="B1805" s="147" t="s">
        <v>820</v>
      </c>
      <c r="C1805" s="148">
        <v>44958</v>
      </c>
      <c r="D1805" s="148">
        <v>44985</v>
      </c>
      <c r="E1805" s="147" t="s">
        <v>25</v>
      </c>
      <c r="F1805" s="147" t="s">
        <v>430</v>
      </c>
      <c r="G1805" s="147" t="s">
        <v>27</v>
      </c>
      <c r="H1805" s="147">
        <v>5</v>
      </c>
      <c r="I1805" s="151">
        <v>4410</v>
      </c>
      <c r="J1805" s="151">
        <v>22050</v>
      </c>
      <c r="K1805" s="147">
        <v>10</v>
      </c>
      <c r="L1805" s="151">
        <v>2205</v>
      </c>
      <c r="M1805" s="151">
        <v>110.25</v>
      </c>
      <c r="N1805" s="154"/>
      <c r="O1805" s="151">
        <v>992.25</v>
      </c>
      <c r="P1805" s="151">
        <v>1102.5</v>
      </c>
      <c r="Q1805" s="151">
        <f t="shared" si="28"/>
        <v>2094.75</v>
      </c>
      <c r="R1805" s="156"/>
    </row>
    <row r="1806" s="138" customFormat="1" ht="25.05" hidden="1" customHeight="1" spans="1:18">
      <c r="A1806" s="147">
        <v>1801</v>
      </c>
      <c r="B1806" s="147" t="s">
        <v>821</v>
      </c>
      <c r="C1806" s="148">
        <v>44958</v>
      </c>
      <c r="D1806" s="148">
        <v>44985</v>
      </c>
      <c r="E1806" s="147" t="s">
        <v>25</v>
      </c>
      <c r="F1806" s="147" t="s">
        <v>430</v>
      </c>
      <c r="G1806" s="147" t="s">
        <v>27</v>
      </c>
      <c r="H1806" s="147">
        <v>2.89</v>
      </c>
      <c r="I1806" s="151">
        <v>4410</v>
      </c>
      <c r="J1806" s="151">
        <v>12744.9</v>
      </c>
      <c r="K1806" s="147">
        <v>10</v>
      </c>
      <c r="L1806" s="151">
        <v>1274.49</v>
      </c>
      <c r="M1806" s="151">
        <v>63.7245</v>
      </c>
      <c r="N1806" s="154"/>
      <c r="O1806" s="151">
        <v>573.5205</v>
      </c>
      <c r="P1806" s="151">
        <v>637.245</v>
      </c>
      <c r="Q1806" s="151">
        <f t="shared" si="28"/>
        <v>1210.7655</v>
      </c>
      <c r="R1806" s="156"/>
    </row>
    <row r="1807" s="138" customFormat="1" ht="25.05" hidden="1" customHeight="1" spans="1:18">
      <c r="A1807" s="147">
        <v>1802</v>
      </c>
      <c r="B1807" s="147" t="s">
        <v>822</v>
      </c>
      <c r="C1807" s="148">
        <v>44958</v>
      </c>
      <c r="D1807" s="148">
        <v>44985</v>
      </c>
      <c r="E1807" s="147" t="s">
        <v>25</v>
      </c>
      <c r="F1807" s="147" t="s">
        <v>430</v>
      </c>
      <c r="G1807" s="147" t="s">
        <v>27</v>
      </c>
      <c r="H1807" s="147">
        <v>4.24</v>
      </c>
      <c r="I1807" s="151">
        <v>4410</v>
      </c>
      <c r="J1807" s="151">
        <v>18698.4</v>
      </c>
      <c r="K1807" s="147">
        <v>10</v>
      </c>
      <c r="L1807" s="151">
        <v>1869.84</v>
      </c>
      <c r="M1807" s="151">
        <v>93.492</v>
      </c>
      <c r="N1807" s="154"/>
      <c r="O1807" s="151">
        <v>841.428</v>
      </c>
      <c r="P1807" s="151">
        <v>934.92</v>
      </c>
      <c r="Q1807" s="151">
        <f t="shared" si="28"/>
        <v>1776.348</v>
      </c>
      <c r="R1807" s="156"/>
    </row>
    <row r="1808" s="138" customFormat="1" ht="25.05" hidden="1" customHeight="1" spans="1:18">
      <c r="A1808" s="147">
        <v>1803</v>
      </c>
      <c r="B1808" s="147" t="s">
        <v>823</v>
      </c>
      <c r="C1808" s="148">
        <v>44958</v>
      </c>
      <c r="D1808" s="148">
        <v>44985</v>
      </c>
      <c r="E1808" s="147" t="s">
        <v>25</v>
      </c>
      <c r="F1808" s="147" t="s">
        <v>430</v>
      </c>
      <c r="G1808" s="147" t="s">
        <v>27</v>
      </c>
      <c r="H1808" s="147">
        <v>8.94</v>
      </c>
      <c r="I1808" s="151">
        <v>4410</v>
      </c>
      <c r="J1808" s="151">
        <v>39425.4</v>
      </c>
      <c r="K1808" s="147">
        <v>10</v>
      </c>
      <c r="L1808" s="151">
        <v>3942.54</v>
      </c>
      <c r="M1808" s="151">
        <v>197.127</v>
      </c>
      <c r="N1808" s="154"/>
      <c r="O1808" s="151">
        <v>1774.143</v>
      </c>
      <c r="P1808" s="151">
        <v>1971.27</v>
      </c>
      <c r="Q1808" s="151">
        <f t="shared" si="28"/>
        <v>3745.413</v>
      </c>
      <c r="R1808" s="156"/>
    </row>
    <row r="1809" s="138" customFormat="1" ht="25.05" hidden="1" customHeight="1" spans="1:18">
      <c r="A1809" s="147">
        <v>1804</v>
      </c>
      <c r="B1809" s="147" t="s">
        <v>824</v>
      </c>
      <c r="C1809" s="148">
        <v>44958</v>
      </c>
      <c r="D1809" s="148">
        <v>44985</v>
      </c>
      <c r="E1809" s="147" t="s">
        <v>25</v>
      </c>
      <c r="F1809" s="147" t="s">
        <v>430</v>
      </c>
      <c r="G1809" s="147" t="s">
        <v>27</v>
      </c>
      <c r="H1809" s="147">
        <v>8.59</v>
      </c>
      <c r="I1809" s="151">
        <v>4410</v>
      </c>
      <c r="J1809" s="151">
        <v>37881.9</v>
      </c>
      <c r="K1809" s="147">
        <v>10</v>
      </c>
      <c r="L1809" s="151">
        <v>3788.19</v>
      </c>
      <c r="M1809" s="151">
        <v>189.4095</v>
      </c>
      <c r="N1809" s="154"/>
      <c r="O1809" s="151">
        <v>1704.6855</v>
      </c>
      <c r="P1809" s="151">
        <v>1894.095</v>
      </c>
      <c r="Q1809" s="151">
        <f t="shared" si="28"/>
        <v>3598.7805</v>
      </c>
      <c r="R1809" s="156"/>
    </row>
    <row r="1810" s="138" customFormat="1" ht="25.05" hidden="1" customHeight="1" spans="1:18">
      <c r="A1810" s="147">
        <v>1805</v>
      </c>
      <c r="B1810" s="147" t="s">
        <v>825</v>
      </c>
      <c r="C1810" s="148">
        <v>44958</v>
      </c>
      <c r="D1810" s="148">
        <v>44985</v>
      </c>
      <c r="E1810" s="147" t="s">
        <v>25</v>
      </c>
      <c r="F1810" s="147" t="s">
        <v>430</v>
      </c>
      <c r="G1810" s="147" t="s">
        <v>27</v>
      </c>
      <c r="H1810" s="147">
        <v>5.21</v>
      </c>
      <c r="I1810" s="151">
        <v>4410</v>
      </c>
      <c r="J1810" s="151">
        <v>22976.1</v>
      </c>
      <c r="K1810" s="147">
        <v>10</v>
      </c>
      <c r="L1810" s="151">
        <v>2297.61</v>
      </c>
      <c r="M1810" s="151">
        <v>114.8805</v>
      </c>
      <c r="N1810" s="154"/>
      <c r="O1810" s="151">
        <v>1033.9245</v>
      </c>
      <c r="P1810" s="151">
        <v>1148.805</v>
      </c>
      <c r="Q1810" s="151">
        <f t="shared" si="28"/>
        <v>2182.7295</v>
      </c>
      <c r="R1810" s="156"/>
    </row>
    <row r="1811" s="138" customFormat="1" ht="25.05" hidden="1" customHeight="1" spans="1:18">
      <c r="A1811" s="147">
        <v>1806</v>
      </c>
      <c r="B1811" s="147" t="s">
        <v>826</v>
      </c>
      <c r="C1811" s="148">
        <v>44958</v>
      </c>
      <c r="D1811" s="148">
        <v>44985</v>
      </c>
      <c r="E1811" s="147" t="s">
        <v>25</v>
      </c>
      <c r="F1811" s="147" t="s">
        <v>430</v>
      </c>
      <c r="G1811" s="147" t="s">
        <v>27</v>
      </c>
      <c r="H1811" s="147">
        <v>4.85</v>
      </c>
      <c r="I1811" s="151">
        <v>4410</v>
      </c>
      <c r="J1811" s="151">
        <v>21388.5</v>
      </c>
      <c r="K1811" s="147">
        <v>10</v>
      </c>
      <c r="L1811" s="151">
        <v>2138.85</v>
      </c>
      <c r="M1811" s="151">
        <v>106.9425</v>
      </c>
      <c r="N1811" s="154"/>
      <c r="O1811" s="151">
        <v>962.4825</v>
      </c>
      <c r="P1811" s="151">
        <v>1069.425</v>
      </c>
      <c r="Q1811" s="151">
        <f t="shared" si="28"/>
        <v>2031.9075</v>
      </c>
      <c r="R1811" s="156"/>
    </row>
    <row r="1812" s="138" customFormat="1" ht="25.05" hidden="1" customHeight="1" spans="1:18">
      <c r="A1812" s="147">
        <v>1807</v>
      </c>
      <c r="B1812" s="147" t="s">
        <v>827</v>
      </c>
      <c r="C1812" s="148">
        <v>44958</v>
      </c>
      <c r="D1812" s="148">
        <v>44985</v>
      </c>
      <c r="E1812" s="147" t="s">
        <v>25</v>
      </c>
      <c r="F1812" s="147" t="s">
        <v>430</v>
      </c>
      <c r="G1812" s="147" t="s">
        <v>27</v>
      </c>
      <c r="H1812" s="147">
        <v>8</v>
      </c>
      <c r="I1812" s="151">
        <v>4410</v>
      </c>
      <c r="J1812" s="151">
        <v>35280</v>
      </c>
      <c r="K1812" s="147">
        <v>10</v>
      </c>
      <c r="L1812" s="151">
        <v>3528</v>
      </c>
      <c r="M1812" s="151">
        <v>176.4</v>
      </c>
      <c r="N1812" s="154"/>
      <c r="O1812" s="151">
        <v>1587.6</v>
      </c>
      <c r="P1812" s="151">
        <v>1764</v>
      </c>
      <c r="Q1812" s="151">
        <f t="shared" si="28"/>
        <v>3351.6</v>
      </c>
      <c r="R1812" s="156"/>
    </row>
    <row r="1813" s="138" customFormat="1" ht="25.05" hidden="1" customHeight="1" spans="1:18">
      <c r="A1813" s="147">
        <v>1808</v>
      </c>
      <c r="B1813" s="147" t="s">
        <v>828</v>
      </c>
      <c r="C1813" s="148">
        <v>44958</v>
      </c>
      <c r="D1813" s="148">
        <v>44985</v>
      </c>
      <c r="E1813" s="147" t="s">
        <v>25</v>
      </c>
      <c r="F1813" s="147" t="s">
        <v>430</v>
      </c>
      <c r="G1813" s="147" t="s">
        <v>27</v>
      </c>
      <c r="H1813" s="147">
        <v>2.93</v>
      </c>
      <c r="I1813" s="151">
        <v>4410</v>
      </c>
      <c r="J1813" s="151">
        <v>12921.3</v>
      </c>
      <c r="K1813" s="147">
        <v>10</v>
      </c>
      <c r="L1813" s="151">
        <v>1292.13</v>
      </c>
      <c r="M1813" s="151">
        <v>64.6065</v>
      </c>
      <c r="N1813" s="154"/>
      <c r="O1813" s="151">
        <v>581.4585</v>
      </c>
      <c r="P1813" s="151">
        <v>646.065</v>
      </c>
      <c r="Q1813" s="151">
        <f t="shared" si="28"/>
        <v>1227.5235</v>
      </c>
      <c r="R1813" s="156"/>
    </row>
    <row r="1814" s="138" customFormat="1" ht="25.05" hidden="1" customHeight="1" spans="1:18">
      <c r="A1814" s="147">
        <v>1809</v>
      </c>
      <c r="B1814" s="147" t="s">
        <v>829</v>
      </c>
      <c r="C1814" s="148">
        <v>44958</v>
      </c>
      <c r="D1814" s="148">
        <v>44985</v>
      </c>
      <c r="E1814" s="147" t="s">
        <v>25</v>
      </c>
      <c r="F1814" s="147" t="s">
        <v>430</v>
      </c>
      <c r="G1814" s="147" t="s">
        <v>27</v>
      </c>
      <c r="H1814" s="147">
        <v>5</v>
      </c>
      <c r="I1814" s="151">
        <v>4410</v>
      </c>
      <c r="J1814" s="151">
        <v>22050</v>
      </c>
      <c r="K1814" s="147">
        <v>10</v>
      </c>
      <c r="L1814" s="151">
        <v>2205</v>
      </c>
      <c r="M1814" s="151">
        <v>110.25</v>
      </c>
      <c r="N1814" s="154"/>
      <c r="O1814" s="151">
        <v>992.25</v>
      </c>
      <c r="P1814" s="151">
        <v>1102.5</v>
      </c>
      <c r="Q1814" s="151">
        <f t="shared" si="28"/>
        <v>2094.75</v>
      </c>
      <c r="R1814" s="156"/>
    </row>
    <row r="1815" s="138" customFormat="1" ht="25.05" hidden="1" customHeight="1" spans="1:18">
      <c r="A1815" s="147">
        <v>1810</v>
      </c>
      <c r="B1815" s="147" t="s">
        <v>830</v>
      </c>
      <c r="C1815" s="148">
        <v>44958</v>
      </c>
      <c r="D1815" s="148">
        <v>44985</v>
      </c>
      <c r="E1815" s="147" t="s">
        <v>25</v>
      </c>
      <c r="F1815" s="147" t="s">
        <v>430</v>
      </c>
      <c r="G1815" s="147" t="s">
        <v>27</v>
      </c>
      <c r="H1815" s="147">
        <v>9</v>
      </c>
      <c r="I1815" s="151">
        <v>4410</v>
      </c>
      <c r="J1815" s="151">
        <v>39690</v>
      </c>
      <c r="K1815" s="147">
        <v>10</v>
      </c>
      <c r="L1815" s="151">
        <v>3969</v>
      </c>
      <c r="M1815" s="151">
        <v>198.45</v>
      </c>
      <c r="N1815" s="154"/>
      <c r="O1815" s="151">
        <v>1786.05</v>
      </c>
      <c r="P1815" s="151">
        <v>1984.5</v>
      </c>
      <c r="Q1815" s="151">
        <f t="shared" si="28"/>
        <v>3770.55</v>
      </c>
      <c r="R1815" s="156"/>
    </row>
    <row r="1816" s="138" customFormat="1" ht="25.05" hidden="1" customHeight="1" spans="1:18">
      <c r="A1816" s="147">
        <v>1811</v>
      </c>
      <c r="B1816" s="147" t="s">
        <v>831</v>
      </c>
      <c r="C1816" s="148">
        <v>44958</v>
      </c>
      <c r="D1816" s="148">
        <v>44985</v>
      </c>
      <c r="E1816" s="147" t="s">
        <v>25</v>
      </c>
      <c r="F1816" s="147" t="s">
        <v>430</v>
      </c>
      <c r="G1816" s="147" t="s">
        <v>27</v>
      </c>
      <c r="H1816" s="147">
        <v>7.9</v>
      </c>
      <c r="I1816" s="151">
        <v>4410</v>
      </c>
      <c r="J1816" s="151">
        <v>34839</v>
      </c>
      <c r="K1816" s="147">
        <v>10</v>
      </c>
      <c r="L1816" s="151">
        <v>3483.9</v>
      </c>
      <c r="M1816" s="151">
        <v>174.195</v>
      </c>
      <c r="N1816" s="154"/>
      <c r="O1816" s="151">
        <v>1567.755</v>
      </c>
      <c r="P1816" s="151">
        <v>1741.95</v>
      </c>
      <c r="Q1816" s="151">
        <f t="shared" si="28"/>
        <v>3309.705</v>
      </c>
      <c r="R1816" s="156"/>
    </row>
    <row r="1817" s="138" customFormat="1" ht="25.05" hidden="1" customHeight="1" spans="1:18">
      <c r="A1817" s="147">
        <v>1812</v>
      </c>
      <c r="B1817" s="147" t="s">
        <v>832</v>
      </c>
      <c r="C1817" s="148">
        <v>44958</v>
      </c>
      <c r="D1817" s="148">
        <v>44985</v>
      </c>
      <c r="E1817" s="147" t="s">
        <v>25</v>
      </c>
      <c r="F1817" s="147" t="s">
        <v>430</v>
      </c>
      <c r="G1817" s="147" t="s">
        <v>27</v>
      </c>
      <c r="H1817" s="147">
        <v>3.24</v>
      </c>
      <c r="I1817" s="151">
        <v>4410</v>
      </c>
      <c r="J1817" s="151">
        <v>14288.4</v>
      </c>
      <c r="K1817" s="147">
        <v>10</v>
      </c>
      <c r="L1817" s="151">
        <v>1428.84</v>
      </c>
      <c r="M1817" s="151">
        <v>71.442</v>
      </c>
      <c r="N1817" s="154"/>
      <c r="O1817" s="151">
        <v>642.978</v>
      </c>
      <c r="P1817" s="151">
        <v>714.42</v>
      </c>
      <c r="Q1817" s="151">
        <f t="shared" si="28"/>
        <v>1357.398</v>
      </c>
      <c r="R1817" s="156"/>
    </row>
    <row r="1818" s="138" customFormat="1" ht="25.05" hidden="1" customHeight="1" spans="1:18">
      <c r="A1818" s="147">
        <v>1813</v>
      </c>
      <c r="B1818" s="147" t="s">
        <v>833</v>
      </c>
      <c r="C1818" s="148">
        <v>44958</v>
      </c>
      <c r="D1818" s="148">
        <v>44985</v>
      </c>
      <c r="E1818" s="147" t="s">
        <v>25</v>
      </c>
      <c r="F1818" s="147" t="s">
        <v>430</v>
      </c>
      <c r="G1818" s="147" t="s">
        <v>27</v>
      </c>
      <c r="H1818" s="147">
        <v>9.7</v>
      </c>
      <c r="I1818" s="151">
        <v>4410</v>
      </c>
      <c r="J1818" s="151">
        <v>42777</v>
      </c>
      <c r="K1818" s="147">
        <v>10</v>
      </c>
      <c r="L1818" s="151">
        <v>4277.7</v>
      </c>
      <c r="M1818" s="151">
        <v>213.885</v>
      </c>
      <c r="N1818" s="154"/>
      <c r="O1818" s="151">
        <v>1924.965</v>
      </c>
      <c r="P1818" s="151">
        <v>2138.85</v>
      </c>
      <c r="Q1818" s="151">
        <f t="shared" si="28"/>
        <v>4063.815</v>
      </c>
      <c r="R1818" s="156"/>
    </row>
    <row r="1819" s="138" customFormat="1" ht="25.05" hidden="1" customHeight="1" spans="1:18">
      <c r="A1819" s="147">
        <v>1814</v>
      </c>
      <c r="B1819" s="147" t="s">
        <v>834</v>
      </c>
      <c r="C1819" s="148">
        <v>44958</v>
      </c>
      <c r="D1819" s="148">
        <v>44985</v>
      </c>
      <c r="E1819" s="147" t="s">
        <v>25</v>
      </c>
      <c r="F1819" s="147" t="s">
        <v>430</v>
      </c>
      <c r="G1819" s="147" t="s">
        <v>27</v>
      </c>
      <c r="H1819" s="147">
        <v>5</v>
      </c>
      <c r="I1819" s="151">
        <v>4410</v>
      </c>
      <c r="J1819" s="151">
        <v>22050</v>
      </c>
      <c r="K1819" s="147">
        <v>10</v>
      </c>
      <c r="L1819" s="151">
        <v>2205</v>
      </c>
      <c r="M1819" s="151">
        <v>110.25</v>
      </c>
      <c r="N1819" s="154"/>
      <c r="O1819" s="151">
        <v>992.25</v>
      </c>
      <c r="P1819" s="151">
        <v>1102.5</v>
      </c>
      <c r="Q1819" s="151">
        <f t="shared" si="28"/>
        <v>2094.75</v>
      </c>
      <c r="R1819" s="156"/>
    </row>
    <row r="1820" s="138" customFormat="1" ht="25.05" hidden="1" customHeight="1" spans="1:18">
      <c r="A1820" s="147">
        <v>1815</v>
      </c>
      <c r="B1820" s="147" t="s">
        <v>835</v>
      </c>
      <c r="C1820" s="148">
        <v>44958</v>
      </c>
      <c r="D1820" s="148">
        <v>44985</v>
      </c>
      <c r="E1820" s="147" t="s">
        <v>25</v>
      </c>
      <c r="F1820" s="147" t="s">
        <v>430</v>
      </c>
      <c r="G1820" s="147" t="s">
        <v>27</v>
      </c>
      <c r="H1820" s="147">
        <v>5.3</v>
      </c>
      <c r="I1820" s="151">
        <v>4410</v>
      </c>
      <c r="J1820" s="151">
        <v>23373</v>
      </c>
      <c r="K1820" s="147">
        <v>10</v>
      </c>
      <c r="L1820" s="151">
        <v>2337.3</v>
      </c>
      <c r="M1820" s="151">
        <v>116.865</v>
      </c>
      <c r="N1820" s="154"/>
      <c r="O1820" s="151">
        <v>1051.785</v>
      </c>
      <c r="P1820" s="151">
        <v>1168.65</v>
      </c>
      <c r="Q1820" s="151">
        <f t="shared" si="28"/>
        <v>2220.435</v>
      </c>
      <c r="R1820" s="156"/>
    </row>
    <row r="1821" s="138" customFormat="1" ht="25.05" hidden="1" customHeight="1" spans="1:18">
      <c r="A1821" s="147">
        <v>1816</v>
      </c>
      <c r="B1821" s="147" t="s">
        <v>836</v>
      </c>
      <c r="C1821" s="148">
        <v>44958</v>
      </c>
      <c r="D1821" s="148">
        <v>44985</v>
      </c>
      <c r="E1821" s="147" t="s">
        <v>25</v>
      </c>
      <c r="F1821" s="147" t="s">
        <v>430</v>
      </c>
      <c r="G1821" s="147" t="s">
        <v>27</v>
      </c>
      <c r="H1821" s="147">
        <v>4.08</v>
      </c>
      <c r="I1821" s="151">
        <v>4410</v>
      </c>
      <c r="J1821" s="151">
        <v>17992.8</v>
      </c>
      <c r="K1821" s="147">
        <v>10</v>
      </c>
      <c r="L1821" s="151">
        <v>1799.28</v>
      </c>
      <c r="M1821" s="151">
        <v>89.964</v>
      </c>
      <c r="N1821" s="154"/>
      <c r="O1821" s="151">
        <v>809.676</v>
      </c>
      <c r="P1821" s="151">
        <v>899.64</v>
      </c>
      <c r="Q1821" s="151">
        <f t="shared" si="28"/>
        <v>1709.316</v>
      </c>
      <c r="R1821" s="156"/>
    </row>
    <row r="1822" s="138" customFormat="1" ht="25.05" hidden="1" customHeight="1" spans="1:18">
      <c r="A1822" s="147">
        <v>1817</v>
      </c>
      <c r="B1822" s="147" t="s">
        <v>409</v>
      </c>
      <c r="C1822" s="148">
        <v>44958</v>
      </c>
      <c r="D1822" s="148">
        <v>44985</v>
      </c>
      <c r="E1822" s="147" t="s">
        <v>25</v>
      </c>
      <c r="F1822" s="147" t="s">
        <v>430</v>
      </c>
      <c r="G1822" s="147" t="s">
        <v>27</v>
      </c>
      <c r="H1822" s="147">
        <v>7</v>
      </c>
      <c r="I1822" s="151">
        <v>4410</v>
      </c>
      <c r="J1822" s="151">
        <v>30870</v>
      </c>
      <c r="K1822" s="147">
        <v>10</v>
      </c>
      <c r="L1822" s="151">
        <v>3087</v>
      </c>
      <c r="M1822" s="151">
        <v>154.35</v>
      </c>
      <c r="N1822" s="154"/>
      <c r="O1822" s="151">
        <v>1389.15</v>
      </c>
      <c r="P1822" s="151">
        <v>1543.5</v>
      </c>
      <c r="Q1822" s="151">
        <f t="shared" si="28"/>
        <v>2932.65</v>
      </c>
      <c r="R1822" s="156"/>
    </row>
    <row r="1823" s="138" customFormat="1" ht="25.05" hidden="1" customHeight="1" spans="1:18">
      <c r="A1823" s="147">
        <v>1818</v>
      </c>
      <c r="B1823" s="147" t="s">
        <v>837</v>
      </c>
      <c r="C1823" s="148">
        <v>44958</v>
      </c>
      <c r="D1823" s="148">
        <v>44985</v>
      </c>
      <c r="E1823" s="147" t="s">
        <v>25</v>
      </c>
      <c r="F1823" s="147" t="s">
        <v>430</v>
      </c>
      <c r="G1823" s="147" t="s">
        <v>27</v>
      </c>
      <c r="H1823" s="147">
        <v>5.73</v>
      </c>
      <c r="I1823" s="151">
        <v>4410</v>
      </c>
      <c r="J1823" s="151">
        <v>25269.3</v>
      </c>
      <c r="K1823" s="147">
        <v>10</v>
      </c>
      <c r="L1823" s="151">
        <v>2526.93</v>
      </c>
      <c r="M1823" s="151">
        <v>126.3465</v>
      </c>
      <c r="N1823" s="154"/>
      <c r="O1823" s="151">
        <v>1137.1185</v>
      </c>
      <c r="P1823" s="151">
        <v>1263.465</v>
      </c>
      <c r="Q1823" s="151">
        <f t="shared" si="28"/>
        <v>2400.5835</v>
      </c>
      <c r="R1823" s="156"/>
    </row>
    <row r="1824" s="138" customFormat="1" ht="25.05" hidden="1" customHeight="1" spans="1:18">
      <c r="A1824" s="147">
        <v>1819</v>
      </c>
      <c r="B1824" s="147" t="s">
        <v>838</v>
      </c>
      <c r="C1824" s="148">
        <v>44958</v>
      </c>
      <c r="D1824" s="148">
        <v>44985</v>
      </c>
      <c r="E1824" s="147" t="s">
        <v>25</v>
      </c>
      <c r="F1824" s="147" t="s">
        <v>430</v>
      </c>
      <c r="G1824" s="147" t="s">
        <v>27</v>
      </c>
      <c r="H1824" s="147">
        <v>2</v>
      </c>
      <c r="I1824" s="151">
        <v>4410</v>
      </c>
      <c r="J1824" s="151">
        <v>8820</v>
      </c>
      <c r="K1824" s="147">
        <v>10</v>
      </c>
      <c r="L1824" s="151">
        <v>882</v>
      </c>
      <c r="M1824" s="151">
        <v>44.1</v>
      </c>
      <c r="N1824" s="154"/>
      <c r="O1824" s="151">
        <v>396.9</v>
      </c>
      <c r="P1824" s="151">
        <v>441</v>
      </c>
      <c r="Q1824" s="151">
        <f t="shared" si="28"/>
        <v>837.9</v>
      </c>
      <c r="R1824" s="156"/>
    </row>
    <row r="1825" s="138" customFormat="1" ht="25.05" hidden="1" customHeight="1" spans="1:18">
      <c r="A1825" s="147">
        <v>1820</v>
      </c>
      <c r="B1825" s="147" t="s">
        <v>839</v>
      </c>
      <c r="C1825" s="148">
        <v>44958</v>
      </c>
      <c r="D1825" s="148">
        <v>44985</v>
      </c>
      <c r="E1825" s="147" t="s">
        <v>25</v>
      </c>
      <c r="F1825" s="147" t="s">
        <v>430</v>
      </c>
      <c r="G1825" s="147" t="s">
        <v>27</v>
      </c>
      <c r="H1825" s="147">
        <v>8</v>
      </c>
      <c r="I1825" s="151">
        <v>4410</v>
      </c>
      <c r="J1825" s="151">
        <v>35280</v>
      </c>
      <c r="K1825" s="147">
        <v>10</v>
      </c>
      <c r="L1825" s="151">
        <v>3528</v>
      </c>
      <c r="M1825" s="151">
        <v>176.4</v>
      </c>
      <c r="N1825" s="154"/>
      <c r="O1825" s="151">
        <v>1587.6</v>
      </c>
      <c r="P1825" s="151">
        <v>1764</v>
      </c>
      <c r="Q1825" s="151">
        <f t="shared" si="28"/>
        <v>3351.6</v>
      </c>
      <c r="R1825" s="156"/>
    </row>
    <row r="1826" s="138" customFormat="1" ht="25.05" hidden="1" customHeight="1" spans="1:18">
      <c r="A1826" s="147">
        <v>1821</v>
      </c>
      <c r="B1826" s="147" t="s">
        <v>840</v>
      </c>
      <c r="C1826" s="148">
        <v>44958</v>
      </c>
      <c r="D1826" s="148">
        <v>44985</v>
      </c>
      <c r="E1826" s="147" t="s">
        <v>25</v>
      </c>
      <c r="F1826" s="147" t="s">
        <v>430</v>
      </c>
      <c r="G1826" s="147" t="s">
        <v>27</v>
      </c>
      <c r="H1826" s="147">
        <v>1.54</v>
      </c>
      <c r="I1826" s="151">
        <v>4410</v>
      </c>
      <c r="J1826" s="151">
        <v>6791.4</v>
      </c>
      <c r="K1826" s="147">
        <v>10</v>
      </c>
      <c r="L1826" s="151">
        <v>679.14</v>
      </c>
      <c r="M1826" s="151">
        <v>33.957</v>
      </c>
      <c r="N1826" s="154"/>
      <c r="O1826" s="151">
        <v>305.613</v>
      </c>
      <c r="P1826" s="151">
        <v>339.57</v>
      </c>
      <c r="Q1826" s="151">
        <f t="shared" si="28"/>
        <v>645.183</v>
      </c>
      <c r="R1826" s="156"/>
    </row>
    <row r="1827" s="138" customFormat="1" ht="25.05" hidden="1" customHeight="1" spans="1:18">
      <c r="A1827" s="147">
        <v>1822</v>
      </c>
      <c r="B1827" s="147" t="s">
        <v>841</v>
      </c>
      <c r="C1827" s="148">
        <v>44958</v>
      </c>
      <c r="D1827" s="148">
        <v>44985</v>
      </c>
      <c r="E1827" s="147" t="s">
        <v>25</v>
      </c>
      <c r="F1827" s="147" t="s">
        <v>430</v>
      </c>
      <c r="G1827" s="147" t="s">
        <v>27</v>
      </c>
      <c r="H1827" s="147">
        <v>10</v>
      </c>
      <c r="I1827" s="151">
        <v>4410</v>
      </c>
      <c r="J1827" s="151">
        <v>44100</v>
      </c>
      <c r="K1827" s="147">
        <v>10</v>
      </c>
      <c r="L1827" s="151">
        <v>4410</v>
      </c>
      <c r="M1827" s="151">
        <v>220.5</v>
      </c>
      <c r="N1827" s="154"/>
      <c r="O1827" s="151">
        <v>1984.5</v>
      </c>
      <c r="P1827" s="151">
        <v>2205</v>
      </c>
      <c r="Q1827" s="151">
        <f t="shared" si="28"/>
        <v>4189.5</v>
      </c>
      <c r="R1827" s="156"/>
    </row>
    <row r="1828" s="138" customFormat="1" ht="25.05" hidden="1" customHeight="1" spans="1:18">
      <c r="A1828" s="147">
        <v>1823</v>
      </c>
      <c r="B1828" s="147" t="s">
        <v>842</v>
      </c>
      <c r="C1828" s="148">
        <v>44958</v>
      </c>
      <c r="D1828" s="148">
        <v>44985</v>
      </c>
      <c r="E1828" s="147" t="s">
        <v>25</v>
      </c>
      <c r="F1828" s="147" t="s">
        <v>430</v>
      </c>
      <c r="G1828" s="147" t="s">
        <v>27</v>
      </c>
      <c r="H1828" s="147">
        <v>6</v>
      </c>
      <c r="I1828" s="151">
        <v>4410</v>
      </c>
      <c r="J1828" s="151">
        <v>26460</v>
      </c>
      <c r="K1828" s="147">
        <v>10</v>
      </c>
      <c r="L1828" s="151">
        <v>2646</v>
      </c>
      <c r="M1828" s="151">
        <v>132.3</v>
      </c>
      <c r="N1828" s="154"/>
      <c r="O1828" s="151">
        <v>1190.7</v>
      </c>
      <c r="P1828" s="151">
        <v>1323</v>
      </c>
      <c r="Q1828" s="151">
        <f t="shared" si="28"/>
        <v>2513.7</v>
      </c>
      <c r="R1828" s="156"/>
    </row>
    <row r="1829" s="138" customFormat="1" ht="25.05" hidden="1" customHeight="1" spans="1:18">
      <c r="A1829" s="147">
        <v>1824</v>
      </c>
      <c r="B1829" s="147" t="s">
        <v>843</v>
      </c>
      <c r="C1829" s="148">
        <v>44958</v>
      </c>
      <c r="D1829" s="148">
        <v>44985</v>
      </c>
      <c r="E1829" s="147" t="s">
        <v>25</v>
      </c>
      <c r="F1829" s="147" t="s">
        <v>430</v>
      </c>
      <c r="G1829" s="147" t="s">
        <v>27</v>
      </c>
      <c r="H1829" s="147">
        <v>9</v>
      </c>
      <c r="I1829" s="151">
        <v>4410</v>
      </c>
      <c r="J1829" s="151">
        <v>39690</v>
      </c>
      <c r="K1829" s="147">
        <v>10</v>
      </c>
      <c r="L1829" s="151">
        <v>3969</v>
      </c>
      <c r="M1829" s="151">
        <v>198.45</v>
      </c>
      <c r="N1829" s="154"/>
      <c r="O1829" s="151">
        <v>1786.05</v>
      </c>
      <c r="P1829" s="151">
        <v>1984.5</v>
      </c>
      <c r="Q1829" s="151">
        <f t="shared" si="28"/>
        <v>3770.55</v>
      </c>
      <c r="R1829" s="156"/>
    </row>
    <row r="1830" s="138" customFormat="1" ht="25.05" hidden="1" customHeight="1" spans="1:18">
      <c r="A1830" s="147">
        <v>1825</v>
      </c>
      <c r="B1830" s="147" t="s">
        <v>844</v>
      </c>
      <c r="C1830" s="148">
        <v>44958</v>
      </c>
      <c r="D1830" s="148">
        <v>44985</v>
      </c>
      <c r="E1830" s="147" t="s">
        <v>25</v>
      </c>
      <c r="F1830" s="147" t="s">
        <v>430</v>
      </c>
      <c r="G1830" s="147" t="s">
        <v>27</v>
      </c>
      <c r="H1830" s="147">
        <v>5.04</v>
      </c>
      <c r="I1830" s="151">
        <v>4410</v>
      </c>
      <c r="J1830" s="151">
        <v>22226.4</v>
      </c>
      <c r="K1830" s="147">
        <v>10</v>
      </c>
      <c r="L1830" s="151">
        <v>2222.64</v>
      </c>
      <c r="M1830" s="151">
        <v>111.132</v>
      </c>
      <c r="N1830" s="154"/>
      <c r="O1830" s="151">
        <v>1000.188</v>
      </c>
      <c r="P1830" s="151">
        <v>1111.32</v>
      </c>
      <c r="Q1830" s="151">
        <f t="shared" si="28"/>
        <v>2111.508</v>
      </c>
      <c r="R1830" s="156"/>
    </row>
    <row r="1831" s="138" customFormat="1" ht="25.05" hidden="1" customHeight="1" spans="1:18">
      <c r="A1831" s="147">
        <v>1826</v>
      </c>
      <c r="B1831" s="147" t="s">
        <v>845</v>
      </c>
      <c r="C1831" s="148">
        <v>44958</v>
      </c>
      <c r="D1831" s="148">
        <v>44985</v>
      </c>
      <c r="E1831" s="147" t="s">
        <v>25</v>
      </c>
      <c r="F1831" s="147" t="s">
        <v>430</v>
      </c>
      <c r="G1831" s="147" t="s">
        <v>27</v>
      </c>
      <c r="H1831" s="147">
        <v>4.07</v>
      </c>
      <c r="I1831" s="151">
        <v>4410</v>
      </c>
      <c r="J1831" s="151">
        <v>17948.7</v>
      </c>
      <c r="K1831" s="147">
        <v>10</v>
      </c>
      <c r="L1831" s="151">
        <v>1794.87</v>
      </c>
      <c r="M1831" s="151">
        <v>89.7435</v>
      </c>
      <c r="N1831" s="154"/>
      <c r="O1831" s="151">
        <v>807.6915</v>
      </c>
      <c r="P1831" s="151">
        <v>897.435</v>
      </c>
      <c r="Q1831" s="151">
        <f t="shared" si="28"/>
        <v>1705.1265</v>
      </c>
      <c r="R1831" s="156"/>
    </row>
    <row r="1832" s="138" customFormat="1" ht="25.05" hidden="1" customHeight="1" spans="1:18">
      <c r="A1832" s="147">
        <v>1827</v>
      </c>
      <c r="B1832" s="147" t="s">
        <v>846</v>
      </c>
      <c r="C1832" s="148">
        <v>44958</v>
      </c>
      <c r="D1832" s="148">
        <v>44985</v>
      </c>
      <c r="E1832" s="147" t="s">
        <v>25</v>
      </c>
      <c r="F1832" s="147" t="s">
        <v>430</v>
      </c>
      <c r="G1832" s="147" t="s">
        <v>27</v>
      </c>
      <c r="H1832" s="147">
        <v>8.9</v>
      </c>
      <c r="I1832" s="151">
        <v>4410</v>
      </c>
      <c r="J1832" s="151">
        <v>39249</v>
      </c>
      <c r="K1832" s="147">
        <v>10</v>
      </c>
      <c r="L1832" s="151">
        <v>3924.9</v>
      </c>
      <c r="M1832" s="151">
        <v>196.245</v>
      </c>
      <c r="N1832" s="154"/>
      <c r="O1832" s="151">
        <v>1766.205</v>
      </c>
      <c r="P1832" s="151">
        <v>1962.45</v>
      </c>
      <c r="Q1832" s="151">
        <f t="shared" si="28"/>
        <v>3728.655</v>
      </c>
      <c r="R1832" s="156"/>
    </row>
    <row r="1833" s="138" customFormat="1" ht="25.05" hidden="1" customHeight="1" spans="1:18">
      <c r="A1833" s="147">
        <v>1828</v>
      </c>
      <c r="B1833" s="147" t="s">
        <v>847</v>
      </c>
      <c r="C1833" s="148">
        <v>44958</v>
      </c>
      <c r="D1833" s="148">
        <v>44985</v>
      </c>
      <c r="E1833" s="147" t="s">
        <v>25</v>
      </c>
      <c r="F1833" s="147" t="s">
        <v>430</v>
      </c>
      <c r="G1833" s="147" t="s">
        <v>27</v>
      </c>
      <c r="H1833" s="147">
        <v>5.66</v>
      </c>
      <c r="I1833" s="151">
        <v>4410</v>
      </c>
      <c r="J1833" s="151">
        <v>24960.6</v>
      </c>
      <c r="K1833" s="147">
        <v>10</v>
      </c>
      <c r="L1833" s="151">
        <v>2496.06</v>
      </c>
      <c r="M1833" s="151">
        <v>124.803</v>
      </c>
      <c r="N1833" s="154"/>
      <c r="O1833" s="151">
        <v>1123.227</v>
      </c>
      <c r="P1833" s="151">
        <v>1248.03</v>
      </c>
      <c r="Q1833" s="151">
        <f t="shared" si="28"/>
        <v>2371.257</v>
      </c>
      <c r="R1833" s="156"/>
    </row>
    <row r="1834" s="138" customFormat="1" ht="25.05" hidden="1" customHeight="1" spans="1:18">
      <c r="A1834" s="147">
        <v>1829</v>
      </c>
      <c r="B1834" s="147" t="s">
        <v>848</v>
      </c>
      <c r="C1834" s="148">
        <v>44958</v>
      </c>
      <c r="D1834" s="148">
        <v>44985</v>
      </c>
      <c r="E1834" s="147" t="s">
        <v>25</v>
      </c>
      <c r="F1834" s="147" t="s">
        <v>430</v>
      </c>
      <c r="G1834" s="147" t="s">
        <v>27</v>
      </c>
      <c r="H1834" s="147">
        <v>2.14</v>
      </c>
      <c r="I1834" s="151">
        <v>4410</v>
      </c>
      <c r="J1834" s="151">
        <v>9437.4</v>
      </c>
      <c r="K1834" s="147">
        <v>10</v>
      </c>
      <c r="L1834" s="151">
        <v>943.74</v>
      </c>
      <c r="M1834" s="151">
        <v>47.187</v>
      </c>
      <c r="N1834" s="154"/>
      <c r="O1834" s="151">
        <v>424.683</v>
      </c>
      <c r="P1834" s="151">
        <v>471.87</v>
      </c>
      <c r="Q1834" s="151">
        <f t="shared" si="28"/>
        <v>896.553</v>
      </c>
      <c r="R1834" s="156"/>
    </row>
    <row r="1835" s="138" customFormat="1" ht="25.05" hidden="1" customHeight="1" spans="1:18">
      <c r="A1835" s="147">
        <v>1830</v>
      </c>
      <c r="B1835" s="147" t="s">
        <v>849</v>
      </c>
      <c r="C1835" s="148">
        <v>44958</v>
      </c>
      <c r="D1835" s="148">
        <v>44985</v>
      </c>
      <c r="E1835" s="147" t="s">
        <v>25</v>
      </c>
      <c r="F1835" s="147" t="s">
        <v>430</v>
      </c>
      <c r="G1835" s="147" t="s">
        <v>27</v>
      </c>
      <c r="H1835" s="147">
        <v>9.5</v>
      </c>
      <c r="I1835" s="151">
        <v>4410</v>
      </c>
      <c r="J1835" s="151">
        <v>41895</v>
      </c>
      <c r="K1835" s="147">
        <v>10</v>
      </c>
      <c r="L1835" s="151">
        <v>4189.5</v>
      </c>
      <c r="M1835" s="151">
        <v>209.475</v>
      </c>
      <c r="N1835" s="154"/>
      <c r="O1835" s="151">
        <v>1885.275</v>
      </c>
      <c r="P1835" s="151">
        <v>2094.75</v>
      </c>
      <c r="Q1835" s="151">
        <f t="shared" si="28"/>
        <v>3980.025</v>
      </c>
      <c r="R1835" s="156"/>
    </row>
    <row r="1836" s="138" customFormat="1" ht="25.05" hidden="1" customHeight="1" spans="1:18">
      <c r="A1836" s="147">
        <v>1831</v>
      </c>
      <c r="B1836" s="147" t="s">
        <v>850</v>
      </c>
      <c r="C1836" s="148">
        <v>44958</v>
      </c>
      <c r="D1836" s="148">
        <v>44985</v>
      </c>
      <c r="E1836" s="147" t="s">
        <v>25</v>
      </c>
      <c r="F1836" s="147" t="s">
        <v>430</v>
      </c>
      <c r="G1836" s="147" t="s">
        <v>27</v>
      </c>
      <c r="H1836" s="147">
        <v>1.92</v>
      </c>
      <c r="I1836" s="151">
        <v>4410</v>
      </c>
      <c r="J1836" s="151">
        <v>8467.2</v>
      </c>
      <c r="K1836" s="147">
        <v>10</v>
      </c>
      <c r="L1836" s="151">
        <v>846.72</v>
      </c>
      <c r="M1836" s="151">
        <v>42.336</v>
      </c>
      <c r="N1836" s="154"/>
      <c r="O1836" s="151">
        <v>381.024</v>
      </c>
      <c r="P1836" s="151">
        <v>423.36</v>
      </c>
      <c r="Q1836" s="151">
        <f t="shared" si="28"/>
        <v>804.384</v>
      </c>
      <c r="R1836" s="156"/>
    </row>
    <row r="1837" s="138" customFormat="1" ht="25.05" hidden="1" customHeight="1" spans="1:18">
      <c r="A1837" s="147">
        <v>1832</v>
      </c>
      <c r="B1837" s="147" t="s">
        <v>851</v>
      </c>
      <c r="C1837" s="148">
        <v>44958</v>
      </c>
      <c r="D1837" s="148">
        <v>44985</v>
      </c>
      <c r="E1837" s="147" t="s">
        <v>25</v>
      </c>
      <c r="F1837" s="147" t="s">
        <v>430</v>
      </c>
      <c r="G1837" s="147" t="s">
        <v>27</v>
      </c>
      <c r="H1837" s="147">
        <v>4.25</v>
      </c>
      <c r="I1837" s="151">
        <v>4410</v>
      </c>
      <c r="J1837" s="151">
        <v>18742.5</v>
      </c>
      <c r="K1837" s="147">
        <v>10</v>
      </c>
      <c r="L1837" s="151">
        <v>1874.25</v>
      </c>
      <c r="M1837" s="151">
        <v>93.7125</v>
      </c>
      <c r="N1837" s="154"/>
      <c r="O1837" s="151">
        <v>843.4125</v>
      </c>
      <c r="P1837" s="151">
        <v>937.125</v>
      </c>
      <c r="Q1837" s="151">
        <f t="shared" si="28"/>
        <v>1780.5375</v>
      </c>
      <c r="R1837" s="156"/>
    </row>
    <row r="1838" s="138" customFormat="1" ht="25.05" hidden="1" customHeight="1" spans="1:18">
      <c r="A1838" s="147">
        <v>1833</v>
      </c>
      <c r="B1838" s="147" t="s">
        <v>852</v>
      </c>
      <c r="C1838" s="148">
        <v>44958</v>
      </c>
      <c r="D1838" s="148">
        <v>44985</v>
      </c>
      <c r="E1838" s="147" t="s">
        <v>25</v>
      </c>
      <c r="F1838" s="147" t="s">
        <v>430</v>
      </c>
      <c r="G1838" s="147" t="s">
        <v>27</v>
      </c>
      <c r="H1838" s="147">
        <v>3.13</v>
      </c>
      <c r="I1838" s="151">
        <v>4410</v>
      </c>
      <c r="J1838" s="151">
        <v>13803.3</v>
      </c>
      <c r="K1838" s="147">
        <v>10</v>
      </c>
      <c r="L1838" s="151">
        <v>1380.33</v>
      </c>
      <c r="M1838" s="151">
        <v>69.0165</v>
      </c>
      <c r="N1838" s="154"/>
      <c r="O1838" s="151">
        <v>621.1485</v>
      </c>
      <c r="P1838" s="151">
        <v>690.165</v>
      </c>
      <c r="Q1838" s="151">
        <f t="shared" si="28"/>
        <v>1311.3135</v>
      </c>
      <c r="R1838" s="156"/>
    </row>
    <row r="1839" s="138" customFormat="1" ht="25.05" hidden="1" customHeight="1" spans="1:18">
      <c r="A1839" s="147">
        <v>1834</v>
      </c>
      <c r="B1839" s="147" t="s">
        <v>853</v>
      </c>
      <c r="C1839" s="148">
        <v>44958</v>
      </c>
      <c r="D1839" s="148">
        <v>44985</v>
      </c>
      <c r="E1839" s="147" t="s">
        <v>25</v>
      </c>
      <c r="F1839" s="147" t="s">
        <v>430</v>
      </c>
      <c r="G1839" s="147" t="s">
        <v>27</v>
      </c>
      <c r="H1839" s="147">
        <v>1.21</v>
      </c>
      <c r="I1839" s="151">
        <v>4410</v>
      </c>
      <c r="J1839" s="151">
        <v>5336.1</v>
      </c>
      <c r="K1839" s="147">
        <v>10</v>
      </c>
      <c r="L1839" s="151">
        <v>533.61</v>
      </c>
      <c r="M1839" s="151">
        <v>26.6805</v>
      </c>
      <c r="N1839" s="154"/>
      <c r="O1839" s="151">
        <v>240.1245</v>
      </c>
      <c r="P1839" s="151">
        <v>266.805</v>
      </c>
      <c r="Q1839" s="151">
        <f t="shared" si="28"/>
        <v>506.9295</v>
      </c>
      <c r="R1839" s="156"/>
    </row>
    <row r="1840" s="138" customFormat="1" ht="25.05" hidden="1" customHeight="1" spans="1:18">
      <c r="A1840" s="147">
        <v>1835</v>
      </c>
      <c r="B1840" s="147" t="s">
        <v>854</v>
      </c>
      <c r="C1840" s="148">
        <v>44958</v>
      </c>
      <c r="D1840" s="148">
        <v>44985</v>
      </c>
      <c r="E1840" s="147" t="s">
        <v>25</v>
      </c>
      <c r="F1840" s="147" t="s">
        <v>430</v>
      </c>
      <c r="G1840" s="147" t="s">
        <v>27</v>
      </c>
      <c r="H1840" s="147">
        <v>5.85</v>
      </c>
      <c r="I1840" s="151">
        <v>4410</v>
      </c>
      <c r="J1840" s="151">
        <v>25798.5</v>
      </c>
      <c r="K1840" s="147">
        <v>10</v>
      </c>
      <c r="L1840" s="151">
        <v>2579.85</v>
      </c>
      <c r="M1840" s="151">
        <v>128.9925</v>
      </c>
      <c r="N1840" s="154"/>
      <c r="O1840" s="151">
        <v>1160.9325</v>
      </c>
      <c r="P1840" s="151">
        <v>1289.925</v>
      </c>
      <c r="Q1840" s="151">
        <f t="shared" si="28"/>
        <v>2450.8575</v>
      </c>
      <c r="R1840" s="156"/>
    </row>
    <row r="1841" s="138" customFormat="1" ht="25.05" hidden="1" customHeight="1" spans="1:18">
      <c r="A1841" s="147">
        <v>1836</v>
      </c>
      <c r="B1841" s="147" t="s">
        <v>855</v>
      </c>
      <c r="C1841" s="148">
        <v>44958</v>
      </c>
      <c r="D1841" s="148">
        <v>44985</v>
      </c>
      <c r="E1841" s="147" t="s">
        <v>25</v>
      </c>
      <c r="F1841" s="147" t="s">
        <v>430</v>
      </c>
      <c r="G1841" s="147" t="s">
        <v>27</v>
      </c>
      <c r="H1841" s="147">
        <v>4.48</v>
      </c>
      <c r="I1841" s="151">
        <v>4410</v>
      </c>
      <c r="J1841" s="151">
        <v>19756.8</v>
      </c>
      <c r="K1841" s="147">
        <v>10</v>
      </c>
      <c r="L1841" s="151">
        <v>1975.68</v>
      </c>
      <c r="M1841" s="151">
        <v>98.784</v>
      </c>
      <c r="N1841" s="154"/>
      <c r="O1841" s="151">
        <v>889.056</v>
      </c>
      <c r="P1841" s="151">
        <v>987.84</v>
      </c>
      <c r="Q1841" s="151">
        <f t="shared" si="28"/>
        <v>1876.896</v>
      </c>
      <c r="R1841" s="156"/>
    </row>
    <row r="1842" s="138" customFormat="1" ht="25.05" hidden="1" customHeight="1" spans="1:18">
      <c r="A1842" s="147">
        <v>1837</v>
      </c>
      <c r="B1842" s="147" t="s">
        <v>782</v>
      </c>
      <c r="C1842" s="148">
        <v>44958</v>
      </c>
      <c r="D1842" s="148">
        <v>44985</v>
      </c>
      <c r="E1842" s="147" t="s">
        <v>25</v>
      </c>
      <c r="F1842" s="147" t="s">
        <v>430</v>
      </c>
      <c r="G1842" s="147" t="s">
        <v>27</v>
      </c>
      <c r="H1842" s="147">
        <v>9.95</v>
      </c>
      <c r="I1842" s="151">
        <v>4410</v>
      </c>
      <c r="J1842" s="151">
        <v>43879.5</v>
      </c>
      <c r="K1842" s="147">
        <v>10</v>
      </c>
      <c r="L1842" s="151">
        <v>4387.95</v>
      </c>
      <c r="M1842" s="151">
        <v>219.3975</v>
      </c>
      <c r="N1842" s="154"/>
      <c r="O1842" s="151">
        <v>1974.5775</v>
      </c>
      <c r="P1842" s="151">
        <v>2193.975</v>
      </c>
      <c r="Q1842" s="151">
        <f t="shared" si="28"/>
        <v>4168.5525</v>
      </c>
      <c r="R1842" s="156"/>
    </row>
    <row r="1843" s="138" customFormat="1" ht="25.05" hidden="1" customHeight="1" spans="1:18">
      <c r="A1843" s="147">
        <v>1838</v>
      </c>
      <c r="B1843" s="147" t="s">
        <v>856</v>
      </c>
      <c r="C1843" s="148">
        <v>44958</v>
      </c>
      <c r="D1843" s="148">
        <v>44985</v>
      </c>
      <c r="E1843" s="147" t="s">
        <v>25</v>
      </c>
      <c r="F1843" s="147" t="s">
        <v>430</v>
      </c>
      <c r="G1843" s="147" t="s">
        <v>27</v>
      </c>
      <c r="H1843" s="147">
        <v>8</v>
      </c>
      <c r="I1843" s="151">
        <v>4410</v>
      </c>
      <c r="J1843" s="151">
        <v>35280</v>
      </c>
      <c r="K1843" s="147">
        <v>10</v>
      </c>
      <c r="L1843" s="151">
        <v>3528</v>
      </c>
      <c r="M1843" s="151">
        <v>176.4</v>
      </c>
      <c r="N1843" s="154"/>
      <c r="O1843" s="151">
        <v>1587.6</v>
      </c>
      <c r="P1843" s="151">
        <v>1764</v>
      </c>
      <c r="Q1843" s="151">
        <f t="shared" si="28"/>
        <v>3351.6</v>
      </c>
      <c r="R1843" s="156"/>
    </row>
    <row r="1844" s="138" customFormat="1" ht="25.05" hidden="1" customHeight="1" spans="1:18">
      <c r="A1844" s="147">
        <v>1839</v>
      </c>
      <c r="B1844" s="147" t="s">
        <v>857</v>
      </c>
      <c r="C1844" s="148">
        <v>44958</v>
      </c>
      <c r="D1844" s="148">
        <v>44985</v>
      </c>
      <c r="E1844" s="147" t="s">
        <v>25</v>
      </c>
      <c r="F1844" s="147" t="s">
        <v>430</v>
      </c>
      <c r="G1844" s="147" t="s">
        <v>27</v>
      </c>
      <c r="H1844" s="147">
        <v>2.22</v>
      </c>
      <c r="I1844" s="151">
        <v>4410</v>
      </c>
      <c r="J1844" s="151">
        <v>9790.2</v>
      </c>
      <c r="K1844" s="147">
        <v>10</v>
      </c>
      <c r="L1844" s="151">
        <v>979.02</v>
      </c>
      <c r="M1844" s="151">
        <v>48.951</v>
      </c>
      <c r="N1844" s="154"/>
      <c r="O1844" s="151">
        <v>440.559</v>
      </c>
      <c r="P1844" s="151">
        <v>489.51</v>
      </c>
      <c r="Q1844" s="151">
        <f t="shared" si="28"/>
        <v>930.069</v>
      </c>
      <c r="R1844" s="156"/>
    </row>
    <row r="1845" s="138" customFormat="1" ht="25.05" hidden="1" customHeight="1" spans="1:18">
      <c r="A1845" s="147">
        <v>1840</v>
      </c>
      <c r="B1845" s="147" t="s">
        <v>858</v>
      </c>
      <c r="C1845" s="148">
        <v>44958</v>
      </c>
      <c r="D1845" s="148">
        <v>44985</v>
      </c>
      <c r="E1845" s="147" t="s">
        <v>25</v>
      </c>
      <c r="F1845" s="147" t="s">
        <v>430</v>
      </c>
      <c r="G1845" s="147" t="s">
        <v>27</v>
      </c>
      <c r="H1845" s="147">
        <v>7.59</v>
      </c>
      <c r="I1845" s="151">
        <v>4410</v>
      </c>
      <c r="J1845" s="151">
        <v>33471.9</v>
      </c>
      <c r="K1845" s="147">
        <v>10</v>
      </c>
      <c r="L1845" s="151">
        <v>3347.19</v>
      </c>
      <c r="M1845" s="151">
        <v>167.3595</v>
      </c>
      <c r="N1845" s="154"/>
      <c r="O1845" s="151">
        <v>1506.2355</v>
      </c>
      <c r="P1845" s="151">
        <v>1673.595</v>
      </c>
      <c r="Q1845" s="151">
        <f t="shared" si="28"/>
        <v>3179.8305</v>
      </c>
      <c r="R1845" s="156"/>
    </row>
    <row r="1846" s="138" customFormat="1" ht="25.05" hidden="1" customHeight="1" spans="1:18">
      <c r="A1846" s="147">
        <v>1841</v>
      </c>
      <c r="B1846" s="147" t="s">
        <v>859</v>
      </c>
      <c r="C1846" s="148">
        <v>44958</v>
      </c>
      <c r="D1846" s="148">
        <v>44985</v>
      </c>
      <c r="E1846" s="147" t="s">
        <v>25</v>
      </c>
      <c r="F1846" s="147" t="s">
        <v>430</v>
      </c>
      <c r="G1846" s="147" t="s">
        <v>27</v>
      </c>
      <c r="H1846" s="147">
        <v>2.82</v>
      </c>
      <c r="I1846" s="151">
        <v>4410</v>
      </c>
      <c r="J1846" s="151">
        <v>12436.2</v>
      </c>
      <c r="K1846" s="147">
        <v>10</v>
      </c>
      <c r="L1846" s="151">
        <v>1243.62</v>
      </c>
      <c r="M1846" s="151">
        <v>62.181</v>
      </c>
      <c r="N1846" s="154"/>
      <c r="O1846" s="151">
        <v>559.629</v>
      </c>
      <c r="P1846" s="151">
        <v>621.81</v>
      </c>
      <c r="Q1846" s="151">
        <f t="shared" si="28"/>
        <v>1181.439</v>
      </c>
      <c r="R1846" s="156"/>
    </row>
    <row r="1847" s="138" customFormat="1" ht="25.05" hidden="1" customHeight="1" spans="1:18">
      <c r="A1847" s="147">
        <v>1842</v>
      </c>
      <c r="B1847" s="147" t="s">
        <v>860</v>
      </c>
      <c r="C1847" s="148">
        <v>44958</v>
      </c>
      <c r="D1847" s="148">
        <v>44985</v>
      </c>
      <c r="E1847" s="147" t="s">
        <v>25</v>
      </c>
      <c r="F1847" s="147" t="s">
        <v>430</v>
      </c>
      <c r="G1847" s="147" t="s">
        <v>27</v>
      </c>
      <c r="H1847" s="147">
        <v>2.69</v>
      </c>
      <c r="I1847" s="151">
        <v>4410</v>
      </c>
      <c r="J1847" s="151">
        <v>11862.9</v>
      </c>
      <c r="K1847" s="147">
        <v>10</v>
      </c>
      <c r="L1847" s="151">
        <v>1186.29</v>
      </c>
      <c r="M1847" s="151">
        <v>59.3145</v>
      </c>
      <c r="N1847" s="154"/>
      <c r="O1847" s="151">
        <v>533.8305</v>
      </c>
      <c r="P1847" s="151">
        <v>593.145</v>
      </c>
      <c r="Q1847" s="151">
        <f t="shared" si="28"/>
        <v>1126.9755</v>
      </c>
      <c r="R1847" s="156"/>
    </row>
    <row r="1848" s="138" customFormat="1" ht="25.05" hidden="1" customHeight="1" spans="1:18">
      <c r="A1848" s="147">
        <v>1843</v>
      </c>
      <c r="B1848" s="147" t="s">
        <v>861</v>
      </c>
      <c r="C1848" s="148">
        <v>44958</v>
      </c>
      <c r="D1848" s="148">
        <v>44985</v>
      </c>
      <c r="E1848" s="147" t="s">
        <v>25</v>
      </c>
      <c r="F1848" s="147" t="s">
        <v>430</v>
      </c>
      <c r="G1848" s="147" t="s">
        <v>27</v>
      </c>
      <c r="H1848" s="147">
        <v>12.08</v>
      </c>
      <c r="I1848" s="151">
        <v>4410</v>
      </c>
      <c r="J1848" s="151">
        <v>53272.8</v>
      </c>
      <c r="K1848" s="147">
        <v>10</v>
      </c>
      <c r="L1848" s="151">
        <v>5327.28</v>
      </c>
      <c r="M1848" s="151">
        <v>266.364</v>
      </c>
      <c r="N1848" s="154"/>
      <c r="O1848" s="151">
        <v>2397.276</v>
      </c>
      <c r="P1848" s="151">
        <v>2663.64</v>
      </c>
      <c r="Q1848" s="151">
        <f t="shared" si="28"/>
        <v>5060.916</v>
      </c>
      <c r="R1848" s="156"/>
    </row>
    <row r="1849" s="138" customFormat="1" ht="25.05" hidden="1" customHeight="1" spans="1:18">
      <c r="A1849" s="147">
        <v>1844</v>
      </c>
      <c r="B1849" s="147" t="s">
        <v>862</v>
      </c>
      <c r="C1849" s="148">
        <v>44958</v>
      </c>
      <c r="D1849" s="148">
        <v>44985</v>
      </c>
      <c r="E1849" s="147" t="s">
        <v>25</v>
      </c>
      <c r="F1849" s="147" t="s">
        <v>430</v>
      </c>
      <c r="G1849" s="147" t="s">
        <v>27</v>
      </c>
      <c r="H1849" s="147">
        <v>5</v>
      </c>
      <c r="I1849" s="151">
        <v>4410</v>
      </c>
      <c r="J1849" s="151">
        <v>22050</v>
      </c>
      <c r="K1849" s="147">
        <v>10</v>
      </c>
      <c r="L1849" s="151">
        <v>2205</v>
      </c>
      <c r="M1849" s="151">
        <v>110.25</v>
      </c>
      <c r="N1849" s="154"/>
      <c r="O1849" s="151">
        <v>992.25</v>
      </c>
      <c r="P1849" s="151">
        <v>1102.5</v>
      </c>
      <c r="Q1849" s="151">
        <f t="shared" si="28"/>
        <v>2094.75</v>
      </c>
      <c r="R1849" s="156"/>
    </row>
    <row r="1850" s="138" customFormat="1" ht="25.05" hidden="1" customHeight="1" spans="1:18">
      <c r="A1850" s="147">
        <v>1845</v>
      </c>
      <c r="B1850" s="147" t="s">
        <v>863</v>
      </c>
      <c r="C1850" s="148">
        <v>44958</v>
      </c>
      <c r="D1850" s="148">
        <v>44985</v>
      </c>
      <c r="E1850" s="147" t="s">
        <v>25</v>
      </c>
      <c r="F1850" s="147" t="s">
        <v>430</v>
      </c>
      <c r="G1850" s="147" t="s">
        <v>27</v>
      </c>
      <c r="H1850" s="147">
        <v>16</v>
      </c>
      <c r="I1850" s="151">
        <v>4410</v>
      </c>
      <c r="J1850" s="151">
        <v>70560</v>
      </c>
      <c r="K1850" s="147">
        <v>10</v>
      </c>
      <c r="L1850" s="151">
        <v>7056</v>
      </c>
      <c r="M1850" s="151">
        <v>352.8</v>
      </c>
      <c r="N1850" s="154"/>
      <c r="O1850" s="151">
        <v>3175.2</v>
      </c>
      <c r="P1850" s="151">
        <v>3528</v>
      </c>
      <c r="Q1850" s="151">
        <f t="shared" si="28"/>
        <v>6703.2</v>
      </c>
      <c r="R1850" s="156"/>
    </row>
    <row r="1851" s="138" customFormat="1" ht="25.05" hidden="1" customHeight="1" spans="1:18">
      <c r="A1851" s="147">
        <v>1846</v>
      </c>
      <c r="B1851" s="147" t="s">
        <v>864</v>
      </c>
      <c r="C1851" s="148">
        <v>44958</v>
      </c>
      <c r="D1851" s="148">
        <v>44985</v>
      </c>
      <c r="E1851" s="147" t="s">
        <v>25</v>
      </c>
      <c r="F1851" s="147" t="s">
        <v>430</v>
      </c>
      <c r="G1851" s="147" t="s">
        <v>27</v>
      </c>
      <c r="H1851" s="147">
        <v>2.01</v>
      </c>
      <c r="I1851" s="151">
        <v>4410</v>
      </c>
      <c r="J1851" s="151">
        <v>8864.1</v>
      </c>
      <c r="K1851" s="147">
        <v>10</v>
      </c>
      <c r="L1851" s="151">
        <v>886.41</v>
      </c>
      <c r="M1851" s="151">
        <v>44.3205</v>
      </c>
      <c r="N1851" s="154"/>
      <c r="O1851" s="151">
        <v>398.8845</v>
      </c>
      <c r="P1851" s="151">
        <v>443.205</v>
      </c>
      <c r="Q1851" s="151">
        <f t="shared" si="28"/>
        <v>842.0895</v>
      </c>
      <c r="R1851" s="156"/>
    </row>
    <row r="1852" s="138" customFormat="1" ht="25.05" hidden="1" customHeight="1" spans="1:18">
      <c r="A1852" s="147">
        <v>1847</v>
      </c>
      <c r="B1852" s="147" t="s">
        <v>865</v>
      </c>
      <c r="C1852" s="148">
        <v>44958</v>
      </c>
      <c r="D1852" s="148">
        <v>44985</v>
      </c>
      <c r="E1852" s="147" t="s">
        <v>25</v>
      </c>
      <c r="F1852" s="147" t="s">
        <v>430</v>
      </c>
      <c r="G1852" s="147" t="s">
        <v>27</v>
      </c>
      <c r="H1852" s="147">
        <v>2.86</v>
      </c>
      <c r="I1852" s="151">
        <v>4410</v>
      </c>
      <c r="J1852" s="151">
        <v>12612.6</v>
      </c>
      <c r="K1852" s="147">
        <v>10</v>
      </c>
      <c r="L1852" s="151">
        <v>1261.26</v>
      </c>
      <c r="M1852" s="151">
        <v>63.063</v>
      </c>
      <c r="N1852" s="154"/>
      <c r="O1852" s="151">
        <v>567.567</v>
      </c>
      <c r="P1852" s="151">
        <v>630.63</v>
      </c>
      <c r="Q1852" s="151">
        <f t="shared" si="28"/>
        <v>1198.197</v>
      </c>
      <c r="R1852" s="156"/>
    </row>
    <row r="1853" s="138" customFormat="1" ht="25.05" hidden="1" customHeight="1" spans="1:18">
      <c r="A1853" s="147">
        <v>1848</v>
      </c>
      <c r="B1853" s="147" t="s">
        <v>866</v>
      </c>
      <c r="C1853" s="148">
        <v>44958</v>
      </c>
      <c r="D1853" s="148">
        <v>44985</v>
      </c>
      <c r="E1853" s="147" t="s">
        <v>25</v>
      </c>
      <c r="F1853" s="147" t="s">
        <v>430</v>
      </c>
      <c r="G1853" s="147" t="s">
        <v>27</v>
      </c>
      <c r="H1853" s="147">
        <v>11</v>
      </c>
      <c r="I1853" s="151">
        <v>4410</v>
      </c>
      <c r="J1853" s="151">
        <v>48510</v>
      </c>
      <c r="K1853" s="147">
        <v>10</v>
      </c>
      <c r="L1853" s="151">
        <v>4851</v>
      </c>
      <c r="M1853" s="151">
        <v>242.55</v>
      </c>
      <c r="N1853" s="154"/>
      <c r="O1853" s="151">
        <v>2182.95</v>
      </c>
      <c r="P1853" s="151">
        <v>2425.5</v>
      </c>
      <c r="Q1853" s="151">
        <f t="shared" si="28"/>
        <v>4608.45</v>
      </c>
      <c r="R1853" s="156"/>
    </row>
    <row r="1854" s="138" customFormat="1" ht="25.05" hidden="1" customHeight="1" spans="1:18">
      <c r="A1854" s="147">
        <v>1849</v>
      </c>
      <c r="B1854" s="147" t="s">
        <v>867</v>
      </c>
      <c r="C1854" s="148">
        <v>44958</v>
      </c>
      <c r="D1854" s="148">
        <v>44985</v>
      </c>
      <c r="E1854" s="147" t="s">
        <v>25</v>
      </c>
      <c r="F1854" s="147" t="s">
        <v>430</v>
      </c>
      <c r="G1854" s="147" t="s">
        <v>27</v>
      </c>
      <c r="H1854" s="147">
        <v>5</v>
      </c>
      <c r="I1854" s="151">
        <v>4410</v>
      </c>
      <c r="J1854" s="151">
        <v>22050</v>
      </c>
      <c r="K1854" s="147">
        <v>10</v>
      </c>
      <c r="L1854" s="151">
        <v>2205</v>
      </c>
      <c r="M1854" s="151">
        <v>110.25</v>
      </c>
      <c r="N1854" s="154"/>
      <c r="O1854" s="151">
        <v>992.25</v>
      </c>
      <c r="P1854" s="151">
        <v>1102.5</v>
      </c>
      <c r="Q1854" s="151">
        <f t="shared" si="28"/>
        <v>2094.75</v>
      </c>
      <c r="R1854" s="156"/>
    </row>
    <row r="1855" s="138" customFormat="1" ht="25.05" hidden="1" customHeight="1" spans="1:18">
      <c r="A1855" s="147">
        <v>1850</v>
      </c>
      <c r="B1855" s="147" t="s">
        <v>868</v>
      </c>
      <c r="C1855" s="148">
        <v>44958</v>
      </c>
      <c r="D1855" s="148">
        <v>44985</v>
      </c>
      <c r="E1855" s="147" t="s">
        <v>25</v>
      </c>
      <c r="F1855" s="147" t="s">
        <v>430</v>
      </c>
      <c r="G1855" s="147" t="s">
        <v>27</v>
      </c>
      <c r="H1855" s="147">
        <v>6.9</v>
      </c>
      <c r="I1855" s="151">
        <v>4410</v>
      </c>
      <c r="J1855" s="151">
        <v>30429</v>
      </c>
      <c r="K1855" s="147">
        <v>10</v>
      </c>
      <c r="L1855" s="151">
        <v>3042.9</v>
      </c>
      <c r="M1855" s="151">
        <v>152.145</v>
      </c>
      <c r="N1855" s="154"/>
      <c r="O1855" s="151">
        <v>1369.305</v>
      </c>
      <c r="P1855" s="151">
        <v>1521.45</v>
      </c>
      <c r="Q1855" s="151">
        <f t="shared" si="28"/>
        <v>2890.755</v>
      </c>
      <c r="R1855" s="156"/>
    </row>
    <row r="1856" s="138" customFormat="1" ht="25.05" hidden="1" customHeight="1" spans="1:18">
      <c r="A1856" s="147">
        <v>1851</v>
      </c>
      <c r="B1856" s="147" t="s">
        <v>417</v>
      </c>
      <c r="C1856" s="148">
        <v>44958</v>
      </c>
      <c r="D1856" s="148">
        <v>44985</v>
      </c>
      <c r="E1856" s="147" t="s">
        <v>25</v>
      </c>
      <c r="F1856" s="147" t="s">
        <v>430</v>
      </c>
      <c r="G1856" s="147" t="s">
        <v>27</v>
      </c>
      <c r="H1856" s="147">
        <v>6</v>
      </c>
      <c r="I1856" s="151">
        <v>4410</v>
      </c>
      <c r="J1856" s="151">
        <v>26460</v>
      </c>
      <c r="K1856" s="147">
        <v>10</v>
      </c>
      <c r="L1856" s="151">
        <v>2646</v>
      </c>
      <c r="M1856" s="151">
        <v>132.3</v>
      </c>
      <c r="N1856" s="154"/>
      <c r="O1856" s="151">
        <v>1190.7</v>
      </c>
      <c r="P1856" s="151">
        <v>1323</v>
      </c>
      <c r="Q1856" s="151">
        <f t="shared" si="28"/>
        <v>2513.7</v>
      </c>
      <c r="R1856" s="156"/>
    </row>
    <row r="1857" s="138" customFormat="1" ht="25.05" hidden="1" customHeight="1" spans="1:18">
      <c r="A1857" s="147">
        <v>1852</v>
      </c>
      <c r="B1857" s="147" t="s">
        <v>869</v>
      </c>
      <c r="C1857" s="148">
        <v>44958</v>
      </c>
      <c r="D1857" s="148">
        <v>44985</v>
      </c>
      <c r="E1857" s="147" t="s">
        <v>25</v>
      </c>
      <c r="F1857" s="147" t="s">
        <v>430</v>
      </c>
      <c r="G1857" s="147" t="s">
        <v>27</v>
      </c>
      <c r="H1857" s="147">
        <v>3</v>
      </c>
      <c r="I1857" s="151">
        <v>4410</v>
      </c>
      <c r="J1857" s="151">
        <v>13230</v>
      </c>
      <c r="K1857" s="147">
        <v>10</v>
      </c>
      <c r="L1857" s="151">
        <v>1323</v>
      </c>
      <c r="M1857" s="151">
        <v>66.15</v>
      </c>
      <c r="N1857" s="154"/>
      <c r="O1857" s="151">
        <v>595.35</v>
      </c>
      <c r="P1857" s="151">
        <v>661.5</v>
      </c>
      <c r="Q1857" s="151">
        <f t="shared" si="28"/>
        <v>1256.85</v>
      </c>
      <c r="R1857" s="156"/>
    </row>
    <row r="1858" s="138" customFormat="1" ht="25.05" hidden="1" customHeight="1" spans="1:18">
      <c r="A1858" s="147">
        <v>1853</v>
      </c>
      <c r="B1858" s="147" t="s">
        <v>870</v>
      </c>
      <c r="C1858" s="148">
        <v>44958</v>
      </c>
      <c r="D1858" s="148">
        <v>44985</v>
      </c>
      <c r="E1858" s="147" t="s">
        <v>25</v>
      </c>
      <c r="F1858" s="147" t="s">
        <v>430</v>
      </c>
      <c r="G1858" s="147" t="s">
        <v>27</v>
      </c>
      <c r="H1858" s="147">
        <v>9</v>
      </c>
      <c r="I1858" s="151">
        <v>4410</v>
      </c>
      <c r="J1858" s="151">
        <v>39690</v>
      </c>
      <c r="K1858" s="147">
        <v>10</v>
      </c>
      <c r="L1858" s="151">
        <v>3969</v>
      </c>
      <c r="M1858" s="151">
        <v>198.45</v>
      </c>
      <c r="N1858" s="154"/>
      <c r="O1858" s="151">
        <v>1786.05</v>
      </c>
      <c r="P1858" s="151">
        <v>1984.5</v>
      </c>
      <c r="Q1858" s="151">
        <f t="shared" si="28"/>
        <v>3770.55</v>
      </c>
      <c r="R1858" s="156"/>
    </row>
    <row r="1859" s="138" customFormat="1" ht="25.05" hidden="1" customHeight="1" spans="1:18">
      <c r="A1859" s="147">
        <v>1854</v>
      </c>
      <c r="B1859" s="147" t="s">
        <v>871</v>
      </c>
      <c r="C1859" s="148">
        <v>44958</v>
      </c>
      <c r="D1859" s="148">
        <v>44985</v>
      </c>
      <c r="E1859" s="147" t="s">
        <v>25</v>
      </c>
      <c r="F1859" s="147" t="s">
        <v>430</v>
      </c>
      <c r="G1859" s="147" t="s">
        <v>27</v>
      </c>
      <c r="H1859" s="147">
        <v>6.11</v>
      </c>
      <c r="I1859" s="151">
        <v>4410</v>
      </c>
      <c r="J1859" s="151">
        <v>26945.1</v>
      </c>
      <c r="K1859" s="147">
        <v>10</v>
      </c>
      <c r="L1859" s="151">
        <v>2694.51</v>
      </c>
      <c r="M1859" s="151">
        <v>134.7255</v>
      </c>
      <c r="N1859" s="154"/>
      <c r="O1859" s="151">
        <v>1212.5295</v>
      </c>
      <c r="P1859" s="151">
        <v>1347.255</v>
      </c>
      <c r="Q1859" s="151">
        <f t="shared" si="28"/>
        <v>2559.7845</v>
      </c>
      <c r="R1859" s="156"/>
    </row>
    <row r="1860" s="138" customFormat="1" ht="25.05" hidden="1" customHeight="1" spans="1:18">
      <c r="A1860" s="147">
        <v>1855</v>
      </c>
      <c r="B1860" s="147" t="s">
        <v>872</v>
      </c>
      <c r="C1860" s="148">
        <v>44958</v>
      </c>
      <c r="D1860" s="148">
        <v>44985</v>
      </c>
      <c r="E1860" s="147" t="s">
        <v>25</v>
      </c>
      <c r="F1860" s="147" t="s">
        <v>430</v>
      </c>
      <c r="G1860" s="147" t="s">
        <v>27</v>
      </c>
      <c r="H1860" s="147">
        <v>1.8</v>
      </c>
      <c r="I1860" s="151">
        <v>4410</v>
      </c>
      <c r="J1860" s="151">
        <v>7938</v>
      </c>
      <c r="K1860" s="147">
        <v>10</v>
      </c>
      <c r="L1860" s="151">
        <v>793.8</v>
      </c>
      <c r="M1860" s="151">
        <v>39.69</v>
      </c>
      <c r="N1860" s="154"/>
      <c r="O1860" s="151">
        <v>357.21</v>
      </c>
      <c r="P1860" s="151">
        <v>396.9</v>
      </c>
      <c r="Q1860" s="151">
        <f t="shared" si="28"/>
        <v>754.11</v>
      </c>
      <c r="R1860" s="156"/>
    </row>
    <row r="1861" s="138" customFormat="1" ht="25.05" hidden="1" customHeight="1" spans="1:18">
      <c r="A1861" s="147">
        <v>1856</v>
      </c>
      <c r="B1861" s="147" t="s">
        <v>873</v>
      </c>
      <c r="C1861" s="148">
        <v>44958</v>
      </c>
      <c r="D1861" s="148">
        <v>44985</v>
      </c>
      <c r="E1861" s="147" t="s">
        <v>25</v>
      </c>
      <c r="F1861" s="147" t="s">
        <v>430</v>
      </c>
      <c r="G1861" s="147" t="s">
        <v>27</v>
      </c>
      <c r="H1861" s="147">
        <v>4.5</v>
      </c>
      <c r="I1861" s="151">
        <v>4410</v>
      </c>
      <c r="J1861" s="151">
        <v>19845</v>
      </c>
      <c r="K1861" s="147">
        <v>10</v>
      </c>
      <c r="L1861" s="151">
        <v>1984.5</v>
      </c>
      <c r="M1861" s="151">
        <v>99.225</v>
      </c>
      <c r="N1861" s="154"/>
      <c r="O1861" s="151">
        <v>893.025</v>
      </c>
      <c r="P1861" s="151">
        <v>992.25</v>
      </c>
      <c r="Q1861" s="151">
        <f t="shared" si="28"/>
        <v>1885.275</v>
      </c>
      <c r="R1861" s="156"/>
    </row>
    <row r="1862" s="138" customFormat="1" ht="25.05" hidden="1" customHeight="1" spans="1:18">
      <c r="A1862" s="147">
        <v>1857</v>
      </c>
      <c r="B1862" s="147" t="s">
        <v>874</v>
      </c>
      <c r="C1862" s="148">
        <v>44958</v>
      </c>
      <c r="D1862" s="148">
        <v>44985</v>
      </c>
      <c r="E1862" s="147" t="s">
        <v>25</v>
      </c>
      <c r="F1862" s="147" t="s">
        <v>430</v>
      </c>
      <c r="G1862" s="147" t="s">
        <v>27</v>
      </c>
      <c r="H1862" s="147">
        <v>7</v>
      </c>
      <c r="I1862" s="151">
        <v>4410</v>
      </c>
      <c r="J1862" s="151">
        <v>30870</v>
      </c>
      <c r="K1862" s="147">
        <v>10</v>
      </c>
      <c r="L1862" s="151">
        <v>3087</v>
      </c>
      <c r="M1862" s="151">
        <v>154.35</v>
      </c>
      <c r="N1862" s="154"/>
      <c r="O1862" s="151">
        <v>1389.15</v>
      </c>
      <c r="P1862" s="151">
        <v>1543.5</v>
      </c>
      <c r="Q1862" s="151">
        <f t="shared" si="28"/>
        <v>2932.65</v>
      </c>
      <c r="R1862" s="156"/>
    </row>
    <row r="1863" s="138" customFormat="1" ht="25.05" hidden="1" customHeight="1" spans="1:18">
      <c r="A1863" s="147">
        <v>1858</v>
      </c>
      <c r="B1863" s="147" t="s">
        <v>875</v>
      </c>
      <c r="C1863" s="148">
        <v>44958</v>
      </c>
      <c r="D1863" s="148">
        <v>44985</v>
      </c>
      <c r="E1863" s="147" t="s">
        <v>25</v>
      </c>
      <c r="F1863" s="147" t="s">
        <v>430</v>
      </c>
      <c r="G1863" s="147" t="s">
        <v>27</v>
      </c>
      <c r="H1863" s="147">
        <v>5</v>
      </c>
      <c r="I1863" s="151">
        <v>4410</v>
      </c>
      <c r="J1863" s="151">
        <v>22050</v>
      </c>
      <c r="K1863" s="147">
        <v>10</v>
      </c>
      <c r="L1863" s="151">
        <v>2205</v>
      </c>
      <c r="M1863" s="151">
        <v>110.25</v>
      </c>
      <c r="N1863" s="154"/>
      <c r="O1863" s="151">
        <v>992.25</v>
      </c>
      <c r="P1863" s="151">
        <v>1102.5</v>
      </c>
      <c r="Q1863" s="151">
        <f t="shared" ref="Q1863:Q1926" si="29">N1863+O1863+P1863</f>
        <v>2094.75</v>
      </c>
      <c r="R1863" s="156"/>
    </row>
    <row r="1864" s="138" customFormat="1" ht="25.05" hidden="1" customHeight="1" spans="1:18">
      <c r="A1864" s="147">
        <v>1859</v>
      </c>
      <c r="B1864" s="147" t="s">
        <v>876</v>
      </c>
      <c r="C1864" s="148">
        <v>44958</v>
      </c>
      <c r="D1864" s="148">
        <v>44985</v>
      </c>
      <c r="E1864" s="147" t="s">
        <v>25</v>
      </c>
      <c r="F1864" s="147" t="s">
        <v>430</v>
      </c>
      <c r="G1864" s="147" t="s">
        <v>27</v>
      </c>
      <c r="H1864" s="147">
        <v>8</v>
      </c>
      <c r="I1864" s="151">
        <v>4410</v>
      </c>
      <c r="J1864" s="151">
        <v>35280</v>
      </c>
      <c r="K1864" s="147">
        <v>10</v>
      </c>
      <c r="L1864" s="151">
        <v>3528</v>
      </c>
      <c r="M1864" s="151">
        <v>176.4</v>
      </c>
      <c r="N1864" s="154"/>
      <c r="O1864" s="151">
        <v>1587.6</v>
      </c>
      <c r="P1864" s="151">
        <v>1764</v>
      </c>
      <c r="Q1864" s="151">
        <f t="shared" si="29"/>
        <v>3351.6</v>
      </c>
      <c r="R1864" s="156"/>
    </row>
    <row r="1865" s="138" customFormat="1" ht="25.05" hidden="1" customHeight="1" spans="1:18">
      <c r="A1865" s="147">
        <v>1860</v>
      </c>
      <c r="B1865" s="147" t="s">
        <v>877</v>
      </c>
      <c r="C1865" s="148">
        <v>44958</v>
      </c>
      <c r="D1865" s="148">
        <v>44985</v>
      </c>
      <c r="E1865" s="147" t="s">
        <v>25</v>
      </c>
      <c r="F1865" s="147" t="s">
        <v>430</v>
      </c>
      <c r="G1865" s="147" t="s">
        <v>27</v>
      </c>
      <c r="H1865" s="147">
        <v>5</v>
      </c>
      <c r="I1865" s="151">
        <v>4410</v>
      </c>
      <c r="J1865" s="151">
        <v>22050</v>
      </c>
      <c r="K1865" s="147">
        <v>10</v>
      </c>
      <c r="L1865" s="151">
        <v>2205</v>
      </c>
      <c r="M1865" s="151">
        <v>110.25</v>
      </c>
      <c r="N1865" s="154"/>
      <c r="O1865" s="151">
        <v>992.25</v>
      </c>
      <c r="P1865" s="151">
        <v>1102.5</v>
      </c>
      <c r="Q1865" s="151">
        <f t="shared" si="29"/>
        <v>2094.75</v>
      </c>
      <c r="R1865" s="156"/>
    </row>
    <row r="1866" s="138" customFormat="1" ht="25.05" hidden="1" customHeight="1" spans="1:18">
      <c r="A1866" s="147">
        <v>1861</v>
      </c>
      <c r="B1866" s="147" t="s">
        <v>878</v>
      </c>
      <c r="C1866" s="148">
        <v>44958</v>
      </c>
      <c r="D1866" s="148">
        <v>44985</v>
      </c>
      <c r="E1866" s="147" t="s">
        <v>25</v>
      </c>
      <c r="F1866" s="147" t="s">
        <v>430</v>
      </c>
      <c r="G1866" s="147" t="s">
        <v>27</v>
      </c>
      <c r="H1866" s="147">
        <v>2</v>
      </c>
      <c r="I1866" s="151">
        <v>4410</v>
      </c>
      <c r="J1866" s="151">
        <v>8820</v>
      </c>
      <c r="K1866" s="147">
        <v>10</v>
      </c>
      <c r="L1866" s="151">
        <v>882</v>
      </c>
      <c r="M1866" s="151">
        <v>44.1</v>
      </c>
      <c r="N1866" s="154"/>
      <c r="O1866" s="151">
        <v>396.9</v>
      </c>
      <c r="P1866" s="151">
        <v>441</v>
      </c>
      <c r="Q1866" s="151">
        <f t="shared" si="29"/>
        <v>837.9</v>
      </c>
      <c r="R1866" s="156"/>
    </row>
    <row r="1867" s="138" customFormat="1" ht="25.05" hidden="1" customHeight="1" spans="1:18">
      <c r="A1867" s="147">
        <v>1862</v>
      </c>
      <c r="B1867" s="147" t="s">
        <v>879</v>
      </c>
      <c r="C1867" s="148">
        <v>44958</v>
      </c>
      <c r="D1867" s="148">
        <v>44985</v>
      </c>
      <c r="E1867" s="147" t="s">
        <v>25</v>
      </c>
      <c r="F1867" s="147" t="s">
        <v>430</v>
      </c>
      <c r="G1867" s="147" t="s">
        <v>27</v>
      </c>
      <c r="H1867" s="147">
        <v>6</v>
      </c>
      <c r="I1867" s="151">
        <v>4410</v>
      </c>
      <c r="J1867" s="151">
        <v>26460</v>
      </c>
      <c r="K1867" s="147">
        <v>10</v>
      </c>
      <c r="L1867" s="151">
        <v>2646</v>
      </c>
      <c r="M1867" s="151">
        <v>132.3</v>
      </c>
      <c r="N1867" s="154"/>
      <c r="O1867" s="151">
        <v>1190.7</v>
      </c>
      <c r="P1867" s="151">
        <v>1323</v>
      </c>
      <c r="Q1867" s="151">
        <f t="shared" si="29"/>
        <v>2513.7</v>
      </c>
      <c r="R1867" s="156"/>
    </row>
    <row r="1868" s="138" customFormat="1" ht="25.05" hidden="1" customHeight="1" spans="1:18">
      <c r="A1868" s="147">
        <v>1863</v>
      </c>
      <c r="B1868" s="147" t="s">
        <v>880</v>
      </c>
      <c r="C1868" s="148">
        <v>44958</v>
      </c>
      <c r="D1868" s="148">
        <v>44985</v>
      </c>
      <c r="E1868" s="147" t="s">
        <v>25</v>
      </c>
      <c r="F1868" s="147" t="s">
        <v>430</v>
      </c>
      <c r="G1868" s="147" t="s">
        <v>27</v>
      </c>
      <c r="H1868" s="147">
        <v>5</v>
      </c>
      <c r="I1868" s="151">
        <v>4410</v>
      </c>
      <c r="J1868" s="151">
        <v>22050</v>
      </c>
      <c r="K1868" s="147">
        <v>10</v>
      </c>
      <c r="L1868" s="151">
        <v>2205</v>
      </c>
      <c r="M1868" s="151">
        <v>110.25</v>
      </c>
      <c r="N1868" s="154"/>
      <c r="O1868" s="151">
        <v>992.25</v>
      </c>
      <c r="P1868" s="151">
        <v>1102.5</v>
      </c>
      <c r="Q1868" s="151">
        <f t="shared" si="29"/>
        <v>2094.75</v>
      </c>
      <c r="R1868" s="156"/>
    </row>
    <row r="1869" s="138" customFormat="1" ht="25.05" hidden="1" customHeight="1" spans="1:18">
      <c r="A1869" s="147">
        <v>1864</v>
      </c>
      <c r="B1869" s="147" t="s">
        <v>881</v>
      </c>
      <c r="C1869" s="148">
        <v>44958</v>
      </c>
      <c r="D1869" s="148">
        <v>44985</v>
      </c>
      <c r="E1869" s="147" t="s">
        <v>25</v>
      </c>
      <c r="F1869" s="147" t="s">
        <v>430</v>
      </c>
      <c r="G1869" s="147" t="s">
        <v>27</v>
      </c>
      <c r="H1869" s="147">
        <v>7</v>
      </c>
      <c r="I1869" s="151">
        <v>4410</v>
      </c>
      <c r="J1869" s="151">
        <v>30870</v>
      </c>
      <c r="K1869" s="147">
        <v>10</v>
      </c>
      <c r="L1869" s="151">
        <v>3087</v>
      </c>
      <c r="M1869" s="151">
        <v>154.35</v>
      </c>
      <c r="N1869" s="154"/>
      <c r="O1869" s="151">
        <v>1389.15</v>
      </c>
      <c r="P1869" s="151">
        <v>1543.5</v>
      </c>
      <c r="Q1869" s="151">
        <f t="shared" si="29"/>
        <v>2932.65</v>
      </c>
      <c r="R1869" s="156"/>
    </row>
    <row r="1870" s="138" customFormat="1" ht="25.05" hidden="1" customHeight="1" spans="1:18">
      <c r="A1870" s="147">
        <v>1865</v>
      </c>
      <c r="B1870" s="147" t="s">
        <v>882</v>
      </c>
      <c r="C1870" s="148">
        <v>44958</v>
      </c>
      <c r="D1870" s="148">
        <v>44985</v>
      </c>
      <c r="E1870" s="147" t="s">
        <v>25</v>
      </c>
      <c r="F1870" s="147" t="s">
        <v>430</v>
      </c>
      <c r="G1870" s="147" t="s">
        <v>27</v>
      </c>
      <c r="H1870" s="147">
        <v>3</v>
      </c>
      <c r="I1870" s="151">
        <v>4410</v>
      </c>
      <c r="J1870" s="151">
        <v>13230</v>
      </c>
      <c r="K1870" s="147">
        <v>10</v>
      </c>
      <c r="L1870" s="151">
        <v>1323</v>
      </c>
      <c r="M1870" s="151">
        <v>66.15</v>
      </c>
      <c r="N1870" s="154"/>
      <c r="O1870" s="151">
        <v>595.35</v>
      </c>
      <c r="P1870" s="151">
        <v>661.5</v>
      </c>
      <c r="Q1870" s="151">
        <f t="shared" si="29"/>
        <v>1256.85</v>
      </c>
      <c r="R1870" s="156"/>
    </row>
    <row r="1871" s="138" customFormat="1" ht="25.05" hidden="1" customHeight="1" spans="1:18">
      <c r="A1871" s="147">
        <v>1866</v>
      </c>
      <c r="B1871" s="147" t="s">
        <v>883</v>
      </c>
      <c r="C1871" s="148">
        <v>44958</v>
      </c>
      <c r="D1871" s="148">
        <v>44985</v>
      </c>
      <c r="E1871" s="147" t="s">
        <v>25</v>
      </c>
      <c r="F1871" s="147" t="s">
        <v>430</v>
      </c>
      <c r="G1871" s="147" t="s">
        <v>27</v>
      </c>
      <c r="H1871" s="147">
        <v>5.5</v>
      </c>
      <c r="I1871" s="151">
        <v>4410</v>
      </c>
      <c r="J1871" s="151">
        <v>24255</v>
      </c>
      <c r="K1871" s="147">
        <v>10</v>
      </c>
      <c r="L1871" s="151">
        <v>2425.5</v>
      </c>
      <c r="M1871" s="151">
        <v>121.275</v>
      </c>
      <c r="N1871" s="154"/>
      <c r="O1871" s="151">
        <v>1091.475</v>
      </c>
      <c r="P1871" s="151">
        <v>1212.75</v>
      </c>
      <c r="Q1871" s="151">
        <f t="shared" si="29"/>
        <v>2304.225</v>
      </c>
      <c r="R1871" s="156"/>
    </row>
    <row r="1872" s="138" customFormat="1" ht="25.05" hidden="1" customHeight="1" spans="1:18">
      <c r="A1872" s="147">
        <v>1867</v>
      </c>
      <c r="B1872" s="147" t="s">
        <v>884</v>
      </c>
      <c r="C1872" s="148">
        <v>44958</v>
      </c>
      <c r="D1872" s="148">
        <v>44985</v>
      </c>
      <c r="E1872" s="147" t="s">
        <v>25</v>
      </c>
      <c r="F1872" s="147" t="s">
        <v>430</v>
      </c>
      <c r="G1872" s="147" t="s">
        <v>27</v>
      </c>
      <c r="H1872" s="147">
        <v>6</v>
      </c>
      <c r="I1872" s="151">
        <v>4410</v>
      </c>
      <c r="J1872" s="151">
        <v>26460</v>
      </c>
      <c r="K1872" s="147">
        <v>10</v>
      </c>
      <c r="L1872" s="151">
        <v>2646</v>
      </c>
      <c r="M1872" s="151">
        <v>132.3</v>
      </c>
      <c r="N1872" s="154"/>
      <c r="O1872" s="151">
        <v>1190.7</v>
      </c>
      <c r="P1872" s="151">
        <v>1323</v>
      </c>
      <c r="Q1872" s="151">
        <f t="shared" si="29"/>
        <v>2513.7</v>
      </c>
      <c r="R1872" s="156"/>
    </row>
    <row r="1873" s="138" customFormat="1" ht="25.05" hidden="1" customHeight="1" spans="1:18">
      <c r="A1873" s="147">
        <v>1868</v>
      </c>
      <c r="B1873" s="147" t="s">
        <v>885</v>
      </c>
      <c r="C1873" s="148">
        <v>44958</v>
      </c>
      <c r="D1873" s="148">
        <v>44985</v>
      </c>
      <c r="E1873" s="147" t="s">
        <v>25</v>
      </c>
      <c r="F1873" s="147" t="s">
        <v>430</v>
      </c>
      <c r="G1873" s="147" t="s">
        <v>27</v>
      </c>
      <c r="H1873" s="147">
        <v>6</v>
      </c>
      <c r="I1873" s="151">
        <v>4410</v>
      </c>
      <c r="J1873" s="151">
        <v>26460</v>
      </c>
      <c r="K1873" s="147">
        <v>10</v>
      </c>
      <c r="L1873" s="151">
        <v>2646</v>
      </c>
      <c r="M1873" s="151">
        <v>132.3</v>
      </c>
      <c r="N1873" s="154"/>
      <c r="O1873" s="151">
        <v>1190.7</v>
      </c>
      <c r="P1873" s="151">
        <v>1323</v>
      </c>
      <c r="Q1873" s="151">
        <f t="shared" si="29"/>
        <v>2513.7</v>
      </c>
      <c r="R1873" s="156"/>
    </row>
    <row r="1874" s="138" customFormat="1" ht="25.05" hidden="1" customHeight="1" spans="1:18">
      <c r="A1874" s="147">
        <v>1869</v>
      </c>
      <c r="B1874" s="147" t="s">
        <v>902</v>
      </c>
      <c r="C1874" s="148">
        <v>44958</v>
      </c>
      <c r="D1874" s="148">
        <v>44985</v>
      </c>
      <c r="E1874" s="147" t="s">
        <v>25</v>
      </c>
      <c r="F1874" s="147" t="s">
        <v>430</v>
      </c>
      <c r="G1874" s="147" t="s">
        <v>27</v>
      </c>
      <c r="H1874" s="147">
        <v>1.3</v>
      </c>
      <c r="I1874" s="151">
        <v>4410</v>
      </c>
      <c r="J1874" s="151">
        <v>5733</v>
      </c>
      <c r="K1874" s="147">
        <v>10</v>
      </c>
      <c r="L1874" s="151">
        <v>573.3</v>
      </c>
      <c r="M1874" s="151">
        <v>28.665</v>
      </c>
      <c r="N1874" s="154"/>
      <c r="O1874" s="151">
        <v>257.985</v>
      </c>
      <c r="P1874" s="151">
        <v>286.65</v>
      </c>
      <c r="Q1874" s="151">
        <f t="shared" si="29"/>
        <v>544.635</v>
      </c>
      <c r="R1874" s="156"/>
    </row>
    <row r="1875" s="138" customFormat="1" ht="25.05" hidden="1" customHeight="1" spans="1:18">
      <c r="A1875" s="147">
        <v>1870</v>
      </c>
      <c r="B1875" s="147" t="s">
        <v>545</v>
      </c>
      <c r="C1875" s="148">
        <v>44958</v>
      </c>
      <c r="D1875" s="148">
        <v>44985</v>
      </c>
      <c r="E1875" s="147" t="s">
        <v>25</v>
      </c>
      <c r="F1875" s="147" t="s">
        <v>430</v>
      </c>
      <c r="G1875" s="147" t="s">
        <v>27</v>
      </c>
      <c r="H1875" s="147">
        <v>3.66</v>
      </c>
      <c r="I1875" s="151">
        <v>4410</v>
      </c>
      <c r="J1875" s="151">
        <v>16140.6</v>
      </c>
      <c r="K1875" s="147">
        <v>10</v>
      </c>
      <c r="L1875" s="151">
        <v>1614.06</v>
      </c>
      <c r="M1875" s="151">
        <v>80.703</v>
      </c>
      <c r="N1875" s="154"/>
      <c r="O1875" s="151">
        <v>726.327</v>
      </c>
      <c r="P1875" s="151">
        <v>807.03</v>
      </c>
      <c r="Q1875" s="151">
        <f t="shared" si="29"/>
        <v>1533.357</v>
      </c>
      <c r="R1875" s="156"/>
    </row>
    <row r="1876" s="138" customFormat="1" ht="25.05" hidden="1" customHeight="1" spans="1:18">
      <c r="A1876" s="147">
        <v>1871</v>
      </c>
      <c r="B1876" s="147" t="s">
        <v>903</v>
      </c>
      <c r="C1876" s="148">
        <v>44958</v>
      </c>
      <c r="D1876" s="148">
        <v>44985</v>
      </c>
      <c r="E1876" s="147" t="s">
        <v>25</v>
      </c>
      <c r="F1876" s="147" t="s">
        <v>430</v>
      </c>
      <c r="G1876" s="147" t="s">
        <v>27</v>
      </c>
      <c r="H1876" s="147">
        <v>5</v>
      </c>
      <c r="I1876" s="151">
        <v>4410</v>
      </c>
      <c r="J1876" s="151">
        <v>22050</v>
      </c>
      <c r="K1876" s="147">
        <v>10</v>
      </c>
      <c r="L1876" s="151">
        <v>2205</v>
      </c>
      <c r="M1876" s="151">
        <v>110.25</v>
      </c>
      <c r="N1876" s="154"/>
      <c r="O1876" s="151">
        <v>992.25</v>
      </c>
      <c r="P1876" s="151">
        <v>1102.5</v>
      </c>
      <c r="Q1876" s="151">
        <f t="shared" si="29"/>
        <v>2094.75</v>
      </c>
      <c r="R1876" s="156"/>
    </row>
    <row r="1877" s="138" customFormat="1" ht="25.05" hidden="1" customHeight="1" spans="1:18">
      <c r="A1877" s="147">
        <v>1872</v>
      </c>
      <c r="B1877" s="147" t="s">
        <v>904</v>
      </c>
      <c r="C1877" s="148">
        <v>44958</v>
      </c>
      <c r="D1877" s="148">
        <v>44985</v>
      </c>
      <c r="E1877" s="147" t="s">
        <v>25</v>
      </c>
      <c r="F1877" s="147" t="s">
        <v>430</v>
      </c>
      <c r="G1877" s="147" t="s">
        <v>27</v>
      </c>
      <c r="H1877" s="147">
        <v>2.9</v>
      </c>
      <c r="I1877" s="151">
        <v>4410</v>
      </c>
      <c r="J1877" s="151">
        <v>12789</v>
      </c>
      <c r="K1877" s="147">
        <v>10</v>
      </c>
      <c r="L1877" s="151">
        <v>1278.9</v>
      </c>
      <c r="M1877" s="151">
        <v>63.945</v>
      </c>
      <c r="N1877" s="154"/>
      <c r="O1877" s="151">
        <v>575.505</v>
      </c>
      <c r="P1877" s="151">
        <v>639.45</v>
      </c>
      <c r="Q1877" s="151">
        <f t="shared" si="29"/>
        <v>1214.955</v>
      </c>
      <c r="R1877" s="156"/>
    </row>
    <row r="1878" s="138" customFormat="1" ht="25.05" hidden="1" customHeight="1" spans="1:18">
      <c r="A1878" s="147">
        <v>1873</v>
      </c>
      <c r="B1878" s="147" t="s">
        <v>905</v>
      </c>
      <c r="C1878" s="148">
        <v>44958</v>
      </c>
      <c r="D1878" s="148">
        <v>44985</v>
      </c>
      <c r="E1878" s="147" t="s">
        <v>25</v>
      </c>
      <c r="F1878" s="147" t="s">
        <v>430</v>
      </c>
      <c r="G1878" s="147" t="s">
        <v>27</v>
      </c>
      <c r="H1878" s="147">
        <v>3</v>
      </c>
      <c r="I1878" s="151">
        <v>4410</v>
      </c>
      <c r="J1878" s="151">
        <v>13230</v>
      </c>
      <c r="K1878" s="147">
        <v>10</v>
      </c>
      <c r="L1878" s="151">
        <v>1323</v>
      </c>
      <c r="M1878" s="151">
        <v>66.15</v>
      </c>
      <c r="N1878" s="154"/>
      <c r="O1878" s="151">
        <v>595.35</v>
      </c>
      <c r="P1878" s="151">
        <v>661.5</v>
      </c>
      <c r="Q1878" s="151">
        <f t="shared" si="29"/>
        <v>1256.85</v>
      </c>
      <c r="R1878" s="156"/>
    </row>
    <row r="1879" s="138" customFormat="1" ht="25.05" hidden="1" customHeight="1" spans="1:18">
      <c r="A1879" s="147">
        <v>1874</v>
      </c>
      <c r="B1879" s="147" t="s">
        <v>906</v>
      </c>
      <c r="C1879" s="148">
        <v>44958</v>
      </c>
      <c r="D1879" s="148">
        <v>44985</v>
      </c>
      <c r="E1879" s="147" t="s">
        <v>25</v>
      </c>
      <c r="F1879" s="147" t="s">
        <v>430</v>
      </c>
      <c r="G1879" s="147" t="s">
        <v>27</v>
      </c>
      <c r="H1879" s="147">
        <v>1.91</v>
      </c>
      <c r="I1879" s="151">
        <v>4410</v>
      </c>
      <c r="J1879" s="151">
        <v>8423.1</v>
      </c>
      <c r="K1879" s="147">
        <v>10</v>
      </c>
      <c r="L1879" s="151">
        <v>842.31</v>
      </c>
      <c r="M1879" s="151">
        <v>42.1155</v>
      </c>
      <c r="N1879" s="154"/>
      <c r="O1879" s="151">
        <v>379.0395</v>
      </c>
      <c r="P1879" s="151">
        <v>421.155</v>
      </c>
      <c r="Q1879" s="151">
        <f t="shared" si="29"/>
        <v>800.1945</v>
      </c>
      <c r="R1879" s="156"/>
    </row>
    <row r="1880" s="138" customFormat="1" ht="25.05" hidden="1" customHeight="1" spans="1:18">
      <c r="A1880" s="147">
        <v>1875</v>
      </c>
      <c r="B1880" s="147" t="s">
        <v>907</v>
      </c>
      <c r="C1880" s="148">
        <v>44958</v>
      </c>
      <c r="D1880" s="148">
        <v>44985</v>
      </c>
      <c r="E1880" s="147" t="s">
        <v>25</v>
      </c>
      <c r="F1880" s="147" t="s">
        <v>430</v>
      </c>
      <c r="G1880" s="147" t="s">
        <v>27</v>
      </c>
      <c r="H1880" s="147">
        <v>5.8</v>
      </c>
      <c r="I1880" s="151">
        <v>4410</v>
      </c>
      <c r="J1880" s="151">
        <v>25578</v>
      </c>
      <c r="K1880" s="147">
        <v>10</v>
      </c>
      <c r="L1880" s="151">
        <v>2557.8</v>
      </c>
      <c r="M1880" s="151">
        <v>127.89</v>
      </c>
      <c r="N1880" s="154"/>
      <c r="O1880" s="151">
        <v>1151.01</v>
      </c>
      <c r="P1880" s="151">
        <v>1278.9</v>
      </c>
      <c r="Q1880" s="151">
        <f t="shared" si="29"/>
        <v>2429.91</v>
      </c>
      <c r="R1880" s="156"/>
    </row>
    <row r="1881" s="138" customFormat="1" ht="25.05" hidden="1" customHeight="1" spans="1:18">
      <c r="A1881" s="147">
        <v>1876</v>
      </c>
      <c r="B1881" s="147" t="s">
        <v>908</v>
      </c>
      <c r="C1881" s="148">
        <v>44958</v>
      </c>
      <c r="D1881" s="148">
        <v>44985</v>
      </c>
      <c r="E1881" s="147" t="s">
        <v>25</v>
      </c>
      <c r="F1881" s="147" t="s">
        <v>430</v>
      </c>
      <c r="G1881" s="147" t="s">
        <v>27</v>
      </c>
      <c r="H1881" s="147">
        <v>6.2</v>
      </c>
      <c r="I1881" s="151">
        <v>4410</v>
      </c>
      <c r="J1881" s="151">
        <v>27342</v>
      </c>
      <c r="K1881" s="147">
        <v>10</v>
      </c>
      <c r="L1881" s="151">
        <v>2734.2</v>
      </c>
      <c r="M1881" s="151">
        <v>136.71</v>
      </c>
      <c r="N1881" s="154"/>
      <c r="O1881" s="151">
        <v>1230.39</v>
      </c>
      <c r="P1881" s="151">
        <v>1367.1</v>
      </c>
      <c r="Q1881" s="151">
        <f t="shared" si="29"/>
        <v>2597.49</v>
      </c>
      <c r="R1881" s="156"/>
    </row>
    <row r="1882" s="138" customFormat="1" ht="25.05" hidden="1" customHeight="1" spans="1:18">
      <c r="A1882" s="147">
        <v>1877</v>
      </c>
      <c r="B1882" s="147" t="s">
        <v>544</v>
      </c>
      <c r="C1882" s="148">
        <v>44958</v>
      </c>
      <c r="D1882" s="148">
        <v>44985</v>
      </c>
      <c r="E1882" s="147" t="s">
        <v>25</v>
      </c>
      <c r="F1882" s="147" t="s">
        <v>430</v>
      </c>
      <c r="G1882" s="147" t="s">
        <v>27</v>
      </c>
      <c r="H1882" s="147">
        <v>4</v>
      </c>
      <c r="I1882" s="151">
        <v>4410</v>
      </c>
      <c r="J1882" s="151">
        <v>17640</v>
      </c>
      <c r="K1882" s="147">
        <v>10</v>
      </c>
      <c r="L1882" s="151">
        <v>1764</v>
      </c>
      <c r="M1882" s="151">
        <v>88.2</v>
      </c>
      <c r="N1882" s="154"/>
      <c r="O1882" s="151">
        <v>793.8</v>
      </c>
      <c r="P1882" s="151">
        <v>882</v>
      </c>
      <c r="Q1882" s="151">
        <f t="shared" si="29"/>
        <v>1675.8</v>
      </c>
      <c r="R1882" s="156"/>
    </row>
    <row r="1883" s="138" customFormat="1" ht="25.05" hidden="1" customHeight="1" spans="1:18">
      <c r="A1883" s="147">
        <v>1878</v>
      </c>
      <c r="B1883" s="147" t="s">
        <v>886</v>
      </c>
      <c r="C1883" s="148">
        <v>44958</v>
      </c>
      <c r="D1883" s="148">
        <v>44985</v>
      </c>
      <c r="E1883" s="147" t="s">
        <v>25</v>
      </c>
      <c r="F1883" s="147" t="s">
        <v>430</v>
      </c>
      <c r="G1883" s="147" t="s">
        <v>27</v>
      </c>
      <c r="H1883" s="147">
        <v>7.5</v>
      </c>
      <c r="I1883" s="151">
        <v>4410</v>
      </c>
      <c r="J1883" s="151">
        <v>33075</v>
      </c>
      <c r="K1883" s="147">
        <v>10</v>
      </c>
      <c r="L1883" s="151">
        <v>3307.5</v>
      </c>
      <c r="M1883" s="151">
        <v>165.375</v>
      </c>
      <c r="N1883" s="154"/>
      <c r="O1883" s="151">
        <v>1488.375</v>
      </c>
      <c r="P1883" s="151">
        <v>1653.75</v>
      </c>
      <c r="Q1883" s="151">
        <f t="shared" si="29"/>
        <v>3142.125</v>
      </c>
      <c r="R1883" s="156"/>
    </row>
    <row r="1884" s="138" customFormat="1" ht="25.05" hidden="1" customHeight="1" spans="1:18">
      <c r="A1884" s="147">
        <v>1879</v>
      </c>
      <c r="B1884" s="147" t="s">
        <v>887</v>
      </c>
      <c r="C1884" s="148">
        <v>44958</v>
      </c>
      <c r="D1884" s="148">
        <v>44985</v>
      </c>
      <c r="E1884" s="147" t="s">
        <v>25</v>
      </c>
      <c r="F1884" s="147" t="s">
        <v>430</v>
      </c>
      <c r="G1884" s="147" t="s">
        <v>27</v>
      </c>
      <c r="H1884" s="147">
        <v>4.75</v>
      </c>
      <c r="I1884" s="151">
        <v>4410</v>
      </c>
      <c r="J1884" s="151">
        <v>20947.5</v>
      </c>
      <c r="K1884" s="147">
        <v>10</v>
      </c>
      <c r="L1884" s="151">
        <v>2094.75</v>
      </c>
      <c r="M1884" s="151">
        <v>104.7375</v>
      </c>
      <c r="N1884" s="154"/>
      <c r="O1884" s="151">
        <v>942.6375</v>
      </c>
      <c r="P1884" s="151">
        <v>1047.375</v>
      </c>
      <c r="Q1884" s="151">
        <f t="shared" si="29"/>
        <v>1990.0125</v>
      </c>
      <c r="R1884" s="156"/>
    </row>
    <row r="1885" s="138" customFormat="1" ht="25.05" hidden="1" customHeight="1" spans="1:18">
      <c r="A1885" s="147">
        <v>1880</v>
      </c>
      <c r="B1885" s="147" t="s">
        <v>778</v>
      </c>
      <c r="C1885" s="148">
        <v>44958</v>
      </c>
      <c r="D1885" s="148">
        <v>44985</v>
      </c>
      <c r="E1885" s="147" t="s">
        <v>25</v>
      </c>
      <c r="F1885" s="147" t="s">
        <v>430</v>
      </c>
      <c r="G1885" s="147" t="s">
        <v>27</v>
      </c>
      <c r="H1885" s="147">
        <v>2.98</v>
      </c>
      <c r="I1885" s="151">
        <v>4410</v>
      </c>
      <c r="J1885" s="151">
        <v>13141.8</v>
      </c>
      <c r="K1885" s="147">
        <v>10</v>
      </c>
      <c r="L1885" s="151">
        <v>1314.18</v>
      </c>
      <c r="M1885" s="151">
        <v>65.709</v>
      </c>
      <c r="N1885" s="154"/>
      <c r="O1885" s="151">
        <v>591.381</v>
      </c>
      <c r="P1885" s="151">
        <v>657.09</v>
      </c>
      <c r="Q1885" s="151">
        <f t="shared" si="29"/>
        <v>1248.471</v>
      </c>
      <c r="R1885" s="156"/>
    </row>
    <row r="1886" s="138" customFormat="1" ht="25.05" hidden="1" customHeight="1" spans="1:18">
      <c r="A1886" s="147">
        <v>1881</v>
      </c>
      <c r="B1886" s="147" t="s">
        <v>888</v>
      </c>
      <c r="C1886" s="148">
        <v>44958</v>
      </c>
      <c r="D1886" s="148">
        <v>44985</v>
      </c>
      <c r="E1886" s="147" t="s">
        <v>25</v>
      </c>
      <c r="F1886" s="147" t="s">
        <v>430</v>
      </c>
      <c r="G1886" s="147" t="s">
        <v>27</v>
      </c>
      <c r="H1886" s="147">
        <v>5</v>
      </c>
      <c r="I1886" s="151">
        <v>4410</v>
      </c>
      <c r="J1886" s="151">
        <v>22050</v>
      </c>
      <c r="K1886" s="147">
        <v>10</v>
      </c>
      <c r="L1886" s="151">
        <v>2205</v>
      </c>
      <c r="M1886" s="151">
        <v>110.25</v>
      </c>
      <c r="N1886" s="154"/>
      <c r="O1886" s="151">
        <v>992.25</v>
      </c>
      <c r="P1886" s="151">
        <v>1102.5</v>
      </c>
      <c r="Q1886" s="151">
        <f t="shared" si="29"/>
        <v>2094.75</v>
      </c>
      <c r="R1886" s="156"/>
    </row>
    <row r="1887" s="138" customFormat="1" ht="25.05" hidden="1" customHeight="1" spans="1:18">
      <c r="A1887" s="147">
        <v>1882</v>
      </c>
      <c r="B1887" s="147" t="s">
        <v>889</v>
      </c>
      <c r="C1887" s="148">
        <v>44958</v>
      </c>
      <c r="D1887" s="148">
        <v>44985</v>
      </c>
      <c r="E1887" s="147" t="s">
        <v>25</v>
      </c>
      <c r="F1887" s="147" t="s">
        <v>430</v>
      </c>
      <c r="G1887" s="147" t="s">
        <v>27</v>
      </c>
      <c r="H1887" s="147">
        <v>5</v>
      </c>
      <c r="I1887" s="151">
        <v>4410</v>
      </c>
      <c r="J1887" s="151">
        <v>22050</v>
      </c>
      <c r="K1887" s="147">
        <v>10</v>
      </c>
      <c r="L1887" s="151">
        <v>2205</v>
      </c>
      <c r="M1887" s="151">
        <v>110.25</v>
      </c>
      <c r="N1887" s="154"/>
      <c r="O1887" s="151">
        <v>992.25</v>
      </c>
      <c r="P1887" s="151">
        <v>1102.5</v>
      </c>
      <c r="Q1887" s="151">
        <f t="shared" si="29"/>
        <v>2094.75</v>
      </c>
      <c r="R1887" s="156"/>
    </row>
    <row r="1888" s="138" customFormat="1" ht="25.05" hidden="1" customHeight="1" spans="1:18">
      <c r="A1888" s="147">
        <v>1883</v>
      </c>
      <c r="B1888" s="147" t="s">
        <v>890</v>
      </c>
      <c r="C1888" s="148">
        <v>44958</v>
      </c>
      <c r="D1888" s="148">
        <v>44985</v>
      </c>
      <c r="E1888" s="147" t="s">
        <v>25</v>
      </c>
      <c r="F1888" s="147" t="s">
        <v>430</v>
      </c>
      <c r="G1888" s="147" t="s">
        <v>27</v>
      </c>
      <c r="H1888" s="147">
        <v>5</v>
      </c>
      <c r="I1888" s="151">
        <v>4410</v>
      </c>
      <c r="J1888" s="151">
        <v>22050</v>
      </c>
      <c r="K1888" s="147">
        <v>10</v>
      </c>
      <c r="L1888" s="151">
        <v>2205</v>
      </c>
      <c r="M1888" s="151">
        <v>110.25</v>
      </c>
      <c r="N1888" s="154"/>
      <c r="O1888" s="151">
        <v>992.25</v>
      </c>
      <c r="P1888" s="151">
        <v>1102.5</v>
      </c>
      <c r="Q1888" s="151">
        <f t="shared" si="29"/>
        <v>2094.75</v>
      </c>
      <c r="R1888" s="156"/>
    </row>
    <row r="1889" s="138" customFormat="1" ht="25.05" hidden="1" customHeight="1" spans="1:18">
      <c r="A1889" s="147">
        <v>1884</v>
      </c>
      <c r="B1889" s="147" t="s">
        <v>891</v>
      </c>
      <c r="C1889" s="148">
        <v>44958</v>
      </c>
      <c r="D1889" s="148">
        <v>44985</v>
      </c>
      <c r="E1889" s="147" t="s">
        <v>25</v>
      </c>
      <c r="F1889" s="147" t="s">
        <v>430</v>
      </c>
      <c r="G1889" s="147" t="s">
        <v>27</v>
      </c>
      <c r="H1889" s="147">
        <v>5.5</v>
      </c>
      <c r="I1889" s="151">
        <v>4410</v>
      </c>
      <c r="J1889" s="151">
        <v>24255</v>
      </c>
      <c r="K1889" s="147">
        <v>10</v>
      </c>
      <c r="L1889" s="151">
        <v>2425.5</v>
      </c>
      <c r="M1889" s="151">
        <v>121.275</v>
      </c>
      <c r="N1889" s="154"/>
      <c r="O1889" s="151">
        <v>1091.475</v>
      </c>
      <c r="P1889" s="151">
        <v>1212.75</v>
      </c>
      <c r="Q1889" s="151">
        <f t="shared" si="29"/>
        <v>2304.225</v>
      </c>
      <c r="R1889" s="156"/>
    </row>
    <row r="1890" s="138" customFormat="1" ht="25.05" hidden="1" customHeight="1" spans="1:18">
      <c r="A1890" s="147">
        <v>1885</v>
      </c>
      <c r="B1890" s="147" t="s">
        <v>892</v>
      </c>
      <c r="C1890" s="148">
        <v>44958</v>
      </c>
      <c r="D1890" s="148">
        <v>44985</v>
      </c>
      <c r="E1890" s="147" t="s">
        <v>25</v>
      </c>
      <c r="F1890" s="147" t="s">
        <v>430</v>
      </c>
      <c r="G1890" s="147" t="s">
        <v>27</v>
      </c>
      <c r="H1890" s="147">
        <v>4.3</v>
      </c>
      <c r="I1890" s="151">
        <v>4410</v>
      </c>
      <c r="J1890" s="151">
        <v>18963</v>
      </c>
      <c r="K1890" s="147">
        <v>10</v>
      </c>
      <c r="L1890" s="151">
        <v>1896.3</v>
      </c>
      <c r="M1890" s="151">
        <v>94.815</v>
      </c>
      <c r="N1890" s="154"/>
      <c r="O1890" s="151">
        <v>853.335</v>
      </c>
      <c r="P1890" s="151">
        <v>948.15</v>
      </c>
      <c r="Q1890" s="151">
        <f t="shared" si="29"/>
        <v>1801.485</v>
      </c>
      <c r="R1890" s="156"/>
    </row>
    <row r="1891" s="138" customFormat="1" ht="25.05" hidden="1" customHeight="1" spans="1:18">
      <c r="A1891" s="147">
        <v>1886</v>
      </c>
      <c r="B1891" s="147" t="s">
        <v>893</v>
      </c>
      <c r="C1891" s="148">
        <v>44958</v>
      </c>
      <c r="D1891" s="148">
        <v>44985</v>
      </c>
      <c r="E1891" s="147" t="s">
        <v>25</v>
      </c>
      <c r="F1891" s="147" t="s">
        <v>430</v>
      </c>
      <c r="G1891" s="147" t="s">
        <v>27</v>
      </c>
      <c r="H1891" s="147">
        <v>5</v>
      </c>
      <c r="I1891" s="151">
        <v>4410</v>
      </c>
      <c r="J1891" s="151">
        <v>22050</v>
      </c>
      <c r="K1891" s="147">
        <v>10</v>
      </c>
      <c r="L1891" s="151">
        <v>2205</v>
      </c>
      <c r="M1891" s="151">
        <v>110.25</v>
      </c>
      <c r="N1891" s="154"/>
      <c r="O1891" s="151">
        <v>992.25</v>
      </c>
      <c r="P1891" s="151">
        <v>1102.5</v>
      </c>
      <c r="Q1891" s="151">
        <f t="shared" si="29"/>
        <v>2094.75</v>
      </c>
      <c r="R1891" s="156"/>
    </row>
    <row r="1892" s="138" customFormat="1" ht="25.05" hidden="1" customHeight="1" spans="1:18">
      <c r="A1892" s="147">
        <v>1887</v>
      </c>
      <c r="B1892" s="147" t="s">
        <v>894</v>
      </c>
      <c r="C1892" s="148">
        <v>44958</v>
      </c>
      <c r="D1892" s="148">
        <v>44985</v>
      </c>
      <c r="E1892" s="147" t="s">
        <v>25</v>
      </c>
      <c r="F1892" s="147" t="s">
        <v>430</v>
      </c>
      <c r="G1892" s="147" t="s">
        <v>27</v>
      </c>
      <c r="H1892" s="147">
        <v>3</v>
      </c>
      <c r="I1892" s="151">
        <v>4410</v>
      </c>
      <c r="J1892" s="151">
        <v>13230</v>
      </c>
      <c r="K1892" s="147">
        <v>10</v>
      </c>
      <c r="L1892" s="151">
        <v>1323</v>
      </c>
      <c r="M1892" s="151">
        <v>66.15</v>
      </c>
      <c r="N1892" s="154"/>
      <c r="O1892" s="151">
        <v>595.35</v>
      </c>
      <c r="P1892" s="151">
        <v>661.5</v>
      </c>
      <c r="Q1892" s="151">
        <f t="shared" si="29"/>
        <v>1256.85</v>
      </c>
      <c r="R1892" s="156"/>
    </row>
    <row r="1893" s="138" customFormat="1" ht="25.05" hidden="1" customHeight="1" spans="1:18">
      <c r="A1893" s="147">
        <v>1888</v>
      </c>
      <c r="B1893" s="147" t="s">
        <v>895</v>
      </c>
      <c r="C1893" s="148">
        <v>44958</v>
      </c>
      <c r="D1893" s="148">
        <v>44985</v>
      </c>
      <c r="E1893" s="147" t="s">
        <v>25</v>
      </c>
      <c r="F1893" s="147" t="s">
        <v>430</v>
      </c>
      <c r="G1893" s="147" t="s">
        <v>27</v>
      </c>
      <c r="H1893" s="147">
        <v>4.57</v>
      </c>
      <c r="I1893" s="151">
        <v>4410</v>
      </c>
      <c r="J1893" s="151">
        <v>20153.7</v>
      </c>
      <c r="K1893" s="147">
        <v>10</v>
      </c>
      <c r="L1893" s="151">
        <v>2015.37</v>
      </c>
      <c r="M1893" s="151">
        <v>100.7685</v>
      </c>
      <c r="N1893" s="154"/>
      <c r="O1893" s="151">
        <v>906.9165</v>
      </c>
      <c r="P1893" s="151">
        <v>1007.685</v>
      </c>
      <c r="Q1893" s="151">
        <f t="shared" si="29"/>
        <v>1914.6015</v>
      </c>
      <c r="R1893" s="156"/>
    </row>
    <row r="1894" s="138" customFormat="1" ht="25.05" hidden="1" customHeight="1" spans="1:18">
      <c r="A1894" s="147">
        <v>1889</v>
      </c>
      <c r="B1894" s="147" t="s">
        <v>896</v>
      </c>
      <c r="C1894" s="148">
        <v>44958</v>
      </c>
      <c r="D1894" s="148">
        <v>44985</v>
      </c>
      <c r="E1894" s="147" t="s">
        <v>25</v>
      </c>
      <c r="F1894" s="147" t="s">
        <v>430</v>
      </c>
      <c r="G1894" s="147" t="s">
        <v>27</v>
      </c>
      <c r="H1894" s="147">
        <v>6</v>
      </c>
      <c r="I1894" s="151">
        <v>4410</v>
      </c>
      <c r="J1894" s="151">
        <v>26460</v>
      </c>
      <c r="K1894" s="147">
        <v>10</v>
      </c>
      <c r="L1894" s="151">
        <v>2646</v>
      </c>
      <c r="M1894" s="151">
        <v>132.3</v>
      </c>
      <c r="N1894" s="154"/>
      <c r="O1894" s="151">
        <v>1190.7</v>
      </c>
      <c r="P1894" s="151">
        <v>1323</v>
      </c>
      <c r="Q1894" s="151">
        <f t="shared" si="29"/>
        <v>2513.7</v>
      </c>
      <c r="R1894" s="156"/>
    </row>
    <row r="1895" s="138" customFormat="1" ht="25.05" hidden="1" customHeight="1" spans="1:18">
      <c r="A1895" s="147">
        <v>1890</v>
      </c>
      <c r="B1895" s="147" t="s">
        <v>897</v>
      </c>
      <c r="C1895" s="148">
        <v>44958</v>
      </c>
      <c r="D1895" s="148">
        <v>44985</v>
      </c>
      <c r="E1895" s="147" t="s">
        <v>25</v>
      </c>
      <c r="F1895" s="147" t="s">
        <v>430</v>
      </c>
      <c r="G1895" s="147" t="s">
        <v>27</v>
      </c>
      <c r="H1895" s="147">
        <v>5.9</v>
      </c>
      <c r="I1895" s="151">
        <v>4410</v>
      </c>
      <c r="J1895" s="151">
        <v>26019</v>
      </c>
      <c r="K1895" s="147">
        <v>10</v>
      </c>
      <c r="L1895" s="151">
        <v>2601.9</v>
      </c>
      <c r="M1895" s="151">
        <v>130.095</v>
      </c>
      <c r="N1895" s="154"/>
      <c r="O1895" s="151">
        <v>1170.855</v>
      </c>
      <c r="P1895" s="151">
        <v>1300.95</v>
      </c>
      <c r="Q1895" s="151">
        <f t="shared" si="29"/>
        <v>2471.805</v>
      </c>
      <c r="R1895" s="156"/>
    </row>
    <row r="1896" s="138" customFormat="1" ht="25.05" hidden="1" customHeight="1" spans="1:18">
      <c r="A1896" s="147">
        <v>1891</v>
      </c>
      <c r="B1896" s="147" t="s">
        <v>898</v>
      </c>
      <c r="C1896" s="148">
        <v>44958</v>
      </c>
      <c r="D1896" s="148">
        <v>44985</v>
      </c>
      <c r="E1896" s="147" t="s">
        <v>25</v>
      </c>
      <c r="F1896" s="147" t="s">
        <v>430</v>
      </c>
      <c r="G1896" s="147" t="s">
        <v>27</v>
      </c>
      <c r="H1896" s="147">
        <v>6</v>
      </c>
      <c r="I1896" s="151">
        <v>4410</v>
      </c>
      <c r="J1896" s="151">
        <v>26460</v>
      </c>
      <c r="K1896" s="147">
        <v>10</v>
      </c>
      <c r="L1896" s="151">
        <v>2646</v>
      </c>
      <c r="M1896" s="151">
        <v>132.3</v>
      </c>
      <c r="N1896" s="154"/>
      <c r="O1896" s="151">
        <v>1190.7</v>
      </c>
      <c r="P1896" s="151">
        <v>1323</v>
      </c>
      <c r="Q1896" s="151">
        <f t="shared" si="29"/>
        <v>2513.7</v>
      </c>
      <c r="R1896" s="156"/>
    </row>
    <row r="1897" s="138" customFormat="1" ht="25.05" hidden="1" customHeight="1" spans="1:18">
      <c r="A1897" s="147">
        <v>1892</v>
      </c>
      <c r="B1897" s="147" t="s">
        <v>899</v>
      </c>
      <c r="C1897" s="148">
        <v>44958</v>
      </c>
      <c r="D1897" s="148">
        <v>44985</v>
      </c>
      <c r="E1897" s="147" t="s">
        <v>25</v>
      </c>
      <c r="F1897" s="147" t="s">
        <v>430</v>
      </c>
      <c r="G1897" s="147" t="s">
        <v>27</v>
      </c>
      <c r="H1897" s="147">
        <v>14</v>
      </c>
      <c r="I1897" s="151">
        <v>4410</v>
      </c>
      <c r="J1897" s="151">
        <v>61740</v>
      </c>
      <c r="K1897" s="147">
        <v>10</v>
      </c>
      <c r="L1897" s="151">
        <v>6174</v>
      </c>
      <c r="M1897" s="151">
        <v>308.7</v>
      </c>
      <c r="N1897" s="154"/>
      <c r="O1897" s="151">
        <v>2778.3</v>
      </c>
      <c r="P1897" s="151">
        <v>3087</v>
      </c>
      <c r="Q1897" s="151">
        <f t="shared" si="29"/>
        <v>5865.3</v>
      </c>
      <c r="R1897" s="156"/>
    </row>
    <row r="1898" s="138" customFormat="1" ht="25.05" hidden="1" customHeight="1" spans="1:18">
      <c r="A1898" s="147">
        <v>1893</v>
      </c>
      <c r="B1898" s="147" t="s">
        <v>900</v>
      </c>
      <c r="C1898" s="148">
        <v>44958</v>
      </c>
      <c r="D1898" s="148">
        <v>44985</v>
      </c>
      <c r="E1898" s="147" t="s">
        <v>25</v>
      </c>
      <c r="F1898" s="147" t="s">
        <v>430</v>
      </c>
      <c r="G1898" s="147" t="s">
        <v>27</v>
      </c>
      <c r="H1898" s="147">
        <v>5</v>
      </c>
      <c r="I1898" s="151">
        <v>4410</v>
      </c>
      <c r="J1898" s="151">
        <v>22050</v>
      </c>
      <c r="K1898" s="147">
        <v>10</v>
      </c>
      <c r="L1898" s="151">
        <v>2205</v>
      </c>
      <c r="M1898" s="151">
        <v>110.25</v>
      </c>
      <c r="N1898" s="154"/>
      <c r="O1898" s="151">
        <v>992.25</v>
      </c>
      <c r="P1898" s="151">
        <v>1102.5</v>
      </c>
      <c r="Q1898" s="151">
        <f t="shared" si="29"/>
        <v>2094.75</v>
      </c>
      <c r="R1898" s="156"/>
    </row>
    <row r="1899" s="138" customFormat="1" ht="25.05" hidden="1" customHeight="1" spans="1:18">
      <c r="A1899" s="147">
        <v>1894</v>
      </c>
      <c r="B1899" s="147" t="s">
        <v>429</v>
      </c>
      <c r="C1899" s="148">
        <v>44986</v>
      </c>
      <c r="D1899" s="148">
        <v>45016</v>
      </c>
      <c r="E1899" s="147" t="s">
        <v>25</v>
      </c>
      <c r="F1899" s="147" t="s">
        <v>430</v>
      </c>
      <c r="G1899" s="147" t="s">
        <v>27</v>
      </c>
      <c r="H1899" s="149">
        <v>5</v>
      </c>
      <c r="I1899" s="158">
        <v>4410</v>
      </c>
      <c r="J1899" s="151">
        <v>22050</v>
      </c>
      <c r="K1899" s="147">
        <v>10</v>
      </c>
      <c r="L1899" s="151">
        <v>2205</v>
      </c>
      <c r="M1899" s="151">
        <v>110.25</v>
      </c>
      <c r="N1899" s="154"/>
      <c r="O1899" s="151">
        <v>992.25</v>
      </c>
      <c r="P1899" s="151">
        <v>1102.5</v>
      </c>
      <c r="Q1899" s="151">
        <f t="shared" si="29"/>
        <v>2094.75</v>
      </c>
      <c r="R1899" s="156"/>
    </row>
    <row r="1900" s="138" customFormat="1" ht="25.05" hidden="1" customHeight="1" spans="1:18">
      <c r="A1900" s="147">
        <v>1895</v>
      </c>
      <c r="B1900" s="147" t="s">
        <v>431</v>
      </c>
      <c r="C1900" s="148">
        <v>44986</v>
      </c>
      <c r="D1900" s="148">
        <v>45016</v>
      </c>
      <c r="E1900" s="147" t="s">
        <v>25</v>
      </c>
      <c r="F1900" s="147" t="s">
        <v>430</v>
      </c>
      <c r="G1900" s="147" t="s">
        <v>27</v>
      </c>
      <c r="H1900" s="147">
        <v>5</v>
      </c>
      <c r="I1900" s="158">
        <v>4410</v>
      </c>
      <c r="J1900" s="151">
        <v>22050</v>
      </c>
      <c r="K1900" s="147">
        <v>10</v>
      </c>
      <c r="L1900" s="151">
        <v>2205</v>
      </c>
      <c r="M1900" s="151">
        <v>110.25</v>
      </c>
      <c r="N1900" s="154"/>
      <c r="O1900" s="151">
        <v>992.25</v>
      </c>
      <c r="P1900" s="151">
        <v>1102.5</v>
      </c>
      <c r="Q1900" s="151">
        <f t="shared" si="29"/>
        <v>2094.75</v>
      </c>
      <c r="R1900" s="156"/>
    </row>
    <row r="1901" s="138" customFormat="1" ht="25.05" hidden="1" customHeight="1" spans="1:18">
      <c r="A1901" s="147">
        <v>1896</v>
      </c>
      <c r="B1901" s="147" t="s">
        <v>432</v>
      </c>
      <c r="C1901" s="148">
        <v>44986</v>
      </c>
      <c r="D1901" s="148">
        <v>45016</v>
      </c>
      <c r="E1901" s="147" t="s">
        <v>25</v>
      </c>
      <c r="F1901" s="147" t="s">
        <v>430</v>
      </c>
      <c r="G1901" s="147" t="s">
        <v>27</v>
      </c>
      <c r="H1901" s="147">
        <v>7.1</v>
      </c>
      <c r="I1901" s="158">
        <v>4410</v>
      </c>
      <c r="J1901" s="151">
        <v>31311</v>
      </c>
      <c r="K1901" s="147">
        <v>10</v>
      </c>
      <c r="L1901" s="151">
        <v>3131.1</v>
      </c>
      <c r="M1901" s="151">
        <v>156.555</v>
      </c>
      <c r="N1901" s="154"/>
      <c r="O1901" s="151">
        <v>1408.995</v>
      </c>
      <c r="P1901" s="151">
        <v>1565.55</v>
      </c>
      <c r="Q1901" s="151">
        <f t="shared" si="29"/>
        <v>2974.545</v>
      </c>
      <c r="R1901" s="156"/>
    </row>
    <row r="1902" s="138" customFormat="1" ht="25.05" hidden="1" customHeight="1" spans="1:18">
      <c r="A1902" s="147">
        <v>1897</v>
      </c>
      <c r="B1902" s="147" t="s">
        <v>433</v>
      </c>
      <c r="C1902" s="148">
        <v>44986</v>
      </c>
      <c r="D1902" s="148">
        <v>45016</v>
      </c>
      <c r="E1902" s="147" t="s">
        <v>25</v>
      </c>
      <c r="F1902" s="147" t="s">
        <v>430</v>
      </c>
      <c r="G1902" s="147" t="s">
        <v>27</v>
      </c>
      <c r="H1902" s="147">
        <v>4</v>
      </c>
      <c r="I1902" s="158">
        <v>4410</v>
      </c>
      <c r="J1902" s="151">
        <v>17640</v>
      </c>
      <c r="K1902" s="147">
        <v>10</v>
      </c>
      <c r="L1902" s="151">
        <v>1764</v>
      </c>
      <c r="M1902" s="151">
        <v>88.2</v>
      </c>
      <c r="N1902" s="154"/>
      <c r="O1902" s="151">
        <v>793.8</v>
      </c>
      <c r="P1902" s="151">
        <v>882</v>
      </c>
      <c r="Q1902" s="151">
        <f t="shared" si="29"/>
        <v>1675.8</v>
      </c>
      <c r="R1902" s="156"/>
    </row>
    <row r="1903" s="138" customFormat="1" ht="25.05" hidden="1" customHeight="1" spans="1:18">
      <c r="A1903" s="147">
        <v>1898</v>
      </c>
      <c r="B1903" s="147" t="s">
        <v>434</v>
      </c>
      <c r="C1903" s="148">
        <v>44986</v>
      </c>
      <c r="D1903" s="148">
        <v>45016</v>
      </c>
      <c r="E1903" s="147" t="s">
        <v>25</v>
      </c>
      <c r="F1903" s="147" t="s">
        <v>430</v>
      </c>
      <c r="G1903" s="147" t="s">
        <v>27</v>
      </c>
      <c r="H1903" s="147">
        <v>8</v>
      </c>
      <c r="I1903" s="158">
        <v>4410</v>
      </c>
      <c r="J1903" s="151">
        <v>35280</v>
      </c>
      <c r="K1903" s="147">
        <v>10</v>
      </c>
      <c r="L1903" s="151">
        <v>3528</v>
      </c>
      <c r="M1903" s="151">
        <v>176.4</v>
      </c>
      <c r="N1903" s="154"/>
      <c r="O1903" s="151">
        <v>1587.6</v>
      </c>
      <c r="P1903" s="151">
        <v>1764</v>
      </c>
      <c r="Q1903" s="151">
        <f t="shared" si="29"/>
        <v>3351.6</v>
      </c>
      <c r="R1903" s="156"/>
    </row>
    <row r="1904" s="138" customFormat="1" ht="25.05" hidden="1" customHeight="1" spans="1:18">
      <c r="A1904" s="147">
        <v>1899</v>
      </c>
      <c r="B1904" s="147" t="s">
        <v>435</v>
      </c>
      <c r="C1904" s="148">
        <v>44986</v>
      </c>
      <c r="D1904" s="148">
        <v>45016</v>
      </c>
      <c r="E1904" s="147" t="s">
        <v>25</v>
      </c>
      <c r="F1904" s="147" t="s">
        <v>430</v>
      </c>
      <c r="G1904" s="147" t="s">
        <v>27</v>
      </c>
      <c r="H1904" s="147">
        <v>5.81</v>
      </c>
      <c r="I1904" s="158">
        <v>4410</v>
      </c>
      <c r="J1904" s="151">
        <v>25622.1</v>
      </c>
      <c r="K1904" s="147">
        <v>10</v>
      </c>
      <c r="L1904" s="151">
        <v>2562.21</v>
      </c>
      <c r="M1904" s="151">
        <v>128.1105</v>
      </c>
      <c r="N1904" s="154"/>
      <c r="O1904" s="151">
        <v>1152.9945</v>
      </c>
      <c r="P1904" s="151">
        <v>1281.105</v>
      </c>
      <c r="Q1904" s="151">
        <f t="shared" si="29"/>
        <v>2434.0995</v>
      </c>
      <c r="R1904" s="156"/>
    </row>
    <row r="1905" s="138" customFormat="1" ht="25.05" hidden="1" customHeight="1" spans="1:18">
      <c r="A1905" s="147">
        <v>1900</v>
      </c>
      <c r="B1905" s="147" t="s">
        <v>436</v>
      </c>
      <c r="C1905" s="148">
        <v>44986</v>
      </c>
      <c r="D1905" s="148">
        <v>45016</v>
      </c>
      <c r="E1905" s="147" t="s">
        <v>25</v>
      </c>
      <c r="F1905" s="147" t="s">
        <v>430</v>
      </c>
      <c r="G1905" s="147" t="s">
        <v>27</v>
      </c>
      <c r="H1905" s="147">
        <v>4.22</v>
      </c>
      <c r="I1905" s="158">
        <v>4410</v>
      </c>
      <c r="J1905" s="151">
        <v>18610.2</v>
      </c>
      <c r="K1905" s="147">
        <v>10</v>
      </c>
      <c r="L1905" s="151">
        <v>1861.02</v>
      </c>
      <c r="M1905" s="151">
        <v>93.051</v>
      </c>
      <c r="N1905" s="154"/>
      <c r="O1905" s="151">
        <v>837.459</v>
      </c>
      <c r="P1905" s="151">
        <v>930.51</v>
      </c>
      <c r="Q1905" s="151">
        <f t="shared" si="29"/>
        <v>1767.969</v>
      </c>
      <c r="R1905" s="156"/>
    </row>
    <row r="1906" s="138" customFormat="1" ht="25.05" hidden="1" customHeight="1" spans="1:18">
      <c r="A1906" s="147">
        <v>1901</v>
      </c>
      <c r="B1906" s="147" t="s">
        <v>437</v>
      </c>
      <c r="C1906" s="148">
        <v>44986</v>
      </c>
      <c r="D1906" s="148">
        <v>45016</v>
      </c>
      <c r="E1906" s="147" t="s">
        <v>25</v>
      </c>
      <c r="F1906" s="147" t="s">
        <v>430</v>
      </c>
      <c r="G1906" s="147" t="s">
        <v>27</v>
      </c>
      <c r="H1906" s="147">
        <v>6</v>
      </c>
      <c r="I1906" s="158">
        <v>4410</v>
      </c>
      <c r="J1906" s="151">
        <v>26460</v>
      </c>
      <c r="K1906" s="147">
        <v>10</v>
      </c>
      <c r="L1906" s="151">
        <v>2646</v>
      </c>
      <c r="M1906" s="151">
        <v>132.3</v>
      </c>
      <c r="N1906" s="154"/>
      <c r="O1906" s="151">
        <v>1190.7</v>
      </c>
      <c r="P1906" s="151">
        <v>1323</v>
      </c>
      <c r="Q1906" s="151">
        <f t="shared" si="29"/>
        <v>2513.7</v>
      </c>
      <c r="R1906" s="156"/>
    </row>
    <row r="1907" s="138" customFormat="1" ht="25.05" hidden="1" customHeight="1" spans="1:18">
      <c r="A1907" s="147">
        <v>1902</v>
      </c>
      <c r="B1907" s="147" t="s">
        <v>438</v>
      </c>
      <c r="C1907" s="148">
        <v>44986</v>
      </c>
      <c r="D1907" s="148">
        <v>45016</v>
      </c>
      <c r="E1907" s="147" t="s">
        <v>25</v>
      </c>
      <c r="F1907" s="147" t="s">
        <v>430</v>
      </c>
      <c r="G1907" s="147" t="s">
        <v>27</v>
      </c>
      <c r="H1907" s="147">
        <v>5</v>
      </c>
      <c r="I1907" s="158">
        <v>4410</v>
      </c>
      <c r="J1907" s="151">
        <v>22050</v>
      </c>
      <c r="K1907" s="147">
        <v>10</v>
      </c>
      <c r="L1907" s="151">
        <v>2205</v>
      </c>
      <c r="M1907" s="151">
        <v>110.25</v>
      </c>
      <c r="N1907" s="154"/>
      <c r="O1907" s="151">
        <v>992.25</v>
      </c>
      <c r="P1907" s="151">
        <v>1102.5</v>
      </c>
      <c r="Q1907" s="151">
        <f t="shared" si="29"/>
        <v>2094.75</v>
      </c>
      <c r="R1907" s="156"/>
    </row>
    <row r="1908" s="138" customFormat="1" ht="25.05" hidden="1" customHeight="1" spans="1:18">
      <c r="A1908" s="147">
        <v>1903</v>
      </c>
      <c r="B1908" s="147" t="s">
        <v>439</v>
      </c>
      <c r="C1908" s="148">
        <v>44986</v>
      </c>
      <c r="D1908" s="148">
        <v>45016</v>
      </c>
      <c r="E1908" s="147" t="s">
        <v>25</v>
      </c>
      <c r="F1908" s="147" t="s">
        <v>430</v>
      </c>
      <c r="G1908" s="147" t="s">
        <v>27</v>
      </c>
      <c r="H1908" s="147">
        <v>5</v>
      </c>
      <c r="I1908" s="158">
        <v>4410</v>
      </c>
      <c r="J1908" s="151">
        <v>22050</v>
      </c>
      <c r="K1908" s="147">
        <v>10</v>
      </c>
      <c r="L1908" s="151">
        <v>2205</v>
      </c>
      <c r="M1908" s="151">
        <v>110.25</v>
      </c>
      <c r="N1908" s="154"/>
      <c r="O1908" s="151">
        <v>992.25</v>
      </c>
      <c r="P1908" s="151">
        <v>1102.5</v>
      </c>
      <c r="Q1908" s="151">
        <f t="shared" si="29"/>
        <v>2094.75</v>
      </c>
      <c r="R1908" s="156"/>
    </row>
    <row r="1909" s="138" customFormat="1" ht="25.05" hidden="1" customHeight="1" spans="1:18">
      <c r="A1909" s="147">
        <v>1904</v>
      </c>
      <c r="B1909" s="147" t="s">
        <v>440</v>
      </c>
      <c r="C1909" s="148">
        <v>44986</v>
      </c>
      <c r="D1909" s="148">
        <v>45016</v>
      </c>
      <c r="E1909" s="147" t="s">
        <v>25</v>
      </c>
      <c r="F1909" s="147" t="s">
        <v>430</v>
      </c>
      <c r="G1909" s="147" t="s">
        <v>27</v>
      </c>
      <c r="H1909" s="147">
        <v>5.5</v>
      </c>
      <c r="I1909" s="158">
        <v>4410</v>
      </c>
      <c r="J1909" s="151">
        <v>24255</v>
      </c>
      <c r="K1909" s="147">
        <v>10</v>
      </c>
      <c r="L1909" s="151">
        <v>2425.5</v>
      </c>
      <c r="M1909" s="151">
        <v>121.275</v>
      </c>
      <c r="N1909" s="154"/>
      <c r="O1909" s="151">
        <v>1091.475</v>
      </c>
      <c r="P1909" s="151">
        <v>1212.75</v>
      </c>
      <c r="Q1909" s="151">
        <f t="shared" si="29"/>
        <v>2304.225</v>
      </c>
      <c r="R1909" s="156"/>
    </row>
    <row r="1910" s="138" customFormat="1" ht="25.05" hidden="1" customHeight="1" spans="1:18">
      <c r="A1910" s="147">
        <v>1905</v>
      </c>
      <c r="B1910" s="147" t="s">
        <v>441</v>
      </c>
      <c r="C1910" s="148">
        <v>44986</v>
      </c>
      <c r="D1910" s="148">
        <v>45016</v>
      </c>
      <c r="E1910" s="147" t="s">
        <v>25</v>
      </c>
      <c r="F1910" s="147" t="s">
        <v>430</v>
      </c>
      <c r="G1910" s="147" t="s">
        <v>27</v>
      </c>
      <c r="H1910" s="147">
        <v>2.1</v>
      </c>
      <c r="I1910" s="158">
        <v>4410</v>
      </c>
      <c r="J1910" s="151">
        <v>9261</v>
      </c>
      <c r="K1910" s="147">
        <v>10</v>
      </c>
      <c r="L1910" s="151">
        <v>926.1</v>
      </c>
      <c r="M1910" s="151">
        <v>46.305</v>
      </c>
      <c r="N1910" s="154"/>
      <c r="O1910" s="151">
        <v>416.745</v>
      </c>
      <c r="P1910" s="151">
        <v>463.05</v>
      </c>
      <c r="Q1910" s="151">
        <f t="shared" si="29"/>
        <v>879.795</v>
      </c>
      <c r="R1910" s="156"/>
    </row>
    <row r="1911" s="138" customFormat="1" ht="25.05" hidden="1" customHeight="1" spans="1:18">
      <c r="A1911" s="147">
        <v>1906</v>
      </c>
      <c r="B1911" s="147" t="s">
        <v>442</v>
      </c>
      <c r="C1911" s="148">
        <v>44986</v>
      </c>
      <c r="D1911" s="148">
        <v>45016</v>
      </c>
      <c r="E1911" s="147" t="s">
        <v>25</v>
      </c>
      <c r="F1911" s="147" t="s">
        <v>430</v>
      </c>
      <c r="G1911" s="147" t="s">
        <v>27</v>
      </c>
      <c r="H1911" s="147">
        <v>3.7</v>
      </c>
      <c r="I1911" s="158">
        <v>4410</v>
      </c>
      <c r="J1911" s="151">
        <v>16317</v>
      </c>
      <c r="K1911" s="147">
        <v>10</v>
      </c>
      <c r="L1911" s="151">
        <v>1631.7</v>
      </c>
      <c r="M1911" s="151">
        <v>81.585</v>
      </c>
      <c r="N1911" s="154"/>
      <c r="O1911" s="151">
        <v>734.265</v>
      </c>
      <c r="P1911" s="151">
        <v>815.85</v>
      </c>
      <c r="Q1911" s="151">
        <f t="shared" si="29"/>
        <v>1550.115</v>
      </c>
      <c r="R1911" s="156"/>
    </row>
    <row r="1912" s="138" customFormat="1" ht="25.05" hidden="1" customHeight="1" spans="1:18">
      <c r="A1912" s="147">
        <v>1907</v>
      </c>
      <c r="B1912" s="147" t="s">
        <v>443</v>
      </c>
      <c r="C1912" s="148">
        <v>44986</v>
      </c>
      <c r="D1912" s="148">
        <v>45016</v>
      </c>
      <c r="E1912" s="147" t="s">
        <v>25</v>
      </c>
      <c r="F1912" s="147" t="s">
        <v>430</v>
      </c>
      <c r="G1912" s="147" t="s">
        <v>27</v>
      </c>
      <c r="H1912" s="147">
        <v>4.6</v>
      </c>
      <c r="I1912" s="158">
        <v>4410</v>
      </c>
      <c r="J1912" s="151">
        <v>20286</v>
      </c>
      <c r="K1912" s="147">
        <v>10</v>
      </c>
      <c r="L1912" s="151">
        <v>2028.6</v>
      </c>
      <c r="M1912" s="151">
        <v>101.43</v>
      </c>
      <c r="N1912" s="154"/>
      <c r="O1912" s="151">
        <v>912.87</v>
      </c>
      <c r="P1912" s="151">
        <v>1014.3</v>
      </c>
      <c r="Q1912" s="151">
        <f t="shared" si="29"/>
        <v>1927.17</v>
      </c>
      <c r="R1912" s="156"/>
    </row>
    <row r="1913" s="138" customFormat="1" ht="25.05" hidden="1" customHeight="1" spans="1:18">
      <c r="A1913" s="147">
        <v>1908</v>
      </c>
      <c r="B1913" s="147" t="s">
        <v>444</v>
      </c>
      <c r="C1913" s="148">
        <v>44986</v>
      </c>
      <c r="D1913" s="148">
        <v>45016</v>
      </c>
      <c r="E1913" s="147" t="s">
        <v>25</v>
      </c>
      <c r="F1913" s="147" t="s">
        <v>430</v>
      </c>
      <c r="G1913" s="147" t="s">
        <v>27</v>
      </c>
      <c r="H1913" s="147">
        <v>2.1</v>
      </c>
      <c r="I1913" s="158">
        <v>4410</v>
      </c>
      <c r="J1913" s="151">
        <v>9261</v>
      </c>
      <c r="K1913" s="147">
        <v>10</v>
      </c>
      <c r="L1913" s="151">
        <v>926.1</v>
      </c>
      <c r="M1913" s="151">
        <v>46.305</v>
      </c>
      <c r="N1913" s="154"/>
      <c r="O1913" s="151">
        <v>416.745</v>
      </c>
      <c r="P1913" s="151">
        <v>463.05</v>
      </c>
      <c r="Q1913" s="151">
        <f t="shared" si="29"/>
        <v>879.795</v>
      </c>
      <c r="R1913" s="156"/>
    </row>
    <row r="1914" s="138" customFormat="1" ht="25.05" hidden="1" customHeight="1" spans="1:18">
      <c r="A1914" s="147">
        <v>1909</v>
      </c>
      <c r="B1914" s="147" t="s">
        <v>445</v>
      </c>
      <c r="C1914" s="148">
        <v>44986</v>
      </c>
      <c r="D1914" s="148">
        <v>45016</v>
      </c>
      <c r="E1914" s="147" t="s">
        <v>25</v>
      </c>
      <c r="F1914" s="147" t="s">
        <v>430</v>
      </c>
      <c r="G1914" s="147" t="s">
        <v>27</v>
      </c>
      <c r="H1914" s="147">
        <v>5.29</v>
      </c>
      <c r="I1914" s="158">
        <v>4410</v>
      </c>
      <c r="J1914" s="151">
        <v>23328.9</v>
      </c>
      <c r="K1914" s="147">
        <v>10</v>
      </c>
      <c r="L1914" s="151">
        <v>2332.89</v>
      </c>
      <c r="M1914" s="151">
        <v>116.6445</v>
      </c>
      <c r="N1914" s="154"/>
      <c r="O1914" s="151">
        <v>1049.8005</v>
      </c>
      <c r="P1914" s="151">
        <v>1166.445</v>
      </c>
      <c r="Q1914" s="151">
        <f t="shared" si="29"/>
        <v>2216.2455</v>
      </c>
      <c r="R1914" s="156"/>
    </row>
    <row r="1915" s="138" customFormat="1" ht="25.05" hidden="1" customHeight="1" spans="1:18">
      <c r="A1915" s="147">
        <v>1910</v>
      </c>
      <c r="B1915" s="147" t="s">
        <v>446</v>
      </c>
      <c r="C1915" s="148">
        <v>44986</v>
      </c>
      <c r="D1915" s="148">
        <v>45016</v>
      </c>
      <c r="E1915" s="147" t="s">
        <v>25</v>
      </c>
      <c r="F1915" s="147" t="s">
        <v>430</v>
      </c>
      <c r="G1915" s="147" t="s">
        <v>27</v>
      </c>
      <c r="H1915" s="147">
        <v>6</v>
      </c>
      <c r="I1915" s="158">
        <v>4410</v>
      </c>
      <c r="J1915" s="151">
        <v>26460</v>
      </c>
      <c r="K1915" s="147">
        <v>10</v>
      </c>
      <c r="L1915" s="151">
        <v>2646</v>
      </c>
      <c r="M1915" s="151">
        <v>132.3</v>
      </c>
      <c r="N1915" s="154"/>
      <c r="O1915" s="151">
        <v>1190.7</v>
      </c>
      <c r="P1915" s="151">
        <v>1323</v>
      </c>
      <c r="Q1915" s="151">
        <f t="shared" si="29"/>
        <v>2513.7</v>
      </c>
      <c r="R1915" s="156"/>
    </row>
    <row r="1916" s="138" customFormat="1" ht="25.05" hidden="1" customHeight="1" spans="1:18">
      <c r="A1916" s="147">
        <v>1911</v>
      </c>
      <c r="B1916" s="147" t="s">
        <v>447</v>
      </c>
      <c r="C1916" s="148">
        <v>44986</v>
      </c>
      <c r="D1916" s="148">
        <v>45016</v>
      </c>
      <c r="E1916" s="147" t="s">
        <v>25</v>
      </c>
      <c r="F1916" s="147" t="s">
        <v>430</v>
      </c>
      <c r="G1916" s="147" t="s">
        <v>27</v>
      </c>
      <c r="H1916" s="147">
        <v>8</v>
      </c>
      <c r="I1916" s="158">
        <v>4410</v>
      </c>
      <c r="J1916" s="151">
        <v>35280</v>
      </c>
      <c r="K1916" s="147">
        <v>10</v>
      </c>
      <c r="L1916" s="151">
        <v>3528</v>
      </c>
      <c r="M1916" s="151">
        <v>176.4</v>
      </c>
      <c r="N1916" s="154"/>
      <c r="O1916" s="151">
        <v>1587.6</v>
      </c>
      <c r="P1916" s="151">
        <v>1764</v>
      </c>
      <c r="Q1916" s="151">
        <f t="shared" si="29"/>
        <v>3351.6</v>
      </c>
      <c r="R1916" s="156"/>
    </row>
    <row r="1917" s="138" customFormat="1" ht="25.05" hidden="1" customHeight="1" spans="1:18">
      <c r="A1917" s="147">
        <v>1912</v>
      </c>
      <c r="B1917" s="147" t="s">
        <v>448</v>
      </c>
      <c r="C1917" s="148">
        <v>44986</v>
      </c>
      <c r="D1917" s="148">
        <v>45016</v>
      </c>
      <c r="E1917" s="147" t="s">
        <v>25</v>
      </c>
      <c r="F1917" s="147" t="s">
        <v>430</v>
      </c>
      <c r="G1917" s="147" t="s">
        <v>27</v>
      </c>
      <c r="H1917" s="147">
        <v>8</v>
      </c>
      <c r="I1917" s="158">
        <v>4410</v>
      </c>
      <c r="J1917" s="151">
        <v>35280</v>
      </c>
      <c r="K1917" s="147">
        <v>10</v>
      </c>
      <c r="L1917" s="151">
        <v>3528</v>
      </c>
      <c r="M1917" s="151">
        <v>176.4</v>
      </c>
      <c r="N1917" s="154"/>
      <c r="O1917" s="151">
        <v>1587.6</v>
      </c>
      <c r="P1917" s="151">
        <v>1764</v>
      </c>
      <c r="Q1917" s="151">
        <f t="shared" si="29"/>
        <v>3351.6</v>
      </c>
      <c r="R1917" s="156"/>
    </row>
    <row r="1918" s="138" customFormat="1" ht="25.05" hidden="1" customHeight="1" spans="1:18">
      <c r="A1918" s="147">
        <v>1913</v>
      </c>
      <c r="B1918" s="147" t="s">
        <v>449</v>
      </c>
      <c r="C1918" s="148">
        <v>44986</v>
      </c>
      <c r="D1918" s="148">
        <v>45016</v>
      </c>
      <c r="E1918" s="147" t="s">
        <v>25</v>
      </c>
      <c r="F1918" s="147" t="s">
        <v>430</v>
      </c>
      <c r="G1918" s="147" t="s">
        <v>27</v>
      </c>
      <c r="H1918" s="147">
        <v>8</v>
      </c>
      <c r="I1918" s="158">
        <v>4410</v>
      </c>
      <c r="J1918" s="151">
        <v>35280</v>
      </c>
      <c r="K1918" s="147">
        <v>10</v>
      </c>
      <c r="L1918" s="151">
        <v>3528</v>
      </c>
      <c r="M1918" s="151">
        <v>176.4</v>
      </c>
      <c r="N1918" s="154"/>
      <c r="O1918" s="151">
        <v>1587.6</v>
      </c>
      <c r="P1918" s="151">
        <v>1764</v>
      </c>
      <c r="Q1918" s="151">
        <f t="shared" si="29"/>
        <v>3351.6</v>
      </c>
      <c r="R1918" s="156"/>
    </row>
    <row r="1919" s="138" customFormat="1" ht="25.05" hidden="1" customHeight="1" spans="1:18">
      <c r="A1919" s="147">
        <v>1914</v>
      </c>
      <c r="B1919" s="147" t="s">
        <v>450</v>
      </c>
      <c r="C1919" s="148">
        <v>44986</v>
      </c>
      <c r="D1919" s="148">
        <v>45016</v>
      </c>
      <c r="E1919" s="147" t="s">
        <v>25</v>
      </c>
      <c r="F1919" s="147" t="s">
        <v>430</v>
      </c>
      <c r="G1919" s="147" t="s">
        <v>27</v>
      </c>
      <c r="H1919" s="147">
        <v>3</v>
      </c>
      <c r="I1919" s="158">
        <v>4410</v>
      </c>
      <c r="J1919" s="151">
        <v>13230</v>
      </c>
      <c r="K1919" s="147">
        <v>10</v>
      </c>
      <c r="L1919" s="151">
        <v>1323</v>
      </c>
      <c r="M1919" s="151">
        <v>66.15</v>
      </c>
      <c r="N1919" s="154"/>
      <c r="O1919" s="151">
        <v>595.35</v>
      </c>
      <c r="P1919" s="151">
        <v>661.5</v>
      </c>
      <c r="Q1919" s="151">
        <f t="shared" si="29"/>
        <v>1256.85</v>
      </c>
      <c r="R1919" s="156"/>
    </row>
    <row r="1920" s="138" customFormat="1" ht="25.05" hidden="1" customHeight="1" spans="1:18">
      <c r="A1920" s="147">
        <v>1915</v>
      </c>
      <c r="B1920" s="147" t="s">
        <v>451</v>
      </c>
      <c r="C1920" s="148">
        <v>44986</v>
      </c>
      <c r="D1920" s="148">
        <v>45016</v>
      </c>
      <c r="E1920" s="147" t="s">
        <v>25</v>
      </c>
      <c r="F1920" s="147" t="s">
        <v>430</v>
      </c>
      <c r="G1920" s="147" t="s">
        <v>27</v>
      </c>
      <c r="H1920" s="147">
        <v>3</v>
      </c>
      <c r="I1920" s="158">
        <v>4410</v>
      </c>
      <c r="J1920" s="151">
        <v>13230</v>
      </c>
      <c r="K1920" s="147">
        <v>10</v>
      </c>
      <c r="L1920" s="151">
        <v>1323</v>
      </c>
      <c r="M1920" s="151">
        <v>66.15</v>
      </c>
      <c r="N1920" s="154"/>
      <c r="O1920" s="151">
        <v>595.35</v>
      </c>
      <c r="P1920" s="151">
        <v>661.5</v>
      </c>
      <c r="Q1920" s="151">
        <f t="shared" si="29"/>
        <v>1256.85</v>
      </c>
      <c r="R1920" s="156"/>
    </row>
    <row r="1921" s="138" customFormat="1" ht="25.05" hidden="1" customHeight="1" spans="1:18">
      <c r="A1921" s="147">
        <v>1916</v>
      </c>
      <c r="B1921" s="147" t="s">
        <v>452</v>
      </c>
      <c r="C1921" s="148">
        <v>44986</v>
      </c>
      <c r="D1921" s="148">
        <v>45016</v>
      </c>
      <c r="E1921" s="147" t="s">
        <v>25</v>
      </c>
      <c r="F1921" s="147" t="s">
        <v>430</v>
      </c>
      <c r="G1921" s="147" t="s">
        <v>27</v>
      </c>
      <c r="H1921" s="147">
        <v>4</v>
      </c>
      <c r="I1921" s="158">
        <v>4410</v>
      </c>
      <c r="J1921" s="151">
        <v>17640</v>
      </c>
      <c r="K1921" s="147">
        <v>10</v>
      </c>
      <c r="L1921" s="151">
        <v>1764</v>
      </c>
      <c r="M1921" s="151">
        <v>88.2</v>
      </c>
      <c r="N1921" s="154"/>
      <c r="O1921" s="151">
        <v>793.8</v>
      </c>
      <c r="P1921" s="151">
        <v>882</v>
      </c>
      <c r="Q1921" s="151">
        <f t="shared" si="29"/>
        <v>1675.8</v>
      </c>
      <c r="R1921" s="156"/>
    </row>
    <row r="1922" s="138" customFormat="1" ht="25.05" hidden="1" customHeight="1" spans="1:18">
      <c r="A1922" s="147">
        <v>1917</v>
      </c>
      <c r="B1922" s="147" t="s">
        <v>453</v>
      </c>
      <c r="C1922" s="148">
        <v>44986</v>
      </c>
      <c r="D1922" s="148">
        <v>45016</v>
      </c>
      <c r="E1922" s="147" t="s">
        <v>25</v>
      </c>
      <c r="F1922" s="147" t="s">
        <v>430</v>
      </c>
      <c r="G1922" s="147" t="s">
        <v>27</v>
      </c>
      <c r="H1922" s="147">
        <v>4.61</v>
      </c>
      <c r="I1922" s="158">
        <v>4410</v>
      </c>
      <c r="J1922" s="151">
        <v>20330.1</v>
      </c>
      <c r="K1922" s="147">
        <v>10</v>
      </c>
      <c r="L1922" s="151">
        <v>2033.01</v>
      </c>
      <c r="M1922" s="151">
        <v>101.6505</v>
      </c>
      <c r="N1922" s="154"/>
      <c r="O1922" s="151">
        <v>914.8545</v>
      </c>
      <c r="P1922" s="151">
        <v>1016.505</v>
      </c>
      <c r="Q1922" s="151">
        <f t="shared" si="29"/>
        <v>1931.3595</v>
      </c>
      <c r="R1922" s="156"/>
    </row>
    <row r="1923" s="138" customFormat="1" ht="25.05" hidden="1" customHeight="1" spans="1:18">
      <c r="A1923" s="147">
        <v>1918</v>
      </c>
      <c r="B1923" s="147" t="s">
        <v>454</v>
      </c>
      <c r="C1923" s="148">
        <v>44986</v>
      </c>
      <c r="D1923" s="148">
        <v>45016</v>
      </c>
      <c r="E1923" s="147" t="s">
        <v>25</v>
      </c>
      <c r="F1923" s="147" t="s">
        <v>430</v>
      </c>
      <c r="G1923" s="147" t="s">
        <v>27</v>
      </c>
      <c r="H1923" s="147">
        <v>4</v>
      </c>
      <c r="I1923" s="158">
        <v>4410</v>
      </c>
      <c r="J1923" s="151">
        <v>17640</v>
      </c>
      <c r="K1923" s="147">
        <v>10</v>
      </c>
      <c r="L1923" s="151">
        <v>1764</v>
      </c>
      <c r="M1923" s="151">
        <v>88.2</v>
      </c>
      <c r="N1923" s="154"/>
      <c r="O1923" s="151">
        <v>793.8</v>
      </c>
      <c r="P1923" s="151">
        <v>882</v>
      </c>
      <c r="Q1923" s="151">
        <f t="shared" si="29"/>
        <v>1675.8</v>
      </c>
      <c r="R1923" s="156"/>
    </row>
    <row r="1924" s="138" customFormat="1" ht="25.05" hidden="1" customHeight="1" spans="1:18">
      <c r="A1924" s="147">
        <v>1919</v>
      </c>
      <c r="B1924" s="147" t="s">
        <v>455</v>
      </c>
      <c r="C1924" s="148">
        <v>44986</v>
      </c>
      <c r="D1924" s="148">
        <v>45016</v>
      </c>
      <c r="E1924" s="147" t="s">
        <v>25</v>
      </c>
      <c r="F1924" s="147" t="s">
        <v>430</v>
      </c>
      <c r="G1924" s="147" t="s">
        <v>27</v>
      </c>
      <c r="H1924" s="147">
        <v>5.94</v>
      </c>
      <c r="I1924" s="158">
        <v>4410</v>
      </c>
      <c r="J1924" s="151">
        <v>26195.4</v>
      </c>
      <c r="K1924" s="147">
        <v>10</v>
      </c>
      <c r="L1924" s="151">
        <v>2619.54</v>
      </c>
      <c r="M1924" s="151">
        <v>130.977</v>
      </c>
      <c r="N1924" s="154"/>
      <c r="O1924" s="151">
        <v>1178.793</v>
      </c>
      <c r="P1924" s="151">
        <v>1309.77</v>
      </c>
      <c r="Q1924" s="151">
        <f t="shared" si="29"/>
        <v>2488.563</v>
      </c>
      <c r="R1924" s="156"/>
    </row>
    <row r="1925" s="138" customFormat="1" ht="25.05" hidden="1" customHeight="1" spans="1:18">
      <c r="A1925" s="147">
        <v>1920</v>
      </c>
      <c r="B1925" s="147" t="s">
        <v>456</v>
      </c>
      <c r="C1925" s="148">
        <v>44986</v>
      </c>
      <c r="D1925" s="148">
        <v>45016</v>
      </c>
      <c r="E1925" s="147" t="s">
        <v>25</v>
      </c>
      <c r="F1925" s="147" t="s">
        <v>430</v>
      </c>
      <c r="G1925" s="147" t="s">
        <v>27</v>
      </c>
      <c r="H1925" s="147">
        <v>4</v>
      </c>
      <c r="I1925" s="158">
        <v>4410</v>
      </c>
      <c r="J1925" s="151">
        <v>17640</v>
      </c>
      <c r="K1925" s="147">
        <v>10</v>
      </c>
      <c r="L1925" s="151">
        <v>1764</v>
      </c>
      <c r="M1925" s="151">
        <v>88.2</v>
      </c>
      <c r="N1925" s="154"/>
      <c r="O1925" s="151">
        <v>793.8</v>
      </c>
      <c r="P1925" s="151">
        <v>882</v>
      </c>
      <c r="Q1925" s="151">
        <f t="shared" si="29"/>
        <v>1675.8</v>
      </c>
      <c r="R1925" s="156"/>
    </row>
    <row r="1926" s="138" customFormat="1" ht="25.05" hidden="1" customHeight="1" spans="1:18">
      <c r="A1926" s="147">
        <v>1921</v>
      </c>
      <c r="B1926" s="147" t="s">
        <v>457</v>
      </c>
      <c r="C1926" s="148">
        <v>44986</v>
      </c>
      <c r="D1926" s="148">
        <v>45016</v>
      </c>
      <c r="E1926" s="147" t="s">
        <v>25</v>
      </c>
      <c r="F1926" s="147" t="s">
        <v>430</v>
      </c>
      <c r="G1926" s="147" t="s">
        <v>27</v>
      </c>
      <c r="H1926" s="147">
        <v>4.6</v>
      </c>
      <c r="I1926" s="158">
        <v>4410</v>
      </c>
      <c r="J1926" s="151">
        <v>20286</v>
      </c>
      <c r="K1926" s="147">
        <v>10</v>
      </c>
      <c r="L1926" s="151">
        <v>2028.6</v>
      </c>
      <c r="M1926" s="151">
        <v>101.43</v>
      </c>
      <c r="N1926" s="154"/>
      <c r="O1926" s="151">
        <v>912.87</v>
      </c>
      <c r="P1926" s="151">
        <v>1014.3</v>
      </c>
      <c r="Q1926" s="151">
        <f t="shared" si="29"/>
        <v>1927.17</v>
      </c>
      <c r="R1926" s="156"/>
    </row>
    <row r="1927" s="138" customFormat="1" ht="25.05" hidden="1" customHeight="1" spans="1:18">
      <c r="A1927" s="147">
        <v>1922</v>
      </c>
      <c r="B1927" s="147" t="s">
        <v>458</v>
      </c>
      <c r="C1927" s="148">
        <v>44986</v>
      </c>
      <c r="D1927" s="148">
        <v>45016</v>
      </c>
      <c r="E1927" s="147" t="s">
        <v>25</v>
      </c>
      <c r="F1927" s="147" t="s">
        <v>430</v>
      </c>
      <c r="G1927" s="147" t="s">
        <v>27</v>
      </c>
      <c r="H1927" s="147">
        <v>4</v>
      </c>
      <c r="I1927" s="158">
        <v>4410</v>
      </c>
      <c r="J1927" s="151">
        <v>17640</v>
      </c>
      <c r="K1927" s="147">
        <v>10</v>
      </c>
      <c r="L1927" s="151">
        <v>1764</v>
      </c>
      <c r="M1927" s="151">
        <v>88.2</v>
      </c>
      <c r="N1927" s="154"/>
      <c r="O1927" s="151">
        <v>793.8</v>
      </c>
      <c r="P1927" s="151">
        <v>882</v>
      </c>
      <c r="Q1927" s="151">
        <f t="shared" ref="Q1927:Q1990" si="30">N1927+O1927+P1927</f>
        <v>1675.8</v>
      </c>
      <c r="R1927" s="156"/>
    </row>
    <row r="1928" s="138" customFormat="1" ht="25.05" hidden="1" customHeight="1" spans="1:18">
      <c r="A1928" s="147">
        <v>1923</v>
      </c>
      <c r="B1928" s="147" t="s">
        <v>459</v>
      </c>
      <c r="C1928" s="148">
        <v>44986</v>
      </c>
      <c r="D1928" s="148">
        <v>45016</v>
      </c>
      <c r="E1928" s="147" t="s">
        <v>25</v>
      </c>
      <c r="F1928" s="147" t="s">
        <v>430</v>
      </c>
      <c r="G1928" s="147" t="s">
        <v>27</v>
      </c>
      <c r="H1928" s="147">
        <v>2</v>
      </c>
      <c r="I1928" s="158">
        <v>4410</v>
      </c>
      <c r="J1928" s="151">
        <v>8820</v>
      </c>
      <c r="K1928" s="147">
        <v>10</v>
      </c>
      <c r="L1928" s="151">
        <v>882</v>
      </c>
      <c r="M1928" s="151">
        <v>44.1</v>
      </c>
      <c r="N1928" s="154"/>
      <c r="O1928" s="151">
        <v>396.9</v>
      </c>
      <c r="P1928" s="151">
        <v>441</v>
      </c>
      <c r="Q1928" s="151">
        <f t="shared" si="30"/>
        <v>837.9</v>
      </c>
      <c r="R1928" s="156"/>
    </row>
    <row r="1929" s="138" customFormat="1" ht="25.05" hidden="1" customHeight="1" spans="1:18">
      <c r="A1929" s="147">
        <v>1924</v>
      </c>
      <c r="B1929" s="147" t="s">
        <v>460</v>
      </c>
      <c r="C1929" s="148">
        <v>44986</v>
      </c>
      <c r="D1929" s="148">
        <v>45016</v>
      </c>
      <c r="E1929" s="147" t="s">
        <v>25</v>
      </c>
      <c r="F1929" s="147" t="s">
        <v>430</v>
      </c>
      <c r="G1929" s="147" t="s">
        <v>27</v>
      </c>
      <c r="H1929" s="147">
        <v>3.8</v>
      </c>
      <c r="I1929" s="158">
        <v>4410</v>
      </c>
      <c r="J1929" s="151">
        <v>16758</v>
      </c>
      <c r="K1929" s="147">
        <v>10</v>
      </c>
      <c r="L1929" s="151">
        <v>1675.8</v>
      </c>
      <c r="M1929" s="151">
        <v>83.79</v>
      </c>
      <c r="N1929" s="154"/>
      <c r="O1929" s="151">
        <v>754.11</v>
      </c>
      <c r="P1929" s="151">
        <v>837.9</v>
      </c>
      <c r="Q1929" s="151">
        <f t="shared" si="30"/>
        <v>1592.01</v>
      </c>
      <c r="R1929" s="156"/>
    </row>
    <row r="1930" s="138" customFormat="1" ht="25.05" hidden="1" customHeight="1" spans="1:18">
      <c r="A1930" s="147">
        <v>1925</v>
      </c>
      <c r="B1930" s="147" t="s">
        <v>461</v>
      </c>
      <c r="C1930" s="148">
        <v>44986</v>
      </c>
      <c r="D1930" s="148">
        <v>45016</v>
      </c>
      <c r="E1930" s="147" t="s">
        <v>25</v>
      </c>
      <c r="F1930" s="147" t="s">
        <v>430</v>
      </c>
      <c r="G1930" s="147" t="s">
        <v>27</v>
      </c>
      <c r="H1930" s="147">
        <v>1.85</v>
      </c>
      <c r="I1930" s="158">
        <v>4410</v>
      </c>
      <c r="J1930" s="151">
        <v>8158.5</v>
      </c>
      <c r="K1930" s="147">
        <v>10</v>
      </c>
      <c r="L1930" s="151">
        <v>815.85</v>
      </c>
      <c r="M1930" s="151">
        <v>40.7925</v>
      </c>
      <c r="N1930" s="154"/>
      <c r="O1930" s="151">
        <v>367.1325</v>
      </c>
      <c r="P1930" s="151">
        <v>407.925</v>
      </c>
      <c r="Q1930" s="151">
        <f t="shared" si="30"/>
        <v>775.0575</v>
      </c>
      <c r="R1930" s="156"/>
    </row>
    <row r="1931" s="138" customFormat="1" ht="25.05" hidden="1" customHeight="1" spans="1:18">
      <c r="A1931" s="147">
        <v>1926</v>
      </c>
      <c r="B1931" s="147" t="s">
        <v>450</v>
      </c>
      <c r="C1931" s="148">
        <v>44986</v>
      </c>
      <c r="D1931" s="148">
        <v>45016</v>
      </c>
      <c r="E1931" s="147" t="s">
        <v>25</v>
      </c>
      <c r="F1931" s="147" t="s">
        <v>430</v>
      </c>
      <c r="G1931" s="147" t="s">
        <v>27</v>
      </c>
      <c r="H1931" s="147">
        <v>1.71</v>
      </c>
      <c r="I1931" s="158">
        <v>4410</v>
      </c>
      <c r="J1931" s="151">
        <v>7541.1</v>
      </c>
      <c r="K1931" s="147">
        <v>10</v>
      </c>
      <c r="L1931" s="151">
        <v>754.11</v>
      </c>
      <c r="M1931" s="151">
        <v>37.7055</v>
      </c>
      <c r="N1931" s="154"/>
      <c r="O1931" s="151">
        <v>339.3495</v>
      </c>
      <c r="P1931" s="151">
        <v>377.055</v>
      </c>
      <c r="Q1931" s="151">
        <f t="shared" si="30"/>
        <v>716.4045</v>
      </c>
      <c r="R1931" s="156"/>
    </row>
    <row r="1932" s="138" customFormat="1" ht="25.05" hidden="1" customHeight="1" spans="1:18">
      <c r="A1932" s="147">
        <v>1927</v>
      </c>
      <c r="B1932" s="147" t="s">
        <v>462</v>
      </c>
      <c r="C1932" s="148">
        <v>44986</v>
      </c>
      <c r="D1932" s="148">
        <v>45016</v>
      </c>
      <c r="E1932" s="147" t="s">
        <v>25</v>
      </c>
      <c r="F1932" s="147" t="s">
        <v>430</v>
      </c>
      <c r="G1932" s="147" t="s">
        <v>27</v>
      </c>
      <c r="H1932" s="147">
        <v>4.62</v>
      </c>
      <c r="I1932" s="158">
        <v>4410</v>
      </c>
      <c r="J1932" s="151">
        <v>20374.2</v>
      </c>
      <c r="K1932" s="147">
        <v>10</v>
      </c>
      <c r="L1932" s="151">
        <v>2037.42</v>
      </c>
      <c r="M1932" s="151">
        <v>101.871</v>
      </c>
      <c r="N1932" s="154"/>
      <c r="O1932" s="151">
        <v>916.839</v>
      </c>
      <c r="P1932" s="151">
        <v>1018.71</v>
      </c>
      <c r="Q1932" s="151">
        <f t="shared" si="30"/>
        <v>1935.549</v>
      </c>
      <c r="R1932" s="156"/>
    </row>
    <row r="1933" s="138" customFormat="1" ht="25.05" hidden="1" customHeight="1" spans="1:18">
      <c r="A1933" s="147">
        <v>1928</v>
      </c>
      <c r="B1933" s="147" t="s">
        <v>463</v>
      </c>
      <c r="C1933" s="148">
        <v>44986</v>
      </c>
      <c r="D1933" s="148">
        <v>45016</v>
      </c>
      <c r="E1933" s="147" t="s">
        <v>25</v>
      </c>
      <c r="F1933" s="147" t="s">
        <v>430</v>
      </c>
      <c r="G1933" s="147" t="s">
        <v>27</v>
      </c>
      <c r="H1933" s="147">
        <v>4</v>
      </c>
      <c r="I1933" s="158">
        <v>4410</v>
      </c>
      <c r="J1933" s="151">
        <v>17640</v>
      </c>
      <c r="K1933" s="147">
        <v>10</v>
      </c>
      <c r="L1933" s="151">
        <v>1764</v>
      </c>
      <c r="M1933" s="151">
        <v>88.2</v>
      </c>
      <c r="N1933" s="154"/>
      <c r="O1933" s="151">
        <v>793.8</v>
      </c>
      <c r="P1933" s="151">
        <v>882</v>
      </c>
      <c r="Q1933" s="151">
        <f t="shared" si="30"/>
        <v>1675.8</v>
      </c>
      <c r="R1933" s="156"/>
    </row>
    <row r="1934" s="138" customFormat="1" ht="25.05" hidden="1" customHeight="1" spans="1:18">
      <c r="A1934" s="147">
        <v>1929</v>
      </c>
      <c r="B1934" s="147" t="s">
        <v>464</v>
      </c>
      <c r="C1934" s="148">
        <v>44986</v>
      </c>
      <c r="D1934" s="148">
        <v>45016</v>
      </c>
      <c r="E1934" s="147" t="s">
        <v>25</v>
      </c>
      <c r="F1934" s="147" t="s">
        <v>430</v>
      </c>
      <c r="G1934" s="147" t="s">
        <v>27</v>
      </c>
      <c r="H1934" s="147">
        <v>7</v>
      </c>
      <c r="I1934" s="158">
        <v>4410</v>
      </c>
      <c r="J1934" s="151">
        <v>30870</v>
      </c>
      <c r="K1934" s="147">
        <v>10</v>
      </c>
      <c r="L1934" s="151">
        <v>3087</v>
      </c>
      <c r="M1934" s="151">
        <v>154.35</v>
      </c>
      <c r="N1934" s="154"/>
      <c r="O1934" s="151">
        <v>1389.15</v>
      </c>
      <c r="P1934" s="151">
        <v>1543.5</v>
      </c>
      <c r="Q1934" s="151">
        <f t="shared" si="30"/>
        <v>2932.65</v>
      </c>
      <c r="R1934" s="156"/>
    </row>
    <row r="1935" s="138" customFormat="1" ht="25.05" hidden="1" customHeight="1" spans="1:18">
      <c r="A1935" s="147">
        <v>1930</v>
      </c>
      <c r="B1935" s="147" t="s">
        <v>465</v>
      </c>
      <c r="C1935" s="148">
        <v>44986</v>
      </c>
      <c r="D1935" s="148">
        <v>45016</v>
      </c>
      <c r="E1935" s="147" t="s">
        <v>25</v>
      </c>
      <c r="F1935" s="147" t="s">
        <v>430</v>
      </c>
      <c r="G1935" s="147" t="s">
        <v>27</v>
      </c>
      <c r="H1935" s="147">
        <v>6.53</v>
      </c>
      <c r="I1935" s="158">
        <v>4410</v>
      </c>
      <c r="J1935" s="151">
        <v>28797.3</v>
      </c>
      <c r="K1935" s="147">
        <v>10</v>
      </c>
      <c r="L1935" s="151">
        <v>2879.73</v>
      </c>
      <c r="M1935" s="151">
        <v>143.9865</v>
      </c>
      <c r="N1935" s="154"/>
      <c r="O1935" s="151">
        <v>1295.8785</v>
      </c>
      <c r="P1935" s="151">
        <v>1439.865</v>
      </c>
      <c r="Q1935" s="151">
        <f t="shared" si="30"/>
        <v>2735.7435</v>
      </c>
      <c r="R1935" s="156"/>
    </row>
    <row r="1936" s="138" customFormat="1" ht="25.05" hidden="1" customHeight="1" spans="1:18">
      <c r="A1936" s="147">
        <v>1931</v>
      </c>
      <c r="B1936" s="147" t="s">
        <v>466</v>
      </c>
      <c r="C1936" s="148">
        <v>44986</v>
      </c>
      <c r="D1936" s="148">
        <v>45016</v>
      </c>
      <c r="E1936" s="147" t="s">
        <v>25</v>
      </c>
      <c r="F1936" s="147" t="s">
        <v>430</v>
      </c>
      <c r="G1936" s="147" t="s">
        <v>27</v>
      </c>
      <c r="H1936" s="147">
        <v>5</v>
      </c>
      <c r="I1936" s="158">
        <v>4410</v>
      </c>
      <c r="J1936" s="151">
        <v>22050</v>
      </c>
      <c r="K1936" s="147">
        <v>10</v>
      </c>
      <c r="L1936" s="151">
        <v>2205</v>
      </c>
      <c r="M1936" s="151">
        <v>110.25</v>
      </c>
      <c r="N1936" s="154"/>
      <c r="O1936" s="151">
        <v>992.25</v>
      </c>
      <c r="P1936" s="151">
        <v>1102.5</v>
      </c>
      <c r="Q1936" s="151">
        <f t="shared" si="30"/>
        <v>2094.75</v>
      </c>
      <c r="R1936" s="156"/>
    </row>
    <row r="1937" s="138" customFormat="1" ht="25.05" hidden="1" customHeight="1" spans="1:18">
      <c r="A1937" s="147">
        <v>1932</v>
      </c>
      <c r="B1937" s="147" t="s">
        <v>467</v>
      </c>
      <c r="C1937" s="148">
        <v>44986</v>
      </c>
      <c r="D1937" s="148">
        <v>45016</v>
      </c>
      <c r="E1937" s="147" t="s">
        <v>25</v>
      </c>
      <c r="F1937" s="147" t="s">
        <v>430</v>
      </c>
      <c r="G1937" s="147" t="s">
        <v>27</v>
      </c>
      <c r="H1937" s="147">
        <v>2.9</v>
      </c>
      <c r="I1937" s="158">
        <v>4410</v>
      </c>
      <c r="J1937" s="151">
        <v>12789</v>
      </c>
      <c r="K1937" s="147">
        <v>10</v>
      </c>
      <c r="L1937" s="151">
        <v>1278.9</v>
      </c>
      <c r="M1937" s="151">
        <v>63.945</v>
      </c>
      <c r="N1937" s="154"/>
      <c r="O1937" s="151">
        <v>575.505</v>
      </c>
      <c r="P1937" s="151">
        <v>639.45</v>
      </c>
      <c r="Q1937" s="151">
        <f t="shared" si="30"/>
        <v>1214.955</v>
      </c>
      <c r="R1937" s="156"/>
    </row>
    <row r="1938" s="138" customFormat="1" ht="25.05" hidden="1" customHeight="1" spans="1:18">
      <c r="A1938" s="147">
        <v>1933</v>
      </c>
      <c r="B1938" s="147" t="s">
        <v>468</v>
      </c>
      <c r="C1938" s="148">
        <v>44986</v>
      </c>
      <c r="D1938" s="148">
        <v>45016</v>
      </c>
      <c r="E1938" s="147" t="s">
        <v>25</v>
      </c>
      <c r="F1938" s="147" t="s">
        <v>430</v>
      </c>
      <c r="G1938" s="147" t="s">
        <v>27</v>
      </c>
      <c r="H1938" s="147">
        <v>5.25</v>
      </c>
      <c r="I1938" s="158">
        <v>4410</v>
      </c>
      <c r="J1938" s="151">
        <v>23152.5</v>
      </c>
      <c r="K1938" s="147">
        <v>10</v>
      </c>
      <c r="L1938" s="151">
        <v>2315.25</v>
      </c>
      <c r="M1938" s="151">
        <v>115.7625</v>
      </c>
      <c r="N1938" s="154"/>
      <c r="O1938" s="151">
        <v>1041.8625</v>
      </c>
      <c r="P1938" s="151">
        <v>1157.625</v>
      </c>
      <c r="Q1938" s="151">
        <f t="shared" si="30"/>
        <v>2199.4875</v>
      </c>
      <c r="R1938" s="156"/>
    </row>
    <row r="1939" s="138" customFormat="1" ht="25.05" hidden="1" customHeight="1" spans="1:18">
      <c r="A1939" s="147">
        <v>1934</v>
      </c>
      <c r="B1939" s="147" t="s">
        <v>469</v>
      </c>
      <c r="C1939" s="148">
        <v>44986</v>
      </c>
      <c r="D1939" s="148">
        <v>45016</v>
      </c>
      <c r="E1939" s="147" t="s">
        <v>25</v>
      </c>
      <c r="F1939" s="147" t="s">
        <v>430</v>
      </c>
      <c r="G1939" s="147" t="s">
        <v>27</v>
      </c>
      <c r="H1939" s="147">
        <v>3.04</v>
      </c>
      <c r="I1939" s="158">
        <v>4410</v>
      </c>
      <c r="J1939" s="151">
        <v>13406.4</v>
      </c>
      <c r="K1939" s="147">
        <v>10</v>
      </c>
      <c r="L1939" s="151">
        <v>1340.64</v>
      </c>
      <c r="M1939" s="151">
        <v>67.032</v>
      </c>
      <c r="N1939" s="154"/>
      <c r="O1939" s="151">
        <v>603.288</v>
      </c>
      <c r="P1939" s="151">
        <v>670.32</v>
      </c>
      <c r="Q1939" s="151">
        <f t="shared" si="30"/>
        <v>1273.608</v>
      </c>
      <c r="R1939" s="156"/>
    </row>
    <row r="1940" s="138" customFormat="1" ht="25.05" hidden="1" customHeight="1" spans="1:18">
      <c r="A1940" s="147">
        <v>1935</v>
      </c>
      <c r="B1940" s="147" t="s">
        <v>470</v>
      </c>
      <c r="C1940" s="148">
        <v>44986</v>
      </c>
      <c r="D1940" s="148">
        <v>45016</v>
      </c>
      <c r="E1940" s="147" t="s">
        <v>25</v>
      </c>
      <c r="F1940" s="147" t="s">
        <v>430</v>
      </c>
      <c r="G1940" s="147" t="s">
        <v>27</v>
      </c>
      <c r="H1940" s="147">
        <v>9.5</v>
      </c>
      <c r="I1940" s="158">
        <v>4410</v>
      </c>
      <c r="J1940" s="151">
        <v>41895</v>
      </c>
      <c r="K1940" s="147">
        <v>10</v>
      </c>
      <c r="L1940" s="151">
        <v>4189.5</v>
      </c>
      <c r="M1940" s="151">
        <v>209.475</v>
      </c>
      <c r="N1940" s="154"/>
      <c r="O1940" s="151">
        <v>1885.275</v>
      </c>
      <c r="P1940" s="151">
        <v>2094.75</v>
      </c>
      <c r="Q1940" s="151">
        <f t="shared" si="30"/>
        <v>3980.025</v>
      </c>
      <c r="R1940" s="156"/>
    </row>
    <row r="1941" s="138" customFormat="1" ht="25.05" hidden="1" customHeight="1" spans="1:18">
      <c r="A1941" s="147">
        <v>1936</v>
      </c>
      <c r="B1941" s="147" t="s">
        <v>471</v>
      </c>
      <c r="C1941" s="148">
        <v>44986</v>
      </c>
      <c r="D1941" s="148">
        <v>45016</v>
      </c>
      <c r="E1941" s="147" t="s">
        <v>25</v>
      </c>
      <c r="F1941" s="147" t="s">
        <v>430</v>
      </c>
      <c r="G1941" s="147" t="s">
        <v>27</v>
      </c>
      <c r="H1941" s="147">
        <v>6</v>
      </c>
      <c r="I1941" s="158">
        <v>4410</v>
      </c>
      <c r="J1941" s="151">
        <v>26460</v>
      </c>
      <c r="K1941" s="147">
        <v>10</v>
      </c>
      <c r="L1941" s="151">
        <v>2646</v>
      </c>
      <c r="M1941" s="151">
        <v>132.3</v>
      </c>
      <c r="N1941" s="154"/>
      <c r="O1941" s="151">
        <v>1190.7</v>
      </c>
      <c r="P1941" s="151">
        <v>1323</v>
      </c>
      <c r="Q1941" s="151">
        <f t="shared" si="30"/>
        <v>2513.7</v>
      </c>
      <c r="R1941" s="156"/>
    </row>
    <row r="1942" s="138" customFormat="1" ht="25.05" hidden="1" customHeight="1" spans="1:18">
      <c r="A1942" s="147">
        <v>1937</v>
      </c>
      <c r="B1942" s="147" t="s">
        <v>472</v>
      </c>
      <c r="C1942" s="148">
        <v>44986</v>
      </c>
      <c r="D1942" s="148">
        <v>45016</v>
      </c>
      <c r="E1942" s="147" t="s">
        <v>25</v>
      </c>
      <c r="F1942" s="147" t="s">
        <v>430</v>
      </c>
      <c r="G1942" s="147" t="s">
        <v>27</v>
      </c>
      <c r="H1942" s="147">
        <v>7</v>
      </c>
      <c r="I1942" s="158">
        <v>4410</v>
      </c>
      <c r="J1942" s="151">
        <v>30870</v>
      </c>
      <c r="K1942" s="147">
        <v>10</v>
      </c>
      <c r="L1942" s="151">
        <v>3087</v>
      </c>
      <c r="M1942" s="151">
        <v>154.35</v>
      </c>
      <c r="N1942" s="154"/>
      <c r="O1942" s="151">
        <v>1389.15</v>
      </c>
      <c r="P1942" s="151">
        <v>1543.5</v>
      </c>
      <c r="Q1942" s="151">
        <f t="shared" si="30"/>
        <v>2932.65</v>
      </c>
      <c r="R1942" s="156"/>
    </row>
    <row r="1943" s="138" customFormat="1" ht="25.05" hidden="1" customHeight="1" spans="1:18">
      <c r="A1943" s="147">
        <v>1938</v>
      </c>
      <c r="B1943" s="147" t="s">
        <v>473</v>
      </c>
      <c r="C1943" s="148">
        <v>44986</v>
      </c>
      <c r="D1943" s="148">
        <v>45016</v>
      </c>
      <c r="E1943" s="147" t="s">
        <v>25</v>
      </c>
      <c r="F1943" s="147" t="s">
        <v>430</v>
      </c>
      <c r="G1943" s="147" t="s">
        <v>27</v>
      </c>
      <c r="H1943" s="147">
        <v>5.09</v>
      </c>
      <c r="I1943" s="158">
        <v>4410</v>
      </c>
      <c r="J1943" s="151">
        <v>22446.9</v>
      </c>
      <c r="K1943" s="147">
        <v>10</v>
      </c>
      <c r="L1943" s="151">
        <v>2244.69</v>
      </c>
      <c r="M1943" s="151">
        <v>112.2345</v>
      </c>
      <c r="N1943" s="154"/>
      <c r="O1943" s="151">
        <v>1010.1105</v>
      </c>
      <c r="P1943" s="151">
        <v>1122.345</v>
      </c>
      <c r="Q1943" s="151">
        <f t="shared" si="30"/>
        <v>2132.4555</v>
      </c>
      <c r="R1943" s="156"/>
    </row>
    <row r="1944" s="138" customFormat="1" ht="25.05" hidden="1" customHeight="1" spans="1:18">
      <c r="A1944" s="147">
        <v>1939</v>
      </c>
      <c r="B1944" s="147" t="s">
        <v>474</v>
      </c>
      <c r="C1944" s="148">
        <v>44986</v>
      </c>
      <c r="D1944" s="148">
        <v>45016</v>
      </c>
      <c r="E1944" s="147" t="s">
        <v>25</v>
      </c>
      <c r="F1944" s="147" t="s">
        <v>430</v>
      </c>
      <c r="G1944" s="147" t="s">
        <v>27</v>
      </c>
      <c r="H1944" s="147">
        <v>6.23</v>
      </c>
      <c r="I1944" s="158">
        <v>4410</v>
      </c>
      <c r="J1944" s="151">
        <v>27474.3</v>
      </c>
      <c r="K1944" s="147">
        <v>10</v>
      </c>
      <c r="L1944" s="151">
        <v>2747.43</v>
      </c>
      <c r="M1944" s="151">
        <v>137.3715</v>
      </c>
      <c r="N1944" s="154"/>
      <c r="O1944" s="151">
        <v>1236.3435</v>
      </c>
      <c r="P1944" s="151">
        <v>1373.715</v>
      </c>
      <c r="Q1944" s="151">
        <f t="shared" si="30"/>
        <v>2610.0585</v>
      </c>
      <c r="R1944" s="156"/>
    </row>
    <row r="1945" s="138" customFormat="1" ht="25.05" hidden="1" customHeight="1" spans="1:18">
      <c r="A1945" s="147">
        <v>1940</v>
      </c>
      <c r="B1945" s="147" t="s">
        <v>475</v>
      </c>
      <c r="C1945" s="148">
        <v>44986</v>
      </c>
      <c r="D1945" s="148">
        <v>45016</v>
      </c>
      <c r="E1945" s="147" t="s">
        <v>25</v>
      </c>
      <c r="F1945" s="147" t="s">
        <v>430</v>
      </c>
      <c r="G1945" s="147" t="s">
        <v>27</v>
      </c>
      <c r="H1945" s="147">
        <v>3.5</v>
      </c>
      <c r="I1945" s="158">
        <v>4410</v>
      </c>
      <c r="J1945" s="151">
        <v>15435</v>
      </c>
      <c r="K1945" s="147">
        <v>10</v>
      </c>
      <c r="L1945" s="151">
        <v>1543.5</v>
      </c>
      <c r="M1945" s="151">
        <v>77.175</v>
      </c>
      <c r="N1945" s="154"/>
      <c r="O1945" s="151">
        <v>694.575</v>
      </c>
      <c r="P1945" s="151">
        <v>771.75</v>
      </c>
      <c r="Q1945" s="151">
        <f t="shared" si="30"/>
        <v>1466.325</v>
      </c>
      <c r="R1945" s="156"/>
    </row>
    <row r="1946" s="138" customFormat="1" ht="25.05" hidden="1" customHeight="1" spans="1:18">
      <c r="A1946" s="147">
        <v>1941</v>
      </c>
      <c r="B1946" s="147" t="s">
        <v>476</v>
      </c>
      <c r="C1946" s="148">
        <v>44986</v>
      </c>
      <c r="D1946" s="148">
        <v>45016</v>
      </c>
      <c r="E1946" s="147" t="s">
        <v>25</v>
      </c>
      <c r="F1946" s="147" t="s">
        <v>430</v>
      </c>
      <c r="G1946" s="147" t="s">
        <v>27</v>
      </c>
      <c r="H1946" s="147">
        <v>5.64</v>
      </c>
      <c r="I1946" s="158">
        <v>4410</v>
      </c>
      <c r="J1946" s="151">
        <v>24872.4</v>
      </c>
      <c r="K1946" s="147">
        <v>10</v>
      </c>
      <c r="L1946" s="151">
        <v>2487.24</v>
      </c>
      <c r="M1946" s="151">
        <v>124.362</v>
      </c>
      <c r="N1946" s="154"/>
      <c r="O1946" s="151">
        <v>1119.258</v>
      </c>
      <c r="P1946" s="151">
        <v>1243.62</v>
      </c>
      <c r="Q1946" s="151">
        <f t="shared" si="30"/>
        <v>2362.878</v>
      </c>
      <c r="R1946" s="156"/>
    </row>
    <row r="1947" s="138" customFormat="1" ht="25.05" hidden="1" customHeight="1" spans="1:18">
      <c r="A1947" s="147">
        <v>1942</v>
      </c>
      <c r="B1947" s="147" t="s">
        <v>477</v>
      </c>
      <c r="C1947" s="148">
        <v>44986</v>
      </c>
      <c r="D1947" s="148">
        <v>45016</v>
      </c>
      <c r="E1947" s="147" t="s">
        <v>25</v>
      </c>
      <c r="F1947" s="147" t="s">
        <v>430</v>
      </c>
      <c r="G1947" s="147" t="s">
        <v>27</v>
      </c>
      <c r="H1947" s="147">
        <v>7.79</v>
      </c>
      <c r="I1947" s="158">
        <v>4410</v>
      </c>
      <c r="J1947" s="151">
        <v>34353.9</v>
      </c>
      <c r="K1947" s="147">
        <v>10</v>
      </c>
      <c r="L1947" s="151">
        <v>3435.39</v>
      </c>
      <c r="M1947" s="151">
        <v>171.7695</v>
      </c>
      <c r="N1947" s="154"/>
      <c r="O1947" s="151">
        <v>1545.9255</v>
      </c>
      <c r="P1947" s="151">
        <v>1717.695</v>
      </c>
      <c r="Q1947" s="151">
        <f t="shared" si="30"/>
        <v>3263.6205</v>
      </c>
      <c r="R1947" s="156"/>
    </row>
    <row r="1948" s="138" customFormat="1" ht="25.05" hidden="1" customHeight="1" spans="1:18">
      <c r="A1948" s="147">
        <v>1943</v>
      </c>
      <c r="B1948" s="147" t="s">
        <v>478</v>
      </c>
      <c r="C1948" s="148">
        <v>44986</v>
      </c>
      <c r="D1948" s="148">
        <v>45016</v>
      </c>
      <c r="E1948" s="147" t="s">
        <v>25</v>
      </c>
      <c r="F1948" s="147" t="s">
        <v>430</v>
      </c>
      <c r="G1948" s="147" t="s">
        <v>27</v>
      </c>
      <c r="H1948" s="147">
        <v>8</v>
      </c>
      <c r="I1948" s="158">
        <v>4410</v>
      </c>
      <c r="J1948" s="151">
        <v>35280</v>
      </c>
      <c r="K1948" s="147">
        <v>10</v>
      </c>
      <c r="L1948" s="151">
        <v>3528</v>
      </c>
      <c r="M1948" s="151">
        <v>176.4</v>
      </c>
      <c r="N1948" s="154"/>
      <c r="O1948" s="151">
        <v>1587.6</v>
      </c>
      <c r="P1948" s="151">
        <v>1764</v>
      </c>
      <c r="Q1948" s="151">
        <f t="shared" si="30"/>
        <v>3351.6</v>
      </c>
      <c r="R1948" s="156"/>
    </row>
    <row r="1949" s="138" customFormat="1" ht="25.05" hidden="1" customHeight="1" spans="1:18">
      <c r="A1949" s="147">
        <v>1944</v>
      </c>
      <c r="B1949" s="147" t="s">
        <v>479</v>
      </c>
      <c r="C1949" s="148">
        <v>44986</v>
      </c>
      <c r="D1949" s="148">
        <v>45016</v>
      </c>
      <c r="E1949" s="147" t="s">
        <v>25</v>
      </c>
      <c r="F1949" s="147" t="s">
        <v>430</v>
      </c>
      <c r="G1949" s="147" t="s">
        <v>27</v>
      </c>
      <c r="H1949" s="147">
        <v>6.89</v>
      </c>
      <c r="I1949" s="158">
        <v>4410</v>
      </c>
      <c r="J1949" s="151">
        <v>30384.9</v>
      </c>
      <c r="K1949" s="147">
        <v>10</v>
      </c>
      <c r="L1949" s="151">
        <v>3038.49</v>
      </c>
      <c r="M1949" s="151">
        <v>151.9245</v>
      </c>
      <c r="N1949" s="154"/>
      <c r="O1949" s="151">
        <v>1367.3205</v>
      </c>
      <c r="P1949" s="151">
        <v>1519.245</v>
      </c>
      <c r="Q1949" s="151">
        <f t="shared" si="30"/>
        <v>2886.5655</v>
      </c>
      <c r="R1949" s="156"/>
    </row>
    <row r="1950" s="138" customFormat="1" ht="25.05" hidden="1" customHeight="1" spans="1:18">
      <c r="A1950" s="147">
        <v>1945</v>
      </c>
      <c r="B1950" s="147" t="s">
        <v>480</v>
      </c>
      <c r="C1950" s="148">
        <v>44986</v>
      </c>
      <c r="D1950" s="148">
        <v>45016</v>
      </c>
      <c r="E1950" s="147" t="s">
        <v>25</v>
      </c>
      <c r="F1950" s="147" t="s">
        <v>430</v>
      </c>
      <c r="G1950" s="147" t="s">
        <v>27</v>
      </c>
      <c r="H1950" s="147">
        <v>9</v>
      </c>
      <c r="I1950" s="158">
        <v>4410</v>
      </c>
      <c r="J1950" s="151">
        <v>39690</v>
      </c>
      <c r="K1950" s="147">
        <v>10</v>
      </c>
      <c r="L1950" s="151">
        <v>3969</v>
      </c>
      <c r="M1950" s="151">
        <v>198.45</v>
      </c>
      <c r="N1950" s="154"/>
      <c r="O1950" s="151">
        <v>1786.05</v>
      </c>
      <c r="P1950" s="151">
        <v>1984.5</v>
      </c>
      <c r="Q1950" s="151">
        <f t="shared" si="30"/>
        <v>3770.55</v>
      </c>
      <c r="R1950" s="156"/>
    </row>
    <row r="1951" s="138" customFormat="1" ht="25.05" hidden="1" customHeight="1" spans="1:18">
      <c r="A1951" s="147">
        <v>1946</v>
      </c>
      <c r="B1951" s="147" t="s">
        <v>481</v>
      </c>
      <c r="C1951" s="148">
        <v>44986</v>
      </c>
      <c r="D1951" s="148">
        <v>45016</v>
      </c>
      <c r="E1951" s="147" t="s">
        <v>25</v>
      </c>
      <c r="F1951" s="147" t="s">
        <v>430</v>
      </c>
      <c r="G1951" s="147" t="s">
        <v>27</v>
      </c>
      <c r="H1951" s="147">
        <v>6.3</v>
      </c>
      <c r="I1951" s="158">
        <v>4410</v>
      </c>
      <c r="J1951" s="151">
        <v>27783</v>
      </c>
      <c r="K1951" s="147">
        <v>10</v>
      </c>
      <c r="L1951" s="151">
        <v>2778.3</v>
      </c>
      <c r="M1951" s="151">
        <v>138.915</v>
      </c>
      <c r="N1951" s="154"/>
      <c r="O1951" s="151">
        <v>1250.235</v>
      </c>
      <c r="P1951" s="151">
        <v>1389.15</v>
      </c>
      <c r="Q1951" s="151">
        <f t="shared" si="30"/>
        <v>2639.385</v>
      </c>
      <c r="R1951" s="156"/>
    </row>
    <row r="1952" s="138" customFormat="1" ht="25.05" hidden="1" customHeight="1" spans="1:18">
      <c r="A1952" s="147">
        <v>1947</v>
      </c>
      <c r="B1952" s="147" t="s">
        <v>482</v>
      </c>
      <c r="C1952" s="148">
        <v>44986</v>
      </c>
      <c r="D1952" s="148">
        <v>45016</v>
      </c>
      <c r="E1952" s="147" t="s">
        <v>25</v>
      </c>
      <c r="F1952" s="147" t="s">
        <v>430</v>
      </c>
      <c r="G1952" s="147" t="s">
        <v>27</v>
      </c>
      <c r="H1952" s="147">
        <v>8</v>
      </c>
      <c r="I1952" s="158">
        <v>4410</v>
      </c>
      <c r="J1952" s="151">
        <v>35280</v>
      </c>
      <c r="K1952" s="147">
        <v>10</v>
      </c>
      <c r="L1952" s="151">
        <v>3528</v>
      </c>
      <c r="M1952" s="151">
        <v>176.4</v>
      </c>
      <c r="N1952" s="154"/>
      <c r="O1952" s="151">
        <v>1587.6</v>
      </c>
      <c r="P1952" s="151">
        <v>1764</v>
      </c>
      <c r="Q1952" s="151">
        <f t="shared" si="30"/>
        <v>3351.6</v>
      </c>
      <c r="R1952" s="156"/>
    </row>
    <row r="1953" s="138" customFormat="1" ht="25.05" hidden="1" customHeight="1" spans="1:18">
      <c r="A1953" s="147">
        <v>1948</v>
      </c>
      <c r="B1953" s="147" t="s">
        <v>483</v>
      </c>
      <c r="C1953" s="148">
        <v>44986</v>
      </c>
      <c r="D1953" s="148">
        <v>45016</v>
      </c>
      <c r="E1953" s="147" t="s">
        <v>25</v>
      </c>
      <c r="F1953" s="147" t="s">
        <v>430</v>
      </c>
      <c r="G1953" s="147" t="s">
        <v>27</v>
      </c>
      <c r="H1953" s="147">
        <v>6.96</v>
      </c>
      <c r="I1953" s="158">
        <v>4410</v>
      </c>
      <c r="J1953" s="151">
        <v>30693.6</v>
      </c>
      <c r="K1953" s="147">
        <v>10</v>
      </c>
      <c r="L1953" s="151">
        <v>3069.36</v>
      </c>
      <c r="M1953" s="151">
        <v>153.468</v>
      </c>
      <c r="N1953" s="154"/>
      <c r="O1953" s="151">
        <v>1381.212</v>
      </c>
      <c r="P1953" s="151">
        <v>1534.68</v>
      </c>
      <c r="Q1953" s="151">
        <f t="shared" si="30"/>
        <v>2915.892</v>
      </c>
      <c r="R1953" s="156"/>
    </row>
    <row r="1954" s="138" customFormat="1" ht="25.05" hidden="1" customHeight="1" spans="1:18">
      <c r="A1954" s="147">
        <v>1949</v>
      </c>
      <c r="B1954" s="147" t="s">
        <v>484</v>
      </c>
      <c r="C1954" s="148">
        <v>44986</v>
      </c>
      <c r="D1954" s="148">
        <v>45016</v>
      </c>
      <c r="E1954" s="147" t="s">
        <v>25</v>
      </c>
      <c r="F1954" s="147" t="s">
        <v>430</v>
      </c>
      <c r="G1954" s="147" t="s">
        <v>27</v>
      </c>
      <c r="H1954" s="147">
        <v>6</v>
      </c>
      <c r="I1954" s="158">
        <v>4410</v>
      </c>
      <c r="J1954" s="151">
        <v>26460</v>
      </c>
      <c r="K1954" s="147">
        <v>10</v>
      </c>
      <c r="L1954" s="151">
        <v>2646</v>
      </c>
      <c r="M1954" s="151">
        <v>132.3</v>
      </c>
      <c r="N1954" s="154"/>
      <c r="O1954" s="151">
        <v>1190.7</v>
      </c>
      <c r="P1954" s="151">
        <v>1323</v>
      </c>
      <c r="Q1954" s="151">
        <f t="shared" si="30"/>
        <v>2513.7</v>
      </c>
      <c r="R1954" s="156"/>
    </row>
    <row r="1955" s="138" customFormat="1" ht="25.05" hidden="1" customHeight="1" spans="1:18">
      <c r="A1955" s="147">
        <v>1950</v>
      </c>
      <c r="B1955" s="147" t="s">
        <v>485</v>
      </c>
      <c r="C1955" s="148">
        <v>44986</v>
      </c>
      <c r="D1955" s="148">
        <v>45016</v>
      </c>
      <c r="E1955" s="147" t="s">
        <v>25</v>
      </c>
      <c r="F1955" s="147" t="s">
        <v>430</v>
      </c>
      <c r="G1955" s="147" t="s">
        <v>27</v>
      </c>
      <c r="H1955" s="147">
        <v>7.02</v>
      </c>
      <c r="I1955" s="158">
        <v>4410</v>
      </c>
      <c r="J1955" s="151">
        <v>30958.2</v>
      </c>
      <c r="K1955" s="147">
        <v>10</v>
      </c>
      <c r="L1955" s="151">
        <v>3095.82</v>
      </c>
      <c r="M1955" s="151">
        <v>154.791</v>
      </c>
      <c r="N1955" s="154"/>
      <c r="O1955" s="151">
        <v>1393.119</v>
      </c>
      <c r="P1955" s="151">
        <v>1547.91</v>
      </c>
      <c r="Q1955" s="151">
        <f t="shared" si="30"/>
        <v>2941.029</v>
      </c>
      <c r="R1955" s="156"/>
    </row>
    <row r="1956" s="138" customFormat="1" ht="25.05" hidden="1" customHeight="1" spans="1:18">
      <c r="A1956" s="147">
        <v>1951</v>
      </c>
      <c r="B1956" s="147" t="s">
        <v>486</v>
      </c>
      <c r="C1956" s="148">
        <v>44986</v>
      </c>
      <c r="D1956" s="148">
        <v>45016</v>
      </c>
      <c r="E1956" s="147" t="s">
        <v>25</v>
      </c>
      <c r="F1956" s="147" t="s">
        <v>430</v>
      </c>
      <c r="G1956" s="147" t="s">
        <v>27</v>
      </c>
      <c r="H1956" s="147">
        <v>6</v>
      </c>
      <c r="I1956" s="158">
        <v>4410</v>
      </c>
      <c r="J1956" s="151">
        <v>26460</v>
      </c>
      <c r="K1956" s="147">
        <v>10</v>
      </c>
      <c r="L1956" s="151">
        <v>2646</v>
      </c>
      <c r="M1956" s="151">
        <v>132.3</v>
      </c>
      <c r="N1956" s="154"/>
      <c r="O1956" s="151">
        <v>1190.7</v>
      </c>
      <c r="P1956" s="151">
        <v>1323</v>
      </c>
      <c r="Q1956" s="151">
        <f t="shared" si="30"/>
        <v>2513.7</v>
      </c>
      <c r="R1956" s="156"/>
    </row>
    <row r="1957" s="138" customFormat="1" ht="25.05" hidden="1" customHeight="1" spans="1:18">
      <c r="A1957" s="147">
        <v>1952</v>
      </c>
      <c r="B1957" s="147" t="s">
        <v>487</v>
      </c>
      <c r="C1957" s="148">
        <v>44986</v>
      </c>
      <c r="D1957" s="148">
        <v>45016</v>
      </c>
      <c r="E1957" s="147" t="s">
        <v>25</v>
      </c>
      <c r="F1957" s="147" t="s">
        <v>430</v>
      </c>
      <c r="G1957" s="147" t="s">
        <v>27</v>
      </c>
      <c r="H1957" s="147">
        <v>4.19</v>
      </c>
      <c r="I1957" s="158">
        <v>4410</v>
      </c>
      <c r="J1957" s="151">
        <v>18477.9</v>
      </c>
      <c r="K1957" s="147">
        <v>10</v>
      </c>
      <c r="L1957" s="151">
        <v>1847.79</v>
      </c>
      <c r="M1957" s="151">
        <v>92.3895</v>
      </c>
      <c r="N1957" s="154"/>
      <c r="O1957" s="151">
        <v>831.5055</v>
      </c>
      <c r="P1957" s="151">
        <v>923.895</v>
      </c>
      <c r="Q1957" s="151">
        <f t="shared" si="30"/>
        <v>1755.4005</v>
      </c>
      <c r="R1957" s="156"/>
    </row>
    <row r="1958" s="138" customFormat="1" ht="25.05" hidden="1" customHeight="1" spans="1:18">
      <c r="A1958" s="147">
        <v>1953</v>
      </c>
      <c r="B1958" s="147" t="s">
        <v>488</v>
      </c>
      <c r="C1958" s="148">
        <v>44986</v>
      </c>
      <c r="D1958" s="148">
        <v>45016</v>
      </c>
      <c r="E1958" s="147" t="s">
        <v>25</v>
      </c>
      <c r="F1958" s="147" t="s">
        <v>430</v>
      </c>
      <c r="G1958" s="147" t="s">
        <v>27</v>
      </c>
      <c r="H1958" s="147">
        <v>4.5</v>
      </c>
      <c r="I1958" s="158">
        <v>4410</v>
      </c>
      <c r="J1958" s="151">
        <v>19845</v>
      </c>
      <c r="K1958" s="147">
        <v>10</v>
      </c>
      <c r="L1958" s="151">
        <v>1984.5</v>
      </c>
      <c r="M1958" s="151">
        <v>99.225</v>
      </c>
      <c r="N1958" s="154"/>
      <c r="O1958" s="151">
        <v>893.025</v>
      </c>
      <c r="P1958" s="151">
        <v>992.25</v>
      </c>
      <c r="Q1958" s="151">
        <f t="shared" si="30"/>
        <v>1885.275</v>
      </c>
      <c r="R1958" s="156"/>
    </row>
    <row r="1959" s="138" customFormat="1" ht="25.05" hidden="1" customHeight="1" spans="1:18">
      <c r="A1959" s="147">
        <v>1954</v>
      </c>
      <c r="B1959" s="147" t="s">
        <v>489</v>
      </c>
      <c r="C1959" s="148">
        <v>44986</v>
      </c>
      <c r="D1959" s="148">
        <v>45016</v>
      </c>
      <c r="E1959" s="147" t="s">
        <v>25</v>
      </c>
      <c r="F1959" s="147" t="s">
        <v>430</v>
      </c>
      <c r="G1959" s="147" t="s">
        <v>27</v>
      </c>
      <c r="H1959" s="147">
        <v>9</v>
      </c>
      <c r="I1959" s="158">
        <v>4410</v>
      </c>
      <c r="J1959" s="151">
        <v>39690</v>
      </c>
      <c r="K1959" s="147">
        <v>10</v>
      </c>
      <c r="L1959" s="151">
        <v>3969</v>
      </c>
      <c r="M1959" s="151">
        <v>198.45</v>
      </c>
      <c r="N1959" s="154"/>
      <c r="O1959" s="151">
        <v>1786.05</v>
      </c>
      <c r="P1959" s="151">
        <v>1984.5</v>
      </c>
      <c r="Q1959" s="151">
        <f t="shared" si="30"/>
        <v>3770.55</v>
      </c>
      <c r="R1959" s="156"/>
    </row>
    <row r="1960" s="138" customFormat="1" ht="25.05" hidden="1" customHeight="1" spans="1:18">
      <c r="A1960" s="147">
        <v>1955</v>
      </c>
      <c r="B1960" s="147" t="s">
        <v>490</v>
      </c>
      <c r="C1960" s="148">
        <v>44986</v>
      </c>
      <c r="D1960" s="148">
        <v>45016</v>
      </c>
      <c r="E1960" s="147" t="s">
        <v>25</v>
      </c>
      <c r="F1960" s="147" t="s">
        <v>430</v>
      </c>
      <c r="G1960" s="147" t="s">
        <v>27</v>
      </c>
      <c r="H1960" s="147">
        <v>4.8</v>
      </c>
      <c r="I1960" s="158">
        <v>4410</v>
      </c>
      <c r="J1960" s="151">
        <v>21168</v>
      </c>
      <c r="K1960" s="147">
        <v>10</v>
      </c>
      <c r="L1960" s="151">
        <v>2116.8</v>
      </c>
      <c r="M1960" s="151">
        <v>105.84</v>
      </c>
      <c r="N1960" s="154"/>
      <c r="O1960" s="151">
        <v>952.56</v>
      </c>
      <c r="P1960" s="151">
        <v>1058.4</v>
      </c>
      <c r="Q1960" s="151">
        <f t="shared" si="30"/>
        <v>2010.96</v>
      </c>
      <c r="R1960" s="156"/>
    </row>
    <row r="1961" s="138" customFormat="1" ht="25.05" hidden="1" customHeight="1" spans="1:18">
      <c r="A1961" s="147">
        <v>1956</v>
      </c>
      <c r="B1961" s="147" t="s">
        <v>491</v>
      </c>
      <c r="C1961" s="148">
        <v>44986</v>
      </c>
      <c r="D1961" s="148">
        <v>45016</v>
      </c>
      <c r="E1961" s="147" t="s">
        <v>25</v>
      </c>
      <c r="F1961" s="147" t="s">
        <v>430</v>
      </c>
      <c r="G1961" s="147" t="s">
        <v>27</v>
      </c>
      <c r="H1961" s="147">
        <v>7</v>
      </c>
      <c r="I1961" s="158">
        <v>4410</v>
      </c>
      <c r="J1961" s="151">
        <v>30870</v>
      </c>
      <c r="K1961" s="147">
        <v>10</v>
      </c>
      <c r="L1961" s="151">
        <v>3087</v>
      </c>
      <c r="M1961" s="151">
        <v>154.35</v>
      </c>
      <c r="N1961" s="154"/>
      <c r="O1961" s="151">
        <v>1389.15</v>
      </c>
      <c r="P1961" s="151">
        <v>1543.5</v>
      </c>
      <c r="Q1961" s="151">
        <f t="shared" si="30"/>
        <v>2932.65</v>
      </c>
      <c r="R1961" s="156"/>
    </row>
    <row r="1962" s="138" customFormat="1" ht="25.05" hidden="1" customHeight="1" spans="1:18">
      <c r="A1962" s="147">
        <v>1957</v>
      </c>
      <c r="B1962" s="147" t="s">
        <v>492</v>
      </c>
      <c r="C1962" s="148">
        <v>44986</v>
      </c>
      <c r="D1962" s="148">
        <v>45016</v>
      </c>
      <c r="E1962" s="147" t="s">
        <v>25</v>
      </c>
      <c r="F1962" s="147" t="s">
        <v>430</v>
      </c>
      <c r="G1962" s="147" t="s">
        <v>27</v>
      </c>
      <c r="H1962" s="147">
        <v>6</v>
      </c>
      <c r="I1962" s="158">
        <v>4410</v>
      </c>
      <c r="J1962" s="151">
        <v>26460</v>
      </c>
      <c r="K1962" s="147">
        <v>10</v>
      </c>
      <c r="L1962" s="151">
        <v>2646</v>
      </c>
      <c r="M1962" s="151">
        <v>132.3</v>
      </c>
      <c r="N1962" s="154"/>
      <c r="O1962" s="151">
        <v>1190.7</v>
      </c>
      <c r="P1962" s="151">
        <v>1323</v>
      </c>
      <c r="Q1962" s="151">
        <f t="shared" si="30"/>
        <v>2513.7</v>
      </c>
      <c r="R1962" s="156"/>
    </row>
    <row r="1963" s="138" customFormat="1" ht="25.05" hidden="1" customHeight="1" spans="1:18">
      <c r="A1963" s="147">
        <v>1958</v>
      </c>
      <c r="B1963" s="147" t="s">
        <v>493</v>
      </c>
      <c r="C1963" s="148">
        <v>44986</v>
      </c>
      <c r="D1963" s="148">
        <v>45016</v>
      </c>
      <c r="E1963" s="147" t="s">
        <v>25</v>
      </c>
      <c r="F1963" s="147" t="s">
        <v>430</v>
      </c>
      <c r="G1963" s="147" t="s">
        <v>27</v>
      </c>
      <c r="H1963" s="147">
        <v>6</v>
      </c>
      <c r="I1963" s="158">
        <v>4410</v>
      </c>
      <c r="J1963" s="151">
        <v>26460</v>
      </c>
      <c r="K1963" s="147">
        <v>10</v>
      </c>
      <c r="L1963" s="151">
        <v>2646</v>
      </c>
      <c r="M1963" s="151">
        <v>132.3</v>
      </c>
      <c r="N1963" s="154"/>
      <c r="O1963" s="151">
        <v>1190.7</v>
      </c>
      <c r="P1963" s="151">
        <v>1323</v>
      </c>
      <c r="Q1963" s="151">
        <f t="shared" si="30"/>
        <v>2513.7</v>
      </c>
      <c r="R1963" s="156"/>
    </row>
    <row r="1964" s="138" customFormat="1" ht="25.05" hidden="1" customHeight="1" spans="1:18">
      <c r="A1964" s="147">
        <v>1959</v>
      </c>
      <c r="B1964" s="147" t="s">
        <v>494</v>
      </c>
      <c r="C1964" s="148">
        <v>44986</v>
      </c>
      <c r="D1964" s="148">
        <v>45016</v>
      </c>
      <c r="E1964" s="147" t="s">
        <v>25</v>
      </c>
      <c r="F1964" s="147" t="s">
        <v>430</v>
      </c>
      <c r="G1964" s="147" t="s">
        <v>27</v>
      </c>
      <c r="H1964" s="147">
        <v>5</v>
      </c>
      <c r="I1964" s="158">
        <v>4410</v>
      </c>
      <c r="J1964" s="151">
        <v>22050</v>
      </c>
      <c r="K1964" s="147">
        <v>10</v>
      </c>
      <c r="L1964" s="151">
        <v>2205</v>
      </c>
      <c r="M1964" s="151">
        <v>110.25</v>
      </c>
      <c r="N1964" s="154"/>
      <c r="O1964" s="151">
        <v>992.25</v>
      </c>
      <c r="P1964" s="151">
        <v>1102.5</v>
      </c>
      <c r="Q1964" s="151">
        <f t="shared" si="30"/>
        <v>2094.75</v>
      </c>
      <c r="R1964" s="156"/>
    </row>
    <row r="1965" s="138" customFormat="1" ht="25.05" hidden="1" customHeight="1" spans="1:18">
      <c r="A1965" s="147">
        <v>1960</v>
      </c>
      <c r="B1965" s="147" t="s">
        <v>495</v>
      </c>
      <c r="C1965" s="148">
        <v>44986</v>
      </c>
      <c r="D1965" s="148">
        <v>45016</v>
      </c>
      <c r="E1965" s="147" t="s">
        <v>25</v>
      </c>
      <c r="F1965" s="147" t="s">
        <v>430</v>
      </c>
      <c r="G1965" s="147" t="s">
        <v>27</v>
      </c>
      <c r="H1965" s="147">
        <v>8.86</v>
      </c>
      <c r="I1965" s="158">
        <v>4410</v>
      </c>
      <c r="J1965" s="151">
        <v>39072.6</v>
      </c>
      <c r="K1965" s="147">
        <v>10</v>
      </c>
      <c r="L1965" s="151">
        <v>3907.26</v>
      </c>
      <c r="M1965" s="151">
        <v>195.363</v>
      </c>
      <c r="N1965" s="154"/>
      <c r="O1965" s="151">
        <v>1758.267</v>
      </c>
      <c r="P1965" s="151">
        <v>1953.63</v>
      </c>
      <c r="Q1965" s="151">
        <f t="shared" si="30"/>
        <v>3711.897</v>
      </c>
      <c r="R1965" s="156"/>
    </row>
    <row r="1966" s="138" customFormat="1" ht="25.05" hidden="1" customHeight="1" spans="1:18">
      <c r="A1966" s="147">
        <v>1961</v>
      </c>
      <c r="B1966" s="147" t="s">
        <v>496</v>
      </c>
      <c r="C1966" s="148">
        <v>44986</v>
      </c>
      <c r="D1966" s="148">
        <v>45016</v>
      </c>
      <c r="E1966" s="147" t="s">
        <v>25</v>
      </c>
      <c r="F1966" s="147" t="s">
        <v>430</v>
      </c>
      <c r="G1966" s="147" t="s">
        <v>27</v>
      </c>
      <c r="H1966" s="147">
        <v>6</v>
      </c>
      <c r="I1966" s="158">
        <v>4410</v>
      </c>
      <c r="J1966" s="151">
        <v>26460</v>
      </c>
      <c r="K1966" s="147">
        <v>10</v>
      </c>
      <c r="L1966" s="151">
        <v>2646</v>
      </c>
      <c r="M1966" s="151">
        <v>132.3</v>
      </c>
      <c r="N1966" s="154"/>
      <c r="O1966" s="151">
        <v>1190.7</v>
      </c>
      <c r="P1966" s="151">
        <v>1323</v>
      </c>
      <c r="Q1966" s="151">
        <f t="shared" si="30"/>
        <v>2513.7</v>
      </c>
      <c r="R1966" s="156"/>
    </row>
    <row r="1967" s="138" customFormat="1" ht="25.05" hidden="1" customHeight="1" spans="1:18">
      <c r="A1967" s="147">
        <v>1962</v>
      </c>
      <c r="B1967" s="147" t="s">
        <v>497</v>
      </c>
      <c r="C1967" s="148">
        <v>44986</v>
      </c>
      <c r="D1967" s="148">
        <v>45016</v>
      </c>
      <c r="E1967" s="147" t="s">
        <v>25</v>
      </c>
      <c r="F1967" s="147" t="s">
        <v>430</v>
      </c>
      <c r="G1967" s="147" t="s">
        <v>27</v>
      </c>
      <c r="H1967" s="147">
        <v>8</v>
      </c>
      <c r="I1967" s="158">
        <v>4410</v>
      </c>
      <c r="J1967" s="151">
        <v>35280</v>
      </c>
      <c r="K1967" s="147">
        <v>10</v>
      </c>
      <c r="L1967" s="151">
        <v>3528</v>
      </c>
      <c r="M1967" s="151">
        <v>176.4</v>
      </c>
      <c r="N1967" s="154"/>
      <c r="O1967" s="151">
        <v>1587.6</v>
      </c>
      <c r="P1967" s="151">
        <v>1764</v>
      </c>
      <c r="Q1967" s="151">
        <f t="shared" si="30"/>
        <v>3351.6</v>
      </c>
      <c r="R1967" s="156"/>
    </row>
    <row r="1968" s="138" customFormat="1" ht="25.05" hidden="1" customHeight="1" spans="1:18">
      <c r="A1968" s="147">
        <v>1963</v>
      </c>
      <c r="B1968" s="147" t="s">
        <v>498</v>
      </c>
      <c r="C1968" s="148">
        <v>44986</v>
      </c>
      <c r="D1968" s="148">
        <v>45016</v>
      </c>
      <c r="E1968" s="147" t="s">
        <v>25</v>
      </c>
      <c r="F1968" s="147" t="s">
        <v>430</v>
      </c>
      <c r="G1968" s="147" t="s">
        <v>27</v>
      </c>
      <c r="H1968" s="147">
        <v>12</v>
      </c>
      <c r="I1968" s="158">
        <v>4410</v>
      </c>
      <c r="J1968" s="151">
        <v>52920</v>
      </c>
      <c r="K1968" s="147">
        <v>10</v>
      </c>
      <c r="L1968" s="151">
        <v>5292</v>
      </c>
      <c r="M1968" s="151">
        <v>264.6</v>
      </c>
      <c r="N1968" s="154"/>
      <c r="O1968" s="151">
        <v>2381.4</v>
      </c>
      <c r="P1968" s="151">
        <v>2646</v>
      </c>
      <c r="Q1968" s="151">
        <f t="shared" si="30"/>
        <v>5027.4</v>
      </c>
      <c r="R1968" s="156"/>
    </row>
    <row r="1969" s="138" customFormat="1" ht="25.05" hidden="1" customHeight="1" spans="1:18">
      <c r="A1969" s="147">
        <v>1964</v>
      </c>
      <c r="B1969" s="147" t="s">
        <v>499</v>
      </c>
      <c r="C1969" s="148">
        <v>44986</v>
      </c>
      <c r="D1969" s="148">
        <v>45016</v>
      </c>
      <c r="E1969" s="147" t="s">
        <v>25</v>
      </c>
      <c r="F1969" s="147" t="s">
        <v>430</v>
      </c>
      <c r="G1969" s="147" t="s">
        <v>27</v>
      </c>
      <c r="H1969" s="147">
        <v>8</v>
      </c>
      <c r="I1969" s="158">
        <v>4410</v>
      </c>
      <c r="J1969" s="151">
        <v>35280</v>
      </c>
      <c r="K1969" s="147">
        <v>10</v>
      </c>
      <c r="L1969" s="151">
        <v>3528</v>
      </c>
      <c r="M1969" s="151">
        <v>176.4</v>
      </c>
      <c r="N1969" s="154"/>
      <c r="O1969" s="151">
        <v>1587.6</v>
      </c>
      <c r="P1969" s="151">
        <v>1764</v>
      </c>
      <c r="Q1969" s="151">
        <f t="shared" si="30"/>
        <v>3351.6</v>
      </c>
      <c r="R1969" s="156"/>
    </row>
    <row r="1970" s="138" customFormat="1" ht="25.05" hidden="1" customHeight="1" spans="1:18">
      <c r="A1970" s="147">
        <v>1965</v>
      </c>
      <c r="B1970" s="147" t="s">
        <v>500</v>
      </c>
      <c r="C1970" s="148">
        <v>44986</v>
      </c>
      <c r="D1970" s="148">
        <v>45016</v>
      </c>
      <c r="E1970" s="147" t="s">
        <v>25</v>
      </c>
      <c r="F1970" s="147" t="s">
        <v>430</v>
      </c>
      <c r="G1970" s="147" t="s">
        <v>27</v>
      </c>
      <c r="H1970" s="147">
        <v>6.7</v>
      </c>
      <c r="I1970" s="158">
        <v>4410</v>
      </c>
      <c r="J1970" s="151">
        <v>29547</v>
      </c>
      <c r="K1970" s="147">
        <v>10</v>
      </c>
      <c r="L1970" s="151">
        <v>2954.7</v>
      </c>
      <c r="M1970" s="151">
        <v>147.735</v>
      </c>
      <c r="N1970" s="154"/>
      <c r="O1970" s="151">
        <v>1329.615</v>
      </c>
      <c r="P1970" s="151">
        <v>1477.35</v>
      </c>
      <c r="Q1970" s="151">
        <f t="shared" si="30"/>
        <v>2806.965</v>
      </c>
      <c r="R1970" s="156"/>
    </row>
    <row r="1971" s="138" customFormat="1" ht="25.05" hidden="1" customHeight="1" spans="1:18">
      <c r="A1971" s="147">
        <v>1966</v>
      </c>
      <c r="B1971" s="147" t="s">
        <v>501</v>
      </c>
      <c r="C1971" s="148">
        <v>44986</v>
      </c>
      <c r="D1971" s="148">
        <v>45016</v>
      </c>
      <c r="E1971" s="147" t="s">
        <v>25</v>
      </c>
      <c r="F1971" s="147" t="s">
        <v>430</v>
      </c>
      <c r="G1971" s="147" t="s">
        <v>27</v>
      </c>
      <c r="H1971" s="147">
        <v>6</v>
      </c>
      <c r="I1971" s="158">
        <v>4410</v>
      </c>
      <c r="J1971" s="151">
        <v>26460</v>
      </c>
      <c r="K1971" s="147">
        <v>10</v>
      </c>
      <c r="L1971" s="151">
        <v>2646</v>
      </c>
      <c r="M1971" s="151">
        <v>132.3</v>
      </c>
      <c r="N1971" s="154"/>
      <c r="O1971" s="151">
        <v>1190.7</v>
      </c>
      <c r="P1971" s="151">
        <v>1323</v>
      </c>
      <c r="Q1971" s="151">
        <f t="shared" si="30"/>
        <v>2513.7</v>
      </c>
      <c r="R1971" s="156"/>
    </row>
    <row r="1972" s="138" customFormat="1" ht="25.05" hidden="1" customHeight="1" spans="1:18">
      <c r="A1972" s="147">
        <v>1967</v>
      </c>
      <c r="B1972" s="147" t="s">
        <v>502</v>
      </c>
      <c r="C1972" s="148">
        <v>44986</v>
      </c>
      <c r="D1972" s="148">
        <v>45016</v>
      </c>
      <c r="E1972" s="147" t="s">
        <v>25</v>
      </c>
      <c r="F1972" s="147" t="s">
        <v>430</v>
      </c>
      <c r="G1972" s="147" t="s">
        <v>27</v>
      </c>
      <c r="H1972" s="147">
        <v>7</v>
      </c>
      <c r="I1972" s="158">
        <v>4410</v>
      </c>
      <c r="J1972" s="151">
        <v>30870</v>
      </c>
      <c r="K1972" s="147">
        <v>10</v>
      </c>
      <c r="L1972" s="151">
        <v>3087</v>
      </c>
      <c r="M1972" s="151">
        <v>154.35</v>
      </c>
      <c r="N1972" s="154"/>
      <c r="O1972" s="151">
        <v>1389.15</v>
      </c>
      <c r="P1972" s="151">
        <v>1543.5</v>
      </c>
      <c r="Q1972" s="151">
        <f t="shared" si="30"/>
        <v>2932.65</v>
      </c>
      <c r="R1972" s="156"/>
    </row>
    <row r="1973" s="138" customFormat="1" ht="25.05" hidden="1" customHeight="1" spans="1:18">
      <c r="A1973" s="147">
        <v>1968</v>
      </c>
      <c r="B1973" s="147" t="s">
        <v>503</v>
      </c>
      <c r="C1973" s="148">
        <v>44986</v>
      </c>
      <c r="D1973" s="148">
        <v>45016</v>
      </c>
      <c r="E1973" s="147" t="s">
        <v>25</v>
      </c>
      <c r="F1973" s="147" t="s">
        <v>430</v>
      </c>
      <c r="G1973" s="147" t="s">
        <v>27</v>
      </c>
      <c r="H1973" s="147">
        <v>8.3</v>
      </c>
      <c r="I1973" s="158">
        <v>4410</v>
      </c>
      <c r="J1973" s="151">
        <v>36603</v>
      </c>
      <c r="K1973" s="147">
        <v>10</v>
      </c>
      <c r="L1973" s="151">
        <v>3660.3</v>
      </c>
      <c r="M1973" s="151">
        <v>183.015</v>
      </c>
      <c r="N1973" s="154"/>
      <c r="O1973" s="151">
        <v>1647.135</v>
      </c>
      <c r="P1973" s="151">
        <v>1830.15</v>
      </c>
      <c r="Q1973" s="151">
        <f t="shared" si="30"/>
        <v>3477.285</v>
      </c>
      <c r="R1973" s="156"/>
    </row>
    <row r="1974" s="138" customFormat="1" ht="25.05" hidden="1" customHeight="1" spans="1:18">
      <c r="A1974" s="147">
        <v>1969</v>
      </c>
      <c r="B1974" s="147" t="s">
        <v>504</v>
      </c>
      <c r="C1974" s="148">
        <v>44986</v>
      </c>
      <c r="D1974" s="148">
        <v>45016</v>
      </c>
      <c r="E1974" s="147" t="s">
        <v>25</v>
      </c>
      <c r="F1974" s="147" t="s">
        <v>430</v>
      </c>
      <c r="G1974" s="147" t="s">
        <v>27</v>
      </c>
      <c r="H1974" s="147">
        <v>5</v>
      </c>
      <c r="I1974" s="158">
        <v>4410</v>
      </c>
      <c r="J1974" s="151">
        <v>22050</v>
      </c>
      <c r="K1974" s="147">
        <v>10</v>
      </c>
      <c r="L1974" s="151">
        <v>2205</v>
      </c>
      <c r="M1974" s="151">
        <v>110.25</v>
      </c>
      <c r="N1974" s="154"/>
      <c r="O1974" s="151">
        <v>992.25</v>
      </c>
      <c r="P1974" s="151">
        <v>1102.5</v>
      </c>
      <c r="Q1974" s="151">
        <f t="shared" si="30"/>
        <v>2094.75</v>
      </c>
      <c r="R1974" s="156"/>
    </row>
    <row r="1975" s="138" customFormat="1" ht="25.05" hidden="1" customHeight="1" spans="1:18">
      <c r="A1975" s="147">
        <v>1970</v>
      </c>
      <c r="B1975" s="147" t="s">
        <v>505</v>
      </c>
      <c r="C1975" s="148">
        <v>44986</v>
      </c>
      <c r="D1975" s="148">
        <v>45016</v>
      </c>
      <c r="E1975" s="147" t="s">
        <v>25</v>
      </c>
      <c r="F1975" s="147" t="s">
        <v>430</v>
      </c>
      <c r="G1975" s="147" t="s">
        <v>27</v>
      </c>
      <c r="H1975" s="147">
        <v>4</v>
      </c>
      <c r="I1975" s="158">
        <v>4410</v>
      </c>
      <c r="J1975" s="151">
        <v>17640</v>
      </c>
      <c r="K1975" s="147">
        <v>10</v>
      </c>
      <c r="L1975" s="151">
        <v>1764</v>
      </c>
      <c r="M1975" s="151">
        <v>88.2</v>
      </c>
      <c r="N1975" s="154"/>
      <c r="O1975" s="151">
        <v>793.8</v>
      </c>
      <c r="P1975" s="151">
        <v>882</v>
      </c>
      <c r="Q1975" s="151">
        <f t="shared" si="30"/>
        <v>1675.8</v>
      </c>
      <c r="R1975" s="156"/>
    </row>
    <row r="1976" s="138" customFormat="1" ht="25.05" hidden="1" customHeight="1" spans="1:18">
      <c r="A1976" s="147">
        <v>1971</v>
      </c>
      <c r="B1976" s="147" t="s">
        <v>506</v>
      </c>
      <c r="C1976" s="148">
        <v>44986</v>
      </c>
      <c r="D1976" s="148">
        <v>45016</v>
      </c>
      <c r="E1976" s="147" t="s">
        <v>25</v>
      </c>
      <c r="F1976" s="147" t="s">
        <v>430</v>
      </c>
      <c r="G1976" s="147" t="s">
        <v>27</v>
      </c>
      <c r="H1976" s="147">
        <v>6</v>
      </c>
      <c r="I1976" s="158">
        <v>4410</v>
      </c>
      <c r="J1976" s="151">
        <v>26460</v>
      </c>
      <c r="K1976" s="147">
        <v>10</v>
      </c>
      <c r="L1976" s="151">
        <v>2646</v>
      </c>
      <c r="M1976" s="151">
        <v>132.3</v>
      </c>
      <c r="N1976" s="154"/>
      <c r="O1976" s="151">
        <v>1190.7</v>
      </c>
      <c r="P1976" s="151">
        <v>1323</v>
      </c>
      <c r="Q1976" s="151">
        <f t="shared" si="30"/>
        <v>2513.7</v>
      </c>
      <c r="R1976" s="156"/>
    </row>
    <row r="1977" s="138" customFormat="1" ht="25.05" hidden="1" customHeight="1" spans="1:18">
      <c r="A1977" s="147">
        <v>1972</v>
      </c>
      <c r="B1977" s="147" t="s">
        <v>507</v>
      </c>
      <c r="C1977" s="148">
        <v>44986</v>
      </c>
      <c r="D1977" s="148">
        <v>45016</v>
      </c>
      <c r="E1977" s="147" t="s">
        <v>25</v>
      </c>
      <c r="F1977" s="147" t="s">
        <v>430</v>
      </c>
      <c r="G1977" s="147" t="s">
        <v>27</v>
      </c>
      <c r="H1977" s="147">
        <v>5.73</v>
      </c>
      <c r="I1977" s="158">
        <v>4410</v>
      </c>
      <c r="J1977" s="151">
        <v>25269.3</v>
      </c>
      <c r="K1977" s="147">
        <v>10</v>
      </c>
      <c r="L1977" s="151">
        <v>2526.93</v>
      </c>
      <c r="M1977" s="151">
        <v>126.3465</v>
      </c>
      <c r="N1977" s="154"/>
      <c r="O1977" s="151">
        <v>1137.1185</v>
      </c>
      <c r="P1977" s="151">
        <v>1263.465</v>
      </c>
      <c r="Q1977" s="151">
        <f t="shared" si="30"/>
        <v>2400.5835</v>
      </c>
      <c r="R1977" s="156"/>
    </row>
    <row r="1978" s="138" customFormat="1" ht="25.05" hidden="1" customHeight="1" spans="1:18">
      <c r="A1978" s="147">
        <v>1973</v>
      </c>
      <c r="B1978" s="147" t="s">
        <v>508</v>
      </c>
      <c r="C1978" s="148">
        <v>44986</v>
      </c>
      <c r="D1978" s="148">
        <v>45016</v>
      </c>
      <c r="E1978" s="147" t="s">
        <v>25</v>
      </c>
      <c r="F1978" s="147" t="s">
        <v>430</v>
      </c>
      <c r="G1978" s="147" t="s">
        <v>27</v>
      </c>
      <c r="H1978" s="147">
        <v>7.12</v>
      </c>
      <c r="I1978" s="158">
        <v>4410</v>
      </c>
      <c r="J1978" s="151">
        <v>31399.2</v>
      </c>
      <c r="K1978" s="147">
        <v>10</v>
      </c>
      <c r="L1978" s="151">
        <v>3139.92</v>
      </c>
      <c r="M1978" s="151">
        <v>156.996</v>
      </c>
      <c r="N1978" s="154"/>
      <c r="O1978" s="151">
        <v>1412.964</v>
      </c>
      <c r="P1978" s="151">
        <v>1569.96</v>
      </c>
      <c r="Q1978" s="151">
        <f t="shared" si="30"/>
        <v>2982.924</v>
      </c>
      <c r="R1978" s="156"/>
    </row>
    <row r="1979" s="138" customFormat="1" ht="25.05" hidden="1" customHeight="1" spans="1:18">
      <c r="A1979" s="147">
        <v>1974</v>
      </c>
      <c r="B1979" s="147" t="s">
        <v>509</v>
      </c>
      <c r="C1979" s="148">
        <v>44986</v>
      </c>
      <c r="D1979" s="148">
        <v>45016</v>
      </c>
      <c r="E1979" s="147" t="s">
        <v>25</v>
      </c>
      <c r="F1979" s="147" t="s">
        <v>430</v>
      </c>
      <c r="G1979" s="147" t="s">
        <v>27</v>
      </c>
      <c r="H1979" s="147">
        <v>3.1</v>
      </c>
      <c r="I1979" s="158">
        <v>4410</v>
      </c>
      <c r="J1979" s="151">
        <v>13671</v>
      </c>
      <c r="K1979" s="147">
        <v>10</v>
      </c>
      <c r="L1979" s="151">
        <v>1367.1</v>
      </c>
      <c r="M1979" s="151">
        <v>68.355</v>
      </c>
      <c r="N1979" s="154"/>
      <c r="O1979" s="151">
        <v>615.195</v>
      </c>
      <c r="P1979" s="151">
        <v>683.55</v>
      </c>
      <c r="Q1979" s="151">
        <f t="shared" si="30"/>
        <v>1298.745</v>
      </c>
      <c r="R1979" s="156"/>
    </row>
    <row r="1980" s="138" customFormat="1" ht="25.05" hidden="1" customHeight="1" spans="1:18">
      <c r="A1980" s="147">
        <v>1975</v>
      </c>
      <c r="B1980" s="147" t="s">
        <v>510</v>
      </c>
      <c r="C1980" s="148">
        <v>44986</v>
      </c>
      <c r="D1980" s="148">
        <v>45016</v>
      </c>
      <c r="E1980" s="147" t="s">
        <v>25</v>
      </c>
      <c r="F1980" s="147" t="s">
        <v>430</v>
      </c>
      <c r="G1980" s="147" t="s">
        <v>27</v>
      </c>
      <c r="H1980" s="147">
        <v>4.8</v>
      </c>
      <c r="I1980" s="158">
        <v>4410</v>
      </c>
      <c r="J1980" s="151">
        <v>21168</v>
      </c>
      <c r="K1980" s="147">
        <v>10</v>
      </c>
      <c r="L1980" s="151">
        <v>2116.8</v>
      </c>
      <c r="M1980" s="151">
        <v>105.84</v>
      </c>
      <c r="N1980" s="154"/>
      <c r="O1980" s="151">
        <v>952.56</v>
      </c>
      <c r="P1980" s="151">
        <v>1058.4</v>
      </c>
      <c r="Q1980" s="151">
        <f t="shared" si="30"/>
        <v>2010.96</v>
      </c>
      <c r="R1980" s="156"/>
    </row>
    <row r="1981" s="138" customFormat="1" ht="25.05" hidden="1" customHeight="1" spans="1:18">
      <c r="A1981" s="147">
        <v>1976</v>
      </c>
      <c r="B1981" s="147" t="s">
        <v>511</v>
      </c>
      <c r="C1981" s="148">
        <v>44986</v>
      </c>
      <c r="D1981" s="148">
        <v>45016</v>
      </c>
      <c r="E1981" s="147" t="s">
        <v>25</v>
      </c>
      <c r="F1981" s="147" t="s">
        <v>430</v>
      </c>
      <c r="G1981" s="147" t="s">
        <v>27</v>
      </c>
      <c r="H1981" s="147">
        <v>6</v>
      </c>
      <c r="I1981" s="158">
        <v>4410</v>
      </c>
      <c r="J1981" s="151">
        <v>26460</v>
      </c>
      <c r="K1981" s="147">
        <v>10</v>
      </c>
      <c r="L1981" s="151">
        <v>2646</v>
      </c>
      <c r="M1981" s="151">
        <v>132.3</v>
      </c>
      <c r="N1981" s="154"/>
      <c r="O1981" s="151">
        <v>1190.7</v>
      </c>
      <c r="P1981" s="151">
        <v>1323</v>
      </c>
      <c r="Q1981" s="151">
        <f t="shared" si="30"/>
        <v>2513.7</v>
      </c>
      <c r="R1981" s="156"/>
    </row>
    <row r="1982" s="138" customFormat="1" ht="25.05" hidden="1" customHeight="1" spans="1:18">
      <c r="A1982" s="147">
        <v>1977</v>
      </c>
      <c r="B1982" s="147" t="s">
        <v>512</v>
      </c>
      <c r="C1982" s="148">
        <v>44986</v>
      </c>
      <c r="D1982" s="148">
        <v>45016</v>
      </c>
      <c r="E1982" s="147" t="s">
        <v>25</v>
      </c>
      <c r="F1982" s="147" t="s">
        <v>430</v>
      </c>
      <c r="G1982" s="147" t="s">
        <v>27</v>
      </c>
      <c r="H1982" s="147">
        <v>6</v>
      </c>
      <c r="I1982" s="158">
        <v>4410</v>
      </c>
      <c r="J1982" s="151">
        <v>26460</v>
      </c>
      <c r="K1982" s="147">
        <v>10</v>
      </c>
      <c r="L1982" s="151">
        <v>2646</v>
      </c>
      <c r="M1982" s="151">
        <v>132.3</v>
      </c>
      <c r="N1982" s="154"/>
      <c r="O1982" s="151">
        <v>1190.7</v>
      </c>
      <c r="P1982" s="151">
        <v>1323</v>
      </c>
      <c r="Q1982" s="151">
        <f t="shared" si="30"/>
        <v>2513.7</v>
      </c>
      <c r="R1982" s="156"/>
    </row>
    <row r="1983" s="138" customFormat="1" ht="25.05" hidden="1" customHeight="1" spans="1:18">
      <c r="A1983" s="147">
        <v>1978</v>
      </c>
      <c r="B1983" s="147" t="s">
        <v>513</v>
      </c>
      <c r="C1983" s="148">
        <v>44986</v>
      </c>
      <c r="D1983" s="148">
        <v>45016</v>
      </c>
      <c r="E1983" s="147" t="s">
        <v>25</v>
      </c>
      <c r="F1983" s="147" t="s">
        <v>430</v>
      </c>
      <c r="G1983" s="147" t="s">
        <v>27</v>
      </c>
      <c r="H1983" s="147">
        <v>4.2</v>
      </c>
      <c r="I1983" s="158">
        <v>4410</v>
      </c>
      <c r="J1983" s="151">
        <v>18522</v>
      </c>
      <c r="K1983" s="147">
        <v>10</v>
      </c>
      <c r="L1983" s="151">
        <v>1852.2</v>
      </c>
      <c r="M1983" s="151">
        <v>92.61</v>
      </c>
      <c r="N1983" s="154"/>
      <c r="O1983" s="151">
        <v>833.49</v>
      </c>
      <c r="P1983" s="151">
        <v>926.1</v>
      </c>
      <c r="Q1983" s="151">
        <f t="shared" si="30"/>
        <v>1759.59</v>
      </c>
      <c r="R1983" s="156"/>
    </row>
    <row r="1984" s="138" customFormat="1" ht="25.05" hidden="1" customHeight="1" spans="1:18">
      <c r="A1984" s="147">
        <v>1979</v>
      </c>
      <c r="B1984" s="147" t="s">
        <v>514</v>
      </c>
      <c r="C1984" s="148">
        <v>44986</v>
      </c>
      <c r="D1984" s="148">
        <v>45016</v>
      </c>
      <c r="E1984" s="147" t="s">
        <v>25</v>
      </c>
      <c r="F1984" s="147" t="s">
        <v>430</v>
      </c>
      <c r="G1984" s="147" t="s">
        <v>27</v>
      </c>
      <c r="H1984" s="147">
        <v>4</v>
      </c>
      <c r="I1984" s="158">
        <v>4410</v>
      </c>
      <c r="J1984" s="151">
        <v>17640</v>
      </c>
      <c r="K1984" s="147">
        <v>10</v>
      </c>
      <c r="L1984" s="151">
        <v>1764</v>
      </c>
      <c r="M1984" s="151">
        <v>88.2</v>
      </c>
      <c r="N1984" s="154"/>
      <c r="O1984" s="151">
        <v>793.8</v>
      </c>
      <c r="P1984" s="151">
        <v>882</v>
      </c>
      <c r="Q1984" s="151">
        <f t="shared" si="30"/>
        <v>1675.8</v>
      </c>
      <c r="R1984" s="156"/>
    </row>
    <row r="1985" s="138" customFormat="1" ht="25.05" hidden="1" customHeight="1" spans="1:18">
      <c r="A1985" s="147">
        <v>1980</v>
      </c>
      <c r="B1985" s="147" t="s">
        <v>515</v>
      </c>
      <c r="C1985" s="148">
        <v>44986</v>
      </c>
      <c r="D1985" s="148">
        <v>45016</v>
      </c>
      <c r="E1985" s="147" t="s">
        <v>25</v>
      </c>
      <c r="F1985" s="147" t="s">
        <v>430</v>
      </c>
      <c r="G1985" s="147" t="s">
        <v>27</v>
      </c>
      <c r="H1985" s="147">
        <v>2.53</v>
      </c>
      <c r="I1985" s="158">
        <v>4410</v>
      </c>
      <c r="J1985" s="151">
        <v>11157.3</v>
      </c>
      <c r="K1985" s="147">
        <v>10</v>
      </c>
      <c r="L1985" s="151">
        <v>1115.73</v>
      </c>
      <c r="M1985" s="151">
        <v>55.7865</v>
      </c>
      <c r="N1985" s="154"/>
      <c r="O1985" s="151">
        <v>502.0785</v>
      </c>
      <c r="P1985" s="151">
        <v>557.865</v>
      </c>
      <c r="Q1985" s="151">
        <f t="shared" si="30"/>
        <v>1059.9435</v>
      </c>
      <c r="R1985" s="156"/>
    </row>
    <row r="1986" s="138" customFormat="1" ht="25.05" hidden="1" customHeight="1" spans="1:18">
      <c r="A1986" s="147">
        <v>1981</v>
      </c>
      <c r="B1986" s="147" t="s">
        <v>516</v>
      </c>
      <c r="C1986" s="148">
        <v>44986</v>
      </c>
      <c r="D1986" s="148">
        <v>45016</v>
      </c>
      <c r="E1986" s="147" t="s">
        <v>25</v>
      </c>
      <c r="F1986" s="147" t="s">
        <v>430</v>
      </c>
      <c r="G1986" s="147" t="s">
        <v>27</v>
      </c>
      <c r="H1986" s="147">
        <v>10.27</v>
      </c>
      <c r="I1986" s="158">
        <v>4410</v>
      </c>
      <c r="J1986" s="151">
        <v>45290.7</v>
      </c>
      <c r="K1986" s="147">
        <v>10</v>
      </c>
      <c r="L1986" s="151">
        <v>4529.07</v>
      </c>
      <c r="M1986" s="151">
        <v>226.4535</v>
      </c>
      <c r="N1986" s="154"/>
      <c r="O1986" s="151">
        <v>2038.0815</v>
      </c>
      <c r="P1986" s="151">
        <v>2264.535</v>
      </c>
      <c r="Q1986" s="151">
        <f t="shared" si="30"/>
        <v>4302.6165</v>
      </c>
      <c r="R1986" s="156"/>
    </row>
    <row r="1987" s="138" customFormat="1" ht="25.05" hidden="1" customHeight="1" spans="1:18">
      <c r="A1987" s="147">
        <v>1982</v>
      </c>
      <c r="B1987" s="147" t="s">
        <v>517</v>
      </c>
      <c r="C1987" s="148">
        <v>44986</v>
      </c>
      <c r="D1987" s="148">
        <v>45016</v>
      </c>
      <c r="E1987" s="147" t="s">
        <v>25</v>
      </c>
      <c r="F1987" s="147" t="s">
        <v>430</v>
      </c>
      <c r="G1987" s="147" t="s">
        <v>27</v>
      </c>
      <c r="H1987" s="147">
        <v>3.4</v>
      </c>
      <c r="I1987" s="158">
        <v>4410</v>
      </c>
      <c r="J1987" s="151">
        <v>14994</v>
      </c>
      <c r="K1987" s="147">
        <v>10</v>
      </c>
      <c r="L1987" s="151">
        <v>1499.4</v>
      </c>
      <c r="M1987" s="151">
        <v>74.97</v>
      </c>
      <c r="N1987" s="154"/>
      <c r="O1987" s="151">
        <v>674.73</v>
      </c>
      <c r="P1987" s="151">
        <v>749.7</v>
      </c>
      <c r="Q1987" s="151">
        <f t="shared" si="30"/>
        <v>1424.43</v>
      </c>
      <c r="R1987" s="156"/>
    </row>
    <row r="1988" s="138" customFormat="1" ht="25.05" hidden="1" customHeight="1" spans="1:18">
      <c r="A1988" s="147">
        <v>1983</v>
      </c>
      <c r="B1988" s="147" t="s">
        <v>518</v>
      </c>
      <c r="C1988" s="148">
        <v>44986</v>
      </c>
      <c r="D1988" s="148">
        <v>45016</v>
      </c>
      <c r="E1988" s="147" t="s">
        <v>25</v>
      </c>
      <c r="F1988" s="147" t="s">
        <v>430</v>
      </c>
      <c r="G1988" s="147" t="s">
        <v>27</v>
      </c>
      <c r="H1988" s="147">
        <v>3.88</v>
      </c>
      <c r="I1988" s="158">
        <v>4410</v>
      </c>
      <c r="J1988" s="151">
        <v>17110.8</v>
      </c>
      <c r="K1988" s="147">
        <v>10</v>
      </c>
      <c r="L1988" s="151">
        <v>1711.08</v>
      </c>
      <c r="M1988" s="151">
        <v>85.554</v>
      </c>
      <c r="N1988" s="154"/>
      <c r="O1988" s="151">
        <v>769.986</v>
      </c>
      <c r="P1988" s="151">
        <v>855.54</v>
      </c>
      <c r="Q1988" s="151">
        <f t="shared" si="30"/>
        <v>1625.526</v>
      </c>
      <c r="R1988" s="156"/>
    </row>
    <row r="1989" s="138" customFormat="1" ht="25.05" hidden="1" customHeight="1" spans="1:18">
      <c r="A1989" s="147">
        <v>1984</v>
      </c>
      <c r="B1989" s="147" t="s">
        <v>519</v>
      </c>
      <c r="C1989" s="148">
        <v>44986</v>
      </c>
      <c r="D1989" s="148">
        <v>45016</v>
      </c>
      <c r="E1989" s="147" t="s">
        <v>25</v>
      </c>
      <c r="F1989" s="147" t="s">
        <v>430</v>
      </c>
      <c r="G1989" s="147" t="s">
        <v>27</v>
      </c>
      <c r="H1989" s="147">
        <v>3.7</v>
      </c>
      <c r="I1989" s="158">
        <v>4410</v>
      </c>
      <c r="J1989" s="151">
        <v>16317</v>
      </c>
      <c r="K1989" s="147">
        <v>10</v>
      </c>
      <c r="L1989" s="151">
        <v>1631.7</v>
      </c>
      <c r="M1989" s="151">
        <v>81.585</v>
      </c>
      <c r="N1989" s="154"/>
      <c r="O1989" s="151">
        <v>734.265</v>
      </c>
      <c r="P1989" s="151">
        <v>815.85</v>
      </c>
      <c r="Q1989" s="151">
        <f t="shared" si="30"/>
        <v>1550.115</v>
      </c>
      <c r="R1989" s="156"/>
    </row>
    <row r="1990" s="138" customFormat="1" ht="25.05" hidden="1" customHeight="1" spans="1:18">
      <c r="A1990" s="147">
        <v>1985</v>
      </c>
      <c r="B1990" s="147" t="s">
        <v>520</v>
      </c>
      <c r="C1990" s="148">
        <v>44986</v>
      </c>
      <c r="D1990" s="148">
        <v>45016</v>
      </c>
      <c r="E1990" s="147" t="s">
        <v>25</v>
      </c>
      <c r="F1990" s="147" t="s">
        <v>430</v>
      </c>
      <c r="G1990" s="147" t="s">
        <v>27</v>
      </c>
      <c r="H1990" s="147">
        <v>5</v>
      </c>
      <c r="I1990" s="158">
        <v>4410</v>
      </c>
      <c r="J1990" s="151">
        <v>22050</v>
      </c>
      <c r="K1990" s="147">
        <v>10</v>
      </c>
      <c r="L1990" s="151">
        <v>2205</v>
      </c>
      <c r="M1990" s="151">
        <v>110.25</v>
      </c>
      <c r="N1990" s="154"/>
      <c r="O1990" s="151">
        <v>992.25</v>
      </c>
      <c r="P1990" s="151">
        <v>1102.5</v>
      </c>
      <c r="Q1990" s="151">
        <f t="shared" si="30"/>
        <v>2094.75</v>
      </c>
      <c r="R1990" s="156"/>
    </row>
    <row r="1991" s="138" customFormat="1" ht="25.05" hidden="1" customHeight="1" spans="1:18">
      <c r="A1991" s="147">
        <v>1986</v>
      </c>
      <c r="B1991" s="147" t="s">
        <v>521</v>
      </c>
      <c r="C1991" s="148">
        <v>44986</v>
      </c>
      <c r="D1991" s="148">
        <v>45016</v>
      </c>
      <c r="E1991" s="147" t="s">
        <v>25</v>
      </c>
      <c r="F1991" s="147" t="s">
        <v>430</v>
      </c>
      <c r="G1991" s="147" t="s">
        <v>27</v>
      </c>
      <c r="H1991" s="147">
        <v>3.8</v>
      </c>
      <c r="I1991" s="158">
        <v>4410</v>
      </c>
      <c r="J1991" s="151">
        <v>16758</v>
      </c>
      <c r="K1991" s="147">
        <v>10</v>
      </c>
      <c r="L1991" s="151">
        <v>1675.8</v>
      </c>
      <c r="M1991" s="151">
        <v>83.79</v>
      </c>
      <c r="N1991" s="154"/>
      <c r="O1991" s="151">
        <v>754.11</v>
      </c>
      <c r="P1991" s="151">
        <v>837.9</v>
      </c>
      <c r="Q1991" s="151">
        <f t="shared" ref="Q1991:Q2054" si="31">N1991+O1991+P1991</f>
        <v>1592.01</v>
      </c>
      <c r="R1991" s="156"/>
    </row>
    <row r="1992" s="138" customFormat="1" ht="25.05" hidden="1" customHeight="1" spans="1:18">
      <c r="A1992" s="147">
        <v>1987</v>
      </c>
      <c r="B1992" s="147" t="s">
        <v>522</v>
      </c>
      <c r="C1992" s="148">
        <v>44986</v>
      </c>
      <c r="D1992" s="148">
        <v>45016</v>
      </c>
      <c r="E1992" s="147" t="s">
        <v>25</v>
      </c>
      <c r="F1992" s="147" t="s">
        <v>430</v>
      </c>
      <c r="G1992" s="147" t="s">
        <v>27</v>
      </c>
      <c r="H1992" s="147">
        <v>6</v>
      </c>
      <c r="I1992" s="158">
        <v>4410</v>
      </c>
      <c r="J1992" s="151">
        <v>26460</v>
      </c>
      <c r="K1992" s="147">
        <v>10</v>
      </c>
      <c r="L1992" s="151">
        <v>2646</v>
      </c>
      <c r="M1992" s="151">
        <v>132.3</v>
      </c>
      <c r="N1992" s="154"/>
      <c r="O1992" s="151">
        <v>1190.7</v>
      </c>
      <c r="P1992" s="151">
        <v>1323</v>
      </c>
      <c r="Q1992" s="151">
        <f t="shared" si="31"/>
        <v>2513.7</v>
      </c>
      <c r="R1992" s="156"/>
    </row>
    <row r="1993" s="138" customFormat="1" ht="25.05" hidden="1" customHeight="1" spans="1:18">
      <c r="A1993" s="147">
        <v>1988</v>
      </c>
      <c r="B1993" s="147" t="s">
        <v>523</v>
      </c>
      <c r="C1993" s="148">
        <v>44986</v>
      </c>
      <c r="D1993" s="148">
        <v>45016</v>
      </c>
      <c r="E1993" s="147" t="s">
        <v>25</v>
      </c>
      <c r="F1993" s="147" t="s">
        <v>430</v>
      </c>
      <c r="G1993" s="147" t="s">
        <v>27</v>
      </c>
      <c r="H1993" s="147">
        <v>5</v>
      </c>
      <c r="I1993" s="158">
        <v>4410</v>
      </c>
      <c r="J1993" s="151">
        <v>22050</v>
      </c>
      <c r="K1993" s="147">
        <v>10</v>
      </c>
      <c r="L1993" s="151">
        <v>2205</v>
      </c>
      <c r="M1993" s="151">
        <v>110.25</v>
      </c>
      <c r="N1993" s="154"/>
      <c r="O1993" s="151">
        <v>992.25</v>
      </c>
      <c r="P1993" s="151">
        <v>1102.5</v>
      </c>
      <c r="Q1993" s="151">
        <f t="shared" si="31"/>
        <v>2094.75</v>
      </c>
      <c r="R1993" s="156"/>
    </row>
    <row r="1994" s="138" customFormat="1" ht="25.05" hidden="1" customHeight="1" spans="1:18">
      <c r="A1994" s="147">
        <v>1989</v>
      </c>
      <c r="B1994" s="147" t="s">
        <v>524</v>
      </c>
      <c r="C1994" s="148">
        <v>44986</v>
      </c>
      <c r="D1994" s="148">
        <v>45016</v>
      </c>
      <c r="E1994" s="147" t="s">
        <v>25</v>
      </c>
      <c r="F1994" s="147" t="s">
        <v>430</v>
      </c>
      <c r="G1994" s="147" t="s">
        <v>27</v>
      </c>
      <c r="H1994" s="147">
        <v>7</v>
      </c>
      <c r="I1994" s="158">
        <v>4410</v>
      </c>
      <c r="J1994" s="151">
        <v>30870</v>
      </c>
      <c r="K1994" s="147">
        <v>10</v>
      </c>
      <c r="L1994" s="151">
        <v>3087</v>
      </c>
      <c r="M1994" s="151">
        <v>154.35</v>
      </c>
      <c r="N1994" s="154"/>
      <c r="O1994" s="151">
        <v>1389.15</v>
      </c>
      <c r="P1994" s="151">
        <v>1543.5</v>
      </c>
      <c r="Q1994" s="151">
        <f t="shared" si="31"/>
        <v>2932.65</v>
      </c>
      <c r="R1994" s="156"/>
    </row>
    <row r="1995" s="138" customFormat="1" ht="25.05" hidden="1" customHeight="1" spans="1:18">
      <c r="A1995" s="147">
        <v>1990</v>
      </c>
      <c r="B1995" s="147" t="s">
        <v>525</v>
      </c>
      <c r="C1995" s="148">
        <v>44986</v>
      </c>
      <c r="D1995" s="148">
        <v>45016</v>
      </c>
      <c r="E1995" s="147" t="s">
        <v>25</v>
      </c>
      <c r="F1995" s="147" t="s">
        <v>430</v>
      </c>
      <c r="G1995" s="147" t="s">
        <v>27</v>
      </c>
      <c r="H1995" s="147">
        <v>7.61</v>
      </c>
      <c r="I1995" s="158">
        <v>4410</v>
      </c>
      <c r="J1995" s="151">
        <v>33560.1</v>
      </c>
      <c r="K1995" s="147">
        <v>10</v>
      </c>
      <c r="L1995" s="151">
        <v>3356.01</v>
      </c>
      <c r="M1995" s="151">
        <v>167.8005</v>
      </c>
      <c r="N1995" s="154"/>
      <c r="O1995" s="151">
        <v>1510.2045</v>
      </c>
      <c r="P1995" s="151">
        <v>1678.005</v>
      </c>
      <c r="Q1995" s="151">
        <f t="shared" si="31"/>
        <v>3188.2095</v>
      </c>
      <c r="R1995" s="156"/>
    </row>
    <row r="1996" s="138" customFormat="1" ht="25.05" hidden="1" customHeight="1" spans="1:18">
      <c r="A1996" s="147">
        <v>1991</v>
      </c>
      <c r="B1996" s="147" t="s">
        <v>526</v>
      </c>
      <c r="C1996" s="148">
        <v>44986</v>
      </c>
      <c r="D1996" s="148">
        <v>45016</v>
      </c>
      <c r="E1996" s="147" t="s">
        <v>25</v>
      </c>
      <c r="F1996" s="147" t="s">
        <v>430</v>
      </c>
      <c r="G1996" s="147" t="s">
        <v>27</v>
      </c>
      <c r="H1996" s="147">
        <v>7.58</v>
      </c>
      <c r="I1996" s="158">
        <v>4410</v>
      </c>
      <c r="J1996" s="151">
        <v>33427.8</v>
      </c>
      <c r="K1996" s="147">
        <v>10</v>
      </c>
      <c r="L1996" s="151">
        <v>3342.78</v>
      </c>
      <c r="M1996" s="151">
        <v>167.139</v>
      </c>
      <c r="N1996" s="154"/>
      <c r="O1996" s="151">
        <v>1504.251</v>
      </c>
      <c r="P1996" s="151">
        <v>1671.39</v>
      </c>
      <c r="Q1996" s="151">
        <f t="shared" si="31"/>
        <v>3175.641</v>
      </c>
      <c r="R1996" s="156"/>
    </row>
    <row r="1997" s="138" customFormat="1" ht="25.05" hidden="1" customHeight="1" spans="1:18">
      <c r="A1997" s="147">
        <v>1992</v>
      </c>
      <c r="B1997" s="147" t="s">
        <v>527</v>
      </c>
      <c r="C1997" s="148">
        <v>44986</v>
      </c>
      <c r="D1997" s="148">
        <v>45016</v>
      </c>
      <c r="E1997" s="147" t="s">
        <v>25</v>
      </c>
      <c r="F1997" s="147" t="s">
        <v>430</v>
      </c>
      <c r="G1997" s="147" t="s">
        <v>27</v>
      </c>
      <c r="H1997" s="147">
        <v>5.7</v>
      </c>
      <c r="I1997" s="158">
        <v>4410</v>
      </c>
      <c r="J1997" s="151">
        <v>25137</v>
      </c>
      <c r="K1997" s="147">
        <v>10</v>
      </c>
      <c r="L1997" s="151">
        <v>2513.7</v>
      </c>
      <c r="M1997" s="151">
        <v>125.685</v>
      </c>
      <c r="N1997" s="154"/>
      <c r="O1997" s="151">
        <v>1131.165</v>
      </c>
      <c r="P1997" s="151">
        <v>1256.85</v>
      </c>
      <c r="Q1997" s="151">
        <f t="shared" si="31"/>
        <v>2388.015</v>
      </c>
      <c r="R1997" s="156"/>
    </row>
    <row r="1998" s="138" customFormat="1" ht="25.05" hidden="1" customHeight="1" spans="1:18">
      <c r="A1998" s="147">
        <v>1993</v>
      </c>
      <c r="B1998" s="147" t="s">
        <v>528</v>
      </c>
      <c r="C1998" s="148">
        <v>44986</v>
      </c>
      <c r="D1998" s="148">
        <v>45016</v>
      </c>
      <c r="E1998" s="147" t="s">
        <v>25</v>
      </c>
      <c r="F1998" s="147" t="s">
        <v>430</v>
      </c>
      <c r="G1998" s="147" t="s">
        <v>27</v>
      </c>
      <c r="H1998" s="147">
        <v>6.77</v>
      </c>
      <c r="I1998" s="158">
        <v>4410</v>
      </c>
      <c r="J1998" s="151">
        <v>29855.7</v>
      </c>
      <c r="K1998" s="147">
        <v>10</v>
      </c>
      <c r="L1998" s="151">
        <v>2985.57</v>
      </c>
      <c r="M1998" s="151">
        <v>149.2785</v>
      </c>
      <c r="N1998" s="154"/>
      <c r="O1998" s="151">
        <v>1343.5065</v>
      </c>
      <c r="P1998" s="151">
        <v>1492.785</v>
      </c>
      <c r="Q1998" s="151">
        <f t="shared" si="31"/>
        <v>2836.2915</v>
      </c>
      <c r="R1998" s="156"/>
    </row>
    <row r="1999" s="138" customFormat="1" ht="25.05" hidden="1" customHeight="1" spans="1:18">
      <c r="A1999" s="147">
        <v>1994</v>
      </c>
      <c r="B1999" s="147" t="s">
        <v>529</v>
      </c>
      <c r="C1999" s="148">
        <v>44986</v>
      </c>
      <c r="D1999" s="148">
        <v>45016</v>
      </c>
      <c r="E1999" s="147" t="s">
        <v>25</v>
      </c>
      <c r="F1999" s="147" t="s">
        <v>430</v>
      </c>
      <c r="G1999" s="147" t="s">
        <v>27</v>
      </c>
      <c r="H1999" s="147">
        <v>5</v>
      </c>
      <c r="I1999" s="158">
        <v>4410</v>
      </c>
      <c r="J1999" s="151">
        <v>22050</v>
      </c>
      <c r="K1999" s="147">
        <v>10</v>
      </c>
      <c r="L1999" s="151">
        <v>2205</v>
      </c>
      <c r="M1999" s="151">
        <v>110.25</v>
      </c>
      <c r="N1999" s="154"/>
      <c r="O1999" s="151">
        <v>992.25</v>
      </c>
      <c r="P1999" s="151">
        <v>1102.5</v>
      </c>
      <c r="Q1999" s="151">
        <f t="shared" si="31"/>
        <v>2094.75</v>
      </c>
      <c r="R1999" s="156"/>
    </row>
    <row r="2000" s="138" customFormat="1" ht="25.05" hidden="1" customHeight="1" spans="1:18">
      <c r="A2000" s="147">
        <v>1995</v>
      </c>
      <c r="B2000" s="147" t="s">
        <v>530</v>
      </c>
      <c r="C2000" s="148">
        <v>44986</v>
      </c>
      <c r="D2000" s="148">
        <v>45016</v>
      </c>
      <c r="E2000" s="147" t="s">
        <v>25</v>
      </c>
      <c r="F2000" s="147" t="s">
        <v>430</v>
      </c>
      <c r="G2000" s="147" t="s">
        <v>27</v>
      </c>
      <c r="H2000" s="147">
        <v>5.24</v>
      </c>
      <c r="I2000" s="158">
        <v>4410</v>
      </c>
      <c r="J2000" s="151">
        <v>23108.4</v>
      </c>
      <c r="K2000" s="147">
        <v>10</v>
      </c>
      <c r="L2000" s="151">
        <v>2310.84</v>
      </c>
      <c r="M2000" s="151">
        <v>115.542</v>
      </c>
      <c r="N2000" s="154"/>
      <c r="O2000" s="151">
        <v>1039.878</v>
      </c>
      <c r="P2000" s="151">
        <v>1155.42</v>
      </c>
      <c r="Q2000" s="151">
        <f t="shared" si="31"/>
        <v>2195.298</v>
      </c>
      <c r="R2000" s="156"/>
    </row>
    <row r="2001" s="138" customFormat="1" ht="25.05" hidden="1" customHeight="1" spans="1:18">
      <c r="A2001" s="147">
        <v>1996</v>
      </c>
      <c r="B2001" s="147" t="s">
        <v>531</v>
      </c>
      <c r="C2001" s="148">
        <v>44986</v>
      </c>
      <c r="D2001" s="148">
        <v>45016</v>
      </c>
      <c r="E2001" s="147" t="s">
        <v>25</v>
      </c>
      <c r="F2001" s="147" t="s">
        <v>430</v>
      </c>
      <c r="G2001" s="147" t="s">
        <v>27</v>
      </c>
      <c r="H2001" s="147">
        <v>2</v>
      </c>
      <c r="I2001" s="158">
        <v>4410</v>
      </c>
      <c r="J2001" s="151">
        <v>8820</v>
      </c>
      <c r="K2001" s="147">
        <v>10</v>
      </c>
      <c r="L2001" s="151">
        <v>882</v>
      </c>
      <c r="M2001" s="151">
        <v>44.1</v>
      </c>
      <c r="N2001" s="154"/>
      <c r="O2001" s="151">
        <v>396.9</v>
      </c>
      <c r="P2001" s="151">
        <v>441</v>
      </c>
      <c r="Q2001" s="151">
        <f t="shared" si="31"/>
        <v>837.9</v>
      </c>
      <c r="R2001" s="156"/>
    </row>
    <row r="2002" s="138" customFormat="1" ht="25.05" hidden="1" customHeight="1" spans="1:18">
      <c r="A2002" s="147">
        <v>1997</v>
      </c>
      <c r="B2002" s="147" t="s">
        <v>532</v>
      </c>
      <c r="C2002" s="148">
        <v>44986</v>
      </c>
      <c r="D2002" s="148">
        <v>45016</v>
      </c>
      <c r="E2002" s="147" t="s">
        <v>25</v>
      </c>
      <c r="F2002" s="147" t="s">
        <v>430</v>
      </c>
      <c r="G2002" s="147" t="s">
        <v>27</v>
      </c>
      <c r="H2002" s="147">
        <v>2.42</v>
      </c>
      <c r="I2002" s="158">
        <v>4410</v>
      </c>
      <c r="J2002" s="151">
        <v>10672.2</v>
      </c>
      <c r="K2002" s="147">
        <v>10</v>
      </c>
      <c r="L2002" s="151">
        <v>1067.22</v>
      </c>
      <c r="M2002" s="151">
        <v>53.361</v>
      </c>
      <c r="N2002" s="154"/>
      <c r="O2002" s="151">
        <v>480.249</v>
      </c>
      <c r="P2002" s="151">
        <v>533.61</v>
      </c>
      <c r="Q2002" s="151">
        <f t="shared" si="31"/>
        <v>1013.859</v>
      </c>
      <c r="R2002" s="156"/>
    </row>
    <row r="2003" s="138" customFormat="1" ht="25.05" hidden="1" customHeight="1" spans="1:18">
      <c r="A2003" s="147">
        <v>1998</v>
      </c>
      <c r="B2003" s="147" t="s">
        <v>533</v>
      </c>
      <c r="C2003" s="148">
        <v>44986</v>
      </c>
      <c r="D2003" s="148">
        <v>45016</v>
      </c>
      <c r="E2003" s="147" t="s">
        <v>25</v>
      </c>
      <c r="F2003" s="147" t="s">
        <v>430</v>
      </c>
      <c r="G2003" s="147" t="s">
        <v>27</v>
      </c>
      <c r="H2003" s="147">
        <v>7.4</v>
      </c>
      <c r="I2003" s="158">
        <v>4410</v>
      </c>
      <c r="J2003" s="151">
        <v>32634</v>
      </c>
      <c r="K2003" s="147">
        <v>10</v>
      </c>
      <c r="L2003" s="151">
        <v>3263.4</v>
      </c>
      <c r="M2003" s="151">
        <v>163.17</v>
      </c>
      <c r="N2003" s="154"/>
      <c r="O2003" s="151">
        <v>1468.53</v>
      </c>
      <c r="P2003" s="151">
        <v>1631.7</v>
      </c>
      <c r="Q2003" s="151">
        <f t="shared" si="31"/>
        <v>3100.23</v>
      </c>
      <c r="R2003" s="156"/>
    </row>
    <row r="2004" s="138" customFormat="1" ht="25.05" hidden="1" customHeight="1" spans="1:18">
      <c r="A2004" s="147">
        <v>1999</v>
      </c>
      <c r="B2004" s="147" t="s">
        <v>534</v>
      </c>
      <c r="C2004" s="148">
        <v>44986</v>
      </c>
      <c r="D2004" s="148">
        <v>45016</v>
      </c>
      <c r="E2004" s="147" t="s">
        <v>25</v>
      </c>
      <c r="F2004" s="147" t="s">
        <v>430</v>
      </c>
      <c r="G2004" s="147" t="s">
        <v>27</v>
      </c>
      <c r="H2004" s="147">
        <v>5</v>
      </c>
      <c r="I2004" s="158">
        <v>4410</v>
      </c>
      <c r="J2004" s="151">
        <v>22050</v>
      </c>
      <c r="K2004" s="147">
        <v>10</v>
      </c>
      <c r="L2004" s="151">
        <v>2205</v>
      </c>
      <c r="M2004" s="151">
        <v>110.25</v>
      </c>
      <c r="N2004" s="154"/>
      <c r="O2004" s="151">
        <v>992.25</v>
      </c>
      <c r="P2004" s="151">
        <v>1102.5</v>
      </c>
      <c r="Q2004" s="151">
        <f t="shared" si="31"/>
        <v>2094.75</v>
      </c>
      <c r="R2004" s="156"/>
    </row>
    <row r="2005" s="138" customFormat="1" ht="25.05" hidden="1" customHeight="1" spans="1:18">
      <c r="A2005" s="147">
        <v>2000</v>
      </c>
      <c r="B2005" s="147" t="s">
        <v>535</v>
      </c>
      <c r="C2005" s="148">
        <v>44986</v>
      </c>
      <c r="D2005" s="148">
        <v>45016</v>
      </c>
      <c r="E2005" s="147" t="s">
        <v>25</v>
      </c>
      <c r="F2005" s="147" t="s">
        <v>430</v>
      </c>
      <c r="G2005" s="147" t="s">
        <v>27</v>
      </c>
      <c r="H2005" s="147">
        <v>3</v>
      </c>
      <c r="I2005" s="158">
        <v>4410</v>
      </c>
      <c r="J2005" s="151">
        <v>13230</v>
      </c>
      <c r="K2005" s="147">
        <v>10</v>
      </c>
      <c r="L2005" s="151">
        <v>1323</v>
      </c>
      <c r="M2005" s="151">
        <v>66.15</v>
      </c>
      <c r="N2005" s="154"/>
      <c r="O2005" s="151">
        <v>595.35</v>
      </c>
      <c r="P2005" s="151">
        <v>661.5</v>
      </c>
      <c r="Q2005" s="151">
        <f t="shared" si="31"/>
        <v>1256.85</v>
      </c>
      <c r="R2005" s="156"/>
    </row>
    <row r="2006" s="138" customFormat="1" ht="25.05" hidden="1" customHeight="1" spans="1:18">
      <c r="A2006" s="147">
        <v>2001</v>
      </c>
      <c r="B2006" s="147" t="s">
        <v>536</v>
      </c>
      <c r="C2006" s="148">
        <v>44986</v>
      </c>
      <c r="D2006" s="148">
        <v>45016</v>
      </c>
      <c r="E2006" s="147" t="s">
        <v>25</v>
      </c>
      <c r="F2006" s="147" t="s">
        <v>430</v>
      </c>
      <c r="G2006" s="147" t="s">
        <v>27</v>
      </c>
      <c r="H2006" s="147">
        <v>6</v>
      </c>
      <c r="I2006" s="158">
        <v>4410</v>
      </c>
      <c r="J2006" s="151">
        <v>26460</v>
      </c>
      <c r="K2006" s="147">
        <v>10</v>
      </c>
      <c r="L2006" s="151">
        <v>2646</v>
      </c>
      <c r="M2006" s="151">
        <v>132.3</v>
      </c>
      <c r="N2006" s="154"/>
      <c r="O2006" s="151">
        <v>1190.7</v>
      </c>
      <c r="P2006" s="151">
        <v>1323</v>
      </c>
      <c r="Q2006" s="151">
        <f t="shared" si="31"/>
        <v>2513.7</v>
      </c>
      <c r="R2006" s="156"/>
    </row>
    <row r="2007" s="138" customFormat="1" ht="25.05" hidden="1" customHeight="1" spans="1:18">
      <c r="A2007" s="147">
        <v>2002</v>
      </c>
      <c r="B2007" s="147" t="s">
        <v>537</v>
      </c>
      <c r="C2007" s="148">
        <v>44986</v>
      </c>
      <c r="D2007" s="148">
        <v>45016</v>
      </c>
      <c r="E2007" s="147" t="s">
        <v>25</v>
      </c>
      <c r="F2007" s="147" t="s">
        <v>430</v>
      </c>
      <c r="G2007" s="147" t="s">
        <v>27</v>
      </c>
      <c r="H2007" s="147">
        <v>7.58</v>
      </c>
      <c r="I2007" s="158">
        <v>4410</v>
      </c>
      <c r="J2007" s="151">
        <v>33427.8</v>
      </c>
      <c r="K2007" s="147">
        <v>10</v>
      </c>
      <c r="L2007" s="151">
        <v>3342.78</v>
      </c>
      <c r="M2007" s="151">
        <v>167.139</v>
      </c>
      <c r="N2007" s="154"/>
      <c r="O2007" s="151">
        <v>1504.251</v>
      </c>
      <c r="P2007" s="151">
        <v>1671.39</v>
      </c>
      <c r="Q2007" s="151">
        <f t="shared" si="31"/>
        <v>3175.641</v>
      </c>
      <c r="R2007" s="156"/>
    </row>
    <row r="2008" s="138" customFormat="1" ht="25.05" hidden="1" customHeight="1" spans="1:18">
      <c r="A2008" s="147">
        <v>2003</v>
      </c>
      <c r="B2008" s="147" t="s">
        <v>538</v>
      </c>
      <c r="C2008" s="148">
        <v>44986</v>
      </c>
      <c r="D2008" s="148">
        <v>45016</v>
      </c>
      <c r="E2008" s="147" t="s">
        <v>25</v>
      </c>
      <c r="F2008" s="147" t="s">
        <v>430</v>
      </c>
      <c r="G2008" s="147" t="s">
        <v>27</v>
      </c>
      <c r="H2008" s="147">
        <v>4.72</v>
      </c>
      <c r="I2008" s="158">
        <v>4410</v>
      </c>
      <c r="J2008" s="151">
        <v>20815.2</v>
      </c>
      <c r="K2008" s="147">
        <v>10</v>
      </c>
      <c r="L2008" s="151">
        <v>2081.52</v>
      </c>
      <c r="M2008" s="151">
        <v>104.076</v>
      </c>
      <c r="N2008" s="154"/>
      <c r="O2008" s="151">
        <v>936.684</v>
      </c>
      <c r="P2008" s="151">
        <v>1040.76</v>
      </c>
      <c r="Q2008" s="151">
        <f t="shared" si="31"/>
        <v>1977.444</v>
      </c>
      <c r="R2008" s="156"/>
    </row>
    <row r="2009" s="138" customFormat="1" ht="25.05" hidden="1" customHeight="1" spans="1:18">
      <c r="A2009" s="147">
        <v>2004</v>
      </c>
      <c r="B2009" s="147" t="s">
        <v>539</v>
      </c>
      <c r="C2009" s="148">
        <v>44986</v>
      </c>
      <c r="D2009" s="148">
        <v>45016</v>
      </c>
      <c r="E2009" s="147" t="s">
        <v>25</v>
      </c>
      <c r="F2009" s="147" t="s">
        <v>430</v>
      </c>
      <c r="G2009" s="147" t="s">
        <v>27</v>
      </c>
      <c r="H2009" s="147">
        <v>5.5</v>
      </c>
      <c r="I2009" s="158">
        <v>4410</v>
      </c>
      <c r="J2009" s="151">
        <v>24255</v>
      </c>
      <c r="K2009" s="147">
        <v>10</v>
      </c>
      <c r="L2009" s="151">
        <v>2425.5</v>
      </c>
      <c r="M2009" s="151">
        <v>121.275</v>
      </c>
      <c r="N2009" s="154"/>
      <c r="O2009" s="151">
        <v>1091.475</v>
      </c>
      <c r="P2009" s="151">
        <v>1212.75</v>
      </c>
      <c r="Q2009" s="151">
        <f t="shared" si="31"/>
        <v>2304.225</v>
      </c>
      <c r="R2009" s="156"/>
    </row>
    <row r="2010" s="138" customFormat="1" ht="25.05" hidden="1" customHeight="1" spans="1:18">
      <c r="A2010" s="147">
        <v>2005</v>
      </c>
      <c r="B2010" s="147" t="s">
        <v>540</v>
      </c>
      <c r="C2010" s="148">
        <v>44986</v>
      </c>
      <c r="D2010" s="148">
        <v>45016</v>
      </c>
      <c r="E2010" s="147" t="s">
        <v>25</v>
      </c>
      <c r="F2010" s="147" t="s">
        <v>430</v>
      </c>
      <c r="G2010" s="147" t="s">
        <v>27</v>
      </c>
      <c r="H2010" s="147">
        <v>1.17</v>
      </c>
      <c r="I2010" s="158">
        <v>4410</v>
      </c>
      <c r="J2010" s="151">
        <v>5159.7</v>
      </c>
      <c r="K2010" s="147">
        <v>10</v>
      </c>
      <c r="L2010" s="151">
        <v>515.97</v>
      </c>
      <c r="M2010" s="151">
        <v>25.7985</v>
      </c>
      <c r="N2010" s="154"/>
      <c r="O2010" s="151">
        <v>232.1865</v>
      </c>
      <c r="P2010" s="151">
        <v>257.985</v>
      </c>
      <c r="Q2010" s="151">
        <f t="shared" si="31"/>
        <v>490.1715</v>
      </c>
      <c r="R2010" s="156"/>
    </row>
    <row r="2011" s="138" customFormat="1" ht="25.05" hidden="1" customHeight="1" spans="1:18">
      <c r="A2011" s="147">
        <v>2006</v>
      </c>
      <c r="B2011" s="147" t="s">
        <v>541</v>
      </c>
      <c r="C2011" s="148">
        <v>44986</v>
      </c>
      <c r="D2011" s="148">
        <v>45016</v>
      </c>
      <c r="E2011" s="147" t="s">
        <v>25</v>
      </c>
      <c r="F2011" s="147" t="s">
        <v>430</v>
      </c>
      <c r="G2011" s="147" t="s">
        <v>27</v>
      </c>
      <c r="H2011" s="147">
        <v>7.78</v>
      </c>
      <c r="I2011" s="158">
        <v>4410</v>
      </c>
      <c r="J2011" s="151">
        <v>34309.8</v>
      </c>
      <c r="K2011" s="147">
        <v>10</v>
      </c>
      <c r="L2011" s="151">
        <v>3430.98</v>
      </c>
      <c r="M2011" s="151">
        <v>171.549</v>
      </c>
      <c r="N2011" s="154"/>
      <c r="O2011" s="151">
        <v>1543.941</v>
      </c>
      <c r="P2011" s="151">
        <v>1715.49</v>
      </c>
      <c r="Q2011" s="151">
        <f t="shared" si="31"/>
        <v>3259.431</v>
      </c>
      <c r="R2011" s="156"/>
    </row>
    <row r="2012" s="138" customFormat="1" ht="25.05" hidden="1" customHeight="1" spans="1:18">
      <c r="A2012" s="147">
        <v>2007</v>
      </c>
      <c r="B2012" s="147" t="s">
        <v>542</v>
      </c>
      <c r="C2012" s="148">
        <v>44986</v>
      </c>
      <c r="D2012" s="148">
        <v>45016</v>
      </c>
      <c r="E2012" s="147" t="s">
        <v>25</v>
      </c>
      <c r="F2012" s="147" t="s">
        <v>430</v>
      </c>
      <c r="G2012" s="147" t="s">
        <v>27</v>
      </c>
      <c r="H2012" s="147">
        <v>5.79</v>
      </c>
      <c r="I2012" s="158">
        <v>4410</v>
      </c>
      <c r="J2012" s="151">
        <v>25533.9</v>
      </c>
      <c r="K2012" s="147">
        <v>10</v>
      </c>
      <c r="L2012" s="151">
        <v>2553.39</v>
      </c>
      <c r="M2012" s="151">
        <v>127.6695</v>
      </c>
      <c r="N2012" s="154"/>
      <c r="O2012" s="151">
        <v>1149.0255</v>
      </c>
      <c r="P2012" s="151">
        <v>1276.695</v>
      </c>
      <c r="Q2012" s="151">
        <f t="shared" si="31"/>
        <v>2425.7205</v>
      </c>
      <c r="R2012" s="156"/>
    </row>
    <row r="2013" s="138" customFormat="1" ht="25.05" hidden="1" customHeight="1" spans="1:18">
      <c r="A2013" s="147">
        <v>2008</v>
      </c>
      <c r="B2013" s="147" t="s">
        <v>543</v>
      </c>
      <c r="C2013" s="148">
        <v>44986</v>
      </c>
      <c r="D2013" s="148">
        <v>45016</v>
      </c>
      <c r="E2013" s="147" t="s">
        <v>25</v>
      </c>
      <c r="F2013" s="147" t="s">
        <v>430</v>
      </c>
      <c r="G2013" s="147" t="s">
        <v>27</v>
      </c>
      <c r="H2013" s="147">
        <v>8</v>
      </c>
      <c r="I2013" s="158">
        <v>4410</v>
      </c>
      <c r="J2013" s="151">
        <v>35280</v>
      </c>
      <c r="K2013" s="147">
        <v>10</v>
      </c>
      <c r="L2013" s="151">
        <v>3528</v>
      </c>
      <c r="M2013" s="151">
        <v>176.4</v>
      </c>
      <c r="N2013" s="154"/>
      <c r="O2013" s="151">
        <v>1587.6</v>
      </c>
      <c r="P2013" s="151">
        <v>1764</v>
      </c>
      <c r="Q2013" s="151">
        <f t="shared" si="31"/>
        <v>3351.6</v>
      </c>
      <c r="R2013" s="156"/>
    </row>
    <row r="2014" s="138" customFormat="1" ht="25.05" hidden="1" customHeight="1" spans="1:18">
      <c r="A2014" s="147">
        <v>2009</v>
      </c>
      <c r="B2014" s="147" t="s">
        <v>544</v>
      </c>
      <c r="C2014" s="148">
        <v>44986</v>
      </c>
      <c r="D2014" s="148">
        <v>45016</v>
      </c>
      <c r="E2014" s="147" t="s">
        <v>25</v>
      </c>
      <c r="F2014" s="147" t="s">
        <v>430</v>
      </c>
      <c r="G2014" s="147" t="s">
        <v>27</v>
      </c>
      <c r="H2014" s="147">
        <v>5.99</v>
      </c>
      <c r="I2014" s="158">
        <v>4410</v>
      </c>
      <c r="J2014" s="151">
        <v>26415.9</v>
      </c>
      <c r="K2014" s="147">
        <v>10</v>
      </c>
      <c r="L2014" s="151">
        <v>2641.59</v>
      </c>
      <c r="M2014" s="151">
        <v>132.0795</v>
      </c>
      <c r="N2014" s="154"/>
      <c r="O2014" s="151">
        <v>1188.7155</v>
      </c>
      <c r="P2014" s="151">
        <v>1320.795</v>
      </c>
      <c r="Q2014" s="151">
        <f t="shared" si="31"/>
        <v>2509.5105</v>
      </c>
      <c r="R2014" s="156"/>
    </row>
    <row r="2015" s="138" customFormat="1" ht="25.05" hidden="1" customHeight="1" spans="1:18">
      <c r="A2015" s="147">
        <v>2010</v>
      </c>
      <c r="B2015" s="147" t="s">
        <v>545</v>
      </c>
      <c r="C2015" s="148">
        <v>44986</v>
      </c>
      <c r="D2015" s="148">
        <v>45016</v>
      </c>
      <c r="E2015" s="147" t="s">
        <v>25</v>
      </c>
      <c r="F2015" s="147" t="s">
        <v>430</v>
      </c>
      <c r="G2015" s="147" t="s">
        <v>27</v>
      </c>
      <c r="H2015" s="147">
        <v>6</v>
      </c>
      <c r="I2015" s="158">
        <v>4410</v>
      </c>
      <c r="J2015" s="151">
        <v>26460</v>
      </c>
      <c r="K2015" s="147">
        <v>10</v>
      </c>
      <c r="L2015" s="151">
        <v>2646</v>
      </c>
      <c r="M2015" s="151">
        <v>132.3</v>
      </c>
      <c r="N2015" s="154"/>
      <c r="O2015" s="151">
        <v>1190.7</v>
      </c>
      <c r="P2015" s="151">
        <v>1323</v>
      </c>
      <c r="Q2015" s="151">
        <f t="shared" si="31"/>
        <v>2513.7</v>
      </c>
      <c r="R2015" s="156"/>
    </row>
    <row r="2016" s="138" customFormat="1" ht="25.05" hidden="1" customHeight="1" spans="1:18">
      <c r="A2016" s="147">
        <v>2011</v>
      </c>
      <c r="B2016" s="147" t="s">
        <v>546</v>
      </c>
      <c r="C2016" s="148">
        <v>44986</v>
      </c>
      <c r="D2016" s="148">
        <v>45016</v>
      </c>
      <c r="E2016" s="147" t="s">
        <v>25</v>
      </c>
      <c r="F2016" s="147" t="s">
        <v>430</v>
      </c>
      <c r="G2016" s="147" t="s">
        <v>27</v>
      </c>
      <c r="H2016" s="147">
        <v>1.17</v>
      </c>
      <c r="I2016" s="158">
        <v>4410</v>
      </c>
      <c r="J2016" s="151">
        <v>5159.7</v>
      </c>
      <c r="K2016" s="147">
        <v>10</v>
      </c>
      <c r="L2016" s="151">
        <v>515.97</v>
      </c>
      <c r="M2016" s="151">
        <v>25.7985</v>
      </c>
      <c r="N2016" s="154"/>
      <c r="O2016" s="151">
        <v>232.1865</v>
      </c>
      <c r="P2016" s="151">
        <v>257.985</v>
      </c>
      <c r="Q2016" s="151">
        <f t="shared" si="31"/>
        <v>490.1715</v>
      </c>
      <c r="R2016" s="156"/>
    </row>
    <row r="2017" s="138" customFormat="1" ht="25.05" hidden="1" customHeight="1" spans="1:18">
      <c r="A2017" s="147">
        <v>2012</v>
      </c>
      <c r="B2017" s="147" t="s">
        <v>547</v>
      </c>
      <c r="C2017" s="148">
        <v>44986</v>
      </c>
      <c r="D2017" s="148">
        <v>45016</v>
      </c>
      <c r="E2017" s="147" t="s">
        <v>25</v>
      </c>
      <c r="F2017" s="147" t="s">
        <v>430</v>
      </c>
      <c r="G2017" s="147" t="s">
        <v>27</v>
      </c>
      <c r="H2017" s="147">
        <v>14.08</v>
      </c>
      <c r="I2017" s="158">
        <v>4410</v>
      </c>
      <c r="J2017" s="151">
        <v>62092.8</v>
      </c>
      <c r="K2017" s="147">
        <v>10</v>
      </c>
      <c r="L2017" s="151">
        <v>6209.28</v>
      </c>
      <c r="M2017" s="151">
        <v>310.464</v>
      </c>
      <c r="N2017" s="154"/>
      <c r="O2017" s="151">
        <v>2794.176</v>
      </c>
      <c r="P2017" s="151">
        <v>3104.64</v>
      </c>
      <c r="Q2017" s="151">
        <f t="shared" si="31"/>
        <v>5898.816</v>
      </c>
      <c r="R2017" s="156"/>
    </row>
    <row r="2018" s="138" customFormat="1" ht="25.05" hidden="1" customHeight="1" spans="1:18">
      <c r="A2018" s="147">
        <v>2013</v>
      </c>
      <c r="B2018" s="147" t="s">
        <v>548</v>
      </c>
      <c r="C2018" s="148">
        <v>44986</v>
      </c>
      <c r="D2018" s="148">
        <v>45016</v>
      </c>
      <c r="E2018" s="147" t="s">
        <v>25</v>
      </c>
      <c r="F2018" s="147" t="s">
        <v>430</v>
      </c>
      <c r="G2018" s="147" t="s">
        <v>27</v>
      </c>
      <c r="H2018" s="147">
        <v>11.09</v>
      </c>
      <c r="I2018" s="158">
        <v>4410</v>
      </c>
      <c r="J2018" s="151">
        <v>48906.9</v>
      </c>
      <c r="K2018" s="147">
        <v>10</v>
      </c>
      <c r="L2018" s="151">
        <v>4890.69</v>
      </c>
      <c r="M2018" s="151">
        <v>244.5345</v>
      </c>
      <c r="N2018" s="154"/>
      <c r="O2018" s="151">
        <v>2200.8105</v>
      </c>
      <c r="P2018" s="151">
        <v>2445.345</v>
      </c>
      <c r="Q2018" s="151">
        <f t="shared" si="31"/>
        <v>4646.1555</v>
      </c>
      <c r="R2018" s="156"/>
    </row>
    <row r="2019" s="138" customFormat="1" ht="25.05" hidden="1" customHeight="1" spans="1:18">
      <c r="A2019" s="147">
        <v>2014</v>
      </c>
      <c r="B2019" s="147" t="s">
        <v>549</v>
      </c>
      <c r="C2019" s="148">
        <v>44986</v>
      </c>
      <c r="D2019" s="148">
        <v>45016</v>
      </c>
      <c r="E2019" s="147" t="s">
        <v>25</v>
      </c>
      <c r="F2019" s="147" t="s">
        <v>430</v>
      </c>
      <c r="G2019" s="147" t="s">
        <v>27</v>
      </c>
      <c r="H2019" s="147">
        <v>4.98</v>
      </c>
      <c r="I2019" s="158">
        <v>4410</v>
      </c>
      <c r="J2019" s="151">
        <v>21961.8</v>
      </c>
      <c r="K2019" s="147">
        <v>10</v>
      </c>
      <c r="L2019" s="151">
        <v>2196.18</v>
      </c>
      <c r="M2019" s="151">
        <v>109.809</v>
      </c>
      <c r="N2019" s="154"/>
      <c r="O2019" s="151">
        <v>988.281</v>
      </c>
      <c r="P2019" s="151">
        <v>1098.09</v>
      </c>
      <c r="Q2019" s="151">
        <f t="shared" si="31"/>
        <v>2086.371</v>
      </c>
      <c r="R2019" s="156"/>
    </row>
    <row r="2020" s="138" customFormat="1" ht="25.05" hidden="1" customHeight="1" spans="1:18">
      <c r="A2020" s="147">
        <v>2015</v>
      </c>
      <c r="B2020" s="147" t="s">
        <v>550</v>
      </c>
      <c r="C2020" s="148">
        <v>44986</v>
      </c>
      <c r="D2020" s="148">
        <v>45016</v>
      </c>
      <c r="E2020" s="147" t="s">
        <v>25</v>
      </c>
      <c r="F2020" s="147" t="s">
        <v>430</v>
      </c>
      <c r="G2020" s="147" t="s">
        <v>27</v>
      </c>
      <c r="H2020" s="147">
        <v>6.49</v>
      </c>
      <c r="I2020" s="158">
        <v>4410</v>
      </c>
      <c r="J2020" s="151">
        <v>28620.9</v>
      </c>
      <c r="K2020" s="147">
        <v>10</v>
      </c>
      <c r="L2020" s="151">
        <v>2862.09</v>
      </c>
      <c r="M2020" s="151">
        <v>143.1045</v>
      </c>
      <c r="N2020" s="154"/>
      <c r="O2020" s="151">
        <v>1287.9405</v>
      </c>
      <c r="P2020" s="151">
        <v>1431.045</v>
      </c>
      <c r="Q2020" s="151">
        <f t="shared" si="31"/>
        <v>2718.9855</v>
      </c>
      <c r="R2020" s="156"/>
    </row>
    <row r="2021" s="138" customFormat="1" ht="25.05" hidden="1" customHeight="1" spans="1:18">
      <c r="A2021" s="147">
        <v>2016</v>
      </c>
      <c r="B2021" s="147" t="s">
        <v>551</v>
      </c>
      <c r="C2021" s="148">
        <v>44986</v>
      </c>
      <c r="D2021" s="148">
        <v>45016</v>
      </c>
      <c r="E2021" s="147" t="s">
        <v>25</v>
      </c>
      <c r="F2021" s="147" t="s">
        <v>430</v>
      </c>
      <c r="G2021" s="147" t="s">
        <v>27</v>
      </c>
      <c r="H2021" s="147">
        <v>6</v>
      </c>
      <c r="I2021" s="158">
        <v>4410</v>
      </c>
      <c r="J2021" s="151">
        <v>26460</v>
      </c>
      <c r="K2021" s="147">
        <v>10</v>
      </c>
      <c r="L2021" s="151">
        <v>2646</v>
      </c>
      <c r="M2021" s="151">
        <v>132.3</v>
      </c>
      <c r="N2021" s="154"/>
      <c r="O2021" s="151">
        <v>1190.7</v>
      </c>
      <c r="P2021" s="151">
        <v>1323</v>
      </c>
      <c r="Q2021" s="151">
        <f t="shared" si="31"/>
        <v>2513.7</v>
      </c>
      <c r="R2021" s="156"/>
    </row>
    <row r="2022" s="138" customFormat="1" ht="25.05" hidden="1" customHeight="1" spans="1:18">
      <c r="A2022" s="147">
        <v>2017</v>
      </c>
      <c r="B2022" s="147" t="s">
        <v>552</v>
      </c>
      <c r="C2022" s="148">
        <v>44986</v>
      </c>
      <c r="D2022" s="148">
        <v>45016</v>
      </c>
      <c r="E2022" s="147" t="s">
        <v>25</v>
      </c>
      <c r="F2022" s="147" t="s">
        <v>430</v>
      </c>
      <c r="G2022" s="147" t="s">
        <v>27</v>
      </c>
      <c r="H2022" s="147">
        <v>5.82</v>
      </c>
      <c r="I2022" s="158">
        <v>4410</v>
      </c>
      <c r="J2022" s="151">
        <v>25666.2</v>
      </c>
      <c r="K2022" s="147">
        <v>10</v>
      </c>
      <c r="L2022" s="151">
        <v>2566.62</v>
      </c>
      <c r="M2022" s="151">
        <v>128.331</v>
      </c>
      <c r="N2022" s="154"/>
      <c r="O2022" s="151">
        <v>1154.979</v>
      </c>
      <c r="P2022" s="151">
        <v>1283.31</v>
      </c>
      <c r="Q2022" s="151">
        <f t="shared" si="31"/>
        <v>2438.289</v>
      </c>
      <c r="R2022" s="156"/>
    </row>
    <row r="2023" s="138" customFormat="1" ht="25.05" hidden="1" customHeight="1" spans="1:18">
      <c r="A2023" s="147">
        <v>2018</v>
      </c>
      <c r="B2023" s="147" t="s">
        <v>553</v>
      </c>
      <c r="C2023" s="148">
        <v>44986</v>
      </c>
      <c r="D2023" s="148">
        <v>45016</v>
      </c>
      <c r="E2023" s="147" t="s">
        <v>25</v>
      </c>
      <c r="F2023" s="147" t="s">
        <v>430</v>
      </c>
      <c r="G2023" s="147" t="s">
        <v>27</v>
      </c>
      <c r="H2023" s="147">
        <v>6.67</v>
      </c>
      <c r="I2023" s="158">
        <v>4410</v>
      </c>
      <c r="J2023" s="151">
        <v>29414.7</v>
      </c>
      <c r="K2023" s="147">
        <v>10</v>
      </c>
      <c r="L2023" s="151">
        <v>2941.47</v>
      </c>
      <c r="M2023" s="151">
        <v>147.0735</v>
      </c>
      <c r="N2023" s="154"/>
      <c r="O2023" s="151">
        <v>1323.6615</v>
      </c>
      <c r="P2023" s="151">
        <v>1470.735</v>
      </c>
      <c r="Q2023" s="151">
        <f t="shared" si="31"/>
        <v>2794.3965</v>
      </c>
      <c r="R2023" s="156"/>
    </row>
    <row r="2024" s="138" customFormat="1" ht="25.05" hidden="1" customHeight="1" spans="1:18">
      <c r="A2024" s="147">
        <v>2019</v>
      </c>
      <c r="B2024" s="147" t="s">
        <v>554</v>
      </c>
      <c r="C2024" s="148">
        <v>44986</v>
      </c>
      <c r="D2024" s="148">
        <v>45016</v>
      </c>
      <c r="E2024" s="147" t="s">
        <v>25</v>
      </c>
      <c r="F2024" s="147" t="s">
        <v>430</v>
      </c>
      <c r="G2024" s="147" t="s">
        <v>27</v>
      </c>
      <c r="H2024" s="147">
        <v>6.16</v>
      </c>
      <c r="I2024" s="158">
        <v>4410</v>
      </c>
      <c r="J2024" s="151">
        <v>27165.6</v>
      </c>
      <c r="K2024" s="147">
        <v>10</v>
      </c>
      <c r="L2024" s="151">
        <v>2716.56</v>
      </c>
      <c r="M2024" s="151">
        <v>135.828</v>
      </c>
      <c r="N2024" s="154"/>
      <c r="O2024" s="151">
        <v>1222.452</v>
      </c>
      <c r="P2024" s="151">
        <v>1358.28</v>
      </c>
      <c r="Q2024" s="151">
        <f t="shared" si="31"/>
        <v>2580.732</v>
      </c>
      <c r="R2024" s="156"/>
    </row>
    <row r="2025" s="138" customFormat="1" ht="25.05" hidden="1" customHeight="1" spans="1:18">
      <c r="A2025" s="147">
        <v>2020</v>
      </c>
      <c r="B2025" s="147" t="s">
        <v>555</v>
      </c>
      <c r="C2025" s="148">
        <v>44986</v>
      </c>
      <c r="D2025" s="148">
        <v>45016</v>
      </c>
      <c r="E2025" s="147" t="s">
        <v>25</v>
      </c>
      <c r="F2025" s="147" t="s">
        <v>430</v>
      </c>
      <c r="G2025" s="147" t="s">
        <v>27</v>
      </c>
      <c r="H2025" s="147">
        <v>1.55</v>
      </c>
      <c r="I2025" s="158">
        <v>4410</v>
      </c>
      <c r="J2025" s="151">
        <v>6835.5</v>
      </c>
      <c r="K2025" s="147">
        <v>10</v>
      </c>
      <c r="L2025" s="151">
        <v>683.55</v>
      </c>
      <c r="M2025" s="151">
        <v>34.1775</v>
      </c>
      <c r="N2025" s="154"/>
      <c r="O2025" s="151">
        <v>307.5975</v>
      </c>
      <c r="P2025" s="151">
        <v>341.775</v>
      </c>
      <c r="Q2025" s="151">
        <f t="shared" si="31"/>
        <v>649.3725</v>
      </c>
      <c r="R2025" s="156"/>
    </row>
    <row r="2026" s="138" customFormat="1" ht="25.05" hidden="1" customHeight="1" spans="1:18">
      <c r="A2026" s="147">
        <v>2021</v>
      </c>
      <c r="B2026" s="147" t="s">
        <v>556</v>
      </c>
      <c r="C2026" s="148">
        <v>44986</v>
      </c>
      <c r="D2026" s="148">
        <v>45016</v>
      </c>
      <c r="E2026" s="147" t="s">
        <v>25</v>
      </c>
      <c r="F2026" s="147" t="s">
        <v>430</v>
      </c>
      <c r="G2026" s="147" t="s">
        <v>27</v>
      </c>
      <c r="H2026" s="147">
        <v>8</v>
      </c>
      <c r="I2026" s="158">
        <v>4410</v>
      </c>
      <c r="J2026" s="151">
        <v>35280</v>
      </c>
      <c r="K2026" s="147">
        <v>10</v>
      </c>
      <c r="L2026" s="151">
        <v>3528</v>
      </c>
      <c r="M2026" s="151">
        <v>176.4</v>
      </c>
      <c r="N2026" s="154"/>
      <c r="O2026" s="151">
        <v>1587.6</v>
      </c>
      <c r="P2026" s="151">
        <v>1764</v>
      </c>
      <c r="Q2026" s="151">
        <f t="shared" si="31"/>
        <v>3351.6</v>
      </c>
      <c r="R2026" s="156"/>
    </row>
    <row r="2027" s="138" customFormat="1" ht="25.05" hidden="1" customHeight="1" spans="1:18">
      <c r="A2027" s="147">
        <v>2022</v>
      </c>
      <c r="B2027" s="147" t="s">
        <v>557</v>
      </c>
      <c r="C2027" s="148">
        <v>44986</v>
      </c>
      <c r="D2027" s="148">
        <v>45016</v>
      </c>
      <c r="E2027" s="147" t="s">
        <v>25</v>
      </c>
      <c r="F2027" s="147" t="s">
        <v>430</v>
      </c>
      <c r="G2027" s="147" t="s">
        <v>27</v>
      </c>
      <c r="H2027" s="147">
        <v>5.86</v>
      </c>
      <c r="I2027" s="158">
        <v>4410</v>
      </c>
      <c r="J2027" s="151">
        <v>25842.6</v>
      </c>
      <c r="K2027" s="147">
        <v>10</v>
      </c>
      <c r="L2027" s="151">
        <v>2584.26</v>
      </c>
      <c r="M2027" s="151">
        <v>129.213</v>
      </c>
      <c r="N2027" s="154"/>
      <c r="O2027" s="151">
        <v>1162.917</v>
      </c>
      <c r="P2027" s="151">
        <v>1292.13</v>
      </c>
      <c r="Q2027" s="151">
        <f t="shared" si="31"/>
        <v>2455.047</v>
      </c>
      <c r="R2027" s="156"/>
    </row>
    <row r="2028" s="138" customFormat="1" ht="25.05" hidden="1" customHeight="1" spans="1:18">
      <c r="A2028" s="147">
        <v>2023</v>
      </c>
      <c r="B2028" s="147" t="s">
        <v>558</v>
      </c>
      <c r="C2028" s="148">
        <v>44986</v>
      </c>
      <c r="D2028" s="148">
        <v>45016</v>
      </c>
      <c r="E2028" s="147" t="s">
        <v>25</v>
      </c>
      <c r="F2028" s="147" t="s">
        <v>430</v>
      </c>
      <c r="G2028" s="147" t="s">
        <v>27</v>
      </c>
      <c r="H2028" s="147">
        <v>8</v>
      </c>
      <c r="I2028" s="158">
        <v>4410</v>
      </c>
      <c r="J2028" s="151">
        <v>35280</v>
      </c>
      <c r="K2028" s="147">
        <v>10</v>
      </c>
      <c r="L2028" s="151">
        <v>3528</v>
      </c>
      <c r="M2028" s="151">
        <v>176.4</v>
      </c>
      <c r="N2028" s="154"/>
      <c r="O2028" s="151">
        <v>1587.6</v>
      </c>
      <c r="P2028" s="151">
        <v>1764</v>
      </c>
      <c r="Q2028" s="151">
        <f t="shared" si="31"/>
        <v>3351.6</v>
      </c>
      <c r="R2028" s="156"/>
    </row>
    <row r="2029" s="138" customFormat="1" ht="25.05" hidden="1" customHeight="1" spans="1:18">
      <c r="A2029" s="147">
        <v>2024</v>
      </c>
      <c r="B2029" s="147" t="s">
        <v>559</v>
      </c>
      <c r="C2029" s="148">
        <v>44986</v>
      </c>
      <c r="D2029" s="148">
        <v>45016</v>
      </c>
      <c r="E2029" s="147" t="s">
        <v>25</v>
      </c>
      <c r="F2029" s="147" t="s">
        <v>430</v>
      </c>
      <c r="G2029" s="147" t="s">
        <v>27</v>
      </c>
      <c r="H2029" s="147">
        <v>7.8</v>
      </c>
      <c r="I2029" s="158">
        <v>4410</v>
      </c>
      <c r="J2029" s="151">
        <v>34398</v>
      </c>
      <c r="K2029" s="147">
        <v>10</v>
      </c>
      <c r="L2029" s="151">
        <v>3439.8</v>
      </c>
      <c r="M2029" s="151">
        <v>171.99</v>
      </c>
      <c r="N2029" s="154"/>
      <c r="O2029" s="151">
        <v>1547.91</v>
      </c>
      <c r="P2029" s="151">
        <v>1719.9</v>
      </c>
      <c r="Q2029" s="151">
        <f t="shared" si="31"/>
        <v>3267.81</v>
      </c>
      <c r="R2029" s="156"/>
    </row>
    <row r="2030" s="138" customFormat="1" ht="25.05" hidden="1" customHeight="1" spans="1:18">
      <c r="A2030" s="147">
        <v>2025</v>
      </c>
      <c r="B2030" s="147" t="s">
        <v>560</v>
      </c>
      <c r="C2030" s="148">
        <v>44986</v>
      </c>
      <c r="D2030" s="148">
        <v>45016</v>
      </c>
      <c r="E2030" s="147" t="s">
        <v>25</v>
      </c>
      <c r="F2030" s="147" t="s">
        <v>430</v>
      </c>
      <c r="G2030" s="147" t="s">
        <v>27</v>
      </c>
      <c r="H2030" s="147">
        <v>10</v>
      </c>
      <c r="I2030" s="158">
        <v>4410</v>
      </c>
      <c r="J2030" s="151">
        <v>44100</v>
      </c>
      <c r="K2030" s="147">
        <v>10</v>
      </c>
      <c r="L2030" s="151">
        <v>4410</v>
      </c>
      <c r="M2030" s="151">
        <v>220.5</v>
      </c>
      <c r="N2030" s="154"/>
      <c r="O2030" s="151">
        <v>1984.5</v>
      </c>
      <c r="P2030" s="151">
        <v>2205</v>
      </c>
      <c r="Q2030" s="151">
        <f t="shared" si="31"/>
        <v>4189.5</v>
      </c>
      <c r="R2030" s="156"/>
    </row>
    <row r="2031" s="138" customFormat="1" ht="25.05" hidden="1" customHeight="1" spans="1:18">
      <c r="A2031" s="147">
        <v>2026</v>
      </c>
      <c r="B2031" s="147" t="s">
        <v>561</v>
      </c>
      <c r="C2031" s="148">
        <v>44986</v>
      </c>
      <c r="D2031" s="148">
        <v>45016</v>
      </c>
      <c r="E2031" s="147" t="s">
        <v>25</v>
      </c>
      <c r="F2031" s="147" t="s">
        <v>430</v>
      </c>
      <c r="G2031" s="147" t="s">
        <v>27</v>
      </c>
      <c r="H2031" s="147">
        <v>6</v>
      </c>
      <c r="I2031" s="158">
        <v>4410</v>
      </c>
      <c r="J2031" s="151">
        <v>26460</v>
      </c>
      <c r="K2031" s="147">
        <v>10</v>
      </c>
      <c r="L2031" s="151">
        <v>2646</v>
      </c>
      <c r="M2031" s="151">
        <v>132.3</v>
      </c>
      <c r="N2031" s="154"/>
      <c r="O2031" s="151">
        <v>1190.7</v>
      </c>
      <c r="P2031" s="151">
        <v>1323</v>
      </c>
      <c r="Q2031" s="151">
        <f t="shared" si="31"/>
        <v>2513.7</v>
      </c>
      <c r="R2031" s="156"/>
    </row>
    <row r="2032" s="138" customFormat="1" ht="25.05" hidden="1" customHeight="1" spans="1:18">
      <c r="A2032" s="147">
        <v>2027</v>
      </c>
      <c r="B2032" s="147" t="s">
        <v>562</v>
      </c>
      <c r="C2032" s="148">
        <v>44986</v>
      </c>
      <c r="D2032" s="148">
        <v>45016</v>
      </c>
      <c r="E2032" s="147" t="s">
        <v>25</v>
      </c>
      <c r="F2032" s="147" t="s">
        <v>430</v>
      </c>
      <c r="G2032" s="147" t="s">
        <v>27</v>
      </c>
      <c r="H2032" s="147">
        <v>8</v>
      </c>
      <c r="I2032" s="158">
        <v>4410</v>
      </c>
      <c r="J2032" s="151">
        <v>35280</v>
      </c>
      <c r="K2032" s="147">
        <v>10</v>
      </c>
      <c r="L2032" s="151">
        <v>3528</v>
      </c>
      <c r="M2032" s="151">
        <v>176.4</v>
      </c>
      <c r="N2032" s="154"/>
      <c r="O2032" s="151">
        <v>1587.6</v>
      </c>
      <c r="P2032" s="151">
        <v>1764</v>
      </c>
      <c r="Q2032" s="151">
        <f t="shared" si="31"/>
        <v>3351.6</v>
      </c>
      <c r="R2032" s="156"/>
    </row>
    <row r="2033" s="138" customFormat="1" ht="25.05" hidden="1" customHeight="1" spans="1:18">
      <c r="A2033" s="147">
        <v>2028</v>
      </c>
      <c r="B2033" s="147" t="s">
        <v>563</v>
      </c>
      <c r="C2033" s="148">
        <v>44986</v>
      </c>
      <c r="D2033" s="148">
        <v>45016</v>
      </c>
      <c r="E2033" s="147" t="s">
        <v>25</v>
      </c>
      <c r="F2033" s="147" t="s">
        <v>430</v>
      </c>
      <c r="G2033" s="147" t="s">
        <v>27</v>
      </c>
      <c r="H2033" s="147">
        <v>5.99</v>
      </c>
      <c r="I2033" s="158">
        <v>4410</v>
      </c>
      <c r="J2033" s="151">
        <v>26415.9</v>
      </c>
      <c r="K2033" s="147">
        <v>10</v>
      </c>
      <c r="L2033" s="151">
        <v>2641.59</v>
      </c>
      <c r="M2033" s="151">
        <v>132.0795</v>
      </c>
      <c r="N2033" s="154"/>
      <c r="O2033" s="151">
        <v>1188.7155</v>
      </c>
      <c r="P2033" s="151">
        <v>1320.795</v>
      </c>
      <c r="Q2033" s="151">
        <f t="shared" si="31"/>
        <v>2509.5105</v>
      </c>
      <c r="R2033" s="156"/>
    </row>
    <row r="2034" s="138" customFormat="1" ht="25.05" hidden="1" customHeight="1" spans="1:18">
      <c r="A2034" s="147">
        <v>2029</v>
      </c>
      <c r="B2034" s="147" t="s">
        <v>564</v>
      </c>
      <c r="C2034" s="148">
        <v>44986</v>
      </c>
      <c r="D2034" s="148">
        <v>45016</v>
      </c>
      <c r="E2034" s="147" t="s">
        <v>25</v>
      </c>
      <c r="F2034" s="147" t="s">
        <v>430</v>
      </c>
      <c r="G2034" s="147" t="s">
        <v>27</v>
      </c>
      <c r="H2034" s="147">
        <v>5.4</v>
      </c>
      <c r="I2034" s="158">
        <v>4410</v>
      </c>
      <c r="J2034" s="151">
        <v>23814</v>
      </c>
      <c r="K2034" s="147">
        <v>10</v>
      </c>
      <c r="L2034" s="151">
        <v>2381.4</v>
      </c>
      <c r="M2034" s="151">
        <v>119.07</v>
      </c>
      <c r="N2034" s="154"/>
      <c r="O2034" s="151">
        <v>1071.63</v>
      </c>
      <c r="P2034" s="151">
        <v>1190.7</v>
      </c>
      <c r="Q2034" s="151">
        <f t="shared" si="31"/>
        <v>2262.33</v>
      </c>
      <c r="R2034" s="156"/>
    </row>
    <row r="2035" s="138" customFormat="1" ht="25.05" hidden="1" customHeight="1" spans="1:18">
      <c r="A2035" s="147">
        <v>2030</v>
      </c>
      <c r="B2035" s="147" t="s">
        <v>565</v>
      </c>
      <c r="C2035" s="148">
        <v>44986</v>
      </c>
      <c r="D2035" s="148">
        <v>45016</v>
      </c>
      <c r="E2035" s="147" t="s">
        <v>25</v>
      </c>
      <c r="F2035" s="147" t="s">
        <v>430</v>
      </c>
      <c r="G2035" s="147" t="s">
        <v>27</v>
      </c>
      <c r="H2035" s="147">
        <v>8</v>
      </c>
      <c r="I2035" s="158">
        <v>4410</v>
      </c>
      <c r="J2035" s="151">
        <v>35280</v>
      </c>
      <c r="K2035" s="147">
        <v>10</v>
      </c>
      <c r="L2035" s="151">
        <v>3528</v>
      </c>
      <c r="M2035" s="151">
        <v>176.4</v>
      </c>
      <c r="N2035" s="154"/>
      <c r="O2035" s="151">
        <v>1587.6</v>
      </c>
      <c r="P2035" s="151">
        <v>1764</v>
      </c>
      <c r="Q2035" s="151">
        <f t="shared" si="31"/>
        <v>3351.6</v>
      </c>
      <c r="R2035" s="156"/>
    </row>
    <row r="2036" s="138" customFormat="1" ht="25.05" hidden="1" customHeight="1" spans="1:18">
      <c r="A2036" s="147">
        <v>2031</v>
      </c>
      <c r="B2036" s="147" t="s">
        <v>566</v>
      </c>
      <c r="C2036" s="148">
        <v>44986</v>
      </c>
      <c r="D2036" s="148">
        <v>45016</v>
      </c>
      <c r="E2036" s="147" t="s">
        <v>25</v>
      </c>
      <c r="F2036" s="147" t="s">
        <v>430</v>
      </c>
      <c r="G2036" s="147" t="s">
        <v>27</v>
      </c>
      <c r="H2036" s="147">
        <v>5.46</v>
      </c>
      <c r="I2036" s="158">
        <v>4410</v>
      </c>
      <c r="J2036" s="151">
        <v>24078.6</v>
      </c>
      <c r="K2036" s="147">
        <v>10</v>
      </c>
      <c r="L2036" s="151">
        <v>2407.86</v>
      </c>
      <c r="M2036" s="151">
        <v>120.393</v>
      </c>
      <c r="N2036" s="154"/>
      <c r="O2036" s="151">
        <v>1083.537</v>
      </c>
      <c r="P2036" s="151">
        <v>1203.93</v>
      </c>
      <c r="Q2036" s="151">
        <f t="shared" si="31"/>
        <v>2287.467</v>
      </c>
      <c r="R2036" s="156"/>
    </row>
    <row r="2037" s="138" customFormat="1" ht="25.05" hidden="1" customHeight="1" spans="1:18">
      <c r="A2037" s="147">
        <v>2032</v>
      </c>
      <c r="B2037" s="147" t="s">
        <v>567</v>
      </c>
      <c r="C2037" s="148">
        <v>44986</v>
      </c>
      <c r="D2037" s="148">
        <v>45016</v>
      </c>
      <c r="E2037" s="147" t="s">
        <v>25</v>
      </c>
      <c r="F2037" s="147" t="s">
        <v>430</v>
      </c>
      <c r="G2037" s="147" t="s">
        <v>27</v>
      </c>
      <c r="H2037" s="147">
        <v>6.83</v>
      </c>
      <c r="I2037" s="158">
        <v>4410</v>
      </c>
      <c r="J2037" s="151">
        <v>30120.3</v>
      </c>
      <c r="K2037" s="147">
        <v>10</v>
      </c>
      <c r="L2037" s="151">
        <v>3012.03</v>
      </c>
      <c r="M2037" s="151">
        <v>150.6015</v>
      </c>
      <c r="N2037" s="154"/>
      <c r="O2037" s="151">
        <v>1355.4135</v>
      </c>
      <c r="P2037" s="151">
        <v>1506.015</v>
      </c>
      <c r="Q2037" s="151">
        <f t="shared" si="31"/>
        <v>2861.4285</v>
      </c>
      <c r="R2037" s="156"/>
    </row>
    <row r="2038" s="138" customFormat="1" ht="25.05" hidden="1" customHeight="1" spans="1:18">
      <c r="A2038" s="147">
        <v>2033</v>
      </c>
      <c r="B2038" s="147" t="s">
        <v>568</v>
      </c>
      <c r="C2038" s="148">
        <v>44986</v>
      </c>
      <c r="D2038" s="148">
        <v>45016</v>
      </c>
      <c r="E2038" s="147" t="s">
        <v>25</v>
      </c>
      <c r="F2038" s="147" t="s">
        <v>430</v>
      </c>
      <c r="G2038" s="147" t="s">
        <v>27</v>
      </c>
      <c r="H2038" s="147">
        <v>2.54</v>
      </c>
      <c r="I2038" s="158">
        <v>4410</v>
      </c>
      <c r="J2038" s="151">
        <v>11201.4</v>
      </c>
      <c r="K2038" s="147">
        <v>10</v>
      </c>
      <c r="L2038" s="151">
        <v>1120.14</v>
      </c>
      <c r="M2038" s="151">
        <v>56.007</v>
      </c>
      <c r="N2038" s="154"/>
      <c r="O2038" s="151">
        <v>504.063</v>
      </c>
      <c r="P2038" s="151">
        <v>560.07</v>
      </c>
      <c r="Q2038" s="151">
        <f t="shared" si="31"/>
        <v>1064.133</v>
      </c>
      <c r="R2038" s="156"/>
    </row>
    <row r="2039" s="138" customFormat="1" ht="25.05" hidden="1" customHeight="1" spans="1:18">
      <c r="A2039" s="147">
        <v>2034</v>
      </c>
      <c r="B2039" s="147" t="s">
        <v>569</v>
      </c>
      <c r="C2039" s="148">
        <v>44986</v>
      </c>
      <c r="D2039" s="148">
        <v>45016</v>
      </c>
      <c r="E2039" s="147" t="s">
        <v>25</v>
      </c>
      <c r="F2039" s="147" t="s">
        <v>430</v>
      </c>
      <c r="G2039" s="147" t="s">
        <v>27</v>
      </c>
      <c r="H2039" s="147">
        <v>5.59</v>
      </c>
      <c r="I2039" s="158">
        <v>4410</v>
      </c>
      <c r="J2039" s="151">
        <v>24651.9</v>
      </c>
      <c r="K2039" s="147">
        <v>10</v>
      </c>
      <c r="L2039" s="151">
        <v>2465.19</v>
      </c>
      <c r="M2039" s="151">
        <v>123.2595</v>
      </c>
      <c r="N2039" s="154"/>
      <c r="O2039" s="151">
        <v>1109.3355</v>
      </c>
      <c r="P2039" s="151">
        <v>1232.595</v>
      </c>
      <c r="Q2039" s="151">
        <f t="shared" si="31"/>
        <v>2341.9305</v>
      </c>
      <c r="R2039" s="156"/>
    </row>
    <row r="2040" s="138" customFormat="1" ht="25.05" hidden="1" customHeight="1" spans="1:18">
      <c r="A2040" s="147">
        <v>2035</v>
      </c>
      <c r="B2040" s="147" t="s">
        <v>570</v>
      </c>
      <c r="C2040" s="148">
        <v>44986</v>
      </c>
      <c r="D2040" s="148">
        <v>45016</v>
      </c>
      <c r="E2040" s="147" t="s">
        <v>25</v>
      </c>
      <c r="F2040" s="147" t="s">
        <v>430</v>
      </c>
      <c r="G2040" s="147" t="s">
        <v>27</v>
      </c>
      <c r="H2040" s="147">
        <v>4.43</v>
      </c>
      <c r="I2040" s="158">
        <v>4410</v>
      </c>
      <c r="J2040" s="151">
        <v>19536.3</v>
      </c>
      <c r="K2040" s="147">
        <v>10</v>
      </c>
      <c r="L2040" s="151">
        <v>1953.63</v>
      </c>
      <c r="M2040" s="151">
        <v>97.6815</v>
      </c>
      <c r="N2040" s="154"/>
      <c r="O2040" s="151">
        <v>879.1335</v>
      </c>
      <c r="P2040" s="151">
        <v>976.815</v>
      </c>
      <c r="Q2040" s="151">
        <f t="shared" si="31"/>
        <v>1855.9485</v>
      </c>
      <c r="R2040" s="156"/>
    </row>
    <row r="2041" s="138" customFormat="1" ht="25.05" hidden="1" customHeight="1" spans="1:18">
      <c r="A2041" s="147">
        <v>2036</v>
      </c>
      <c r="B2041" s="147" t="s">
        <v>571</v>
      </c>
      <c r="C2041" s="148">
        <v>44986</v>
      </c>
      <c r="D2041" s="148">
        <v>45016</v>
      </c>
      <c r="E2041" s="147" t="s">
        <v>25</v>
      </c>
      <c r="F2041" s="147" t="s">
        <v>430</v>
      </c>
      <c r="G2041" s="147" t="s">
        <v>27</v>
      </c>
      <c r="H2041" s="147">
        <v>6.6</v>
      </c>
      <c r="I2041" s="158">
        <v>4410</v>
      </c>
      <c r="J2041" s="151">
        <v>29106</v>
      </c>
      <c r="K2041" s="147">
        <v>10</v>
      </c>
      <c r="L2041" s="151">
        <v>2910.6</v>
      </c>
      <c r="M2041" s="151">
        <v>145.53</v>
      </c>
      <c r="N2041" s="154"/>
      <c r="O2041" s="151">
        <v>1309.77</v>
      </c>
      <c r="P2041" s="151">
        <v>1455.3</v>
      </c>
      <c r="Q2041" s="151">
        <f t="shared" si="31"/>
        <v>2765.07</v>
      </c>
      <c r="R2041" s="156"/>
    </row>
    <row r="2042" s="138" customFormat="1" ht="25.05" hidden="1" customHeight="1" spans="1:18">
      <c r="A2042" s="147">
        <v>2037</v>
      </c>
      <c r="B2042" s="147" t="s">
        <v>572</v>
      </c>
      <c r="C2042" s="148">
        <v>44986</v>
      </c>
      <c r="D2042" s="148">
        <v>45016</v>
      </c>
      <c r="E2042" s="147" t="s">
        <v>25</v>
      </c>
      <c r="F2042" s="147" t="s">
        <v>430</v>
      </c>
      <c r="G2042" s="147" t="s">
        <v>27</v>
      </c>
      <c r="H2042" s="147">
        <v>7.61</v>
      </c>
      <c r="I2042" s="158">
        <v>4410</v>
      </c>
      <c r="J2042" s="151">
        <v>33560.1</v>
      </c>
      <c r="K2042" s="147">
        <v>10</v>
      </c>
      <c r="L2042" s="151">
        <v>3356.01</v>
      </c>
      <c r="M2042" s="151">
        <v>167.8005</v>
      </c>
      <c r="N2042" s="154"/>
      <c r="O2042" s="151">
        <v>1510.2045</v>
      </c>
      <c r="P2042" s="151">
        <v>1678.005</v>
      </c>
      <c r="Q2042" s="151">
        <f t="shared" si="31"/>
        <v>3188.2095</v>
      </c>
      <c r="R2042" s="156"/>
    </row>
    <row r="2043" s="138" customFormat="1" ht="25.05" hidden="1" customHeight="1" spans="1:18">
      <c r="A2043" s="147">
        <v>2038</v>
      </c>
      <c r="B2043" s="147" t="s">
        <v>573</v>
      </c>
      <c r="C2043" s="148">
        <v>44986</v>
      </c>
      <c r="D2043" s="148">
        <v>45016</v>
      </c>
      <c r="E2043" s="147" t="s">
        <v>25</v>
      </c>
      <c r="F2043" s="147" t="s">
        <v>430</v>
      </c>
      <c r="G2043" s="147" t="s">
        <v>27</v>
      </c>
      <c r="H2043" s="147">
        <v>3.61</v>
      </c>
      <c r="I2043" s="158">
        <v>4410</v>
      </c>
      <c r="J2043" s="151">
        <v>15920.1</v>
      </c>
      <c r="K2043" s="147">
        <v>10</v>
      </c>
      <c r="L2043" s="151">
        <v>1592.01</v>
      </c>
      <c r="M2043" s="151">
        <v>79.6005</v>
      </c>
      <c r="N2043" s="154"/>
      <c r="O2043" s="151">
        <v>716.4045</v>
      </c>
      <c r="P2043" s="151">
        <v>796.005</v>
      </c>
      <c r="Q2043" s="151">
        <f t="shared" si="31"/>
        <v>1512.4095</v>
      </c>
      <c r="R2043" s="156"/>
    </row>
    <row r="2044" s="138" customFormat="1" ht="25.05" hidden="1" customHeight="1" spans="1:18">
      <c r="A2044" s="147">
        <v>2039</v>
      </c>
      <c r="B2044" s="147" t="s">
        <v>574</v>
      </c>
      <c r="C2044" s="148">
        <v>44986</v>
      </c>
      <c r="D2044" s="148">
        <v>45016</v>
      </c>
      <c r="E2044" s="147" t="s">
        <v>25</v>
      </c>
      <c r="F2044" s="147" t="s">
        <v>430</v>
      </c>
      <c r="G2044" s="147" t="s">
        <v>27</v>
      </c>
      <c r="H2044" s="147">
        <v>6.61</v>
      </c>
      <c r="I2044" s="158">
        <v>4410</v>
      </c>
      <c r="J2044" s="151">
        <v>29150.1</v>
      </c>
      <c r="K2044" s="147">
        <v>10</v>
      </c>
      <c r="L2044" s="151">
        <v>2915.01</v>
      </c>
      <c r="M2044" s="151">
        <v>145.7505</v>
      </c>
      <c r="N2044" s="154"/>
      <c r="O2044" s="151">
        <v>1311.7545</v>
      </c>
      <c r="P2044" s="151">
        <v>1457.505</v>
      </c>
      <c r="Q2044" s="151">
        <f t="shared" si="31"/>
        <v>2769.2595</v>
      </c>
      <c r="R2044" s="156"/>
    </row>
    <row r="2045" s="138" customFormat="1" ht="25.05" hidden="1" customHeight="1" spans="1:18">
      <c r="A2045" s="147">
        <v>2040</v>
      </c>
      <c r="B2045" s="147" t="s">
        <v>575</v>
      </c>
      <c r="C2045" s="148">
        <v>44986</v>
      </c>
      <c r="D2045" s="148">
        <v>45016</v>
      </c>
      <c r="E2045" s="147" t="s">
        <v>25</v>
      </c>
      <c r="F2045" s="147" t="s">
        <v>430</v>
      </c>
      <c r="G2045" s="147" t="s">
        <v>27</v>
      </c>
      <c r="H2045" s="147">
        <v>6.1</v>
      </c>
      <c r="I2045" s="158">
        <v>4410</v>
      </c>
      <c r="J2045" s="151">
        <v>26901</v>
      </c>
      <c r="K2045" s="147">
        <v>10</v>
      </c>
      <c r="L2045" s="151">
        <v>2690.1</v>
      </c>
      <c r="M2045" s="151">
        <v>134.505</v>
      </c>
      <c r="N2045" s="154"/>
      <c r="O2045" s="151">
        <v>1210.545</v>
      </c>
      <c r="P2045" s="151">
        <v>1345.05</v>
      </c>
      <c r="Q2045" s="151">
        <f t="shared" si="31"/>
        <v>2555.595</v>
      </c>
      <c r="R2045" s="156"/>
    </row>
    <row r="2046" s="138" customFormat="1" ht="25.05" hidden="1" customHeight="1" spans="1:18">
      <c r="A2046" s="147">
        <v>2041</v>
      </c>
      <c r="B2046" s="147" t="s">
        <v>576</v>
      </c>
      <c r="C2046" s="148">
        <v>44986</v>
      </c>
      <c r="D2046" s="148">
        <v>45016</v>
      </c>
      <c r="E2046" s="147" t="s">
        <v>25</v>
      </c>
      <c r="F2046" s="147" t="s">
        <v>430</v>
      </c>
      <c r="G2046" s="147" t="s">
        <v>27</v>
      </c>
      <c r="H2046" s="147">
        <v>3.36</v>
      </c>
      <c r="I2046" s="158">
        <v>4410</v>
      </c>
      <c r="J2046" s="151">
        <v>14817.6</v>
      </c>
      <c r="K2046" s="147">
        <v>10</v>
      </c>
      <c r="L2046" s="151">
        <v>1481.76</v>
      </c>
      <c r="M2046" s="151">
        <v>74.088</v>
      </c>
      <c r="N2046" s="154"/>
      <c r="O2046" s="151">
        <v>666.792</v>
      </c>
      <c r="P2046" s="151">
        <v>740.88</v>
      </c>
      <c r="Q2046" s="151">
        <f t="shared" si="31"/>
        <v>1407.672</v>
      </c>
      <c r="R2046" s="156"/>
    </row>
    <row r="2047" s="138" customFormat="1" ht="25.05" hidden="1" customHeight="1" spans="1:18">
      <c r="A2047" s="147">
        <v>2042</v>
      </c>
      <c r="B2047" s="147" t="s">
        <v>577</v>
      </c>
      <c r="C2047" s="148">
        <v>44986</v>
      </c>
      <c r="D2047" s="148">
        <v>45016</v>
      </c>
      <c r="E2047" s="147" t="s">
        <v>25</v>
      </c>
      <c r="F2047" s="147" t="s">
        <v>430</v>
      </c>
      <c r="G2047" s="147" t="s">
        <v>27</v>
      </c>
      <c r="H2047" s="147">
        <v>6</v>
      </c>
      <c r="I2047" s="158">
        <v>4410</v>
      </c>
      <c r="J2047" s="151">
        <v>26460</v>
      </c>
      <c r="K2047" s="147">
        <v>10</v>
      </c>
      <c r="L2047" s="151">
        <v>2646</v>
      </c>
      <c r="M2047" s="151">
        <v>132.3</v>
      </c>
      <c r="N2047" s="154"/>
      <c r="O2047" s="151">
        <v>1190.7</v>
      </c>
      <c r="P2047" s="151">
        <v>1323</v>
      </c>
      <c r="Q2047" s="151">
        <f t="shared" si="31"/>
        <v>2513.7</v>
      </c>
      <c r="R2047" s="156"/>
    </row>
    <row r="2048" s="138" customFormat="1" ht="25.05" hidden="1" customHeight="1" spans="1:18">
      <c r="A2048" s="147">
        <v>2043</v>
      </c>
      <c r="B2048" s="147" t="s">
        <v>578</v>
      </c>
      <c r="C2048" s="148">
        <v>44986</v>
      </c>
      <c r="D2048" s="148">
        <v>45016</v>
      </c>
      <c r="E2048" s="147" t="s">
        <v>25</v>
      </c>
      <c r="F2048" s="147" t="s">
        <v>430</v>
      </c>
      <c r="G2048" s="147" t="s">
        <v>27</v>
      </c>
      <c r="H2048" s="147">
        <v>3.1</v>
      </c>
      <c r="I2048" s="158">
        <v>4410</v>
      </c>
      <c r="J2048" s="151">
        <v>13671</v>
      </c>
      <c r="K2048" s="147">
        <v>10</v>
      </c>
      <c r="L2048" s="151">
        <v>1367.1</v>
      </c>
      <c r="M2048" s="151">
        <v>68.355</v>
      </c>
      <c r="N2048" s="154"/>
      <c r="O2048" s="151">
        <v>615.195</v>
      </c>
      <c r="P2048" s="151">
        <v>683.55</v>
      </c>
      <c r="Q2048" s="151">
        <f t="shared" si="31"/>
        <v>1298.745</v>
      </c>
      <c r="R2048" s="156"/>
    </row>
    <row r="2049" s="138" customFormat="1" ht="25.05" hidden="1" customHeight="1" spans="1:18">
      <c r="A2049" s="147">
        <v>2044</v>
      </c>
      <c r="B2049" s="147" t="s">
        <v>579</v>
      </c>
      <c r="C2049" s="148">
        <v>44986</v>
      </c>
      <c r="D2049" s="148">
        <v>45016</v>
      </c>
      <c r="E2049" s="147" t="s">
        <v>25</v>
      </c>
      <c r="F2049" s="147" t="s">
        <v>430</v>
      </c>
      <c r="G2049" s="147" t="s">
        <v>27</v>
      </c>
      <c r="H2049" s="147">
        <v>7.73</v>
      </c>
      <c r="I2049" s="158">
        <v>4410</v>
      </c>
      <c r="J2049" s="151">
        <v>34089.3</v>
      </c>
      <c r="K2049" s="147">
        <v>10</v>
      </c>
      <c r="L2049" s="151">
        <v>3408.93</v>
      </c>
      <c r="M2049" s="151">
        <v>170.4465</v>
      </c>
      <c r="N2049" s="154"/>
      <c r="O2049" s="151">
        <v>1534.0185</v>
      </c>
      <c r="P2049" s="151">
        <v>1704.465</v>
      </c>
      <c r="Q2049" s="151">
        <f t="shared" si="31"/>
        <v>3238.4835</v>
      </c>
      <c r="R2049" s="156"/>
    </row>
    <row r="2050" s="138" customFormat="1" ht="25.05" hidden="1" customHeight="1" spans="1:18">
      <c r="A2050" s="147">
        <v>2045</v>
      </c>
      <c r="B2050" s="147" t="s">
        <v>580</v>
      </c>
      <c r="C2050" s="148">
        <v>44986</v>
      </c>
      <c r="D2050" s="148">
        <v>45016</v>
      </c>
      <c r="E2050" s="147" t="s">
        <v>25</v>
      </c>
      <c r="F2050" s="147" t="s">
        <v>430</v>
      </c>
      <c r="G2050" s="147" t="s">
        <v>27</v>
      </c>
      <c r="H2050" s="147">
        <v>5.28</v>
      </c>
      <c r="I2050" s="158">
        <v>4410</v>
      </c>
      <c r="J2050" s="151">
        <v>23284.8</v>
      </c>
      <c r="K2050" s="147">
        <v>10</v>
      </c>
      <c r="L2050" s="151">
        <v>2328.48</v>
      </c>
      <c r="M2050" s="151">
        <v>116.424</v>
      </c>
      <c r="N2050" s="154"/>
      <c r="O2050" s="151">
        <v>1047.816</v>
      </c>
      <c r="P2050" s="151">
        <v>1164.24</v>
      </c>
      <c r="Q2050" s="151">
        <f t="shared" si="31"/>
        <v>2212.056</v>
      </c>
      <c r="R2050" s="156"/>
    </row>
    <row r="2051" s="138" customFormat="1" ht="25.05" hidden="1" customHeight="1" spans="1:18">
      <c r="A2051" s="147">
        <v>2046</v>
      </c>
      <c r="B2051" s="147" t="s">
        <v>581</v>
      </c>
      <c r="C2051" s="148">
        <v>44986</v>
      </c>
      <c r="D2051" s="148">
        <v>45016</v>
      </c>
      <c r="E2051" s="147" t="s">
        <v>25</v>
      </c>
      <c r="F2051" s="147" t="s">
        <v>430</v>
      </c>
      <c r="G2051" s="147" t="s">
        <v>27</v>
      </c>
      <c r="H2051" s="147">
        <v>1.6</v>
      </c>
      <c r="I2051" s="158">
        <v>4410</v>
      </c>
      <c r="J2051" s="151">
        <v>7056</v>
      </c>
      <c r="K2051" s="147">
        <v>10</v>
      </c>
      <c r="L2051" s="151">
        <v>705.6</v>
      </c>
      <c r="M2051" s="151">
        <v>35.28</v>
      </c>
      <c r="N2051" s="154"/>
      <c r="O2051" s="151">
        <v>317.52</v>
      </c>
      <c r="P2051" s="151">
        <v>352.8</v>
      </c>
      <c r="Q2051" s="151">
        <f t="shared" si="31"/>
        <v>670.32</v>
      </c>
      <c r="R2051" s="156"/>
    </row>
    <row r="2052" s="138" customFormat="1" ht="25.05" hidden="1" customHeight="1" spans="1:18">
      <c r="A2052" s="147">
        <v>2047</v>
      </c>
      <c r="B2052" s="147" t="s">
        <v>582</v>
      </c>
      <c r="C2052" s="148">
        <v>44986</v>
      </c>
      <c r="D2052" s="148">
        <v>45016</v>
      </c>
      <c r="E2052" s="147" t="s">
        <v>25</v>
      </c>
      <c r="F2052" s="147" t="s">
        <v>430</v>
      </c>
      <c r="G2052" s="147" t="s">
        <v>27</v>
      </c>
      <c r="H2052" s="147">
        <v>6</v>
      </c>
      <c r="I2052" s="158">
        <v>4410</v>
      </c>
      <c r="J2052" s="151">
        <v>26460</v>
      </c>
      <c r="K2052" s="147">
        <v>10</v>
      </c>
      <c r="L2052" s="151">
        <v>2646</v>
      </c>
      <c r="M2052" s="151">
        <v>132.3</v>
      </c>
      <c r="N2052" s="154"/>
      <c r="O2052" s="151">
        <v>1190.7</v>
      </c>
      <c r="P2052" s="151">
        <v>1323</v>
      </c>
      <c r="Q2052" s="151">
        <f t="shared" si="31"/>
        <v>2513.7</v>
      </c>
      <c r="R2052" s="156"/>
    </row>
    <row r="2053" s="138" customFormat="1" ht="25.05" hidden="1" customHeight="1" spans="1:18">
      <c r="A2053" s="147">
        <v>2048</v>
      </c>
      <c r="B2053" s="147" t="s">
        <v>583</v>
      </c>
      <c r="C2053" s="148">
        <v>44986</v>
      </c>
      <c r="D2053" s="148">
        <v>45016</v>
      </c>
      <c r="E2053" s="147" t="s">
        <v>25</v>
      </c>
      <c r="F2053" s="147" t="s">
        <v>430</v>
      </c>
      <c r="G2053" s="147" t="s">
        <v>27</v>
      </c>
      <c r="H2053" s="147">
        <v>3.5</v>
      </c>
      <c r="I2053" s="158">
        <v>4410</v>
      </c>
      <c r="J2053" s="151">
        <v>15435</v>
      </c>
      <c r="K2053" s="147">
        <v>10</v>
      </c>
      <c r="L2053" s="151">
        <v>1543.5</v>
      </c>
      <c r="M2053" s="151">
        <v>77.175</v>
      </c>
      <c r="N2053" s="154"/>
      <c r="O2053" s="151">
        <v>694.575</v>
      </c>
      <c r="P2053" s="151">
        <v>771.75</v>
      </c>
      <c r="Q2053" s="151">
        <f t="shared" si="31"/>
        <v>1466.325</v>
      </c>
      <c r="R2053" s="156"/>
    </row>
    <row r="2054" s="138" customFormat="1" ht="25.05" hidden="1" customHeight="1" spans="1:18">
      <c r="A2054" s="147">
        <v>2049</v>
      </c>
      <c r="B2054" s="147" t="s">
        <v>584</v>
      </c>
      <c r="C2054" s="148">
        <v>44986</v>
      </c>
      <c r="D2054" s="148">
        <v>45016</v>
      </c>
      <c r="E2054" s="147" t="s">
        <v>25</v>
      </c>
      <c r="F2054" s="147" t="s">
        <v>430</v>
      </c>
      <c r="G2054" s="147" t="s">
        <v>27</v>
      </c>
      <c r="H2054" s="147">
        <v>6.06</v>
      </c>
      <c r="I2054" s="158">
        <v>4410</v>
      </c>
      <c r="J2054" s="151">
        <v>26724.6</v>
      </c>
      <c r="K2054" s="147">
        <v>10</v>
      </c>
      <c r="L2054" s="151">
        <v>2672.46</v>
      </c>
      <c r="M2054" s="151">
        <v>133.623</v>
      </c>
      <c r="N2054" s="154"/>
      <c r="O2054" s="151">
        <v>1202.607</v>
      </c>
      <c r="P2054" s="151">
        <v>1336.23</v>
      </c>
      <c r="Q2054" s="151">
        <f t="shared" si="31"/>
        <v>2538.837</v>
      </c>
      <c r="R2054" s="156"/>
    </row>
    <row r="2055" s="138" customFormat="1" ht="25.05" hidden="1" customHeight="1" spans="1:18">
      <c r="A2055" s="147">
        <v>2050</v>
      </c>
      <c r="B2055" s="147" t="s">
        <v>585</v>
      </c>
      <c r="C2055" s="148">
        <v>44986</v>
      </c>
      <c r="D2055" s="148">
        <v>45016</v>
      </c>
      <c r="E2055" s="147" t="s">
        <v>25</v>
      </c>
      <c r="F2055" s="147" t="s">
        <v>430</v>
      </c>
      <c r="G2055" s="147" t="s">
        <v>27</v>
      </c>
      <c r="H2055" s="147">
        <v>7</v>
      </c>
      <c r="I2055" s="158">
        <v>4410</v>
      </c>
      <c r="J2055" s="151">
        <v>30870</v>
      </c>
      <c r="K2055" s="147">
        <v>10</v>
      </c>
      <c r="L2055" s="151">
        <v>3087</v>
      </c>
      <c r="M2055" s="151">
        <v>154.35</v>
      </c>
      <c r="N2055" s="154"/>
      <c r="O2055" s="151">
        <v>1389.15</v>
      </c>
      <c r="P2055" s="151">
        <v>1543.5</v>
      </c>
      <c r="Q2055" s="151">
        <f t="shared" ref="Q2055:Q2118" si="32">N2055+O2055+P2055</f>
        <v>2932.65</v>
      </c>
      <c r="R2055" s="156"/>
    </row>
    <row r="2056" s="138" customFormat="1" ht="25.05" hidden="1" customHeight="1" spans="1:18">
      <c r="A2056" s="147">
        <v>2051</v>
      </c>
      <c r="B2056" s="147" t="s">
        <v>586</v>
      </c>
      <c r="C2056" s="148">
        <v>44986</v>
      </c>
      <c r="D2056" s="148">
        <v>45016</v>
      </c>
      <c r="E2056" s="147" t="s">
        <v>25</v>
      </c>
      <c r="F2056" s="147" t="s">
        <v>430</v>
      </c>
      <c r="G2056" s="147" t="s">
        <v>27</v>
      </c>
      <c r="H2056" s="147">
        <v>0.91</v>
      </c>
      <c r="I2056" s="158">
        <v>4410</v>
      </c>
      <c r="J2056" s="151">
        <v>4013.1</v>
      </c>
      <c r="K2056" s="147">
        <v>10</v>
      </c>
      <c r="L2056" s="151">
        <v>401.31</v>
      </c>
      <c r="M2056" s="151">
        <v>20.0655</v>
      </c>
      <c r="N2056" s="154"/>
      <c r="O2056" s="151">
        <v>180.5895</v>
      </c>
      <c r="P2056" s="151">
        <v>200.655</v>
      </c>
      <c r="Q2056" s="151">
        <f t="shared" si="32"/>
        <v>381.2445</v>
      </c>
      <c r="R2056" s="156"/>
    </row>
    <row r="2057" s="138" customFormat="1" ht="25.05" hidden="1" customHeight="1" spans="1:18">
      <c r="A2057" s="147">
        <v>2052</v>
      </c>
      <c r="B2057" s="147" t="s">
        <v>587</v>
      </c>
      <c r="C2057" s="148">
        <v>44986</v>
      </c>
      <c r="D2057" s="148">
        <v>45016</v>
      </c>
      <c r="E2057" s="147" t="s">
        <v>25</v>
      </c>
      <c r="F2057" s="147" t="s">
        <v>430</v>
      </c>
      <c r="G2057" s="147" t="s">
        <v>27</v>
      </c>
      <c r="H2057" s="147">
        <v>8</v>
      </c>
      <c r="I2057" s="158">
        <v>4410</v>
      </c>
      <c r="J2057" s="151">
        <v>35280</v>
      </c>
      <c r="K2057" s="147">
        <v>10</v>
      </c>
      <c r="L2057" s="151">
        <v>3528</v>
      </c>
      <c r="M2057" s="151">
        <v>176.4</v>
      </c>
      <c r="N2057" s="154"/>
      <c r="O2057" s="151">
        <v>1587.6</v>
      </c>
      <c r="P2057" s="151">
        <v>1764</v>
      </c>
      <c r="Q2057" s="151">
        <f t="shared" si="32"/>
        <v>3351.6</v>
      </c>
      <c r="R2057" s="156"/>
    </row>
    <row r="2058" s="138" customFormat="1" ht="25.05" hidden="1" customHeight="1" spans="1:18">
      <c r="A2058" s="147">
        <v>2053</v>
      </c>
      <c r="B2058" s="147" t="s">
        <v>588</v>
      </c>
      <c r="C2058" s="148">
        <v>44986</v>
      </c>
      <c r="D2058" s="148">
        <v>45016</v>
      </c>
      <c r="E2058" s="147" t="s">
        <v>25</v>
      </c>
      <c r="F2058" s="147" t="s">
        <v>430</v>
      </c>
      <c r="G2058" s="147" t="s">
        <v>27</v>
      </c>
      <c r="H2058" s="147">
        <v>6.46</v>
      </c>
      <c r="I2058" s="158">
        <v>4410</v>
      </c>
      <c r="J2058" s="151">
        <v>28488.6</v>
      </c>
      <c r="K2058" s="147">
        <v>10</v>
      </c>
      <c r="L2058" s="151">
        <v>2848.86</v>
      </c>
      <c r="M2058" s="151">
        <v>142.443</v>
      </c>
      <c r="N2058" s="154"/>
      <c r="O2058" s="151">
        <v>1281.987</v>
      </c>
      <c r="P2058" s="151">
        <v>1424.43</v>
      </c>
      <c r="Q2058" s="151">
        <f t="shared" si="32"/>
        <v>2706.417</v>
      </c>
      <c r="R2058" s="156"/>
    </row>
    <row r="2059" s="138" customFormat="1" ht="25.05" hidden="1" customHeight="1" spans="1:18">
      <c r="A2059" s="147">
        <v>2054</v>
      </c>
      <c r="B2059" s="147" t="s">
        <v>589</v>
      </c>
      <c r="C2059" s="148">
        <v>44986</v>
      </c>
      <c r="D2059" s="148">
        <v>45016</v>
      </c>
      <c r="E2059" s="147" t="s">
        <v>25</v>
      </c>
      <c r="F2059" s="147" t="s">
        <v>430</v>
      </c>
      <c r="G2059" s="147" t="s">
        <v>27</v>
      </c>
      <c r="H2059" s="147">
        <v>6.29</v>
      </c>
      <c r="I2059" s="158">
        <v>4410</v>
      </c>
      <c r="J2059" s="151">
        <v>27738.9</v>
      </c>
      <c r="K2059" s="147">
        <v>10</v>
      </c>
      <c r="L2059" s="151">
        <v>2773.89</v>
      </c>
      <c r="M2059" s="151">
        <v>138.6945</v>
      </c>
      <c r="N2059" s="154"/>
      <c r="O2059" s="151">
        <v>1248.2505</v>
      </c>
      <c r="P2059" s="151">
        <v>1386.945</v>
      </c>
      <c r="Q2059" s="151">
        <f t="shared" si="32"/>
        <v>2635.1955</v>
      </c>
      <c r="R2059" s="156"/>
    </row>
    <row r="2060" s="138" customFormat="1" ht="25.05" hidden="1" customHeight="1" spans="1:18">
      <c r="A2060" s="147">
        <v>2055</v>
      </c>
      <c r="B2060" s="147" t="s">
        <v>590</v>
      </c>
      <c r="C2060" s="148">
        <v>44986</v>
      </c>
      <c r="D2060" s="148">
        <v>45016</v>
      </c>
      <c r="E2060" s="147" t="s">
        <v>25</v>
      </c>
      <c r="F2060" s="147" t="s">
        <v>430</v>
      </c>
      <c r="G2060" s="147" t="s">
        <v>27</v>
      </c>
      <c r="H2060" s="147">
        <v>4.98</v>
      </c>
      <c r="I2060" s="158">
        <v>4410</v>
      </c>
      <c r="J2060" s="151">
        <v>21961.8</v>
      </c>
      <c r="K2060" s="147">
        <v>10</v>
      </c>
      <c r="L2060" s="151">
        <v>2196.18</v>
      </c>
      <c r="M2060" s="151">
        <v>109.809</v>
      </c>
      <c r="N2060" s="154"/>
      <c r="O2060" s="151">
        <v>988.281</v>
      </c>
      <c r="P2060" s="151">
        <v>1098.09</v>
      </c>
      <c r="Q2060" s="151">
        <f t="shared" si="32"/>
        <v>2086.371</v>
      </c>
      <c r="R2060" s="156"/>
    </row>
    <row r="2061" s="138" customFormat="1" ht="25.05" hidden="1" customHeight="1" spans="1:18">
      <c r="A2061" s="147">
        <v>2056</v>
      </c>
      <c r="B2061" s="147" t="s">
        <v>591</v>
      </c>
      <c r="C2061" s="148">
        <v>44986</v>
      </c>
      <c r="D2061" s="148">
        <v>45016</v>
      </c>
      <c r="E2061" s="147" t="s">
        <v>25</v>
      </c>
      <c r="F2061" s="147" t="s">
        <v>430</v>
      </c>
      <c r="G2061" s="147" t="s">
        <v>27</v>
      </c>
      <c r="H2061" s="147">
        <v>6.87</v>
      </c>
      <c r="I2061" s="158">
        <v>4410</v>
      </c>
      <c r="J2061" s="151">
        <v>30296.7</v>
      </c>
      <c r="K2061" s="147">
        <v>10</v>
      </c>
      <c r="L2061" s="151">
        <v>3029.67</v>
      </c>
      <c r="M2061" s="151">
        <v>151.4835</v>
      </c>
      <c r="N2061" s="154"/>
      <c r="O2061" s="151">
        <v>1363.3515</v>
      </c>
      <c r="P2061" s="151">
        <v>1514.835</v>
      </c>
      <c r="Q2061" s="151">
        <f t="shared" si="32"/>
        <v>2878.1865</v>
      </c>
      <c r="R2061" s="156"/>
    </row>
    <row r="2062" s="138" customFormat="1" ht="25.05" hidden="1" customHeight="1" spans="1:18">
      <c r="A2062" s="147">
        <v>2057</v>
      </c>
      <c r="B2062" s="147" t="s">
        <v>592</v>
      </c>
      <c r="C2062" s="148">
        <v>44986</v>
      </c>
      <c r="D2062" s="148">
        <v>45016</v>
      </c>
      <c r="E2062" s="147" t="s">
        <v>25</v>
      </c>
      <c r="F2062" s="147" t="s">
        <v>430</v>
      </c>
      <c r="G2062" s="147" t="s">
        <v>27</v>
      </c>
      <c r="H2062" s="147">
        <v>1.07</v>
      </c>
      <c r="I2062" s="158">
        <v>4410</v>
      </c>
      <c r="J2062" s="151">
        <v>4718.7</v>
      </c>
      <c r="K2062" s="147">
        <v>10</v>
      </c>
      <c r="L2062" s="151">
        <v>471.87</v>
      </c>
      <c r="M2062" s="151">
        <v>23.5935</v>
      </c>
      <c r="N2062" s="154"/>
      <c r="O2062" s="151">
        <v>212.3415</v>
      </c>
      <c r="P2062" s="151">
        <v>235.935</v>
      </c>
      <c r="Q2062" s="151">
        <f t="shared" si="32"/>
        <v>448.2765</v>
      </c>
      <c r="R2062" s="156"/>
    </row>
    <row r="2063" s="138" customFormat="1" ht="25.05" hidden="1" customHeight="1" spans="1:18">
      <c r="A2063" s="147">
        <v>2058</v>
      </c>
      <c r="B2063" s="147" t="s">
        <v>579</v>
      </c>
      <c r="C2063" s="148">
        <v>44986</v>
      </c>
      <c r="D2063" s="148">
        <v>45016</v>
      </c>
      <c r="E2063" s="147" t="s">
        <v>25</v>
      </c>
      <c r="F2063" s="147" t="s">
        <v>430</v>
      </c>
      <c r="G2063" s="147" t="s">
        <v>27</v>
      </c>
      <c r="H2063" s="147">
        <v>4.9</v>
      </c>
      <c r="I2063" s="158">
        <v>4410</v>
      </c>
      <c r="J2063" s="151">
        <v>21609</v>
      </c>
      <c r="K2063" s="147">
        <v>10</v>
      </c>
      <c r="L2063" s="151">
        <v>2160.9</v>
      </c>
      <c r="M2063" s="151">
        <v>108.045</v>
      </c>
      <c r="N2063" s="154"/>
      <c r="O2063" s="151">
        <v>972.405</v>
      </c>
      <c r="P2063" s="151">
        <v>1080.45</v>
      </c>
      <c r="Q2063" s="151">
        <f t="shared" si="32"/>
        <v>2052.855</v>
      </c>
      <c r="R2063" s="156"/>
    </row>
    <row r="2064" s="138" customFormat="1" ht="25.05" hidden="1" customHeight="1" spans="1:18">
      <c r="A2064" s="147">
        <v>2059</v>
      </c>
      <c r="B2064" s="147" t="s">
        <v>593</v>
      </c>
      <c r="C2064" s="148">
        <v>44986</v>
      </c>
      <c r="D2064" s="148">
        <v>45016</v>
      </c>
      <c r="E2064" s="147" t="s">
        <v>25</v>
      </c>
      <c r="F2064" s="147" t="s">
        <v>430</v>
      </c>
      <c r="G2064" s="147" t="s">
        <v>27</v>
      </c>
      <c r="H2064" s="147">
        <v>4.36</v>
      </c>
      <c r="I2064" s="158">
        <v>4410</v>
      </c>
      <c r="J2064" s="151">
        <v>19227.6</v>
      </c>
      <c r="K2064" s="147">
        <v>10</v>
      </c>
      <c r="L2064" s="151">
        <v>1922.76</v>
      </c>
      <c r="M2064" s="151">
        <v>96.138</v>
      </c>
      <c r="N2064" s="154"/>
      <c r="O2064" s="151">
        <v>865.242</v>
      </c>
      <c r="P2064" s="151">
        <v>961.38</v>
      </c>
      <c r="Q2064" s="151">
        <f t="shared" si="32"/>
        <v>1826.622</v>
      </c>
      <c r="R2064" s="156"/>
    </row>
    <row r="2065" s="138" customFormat="1" ht="25.05" hidden="1" customHeight="1" spans="1:18">
      <c r="A2065" s="147">
        <v>2060</v>
      </c>
      <c r="B2065" s="147" t="s">
        <v>594</v>
      </c>
      <c r="C2065" s="148">
        <v>44986</v>
      </c>
      <c r="D2065" s="148">
        <v>45016</v>
      </c>
      <c r="E2065" s="147" t="s">
        <v>25</v>
      </c>
      <c r="F2065" s="147" t="s">
        <v>430</v>
      </c>
      <c r="G2065" s="147" t="s">
        <v>27</v>
      </c>
      <c r="H2065" s="147">
        <v>1.52</v>
      </c>
      <c r="I2065" s="158">
        <v>4410</v>
      </c>
      <c r="J2065" s="151">
        <v>6703.2</v>
      </c>
      <c r="K2065" s="147">
        <v>10</v>
      </c>
      <c r="L2065" s="151">
        <v>670.32</v>
      </c>
      <c r="M2065" s="151">
        <v>33.516</v>
      </c>
      <c r="N2065" s="154"/>
      <c r="O2065" s="151">
        <v>301.644</v>
      </c>
      <c r="P2065" s="151">
        <v>335.16</v>
      </c>
      <c r="Q2065" s="151">
        <f t="shared" si="32"/>
        <v>636.804</v>
      </c>
      <c r="R2065" s="156"/>
    </row>
    <row r="2066" s="138" customFormat="1" ht="25.05" hidden="1" customHeight="1" spans="1:18">
      <c r="A2066" s="147">
        <v>2061</v>
      </c>
      <c r="B2066" s="147" t="s">
        <v>595</v>
      </c>
      <c r="C2066" s="148">
        <v>44986</v>
      </c>
      <c r="D2066" s="148">
        <v>45016</v>
      </c>
      <c r="E2066" s="147" t="s">
        <v>25</v>
      </c>
      <c r="F2066" s="147" t="s">
        <v>430</v>
      </c>
      <c r="G2066" s="147" t="s">
        <v>27</v>
      </c>
      <c r="H2066" s="147">
        <v>6.28</v>
      </c>
      <c r="I2066" s="158">
        <v>4410</v>
      </c>
      <c r="J2066" s="151">
        <v>27694.8</v>
      </c>
      <c r="K2066" s="147">
        <v>10</v>
      </c>
      <c r="L2066" s="151">
        <v>2769.48</v>
      </c>
      <c r="M2066" s="151">
        <v>138.474</v>
      </c>
      <c r="N2066" s="154"/>
      <c r="O2066" s="151">
        <v>1246.266</v>
      </c>
      <c r="P2066" s="151">
        <v>1384.74</v>
      </c>
      <c r="Q2066" s="151">
        <f t="shared" si="32"/>
        <v>2631.006</v>
      </c>
      <c r="R2066" s="156"/>
    </row>
    <row r="2067" s="138" customFormat="1" ht="25.05" hidden="1" customHeight="1" spans="1:18">
      <c r="A2067" s="147">
        <v>2062</v>
      </c>
      <c r="B2067" s="147" t="s">
        <v>596</v>
      </c>
      <c r="C2067" s="148">
        <v>44986</v>
      </c>
      <c r="D2067" s="148">
        <v>45016</v>
      </c>
      <c r="E2067" s="147" t="s">
        <v>25</v>
      </c>
      <c r="F2067" s="147" t="s">
        <v>430</v>
      </c>
      <c r="G2067" s="147" t="s">
        <v>27</v>
      </c>
      <c r="H2067" s="147">
        <v>6</v>
      </c>
      <c r="I2067" s="158">
        <v>4410</v>
      </c>
      <c r="J2067" s="151">
        <v>26460</v>
      </c>
      <c r="K2067" s="147">
        <v>10</v>
      </c>
      <c r="L2067" s="151">
        <v>2646</v>
      </c>
      <c r="M2067" s="151">
        <v>132.3</v>
      </c>
      <c r="N2067" s="154"/>
      <c r="O2067" s="151">
        <v>1190.7</v>
      </c>
      <c r="P2067" s="151">
        <v>1323</v>
      </c>
      <c r="Q2067" s="151">
        <f t="shared" si="32"/>
        <v>2513.7</v>
      </c>
      <c r="R2067" s="156"/>
    </row>
    <row r="2068" s="138" customFormat="1" ht="25.05" hidden="1" customHeight="1" spans="1:18">
      <c r="A2068" s="147">
        <v>2063</v>
      </c>
      <c r="B2068" s="147" t="s">
        <v>597</v>
      </c>
      <c r="C2068" s="148">
        <v>44986</v>
      </c>
      <c r="D2068" s="148">
        <v>45016</v>
      </c>
      <c r="E2068" s="147" t="s">
        <v>25</v>
      </c>
      <c r="F2068" s="147" t="s">
        <v>430</v>
      </c>
      <c r="G2068" s="147" t="s">
        <v>27</v>
      </c>
      <c r="H2068" s="147">
        <v>5.99</v>
      </c>
      <c r="I2068" s="158">
        <v>4410</v>
      </c>
      <c r="J2068" s="151">
        <v>26415.9</v>
      </c>
      <c r="K2068" s="147">
        <v>10</v>
      </c>
      <c r="L2068" s="151">
        <v>2641.59</v>
      </c>
      <c r="M2068" s="151">
        <v>132.0795</v>
      </c>
      <c r="N2068" s="154"/>
      <c r="O2068" s="151">
        <v>1188.7155</v>
      </c>
      <c r="P2068" s="151">
        <v>1320.795</v>
      </c>
      <c r="Q2068" s="151">
        <f t="shared" si="32"/>
        <v>2509.5105</v>
      </c>
      <c r="R2068" s="156"/>
    </row>
    <row r="2069" s="138" customFormat="1" ht="25.05" hidden="1" customHeight="1" spans="1:18">
      <c r="A2069" s="147">
        <v>2064</v>
      </c>
      <c r="B2069" s="147" t="s">
        <v>598</v>
      </c>
      <c r="C2069" s="148">
        <v>44986</v>
      </c>
      <c r="D2069" s="148">
        <v>45016</v>
      </c>
      <c r="E2069" s="147" t="s">
        <v>25</v>
      </c>
      <c r="F2069" s="147" t="s">
        <v>430</v>
      </c>
      <c r="G2069" s="147" t="s">
        <v>27</v>
      </c>
      <c r="H2069" s="147">
        <v>4.6</v>
      </c>
      <c r="I2069" s="158">
        <v>4410</v>
      </c>
      <c r="J2069" s="151">
        <v>20286</v>
      </c>
      <c r="K2069" s="147">
        <v>10</v>
      </c>
      <c r="L2069" s="151">
        <v>2028.6</v>
      </c>
      <c r="M2069" s="151">
        <v>101.43</v>
      </c>
      <c r="N2069" s="154"/>
      <c r="O2069" s="151">
        <v>912.87</v>
      </c>
      <c r="P2069" s="151">
        <v>1014.3</v>
      </c>
      <c r="Q2069" s="151">
        <f t="shared" si="32"/>
        <v>1927.17</v>
      </c>
      <c r="R2069" s="156"/>
    </row>
    <row r="2070" s="138" customFormat="1" ht="25.05" hidden="1" customHeight="1" spans="1:18">
      <c r="A2070" s="147">
        <v>2065</v>
      </c>
      <c r="B2070" s="147" t="s">
        <v>599</v>
      </c>
      <c r="C2070" s="148">
        <v>44986</v>
      </c>
      <c r="D2070" s="148">
        <v>45016</v>
      </c>
      <c r="E2070" s="147" t="s">
        <v>25</v>
      </c>
      <c r="F2070" s="147" t="s">
        <v>430</v>
      </c>
      <c r="G2070" s="147" t="s">
        <v>27</v>
      </c>
      <c r="H2070" s="147">
        <v>7.12</v>
      </c>
      <c r="I2070" s="158">
        <v>4410</v>
      </c>
      <c r="J2070" s="151">
        <v>31399.2</v>
      </c>
      <c r="K2070" s="147">
        <v>10</v>
      </c>
      <c r="L2070" s="151">
        <v>3139.92</v>
      </c>
      <c r="M2070" s="151">
        <v>156.996</v>
      </c>
      <c r="N2070" s="154"/>
      <c r="O2070" s="151">
        <v>1412.964</v>
      </c>
      <c r="P2070" s="151">
        <v>1569.96</v>
      </c>
      <c r="Q2070" s="151">
        <f t="shared" si="32"/>
        <v>2982.924</v>
      </c>
      <c r="R2070" s="156"/>
    </row>
    <row r="2071" s="138" customFormat="1" ht="25.05" hidden="1" customHeight="1" spans="1:18">
      <c r="A2071" s="147">
        <v>2066</v>
      </c>
      <c r="B2071" s="147" t="s">
        <v>600</v>
      </c>
      <c r="C2071" s="148">
        <v>44986</v>
      </c>
      <c r="D2071" s="148">
        <v>45016</v>
      </c>
      <c r="E2071" s="147" t="s">
        <v>25</v>
      </c>
      <c r="F2071" s="147" t="s">
        <v>430</v>
      </c>
      <c r="G2071" s="147" t="s">
        <v>27</v>
      </c>
      <c r="H2071" s="147">
        <v>2.16</v>
      </c>
      <c r="I2071" s="158">
        <v>4410</v>
      </c>
      <c r="J2071" s="151">
        <v>9525.6</v>
      </c>
      <c r="K2071" s="147">
        <v>10</v>
      </c>
      <c r="L2071" s="151">
        <v>952.56</v>
      </c>
      <c r="M2071" s="151">
        <v>47.628</v>
      </c>
      <c r="N2071" s="154"/>
      <c r="O2071" s="151">
        <v>428.652</v>
      </c>
      <c r="P2071" s="151">
        <v>476.28</v>
      </c>
      <c r="Q2071" s="151">
        <f t="shared" si="32"/>
        <v>904.932</v>
      </c>
      <c r="R2071" s="156"/>
    </row>
    <row r="2072" s="138" customFormat="1" ht="25.05" hidden="1" customHeight="1" spans="1:18">
      <c r="A2072" s="147">
        <v>2067</v>
      </c>
      <c r="B2072" s="147" t="s">
        <v>601</v>
      </c>
      <c r="C2072" s="148">
        <v>44986</v>
      </c>
      <c r="D2072" s="148">
        <v>45016</v>
      </c>
      <c r="E2072" s="147" t="s">
        <v>25</v>
      </c>
      <c r="F2072" s="147" t="s">
        <v>430</v>
      </c>
      <c r="G2072" s="147" t="s">
        <v>27</v>
      </c>
      <c r="H2072" s="147">
        <v>2.99</v>
      </c>
      <c r="I2072" s="158">
        <v>4410</v>
      </c>
      <c r="J2072" s="151">
        <v>13185.9</v>
      </c>
      <c r="K2072" s="147">
        <v>10</v>
      </c>
      <c r="L2072" s="151">
        <v>1318.59</v>
      </c>
      <c r="M2072" s="151">
        <v>65.9295</v>
      </c>
      <c r="N2072" s="154"/>
      <c r="O2072" s="151">
        <v>593.3655</v>
      </c>
      <c r="P2072" s="151">
        <v>659.295</v>
      </c>
      <c r="Q2072" s="151">
        <f t="shared" si="32"/>
        <v>1252.6605</v>
      </c>
      <c r="R2072" s="156"/>
    </row>
    <row r="2073" s="138" customFormat="1" ht="25.05" hidden="1" customHeight="1" spans="1:18">
      <c r="A2073" s="147">
        <v>2068</v>
      </c>
      <c r="B2073" s="147" t="s">
        <v>602</v>
      </c>
      <c r="C2073" s="148">
        <v>44986</v>
      </c>
      <c r="D2073" s="148">
        <v>45016</v>
      </c>
      <c r="E2073" s="147" t="s">
        <v>25</v>
      </c>
      <c r="F2073" s="147" t="s">
        <v>430</v>
      </c>
      <c r="G2073" s="147" t="s">
        <v>27</v>
      </c>
      <c r="H2073" s="147">
        <v>8</v>
      </c>
      <c r="I2073" s="158">
        <v>4410</v>
      </c>
      <c r="J2073" s="151">
        <v>35280</v>
      </c>
      <c r="K2073" s="147">
        <v>10</v>
      </c>
      <c r="L2073" s="151">
        <v>3528</v>
      </c>
      <c r="M2073" s="151">
        <v>176.4</v>
      </c>
      <c r="N2073" s="154"/>
      <c r="O2073" s="151">
        <v>1587.6</v>
      </c>
      <c r="P2073" s="151">
        <v>1764</v>
      </c>
      <c r="Q2073" s="151">
        <f t="shared" si="32"/>
        <v>3351.6</v>
      </c>
      <c r="R2073" s="156"/>
    </row>
    <row r="2074" s="138" customFormat="1" ht="25.05" hidden="1" customHeight="1" spans="1:18">
      <c r="A2074" s="147">
        <v>2069</v>
      </c>
      <c r="B2074" s="147" t="s">
        <v>603</v>
      </c>
      <c r="C2074" s="148">
        <v>44986</v>
      </c>
      <c r="D2074" s="148">
        <v>45016</v>
      </c>
      <c r="E2074" s="147" t="s">
        <v>25</v>
      </c>
      <c r="F2074" s="147" t="s">
        <v>430</v>
      </c>
      <c r="G2074" s="147" t="s">
        <v>27</v>
      </c>
      <c r="H2074" s="147">
        <v>8</v>
      </c>
      <c r="I2074" s="158">
        <v>4410</v>
      </c>
      <c r="J2074" s="151">
        <v>35280</v>
      </c>
      <c r="K2074" s="147">
        <v>10</v>
      </c>
      <c r="L2074" s="151">
        <v>3528</v>
      </c>
      <c r="M2074" s="151">
        <v>176.4</v>
      </c>
      <c r="N2074" s="154"/>
      <c r="O2074" s="151">
        <v>1587.6</v>
      </c>
      <c r="P2074" s="151">
        <v>1764</v>
      </c>
      <c r="Q2074" s="151">
        <f t="shared" si="32"/>
        <v>3351.6</v>
      </c>
      <c r="R2074" s="156"/>
    </row>
    <row r="2075" s="138" customFormat="1" ht="25.05" hidden="1" customHeight="1" spans="1:18">
      <c r="A2075" s="147">
        <v>2070</v>
      </c>
      <c r="B2075" s="147" t="s">
        <v>604</v>
      </c>
      <c r="C2075" s="148">
        <v>44986</v>
      </c>
      <c r="D2075" s="148">
        <v>45016</v>
      </c>
      <c r="E2075" s="147" t="s">
        <v>25</v>
      </c>
      <c r="F2075" s="147" t="s">
        <v>430</v>
      </c>
      <c r="G2075" s="147" t="s">
        <v>27</v>
      </c>
      <c r="H2075" s="147">
        <v>8.82</v>
      </c>
      <c r="I2075" s="158">
        <v>4410</v>
      </c>
      <c r="J2075" s="151">
        <v>38896.2</v>
      </c>
      <c r="K2075" s="147">
        <v>10</v>
      </c>
      <c r="L2075" s="151">
        <v>3889.62</v>
      </c>
      <c r="M2075" s="151">
        <v>194.481</v>
      </c>
      <c r="N2075" s="154"/>
      <c r="O2075" s="151">
        <v>1750.329</v>
      </c>
      <c r="P2075" s="151">
        <v>1944.81</v>
      </c>
      <c r="Q2075" s="151">
        <f t="shared" si="32"/>
        <v>3695.139</v>
      </c>
      <c r="R2075" s="156"/>
    </row>
    <row r="2076" s="138" customFormat="1" ht="25.05" hidden="1" customHeight="1" spans="1:18">
      <c r="A2076" s="147">
        <v>2071</v>
      </c>
      <c r="B2076" s="147" t="s">
        <v>605</v>
      </c>
      <c r="C2076" s="148">
        <v>44986</v>
      </c>
      <c r="D2076" s="148">
        <v>45016</v>
      </c>
      <c r="E2076" s="147" t="s">
        <v>25</v>
      </c>
      <c r="F2076" s="147" t="s">
        <v>430</v>
      </c>
      <c r="G2076" s="147" t="s">
        <v>27</v>
      </c>
      <c r="H2076" s="147">
        <v>6</v>
      </c>
      <c r="I2076" s="158">
        <v>4410</v>
      </c>
      <c r="J2076" s="151">
        <v>26460</v>
      </c>
      <c r="K2076" s="147">
        <v>10</v>
      </c>
      <c r="L2076" s="151">
        <v>2646</v>
      </c>
      <c r="M2076" s="151">
        <v>132.3</v>
      </c>
      <c r="N2076" s="154"/>
      <c r="O2076" s="151">
        <v>1190.7</v>
      </c>
      <c r="P2076" s="151">
        <v>1323</v>
      </c>
      <c r="Q2076" s="151">
        <f t="shared" si="32"/>
        <v>2513.7</v>
      </c>
      <c r="R2076" s="156"/>
    </row>
    <row r="2077" s="138" customFormat="1" ht="25.05" hidden="1" customHeight="1" spans="1:18">
      <c r="A2077" s="147">
        <v>2072</v>
      </c>
      <c r="B2077" s="147" t="s">
        <v>606</v>
      </c>
      <c r="C2077" s="148">
        <v>44986</v>
      </c>
      <c r="D2077" s="148">
        <v>45016</v>
      </c>
      <c r="E2077" s="147" t="s">
        <v>25</v>
      </c>
      <c r="F2077" s="147" t="s">
        <v>430</v>
      </c>
      <c r="G2077" s="147" t="s">
        <v>27</v>
      </c>
      <c r="H2077" s="147">
        <v>6.5</v>
      </c>
      <c r="I2077" s="158">
        <v>4410</v>
      </c>
      <c r="J2077" s="151">
        <v>28665</v>
      </c>
      <c r="K2077" s="147">
        <v>10</v>
      </c>
      <c r="L2077" s="151">
        <v>2866.5</v>
      </c>
      <c r="M2077" s="151">
        <v>143.325</v>
      </c>
      <c r="N2077" s="154"/>
      <c r="O2077" s="151">
        <v>1289.925</v>
      </c>
      <c r="P2077" s="151">
        <v>1433.25</v>
      </c>
      <c r="Q2077" s="151">
        <f t="shared" si="32"/>
        <v>2723.175</v>
      </c>
      <c r="R2077" s="156"/>
    </row>
    <row r="2078" s="138" customFormat="1" ht="25.05" hidden="1" customHeight="1" spans="1:18">
      <c r="A2078" s="147">
        <v>2073</v>
      </c>
      <c r="B2078" s="147" t="s">
        <v>607</v>
      </c>
      <c r="C2078" s="148">
        <v>44986</v>
      </c>
      <c r="D2078" s="148">
        <v>45016</v>
      </c>
      <c r="E2078" s="147" t="s">
        <v>25</v>
      </c>
      <c r="F2078" s="147" t="s">
        <v>430</v>
      </c>
      <c r="G2078" s="147" t="s">
        <v>27</v>
      </c>
      <c r="H2078" s="147">
        <v>2.8</v>
      </c>
      <c r="I2078" s="158">
        <v>4410</v>
      </c>
      <c r="J2078" s="151">
        <v>12348</v>
      </c>
      <c r="K2078" s="147">
        <v>10</v>
      </c>
      <c r="L2078" s="151">
        <v>1234.8</v>
      </c>
      <c r="M2078" s="151">
        <v>61.74</v>
      </c>
      <c r="N2078" s="154"/>
      <c r="O2078" s="151">
        <v>555.66</v>
      </c>
      <c r="P2078" s="151">
        <v>617.4</v>
      </c>
      <c r="Q2078" s="151">
        <f t="shared" si="32"/>
        <v>1173.06</v>
      </c>
      <c r="R2078" s="156"/>
    </row>
    <row r="2079" s="138" customFormat="1" ht="25.05" hidden="1" customHeight="1" spans="1:18">
      <c r="A2079" s="147">
        <v>2074</v>
      </c>
      <c r="B2079" s="147" t="s">
        <v>608</v>
      </c>
      <c r="C2079" s="148">
        <v>44986</v>
      </c>
      <c r="D2079" s="148">
        <v>45016</v>
      </c>
      <c r="E2079" s="147" t="s">
        <v>25</v>
      </c>
      <c r="F2079" s="147" t="s">
        <v>430</v>
      </c>
      <c r="G2079" s="147" t="s">
        <v>27</v>
      </c>
      <c r="H2079" s="147">
        <v>4.29</v>
      </c>
      <c r="I2079" s="158">
        <v>4410</v>
      </c>
      <c r="J2079" s="151">
        <v>18918.9</v>
      </c>
      <c r="K2079" s="147">
        <v>10</v>
      </c>
      <c r="L2079" s="151">
        <v>1891.89</v>
      </c>
      <c r="M2079" s="151">
        <v>94.5945</v>
      </c>
      <c r="N2079" s="154"/>
      <c r="O2079" s="151">
        <v>851.3505</v>
      </c>
      <c r="P2079" s="151">
        <v>945.945</v>
      </c>
      <c r="Q2079" s="151">
        <f t="shared" si="32"/>
        <v>1797.2955</v>
      </c>
      <c r="R2079" s="156"/>
    </row>
    <row r="2080" s="138" customFormat="1" ht="25.05" hidden="1" customHeight="1" spans="1:18">
      <c r="A2080" s="147">
        <v>2075</v>
      </c>
      <c r="B2080" s="147" t="s">
        <v>609</v>
      </c>
      <c r="C2080" s="148">
        <v>44986</v>
      </c>
      <c r="D2080" s="148">
        <v>45016</v>
      </c>
      <c r="E2080" s="147" t="s">
        <v>25</v>
      </c>
      <c r="F2080" s="147" t="s">
        <v>430</v>
      </c>
      <c r="G2080" s="147" t="s">
        <v>27</v>
      </c>
      <c r="H2080" s="147">
        <v>4.95</v>
      </c>
      <c r="I2080" s="158">
        <v>4410</v>
      </c>
      <c r="J2080" s="151">
        <v>21829.5</v>
      </c>
      <c r="K2080" s="147">
        <v>10</v>
      </c>
      <c r="L2080" s="151">
        <v>2182.95</v>
      </c>
      <c r="M2080" s="151">
        <v>109.1475</v>
      </c>
      <c r="N2080" s="154"/>
      <c r="O2080" s="151">
        <v>982.3275</v>
      </c>
      <c r="P2080" s="151">
        <v>1091.475</v>
      </c>
      <c r="Q2080" s="151">
        <f t="shared" si="32"/>
        <v>2073.8025</v>
      </c>
      <c r="R2080" s="156"/>
    </row>
    <row r="2081" s="138" customFormat="1" ht="25.05" hidden="1" customHeight="1" spans="1:18">
      <c r="A2081" s="147">
        <v>2076</v>
      </c>
      <c r="B2081" s="147" t="s">
        <v>610</v>
      </c>
      <c r="C2081" s="148">
        <v>44986</v>
      </c>
      <c r="D2081" s="148">
        <v>45016</v>
      </c>
      <c r="E2081" s="147" t="s">
        <v>25</v>
      </c>
      <c r="F2081" s="147" t="s">
        <v>430</v>
      </c>
      <c r="G2081" s="147" t="s">
        <v>27</v>
      </c>
      <c r="H2081" s="147">
        <v>1.62</v>
      </c>
      <c r="I2081" s="158">
        <v>4410</v>
      </c>
      <c r="J2081" s="151">
        <v>7144.2</v>
      </c>
      <c r="K2081" s="147">
        <v>10</v>
      </c>
      <c r="L2081" s="151">
        <v>714.42</v>
      </c>
      <c r="M2081" s="151">
        <v>35.721</v>
      </c>
      <c r="N2081" s="154"/>
      <c r="O2081" s="151">
        <v>321.489</v>
      </c>
      <c r="P2081" s="151">
        <v>357.21</v>
      </c>
      <c r="Q2081" s="151">
        <f t="shared" si="32"/>
        <v>678.699</v>
      </c>
      <c r="R2081" s="156"/>
    </row>
    <row r="2082" s="138" customFormat="1" ht="25.05" hidden="1" customHeight="1" spans="1:18">
      <c r="A2082" s="147">
        <v>2077</v>
      </c>
      <c r="B2082" s="147" t="s">
        <v>611</v>
      </c>
      <c r="C2082" s="148">
        <v>44986</v>
      </c>
      <c r="D2082" s="148">
        <v>45016</v>
      </c>
      <c r="E2082" s="147" t="s">
        <v>25</v>
      </c>
      <c r="F2082" s="147" t="s">
        <v>430</v>
      </c>
      <c r="G2082" s="147" t="s">
        <v>27</v>
      </c>
      <c r="H2082" s="147">
        <v>5.52</v>
      </c>
      <c r="I2082" s="158">
        <v>4410</v>
      </c>
      <c r="J2082" s="151">
        <v>24343.2</v>
      </c>
      <c r="K2082" s="147">
        <v>10</v>
      </c>
      <c r="L2082" s="151">
        <v>2434.32</v>
      </c>
      <c r="M2082" s="151">
        <v>121.716</v>
      </c>
      <c r="N2082" s="154"/>
      <c r="O2082" s="151">
        <v>1095.444</v>
      </c>
      <c r="P2082" s="151">
        <v>1217.16</v>
      </c>
      <c r="Q2082" s="151">
        <f t="shared" si="32"/>
        <v>2312.604</v>
      </c>
      <c r="R2082" s="156"/>
    </row>
    <row r="2083" s="138" customFormat="1" ht="25.05" hidden="1" customHeight="1" spans="1:18">
      <c r="A2083" s="147">
        <v>2078</v>
      </c>
      <c r="B2083" s="147" t="s">
        <v>612</v>
      </c>
      <c r="C2083" s="148">
        <v>44986</v>
      </c>
      <c r="D2083" s="148">
        <v>45016</v>
      </c>
      <c r="E2083" s="147" t="s">
        <v>25</v>
      </c>
      <c r="F2083" s="147" t="s">
        <v>430</v>
      </c>
      <c r="G2083" s="147" t="s">
        <v>27</v>
      </c>
      <c r="H2083" s="147">
        <v>4.31</v>
      </c>
      <c r="I2083" s="158">
        <v>4410</v>
      </c>
      <c r="J2083" s="151">
        <v>19007.1</v>
      </c>
      <c r="K2083" s="147">
        <v>10</v>
      </c>
      <c r="L2083" s="151">
        <v>1900.71</v>
      </c>
      <c r="M2083" s="151">
        <v>95.0355</v>
      </c>
      <c r="N2083" s="154"/>
      <c r="O2083" s="151">
        <v>855.3195</v>
      </c>
      <c r="P2083" s="151">
        <v>950.355</v>
      </c>
      <c r="Q2083" s="151">
        <f t="shared" si="32"/>
        <v>1805.6745</v>
      </c>
      <c r="R2083" s="156"/>
    </row>
    <row r="2084" s="138" customFormat="1" ht="25.05" hidden="1" customHeight="1" spans="1:18">
      <c r="A2084" s="147">
        <v>2079</v>
      </c>
      <c r="B2084" s="147" t="s">
        <v>613</v>
      </c>
      <c r="C2084" s="148">
        <v>44986</v>
      </c>
      <c r="D2084" s="148">
        <v>45016</v>
      </c>
      <c r="E2084" s="147" t="s">
        <v>25</v>
      </c>
      <c r="F2084" s="147" t="s">
        <v>430</v>
      </c>
      <c r="G2084" s="147" t="s">
        <v>27</v>
      </c>
      <c r="H2084" s="147">
        <v>1.64</v>
      </c>
      <c r="I2084" s="158">
        <v>4410</v>
      </c>
      <c r="J2084" s="151">
        <v>7232.4</v>
      </c>
      <c r="K2084" s="147">
        <v>10</v>
      </c>
      <c r="L2084" s="151">
        <v>723.24</v>
      </c>
      <c r="M2084" s="151">
        <v>36.162</v>
      </c>
      <c r="N2084" s="154"/>
      <c r="O2084" s="151">
        <v>325.458</v>
      </c>
      <c r="P2084" s="151">
        <v>361.62</v>
      </c>
      <c r="Q2084" s="151">
        <f t="shared" si="32"/>
        <v>687.078</v>
      </c>
      <c r="R2084" s="156"/>
    </row>
    <row r="2085" s="138" customFormat="1" ht="25.05" hidden="1" customHeight="1" spans="1:18">
      <c r="A2085" s="147">
        <v>2080</v>
      </c>
      <c r="B2085" s="147" t="s">
        <v>614</v>
      </c>
      <c r="C2085" s="148">
        <v>44986</v>
      </c>
      <c r="D2085" s="148">
        <v>45016</v>
      </c>
      <c r="E2085" s="147" t="s">
        <v>25</v>
      </c>
      <c r="F2085" s="147" t="s">
        <v>430</v>
      </c>
      <c r="G2085" s="147" t="s">
        <v>27</v>
      </c>
      <c r="H2085" s="147">
        <v>4.37</v>
      </c>
      <c r="I2085" s="158">
        <v>4410</v>
      </c>
      <c r="J2085" s="151">
        <v>19271.7</v>
      </c>
      <c r="K2085" s="147">
        <v>10</v>
      </c>
      <c r="L2085" s="151">
        <v>1927.17</v>
      </c>
      <c r="M2085" s="151">
        <v>96.3585</v>
      </c>
      <c r="N2085" s="154"/>
      <c r="O2085" s="151">
        <v>867.2265</v>
      </c>
      <c r="P2085" s="151">
        <v>963.585</v>
      </c>
      <c r="Q2085" s="151">
        <f t="shared" si="32"/>
        <v>1830.8115</v>
      </c>
      <c r="R2085" s="156"/>
    </row>
    <row r="2086" s="138" customFormat="1" ht="25.05" hidden="1" customHeight="1" spans="1:18">
      <c r="A2086" s="147">
        <v>2081</v>
      </c>
      <c r="B2086" s="147" t="s">
        <v>615</v>
      </c>
      <c r="C2086" s="148">
        <v>44986</v>
      </c>
      <c r="D2086" s="148">
        <v>45016</v>
      </c>
      <c r="E2086" s="147" t="s">
        <v>25</v>
      </c>
      <c r="F2086" s="147" t="s">
        <v>430</v>
      </c>
      <c r="G2086" s="147" t="s">
        <v>27</v>
      </c>
      <c r="H2086" s="147">
        <v>0.94</v>
      </c>
      <c r="I2086" s="158">
        <v>4410</v>
      </c>
      <c r="J2086" s="151">
        <v>4145.4</v>
      </c>
      <c r="K2086" s="147">
        <v>10</v>
      </c>
      <c r="L2086" s="151">
        <v>414.54</v>
      </c>
      <c r="M2086" s="151">
        <v>20.727</v>
      </c>
      <c r="N2086" s="154"/>
      <c r="O2086" s="151">
        <v>186.543</v>
      </c>
      <c r="P2086" s="151">
        <v>207.27</v>
      </c>
      <c r="Q2086" s="151">
        <f t="shared" si="32"/>
        <v>393.813</v>
      </c>
      <c r="R2086" s="156"/>
    </row>
    <row r="2087" s="138" customFormat="1" ht="25.05" hidden="1" customHeight="1" spans="1:18">
      <c r="A2087" s="147">
        <v>2082</v>
      </c>
      <c r="B2087" s="147" t="s">
        <v>616</v>
      </c>
      <c r="C2087" s="148">
        <v>44986</v>
      </c>
      <c r="D2087" s="148">
        <v>45016</v>
      </c>
      <c r="E2087" s="147" t="s">
        <v>25</v>
      </c>
      <c r="F2087" s="147" t="s">
        <v>430</v>
      </c>
      <c r="G2087" s="147" t="s">
        <v>27</v>
      </c>
      <c r="H2087" s="147">
        <v>3.97</v>
      </c>
      <c r="I2087" s="158">
        <v>4410</v>
      </c>
      <c r="J2087" s="151">
        <v>17507.7</v>
      </c>
      <c r="K2087" s="147">
        <v>10</v>
      </c>
      <c r="L2087" s="151">
        <v>1750.77</v>
      </c>
      <c r="M2087" s="151">
        <v>87.5385</v>
      </c>
      <c r="N2087" s="154"/>
      <c r="O2087" s="151">
        <v>787.8465</v>
      </c>
      <c r="P2087" s="151">
        <v>875.385</v>
      </c>
      <c r="Q2087" s="151">
        <f t="shared" si="32"/>
        <v>1663.2315</v>
      </c>
      <c r="R2087" s="156"/>
    </row>
    <row r="2088" s="138" customFormat="1" ht="25.05" hidden="1" customHeight="1" spans="1:18">
      <c r="A2088" s="147">
        <v>2083</v>
      </c>
      <c r="B2088" s="147" t="s">
        <v>617</v>
      </c>
      <c r="C2088" s="148">
        <v>44986</v>
      </c>
      <c r="D2088" s="148">
        <v>45016</v>
      </c>
      <c r="E2088" s="147" t="s">
        <v>25</v>
      </c>
      <c r="F2088" s="147" t="s">
        <v>430</v>
      </c>
      <c r="G2088" s="147" t="s">
        <v>27</v>
      </c>
      <c r="H2088" s="147">
        <v>6</v>
      </c>
      <c r="I2088" s="158">
        <v>4410</v>
      </c>
      <c r="J2088" s="151">
        <v>26460</v>
      </c>
      <c r="K2088" s="147">
        <v>10</v>
      </c>
      <c r="L2088" s="151">
        <v>2646</v>
      </c>
      <c r="M2088" s="151">
        <v>132.3</v>
      </c>
      <c r="N2088" s="154"/>
      <c r="O2088" s="151">
        <v>1190.7</v>
      </c>
      <c r="P2088" s="151">
        <v>1323</v>
      </c>
      <c r="Q2088" s="151">
        <f t="shared" si="32"/>
        <v>2513.7</v>
      </c>
      <c r="R2088" s="156"/>
    </row>
    <row r="2089" s="138" customFormat="1" ht="25.05" hidden="1" customHeight="1" spans="1:18">
      <c r="A2089" s="147">
        <v>2084</v>
      </c>
      <c r="B2089" s="147" t="s">
        <v>618</v>
      </c>
      <c r="C2089" s="148">
        <v>44986</v>
      </c>
      <c r="D2089" s="148">
        <v>45016</v>
      </c>
      <c r="E2089" s="147" t="s">
        <v>25</v>
      </c>
      <c r="F2089" s="147" t="s">
        <v>430</v>
      </c>
      <c r="G2089" s="147" t="s">
        <v>27</v>
      </c>
      <c r="H2089" s="147">
        <v>3</v>
      </c>
      <c r="I2089" s="158">
        <v>4410</v>
      </c>
      <c r="J2089" s="151">
        <v>13230</v>
      </c>
      <c r="K2089" s="147">
        <v>10</v>
      </c>
      <c r="L2089" s="151">
        <v>1323</v>
      </c>
      <c r="M2089" s="151">
        <v>66.15</v>
      </c>
      <c r="N2089" s="154"/>
      <c r="O2089" s="151">
        <v>595.35</v>
      </c>
      <c r="P2089" s="151">
        <v>661.5</v>
      </c>
      <c r="Q2089" s="151">
        <f t="shared" si="32"/>
        <v>1256.85</v>
      </c>
      <c r="R2089" s="156"/>
    </row>
    <row r="2090" s="138" customFormat="1" ht="25.05" hidden="1" customHeight="1" spans="1:18">
      <c r="A2090" s="147">
        <v>2085</v>
      </c>
      <c r="B2090" s="147" t="s">
        <v>585</v>
      </c>
      <c r="C2090" s="148">
        <v>44986</v>
      </c>
      <c r="D2090" s="148">
        <v>45016</v>
      </c>
      <c r="E2090" s="147" t="s">
        <v>25</v>
      </c>
      <c r="F2090" s="147" t="s">
        <v>430</v>
      </c>
      <c r="G2090" s="147" t="s">
        <v>27</v>
      </c>
      <c r="H2090" s="147">
        <v>4.29</v>
      </c>
      <c r="I2090" s="158">
        <v>4410</v>
      </c>
      <c r="J2090" s="151">
        <v>18918.9</v>
      </c>
      <c r="K2090" s="147">
        <v>10</v>
      </c>
      <c r="L2090" s="151">
        <v>1891.89</v>
      </c>
      <c r="M2090" s="151">
        <v>94.5945</v>
      </c>
      <c r="N2090" s="154"/>
      <c r="O2090" s="151">
        <v>851.3505</v>
      </c>
      <c r="P2090" s="151">
        <v>945.945</v>
      </c>
      <c r="Q2090" s="151">
        <f t="shared" si="32"/>
        <v>1797.2955</v>
      </c>
      <c r="R2090" s="156"/>
    </row>
    <row r="2091" s="138" customFormat="1" ht="25.05" hidden="1" customHeight="1" spans="1:18">
      <c r="A2091" s="147">
        <v>2086</v>
      </c>
      <c r="B2091" s="147" t="s">
        <v>619</v>
      </c>
      <c r="C2091" s="148">
        <v>44986</v>
      </c>
      <c r="D2091" s="148">
        <v>45016</v>
      </c>
      <c r="E2091" s="147" t="s">
        <v>25</v>
      </c>
      <c r="F2091" s="147" t="s">
        <v>430</v>
      </c>
      <c r="G2091" s="147" t="s">
        <v>27</v>
      </c>
      <c r="H2091" s="147">
        <v>5</v>
      </c>
      <c r="I2091" s="158">
        <v>4410</v>
      </c>
      <c r="J2091" s="151">
        <v>22050</v>
      </c>
      <c r="K2091" s="147">
        <v>10</v>
      </c>
      <c r="L2091" s="151">
        <v>2205</v>
      </c>
      <c r="M2091" s="151">
        <v>110.25</v>
      </c>
      <c r="N2091" s="154"/>
      <c r="O2091" s="151">
        <v>992.25</v>
      </c>
      <c r="P2091" s="151">
        <v>1102.5</v>
      </c>
      <c r="Q2091" s="151">
        <f t="shared" si="32"/>
        <v>2094.75</v>
      </c>
      <c r="R2091" s="156"/>
    </row>
    <row r="2092" s="138" customFormat="1" ht="25.05" hidden="1" customHeight="1" spans="1:18">
      <c r="A2092" s="147">
        <v>2087</v>
      </c>
      <c r="B2092" s="147" t="s">
        <v>620</v>
      </c>
      <c r="C2092" s="148">
        <v>44986</v>
      </c>
      <c r="D2092" s="148">
        <v>45016</v>
      </c>
      <c r="E2092" s="147" t="s">
        <v>25</v>
      </c>
      <c r="F2092" s="147" t="s">
        <v>430</v>
      </c>
      <c r="G2092" s="147" t="s">
        <v>27</v>
      </c>
      <c r="H2092" s="147">
        <v>3.6</v>
      </c>
      <c r="I2092" s="158">
        <v>4410</v>
      </c>
      <c r="J2092" s="151">
        <v>15876</v>
      </c>
      <c r="K2092" s="147">
        <v>10</v>
      </c>
      <c r="L2092" s="151">
        <v>1587.6</v>
      </c>
      <c r="M2092" s="151">
        <v>79.38</v>
      </c>
      <c r="N2092" s="154"/>
      <c r="O2092" s="151">
        <v>714.42</v>
      </c>
      <c r="P2092" s="151">
        <v>793.8</v>
      </c>
      <c r="Q2092" s="151">
        <f t="shared" si="32"/>
        <v>1508.22</v>
      </c>
      <c r="R2092" s="156"/>
    </row>
    <row r="2093" s="138" customFormat="1" ht="25.05" hidden="1" customHeight="1" spans="1:18">
      <c r="A2093" s="147">
        <v>2088</v>
      </c>
      <c r="B2093" s="147" t="s">
        <v>621</v>
      </c>
      <c r="C2093" s="148">
        <v>44986</v>
      </c>
      <c r="D2093" s="148">
        <v>45016</v>
      </c>
      <c r="E2093" s="147" t="s">
        <v>25</v>
      </c>
      <c r="F2093" s="147" t="s">
        <v>430</v>
      </c>
      <c r="G2093" s="147" t="s">
        <v>27</v>
      </c>
      <c r="H2093" s="147">
        <v>3.24</v>
      </c>
      <c r="I2093" s="158">
        <v>4410</v>
      </c>
      <c r="J2093" s="151">
        <v>14288.4</v>
      </c>
      <c r="K2093" s="147">
        <v>10</v>
      </c>
      <c r="L2093" s="151">
        <v>1428.84</v>
      </c>
      <c r="M2093" s="151">
        <v>71.442</v>
      </c>
      <c r="N2093" s="154"/>
      <c r="O2093" s="151">
        <v>642.978</v>
      </c>
      <c r="P2093" s="151">
        <v>714.42</v>
      </c>
      <c r="Q2093" s="151">
        <f t="shared" si="32"/>
        <v>1357.398</v>
      </c>
      <c r="R2093" s="156"/>
    </row>
    <row r="2094" s="138" customFormat="1" ht="25.05" hidden="1" customHeight="1" spans="1:18">
      <c r="A2094" s="147">
        <v>2089</v>
      </c>
      <c r="B2094" s="147" t="s">
        <v>622</v>
      </c>
      <c r="C2094" s="148">
        <v>44986</v>
      </c>
      <c r="D2094" s="148">
        <v>45016</v>
      </c>
      <c r="E2094" s="147" t="s">
        <v>25</v>
      </c>
      <c r="F2094" s="147" t="s">
        <v>430</v>
      </c>
      <c r="G2094" s="147" t="s">
        <v>27</v>
      </c>
      <c r="H2094" s="147">
        <v>3.69</v>
      </c>
      <c r="I2094" s="158">
        <v>4410</v>
      </c>
      <c r="J2094" s="151">
        <v>16272.9</v>
      </c>
      <c r="K2094" s="147">
        <v>10</v>
      </c>
      <c r="L2094" s="151">
        <v>1627.29</v>
      </c>
      <c r="M2094" s="151">
        <v>81.3645</v>
      </c>
      <c r="N2094" s="154"/>
      <c r="O2094" s="151">
        <v>732.2805</v>
      </c>
      <c r="P2094" s="151">
        <v>813.645</v>
      </c>
      <c r="Q2094" s="151">
        <f t="shared" si="32"/>
        <v>1545.9255</v>
      </c>
      <c r="R2094" s="156"/>
    </row>
    <row r="2095" s="138" customFormat="1" ht="25.05" hidden="1" customHeight="1" spans="1:18">
      <c r="A2095" s="147">
        <v>2090</v>
      </c>
      <c r="B2095" s="147" t="s">
        <v>623</v>
      </c>
      <c r="C2095" s="148">
        <v>44986</v>
      </c>
      <c r="D2095" s="148">
        <v>45016</v>
      </c>
      <c r="E2095" s="147" t="s">
        <v>25</v>
      </c>
      <c r="F2095" s="147" t="s">
        <v>430</v>
      </c>
      <c r="G2095" s="147" t="s">
        <v>27</v>
      </c>
      <c r="H2095" s="147">
        <v>3.68</v>
      </c>
      <c r="I2095" s="158">
        <v>4410</v>
      </c>
      <c r="J2095" s="151">
        <v>16228.8</v>
      </c>
      <c r="K2095" s="147">
        <v>10</v>
      </c>
      <c r="L2095" s="151">
        <v>1622.88</v>
      </c>
      <c r="M2095" s="151">
        <v>81.144</v>
      </c>
      <c r="N2095" s="154"/>
      <c r="O2095" s="151">
        <v>730.296</v>
      </c>
      <c r="P2095" s="151">
        <v>811.44</v>
      </c>
      <c r="Q2095" s="151">
        <f t="shared" si="32"/>
        <v>1541.736</v>
      </c>
      <c r="R2095" s="156"/>
    </row>
    <row r="2096" s="138" customFormat="1" ht="25.05" hidden="1" customHeight="1" spans="1:18">
      <c r="A2096" s="147">
        <v>2091</v>
      </c>
      <c r="B2096" s="147" t="s">
        <v>624</v>
      </c>
      <c r="C2096" s="148">
        <v>44986</v>
      </c>
      <c r="D2096" s="148">
        <v>45016</v>
      </c>
      <c r="E2096" s="147" t="s">
        <v>25</v>
      </c>
      <c r="F2096" s="147" t="s">
        <v>430</v>
      </c>
      <c r="G2096" s="147" t="s">
        <v>27</v>
      </c>
      <c r="H2096" s="147">
        <v>1.29</v>
      </c>
      <c r="I2096" s="158">
        <v>4410</v>
      </c>
      <c r="J2096" s="151">
        <v>5688.9</v>
      </c>
      <c r="K2096" s="147">
        <v>10</v>
      </c>
      <c r="L2096" s="151">
        <v>568.89</v>
      </c>
      <c r="M2096" s="151">
        <v>28.4445</v>
      </c>
      <c r="N2096" s="154"/>
      <c r="O2096" s="151">
        <v>256.0005</v>
      </c>
      <c r="P2096" s="151">
        <v>284.445</v>
      </c>
      <c r="Q2096" s="151">
        <f t="shared" si="32"/>
        <v>540.4455</v>
      </c>
      <c r="R2096" s="156"/>
    </row>
    <row r="2097" s="138" customFormat="1" ht="25.05" hidden="1" customHeight="1" spans="1:18">
      <c r="A2097" s="147">
        <v>2092</v>
      </c>
      <c r="B2097" s="147" t="s">
        <v>901</v>
      </c>
      <c r="C2097" s="148">
        <v>44986</v>
      </c>
      <c r="D2097" s="148">
        <v>45016</v>
      </c>
      <c r="E2097" s="147" t="s">
        <v>25</v>
      </c>
      <c r="F2097" s="147" t="s">
        <v>430</v>
      </c>
      <c r="G2097" s="147" t="s">
        <v>27</v>
      </c>
      <c r="H2097" s="147">
        <v>2.01</v>
      </c>
      <c r="I2097" s="158">
        <v>4410</v>
      </c>
      <c r="J2097" s="151">
        <v>8864.1</v>
      </c>
      <c r="K2097" s="147">
        <v>10</v>
      </c>
      <c r="L2097" s="151">
        <v>886.41</v>
      </c>
      <c r="M2097" s="151">
        <v>44.3205</v>
      </c>
      <c r="N2097" s="154"/>
      <c r="O2097" s="151">
        <v>398.8845</v>
      </c>
      <c r="P2097" s="151">
        <v>443.205</v>
      </c>
      <c r="Q2097" s="151">
        <f t="shared" si="32"/>
        <v>842.0895</v>
      </c>
      <c r="R2097" s="156"/>
    </row>
    <row r="2098" s="138" customFormat="1" ht="25.05" hidden="1" customHeight="1" spans="1:18">
      <c r="A2098" s="147">
        <v>2093</v>
      </c>
      <c r="B2098" s="147" t="s">
        <v>626</v>
      </c>
      <c r="C2098" s="148">
        <v>44986</v>
      </c>
      <c r="D2098" s="148">
        <v>45016</v>
      </c>
      <c r="E2098" s="147" t="s">
        <v>25</v>
      </c>
      <c r="F2098" s="147" t="s">
        <v>430</v>
      </c>
      <c r="G2098" s="147" t="s">
        <v>27</v>
      </c>
      <c r="H2098" s="147">
        <v>4.76</v>
      </c>
      <c r="I2098" s="158">
        <v>4410</v>
      </c>
      <c r="J2098" s="151">
        <v>20991.6</v>
      </c>
      <c r="K2098" s="147">
        <v>10</v>
      </c>
      <c r="L2098" s="151">
        <v>2099.16</v>
      </c>
      <c r="M2098" s="151">
        <v>104.958</v>
      </c>
      <c r="N2098" s="154"/>
      <c r="O2098" s="151">
        <v>944.622</v>
      </c>
      <c r="P2098" s="151">
        <v>1049.58</v>
      </c>
      <c r="Q2098" s="151">
        <f t="shared" si="32"/>
        <v>1994.202</v>
      </c>
      <c r="R2098" s="156"/>
    </row>
    <row r="2099" s="138" customFormat="1" ht="25.05" hidden="1" customHeight="1" spans="1:18">
      <c r="A2099" s="147">
        <v>2094</v>
      </c>
      <c r="B2099" s="147" t="s">
        <v>627</v>
      </c>
      <c r="C2099" s="148">
        <v>44986</v>
      </c>
      <c r="D2099" s="148">
        <v>45016</v>
      </c>
      <c r="E2099" s="147" t="s">
        <v>25</v>
      </c>
      <c r="F2099" s="147" t="s">
        <v>430</v>
      </c>
      <c r="G2099" s="147" t="s">
        <v>27</v>
      </c>
      <c r="H2099" s="147">
        <v>4.39</v>
      </c>
      <c r="I2099" s="158">
        <v>4410</v>
      </c>
      <c r="J2099" s="151">
        <v>19359.9</v>
      </c>
      <c r="K2099" s="147">
        <v>10</v>
      </c>
      <c r="L2099" s="151">
        <v>1935.99</v>
      </c>
      <c r="M2099" s="151">
        <v>96.7995</v>
      </c>
      <c r="N2099" s="154"/>
      <c r="O2099" s="151">
        <v>871.1955</v>
      </c>
      <c r="P2099" s="151">
        <v>967.995</v>
      </c>
      <c r="Q2099" s="151">
        <f t="shared" si="32"/>
        <v>1839.1905</v>
      </c>
      <c r="R2099" s="156"/>
    </row>
    <row r="2100" s="138" customFormat="1" ht="25.05" hidden="1" customHeight="1" spans="1:18">
      <c r="A2100" s="147">
        <v>2095</v>
      </c>
      <c r="B2100" s="147" t="s">
        <v>628</v>
      </c>
      <c r="C2100" s="148">
        <v>44986</v>
      </c>
      <c r="D2100" s="148">
        <v>45016</v>
      </c>
      <c r="E2100" s="147" t="s">
        <v>25</v>
      </c>
      <c r="F2100" s="147" t="s">
        <v>430</v>
      </c>
      <c r="G2100" s="147" t="s">
        <v>27</v>
      </c>
      <c r="H2100" s="147">
        <v>5</v>
      </c>
      <c r="I2100" s="158">
        <v>4410</v>
      </c>
      <c r="J2100" s="151">
        <v>22050</v>
      </c>
      <c r="K2100" s="147">
        <v>10</v>
      </c>
      <c r="L2100" s="151">
        <v>2205</v>
      </c>
      <c r="M2100" s="151">
        <v>110.25</v>
      </c>
      <c r="N2100" s="154"/>
      <c r="O2100" s="151">
        <v>992.25</v>
      </c>
      <c r="P2100" s="151">
        <v>1102.5</v>
      </c>
      <c r="Q2100" s="151">
        <f t="shared" si="32"/>
        <v>2094.75</v>
      </c>
      <c r="R2100" s="156"/>
    </row>
    <row r="2101" s="138" customFormat="1" ht="25.05" hidden="1" customHeight="1" spans="1:18">
      <c r="A2101" s="147">
        <v>2096</v>
      </c>
      <c r="B2101" s="147" t="s">
        <v>629</v>
      </c>
      <c r="C2101" s="148">
        <v>44986</v>
      </c>
      <c r="D2101" s="148">
        <v>45016</v>
      </c>
      <c r="E2101" s="147" t="s">
        <v>25</v>
      </c>
      <c r="F2101" s="147" t="s">
        <v>430</v>
      </c>
      <c r="G2101" s="147" t="s">
        <v>27</v>
      </c>
      <c r="H2101" s="147">
        <v>2.5</v>
      </c>
      <c r="I2101" s="158">
        <v>4410</v>
      </c>
      <c r="J2101" s="151">
        <v>11025</v>
      </c>
      <c r="K2101" s="147">
        <v>10</v>
      </c>
      <c r="L2101" s="151">
        <v>1102.5</v>
      </c>
      <c r="M2101" s="151">
        <v>55.125</v>
      </c>
      <c r="N2101" s="154"/>
      <c r="O2101" s="151">
        <v>496.125</v>
      </c>
      <c r="P2101" s="151">
        <v>551.25</v>
      </c>
      <c r="Q2101" s="151">
        <f t="shared" si="32"/>
        <v>1047.375</v>
      </c>
      <c r="R2101" s="156"/>
    </row>
    <row r="2102" s="138" customFormat="1" ht="25.05" hidden="1" customHeight="1" spans="1:18">
      <c r="A2102" s="147">
        <v>2097</v>
      </c>
      <c r="B2102" s="147" t="s">
        <v>630</v>
      </c>
      <c r="C2102" s="148">
        <v>44986</v>
      </c>
      <c r="D2102" s="148">
        <v>45016</v>
      </c>
      <c r="E2102" s="147" t="s">
        <v>25</v>
      </c>
      <c r="F2102" s="147" t="s">
        <v>430</v>
      </c>
      <c r="G2102" s="147" t="s">
        <v>27</v>
      </c>
      <c r="H2102" s="147">
        <v>2.22</v>
      </c>
      <c r="I2102" s="158">
        <v>4410</v>
      </c>
      <c r="J2102" s="151">
        <v>9790.2</v>
      </c>
      <c r="K2102" s="147">
        <v>10</v>
      </c>
      <c r="L2102" s="151">
        <v>979.02</v>
      </c>
      <c r="M2102" s="151">
        <v>48.951</v>
      </c>
      <c r="N2102" s="154"/>
      <c r="O2102" s="151">
        <v>440.559</v>
      </c>
      <c r="P2102" s="151">
        <v>489.51</v>
      </c>
      <c r="Q2102" s="151">
        <f t="shared" si="32"/>
        <v>930.069</v>
      </c>
      <c r="R2102" s="156"/>
    </row>
    <row r="2103" s="138" customFormat="1" ht="25.05" hidden="1" customHeight="1" spans="1:18">
      <c r="A2103" s="147">
        <v>2098</v>
      </c>
      <c r="B2103" s="147" t="s">
        <v>631</v>
      </c>
      <c r="C2103" s="148">
        <v>44986</v>
      </c>
      <c r="D2103" s="148">
        <v>45016</v>
      </c>
      <c r="E2103" s="147" t="s">
        <v>25</v>
      </c>
      <c r="F2103" s="147" t="s">
        <v>430</v>
      </c>
      <c r="G2103" s="147" t="s">
        <v>27</v>
      </c>
      <c r="H2103" s="147">
        <v>3</v>
      </c>
      <c r="I2103" s="158">
        <v>4410</v>
      </c>
      <c r="J2103" s="151">
        <v>13230</v>
      </c>
      <c r="K2103" s="147">
        <v>10</v>
      </c>
      <c r="L2103" s="151">
        <v>1323</v>
      </c>
      <c r="M2103" s="151">
        <v>66.15</v>
      </c>
      <c r="N2103" s="154"/>
      <c r="O2103" s="151">
        <v>595.35</v>
      </c>
      <c r="P2103" s="151">
        <v>661.5</v>
      </c>
      <c r="Q2103" s="151">
        <f t="shared" si="32"/>
        <v>1256.85</v>
      </c>
      <c r="R2103" s="156"/>
    </row>
    <row r="2104" s="138" customFormat="1" ht="25.05" hidden="1" customHeight="1" spans="1:18">
      <c r="A2104" s="147">
        <v>2099</v>
      </c>
      <c r="B2104" s="147" t="s">
        <v>632</v>
      </c>
      <c r="C2104" s="148">
        <v>44986</v>
      </c>
      <c r="D2104" s="148">
        <v>45016</v>
      </c>
      <c r="E2104" s="147" t="s">
        <v>25</v>
      </c>
      <c r="F2104" s="147" t="s">
        <v>430</v>
      </c>
      <c r="G2104" s="147" t="s">
        <v>27</v>
      </c>
      <c r="H2104" s="147">
        <v>4.08</v>
      </c>
      <c r="I2104" s="158">
        <v>4410</v>
      </c>
      <c r="J2104" s="151">
        <v>17992.8</v>
      </c>
      <c r="K2104" s="147">
        <v>10</v>
      </c>
      <c r="L2104" s="151">
        <v>1799.28</v>
      </c>
      <c r="M2104" s="151">
        <v>89.964</v>
      </c>
      <c r="N2104" s="154"/>
      <c r="O2104" s="151">
        <v>809.676</v>
      </c>
      <c r="P2104" s="151">
        <v>899.64</v>
      </c>
      <c r="Q2104" s="151">
        <f t="shared" si="32"/>
        <v>1709.316</v>
      </c>
      <c r="R2104" s="156"/>
    </row>
    <row r="2105" s="138" customFormat="1" ht="25.05" hidden="1" customHeight="1" spans="1:18">
      <c r="A2105" s="147">
        <v>2100</v>
      </c>
      <c r="B2105" s="147" t="s">
        <v>633</v>
      </c>
      <c r="C2105" s="148">
        <v>44986</v>
      </c>
      <c r="D2105" s="148">
        <v>45016</v>
      </c>
      <c r="E2105" s="147" t="s">
        <v>25</v>
      </c>
      <c r="F2105" s="147" t="s">
        <v>430</v>
      </c>
      <c r="G2105" s="147" t="s">
        <v>27</v>
      </c>
      <c r="H2105" s="147">
        <v>5.69</v>
      </c>
      <c r="I2105" s="158">
        <v>4410</v>
      </c>
      <c r="J2105" s="151">
        <v>25092.9</v>
      </c>
      <c r="K2105" s="147">
        <v>10</v>
      </c>
      <c r="L2105" s="151">
        <v>2509.29</v>
      </c>
      <c r="M2105" s="151">
        <v>125.4645</v>
      </c>
      <c r="N2105" s="154"/>
      <c r="O2105" s="151">
        <v>1129.1805</v>
      </c>
      <c r="P2105" s="151">
        <v>1254.645</v>
      </c>
      <c r="Q2105" s="151">
        <f t="shared" si="32"/>
        <v>2383.8255</v>
      </c>
      <c r="R2105" s="156"/>
    </row>
    <row r="2106" s="138" customFormat="1" ht="25.05" hidden="1" customHeight="1" spans="1:18">
      <c r="A2106" s="147">
        <v>2101</v>
      </c>
      <c r="B2106" s="147" t="s">
        <v>634</v>
      </c>
      <c r="C2106" s="148">
        <v>44986</v>
      </c>
      <c r="D2106" s="148">
        <v>45016</v>
      </c>
      <c r="E2106" s="147" t="s">
        <v>25</v>
      </c>
      <c r="F2106" s="147" t="s">
        <v>430</v>
      </c>
      <c r="G2106" s="147" t="s">
        <v>27</v>
      </c>
      <c r="H2106" s="147">
        <v>4.53</v>
      </c>
      <c r="I2106" s="158">
        <v>4410</v>
      </c>
      <c r="J2106" s="151">
        <v>19977.3</v>
      </c>
      <c r="K2106" s="147">
        <v>10</v>
      </c>
      <c r="L2106" s="151">
        <v>1997.73</v>
      </c>
      <c r="M2106" s="151">
        <v>99.8865</v>
      </c>
      <c r="N2106" s="154"/>
      <c r="O2106" s="151">
        <v>898.9785</v>
      </c>
      <c r="P2106" s="151">
        <v>998.865</v>
      </c>
      <c r="Q2106" s="151">
        <f t="shared" si="32"/>
        <v>1897.8435</v>
      </c>
      <c r="R2106" s="156"/>
    </row>
    <row r="2107" s="138" customFormat="1" ht="25.05" hidden="1" customHeight="1" spans="1:18">
      <c r="A2107" s="147">
        <v>2102</v>
      </c>
      <c r="B2107" s="147" t="s">
        <v>635</v>
      </c>
      <c r="C2107" s="148">
        <v>44986</v>
      </c>
      <c r="D2107" s="148">
        <v>45016</v>
      </c>
      <c r="E2107" s="147" t="s">
        <v>25</v>
      </c>
      <c r="F2107" s="147" t="s">
        <v>430</v>
      </c>
      <c r="G2107" s="147" t="s">
        <v>27</v>
      </c>
      <c r="H2107" s="147">
        <v>4.36</v>
      </c>
      <c r="I2107" s="158">
        <v>4410</v>
      </c>
      <c r="J2107" s="151">
        <v>19227.6</v>
      </c>
      <c r="K2107" s="147">
        <v>10</v>
      </c>
      <c r="L2107" s="151">
        <v>1922.76</v>
      </c>
      <c r="M2107" s="151">
        <v>96.138</v>
      </c>
      <c r="N2107" s="154"/>
      <c r="O2107" s="151">
        <v>865.242</v>
      </c>
      <c r="P2107" s="151">
        <v>961.38</v>
      </c>
      <c r="Q2107" s="151">
        <f t="shared" si="32"/>
        <v>1826.622</v>
      </c>
      <c r="R2107" s="156"/>
    </row>
    <row r="2108" s="138" customFormat="1" ht="25.05" hidden="1" customHeight="1" spans="1:18">
      <c r="A2108" s="147">
        <v>2103</v>
      </c>
      <c r="B2108" s="147" t="s">
        <v>636</v>
      </c>
      <c r="C2108" s="148">
        <v>44986</v>
      </c>
      <c r="D2108" s="148">
        <v>45016</v>
      </c>
      <c r="E2108" s="147" t="s">
        <v>25</v>
      </c>
      <c r="F2108" s="147" t="s">
        <v>430</v>
      </c>
      <c r="G2108" s="147" t="s">
        <v>27</v>
      </c>
      <c r="H2108" s="147">
        <v>5.6</v>
      </c>
      <c r="I2108" s="158">
        <v>4410</v>
      </c>
      <c r="J2108" s="151">
        <v>24696</v>
      </c>
      <c r="K2108" s="147">
        <v>10</v>
      </c>
      <c r="L2108" s="151">
        <v>2469.6</v>
      </c>
      <c r="M2108" s="151">
        <v>123.48</v>
      </c>
      <c r="N2108" s="154"/>
      <c r="O2108" s="151">
        <v>1111.32</v>
      </c>
      <c r="P2108" s="151">
        <v>1234.8</v>
      </c>
      <c r="Q2108" s="151">
        <f t="shared" si="32"/>
        <v>2346.12</v>
      </c>
      <c r="R2108" s="156"/>
    </row>
    <row r="2109" s="138" customFormat="1" ht="25.05" hidden="1" customHeight="1" spans="1:18">
      <c r="A2109" s="147">
        <v>2104</v>
      </c>
      <c r="B2109" s="147" t="s">
        <v>637</v>
      </c>
      <c r="C2109" s="148">
        <v>44986</v>
      </c>
      <c r="D2109" s="148">
        <v>45016</v>
      </c>
      <c r="E2109" s="147" t="s">
        <v>25</v>
      </c>
      <c r="F2109" s="147" t="s">
        <v>430</v>
      </c>
      <c r="G2109" s="147" t="s">
        <v>27</v>
      </c>
      <c r="H2109" s="147">
        <v>3.7</v>
      </c>
      <c r="I2109" s="158">
        <v>4410</v>
      </c>
      <c r="J2109" s="151">
        <v>16317</v>
      </c>
      <c r="K2109" s="147">
        <v>10</v>
      </c>
      <c r="L2109" s="151">
        <v>1631.7</v>
      </c>
      <c r="M2109" s="151">
        <v>81.585</v>
      </c>
      <c r="N2109" s="154"/>
      <c r="O2109" s="151">
        <v>734.265</v>
      </c>
      <c r="P2109" s="151">
        <v>815.85</v>
      </c>
      <c r="Q2109" s="151">
        <f t="shared" si="32"/>
        <v>1550.115</v>
      </c>
      <c r="R2109" s="156"/>
    </row>
    <row r="2110" s="138" customFormat="1" ht="25.05" hidden="1" customHeight="1" spans="1:18">
      <c r="A2110" s="147">
        <v>2105</v>
      </c>
      <c r="B2110" s="147" t="s">
        <v>638</v>
      </c>
      <c r="C2110" s="148">
        <v>44986</v>
      </c>
      <c r="D2110" s="148">
        <v>45016</v>
      </c>
      <c r="E2110" s="147" t="s">
        <v>25</v>
      </c>
      <c r="F2110" s="147" t="s">
        <v>430</v>
      </c>
      <c r="G2110" s="147" t="s">
        <v>27</v>
      </c>
      <c r="H2110" s="147">
        <v>4.45</v>
      </c>
      <c r="I2110" s="158">
        <v>4410</v>
      </c>
      <c r="J2110" s="151">
        <v>19624.5</v>
      </c>
      <c r="K2110" s="147">
        <v>10</v>
      </c>
      <c r="L2110" s="151">
        <v>1962.45</v>
      </c>
      <c r="M2110" s="151">
        <v>98.1225</v>
      </c>
      <c r="N2110" s="154"/>
      <c r="O2110" s="151">
        <v>883.1025</v>
      </c>
      <c r="P2110" s="151">
        <v>981.225</v>
      </c>
      <c r="Q2110" s="151">
        <f t="shared" si="32"/>
        <v>1864.3275</v>
      </c>
      <c r="R2110" s="156"/>
    </row>
    <row r="2111" s="138" customFormat="1" ht="25.05" hidden="1" customHeight="1" spans="1:18">
      <c r="A2111" s="147">
        <v>2106</v>
      </c>
      <c r="B2111" s="147" t="s">
        <v>639</v>
      </c>
      <c r="C2111" s="148">
        <v>44986</v>
      </c>
      <c r="D2111" s="148">
        <v>45016</v>
      </c>
      <c r="E2111" s="147" t="s">
        <v>25</v>
      </c>
      <c r="F2111" s="147" t="s">
        <v>430</v>
      </c>
      <c r="G2111" s="147" t="s">
        <v>27</v>
      </c>
      <c r="H2111" s="147">
        <v>8.4</v>
      </c>
      <c r="I2111" s="158">
        <v>4410</v>
      </c>
      <c r="J2111" s="151">
        <v>37044</v>
      </c>
      <c r="K2111" s="147">
        <v>10</v>
      </c>
      <c r="L2111" s="151">
        <v>3704.4</v>
      </c>
      <c r="M2111" s="151">
        <v>185.22</v>
      </c>
      <c r="N2111" s="154"/>
      <c r="O2111" s="151">
        <v>1666.98</v>
      </c>
      <c r="P2111" s="151">
        <v>1852.2</v>
      </c>
      <c r="Q2111" s="151">
        <f t="shared" si="32"/>
        <v>3519.18</v>
      </c>
      <c r="R2111" s="156"/>
    </row>
    <row r="2112" s="138" customFormat="1" ht="25.05" hidden="1" customHeight="1" spans="1:18">
      <c r="A2112" s="147">
        <v>2107</v>
      </c>
      <c r="B2112" s="147" t="s">
        <v>640</v>
      </c>
      <c r="C2112" s="148">
        <v>44986</v>
      </c>
      <c r="D2112" s="148">
        <v>45016</v>
      </c>
      <c r="E2112" s="147" t="s">
        <v>25</v>
      </c>
      <c r="F2112" s="147" t="s">
        <v>430</v>
      </c>
      <c r="G2112" s="147" t="s">
        <v>27</v>
      </c>
      <c r="H2112" s="147">
        <v>4.2</v>
      </c>
      <c r="I2112" s="158">
        <v>4410</v>
      </c>
      <c r="J2112" s="151">
        <v>18522</v>
      </c>
      <c r="K2112" s="147">
        <v>10</v>
      </c>
      <c r="L2112" s="151">
        <v>1852.2</v>
      </c>
      <c r="M2112" s="151">
        <v>92.61</v>
      </c>
      <c r="N2112" s="154"/>
      <c r="O2112" s="151">
        <v>833.49</v>
      </c>
      <c r="P2112" s="151">
        <v>926.1</v>
      </c>
      <c r="Q2112" s="151">
        <f t="shared" si="32"/>
        <v>1759.59</v>
      </c>
      <c r="R2112" s="156"/>
    </row>
    <row r="2113" s="138" customFormat="1" ht="25.05" hidden="1" customHeight="1" spans="1:18">
      <c r="A2113" s="147">
        <v>2108</v>
      </c>
      <c r="B2113" s="147" t="s">
        <v>641</v>
      </c>
      <c r="C2113" s="148">
        <v>44986</v>
      </c>
      <c r="D2113" s="148">
        <v>45016</v>
      </c>
      <c r="E2113" s="147" t="s">
        <v>25</v>
      </c>
      <c r="F2113" s="147" t="s">
        <v>430</v>
      </c>
      <c r="G2113" s="147" t="s">
        <v>27</v>
      </c>
      <c r="H2113" s="147">
        <v>7.94</v>
      </c>
      <c r="I2113" s="158">
        <v>4410</v>
      </c>
      <c r="J2113" s="151">
        <v>35015.4</v>
      </c>
      <c r="K2113" s="147">
        <v>10</v>
      </c>
      <c r="L2113" s="151">
        <v>3501.54</v>
      </c>
      <c r="M2113" s="151">
        <v>175.077</v>
      </c>
      <c r="N2113" s="154"/>
      <c r="O2113" s="151">
        <v>1575.693</v>
      </c>
      <c r="P2113" s="151">
        <v>1750.77</v>
      </c>
      <c r="Q2113" s="151">
        <f t="shared" si="32"/>
        <v>3326.463</v>
      </c>
      <c r="R2113" s="156"/>
    </row>
    <row r="2114" s="138" customFormat="1" ht="25.05" hidden="1" customHeight="1" spans="1:18">
      <c r="A2114" s="147">
        <v>2109</v>
      </c>
      <c r="B2114" s="147" t="s">
        <v>642</v>
      </c>
      <c r="C2114" s="148">
        <v>44986</v>
      </c>
      <c r="D2114" s="148">
        <v>45016</v>
      </c>
      <c r="E2114" s="147" t="s">
        <v>25</v>
      </c>
      <c r="F2114" s="147" t="s">
        <v>430</v>
      </c>
      <c r="G2114" s="147" t="s">
        <v>27</v>
      </c>
      <c r="H2114" s="147">
        <v>1.69</v>
      </c>
      <c r="I2114" s="158">
        <v>4410</v>
      </c>
      <c r="J2114" s="151">
        <v>7452.9</v>
      </c>
      <c r="K2114" s="147">
        <v>10</v>
      </c>
      <c r="L2114" s="151">
        <v>745.29</v>
      </c>
      <c r="M2114" s="151">
        <v>37.2645</v>
      </c>
      <c r="N2114" s="154"/>
      <c r="O2114" s="151">
        <v>335.3805</v>
      </c>
      <c r="P2114" s="151">
        <v>372.645</v>
      </c>
      <c r="Q2114" s="151">
        <f t="shared" si="32"/>
        <v>708.0255</v>
      </c>
      <c r="R2114" s="156"/>
    </row>
    <row r="2115" s="138" customFormat="1" ht="25.05" hidden="1" customHeight="1" spans="1:18">
      <c r="A2115" s="147">
        <v>2110</v>
      </c>
      <c r="B2115" s="147" t="s">
        <v>643</v>
      </c>
      <c r="C2115" s="148">
        <v>44986</v>
      </c>
      <c r="D2115" s="148">
        <v>45016</v>
      </c>
      <c r="E2115" s="147" t="s">
        <v>25</v>
      </c>
      <c r="F2115" s="147" t="s">
        <v>430</v>
      </c>
      <c r="G2115" s="147" t="s">
        <v>27</v>
      </c>
      <c r="H2115" s="147">
        <v>3</v>
      </c>
      <c r="I2115" s="158">
        <v>4410</v>
      </c>
      <c r="J2115" s="151">
        <v>13230</v>
      </c>
      <c r="K2115" s="147">
        <v>10</v>
      </c>
      <c r="L2115" s="151">
        <v>1323</v>
      </c>
      <c r="M2115" s="151">
        <v>66.15</v>
      </c>
      <c r="N2115" s="154"/>
      <c r="O2115" s="151">
        <v>595.35</v>
      </c>
      <c r="P2115" s="151">
        <v>661.5</v>
      </c>
      <c r="Q2115" s="151">
        <f t="shared" si="32"/>
        <v>1256.85</v>
      </c>
      <c r="R2115" s="156"/>
    </row>
    <row r="2116" s="138" customFormat="1" ht="25.05" hidden="1" customHeight="1" spans="1:18">
      <c r="A2116" s="147">
        <v>2111</v>
      </c>
      <c r="B2116" s="147" t="s">
        <v>644</v>
      </c>
      <c r="C2116" s="148">
        <v>44986</v>
      </c>
      <c r="D2116" s="148">
        <v>45016</v>
      </c>
      <c r="E2116" s="147" t="s">
        <v>25</v>
      </c>
      <c r="F2116" s="147" t="s">
        <v>430</v>
      </c>
      <c r="G2116" s="147" t="s">
        <v>27</v>
      </c>
      <c r="H2116" s="147">
        <v>3.18</v>
      </c>
      <c r="I2116" s="158">
        <v>4410</v>
      </c>
      <c r="J2116" s="151">
        <v>14023.8</v>
      </c>
      <c r="K2116" s="147">
        <v>10</v>
      </c>
      <c r="L2116" s="151">
        <v>1402.38</v>
      </c>
      <c r="M2116" s="151">
        <v>70.119</v>
      </c>
      <c r="N2116" s="154"/>
      <c r="O2116" s="151">
        <v>631.071</v>
      </c>
      <c r="P2116" s="151">
        <v>701.19</v>
      </c>
      <c r="Q2116" s="151">
        <f t="shared" si="32"/>
        <v>1332.261</v>
      </c>
      <c r="R2116" s="156"/>
    </row>
    <row r="2117" s="138" customFormat="1" ht="25.05" hidden="1" customHeight="1" spans="1:18">
      <c r="A2117" s="147">
        <v>2112</v>
      </c>
      <c r="B2117" s="147" t="s">
        <v>645</v>
      </c>
      <c r="C2117" s="148">
        <v>44986</v>
      </c>
      <c r="D2117" s="148">
        <v>45016</v>
      </c>
      <c r="E2117" s="147" t="s">
        <v>25</v>
      </c>
      <c r="F2117" s="147" t="s">
        <v>430</v>
      </c>
      <c r="G2117" s="147" t="s">
        <v>27</v>
      </c>
      <c r="H2117" s="147">
        <v>4.8</v>
      </c>
      <c r="I2117" s="158">
        <v>4410</v>
      </c>
      <c r="J2117" s="151">
        <v>21168</v>
      </c>
      <c r="K2117" s="147">
        <v>10</v>
      </c>
      <c r="L2117" s="151">
        <v>2116.8</v>
      </c>
      <c r="M2117" s="151">
        <v>105.84</v>
      </c>
      <c r="N2117" s="154"/>
      <c r="O2117" s="151">
        <v>952.56</v>
      </c>
      <c r="P2117" s="151">
        <v>1058.4</v>
      </c>
      <c r="Q2117" s="151">
        <f t="shared" si="32"/>
        <v>2010.96</v>
      </c>
      <c r="R2117" s="156"/>
    </row>
    <row r="2118" s="138" customFormat="1" ht="25.05" hidden="1" customHeight="1" spans="1:18">
      <c r="A2118" s="147">
        <v>2113</v>
      </c>
      <c r="B2118" s="147" t="s">
        <v>646</v>
      </c>
      <c r="C2118" s="148">
        <v>44986</v>
      </c>
      <c r="D2118" s="148">
        <v>45016</v>
      </c>
      <c r="E2118" s="147" t="s">
        <v>25</v>
      </c>
      <c r="F2118" s="147" t="s">
        <v>430</v>
      </c>
      <c r="G2118" s="147" t="s">
        <v>27</v>
      </c>
      <c r="H2118" s="147">
        <v>1.5</v>
      </c>
      <c r="I2118" s="158">
        <v>4410</v>
      </c>
      <c r="J2118" s="151">
        <v>6615</v>
      </c>
      <c r="K2118" s="147">
        <v>10</v>
      </c>
      <c r="L2118" s="151">
        <v>661.5</v>
      </c>
      <c r="M2118" s="151">
        <v>33.075</v>
      </c>
      <c r="N2118" s="154"/>
      <c r="O2118" s="151">
        <v>297.675</v>
      </c>
      <c r="P2118" s="151">
        <v>330.75</v>
      </c>
      <c r="Q2118" s="151">
        <f t="shared" si="32"/>
        <v>628.425</v>
      </c>
      <c r="R2118" s="156"/>
    </row>
    <row r="2119" s="138" customFormat="1" ht="25.05" hidden="1" customHeight="1" spans="1:18">
      <c r="A2119" s="147">
        <v>2114</v>
      </c>
      <c r="B2119" s="147" t="s">
        <v>647</v>
      </c>
      <c r="C2119" s="148">
        <v>44986</v>
      </c>
      <c r="D2119" s="148">
        <v>45016</v>
      </c>
      <c r="E2119" s="147" t="s">
        <v>25</v>
      </c>
      <c r="F2119" s="147" t="s">
        <v>430</v>
      </c>
      <c r="G2119" s="147" t="s">
        <v>27</v>
      </c>
      <c r="H2119" s="147">
        <v>4</v>
      </c>
      <c r="I2119" s="158">
        <v>4410</v>
      </c>
      <c r="J2119" s="151">
        <v>17640</v>
      </c>
      <c r="K2119" s="147">
        <v>10</v>
      </c>
      <c r="L2119" s="151">
        <v>1764</v>
      </c>
      <c r="M2119" s="151">
        <v>88.2</v>
      </c>
      <c r="N2119" s="154"/>
      <c r="O2119" s="151">
        <v>793.8</v>
      </c>
      <c r="P2119" s="151">
        <v>882</v>
      </c>
      <c r="Q2119" s="151">
        <f t="shared" ref="Q2119:Q2182" si="33">N2119+O2119+P2119</f>
        <v>1675.8</v>
      </c>
      <c r="R2119" s="156"/>
    </row>
    <row r="2120" s="138" customFormat="1" ht="25.05" hidden="1" customHeight="1" spans="1:18">
      <c r="A2120" s="147">
        <v>2115</v>
      </c>
      <c r="B2120" s="147" t="s">
        <v>648</v>
      </c>
      <c r="C2120" s="148">
        <v>44986</v>
      </c>
      <c r="D2120" s="148">
        <v>45016</v>
      </c>
      <c r="E2120" s="147" t="s">
        <v>25</v>
      </c>
      <c r="F2120" s="147" t="s">
        <v>430</v>
      </c>
      <c r="G2120" s="147" t="s">
        <v>27</v>
      </c>
      <c r="H2120" s="147">
        <v>5</v>
      </c>
      <c r="I2120" s="158">
        <v>4410</v>
      </c>
      <c r="J2120" s="151">
        <v>22050</v>
      </c>
      <c r="K2120" s="147">
        <v>10</v>
      </c>
      <c r="L2120" s="151">
        <v>2205</v>
      </c>
      <c r="M2120" s="151">
        <v>110.25</v>
      </c>
      <c r="N2120" s="154"/>
      <c r="O2120" s="151">
        <v>992.25</v>
      </c>
      <c r="P2120" s="151">
        <v>1102.5</v>
      </c>
      <c r="Q2120" s="151">
        <f t="shared" si="33"/>
        <v>2094.75</v>
      </c>
      <c r="R2120" s="156"/>
    </row>
    <row r="2121" s="138" customFormat="1" ht="25.05" hidden="1" customHeight="1" spans="1:18">
      <c r="A2121" s="147">
        <v>2116</v>
      </c>
      <c r="B2121" s="147" t="s">
        <v>649</v>
      </c>
      <c r="C2121" s="148">
        <v>44986</v>
      </c>
      <c r="D2121" s="148">
        <v>45016</v>
      </c>
      <c r="E2121" s="147" t="s">
        <v>25</v>
      </c>
      <c r="F2121" s="147" t="s">
        <v>430</v>
      </c>
      <c r="G2121" s="147" t="s">
        <v>27</v>
      </c>
      <c r="H2121" s="147">
        <v>2.82</v>
      </c>
      <c r="I2121" s="158">
        <v>4410</v>
      </c>
      <c r="J2121" s="151">
        <v>12436.2</v>
      </c>
      <c r="K2121" s="147">
        <v>10</v>
      </c>
      <c r="L2121" s="151">
        <v>1243.62</v>
      </c>
      <c r="M2121" s="151">
        <v>62.181</v>
      </c>
      <c r="N2121" s="154"/>
      <c r="O2121" s="151">
        <v>559.629</v>
      </c>
      <c r="P2121" s="151">
        <v>621.81</v>
      </c>
      <c r="Q2121" s="151">
        <f t="shared" si="33"/>
        <v>1181.439</v>
      </c>
      <c r="R2121" s="156"/>
    </row>
    <row r="2122" s="138" customFormat="1" ht="25.05" hidden="1" customHeight="1" spans="1:18">
      <c r="A2122" s="147">
        <v>2117</v>
      </c>
      <c r="B2122" s="147" t="s">
        <v>650</v>
      </c>
      <c r="C2122" s="148">
        <v>44986</v>
      </c>
      <c r="D2122" s="148">
        <v>45016</v>
      </c>
      <c r="E2122" s="147" t="s">
        <v>25</v>
      </c>
      <c r="F2122" s="147" t="s">
        <v>430</v>
      </c>
      <c r="G2122" s="147" t="s">
        <v>27</v>
      </c>
      <c r="H2122" s="147">
        <v>4.35</v>
      </c>
      <c r="I2122" s="158">
        <v>4410</v>
      </c>
      <c r="J2122" s="151">
        <v>19183.5</v>
      </c>
      <c r="K2122" s="147">
        <v>10</v>
      </c>
      <c r="L2122" s="151">
        <v>1918.35</v>
      </c>
      <c r="M2122" s="151">
        <v>95.9175</v>
      </c>
      <c r="N2122" s="154"/>
      <c r="O2122" s="151">
        <v>863.2575</v>
      </c>
      <c r="P2122" s="151">
        <v>959.175</v>
      </c>
      <c r="Q2122" s="151">
        <f t="shared" si="33"/>
        <v>1822.4325</v>
      </c>
      <c r="R2122" s="156"/>
    </row>
    <row r="2123" s="138" customFormat="1" ht="25.05" hidden="1" customHeight="1" spans="1:18">
      <c r="A2123" s="147">
        <v>2118</v>
      </c>
      <c r="B2123" s="147" t="s">
        <v>651</v>
      </c>
      <c r="C2123" s="148">
        <v>44986</v>
      </c>
      <c r="D2123" s="148">
        <v>45016</v>
      </c>
      <c r="E2123" s="147" t="s">
        <v>25</v>
      </c>
      <c r="F2123" s="147" t="s">
        <v>430</v>
      </c>
      <c r="G2123" s="147" t="s">
        <v>27</v>
      </c>
      <c r="H2123" s="147">
        <v>4</v>
      </c>
      <c r="I2123" s="158">
        <v>4410</v>
      </c>
      <c r="J2123" s="151">
        <v>17640</v>
      </c>
      <c r="K2123" s="147">
        <v>10</v>
      </c>
      <c r="L2123" s="151">
        <v>1764</v>
      </c>
      <c r="M2123" s="151">
        <v>88.2</v>
      </c>
      <c r="N2123" s="154"/>
      <c r="O2123" s="151">
        <v>793.8</v>
      </c>
      <c r="P2123" s="151">
        <v>882</v>
      </c>
      <c r="Q2123" s="151">
        <f t="shared" si="33"/>
        <v>1675.8</v>
      </c>
      <c r="R2123" s="156"/>
    </row>
    <row r="2124" s="138" customFormat="1" ht="25.05" hidden="1" customHeight="1" spans="1:18">
      <c r="A2124" s="147">
        <v>2119</v>
      </c>
      <c r="B2124" s="147" t="s">
        <v>588</v>
      </c>
      <c r="C2124" s="148">
        <v>44986</v>
      </c>
      <c r="D2124" s="148">
        <v>45016</v>
      </c>
      <c r="E2124" s="147" t="s">
        <v>25</v>
      </c>
      <c r="F2124" s="147" t="s">
        <v>430</v>
      </c>
      <c r="G2124" s="147" t="s">
        <v>27</v>
      </c>
      <c r="H2124" s="147">
        <v>9</v>
      </c>
      <c r="I2124" s="158">
        <v>4410</v>
      </c>
      <c r="J2124" s="151">
        <v>39690</v>
      </c>
      <c r="K2124" s="147">
        <v>10</v>
      </c>
      <c r="L2124" s="151">
        <v>3969</v>
      </c>
      <c r="M2124" s="151">
        <v>198.45</v>
      </c>
      <c r="N2124" s="154"/>
      <c r="O2124" s="151">
        <v>1786.05</v>
      </c>
      <c r="P2124" s="151">
        <v>1984.5</v>
      </c>
      <c r="Q2124" s="151">
        <f t="shared" si="33"/>
        <v>3770.55</v>
      </c>
      <c r="R2124" s="156"/>
    </row>
    <row r="2125" s="138" customFormat="1" ht="25.05" hidden="1" customHeight="1" spans="1:18">
      <c r="A2125" s="147">
        <v>2120</v>
      </c>
      <c r="B2125" s="147" t="s">
        <v>652</v>
      </c>
      <c r="C2125" s="148">
        <v>44986</v>
      </c>
      <c r="D2125" s="148">
        <v>45016</v>
      </c>
      <c r="E2125" s="147" t="s">
        <v>25</v>
      </c>
      <c r="F2125" s="147" t="s">
        <v>430</v>
      </c>
      <c r="G2125" s="147" t="s">
        <v>27</v>
      </c>
      <c r="H2125" s="147">
        <v>3.47</v>
      </c>
      <c r="I2125" s="158">
        <v>4410</v>
      </c>
      <c r="J2125" s="151">
        <v>15302.7</v>
      </c>
      <c r="K2125" s="147">
        <v>10</v>
      </c>
      <c r="L2125" s="151">
        <v>1530.27</v>
      </c>
      <c r="M2125" s="151">
        <v>76.5135</v>
      </c>
      <c r="N2125" s="154"/>
      <c r="O2125" s="151">
        <v>688.6215</v>
      </c>
      <c r="P2125" s="151">
        <v>765.135</v>
      </c>
      <c r="Q2125" s="151">
        <f t="shared" si="33"/>
        <v>1453.7565</v>
      </c>
      <c r="R2125" s="156"/>
    </row>
    <row r="2126" s="138" customFormat="1" ht="25.05" hidden="1" customHeight="1" spans="1:18">
      <c r="A2126" s="147">
        <v>2121</v>
      </c>
      <c r="B2126" s="147" t="s">
        <v>653</v>
      </c>
      <c r="C2126" s="148">
        <v>44986</v>
      </c>
      <c r="D2126" s="148">
        <v>45016</v>
      </c>
      <c r="E2126" s="147" t="s">
        <v>25</v>
      </c>
      <c r="F2126" s="147" t="s">
        <v>430</v>
      </c>
      <c r="G2126" s="147" t="s">
        <v>27</v>
      </c>
      <c r="H2126" s="147">
        <v>8</v>
      </c>
      <c r="I2126" s="158">
        <v>4410</v>
      </c>
      <c r="J2126" s="151">
        <v>35280</v>
      </c>
      <c r="K2126" s="147">
        <v>10</v>
      </c>
      <c r="L2126" s="151">
        <v>3528</v>
      </c>
      <c r="M2126" s="151">
        <v>176.4</v>
      </c>
      <c r="N2126" s="154"/>
      <c r="O2126" s="151">
        <v>1587.6</v>
      </c>
      <c r="P2126" s="151">
        <v>1764</v>
      </c>
      <c r="Q2126" s="151">
        <f t="shared" si="33"/>
        <v>3351.6</v>
      </c>
      <c r="R2126" s="156"/>
    </row>
    <row r="2127" s="138" customFormat="1" ht="25.05" hidden="1" customHeight="1" spans="1:18">
      <c r="A2127" s="147">
        <v>2122</v>
      </c>
      <c r="B2127" s="147" t="s">
        <v>654</v>
      </c>
      <c r="C2127" s="148">
        <v>44986</v>
      </c>
      <c r="D2127" s="148">
        <v>45016</v>
      </c>
      <c r="E2127" s="147" t="s">
        <v>25</v>
      </c>
      <c r="F2127" s="147" t="s">
        <v>430</v>
      </c>
      <c r="G2127" s="147" t="s">
        <v>27</v>
      </c>
      <c r="H2127" s="147">
        <v>4.7</v>
      </c>
      <c r="I2127" s="158">
        <v>4410</v>
      </c>
      <c r="J2127" s="151">
        <v>20727</v>
      </c>
      <c r="K2127" s="147">
        <v>10</v>
      </c>
      <c r="L2127" s="151">
        <v>2072.7</v>
      </c>
      <c r="M2127" s="151">
        <v>103.635</v>
      </c>
      <c r="N2127" s="154"/>
      <c r="O2127" s="151">
        <v>932.715</v>
      </c>
      <c r="P2127" s="151">
        <v>1036.35</v>
      </c>
      <c r="Q2127" s="151">
        <f t="shared" si="33"/>
        <v>1969.065</v>
      </c>
      <c r="R2127" s="156"/>
    </row>
    <row r="2128" s="138" customFormat="1" ht="25.05" hidden="1" customHeight="1" spans="1:18">
      <c r="A2128" s="147">
        <v>2123</v>
      </c>
      <c r="B2128" s="147" t="s">
        <v>655</v>
      </c>
      <c r="C2128" s="148">
        <v>44986</v>
      </c>
      <c r="D2128" s="148">
        <v>45016</v>
      </c>
      <c r="E2128" s="147" t="s">
        <v>25</v>
      </c>
      <c r="F2128" s="147" t="s">
        <v>430</v>
      </c>
      <c r="G2128" s="147" t="s">
        <v>27</v>
      </c>
      <c r="H2128" s="147">
        <v>2.3</v>
      </c>
      <c r="I2128" s="158">
        <v>4410</v>
      </c>
      <c r="J2128" s="151">
        <v>10143</v>
      </c>
      <c r="K2128" s="147">
        <v>10</v>
      </c>
      <c r="L2128" s="151">
        <v>1014.3</v>
      </c>
      <c r="M2128" s="151">
        <v>50.715</v>
      </c>
      <c r="N2128" s="154"/>
      <c r="O2128" s="151">
        <v>456.435</v>
      </c>
      <c r="P2128" s="151">
        <v>507.15</v>
      </c>
      <c r="Q2128" s="151">
        <f t="shared" si="33"/>
        <v>963.585</v>
      </c>
      <c r="R2128" s="156"/>
    </row>
    <row r="2129" s="138" customFormat="1" ht="25.05" hidden="1" customHeight="1" spans="1:18">
      <c r="A2129" s="147">
        <v>2124</v>
      </c>
      <c r="B2129" s="147" t="s">
        <v>656</v>
      </c>
      <c r="C2129" s="148">
        <v>44986</v>
      </c>
      <c r="D2129" s="148">
        <v>45016</v>
      </c>
      <c r="E2129" s="147" t="s">
        <v>25</v>
      </c>
      <c r="F2129" s="147" t="s">
        <v>430</v>
      </c>
      <c r="G2129" s="147" t="s">
        <v>27</v>
      </c>
      <c r="H2129" s="147">
        <v>1.9</v>
      </c>
      <c r="I2129" s="158">
        <v>4410</v>
      </c>
      <c r="J2129" s="151">
        <v>8379</v>
      </c>
      <c r="K2129" s="147">
        <v>10</v>
      </c>
      <c r="L2129" s="151">
        <v>837.9</v>
      </c>
      <c r="M2129" s="151">
        <v>41.895</v>
      </c>
      <c r="N2129" s="154"/>
      <c r="O2129" s="151">
        <v>377.055</v>
      </c>
      <c r="P2129" s="151">
        <v>418.95</v>
      </c>
      <c r="Q2129" s="151">
        <f t="shared" si="33"/>
        <v>796.005</v>
      </c>
      <c r="R2129" s="156"/>
    </row>
    <row r="2130" s="138" customFormat="1" ht="25.05" hidden="1" customHeight="1" spans="1:18">
      <c r="A2130" s="147">
        <v>2125</v>
      </c>
      <c r="B2130" s="147" t="s">
        <v>657</v>
      </c>
      <c r="C2130" s="148">
        <v>44986</v>
      </c>
      <c r="D2130" s="148">
        <v>45016</v>
      </c>
      <c r="E2130" s="147" t="s">
        <v>25</v>
      </c>
      <c r="F2130" s="147" t="s">
        <v>430</v>
      </c>
      <c r="G2130" s="147" t="s">
        <v>27</v>
      </c>
      <c r="H2130" s="147">
        <v>1.56</v>
      </c>
      <c r="I2130" s="158">
        <v>4410</v>
      </c>
      <c r="J2130" s="151">
        <v>6879.6</v>
      </c>
      <c r="K2130" s="147">
        <v>10</v>
      </c>
      <c r="L2130" s="151">
        <v>687.96</v>
      </c>
      <c r="M2130" s="151">
        <v>34.398</v>
      </c>
      <c r="N2130" s="154"/>
      <c r="O2130" s="151">
        <v>309.582</v>
      </c>
      <c r="P2130" s="151">
        <v>343.98</v>
      </c>
      <c r="Q2130" s="151">
        <f t="shared" si="33"/>
        <v>653.562</v>
      </c>
      <c r="R2130" s="156"/>
    </row>
    <row r="2131" s="138" customFormat="1" ht="25.05" hidden="1" customHeight="1" spans="1:18">
      <c r="A2131" s="147">
        <v>2126</v>
      </c>
      <c r="B2131" s="147" t="s">
        <v>658</v>
      </c>
      <c r="C2131" s="148">
        <v>44986</v>
      </c>
      <c r="D2131" s="148">
        <v>45016</v>
      </c>
      <c r="E2131" s="147" t="s">
        <v>25</v>
      </c>
      <c r="F2131" s="147" t="s">
        <v>430</v>
      </c>
      <c r="G2131" s="147" t="s">
        <v>27</v>
      </c>
      <c r="H2131" s="147">
        <v>5</v>
      </c>
      <c r="I2131" s="158">
        <v>4410</v>
      </c>
      <c r="J2131" s="151">
        <v>22050</v>
      </c>
      <c r="K2131" s="147">
        <v>10</v>
      </c>
      <c r="L2131" s="151">
        <v>2205</v>
      </c>
      <c r="M2131" s="151">
        <v>110.25</v>
      </c>
      <c r="N2131" s="154"/>
      <c r="O2131" s="151">
        <v>992.25</v>
      </c>
      <c r="P2131" s="151">
        <v>1102.5</v>
      </c>
      <c r="Q2131" s="151">
        <f t="shared" si="33"/>
        <v>2094.75</v>
      </c>
      <c r="R2131" s="156"/>
    </row>
    <row r="2132" s="138" customFormat="1" ht="25.05" hidden="1" customHeight="1" spans="1:18">
      <c r="A2132" s="147">
        <v>2127</v>
      </c>
      <c r="B2132" s="147" t="s">
        <v>659</v>
      </c>
      <c r="C2132" s="148">
        <v>44986</v>
      </c>
      <c r="D2132" s="148">
        <v>45016</v>
      </c>
      <c r="E2132" s="147" t="s">
        <v>25</v>
      </c>
      <c r="F2132" s="147" t="s">
        <v>430</v>
      </c>
      <c r="G2132" s="147" t="s">
        <v>27</v>
      </c>
      <c r="H2132" s="147">
        <v>5</v>
      </c>
      <c r="I2132" s="158">
        <v>4410</v>
      </c>
      <c r="J2132" s="151">
        <v>22050</v>
      </c>
      <c r="K2132" s="147">
        <v>10</v>
      </c>
      <c r="L2132" s="151">
        <v>2205</v>
      </c>
      <c r="M2132" s="151">
        <v>110.25</v>
      </c>
      <c r="N2132" s="154"/>
      <c r="O2132" s="151">
        <v>992.25</v>
      </c>
      <c r="P2132" s="151">
        <v>1102.5</v>
      </c>
      <c r="Q2132" s="151">
        <f t="shared" si="33"/>
        <v>2094.75</v>
      </c>
      <c r="R2132" s="156"/>
    </row>
    <row r="2133" s="138" customFormat="1" ht="25.05" hidden="1" customHeight="1" spans="1:18">
      <c r="A2133" s="147">
        <v>2128</v>
      </c>
      <c r="B2133" s="147" t="s">
        <v>660</v>
      </c>
      <c r="C2133" s="148">
        <v>44986</v>
      </c>
      <c r="D2133" s="148">
        <v>45016</v>
      </c>
      <c r="E2133" s="147" t="s">
        <v>25</v>
      </c>
      <c r="F2133" s="147" t="s">
        <v>430</v>
      </c>
      <c r="G2133" s="147" t="s">
        <v>27</v>
      </c>
      <c r="H2133" s="147">
        <v>7</v>
      </c>
      <c r="I2133" s="158">
        <v>4410</v>
      </c>
      <c r="J2133" s="151">
        <v>30870</v>
      </c>
      <c r="K2133" s="147">
        <v>10</v>
      </c>
      <c r="L2133" s="151">
        <v>3087</v>
      </c>
      <c r="M2133" s="151">
        <v>154.35</v>
      </c>
      <c r="N2133" s="154"/>
      <c r="O2133" s="151">
        <v>1389.15</v>
      </c>
      <c r="P2133" s="151">
        <v>1543.5</v>
      </c>
      <c r="Q2133" s="151">
        <f t="shared" si="33"/>
        <v>2932.65</v>
      </c>
      <c r="R2133" s="156"/>
    </row>
    <row r="2134" s="138" customFormat="1" ht="25.05" hidden="1" customHeight="1" spans="1:18">
      <c r="A2134" s="147">
        <v>2129</v>
      </c>
      <c r="B2134" s="147" t="s">
        <v>661</v>
      </c>
      <c r="C2134" s="148">
        <v>44986</v>
      </c>
      <c r="D2134" s="148">
        <v>45016</v>
      </c>
      <c r="E2134" s="147" t="s">
        <v>25</v>
      </c>
      <c r="F2134" s="147" t="s">
        <v>430</v>
      </c>
      <c r="G2134" s="147" t="s">
        <v>27</v>
      </c>
      <c r="H2134" s="147">
        <v>5</v>
      </c>
      <c r="I2134" s="158">
        <v>4410</v>
      </c>
      <c r="J2134" s="151">
        <v>22050</v>
      </c>
      <c r="K2134" s="147">
        <v>10</v>
      </c>
      <c r="L2134" s="151">
        <v>2205</v>
      </c>
      <c r="M2134" s="151">
        <v>110.25</v>
      </c>
      <c r="N2134" s="154"/>
      <c r="O2134" s="151">
        <v>992.25</v>
      </c>
      <c r="P2134" s="151">
        <v>1102.5</v>
      </c>
      <c r="Q2134" s="151">
        <f t="shared" si="33"/>
        <v>2094.75</v>
      </c>
      <c r="R2134" s="156"/>
    </row>
    <row r="2135" s="138" customFormat="1" ht="25.05" hidden="1" customHeight="1" spans="1:18">
      <c r="A2135" s="147">
        <v>2130</v>
      </c>
      <c r="B2135" s="147" t="s">
        <v>662</v>
      </c>
      <c r="C2135" s="148">
        <v>44986</v>
      </c>
      <c r="D2135" s="148">
        <v>45016</v>
      </c>
      <c r="E2135" s="147" t="s">
        <v>25</v>
      </c>
      <c r="F2135" s="147" t="s">
        <v>430</v>
      </c>
      <c r="G2135" s="147" t="s">
        <v>27</v>
      </c>
      <c r="H2135" s="147">
        <v>2.06</v>
      </c>
      <c r="I2135" s="158">
        <v>4410</v>
      </c>
      <c r="J2135" s="151">
        <v>9084.6</v>
      </c>
      <c r="K2135" s="147">
        <v>10</v>
      </c>
      <c r="L2135" s="151">
        <v>908.46</v>
      </c>
      <c r="M2135" s="151">
        <v>45.423</v>
      </c>
      <c r="N2135" s="154"/>
      <c r="O2135" s="151">
        <v>408.807</v>
      </c>
      <c r="P2135" s="151">
        <v>454.23</v>
      </c>
      <c r="Q2135" s="151">
        <f t="shared" si="33"/>
        <v>863.037</v>
      </c>
      <c r="R2135" s="156"/>
    </row>
    <row r="2136" s="138" customFormat="1" ht="25.05" hidden="1" customHeight="1" spans="1:18">
      <c r="A2136" s="147">
        <v>2131</v>
      </c>
      <c r="B2136" s="147" t="s">
        <v>663</v>
      </c>
      <c r="C2136" s="148">
        <v>44986</v>
      </c>
      <c r="D2136" s="148">
        <v>45016</v>
      </c>
      <c r="E2136" s="147" t="s">
        <v>25</v>
      </c>
      <c r="F2136" s="147" t="s">
        <v>430</v>
      </c>
      <c r="G2136" s="147" t="s">
        <v>27</v>
      </c>
      <c r="H2136" s="147">
        <v>5</v>
      </c>
      <c r="I2136" s="158">
        <v>4410</v>
      </c>
      <c r="J2136" s="151">
        <v>22050</v>
      </c>
      <c r="K2136" s="147">
        <v>10</v>
      </c>
      <c r="L2136" s="151">
        <v>2205</v>
      </c>
      <c r="M2136" s="151">
        <v>110.25</v>
      </c>
      <c r="N2136" s="154"/>
      <c r="O2136" s="151">
        <v>992.25</v>
      </c>
      <c r="P2136" s="151">
        <v>1102.5</v>
      </c>
      <c r="Q2136" s="151">
        <f t="shared" si="33"/>
        <v>2094.75</v>
      </c>
      <c r="R2136" s="156"/>
    </row>
    <row r="2137" s="138" customFormat="1" ht="25.05" hidden="1" customHeight="1" spans="1:18">
      <c r="A2137" s="147">
        <v>2132</v>
      </c>
      <c r="B2137" s="147" t="s">
        <v>664</v>
      </c>
      <c r="C2137" s="148">
        <v>44986</v>
      </c>
      <c r="D2137" s="148">
        <v>45016</v>
      </c>
      <c r="E2137" s="147" t="s">
        <v>25</v>
      </c>
      <c r="F2137" s="147" t="s">
        <v>430</v>
      </c>
      <c r="G2137" s="147" t="s">
        <v>27</v>
      </c>
      <c r="H2137" s="147">
        <v>5</v>
      </c>
      <c r="I2137" s="158">
        <v>4410</v>
      </c>
      <c r="J2137" s="151">
        <v>22050</v>
      </c>
      <c r="K2137" s="147">
        <v>10</v>
      </c>
      <c r="L2137" s="151">
        <v>2205</v>
      </c>
      <c r="M2137" s="151">
        <v>110.25</v>
      </c>
      <c r="N2137" s="154"/>
      <c r="O2137" s="151">
        <v>992.25</v>
      </c>
      <c r="P2137" s="151">
        <v>1102.5</v>
      </c>
      <c r="Q2137" s="151">
        <f t="shared" si="33"/>
        <v>2094.75</v>
      </c>
      <c r="R2137" s="156"/>
    </row>
    <row r="2138" s="138" customFormat="1" ht="25.05" hidden="1" customHeight="1" spans="1:18">
      <c r="A2138" s="147">
        <v>2133</v>
      </c>
      <c r="B2138" s="147" t="s">
        <v>665</v>
      </c>
      <c r="C2138" s="148">
        <v>44986</v>
      </c>
      <c r="D2138" s="148">
        <v>45016</v>
      </c>
      <c r="E2138" s="147" t="s">
        <v>25</v>
      </c>
      <c r="F2138" s="147" t="s">
        <v>430</v>
      </c>
      <c r="G2138" s="147" t="s">
        <v>27</v>
      </c>
      <c r="H2138" s="147">
        <v>5</v>
      </c>
      <c r="I2138" s="158">
        <v>4410</v>
      </c>
      <c r="J2138" s="151">
        <v>22050</v>
      </c>
      <c r="K2138" s="147">
        <v>10</v>
      </c>
      <c r="L2138" s="151">
        <v>2205</v>
      </c>
      <c r="M2138" s="151">
        <v>110.25</v>
      </c>
      <c r="N2138" s="154"/>
      <c r="O2138" s="151">
        <v>992.25</v>
      </c>
      <c r="P2138" s="151">
        <v>1102.5</v>
      </c>
      <c r="Q2138" s="151">
        <f t="shared" si="33"/>
        <v>2094.75</v>
      </c>
      <c r="R2138" s="156"/>
    </row>
    <row r="2139" s="138" customFormat="1" ht="25.05" hidden="1" customHeight="1" spans="1:18">
      <c r="A2139" s="147">
        <v>2134</v>
      </c>
      <c r="B2139" s="147" t="s">
        <v>666</v>
      </c>
      <c r="C2139" s="148">
        <v>44986</v>
      </c>
      <c r="D2139" s="148">
        <v>45016</v>
      </c>
      <c r="E2139" s="147" t="s">
        <v>25</v>
      </c>
      <c r="F2139" s="147" t="s">
        <v>430</v>
      </c>
      <c r="G2139" s="147" t="s">
        <v>27</v>
      </c>
      <c r="H2139" s="147">
        <v>5</v>
      </c>
      <c r="I2139" s="158">
        <v>4410</v>
      </c>
      <c r="J2139" s="151">
        <v>22050</v>
      </c>
      <c r="K2139" s="147">
        <v>10</v>
      </c>
      <c r="L2139" s="151">
        <v>2205</v>
      </c>
      <c r="M2139" s="151">
        <v>110.25</v>
      </c>
      <c r="N2139" s="154"/>
      <c r="O2139" s="151">
        <v>992.25</v>
      </c>
      <c r="P2139" s="151">
        <v>1102.5</v>
      </c>
      <c r="Q2139" s="151">
        <f t="shared" si="33"/>
        <v>2094.75</v>
      </c>
      <c r="R2139" s="156"/>
    </row>
    <row r="2140" s="138" customFormat="1" ht="25.05" hidden="1" customHeight="1" spans="1:18">
      <c r="A2140" s="147">
        <v>2135</v>
      </c>
      <c r="B2140" s="147" t="s">
        <v>667</v>
      </c>
      <c r="C2140" s="148">
        <v>44986</v>
      </c>
      <c r="D2140" s="148">
        <v>45016</v>
      </c>
      <c r="E2140" s="147" t="s">
        <v>25</v>
      </c>
      <c r="F2140" s="147" t="s">
        <v>430</v>
      </c>
      <c r="G2140" s="147" t="s">
        <v>27</v>
      </c>
      <c r="H2140" s="147">
        <v>4.28</v>
      </c>
      <c r="I2140" s="158">
        <v>4410</v>
      </c>
      <c r="J2140" s="151">
        <v>18874.8</v>
      </c>
      <c r="K2140" s="147">
        <v>10</v>
      </c>
      <c r="L2140" s="151">
        <v>1887.48</v>
      </c>
      <c r="M2140" s="151">
        <v>94.374</v>
      </c>
      <c r="N2140" s="154"/>
      <c r="O2140" s="151">
        <v>849.366</v>
      </c>
      <c r="P2140" s="151">
        <v>943.74</v>
      </c>
      <c r="Q2140" s="151">
        <f t="shared" si="33"/>
        <v>1793.106</v>
      </c>
      <c r="R2140" s="156"/>
    </row>
    <row r="2141" s="138" customFormat="1" ht="25.05" hidden="1" customHeight="1" spans="1:18">
      <c r="A2141" s="147">
        <v>2136</v>
      </c>
      <c r="B2141" s="147" t="s">
        <v>668</v>
      </c>
      <c r="C2141" s="148">
        <v>44986</v>
      </c>
      <c r="D2141" s="148">
        <v>45016</v>
      </c>
      <c r="E2141" s="147" t="s">
        <v>25</v>
      </c>
      <c r="F2141" s="147" t="s">
        <v>430</v>
      </c>
      <c r="G2141" s="147" t="s">
        <v>27</v>
      </c>
      <c r="H2141" s="147">
        <v>5</v>
      </c>
      <c r="I2141" s="158">
        <v>4410</v>
      </c>
      <c r="J2141" s="151">
        <v>22050</v>
      </c>
      <c r="K2141" s="147">
        <v>10</v>
      </c>
      <c r="L2141" s="151">
        <v>2205</v>
      </c>
      <c r="M2141" s="151">
        <v>110.25</v>
      </c>
      <c r="N2141" s="154"/>
      <c r="O2141" s="151">
        <v>992.25</v>
      </c>
      <c r="P2141" s="151">
        <v>1102.5</v>
      </c>
      <c r="Q2141" s="151">
        <f t="shared" si="33"/>
        <v>2094.75</v>
      </c>
      <c r="R2141" s="156"/>
    </row>
    <row r="2142" s="138" customFormat="1" ht="25.05" hidden="1" customHeight="1" spans="1:18">
      <c r="A2142" s="147">
        <v>2137</v>
      </c>
      <c r="B2142" s="147" t="s">
        <v>669</v>
      </c>
      <c r="C2142" s="148">
        <v>44986</v>
      </c>
      <c r="D2142" s="148">
        <v>45016</v>
      </c>
      <c r="E2142" s="147" t="s">
        <v>25</v>
      </c>
      <c r="F2142" s="147" t="s">
        <v>430</v>
      </c>
      <c r="G2142" s="147" t="s">
        <v>27</v>
      </c>
      <c r="H2142" s="147">
        <v>5.9</v>
      </c>
      <c r="I2142" s="158">
        <v>4410</v>
      </c>
      <c r="J2142" s="151">
        <v>26019</v>
      </c>
      <c r="K2142" s="147">
        <v>10</v>
      </c>
      <c r="L2142" s="151">
        <v>2601.9</v>
      </c>
      <c r="M2142" s="151">
        <v>130.095</v>
      </c>
      <c r="N2142" s="154"/>
      <c r="O2142" s="151">
        <v>1170.855</v>
      </c>
      <c r="P2142" s="151">
        <v>1300.95</v>
      </c>
      <c r="Q2142" s="151">
        <f t="shared" si="33"/>
        <v>2471.805</v>
      </c>
      <c r="R2142" s="156"/>
    </row>
    <row r="2143" s="138" customFormat="1" ht="25.05" hidden="1" customHeight="1" spans="1:18">
      <c r="A2143" s="147">
        <v>2138</v>
      </c>
      <c r="B2143" s="147" t="s">
        <v>670</v>
      </c>
      <c r="C2143" s="148">
        <v>44986</v>
      </c>
      <c r="D2143" s="148">
        <v>45016</v>
      </c>
      <c r="E2143" s="147" t="s">
        <v>25</v>
      </c>
      <c r="F2143" s="147" t="s">
        <v>430</v>
      </c>
      <c r="G2143" s="147" t="s">
        <v>27</v>
      </c>
      <c r="H2143" s="147">
        <v>4.5</v>
      </c>
      <c r="I2143" s="158">
        <v>4410</v>
      </c>
      <c r="J2143" s="151">
        <v>19845</v>
      </c>
      <c r="K2143" s="147">
        <v>10</v>
      </c>
      <c r="L2143" s="151">
        <v>1984.5</v>
      </c>
      <c r="M2143" s="151">
        <v>99.225</v>
      </c>
      <c r="N2143" s="154"/>
      <c r="O2143" s="151">
        <v>893.025</v>
      </c>
      <c r="P2143" s="151">
        <v>992.25</v>
      </c>
      <c r="Q2143" s="151">
        <f t="shared" si="33"/>
        <v>1885.275</v>
      </c>
      <c r="R2143" s="156"/>
    </row>
    <row r="2144" s="138" customFormat="1" ht="25.05" hidden="1" customHeight="1" spans="1:18">
      <c r="A2144" s="147">
        <v>2139</v>
      </c>
      <c r="B2144" s="147" t="s">
        <v>671</v>
      </c>
      <c r="C2144" s="148">
        <v>44986</v>
      </c>
      <c r="D2144" s="148">
        <v>45016</v>
      </c>
      <c r="E2144" s="147" t="s">
        <v>25</v>
      </c>
      <c r="F2144" s="147" t="s">
        <v>430</v>
      </c>
      <c r="G2144" s="147" t="s">
        <v>27</v>
      </c>
      <c r="H2144" s="147">
        <v>3.1</v>
      </c>
      <c r="I2144" s="158">
        <v>4410</v>
      </c>
      <c r="J2144" s="151">
        <v>13671</v>
      </c>
      <c r="K2144" s="147">
        <v>10</v>
      </c>
      <c r="L2144" s="151">
        <v>1367.1</v>
      </c>
      <c r="M2144" s="151">
        <v>68.355</v>
      </c>
      <c r="N2144" s="154"/>
      <c r="O2144" s="151">
        <v>615.195</v>
      </c>
      <c r="P2144" s="151">
        <v>683.55</v>
      </c>
      <c r="Q2144" s="151">
        <f t="shared" si="33"/>
        <v>1298.745</v>
      </c>
      <c r="R2144" s="156"/>
    </row>
    <row r="2145" s="138" customFormat="1" ht="25.05" hidden="1" customHeight="1" spans="1:18">
      <c r="A2145" s="147">
        <v>2140</v>
      </c>
      <c r="B2145" s="147" t="s">
        <v>672</v>
      </c>
      <c r="C2145" s="148">
        <v>44986</v>
      </c>
      <c r="D2145" s="148">
        <v>45016</v>
      </c>
      <c r="E2145" s="147" t="s">
        <v>25</v>
      </c>
      <c r="F2145" s="147" t="s">
        <v>430</v>
      </c>
      <c r="G2145" s="147" t="s">
        <v>27</v>
      </c>
      <c r="H2145" s="147">
        <v>7</v>
      </c>
      <c r="I2145" s="158">
        <v>4410</v>
      </c>
      <c r="J2145" s="151">
        <v>30870</v>
      </c>
      <c r="K2145" s="147">
        <v>10</v>
      </c>
      <c r="L2145" s="151">
        <v>3087</v>
      </c>
      <c r="M2145" s="151">
        <v>154.35</v>
      </c>
      <c r="N2145" s="154"/>
      <c r="O2145" s="151">
        <v>1389.15</v>
      </c>
      <c r="P2145" s="151">
        <v>1543.5</v>
      </c>
      <c r="Q2145" s="151">
        <f t="shared" si="33"/>
        <v>2932.65</v>
      </c>
      <c r="R2145" s="156"/>
    </row>
    <row r="2146" s="138" customFormat="1" ht="25.05" hidden="1" customHeight="1" spans="1:18">
      <c r="A2146" s="147">
        <v>2141</v>
      </c>
      <c r="B2146" s="147" t="s">
        <v>673</v>
      </c>
      <c r="C2146" s="148">
        <v>44986</v>
      </c>
      <c r="D2146" s="148">
        <v>45016</v>
      </c>
      <c r="E2146" s="147" t="s">
        <v>25</v>
      </c>
      <c r="F2146" s="147" t="s">
        <v>430</v>
      </c>
      <c r="G2146" s="147" t="s">
        <v>27</v>
      </c>
      <c r="H2146" s="147">
        <v>3.6</v>
      </c>
      <c r="I2146" s="158">
        <v>4410</v>
      </c>
      <c r="J2146" s="151">
        <v>15876</v>
      </c>
      <c r="K2146" s="147">
        <v>10</v>
      </c>
      <c r="L2146" s="151">
        <v>1587.6</v>
      </c>
      <c r="M2146" s="151">
        <v>79.38</v>
      </c>
      <c r="N2146" s="154"/>
      <c r="O2146" s="151">
        <v>714.42</v>
      </c>
      <c r="P2146" s="151">
        <v>793.8</v>
      </c>
      <c r="Q2146" s="151">
        <f t="shared" si="33"/>
        <v>1508.22</v>
      </c>
      <c r="R2146" s="156"/>
    </row>
    <row r="2147" s="138" customFormat="1" ht="25.05" hidden="1" customHeight="1" spans="1:18">
      <c r="A2147" s="147">
        <v>2142</v>
      </c>
      <c r="B2147" s="147" t="s">
        <v>674</v>
      </c>
      <c r="C2147" s="148">
        <v>44986</v>
      </c>
      <c r="D2147" s="148">
        <v>45016</v>
      </c>
      <c r="E2147" s="147" t="s">
        <v>25</v>
      </c>
      <c r="F2147" s="147" t="s">
        <v>430</v>
      </c>
      <c r="G2147" s="147" t="s">
        <v>27</v>
      </c>
      <c r="H2147" s="147">
        <v>5</v>
      </c>
      <c r="I2147" s="158">
        <v>4410</v>
      </c>
      <c r="J2147" s="151">
        <v>22050</v>
      </c>
      <c r="K2147" s="147">
        <v>10</v>
      </c>
      <c r="L2147" s="151">
        <v>2205</v>
      </c>
      <c r="M2147" s="151">
        <v>110.25</v>
      </c>
      <c r="N2147" s="154"/>
      <c r="O2147" s="151">
        <v>992.25</v>
      </c>
      <c r="P2147" s="151">
        <v>1102.5</v>
      </c>
      <c r="Q2147" s="151">
        <f t="shared" si="33"/>
        <v>2094.75</v>
      </c>
      <c r="R2147" s="156"/>
    </row>
    <row r="2148" s="138" customFormat="1" ht="25.05" hidden="1" customHeight="1" spans="1:18">
      <c r="A2148" s="147">
        <v>2143</v>
      </c>
      <c r="B2148" s="147" t="s">
        <v>675</v>
      </c>
      <c r="C2148" s="148">
        <v>44986</v>
      </c>
      <c r="D2148" s="148">
        <v>45016</v>
      </c>
      <c r="E2148" s="147" t="s">
        <v>25</v>
      </c>
      <c r="F2148" s="147" t="s">
        <v>430</v>
      </c>
      <c r="G2148" s="147" t="s">
        <v>27</v>
      </c>
      <c r="H2148" s="147">
        <v>5</v>
      </c>
      <c r="I2148" s="158">
        <v>4410</v>
      </c>
      <c r="J2148" s="151">
        <v>22050</v>
      </c>
      <c r="K2148" s="147">
        <v>10</v>
      </c>
      <c r="L2148" s="151">
        <v>2205</v>
      </c>
      <c r="M2148" s="151">
        <v>110.25</v>
      </c>
      <c r="N2148" s="154"/>
      <c r="O2148" s="151">
        <v>992.25</v>
      </c>
      <c r="P2148" s="151">
        <v>1102.5</v>
      </c>
      <c r="Q2148" s="151">
        <f t="shared" si="33"/>
        <v>2094.75</v>
      </c>
      <c r="R2148" s="156"/>
    </row>
    <row r="2149" s="138" customFormat="1" ht="25.05" hidden="1" customHeight="1" spans="1:18">
      <c r="A2149" s="147">
        <v>2144</v>
      </c>
      <c r="B2149" s="147" t="s">
        <v>676</v>
      </c>
      <c r="C2149" s="148">
        <v>44986</v>
      </c>
      <c r="D2149" s="148">
        <v>45016</v>
      </c>
      <c r="E2149" s="147" t="s">
        <v>25</v>
      </c>
      <c r="F2149" s="147" t="s">
        <v>430</v>
      </c>
      <c r="G2149" s="147" t="s">
        <v>27</v>
      </c>
      <c r="H2149" s="147">
        <v>5</v>
      </c>
      <c r="I2149" s="158">
        <v>4410</v>
      </c>
      <c r="J2149" s="151">
        <v>22050</v>
      </c>
      <c r="K2149" s="147">
        <v>10</v>
      </c>
      <c r="L2149" s="151">
        <v>2205</v>
      </c>
      <c r="M2149" s="151">
        <v>110.25</v>
      </c>
      <c r="N2149" s="154"/>
      <c r="O2149" s="151">
        <v>992.25</v>
      </c>
      <c r="P2149" s="151">
        <v>1102.5</v>
      </c>
      <c r="Q2149" s="151">
        <f t="shared" si="33"/>
        <v>2094.75</v>
      </c>
      <c r="R2149" s="156"/>
    </row>
    <row r="2150" s="138" customFormat="1" ht="25.05" hidden="1" customHeight="1" spans="1:18">
      <c r="A2150" s="147">
        <v>2145</v>
      </c>
      <c r="B2150" s="147" t="s">
        <v>677</v>
      </c>
      <c r="C2150" s="148">
        <v>44986</v>
      </c>
      <c r="D2150" s="148">
        <v>45016</v>
      </c>
      <c r="E2150" s="147" t="s">
        <v>25</v>
      </c>
      <c r="F2150" s="147" t="s">
        <v>430</v>
      </c>
      <c r="G2150" s="147" t="s">
        <v>27</v>
      </c>
      <c r="H2150" s="147">
        <v>4.4</v>
      </c>
      <c r="I2150" s="158">
        <v>4410</v>
      </c>
      <c r="J2150" s="151">
        <v>19404</v>
      </c>
      <c r="K2150" s="147">
        <v>10</v>
      </c>
      <c r="L2150" s="151">
        <v>1940.4</v>
      </c>
      <c r="M2150" s="151">
        <v>97.02</v>
      </c>
      <c r="N2150" s="154"/>
      <c r="O2150" s="151">
        <v>873.18</v>
      </c>
      <c r="P2150" s="151">
        <v>970.2</v>
      </c>
      <c r="Q2150" s="151">
        <f t="shared" si="33"/>
        <v>1843.38</v>
      </c>
      <c r="R2150" s="156"/>
    </row>
    <row r="2151" s="138" customFormat="1" ht="25.05" hidden="1" customHeight="1" spans="1:18">
      <c r="A2151" s="147">
        <v>2146</v>
      </c>
      <c r="B2151" s="147" t="s">
        <v>678</v>
      </c>
      <c r="C2151" s="148">
        <v>44986</v>
      </c>
      <c r="D2151" s="148">
        <v>45016</v>
      </c>
      <c r="E2151" s="147" t="s">
        <v>25</v>
      </c>
      <c r="F2151" s="147" t="s">
        <v>430</v>
      </c>
      <c r="G2151" s="147" t="s">
        <v>27</v>
      </c>
      <c r="H2151" s="147">
        <v>5</v>
      </c>
      <c r="I2151" s="158">
        <v>4410</v>
      </c>
      <c r="J2151" s="151">
        <v>22050</v>
      </c>
      <c r="K2151" s="147">
        <v>10</v>
      </c>
      <c r="L2151" s="151">
        <v>2205</v>
      </c>
      <c r="M2151" s="151">
        <v>110.25</v>
      </c>
      <c r="N2151" s="154"/>
      <c r="O2151" s="151">
        <v>992.25</v>
      </c>
      <c r="P2151" s="151">
        <v>1102.5</v>
      </c>
      <c r="Q2151" s="151">
        <f t="shared" si="33"/>
        <v>2094.75</v>
      </c>
      <c r="R2151" s="156"/>
    </row>
    <row r="2152" s="138" customFormat="1" ht="25.05" hidden="1" customHeight="1" spans="1:18">
      <c r="A2152" s="147">
        <v>2147</v>
      </c>
      <c r="B2152" s="147" t="s">
        <v>679</v>
      </c>
      <c r="C2152" s="148">
        <v>44986</v>
      </c>
      <c r="D2152" s="148">
        <v>45016</v>
      </c>
      <c r="E2152" s="147" t="s">
        <v>25</v>
      </c>
      <c r="F2152" s="147" t="s">
        <v>430</v>
      </c>
      <c r="G2152" s="147" t="s">
        <v>27</v>
      </c>
      <c r="H2152" s="147">
        <v>5</v>
      </c>
      <c r="I2152" s="158">
        <v>4410</v>
      </c>
      <c r="J2152" s="151">
        <v>22050</v>
      </c>
      <c r="K2152" s="147">
        <v>10</v>
      </c>
      <c r="L2152" s="151">
        <v>2205</v>
      </c>
      <c r="M2152" s="151">
        <v>110.25</v>
      </c>
      <c r="N2152" s="154"/>
      <c r="O2152" s="151">
        <v>992.25</v>
      </c>
      <c r="P2152" s="151">
        <v>1102.5</v>
      </c>
      <c r="Q2152" s="151">
        <f t="shared" si="33"/>
        <v>2094.75</v>
      </c>
      <c r="R2152" s="156"/>
    </row>
    <row r="2153" s="138" customFormat="1" ht="25.05" hidden="1" customHeight="1" spans="1:18">
      <c r="A2153" s="147">
        <v>2148</v>
      </c>
      <c r="B2153" s="147" t="s">
        <v>680</v>
      </c>
      <c r="C2153" s="148">
        <v>44986</v>
      </c>
      <c r="D2153" s="148">
        <v>45016</v>
      </c>
      <c r="E2153" s="147" t="s">
        <v>25</v>
      </c>
      <c r="F2153" s="147" t="s">
        <v>430</v>
      </c>
      <c r="G2153" s="147" t="s">
        <v>27</v>
      </c>
      <c r="H2153" s="147">
        <v>5.7</v>
      </c>
      <c r="I2153" s="158">
        <v>4410</v>
      </c>
      <c r="J2153" s="151">
        <v>25137</v>
      </c>
      <c r="K2153" s="147">
        <v>10</v>
      </c>
      <c r="L2153" s="151">
        <v>2513.7</v>
      </c>
      <c r="M2153" s="151">
        <v>125.685</v>
      </c>
      <c r="N2153" s="154"/>
      <c r="O2153" s="151">
        <v>1131.165</v>
      </c>
      <c r="P2153" s="151">
        <v>1256.85</v>
      </c>
      <c r="Q2153" s="151">
        <f t="shared" si="33"/>
        <v>2388.015</v>
      </c>
      <c r="R2153" s="156"/>
    </row>
    <row r="2154" s="138" customFormat="1" ht="25.05" hidden="1" customHeight="1" spans="1:18">
      <c r="A2154" s="147">
        <v>2149</v>
      </c>
      <c r="B2154" s="147" t="s">
        <v>681</v>
      </c>
      <c r="C2154" s="148">
        <v>44986</v>
      </c>
      <c r="D2154" s="148">
        <v>45016</v>
      </c>
      <c r="E2154" s="147" t="s">
        <v>25</v>
      </c>
      <c r="F2154" s="147" t="s">
        <v>430</v>
      </c>
      <c r="G2154" s="147" t="s">
        <v>27</v>
      </c>
      <c r="H2154" s="147">
        <v>5</v>
      </c>
      <c r="I2154" s="158">
        <v>4410</v>
      </c>
      <c r="J2154" s="151">
        <v>22050</v>
      </c>
      <c r="K2154" s="147">
        <v>10</v>
      </c>
      <c r="L2154" s="151">
        <v>2205</v>
      </c>
      <c r="M2154" s="151">
        <v>110.25</v>
      </c>
      <c r="N2154" s="154"/>
      <c r="O2154" s="151">
        <v>992.25</v>
      </c>
      <c r="P2154" s="151">
        <v>1102.5</v>
      </c>
      <c r="Q2154" s="151">
        <f t="shared" si="33"/>
        <v>2094.75</v>
      </c>
      <c r="R2154" s="156"/>
    </row>
    <row r="2155" s="138" customFormat="1" ht="25.05" hidden="1" customHeight="1" spans="1:18">
      <c r="A2155" s="147">
        <v>2150</v>
      </c>
      <c r="B2155" s="147" t="s">
        <v>682</v>
      </c>
      <c r="C2155" s="148">
        <v>44986</v>
      </c>
      <c r="D2155" s="148">
        <v>45016</v>
      </c>
      <c r="E2155" s="147" t="s">
        <v>25</v>
      </c>
      <c r="F2155" s="147" t="s">
        <v>430</v>
      </c>
      <c r="G2155" s="147" t="s">
        <v>27</v>
      </c>
      <c r="H2155" s="147">
        <v>4</v>
      </c>
      <c r="I2155" s="158">
        <v>4410</v>
      </c>
      <c r="J2155" s="151">
        <v>17640</v>
      </c>
      <c r="K2155" s="147">
        <v>10</v>
      </c>
      <c r="L2155" s="151">
        <v>1764</v>
      </c>
      <c r="M2155" s="151">
        <v>88.2</v>
      </c>
      <c r="N2155" s="154"/>
      <c r="O2155" s="151">
        <v>793.8</v>
      </c>
      <c r="P2155" s="151">
        <v>882</v>
      </c>
      <c r="Q2155" s="151">
        <f t="shared" si="33"/>
        <v>1675.8</v>
      </c>
      <c r="R2155" s="156"/>
    </row>
    <row r="2156" s="138" customFormat="1" ht="25.05" hidden="1" customHeight="1" spans="1:18">
      <c r="A2156" s="147">
        <v>2151</v>
      </c>
      <c r="B2156" s="147" t="s">
        <v>442</v>
      </c>
      <c r="C2156" s="148">
        <v>44986</v>
      </c>
      <c r="D2156" s="148">
        <v>45016</v>
      </c>
      <c r="E2156" s="147" t="s">
        <v>25</v>
      </c>
      <c r="F2156" s="147" t="s">
        <v>430</v>
      </c>
      <c r="G2156" s="147" t="s">
        <v>27</v>
      </c>
      <c r="H2156" s="147">
        <v>5</v>
      </c>
      <c r="I2156" s="158">
        <v>4410</v>
      </c>
      <c r="J2156" s="151">
        <v>22050</v>
      </c>
      <c r="K2156" s="147">
        <v>10</v>
      </c>
      <c r="L2156" s="151">
        <v>2205</v>
      </c>
      <c r="M2156" s="151">
        <v>110.25</v>
      </c>
      <c r="N2156" s="154"/>
      <c r="O2156" s="151">
        <v>992.25</v>
      </c>
      <c r="P2156" s="151">
        <v>1102.5</v>
      </c>
      <c r="Q2156" s="151">
        <f t="shared" si="33"/>
        <v>2094.75</v>
      </c>
      <c r="R2156" s="156"/>
    </row>
    <row r="2157" s="138" customFormat="1" ht="25.05" hidden="1" customHeight="1" spans="1:18">
      <c r="A2157" s="147">
        <v>2152</v>
      </c>
      <c r="B2157" s="147" t="s">
        <v>683</v>
      </c>
      <c r="C2157" s="148">
        <v>44986</v>
      </c>
      <c r="D2157" s="148">
        <v>45016</v>
      </c>
      <c r="E2157" s="147" t="s">
        <v>25</v>
      </c>
      <c r="F2157" s="147" t="s">
        <v>430</v>
      </c>
      <c r="G2157" s="147" t="s">
        <v>27</v>
      </c>
      <c r="H2157" s="147">
        <v>5</v>
      </c>
      <c r="I2157" s="158">
        <v>4410</v>
      </c>
      <c r="J2157" s="151">
        <v>22050</v>
      </c>
      <c r="K2157" s="147">
        <v>10</v>
      </c>
      <c r="L2157" s="151">
        <v>2205</v>
      </c>
      <c r="M2157" s="151">
        <v>110.25</v>
      </c>
      <c r="N2157" s="154"/>
      <c r="O2157" s="151">
        <v>992.25</v>
      </c>
      <c r="P2157" s="151">
        <v>1102.5</v>
      </c>
      <c r="Q2157" s="151">
        <f t="shared" si="33"/>
        <v>2094.75</v>
      </c>
      <c r="R2157" s="156"/>
    </row>
    <row r="2158" s="138" customFormat="1" ht="25.05" hidden="1" customHeight="1" spans="1:18">
      <c r="A2158" s="147">
        <v>2153</v>
      </c>
      <c r="B2158" s="147" t="s">
        <v>684</v>
      </c>
      <c r="C2158" s="148">
        <v>44986</v>
      </c>
      <c r="D2158" s="148">
        <v>45016</v>
      </c>
      <c r="E2158" s="147" t="s">
        <v>25</v>
      </c>
      <c r="F2158" s="147" t="s">
        <v>430</v>
      </c>
      <c r="G2158" s="147" t="s">
        <v>27</v>
      </c>
      <c r="H2158" s="147">
        <v>5.98</v>
      </c>
      <c r="I2158" s="158">
        <v>4410</v>
      </c>
      <c r="J2158" s="151">
        <v>26371.8</v>
      </c>
      <c r="K2158" s="147">
        <v>10</v>
      </c>
      <c r="L2158" s="151">
        <v>2637.18</v>
      </c>
      <c r="M2158" s="151">
        <v>131.859</v>
      </c>
      <c r="N2158" s="154"/>
      <c r="O2158" s="151">
        <v>1186.731</v>
      </c>
      <c r="P2158" s="151">
        <v>1318.59</v>
      </c>
      <c r="Q2158" s="151">
        <f t="shared" si="33"/>
        <v>2505.321</v>
      </c>
      <c r="R2158" s="156"/>
    </row>
    <row r="2159" s="138" customFormat="1" ht="25.05" hidden="1" customHeight="1" spans="1:18">
      <c r="A2159" s="147">
        <v>2154</v>
      </c>
      <c r="B2159" s="147" t="s">
        <v>685</v>
      </c>
      <c r="C2159" s="148">
        <v>44986</v>
      </c>
      <c r="D2159" s="148">
        <v>45016</v>
      </c>
      <c r="E2159" s="147" t="s">
        <v>25</v>
      </c>
      <c r="F2159" s="147" t="s">
        <v>430</v>
      </c>
      <c r="G2159" s="147" t="s">
        <v>27</v>
      </c>
      <c r="H2159" s="147">
        <v>2.89</v>
      </c>
      <c r="I2159" s="158">
        <v>4410</v>
      </c>
      <c r="J2159" s="151">
        <v>12744.9</v>
      </c>
      <c r="K2159" s="147">
        <v>10</v>
      </c>
      <c r="L2159" s="151">
        <v>1274.49</v>
      </c>
      <c r="M2159" s="151">
        <v>63.7245</v>
      </c>
      <c r="N2159" s="154"/>
      <c r="O2159" s="151">
        <v>573.5205</v>
      </c>
      <c r="P2159" s="151">
        <v>637.245</v>
      </c>
      <c r="Q2159" s="151">
        <f t="shared" si="33"/>
        <v>1210.7655</v>
      </c>
      <c r="R2159" s="156"/>
    </row>
    <row r="2160" s="138" customFormat="1" ht="25.05" hidden="1" customHeight="1" spans="1:18">
      <c r="A2160" s="147">
        <v>2155</v>
      </c>
      <c r="B2160" s="147" t="s">
        <v>686</v>
      </c>
      <c r="C2160" s="148">
        <v>44986</v>
      </c>
      <c r="D2160" s="148">
        <v>45016</v>
      </c>
      <c r="E2160" s="147" t="s">
        <v>25</v>
      </c>
      <c r="F2160" s="147" t="s">
        <v>430</v>
      </c>
      <c r="G2160" s="147" t="s">
        <v>27</v>
      </c>
      <c r="H2160" s="147">
        <v>5</v>
      </c>
      <c r="I2160" s="158">
        <v>4410</v>
      </c>
      <c r="J2160" s="151">
        <v>22050</v>
      </c>
      <c r="K2160" s="147">
        <v>10</v>
      </c>
      <c r="L2160" s="151">
        <v>2205</v>
      </c>
      <c r="M2160" s="151">
        <v>110.25</v>
      </c>
      <c r="N2160" s="154"/>
      <c r="O2160" s="151">
        <v>992.25</v>
      </c>
      <c r="P2160" s="151">
        <v>1102.5</v>
      </c>
      <c r="Q2160" s="151">
        <f t="shared" si="33"/>
        <v>2094.75</v>
      </c>
      <c r="R2160" s="156"/>
    </row>
    <row r="2161" s="138" customFormat="1" ht="25.05" hidden="1" customHeight="1" spans="1:18">
      <c r="A2161" s="147">
        <v>2156</v>
      </c>
      <c r="B2161" s="147" t="s">
        <v>687</v>
      </c>
      <c r="C2161" s="148">
        <v>44986</v>
      </c>
      <c r="D2161" s="148">
        <v>45016</v>
      </c>
      <c r="E2161" s="147" t="s">
        <v>25</v>
      </c>
      <c r="F2161" s="147" t="s">
        <v>430</v>
      </c>
      <c r="G2161" s="147" t="s">
        <v>27</v>
      </c>
      <c r="H2161" s="147">
        <v>5</v>
      </c>
      <c r="I2161" s="158">
        <v>4410</v>
      </c>
      <c r="J2161" s="151">
        <v>22050</v>
      </c>
      <c r="K2161" s="147">
        <v>10</v>
      </c>
      <c r="L2161" s="151">
        <v>2205</v>
      </c>
      <c r="M2161" s="151">
        <v>110.25</v>
      </c>
      <c r="N2161" s="154"/>
      <c r="O2161" s="151">
        <v>992.25</v>
      </c>
      <c r="P2161" s="151">
        <v>1102.5</v>
      </c>
      <c r="Q2161" s="151">
        <f t="shared" si="33"/>
        <v>2094.75</v>
      </c>
      <c r="R2161" s="156"/>
    </row>
    <row r="2162" s="138" customFormat="1" ht="25.05" hidden="1" customHeight="1" spans="1:18">
      <c r="A2162" s="147">
        <v>2157</v>
      </c>
      <c r="B2162" s="147" t="s">
        <v>688</v>
      </c>
      <c r="C2162" s="148">
        <v>44986</v>
      </c>
      <c r="D2162" s="148">
        <v>45016</v>
      </c>
      <c r="E2162" s="147" t="s">
        <v>25</v>
      </c>
      <c r="F2162" s="147" t="s">
        <v>430</v>
      </c>
      <c r="G2162" s="147" t="s">
        <v>27</v>
      </c>
      <c r="H2162" s="147">
        <v>5</v>
      </c>
      <c r="I2162" s="158">
        <v>4410</v>
      </c>
      <c r="J2162" s="151">
        <v>22050</v>
      </c>
      <c r="K2162" s="147">
        <v>10</v>
      </c>
      <c r="L2162" s="151">
        <v>2205</v>
      </c>
      <c r="M2162" s="151">
        <v>110.25</v>
      </c>
      <c r="N2162" s="154"/>
      <c r="O2162" s="151">
        <v>992.25</v>
      </c>
      <c r="P2162" s="151">
        <v>1102.5</v>
      </c>
      <c r="Q2162" s="151">
        <f t="shared" si="33"/>
        <v>2094.75</v>
      </c>
      <c r="R2162" s="156"/>
    </row>
    <row r="2163" s="138" customFormat="1" ht="25.05" hidden="1" customHeight="1" spans="1:18">
      <c r="A2163" s="147">
        <v>2158</v>
      </c>
      <c r="B2163" s="147" t="s">
        <v>689</v>
      </c>
      <c r="C2163" s="148">
        <v>44986</v>
      </c>
      <c r="D2163" s="148">
        <v>45016</v>
      </c>
      <c r="E2163" s="147" t="s">
        <v>25</v>
      </c>
      <c r="F2163" s="147" t="s">
        <v>430</v>
      </c>
      <c r="G2163" s="147" t="s">
        <v>27</v>
      </c>
      <c r="H2163" s="147">
        <v>4</v>
      </c>
      <c r="I2163" s="158">
        <v>4410</v>
      </c>
      <c r="J2163" s="151">
        <v>17640</v>
      </c>
      <c r="K2163" s="147">
        <v>10</v>
      </c>
      <c r="L2163" s="151">
        <v>1764</v>
      </c>
      <c r="M2163" s="151">
        <v>88.2</v>
      </c>
      <c r="N2163" s="154"/>
      <c r="O2163" s="151">
        <v>793.8</v>
      </c>
      <c r="P2163" s="151">
        <v>882</v>
      </c>
      <c r="Q2163" s="151">
        <f t="shared" si="33"/>
        <v>1675.8</v>
      </c>
      <c r="R2163" s="156"/>
    </row>
    <row r="2164" s="138" customFormat="1" ht="25.05" hidden="1" customHeight="1" spans="1:18">
      <c r="A2164" s="147">
        <v>2159</v>
      </c>
      <c r="B2164" s="147" t="s">
        <v>690</v>
      </c>
      <c r="C2164" s="148">
        <v>44986</v>
      </c>
      <c r="D2164" s="148">
        <v>45016</v>
      </c>
      <c r="E2164" s="147" t="s">
        <v>25</v>
      </c>
      <c r="F2164" s="147" t="s">
        <v>430</v>
      </c>
      <c r="G2164" s="147" t="s">
        <v>27</v>
      </c>
      <c r="H2164" s="147">
        <v>8</v>
      </c>
      <c r="I2164" s="158">
        <v>4410</v>
      </c>
      <c r="J2164" s="151">
        <v>35280</v>
      </c>
      <c r="K2164" s="147">
        <v>10</v>
      </c>
      <c r="L2164" s="151">
        <v>3528</v>
      </c>
      <c r="M2164" s="151">
        <v>176.4</v>
      </c>
      <c r="N2164" s="154"/>
      <c r="O2164" s="151">
        <v>1587.6</v>
      </c>
      <c r="P2164" s="151">
        <v>1764</v>
      </c>
      <c r="Q2164" s="151">
        <f t="shared" si="33"/>
        <v>3351.6</v>
      </c>
      <c r="R2164" s="156"/>
    </row>
    <row r="2165" s="138" customFormat="1" ht="25.05" hidden="1" customHeight="1" spans="1:18">
      <c r="A2165" s="147">
        <v>2160</v>
      </c>
      <c r="B2165" s="147" t="s">
        <v>691</v>
      </c>
      <c r="C2165" s="148">
        <v>44986</v>
      </c>
      <c r="D2165" s="148">
        <v>45016</v>
      </c>
      <c r="E2165" s="147" t="s">
        <v>25</v>
      </c>
      <c r="F2165" s="147" t="s">
        <v>430</v>
      </c>
      <c r="G2165" s="147" t="s">
        <v>27</v>
      </c>
      <c r="H2165" s="147">
        <v>3.8</v>
      </c>
      <c r="I2165" s="158">
        <v>4410</v>
      </c>
      <c r="J2165" s="151">
        <v>16758</v>
      </c>
      <c r="K2165" s="147">
        <v>10</v>
      </c>
      <c r="L2165" s="151">
        <v>1675.8</v>
      </c>
      <c r="M2165" s="151">
        <v>83.79</v>
      </c>
      <c r="N2165" s="154"/>
      <c r="O2165" s="151">
        <v>754.11</v>
      </c>
      <c r="P2165" s="151">
        <v>837.9</v>
      </c>
      <c r="Q2165" s="151">
        <f t="shared" si="33"/>
        <v>1592.01</v>
      </c>
      <c r="R2165" s="156"/>
    </row>
    <row r="2166" s="138" customFormat="1" ht="25.05" hidden="1" customHeight="1" spans="1:18">
      <c r="A2166" s="147">
        <v>2161</v>
      </c>
      <c r="B2166" s="147" t="s">
        <v>692</v>
      </c>
      <c r="C2166" s="148">
        <v>44986</v>
      </c>
      <c r="D2166" s="148">
        <v>45016</v>
      </c>
      <c r="E2166" s="147" t="s">
        <v>25</v>
      </c>
      <c r="F2166" s="147" t="s">
        <v>430</v>
      </c>
      <c r="G2166" s="147" t="s">
        <v>27</v>
      </c>
      <c r="H2166" s="147">
        <v>5</v>
      </c>
      <c r="I2166" s="158">
        <v>4410</v>
      </c>
      <c r="J2166" s="151">
        <v>22050</v>
      </c>
      <c r="K2166" s="147">
        <v>10</v>
      </c>
      <c r="L2166" s="151">
        <v>2205</v>
      </c>
      <c r="M2166" s="151">
        <v>110.25</v>
      </c>
      <c r="N2166" s="154"/>
      <c r="O2166" s="151">
        <v>992.25</v>
      </c>
      <c r="P2166" s="151">
        <v>1102.5</v>
      </c>
      <c r="Q2166" s="151">
        <f t="shared" si="33"/>
        <v>2094.75</v>
      </c>
      <c r="R2166" s="156"/>
    </row>
    <row r="2167" s="138" customFormat="1" ht="25.05" hidden="1" customHeight="1" spans="1:18">
      <c r="A2167" s="147">
        <v>2162</v>
      </c>
      <c r="B2167" s="147" t="s">
        <v>693</v>
      </c>
      <c r="C2167" s="148">
        <v>44986</v>
      </c>
      <c r="D2167" s="148">
        <v>45016</v>
      </c>
      <c r="E2167" s="147" t="s">
        <v>25</v>
      </c>
      <c r="F2167" s="147" t="s">
        <v>430</v>
      </c>
      <c r="G2167" s="147" t="s">
        <v>27</v>
      </c>
      <c r="H2167" s="147">
        <v>6.98</v>
      </c>
      <c r="I2167" s="158">
        <v>4410</v>
      </c>
      <c r="J2167" s="151">
        <v>30781.8</v>
      </c>
      <c r="K2167" s="147">
        <v>10</v>
      </c>
      <c r="L2167" s="151">
        <v>3078.18</v>
      </c>
      <c r="M2167" s="151">
        <v>153.909</v>
      </c>
      <c r="N2167" s="154"/>
      <c r="O2167" s="151">
        <v>1385.181</v>
      </c>
      <c r="P2167" s="151">
        <v>1539.09</v>
      </c>
      <c r="Q2167" s="151">
        <f t="shared" si="33"/>
        <v>2924.271</v>
      </c>
      <c r="R2167" s="156"/>
    </row>
    <row r="2168" s="138" customFormat="1" ht="25.05" hidden="1" customHeight="1" spans="1:18">
      <c r="A2168" s="147">
        <v>2163</v>
      </c>
      <c r="B2168" s="147" t="s">
        <v>694</v>
      </c>
      <c r="C2168" s="148">
        <v>44986</v>
      </c>
      <c r="D2168" s="148">
        <v>45016</v>
      </c>
      <c r="E2168" s="147" t="s">
        <v>25</v>
      </c>
      <c r="F2168" s="147" t="s">
        <v>430</v>
      </c>
      <c r="G2168" s="147" t="s">
        <v>27</v>
      </c>
      <c r="H2168" s="147">
        <v>4</v>
      </c>
      <c r="I2168" s="158">
        <v>4410</v>
      </c>
      <c r="J2168" s="151">
        <v>17640</v>
      </c>
      <c r="K2168" s="147">
        <v>10</v>
      </c>
      <c r="L2168" s="151">
        <v>1764</v>
      </c>
      <c r="M2168" s="151">
        <v>88.2</v>
      </c>
      <c r="N2168" s="154"/>
      <c r="O2168" s="151">
        <v>793.8</v>
      </c>
      <c r="P2168" s="151">
        <v>882</v>
      </c>
      <c r="Q2168" s="151">
        <f t="shared" si="33"/>
        <v>1675.8</v>
      </c>
      <c r="R2168" s="156"/>
    </row>
    <row r="2169" s="138" customFormat="1" ht="25.05" hidden="1" customHeight="1" spans="1:18">
      <c r="A2169" s="147">
        <v>2164</v>
      </c>
      <c r="B2169" s="147" t="s">
        <v>695</v>
      </c>
      <c r="C2169" s="148">
        <v>44986</v>
      </c>
      <c r="D2169" s="148">
        <v>45016</v>
      </c>
      <c r="E2169" s="147" t="s">
        <v>25</v>
      </c>
      <c r="F2169" s="147" t="s">
        <v>430</v>
      </c>
      <c r="G2169" s="147" t="s">
        <v>27</v>
      </c>
      <c r="H2169" s="147">
        <v>3.5</v>
      </c>
      <c r="I2169" s="158">
        <v>4410</v>
      </c>
      <c r="J2169" s="151">
        <v>15435</v>
      </c>
      <c r="K2169" s="147">
        <v>10</v>
      </c>
      <c r="L2169" s="151">
        <v>1543.5</v>
      </c>
      <c r="M2169" s="151">
        <v>77.175</v>
      </c>
      <c r="N2169" s="154"/>
      <c r="O2169" s="151">
        <v>694.575</v>
      </c>
      <c r="P2169" s="151">
        <v>771.75</v>
      </c>
      <c r="Q2169" s="151">
        <f t="shared" si="33"/>
        <v>1466.325</v>
      </c>
      <c r="R2169" s="156"/>
    </row>
    <row r="2170" s="138" customFormat="1" ht="25.05" hidden="1" customHeight="1" spans="1:18">
      <c r="A2170" s="147">
        <v>2165</v>
      </c>
      <c r="B2170" s="147" t="s">
        <v>696</v>
      </c>
      <c r="C2170" s="148">
        <v>44986</v>
      </c>
      <c r="D2170" s="148">
        <v>45016</v>
      </c>
      <c r="E2170" s="147" t="s">
        <v>25</v>
      </c>
      <c r="F2170" s="147" t="s">
        <v>430</v>
      </c>
      <c r="G2170" s="147" t="s">
        <v>27</v>
      </c>
      <c r="H2170" s="147">
        <v>1.7</v>
      </c>
      <c r="I2170" s="158">
        <v>4410</v>
      </c>
      <c r="J2170" s="151">
        <v>7497</v>
      </c>
      <c r="K2170" s="147">
        <v>10</v>
      </c>
      <c r="L2170" s="151">
        <v>749.7</v>
      </c>
      <c r="M2170" s="151">
        <v>37.485</v>
      </c>
      <c r="N2170" s="154"/>
      <c r="O2170" s="151">
        <v>337.365</v>
      </c>
      <c r="P2170" s="151">
        <v>374.85</v>
      </c>
      <c r="Q2170" s="151">
        <f t="shared" si="33"/>
        <v>712.215</v>
      </c>
      <c r="R2170" s="156"/>
    </row>
    <row r="2171" s="138" customFormat="1" ht="25.05" hidden="1" customHeight="1" spans="1:18">
      <c r="A2171" s="147">
        <v>2166</v>
      </c>
      <c r="B2171" s="147" t="s">
        <v>697</v>
      </c>
      <c r="C2171" s="148">
        <v>44986</v>
      </c>
      <c r="D2171" s="148">
        <v>45016</v>
      </c>
      <c r="E2171" s="147" t="s">
        <v>25</v>
      </c>
      <c r="F2171" s="147" t="s">
        <v>430</v>
      </c>
      <c r="G2171" s="147" t="s">
        <v>27</v>
      </c>
      <c r="H2171" s="147">
        <v>7</v>
      </c>
      <c r="I2171" s="158">
        <v>4410</v>
      </c>
      <c r="J2171" s="151">
        <v>30870</v>
      </c>
      <c r="K2171" s="147">
        <v>10</v>
      </c>
      <c r="L2171" s="151">
        <v>3087</v>
      </c>
      <c r="M2171" s="151">
        <v>154.35</v>
      </c>
      <c r="N2171" s="154"/>
      <c r="O2171" s="151">
        <v>1389.15</v>
      </c>
      <c r="P2171" s="151">
        <v>1543.5</v>
      </c>
      <c r="Q2171" s="151">
        <f t="shared" si="33"/>
        <v>2932.65</v>
      </c>
      <c r="R2171" s="156"/>
    </row>
    <row r="2172" s="138" customFormat="1" ht="25.05" hidden="1" customHeight="1" spans="1:18">
      <c r="A2172" s="147">
        <v>2167</v>
      </c>
      <c r="B2172" s="147" t="s">
        <v>698</v>
      </c>
      <c r="C2172" s="148">
        <v>44986</v>
      </c>
      <c r="D2172" s="148">
        <v>45016</v>
      </c>
      <c r="E2172" s="147" t="s">
        <v>25</v>
      </c>
      <c r="F2172" s="147" t="s">
        <v>430</v>
      </c>
      <c r="G2172" s="147" t="s">
        <v>27</v>
      </c>
      <c r="H2172" s="147">
        <v>4.34</v>
      </c>
      <c r="I2172" s="158">
        <v>4410</v>
      </c>
      <c r="J2172" s="151">
        <v>19139.4</v>
      </c>
      <c r="K2172" s="147">
        <v>10</v>
      </c>
      <c r="L2172" s="151">
        <v>1913.94</v>
      </c>
      <c r="M2172" s="151">
        <v>95.697</v>
      </c>
      <c r="N2172" s="154"/>
      <c r="O2172" s="151">
        <v>861.273</v>
      </c>
      <c r="P2172" s="151">
        <v>956.97</v>
      </c>
      <c r="Q2172" s="151">
        <f t="shared" si="33"/>
        <v>1818.243</v>
      </c>
      <c r="R2172" s="156"/>
    </row>
    <row r="2173" s="138" customFormat="1" ht="25.05" hidden="1" customHeight="1" spans="1:18">
      <c r="A2173" s="147">
        <v>2168</v>
      </c>
      <c r="B2173" s="147" t="s">
        <v>699</v>
      </c>
      <c r="C2173" s="148">
        <v>44986</v>
      </c>
      <c r="D2173" s="148">
        <v>45016</v>
      </c>
      <c r="E2173" s="147" t="s">
        <v>25</v>
      </c>
      <c r="F2173" s="147" t="s">
        <v>430</v>
      </c>
      <c r="G2173" s="147" t="s">
        <v>27</v>
      </c>
      <c r="H2173" s="147">
        <v>3.5</v>
      </c>
      <c r="I2173" s="158">
        <v>4410</v>
      </c>
      <c r="J2173" s="151">
        <v>15435</v>
      </c>
      <c r="K2173" s="147">
        <v>10</v>
      </c>
      <c r="L2173" s="151">
        <v>1543.5</v>
      </c>
      <c r="M2173" s="151">
        <v>77.175</v>
      </c>
      <c r="N2173" s="154"/>
      <c r="O2173" s="151">
        <v>694.575</v>
      </c>
      <c r="P2173" s="151">
        <v>771.75</v>
      </c>
      <c r="Q2173" s="151">
        <f t="shared" si="33"/>
        <v>1466.325</v>
      </c>
      <c r="R2173" s="156"/>
    </row>
    <row r="2174" s="138" customFormat="1" ht="25.05" hidden="1" customHeight="1" spans="1:18">
      <c r="A2174" s="147">
        <v>2169</v>
      </c>
      <c r="B2174" s="147" t="s">
        <v>700</v>
      </c>
      <c r="C2174" s="148">
        <v>44986</v>
      </c>
      <c r="D2174" s="148">
        <v>45016</v>
      </c>
      <c r="E2174" s="147" t="s">
        <v>25</v>
      </c>
      <c r="F2174" s="147" t="s">
        <v>430</v>
      </c>
      <c r="G2174" s="147" t="s">
        <v>27</v>
      </c>
      <c r="H2174" s="147">
        <v>6</v>
      </c>
      <c r="I2174" s="158">
        <v>4410</v>
      </c>
      <c r="J2174" s="151">
        <v>26460</v>
      </c>
      <c r="K2174" s="147">
        <v>10</v>
      </c>
      <c r="L2174" s="151">
        <v>2646</v>
      </c>
      <c r="M2174" s="151">
        <v>132.3</v>
      </c>
      <c r="N2174" s="154"/>
      <c r="O2174" s="151">
        <v>1190.7</v>
      </c>
      <c r="P2174" s="151">
        <v>1323</v>
      </c>
      <c r="Q2174" s="151">
        <f t="shared" si="33"/>
        <v>2513.7</v>
      </c>
      <c r="R2174" s="156"/>
    </row>
    <row r="2175" s="138" customFormat="1" ht="25.05" hidden="1" customHeight="1" spans="1:18">
      <c r="A2175" s="147">
        <v>2170</v>
      </c>
      <c r="B2175" s="147" t="s">
        <v>701</v>
      </c>
      <c r="C2175" s="148">
        <v>44986</v>
      </c>
      <c r="D2175" s="148">
        <v>45016</v>
      </c>
      <c r="E2175" s="147" t="s">
        <v>25</v>
      </c>
      <c r="F2175" s="147" t="s">
        <v>430</v>
      </c>
      <c r="G2175" s="147" t="s">
        <v>27</v>
      </c>
      <c r="H2175" s="147">
        <v>5</v>
      </c>
      <c r="I2175" s="158">
        <v>4410</v>
      </c>
      <c r="J2175" s="151">
        <v>22050</v>
      </c>
      <c r="K2175" s="147">
        <v>10</v>
      </c>
      <c r="L2175" s="151">
        <v>2205</v>
      </c>
      <c r="M2175" s="151">
        <v>110.25</v>
      </c>
      <c r="N2175" s="154"/>
      <c r="O2175" s="151">
        <v>992.25</v>
      </c>
      <c r="P2175" s="151">
        <v>1102.5</v>
      </c>
      <c r="Q2175" s="151">
        <f t="shared" si="33"/>
        <v>2094.75</v>
      </c>
      <c r="R2175" s="156"/>
    </row>
    <row r="2176" s="138" customFormat="1" ht="25.05" hidden="1" customHeight="1" spans="1:18">
      <c r="A2176" s="147">
        <v>2171</v>
      </c>
      <c r="B2176" s="147" t="s">
        <v>702</v>
      </c>
      <c r="C2176" s="148">
        <v>44986</v>
      </c>
      <c r="D2176" s="148">
        <v>45016</v>
      </c>
      <c r="E2176" s="147" t="s">
        <v>25</v>
      </c>
      <c r="F2176" s="147" t="s">
        <v>430</v>
      </c>
      <c r="G2176" s="147" t="s">
        <v>27</v>
      </c>
      <c r="H2176" s="147">
        <v>8</v>
      </c>
      <c r="I2176" s="158">
        <v>4410</v>
      </c>
      <c r="J2176" s="151">
        <v>35280</v>
      </c>
      <c r="K2176" s="147">
        <v>10</v>
      </c>
      <c r="L2176" s="151">
        <v>3528</v>
      </c>
      <c r="M2176" s="151">
        <v>176.4</v>
      </c>
      <c r="N2176" s="154"/>
      <c r="O2176" s="151">
        <v>1587.6</v>
      </c>
      <c r="P2176" s="151">
        <v>1764</v>
      </c>
      <c r="Q2176" s="151">
        <f t="shared" si="33"/>
        <v>3351.6</v>
      </c>
      <c r="R2176" s="156"/>
    </row>
    <row r="2177" s="138" customFormat="1" ht="25.05" hidden="1" customHeight="1" spans="1:18">
      <c r="A2177" s="147">
        <v>2172</v>
      </c>
      <c r="B2177" s="147" t="s">
        <v>703</v>
      </c>
      <c r="C2177" s="148">
        <v>44986</v>
      </c>
      <c r="D2177" s="148">
        <v>45016</v>
      </c>
      <c r="E2177" s="147" t="s">
        <v>25</v>
      </c>
      <c r="F2177" s="147" t="s">
        <v>430</v>
      </c>
      <c r="G2177" s="147" t="s">
        <v>27</v>
      </c>
      <c r="H2177" s="147">
        <v>7.5</v>
      </c>
      <c r="I2177" s="158">
        <v>4410</v>
      </c>
      <c r="J2177" s="151">
        <v>33075</v>
      </c>
      <c r="K2177" s="147">
        <v>10</v>
      </c>
      <c r="L2177" s="151">
        <v>3307.5</v>
      </c>
      <c r="M2177" s="151">
        <v>165.375</v>
      </c>
      <c r="N2177" s="154"/>
      <c r="O2177" s="151">
        <v>1488.375</v>
      </c>
      <c r="P2177" s="151">
        <v>1653.75</v>
      </c>
      <c r="Q2177" s="151">
        <f t="shared" si="33"/>
        <v>3142.125</v>
      </c>
      <c r="R2177" s="156"/>
    </row>
    <row r="2178" s="138" customFormat="1" ht="25.05" hidden="1" customHeight="1" spans="1:18">
      <c r="A2178" s="147">
        <v>2173</v>
      </c>
      <c r="B2178" s="147" t="s">
        <v>704</v>
      </c>
      <c r="C2178" s="148">
        <v>44986</v>
      </c>
      <c r="D2178" s="148">
        <v>45016</v>
      </c>
      <c r="E2178" s="147" t="s">
        <v>25</v>
      </c>
      <c r="F2178" s="147" t="s">
        <v>430</v>
      </c>
      <c r="G2178" s="147" t="s">
        <v>27</v>
      </c>
      <c r="H2178" s="147">
        <v>1.29</v>
      </c>
      <c r="I2178" s="158">
        <v>4410</v>
      </c>
      <c r="J2178" s="151">
        <v>5688.9</v>
      </c>
      <c r="K2178" s="147">
        <v>10</v>
      </c>
      <c r="L2178" s="151">
        <v>568.89</v>
      </c>
      <c r="M2178" s="151">
        <v>28.4445</v>
      </c>
      <c r="N2178" s="154"/>
      <c r="O2178" s="151">
        <v>256.0005</v>
      </c>
      <c r="P2178" s="151">
        <v>284.445</v>
      </c>
      <c r="Q2178" s="151">
        <f t="shared" si="33"/>
        <v>540.4455</v>
      </c>
      <c r="R2178" s="156"/>
    </row>
    <row r="2179" s="138" customFormat="1" ht="25.05" hidden="1" customHeight="1" spans="1:18">
      <c r="A2179" s="147">
        <v>2174</v>
      </c>
      <c r="B2179" s="147" t="s">
        <v>705</v>
      </c>
      <c r="C2179" s="148">
        <v>44986</v>
      </c>
      <c r="D2179" s="148">
        <v>45016</v>
      </c>
      <c r="E2179" s="147" t="s">
        <v>25</v>
      </c>
      <c r="F2179" s="147" t="s">
        <v>430</v>
      </c>
      <c r="G2179" s="147" t="s">
        <v>27</v>
      </c>
      <c r="H2179" s="147">
        <v>6.8</v>
      </c>
      <c r="I2179" s="158">
        <v>4410</v>
      </c>
      <c r="J2179" s="151">
        <v>29988</v>
      </c>
      <c r="K2179" s="147">
        <v>10</v>
      </c>
      <c r="L2179" s="151">
        <v>2998.8</v>
      </c>
      <c r="M2179" s="151">
        <v>149.94</v>
      </c>
      <c r="N2179" s="154"/>
      <c r="O2179" s="151">
        <v>1349.46</v>
      </c>
      <c r="P2179" s="151">
        <v>1499.4</v>
      </c>
      <c r="Q2179" s="151">
        <f t="shared" si="33"/>
        <v>2848.86</v>
      </c>
      <c r="R2179" s="156"/>
    </row>
    <row r="2180" s="138" customFormat="1" ht="25.05" hidden="1" customHeight="1" spans="1:18">
      <c r="A2180" s="147">
        <v>2175</v>
      </c>
      <c r="B2180" s="147" t="s">
        <v>706</v>
      </c>
      <c r="C2180" s="148">
        <v>44986</v>
      </c>
      <c r="D2180" s="148">
        <v>45016</v>
      </c>
      <c r="E2180" s="147" t="s">
        <v>25</v>
      </c>
      <c r="F2180" s="147" t="s">
        <v>430</v>
      </c>
      <c r="G2180" s="147" t="s">
        <v>27</v>
      </c>
      <c r="H2180" s="147">
        <v>5</v>
      </c>
      <c r="I2180" s="158">
        <v>4410</v>
      </c>
      <c r="J2180" s="151">
        <v>22050</v>
      </c>
      <c r="K2180" s="147">
        <v>10</v>
      </c>
      <c r="L2180" s="151">
        <v>2205</v>
      </c>
      <c r="M2180" s="151">
        <v>110.25</v>
      </c>
      <c r="N2180" s="154"/>
      <c r="O2180" s="151">
        <v>992.25</v>
      </c>
      <c r="P2180" s="151">
        <v>1102.5</v>
      </c>
      <c r="Q2180" s="151">
        <f t="shared" si="33"/>
        <v>2094.75</v>
      </c>
      <c r="R2180" s="156"/>
    </row>
    <row r="2181" s="138" customFormat="1" ht="25.05" hidden="1" customHeight="1" spans="1:18">
      <c r="A2181" s="147">
        <v>2176</v>
      </c>
      <c r="B2181" s="147" t="s">
        <v>707</v>
      </c>
      <c r="C2181" s="148">
        <v>44986</v>
      </c>
      <c r="D2181" s="148">
        <v>45016</v>
      </c>
      <c r="E2181" s="147" t="s">
        <v>25</v>
      </c>
      <c r="F2181" s="147" t="s">
        <v>430</v>
      </c>
      <c r="G2181" s="147" t="s">
        <v>27</v>
      </c>
      <c r="H2181" s="147">
        <v>4.7</v>
      </c>
      <c r="I2181" s="158">
        <v>4410</v>
      </c>
      <c r="J2181" s="151">
        <v>20727</v>
      </c>
      <c r="K2181" s="147">
        <v>10</v>
      </c>
      <c r="L2181" s="151">
        <v>2072.7</v>
      </c>
      <c r="M2181" s="151">
        <v>103.635</v>
      </c>
      <c r="N2181" s="154"/>
      <c r="O2181" s="151">
        <v>932.715</v>
      </c>
      <c r="P2181" s="151">
        <v>1036.35</v>
      </c>
      <c r="Q2181" s="151">
        <f t="shared" si="33"/>
        <v>1969.065</v>
      </c>
      <c r="R2181" s="156"/>
    </row>
    <row r="2182" s="138" customFormat="1" ht="25.05" hidden="1" customHeight="1" spans="1:18">
      <c r="A2182" s="147">
        <v>2177</v>
      </c>
      <c r="B2182" s="147" t="s">
        <v>708</v>
      </c>
      <c r="C2182" s="148">
        <v>44986</v>
      </c>
      <c r="D2182" s="148">
        <v>45016</v>
      </c>
      <c r="E2182" s="147" t="s">
        <v>25</v>
      </c>
      <c r="F2182" s="147" t="s">
        <v>430</v>
      </c>
      <c r="G2182" s="147" t="s">
        <v>27</v>
      </c>
      <c r="H2182" s="147">
        <v>6</v>
      </c>
      <c r="I2182" s="158">
        <v>4410</v>
      </c>
      <c r="J2182" s="151">
        <v>26460</v>
      </c>
      <c r="K2182" s="147">
        <v>10</v>
      </c>
      <c r="L2182" s="151">
        <v>2646</v>
      </c>
      <c r="M2182" s="151">
        <v>132.3</v>
      </c>
      <c r="N2182" s="154"/>
      <c r="O2182" s="151">
        <v>1190.7</v>
      </c>
      <c r="P2182" s="151">
        <v>1323</v>
      </c>
      <c r="Q2182" s="151">
        <f t="shared" si="33"/>
        <v>2513.7</v>
      </c>
      <c r="R2182" s="156"/>
    </row>
    <row r="2183" s="138" customFormat="1" ht="25.05" hidden="1" customHeight="1" spans="1:18">
      <c r="A2183" s="147">
        <v>2178</v>
      </c>
      <c r="B2183" s="147" t="s">
        <v>709</v>
      </c>
      <c r="C2183" s="148">
        <v>44986</v>
      </c>
      <c r="D2183" s="148">
        <v>45016</v>
      </c>
      <c r="E2183" s="147" t="s">
        <v>25</v>
      </c>
      <c r="F2183" s="147" t="s">
        <v>430</v>
      </c>
      <c r="G2183" s="147" t="s">
        <v>27</v>
      </c>
      <c r="H2183" s="147">
        <v>7</v>
      </c>
      <c r="I2183" s="158">
        <v>4410</v>
      </c>
      <c r="J2183" s="151">
        <v>30870</v>
      </c>
      <c r="K2183" s="147">
        <v>10</v>
      </c>
      <c r="L2183" s="151">
        <v>3087</v>
      </c>
      <c r="M2183" s="151">
        <v>154.35</v>
      </c>
      <c r="N2183" s="154"/>
      <c r="O2183" s="151">
        <v>1389.15</v>
      </c>
      <c r="P2183" s="151">
        <v>1543.5</v>
      </c>
      <c r="Q2183" s="151">
        <f t="shared" ref="Q2183:Q2246" si="34">N2183+O2183+P2183</f>
        <v>2932.65</v>
      </c>
      <c r="R2183" s="156"/>
    </row>
    <row r="2184" s="138" customFormat="1" ht="25.05" hidden="1" customHeight="1" spans="1:18">
      <c r="A2184" s="147">
        <v>2179</v>
      </c>
      <c r="B2184" s="147" t="s">
        <v>710</v>
      </c>
      <c r="C2184" s="148">
        <v>44986</v>
      </c>
      <c r="D2184" s="148">
        <v>45016</v>
      </c>
      <c r="E2184" s="147" t="s">
        <v>25</v>
      </c>
      <c r="F2184" s="147" t="s">
        <v>430</v>
      </c>
      <c r="G2184" s="147" t="s">
        <v>27</v>
      </c>
      <c r="H2184" s="147">
        <v>4.5</v>
      </c>
      <c r="I2184" s="158">
        <v>4410</v>
      </c>
      <c r="J2184" s="151">
        <v>19845</v>
      </c>
      <c r="K2184" s="147">
        <v>10</v>
      </c>
      <c r="L2184" s="151">
        <v>1984.5</v>
      </c>
      <c r="M2184" s="151">
        <v>99.225</v>
      </c>
      <c r="N2184" s="154"/>
      <c r="O2184" s="151">
        <v>893.025</v>
      </c>
      <c r="P2184" s="151">
        <v>992.25</v>
      </c>
      <c r="Q2184" s="151">
        <f t="shared" si="34"/>
        <v>1885.275</v>
      </c>
      <c r="R2184" s="156"/>
    </row>
    <row r="2185" s="138" customFormat="1" ht="25.05" hidden="1" customHeight="1" spans="1:18">
      <c r="A2185" s="147">
        <v>2180</v>
      </c>
      <c r="B2185" s="147" t="s">
        <v>711</v>
      </c>
      <c r="C2185" s="148">
        <v>44986</v>
      </c>
      <c r="D2185" s="148">
        <v>45016</v>
      </c>
      <c r="E2185" s="147" t="s">
        <v>25</v>
      </c>
      <c r="F2185" s="147" t="s">
        <v>430</v>
      </c>
      <c r="G2185" s="147" t="s">
        <v>27</v>
      </c>
      <c r="H2185" s="147">
        <v>5.5</v>
      </c>
      <c r="I2185" s="158">
        <v>4410</v>
      </c>
      <c r="J2185" s="151">
        <v>24255</v>
      </c>
      <c r="K2185" s="147">
        <v>10</v>
      </c>
      <c r="L2185" s="151">
        <v>2425.5</v>
      </c>
      <c r="M2185" s="151">
        <v>121.275</v>
      </c>
      <c r="N2185" s="154"/>
      <c r="O2185" s="151">
        <v>1091.475</v>
      </c>
      <c r="P2185" s="151">
        <v>1212.75</v>
      </c>
      <c r="Q2185" s="151">
        <f t="shared" si="34"/>
        <v>2304.225</v>
      </c>
      <c r="R2185" s="156"/>
    </row>
    <row r="2186" s="138" customFormat="1" ht="25.05" hidden="1" customHeight="1" spans="1:18">
      <c r="A2186" s="147">
        <v>2181</v>
      </c>
      <c r="B2186" s="147" t="s">
        <v>712</v>
      </c>
      <c r="C2186" s="148">
        <v>44986</v>
      </c>
      <c r="D2186" s="148">
        <v>45016</v>
      </c>
      <c r="E2186" s="147" t="s">
        <v>25</v>
      </c>
      <c r="F2186" s="147" t="s">
        <v>430</v>
      </c>
      <c r="G2186" s="147" t="s">
        <v>27</v>
      </c>
      <c r="H2186" s="147">
        <v>4</v>
      </c>
      <c r="I2186" s="158">
        <v>4410</v>
      </c>
      <c r="J2186" s="151">
        <v>17640</v>
      </c>
      <c r="K2186" s="147">
        <v>10</v>
      </c>
      <c r="L2186" s="151">
        <v>1764</v>
      </c>
      <c r="M2186" s="151">
        <v>88.2</v>
      </c>
      <c r="N2186" s="154"/>
      <c r="O2186" s="151">
        <v>793.8</v>
      </c>
      <c r="P2186" s="151">
        <v>882</v>
      </c>
      <c r="Q2186" s="151">
        <f t="shared" si="34"/>
        <v>1675.8</v>
      </c>
      <c r="R2186" s="156"/>
    </row>
    <row r="2187" s="138" customFormat="1" ht="25.05" hidden="1" customHeight="1" spans="1:18">
      <c r="A2187" s="147">
        <v>2182</v>
      </c>
      <c r="B2187" s="147" t="s">
        <v>713</v>
      </c>
      <c r="C2187" s="148">
        <v>44986</v>
      </c>
      <c r="D2187" s="148">
        <v>45016</v>
      </c>
      <c r="E2187" s="147" t="s">
        <v>25</v>
      </c>
      <c r="F2187" s="147" t="s">
        <v>430</v>
      </c>
      <c r="G2187" s="147" t="s">
        <v>27</v>
      </c>
      <c r="H2187" s="147">
        <v>4</v>
      </c>
      <c r="I2187" s="158">
        <v>4410</v>
      </c>
      <c r="J2187" s="151">
        <v>17640</v>
      </c>
      <c r="K2187" s="147">
        <v>10</v>
      </c>
      <c r="L2187" s="151">
        <v>1764</v>
      </c>
      <c r="M2187" s="151">
        <v>88.2</v>
      </c>
      <c r="N2187" s="154"/>
      <c r="O2187" s="151">
        <v>793.8</v>
      </c>
      <c r="P2187" s="151">
        <v>882</v>
      </c>
      <c r="Q2187" s="151">
        <f t="shared" si="34"/>
        <v>1675.8</v>
      </c>
      <c r="R2187" s="156"/>
    </row>
    <row r="2188" s="138" customFormat="1" ht="25.05" hidden="1" customHeight="1" spans="1:18">
      <c r="A2188" s="147">
        <v>2183</v>
      </c>
      <c r="B2188" s="147" t="s">
        <v>714</v>
      </c>
      <c r="C2188" s="148">
        <v>44986</v>
      </c>
      <c r="D2188" s="148">
        <v>45016</v>
      </c>
      <c r="E2188" s="147" t="s">
        <v>25</v>
      </c>
      <c r="F2188" s="147" t="s">
        <v>430</v>
      </c>
      <c r="G2188" s="147" t="s">
        <v>27</v>
      </c>
      <c r="H2188" s="147">
        <v>4</v>
      </c>
      <c r="I2188" s="158">
        <v>4410</v>
      </c>
      <c r="J2188" s="151">
        <v>17640</v>
      </c>
      <c r="K2188" s="147">
        <v>10</v>
      </c>
      <c r="L2188" s="151">
        <v>1764</v>
      </c>
      <c r="M2188" s="151">
        <v>88.2</v>
      </c>
      <c r="N2188" s="154"/>
      <c r="O2188" s="151">
        <v>793.8</v>
      </c>
      <c r="P2188" s="151">
        <v>882</v>
      </c>
      <c r="Q2188" s="151">
        <f t="shared" si="34"/>
        <v>1675.8</v>
      </c>
      <c r="R2188" s="156"/>
    </row>
    <row r="2189" s="138" customFormat="1" ht="25.05" hidden="1" customHeight="1" spans="1:18">
      <c r="A2189" s="147">
        <v>2184</v>
      </c>
      <c r="B2189" s="147" t="s">
        <v>715</v>
      </c>
      <c r="C2189" s="148">
        <v>44986</v>
      </c>
      <c r="D2189" s="148">
        <v>45016</v>
      </c>
      <c r="E2189" s="147" t="s">
        <v>25</v>
      </c>
      <c r="F2189" s="147" t="s">
        <v>430</v>
      </c>
      <c r="G2189" s="147" t="s">
        <v>27</v>
      </c>
      <c r="H2189" s="147">
        <v>3</v>
      </c>
      <c r="I2189" s="158">
        <v>4410</v>
      </c>
      <c r="J2189" s="151">
        <v>13230</v>
      </c>
      <c r="K2189" s="147">
        <v>10</v>
      </c>
      <c r="L2189" s="151">
        <v>1323</v>
      </c>
      <c r="M2189" s="151">
        <v>66.15</v>
      </c>
      <c r="N2189" s="154"/>
      <c r="O2189" s="151">
        <v>595.35</v>
      </c>
      <c r="P2189" s="151">
        <v>661.5</v>
      </c>
      <c r="Q2189" s="151">
        <f t="shared" si="34"/>
        <v>1256.85</v>
      </c>
      <c r="R2189" s="156"/>
    </row>
    <row r="2190" s="138" customFormat="1" ht="25.05" hidden="1" customHeight="1" spans="1:18">
      <c r="A2190" s="147">
        <v>2185</v>
      </c>
      <c r="B2190" s="147" t="s">
        <v>716</v>
      </c>
      <c r="C2190" s="148">
        <v>44986</v>
      </c>
      <c r="D2190" s="148">
        <v>45016</v>
      </c>
      <c r="E2190" s="147" t="s">
        <v>25</v>
      </c>
      <c r="F2190" s="147" t="s">
        <v>430</v>
      </c>
      <c r="G2190" s="147" t="s">
        <v>27</v>
      </c>
      <c r="H2190" s="147">
        <v>4</v>
      </c>
      <c r="I2190" s="158">
        <v>4410</v>
      </c>
      <c r="J2190" s="151">
        <v>17640</v>
      </c>
      <c r="K2190" s="147">
        <v>10</v>
      </c>
      <c r="L2190" s="151">
        <v>1764</v>
      </c>
      <c r="M2190" s="151">
        <v>88.2</v>
      </c>
      <c r="N2190" s="154"/>
      <c r="O2190" s="151">
        <v>793.8</v>
      </c>
      <c r="P2190" s="151">
        <v>882</v>
      </c>
      <c r="Q2190" s="151">
        <f t="shared" si="34"/>
        <v>1675.8</v>
      </c>
      <c r="R2190" s="156"/>
    </row>
    <row r="2191" s="138" customFormat="1" ht="25.05" hidden="1" customHeight="1" spans="1:18">
      <c r="A2191" s="147">
        <v>2186</v>
      </c>
      <c r="B2191" s="147" t="s">
        <v>717</v>
      </c>
      <c r="C2191" s="148">
        <v>44986</v>
      </c>
      <c r="D2191" s="148">
        <v>45016</v>
      </c>
      <c r="E2191" s="147" t="s">
        <v>25</v>
      </c>
      <c r="F2191" s="147" t="s">
        <v>430</v>
      </c>
      <c r="G2191" s="147" t="s">
        <v>27</v>
      </c>
      <c r="H2191" s="147">
        <v>4</v>
      </c>
      <c r="I2191" s="158">
        <v>4410</v>
      </c>
      <c r="J2191" s="151">
        <v>17640</v>
      </c>
      <c r="K2191" s="147">
        <v>10</v>
      </c>
      <c r="L2191" s="151">
        <v>1764</v>
      </c>
      <c r="M2191" s="151">
        <v>88.2</v>
      </c>
      <c r="N2191" s="154"/>
      <c r="O2191" s="151">
        <v>793.8</v>
      </c>
      <c r="P2191" s="151">
        <v>882</v>
      </c>
      <c r="Q2191" s="151">
        <f t="shared" si="34"/>
        <v>1675.8</v>
      </c>
      <c r="R2191" s="156"/>
    </row>
    <row r="2192" s="138" customFormat="1" ht="25.05" hidden="1" customHeight="1" spans="1:18">
      <c r="A2192" s="147">
        <v>2187</v>
      </c>
      <c r="B2192" s="147" t="s">
        <v>718</v>
      </c>
      <c r="C2192" s="148">
        <v>44986</v>
      </c>
      <c r="D2192" s="148">
        <v>45016</v>
      </c>
      <c r="E2192" s="147" t="s">
        <v>25</v>
      </c>
      <c r="F2192" s="147" t="s">
        <v>430</v>
      </c>
      <c r="G2192" s="147" t="s">
        <v>27</v>
      </c>
      <c r="H2192" s="147">
        <v>7.85</v>
      </c>
      <c r="I2192" s="158">
        <v>4410</v>
      </c>
      <c r="J2192" s="151">
        <v>34618.5</v>
      </c>
      <c r="K2192" s="147">
        <v>10</v>
      </c>
      <c r="L2192" s="151">
        <v>3461.85</v>
      </c>
      <c r="M2192" s="151">
        <v>173.0925</v>
      </c>
      <c r="N2192" s="154"/>
      <c r="O2192" s="151">
        <v>1557.8325</v>
      </c>
      <c r="P2192" s="151">
        <v>1730.925</v>
      </c>
      <c r="Q2192" s="151">
        <f t="shared" si="34"/>
        <v>3288.7575</v>
      </c>
      <c r="R2192" s="156"/>
    </row>
    <row r="2193" s="138" customFormat="1" ht="25.05" hidden="1" customHeight="1" spans="1:18">
      <c r="A2193" s="147">
        <v>2188</v>
      </c>
      <c r="B2193" s="147" t="s">
        <v>719</v>
      </c>
      <c r="C2193" s="148">
        <v>44986</v>
      </c>
      <c r="D2193" s="148">
        <v>45016</v>
      </c>
      <c r="E2193" s="147" t="s">
        <v>25</v>
      </c>
      <c r="F2193" s="147" t="s">
        <v>430</v>
      </c>
      <c r="G2193" s="147" t="s">
        <v>27</v>
      </c>
      <c r="H2193" s="147">
        <v>3</v>
      </c>
      <c r="I2193" s="158">
        <v>4410</v>
      </c>
      <c r="J2193" s="151">
        <v>13230</v>
      </c>
      <c r="K2193" s="147">
        <v>10</v>
      </c>
      <c r="L2193" s="151">
        <v>1323</v>
      </c>
      <c r="M2193" s="151">
        <v>66.15</v>
      </c>
      <c r="N2193" s="154"/>
      <c r="O2193" s="151">
        <v>595.35</v>
      </c>
      <c r="P2193" s="151">
        <v>661.5</v>
      </c>
      <c r="Q2193" s="151">
        <f t="shared" si="34"/>
        <v>1256.85</v>
      </c>
      <c r="R2193" s="156"/>
    </row>
    <row r="2194" s="138" customFormat="1" ht="25.05" hidden="1" customHeight="1" spans="1:18">
      <c r="A2194" s="147">
        <v>2189</v>
      </c>
      <c r="B2194" s="147" t="s">
        <v>720</v>
      </c>
      <c r="C2194" s="148">
        <v>44986</v>
      </c>
      <c r="D2194" s="148">
        <v>45016</v>
      </c>
      <c r="E2194" s="147" t="s">
        <v>25</v>
      </c>
      <c r="F2194" s="147" t="s">
        <v>430</v>
      </c>
      <c r="G2194" s="147" t="s">
        <v>27</v>
      </c>
      <c r="H2194" s="147">
        <v>1</v>
      </c>
      <c r="I2194" s="158">
        <v>4410</v>
      </c>
      <c r="J2194" s="151">
        <v>4410</v>
      </c>
      <c r="K2194" s="147">
        <v>10</v>
      </c>
      <c r="L2194" s="151">
        <v>441</v>
      </c>
      <c r="M2194" s="151">
        <v>22.05</v>
      </c>
      <c r="N2194" s="154"/>
      <c r="O2194" s="151">
        <v>198.45</v>
      </c>
      <c r="P2194" s="151">
        <v>220.5</v>
      </c>
      <c r="Q2194" s="151">
        <f t="shared" si="34"/>
        <v>418.95</v>
      </c>
      <c r="R2194" s="156"/>
    </row>
    <row r="2195" s="138" customFormat="1" ht="25.05" hidden="1" customHeight="1" spans="1:18">
      <c r="A2195" s="147">
        <v>2190</v>
      </c>
      <c r="B2195" s="147" t="s">
        <v>721</v>
      </c>
      <c r="C2195" s="148">
        <v>44986</v>
      </c>
      <c r="D2195" s="148">
        <v>45016</v>
      </c>
      <c r="E2195" s="147" t="s">
        <v>25</v>
      </c>
      <c r="F2195" s="147" t="s">
        <v>430</v>
      </c>
      <c r="G2195" s="147" t="s">
        <v>27</v>
      </c>
      <c r="H2195" s="147">
        <v>5</v>
      </c>
      <c r="I2195" s="158">
        <v>4410</v>
      </c>
      <c r="J2195" s="151">
        <v>22050</v>
      </c>
      <c r="K2195" s="147">
        <v>10</v>
      </c>
      <c r="L2195" s="151">
        <v>2205</v>
      </c>
      <c r="M2195" s="151">
        <v>110.25</v>
      </c>
      <c r="N2195" s="154"/>
      <c r="O2195" s="151">
        <v>992.25</v>
      </c>
      <c r="P2195" s="151">
        <v>1102.5</v>
      </c>
      <c r="Q2195" s="151">
        <f t="shared" si="34"/>
        <v>2094.75</v>
      </c>
      <c r="R2195" s="156"/>
    </row>
    <row r="2196" s="138" customFormat="1" ht="25.05" hidden="1" customHeight="1" spans="1:18">
      <c r="A2196" s="147">
        <v>2191</v>
      </c>
      <c r="B2196" s="147" t="s">
        <v>722</v>
      </c>
      <c r="C2196" s="148">
        <v>44986</v>
      </c>
      <c r="D2196" s="148">
        <v>45016</v>
      </c>
      <c r="E2196" s="147" t="s">
        <v>25</v>
      </c>
      <c r="F2196" s="147" t="s">
        <v>430</v>
      </c>
      <c r="G2196" s="147" t="s">
        <v>27</v>
      </c>
      <c r="H2196" s="147">
        <v>1.92</v>
      </c>
      <c r="I2196" s="158">
        <v>4410</v>
      </c>
      <c r="J2196" s="151">
        <v>8467.2</v>
      </c>
      <c r="K2196" s="147">
        <v>10</v>
      </c>
      <c r="L2196" s="151">
        <v>846.72</v>
      </c>
      <c r="M2196" s="151">
        <v>42.336</v>
      </c>
      <c r="N2196" s="154"/>
      <c r="O2196" s="151">
        <v>381.024</v>
      </c>
      <c r="P2196" s="151">
        <v>423.36</v>
      </c>
      <c r="Q2196" s="151">
        <f t="shared" si="34"/>
        <v>804.384</v>
      </c>
      <c r="R2196" s="156"/>
    </row>
    <row r="2197" s="138" customFormat="1" ht="25.05" hidden="1" customHeight="1" spans="1:18">
      <c r="A2197" s="147">
        <v>2192</v>
      </c>
      <c r="B2197" s="147" t="s">
        <v>723</v>
      </c>
      <c r="C2197" s="148">
        <v>44986</v>
      </c>
      <c r="D2197" s="148">
        <v>45016</v>
      </c>
      <c r="E2197" s="147" t="s">
        <v>25</v>
      </c>
      <c r="F2197" s="147" t="s">
        <v>430</v>
      </c>
      <c r="G2197" s="147" t="s">
        <v>27</v>
      </c>
      <c r="H2197" s="147">
        <v>5</v>
      </c>
      <c r="I2197" s="158">
        <v>4410</v>
      </c>
      <c r="J2197" s="151">
        <v>22050</v>
      </c>
      <c r="K2197" s="147">
        <v>10</v>
      </c>
      <c r="L2197" s="151">
        <v>2205</v>
      </c>
      <c r="M2197" s="151">
        <v>110.25</v>
      </c>
      <c r="N2197" s="154"/>
      <c r="O2197" s="151">
        <v>992.25</v>
      </c>
      <c r="P2197" s="151">
        <v>1102.5</v>
      </c>
      <c r="Q2197" s="151">
        <f t="shared" si="34"/>
        <v>2094.75</v>
      </c>
      <c r="R2197" s="156"/>
    </row>
    <row r="2198" s="138" customFormat="1" ht="25.05" hidden="1" customHeight="1" spans="1:18">
      <c r="A2198" s="147">
        <v>2193</v>
      </c>
      <c r="B2198" s="147" t="s">
        <v>724</v>
      </c>
      <c r="C2198" s="148">
        <v>44986</v>
      </c>
      <c r="D2198" s="148">
        <v>45016</v>
      </c>
      <c r="E2198" s="147" t="s">
        <v>25</v>
      </c>
      <c r="F2198" s="147" t="s">
        <v>430</v>
      </c>
      <c r="G2198" s="147" t="s">
        <v>27</v>
      </c>
      <c r="H2198" s="147">
        <v>5</v>
      </c>
      <c r="I2198" s="158">
        <v>4410</v>
      </c>
      <c r="J2198" s="151">
        <v>22050</v>
      </c>
      <c r="K2198" s="147">
        <v>10</v>
      </c>
      <c r="L2198" s="151">
        <v>2205</v>
      </c>
      <c r="M2198" s="151">
        <v>110.25</v>
      </c>
      <c r="N2198" s="154"/>
      <c r="O2198" s="151">
        <v>992.25</v>
      </c>
      <c r="P2198" s="151">
        <v>1102.5</v>
      </c>
      <c r="Q2198" s="151">
        <f t="shared" si="34"/>
        <v>2094.75</v>
      </c>
      <c r="R2198" s="156"/>
    </row>
    <row r="2199" s="138" customFormat="1" ht="25.05" hidden="1" customHeight="1" spans="1:18">
      <c r="A2199" s="147">
        <v>2194</v>
      </c>
      <c r="B2199" s="147" t="s">
        <v>725</v>
      </c>
      <c r="C2199" s="148">
        <v>44986</v>
      </c>
      <c r="D2199" s="148">
        <v>45016</v>
      </c>
      <c r="E2199" s="147" t="s">
        <v>25</v>
      </c>
      <c r="F2199" s="147" t="s">
        <v>430</v>
      </c>
      <c r="G2199" s="147" t="s">
        <v>27</v>
      </c>
      <c r="H2199" s="147">
        <v>8</v>
      </c>
      <c r="I2199" s="158">
        <v>4410</v>
      </c>
      <c r="J2199" s="151">
        <v>35280</v>
      </c>
      <c r="K2199" s="147">
        <v>10</v>
      </c>
      <c r="L2199" s="151">
        <v>3528</v>
      </c>
      <c r="M2199" s="151">
        <v>176.4</v>
      </c>
      <c r="N2199" s="154"/>
      <c r="O2199" s="151">
        <v>1587.6</v>
      </c>
      <c r="P2199" s="151">
        <v>1764</v>
      </c>
      <c r="Q2199" s="151">
        <f t="shared" si="34"/>
        <v>3351.6</v>
      </c>
      <c r="R2199" s="156"/>
    </row>
    <row r="2200" s="138" customFormat="1" ht="25.05" hidden="1" customHeight="1" spans="1:18">
      <c r="A2200" s="147">
        <v>2195</v>
      </c>
      <c r="B2200" s="147" t="s">
        <v>543</v>
      </c>
      <c r="C2200" s="148">
        <v>44986</v>
      </c>
      <c r="D2200" s="148">
        <v>45016</v>
      </c>
      <c r="E2200" s="147" t="s">
        <v>25</v>
      </c>
      <c r="F2200" s="147" t="s">
        <v>430</v>
      </c>
      <c r="G2200" s="147" t="s">
        <v>27</v>
      </c>
      <c r="H2200" s="147">
        <v>5</v>
      </c>
      <c r="I2200" s="158">
        <v>4410</v>
      </c>
      <c r="J2200" s="151">
        <v>22050</v>
      </c>
      <c r="K2200" s="147">
        <v>10</v>
      </c>
      <c r="L2200" s="151">
        <v>2205</v>
      </c>
      <c r="M2200" s="151">
        <v>110.25</v>
      </c>
      <c r="N2200" s="154"/>
      <c r="O2200" s="151">
        <v>992.25</v>
      </c>
      <c r="P2200" s="151">
        <v>1102.5</v>
      </c>
      <c r="Q2200" s="151">
        <f t="shared" si="34"/>
        <v>2094.75</v>
      </c>
      <c r="R2200" s="156"/>
    </row>
    <row r="2201" s="138" customFormat="1" ht="25.05" hidden="1" customHeight="1" spans="1:18">
      <c r="A2201" s="147">
        <v>2196</v>
      </c>
      <c r="B2201" s="147" t="s">
        <v>726</v>
      </c>
      <c r="C2201" s="148">
        <v>44986</v>
      </c>
      <c r="D2201" s="148">
        <v>45016</v>
      </c>
      <c r="E2201" s="147" t="s">
        <v>25</v>
      </c>
      <c r="F2201" s="147" t="s">
        <v>430</v>
      </c>
      <c r="G2201" s="147" t="s">
        <v>27</v>
      </c>
      <c r="H2201" s="147">
        <v>5</v>
      </c>
      <c r="I2201" s="158">
        <v>4410</v>
      </c>
      <c r="J2201" s="151">
        <v>22050</v>
      </c>
      <c r="K2201" s="147">
        <v>10</v>
      </c>
      <c r="L2201" s="151">
        <v>2205</v>
      </c>
      <c r="M2201" s="151">
        <v>110.25</v>
      </c>
      <c r="N2201" s="154"/>
      <c r="O2201" s="151">
        <v>992.25</v>
      </c>
      <c r="P2201" s="151">
        <v>1102.5</v>
      </c>
      <c r="Q2201" s="151">
        <f t="shared" si="34"/>
        <v>2094.75</v>
      </c>
      <c r="R2201" s="156"/>
    </row>
    <row r="2202" s="138" customFormat="1" ht="25.05" hidden="1" customHeight="1" spans="1:18">
      <c r="A2202" s="147">
        <v>2197</v>
      </c>
      <c r="B2202" s="147" t="s">
        <v>727</v>
      </c>
      <c r="C2202" s="148">
        <v>44986</v>
      </c>
      <c r="D2202" s="148">
        <v>45016</v>
      </c>
      <c r="E2202" s="147" t="s">
        <v>25</v>
      </c>
      <c r="F2202" s="147" t="s">
        <v>430</v>
      </c>
      <c r="G2202" s="147" t="s">
        <v>27</v>
      </c>
      <c r="H2202" s="147">
        <v>7.87</v>
      </c>
      <c r="I2202" s="158">
        <v>4410</v>
      </c>
      <c r="J2202" s="151">
        <v>34706.7</v>
      </c>
      <c r="K2202" s="147">
        <v>10</v>
      </c>
      <c r="L2202" s="151">
        <v>3470.67</v>
      </c>
      <c r="M2202" s="151">
        <v>173.5335</v>
      </c>
      <c r="N2202" s="154"/>
      <c r="O2202" s="151">
        <v>1561.8015</v>
      </c>
      <c r="P2202" s="151">
        <v>1735.335</v>
      </c>
      <c r="Q2202" s="151">
        <f t="shared" si="34"/>
        <v>3297.1365</v>
      </c>
      <c r="R2202" s="156"/>
    </row>
    <row r="2203" s="138" customFormat="1" ht="25.05" hidden="1" customHeight="1" spans="1:18">
      <c r="A2203" s="147">
        <v>2198</v>
      </c>
      <c r="B2203" s="147" t="s">
        <v>728</v>
      </c>
      <c r="C2203" s="148">
        <v>44986</v>
      </c>
      <c r="D2203" s="148">
        <v>45016</v>
      </c>
      <c r="E2203" s="147" t="s">
        <v>25</v>
      </c>
      <c r="F2203" s="147" t="s">
        <v>430</v>
      </c>
      <c r="G2203" s="147" t="s">
        <v>27</v>
      </c>
      <c r="H2203" s="147">
        <v>4</v>
      </c>
      <c r="I2203" s="158">
        <v>4410</v>
      </c>
      <c r="J2203" s="151">
        <v>17640</v>
      </c>
      <c r="K2203" s="147">
        <v>10</v>
      </c>
      <c r="L2203" s="151">
        <v>1764</v>
      </c>
      <c r="M2203" s="151">
        <v>88.2</v>
      </c>
      <c r="N2203" s="154"/>
      <c r="O2203" s="151">
        <v>793.8</v>
      </c>
      <c r="P2203" s="151">
        <v>882</v>
      </c>
      <c r="Q2203" s="151">
        <f t="shared" si="34"/>
        <v>1675.8</v>
      </c>
      <c r="R2203" s="156"/>
    </row>
    <row r="2204" s="138" customFormat="1" ht="25.05" hidden="1" customHeight="1" spans="1:18">
      <c r="A2204" s="147">
        <v>2199</v>
      </c>
      <c r="B2204" s="147" t="s">
        <v>729</v>
      </c>
      <c r="C2204" s="148">
        <v>44986</v>
      </c>
      <c r="D2204" s="148">
        <v>45016</v>
      </c>
      <c r="E2204" s="147" t="s">
        <v>25</v>
      </c>
      <c r="F2204" s="147" t="s">
        <v>430</v>
      </c>
      <c r="G2204" s="147" t="s">
        <v>27</v>
      </c>
      <c r="H2204" s="147">
        <v>4</v>
      </c>
      <c r="I2204" s="158">
        <v>4410</v>
      </c>
      <c r="J2204" s="151">
        <v>17640</v>
      </c>
      <c r="K2204" s="147">
        <v>10</v>
      </c>
      <c r="L2204" s="151">
        <v>1764</v>
      </c>
      <c r="M2204" s="151">
        <v>88.2</v>
      </c>
      <c r="N2204" s="154"/>
      <c r="O2204" s="151">
        <v>793.8</v>
      </c>
      <c r="P2204" s="151">
        <v>882</v>
      </c>
      <c r="Q2204" s="151">
        <f t="shared" si="34"/>
        <v>1675.8</v>
      </c>
      <c r="R2204" s="156"/>
    </row>
    <row r="2205" s="138" customFormat="1" ht="25.05" hidden="1" customHeight="1" spans="1:18">
      <c r="A2205" s="147">
        <v>2200</v>
      </c>
      <c r="B2205" s="147" t="s">
        <v>730</v>
      </c>
      <c r="C2205" s="148">
        <v>44986</v>
      </c>
      <c r="D2205" s="148">
        <v>45016</v>
      </c>
      <c r="E2205" s="147" t="s">
        <v>25</v>
      </c>
      <c r="F2205" s="147" t="s">
        <v>430</v>
      </c>
      <c r="G2205" s="147" t="s">
        <v>27</v>
      </c>
      <c r="H2205" s="147">
        <v>4</v>
      </c>
      <c r="I2205" s="158">
        <v>4410</v>
      </c>
      <c r="J2205" s="151">
        <v>17640</v>
      </c>
      <c r="K2205" s="147">
        <v>10</v>
      </c>
      <c r="L2205" s="151">
        <v>1764</v>
      </c>
      <c r="M2205" s="151">
        <v>88.2</v>
      </c>
      <c r="N2205" s="154"/>
      <c r="O2205" s="151">
        <v>793.8</v>
      </c>
      <c r="P2205" s="151">
        <v>882</v>
      </c>
      <c r="Q2205" s="151">
        <f t="shared" si="34"/>
        <v>1675.8</v>
      </c>
      <c r="R2205" s="156"/>
    </row>
    <row r="2206" s="138" customFormat="1" ht="25.05" hidden="1" customHeight="1" spans="1:18">
      <c r="A2206" s="147">
        <v>2201</v>
      </c>
      <c r="B2206" s="147" t="s">
        <v>731</v>
      </c>
      <c r="C2206" s="148">
        <v>44986</v>
      </c>
      <c r="D2206" s="148">
        <v>45016</v>
      </c>
      <c r="E2206" s="147" t="s">
        <v>25</v>
      </c>
      <c r="F2206" s="147" t="s">
        <v>430</v>
      </c>
      <c r="G2206" s="147" t="s">
        <v>27</v>
      </c>
      <c r="H2206" s="147">
        <v>4</v>
      </c>
      <c r="I2206" s="158">
        <v>4410</v>
      </c>
      <c r="J2206" s="151">
        <v>17640</v>
      </c>
      <c r="K2206" s="147">
        <v>10</v>
      </c>
      <c r="L2206" s="151">
        <v>1764</v>
      </c>
      <c r="M2206" s="151">
        <v>88.2</v>
      </c>
      <c r="N2206" s="154"/>
      <c r="O2206" s="151">
        <v>793.8</v>
      </c>
      <c r="P2206" s="151">
        <v>882</v>
      </c>
      <c r="Q2206" s="151">
        <f t="shared" si="34"/>
        <v>1675.8</v>
      </c>
      <c r="R2206" s="156"/>
    </row>
    <row r="2207" s="138" customFormat="1" ht="25.05" hidden="1" customHeight="1" spans="1:18">
      <c r="A2207" s="147">
        <v>2202</v>
      </c>
      <c r="B2207" s="147" t="s">
        <v>732</v>
      </c>
      <c r="C2207" s="148">
        <v>44986</v>
      </c>
      <c r="D2207" s="148">
        <v>45016</v>
      </c>
      <c r="E2207" s="147" t="s">
        <v>25</v>
      </c>
      <c r="F2207" s="147" t="s">
        <v>430</v>
      </c>
      <c r="G2207" s="147" t="s">
        <v>27</v>
      </c>
      <c r="H2207" s="147">
        <v>4.68</v>
      </c>
      <c r="I2207" s="158">
        <v>4410</v>
      </c>
      <c r="J2207" s="151">
        <v>20638.8</v>
      </c>
      <c r="K2207" s="147">
        <v>10</v>
      </c>
      <c r="L2207" s="151">
        <v>2063.88</v>
      </c>
      <c r="M2207" s="151">
        <v>103.194</v>
      </c>
      <c r="N2207" s="154"/>
      <c r="O2207" s="151">
        <v>928.746</v>
      </c>
      <c r="P2207" s="151">
        <v>1031.94</v>
      </c>
      <c r="Q2207" s="151">
        <f t="shared" si="34"/>
        <v>1960.686</v>
      </c>
      <c r="R2207" s="156"/>
    </row>
    <row r="2208" s="138" customFormat="1" ht="25.05" hidden="1" customHeight="1" spans="1:18">
      <c r="A2208" s="147">
        <v>2203</v>
      </c>
      <c r="B2208" s="147" t="s">
        <v>733</v>
      </c>
      <c r="C2208" s="148">
        <v>44986</v>
      </c>
      <c r="D2208" s="148">
        <v>45016</v>
      </c>
      <c r="E2208" s="147" t="s">
        <v>25</v>
      </c>
      <c r="F2208" s="147" t="s">
        <v>430</v>
      </c>
      <c r="G2208" s="147" t="s">
        <v>27</v>
      </c>
      <c r="H2208" s="147">
        <v>7</v>
      </c>
      <c r="I2208" s="158">
        <v>4410</v>
      </c>
      <c r="J2208" s="151">
        <v>30870</v>
      </c>
      <c r="K2208" s="147">
        <v>10</v>
      </c>
      <c r="L2208" s="151">
        <v>3087</v>
      </c>
      <c r="M2208" s="151">
        <v>154.35</v>
      </c>
      <c r="N2208" s="154"/>
      <c r="O2208" s="151">
        <v>1389.15</v>
      </c>
      <c r="P2208" s="151">
        <v>1543.5</v>
      </c>
      <c r="Q2208" s="151">
        <f t="shared" si="34"/>
        <v>2932.65</v>
      </c>
      <c r="R2208" s="156"/>
    </row>
    <row r="2209" s="138" customFormat="1" ht="25.05" hidden="1" customHeight="1" spans="1:18">
      <c r="A2209" s="147">
        <v>2204</v>
      </c>
      <c r="B2209" s="147" t="s">
        <v>687</v>
      </c>
      <c r="C2209" s="148">
        <v>44986</v>
      </c>
      <c r="D2209" s="148">
        <v>45016</v>
      </c>
      <c r="E2209" s="147" t="s">
        <v>25</v>
      </c>
      <c r="F2209" s="147" t="s">
        <v>430</v>
      </c>
      <c r="G2209" s="147" t="s">
        <v>27</v>
      </c>
      <c r="H2209" s="147">
        <v>6</v>
      </c>
      <c r="I2209" s="158">
        <v>4410</v>
      </c>
      <c r="J2209" s="151">
        <v>26460</v>
      </c>
      <c r="K2209" s="147">
        <v>10</v>
      </c>
      <c r="L2209" s="151">
        <v>2646</v>
      </c>
      <c r="M2209" s="151">
        <v>132.3</v>
      </c>
      <c r="N2209" s="154"/>
      <c r="O2209" s="151">
        <v>1190.7</v>
      </c>
      <c r="P2209" s="151">
        <v>1323</v>
      </c>
      <c r="Q2209" s="151">
        <f t="shared" si="34"/>
        <v>2513.7</v>
      </c>
      <c r="R2209" s="156"/>
    </row>
    <row r="2210" s="138" customFormat="1" ht="25.05" hidden="1" customHeight="1" spans="1:18">
      <c r="A2210" s="147">
        <v>2205</v>
      </c>
      <c r="B2210" s="147" t="s">
        <v>734</v>
      </c>
      <c r="C2210" s="148">
        <v>44986</v>
      </c>
      <c r="D2210" s="148">
        <v>45016</v>
      </c>
      <c r="E2210" s="147" t="s">
        <v>25</v>
      </c>
      <c r="F2210" s="147" t="s">
        <v>430</v>
      </c>
      <c r="G2210" s="147" t="s">
        <v>27</v>
      </c>
      <c r="H2210" s="147">
        <v>8.5</v>
      </c>
      <c r="I2210" s="158">
        <v>4410</v>
      </c>
      <c r="J2210" s="151">
        <v>37485</v>
      </c>
      <c r="K2210" s="147">
        <v>10</v>
      </c>
      <c r="L2210" s="151">
        <v>3748.5</v>
      </c>
      <c r="M2210" s="151">
        <v>187.425</v>
      </c>
      <c r="N2210" s="154"/>
      <c r="O2210" s="151">
        <v>1686.825</v>
      </c>
      <c r="P2210" s="151">
        <v>1874.25</v>
      </c>
      <c r="Q2210" s="151">
        <f t="shared" si="34"/>
        <v>3561.075</v>
      </c>
      <c r="R2210" s="156"/>
    </row>
    <row r="2211" s="138" customFormat="1" ht="25.05" hidden="1" customHeight="1" spans="1:18">
      <c r="A2211" s="147">
        <v>2206</v>
      </c>
      <c r="B2211" s="147" t="s">
        <v>735</v>
      </c>
      <c r="C2211" s="148">
        <v>44986</v>
      </c>
      <c r="D2211" s="148">
        <v>45016</v>
      </c>
      <c r="E2211" s="147" t="s">
        <v>25</v>
      </c>
      <c r="F2211" s="147" t="s">
        <v>430</v>
      </c>
      <c r="G2211" s="147" t="s">
        <v>27</v>
      </c>
      <c r="H2211" s="147">
        <v>7.27</v>
      </c>
      <c r="I2211" s="158">
        <v>4410</v>
      </c>
      <c r="J2211" s="151">
        <v>32060.7</v>
      </c>
      <c r="K2211" s="147">
        <v>10</v>
      </c>
      <c r="L2211" s="151">
        <v>3206.07</v>
      </c>
      <c r="M2211" s="151">
        <v>160.3035</v>
      </c>
      <c r="N2211" s="154"/>
      <c r="O2211" s="151">
        <v>1442.7315</v>
      </c>
      <c r="P2211" s="151">
        <v>1603.035</v>
      </c>
      <c r="Q2211" s="151">
        <f t="shared" si="34"/>
        <v>3045.7665</v>
      </c>
      <c r="R2211" s="156"/>
    </row>
    <row r="2212" s="138" customFormat="1" ht="25.05" hidden="1" customHeight="1" spans="1:18">
      <c r="A2212" s="147">
        <v>2207</v>
      </c>
      <c r="B2212" s="147" t="s">
        <v>736</v>
      </c>
      <c r="C2212" s="148">
        <v>44986</v>
      </c>
      <c r="D2212" s="148">
        <v>45016</v>
      </c>
      <c r="E2212" s="147" t="s">
        <v>25</v>
      </c>
      <c r="F2212" s="147" t="s">
        <v>430</v>
      </c>
      <c r="G2212" s="147" t="s">
        <v>27</v>
      </c>
      <c r="H2212" s="147">
        <v>3</v>
      </c>
      <c r="I2212" s="158">
        <v>4410</v>
      </c>
      <c r="J2212" s="151">
        <v>13230</v>
      </c>
      <c r="K2212" s="147">
        <v>10</v>
      </c>
      <c r="L2212" s="151">
        <v>1323</v>
      </c>
      <c r="M2212" s="151">
        <v>66.15</v>
      </c>
      <c r="N2212" s="154"/>
      <c r="O2212" s="151">
        <v>595.35</v>
      </c>
      <c r="P2212" s="151">
        <v>661.5</v>
      </c>
      <c r="Q2212" s="151">
        <f t="shared" si="34"/>
        <v>1256.85</v>
      </c>
      <c r="R2212" s="156"/>
    </row>
    <row r="2213" s="138" customFormat="1" ht="25.05" hidden="1" customHeight="1" spans="1:18">
      <c r="A2213" s="147">
        <v>2208</v>
      </c>
      <c r="B2213" s="147" t="s">
        <v>737</v>
      </c>
      <c r="C2213" s="148">
        <v>44986</v>
      </c>
      <c r="D2213" s="148">
        <v>45016</v>
      </c>
      <c r="E2213" s="147" t="s">
        <v>25</v>
      </c>
      <c r="F2213" s="147" t="s">
        <v>430</v>
      </c>
      <c r="G2213" s="147" t="s">
        <v>27</v>
      </c>
      <c r="H2213" s="147">
        <v>1</v>
      </c>
      <c r="I2213" s="158">
        <v>4410</v>
      </c>
      <c r="J2213" s="151">
        <v>4410</v>
      </c>
      <c r="K2213" s="147">
        <v>10</v>
      </c>
      <c r="L2213" s="151">
        <v>441</v>
      </c>
      <c r="M2213" s="151">
        <v>22.05</v>
      </c>
      <c r="N2213" s="154"/>
      <c r="O2213" s="151">
        <v>198.45</v>
      </c>
      <c r="P2213" s="151">
        <v>220.5</v>
      </c>
      <c r="Q2213" s="151">
        <f t="shared" si="34"/>
        <v>418.95</v>
      </c>
      <c r="R2213" s="156"/>
    </row>
    <row r="2214" s="138" customFormat="1" ht="25.05" hidden="1" customHeight="1" spans="1:18">
      <c r="A2214" s="147">
        <v>2209</v>
      </c>
      <c r="B2214" s="147" t="s">
        <v>738</v>
      </c>
      <c r="C2214" s="148">
        <v>44986</v>
      </c>
      <c r="D2214" s="148">
        <v>45016</v>
      </c>
      <c r="E2214" s="147" t="s">
        <v>25</v>
      </c>
      <c r="F2214" s="147" t="s">
        <v>430</v>
      </c>
      <c r="G2214" s="147" t="s">
        <v>27</v>
      </c>
      <c r="H2214" s="147">
        <v>6</v>
      </c>
      <c r="I2214" s="158">
        <v>4410</v>
      </c>
      <c r="J2214" s="151">
        <v>26460</v>
      </c>
      <c r="K2214" s="147">
        <v>10</v>
      </c>
      <c r="L2214" s="151">
        <v>2646</v>
      </c>
      <c r="M2214" s="151">
        <v>132.3</v>
      </c>
      <c r="N2214" s="154"/>
      <c r="O2214" s="151">
        <v>1190.7</v>
      </c>
      <c r="P2214" s="151">
        <v>1323</v>
      </c>
      <c r="Q2214" s="151">
        <f t="shared" si="34"/>
        <v>2513.7</v>
      </c>
      <c r="R2214" s="156"/>
    </row>
    <row r="2215" s="138" customFormat="1" ht="25.05" hidden="1" customHeight="1" spans="1:18">
      <c r="A2215" s="147">
        <v>2210</v>
      </c>
      <c r="B2215" s="147" t="s">
        <v>739</v>
      </c>
      <c r="C2215" s="148">
        <v>44986</v>
      </c>
      <c r="D2215" s="148">
        <v>45016</v>
      </c>
      <c r="E2215" s="147" t="s">
        <v>25</v>
      </c>
      <c r="F2215" s="147" t="s">
        <v>430</v>
      </c>
      <c r="G2215" s="147" t="s">
        <v>27</v>
      </c>
      <c r="H2215" s="147">
        <v>0.65</v>
      </c>
      <c r="I2215" s="158">
        <v>4410</v>
      </c>
      <c r="J2215" s="151">
        <v>2866.5</v>
      </c>
      <c r="K2215" s="147">
        <v>10</v>
      </c>
      <c r="L2215" s="151">
        <v>286.65</v>
      </c>
      <c r="M2215" s="151">
        <v>14.3325</v>
      </c>
      <c r="N2215" s="154"/>
      <c r="O2215" s="151">
        <v>128.9925</v>
      </c>
      <c r="P2215" s="151">
        <v>143.325</v>
      </c>
      <c r="Q2215" s="151">
        <f t="shared" si="34"/>
        <v>272.3175</v>
      </c>
      <c r="R2215" s="156"/>
    </row>
    <row r="2216" s="138" customFormat="1" ht="25.05" hidden="1" customHeight="1" spans="1:18">
      <c r="A2216" s="147">
        <v>2211</v>
      </c>
      <c r="B2216" s="147" t="s">
        <v>740</v>
      </c>
      <c r="C2216" s="148">
        <v>44986</v>
      </c>
      <c r="D2216" s="148">
        <v>45016</v>
      </c>
      <c r="E2216" s="147" t="s">
        <v>25</v>
      </c>
      <c r="F2216" s="147" t="s">
        <v>430</v>
      </c>
      <c r="G2216" s="147" t="s">
        <v>27</v>
      </c>
      <c r="H2216" s="147">
        <v>3.2</v>
      </c>
      <c r="I2216" s="158">
        <v>4410</v>
      </c>
      <c r="J2216" s="151">
        <v>14112</v>
      </c>
      <c r="K2216" s="147">
        <v>10</v>
      </c>
      <c r="L2216" s="151">
        <v>1411.2</v>
      </c>
      <c r="M2216" s="151">
        <v>70.56</v>
      </c>
      <c r="N2216" s="154"/>
      <c r="O2216" s="151">
        <v>635.04</v>
      </c>
      <c r="P2216" s="151">
        <v>705.6</v>
      </c>
      <c r="Q2216" s="151">
        <f t="shared" si="34"/>
        <v>1340.64</v>
      </c>
      <c r="R2216" s="156"/>
    </row>
    <row r="2217" s="138" customFormat="1" ht="25.05" hidden="1" customHeight="1" spans="1:18">
      <c r="A2217" s="147">
        <v>2212</v>
      </c>
      <c r="B2217" s="147" t="s">
        <v>741</v>
      </c>
      <c r="C2217" s="148">
        <v>44986</v>
      </c>
      <c r="D2217" s="148">
        <v>45016</v>
      </c>
      <c r="E2217" s="147" t="s">
        <v>25</v>
      </c>
      <c r="F2217" s="147" t="s">
        <v>430</v>
      </c>
      <c r="G2217" s="147" t="s">
        <v>27</v>
      </c>
      <c r="H2217" s="147">
        <v>2</v>
      </c>
      <c r="I2217" s="158">
        <v>4410</v>
      </c>
      <c r="J2217" s="151">
        <v>8820</v>
      </c>
      <c r="K2217" s="147">
        <v>10</v>
      </c>
      <c r="L2217" s="151">
        <v>882</v>
      </c>
      <c r="M2217" s="151">
        <v>44.1</v>
      </c>
      <c r="N2217" s="154"/>
      <c r="O2217" s="151">
        <v>396.9</v>
      </c>
      <c r="P2217" s="151">
        <v>441</v>
      </c>
      <c r="Q2217" s="151">
        <f t="shared" si="34"/>
        <v>837.9</v>
      </c>
      <c r="R2217" s="156"/>
    </row>
    <row r="2218" s="138" customFormat="1" ht="25.05" hidden="1" customHeight="1" spans="1:18">
      <c r="A2218" s="147">
        <v>2213</v>
      </c>
      <c r="B2218" s="147" t="s">
        <v>742</v>
      </c>
      <c r="C2218" s="148">
        <v>44986</v>
      </c>
      <c r="D2218" s="148">
        <v>45016</v>
      </c>
      <c r="E2218" s="147" t="s">
        <v>25</v>
      </c>
      <c r="F2218" s="147" t="s">
        <v>430</v>
      </c>
      <c r="G2218" s="147" t="s">
        <v>27</v>
      </c>
      <c r="H2218" s="147">
        <v>3</v>
      </c>
      <c r="I2218" s="158">
        <v>4410</v>
      </c>
      <c r="J2218" s="151">
        <v>13230</v>
      </c>
      <c r="K2218" s="147">
        <v>10</v>
      </c>
      <c r="L2218" s="151">
        <v>1323</v>
      </c>
      <c r="M2218" s="151">
        <v>66.15</v>
      </c>
      <c r="N2218" s="154"/>
      <c r="O2218" s="151">
        <v>595.35</v>
      </c>
      <c r="P2218" s="151">
        <v>661.5</v>
      </c>
      <c r="Q2218" s="151">
        <f t="shared" si="34"/>
        <v>1256.85</v>
      </c>
      <c r="R2218" s="156"/>
    </row>
    <row r="2219" s="138" customFormat="1" ht="25.05" hidden="1" customHeight="1" spans="1:18">
      <c r="A2219" s="147">
        <v>2214</v>
      </c>
      <c r="B2219" s="147" t="s">
        <v>743</v>
      </c>
      <c r="C2219" s="148">
        <v>44986</v>
      </c>
      <c r="D2219" s="148">
        <v>45016</v>
      </c>
      <c r="E2219" s="147" t="s">
        <v>25</v>
      </c>
      <c r="F2219" s="147" t="s">
        <v>430</v>
      </c>
      <c r="G2219" s="147" t="s">
        <v>27</v>
      </c>
      <c r="H2219" s="147">
        <v>2</v>
      </c>
      <c r="I2219" s="158">
        <v>4410</v>
      </c>
      <c r="J2219" s="151">
        <v>8820</v>
      </c>
      <c r="K2219" s="147">
        <v>10</v>
      </c>
      <c r="L2219" s="151">
        <v>882</v>
      </c>
      <c r="M2219" s="151">
        <v>44.1</v>
      </c>
      <c r="N2219" s="154"/>
      <c r="O2219" s="151">
        <v>396.9</v>
      </c>
      <c r="P2219" s="151">
        <v>441</v>
      </c>
      <c r="Q2219" s="151">
        <f t="shared" si="34"/>
        <v>837.9</v>
      </c>
      <c r="R2219" s="156"/>
    </row>
    <row r="2220" s="138" customFormat="1" ht="25.05" hidden="1" customHeight="1" spans="1:18">
      <c r="A2220" s="147">
        <v>2215</v>
      </c>
      <c r="B2220" s="147" t="s">
        <v>744</v>
      </c>
      <c r="C2220" s="148">
        <v>44986</v>
      </c>
      <c r="D2220" s="148">
        <v>45016</v>
      </c>
      <c r="E2220" s="147" t="s">
        <v>25</v>
      </c>
      <c r="F2220" s="147" t="s">
        <v>430</v>
      </c>
      <c r="G2220" s="147" t="s">
        <v>27</v>
      </c>
      <c r="H2220" s="147">
        <v>4</v>
      </c>
      <c r="I2220" s="158">
        <v>4410</v>
      </c>
      <c r="J2220" s="151">
        <v>17640</v>
      </c>
      <c r="K2220" s="147">
        <v>10</v>
      </c>
      <c r="L2220" s="151">
        <v>1764</v>
      </c>
      <c r="M2220" s="151">
        <v>88.2</v>
      </c>
      <c r="N2220" s="154"/>
      <c r="O2220" s="151">
        <v>793.8</v>
      </c>
      <c r="P2220" s="151">
        <v>882</v>
      </c>
      <c r="Q2220" s="151">
        <f t="shared" si="34"/>
        <v>1675.8</v>
      </c>
      <c r="R2220" s="156"/>
    </row>
    <row r="2221" s="138" customFormat="1" ht="25.05" hidden="1" customHeight="1" spans="1:18">
      <c r="A2221" s="147">
        <v>2216</v>
      </c>
      <c r="B2221" s="147" t="s">
        <v>745</v>
      </c>
      <c r="C2221" s="148">
        <v>44986</v>
      </c>
      <c r="D2221" s="148">
        <v>45016</v>
      </c>
      <c r="E2221" s="147" t="s">
        <v>25</v>
      </c>
      <c r="F2221" s="147" t="s">
        <v>430</v>
      </c>
      <c r="G2221" s="147" t="s">
        <v>27</v>
      </c>
      <c r="H2221" s="147">
        <v>5</v>
      </c>
      <c r="I2221" s="158">
        <v>4410</v>
      </c>
      <c r="J2221" s="151">
        <v>22050</v>
      </c>
      <c r="K2221" s="147">
        <v>10</v>
      </c>
      <c r="L2221" s="151">
        <v>2205</v>
      </c>
      <c r="M2221" s="151">
        <v>110.25</v>
      </c>
      <c r="N2221" s="154"/>
      <c r="O2221" s="151">
        <v>992.25</v>
      </c>
      <c r="P2221" s="151">
        <v>1102.5</v>
      </c>
      <c r="Q2221" s="151">
        <f t="shared" si="34"/>
        <v>2094.75</v>
      </c>
      <c r="R2221" s="156"/>
    </row>
    <row r="2222" s="138" customFormat="1" ht="25.05" hidden="1" customHeight="1" spans="1:18">
      <c r="A2222" s="147">
        <v>2217</v>
      </c>
      <c r="B2222" s="147" t="s">
        <v>746</v>
      </c>
      <c r="C2222" s="148">
        <v>44986</v>
      </c>
      <c r="D2222" s="148">
        <v>45016</v>
      </c>
      <c r="E2222" s="147" t="s">
        <v>25</v>
      </c>
      <c r="F2222" s="147" t="s">
        <v>430</v>
      </c>
      <c r="G2222" s="147" t="s">
        <v>27</v>
      </c>
      <c r="H2222" s="147">
        <v>4</v>
      </c>
      <c r="I2222" s="158">
        <v>4410</v>
      </c>
      <c r="J2222" s="151">
        <v>17640</v>
      </c>
      <c r="K2222" s="147">
        <v>10</v>
      </c>
      <c r="L2222" s="151">
        <v>1764</v>
      </c>
      <c r="M2222" s="151">
        <v>88.2</v>
      </c>
      <c r="N2222" s="154"/>
      <c r="O2222" s="151">
        <v>793.8</v>
      </c>
      <c r="P2222" s="151">
        <v>882</v>
      </c>
      <c r="Q2222" s="151">
        <f t="shared" si="34"/>
        <v>1675.8</v>
      </c>
      <c r="R2222" s="156"/>
    </row>
    <row r="2223" s="138" customFormat="1" ht="25.05" hidden="1" customHeight="1" spans="1:18">
      <c r="A2223" s="147">
        <v>2218</v>
      </c>
      <c r="B2223" s="147" t="s">
        <v>747</v>
      </c>
      <c r="C2223" s="148">
        <v>44986</v>
      </c>
      <c r="D2223" s="148">
        <v>45016</v>
      </c>
      <c r="E2223" s="147" t="s">
        <v>25</v>
      </c>
      <c r="F2223" s="147" t="s">
        <v>430</v>
      </c>
      <c r="G2223" s="147" t="s">
        <v>27</v>
      </c>
      <c r="H2223" s="147">
        <v>2.75</v>
      </c>
      <c r="I2223" s="158">
        <v>4410</v>
      </c>
      <c r="J2223" s="151">
        <v>12127.5</v>
      </c>
      <c r="K2223" s="147">
        <v>10</v>
      </c>
      <c r="L2223" s="151">
        <v>1212.75</v>
      </c>
      <c r="M2223" s="151">
        <v>60.6375</v>
      </c>
      <c r="N2223" s="154"/>
      <c r="O2223" s="151">
        <v>545.7375</v>
      </c>
      <c r="P2223" s="151">
        <v>606.375</v>
      </c>
      <c r="Q2223" s="151">
        <f t="shared" si="34"/>
        <v>1152.1125</v>
      </c>
      <c r="R2223" s="156"/>
    </row>
    <row r="2224" s="138" customFormat="1" ht="25.05" hidden="1" customHeight="1" spans="1:18">
      <c r="A2224" s="147">
        <v>2219</v>
      </c>
      <c r="B2224" s="147" t="s">
        <v>462</v>
      </c>
      <c r="C2224" s="148">
        <v>44986</v>
      </c>
      <c r="D2224" s="148">
        <v>45016</v>
      </c>
      <c r="E2224" s="147" t="s">
        <v>25</v>
      </c>
      <c r="F2224" s="147" t="s">
        <v>430</v>
      </c>
      <c r="G2224" s="147" t="s">
        <v>27</v>
      </c>
      <c r="H2224" s="147">
        <v>3</v>
      </c>
      <c r="I2224" s="158">
        <v>4410</v>
      </c>
      <c r="J2224" s="151">
        <v>13230</v>
      </c>
      <c r="K2224" s="147">
        <v>10</v>
      </c>
      <c r="L2224" s="151">
        <v>1323</v>
      </c>
      <c r="M2224" s="151">
        <v>66.15</v>
      </c>
      <c r="N2224" s="154"/>
      <c r="O2224" s="151">
        <v>595.35</v>
      </c>
      <c r="P2224" s="151">
        <v>661.5</v>
      </c>
      <c r="Q2224" s="151">
        <f t="shared" si="34"/>
        <v>1256.85</v>
      </c>
      <c r="R2224" s="156"/>
    </row>
    <row r="2225" s="138" customFormat="1" ht="25.05" hidden="1" customHeight="1" spans="1:18">
      <c r="A2225" s="147">
        <v>2220</v>
      </c>
      <c r="B2225" s="147" t="s">
        <v>748</v>
      </c>
      <c r="C2225" s="148">
        <v>44986</v>
      </c>
      <c r="D2225" s="148">
        <v>45016</v>
      </c>
      <c r="E2225" s="147" t="s">
        <v>25</v>
      </c>
      <c r="F2225" s="147" t="s">
        <v>430</v>
      </c>
      <c r="G2225" s="147" t="s">
        <v>27</v>
      </c>
      <c r="H2225" s="147">
        <v>4</v>
      </c>
      <c r="I2225" s="158">
        <v>4410</v>
      </c>
      <c r="J2225" s="151">
        <v>17640</v>
      </c>
      <c r="K2225" s="147">
        <v>10</v>
      </c>
      <c r="L2225" s="151">
        <v>1764</v>
      </c>
      <c r="M2225" s="151">
        <v>88.2</v>
      </c>
      <c r="N2225" s="154"/>
      <c r="O2225" s="151">
        <v>793.8</v>
      </c>
      <c r="P2225" s="151">
        <v>882</v>
      </c>
      <c r="Q2225" s="151">
        <f t="shared" si="34"/>
        <v>1675.8</v>
      </c>
      <c r="R2225" s="156"/>
    </row>
    <row r="2226" s="138" customFormat="1" ht="25.05" hidden="1" customHeight="1" spans="1:18">
      <c r="A2226" s="147">
        <v>2221</v>
      </c>
      <c r="B2226" s="147" t="s">
        <v>749</v>
      </c>
      <c r="C2226" s="148">
        <v>44986</v>
      </c>
      <c r="D2226" s="148">
        <v>45016</v>
      </c>
      <c r="E2226" s="147" t="s">
        <v>25</v>
      </c>
      <c r="F2226" s="147" t="s">
        <v>430</v>
      </c>
      <c r="G2226" s="147" t="s">
        <v>27</v>
      </c>
      <c r="H2226" s="147">
        <v>2</v>
      </c>
      <c r="I2226" s="158">
        <v>4410</v>
      </c>
      <c r="J2226" s="151">
        <v>8820</v>
      </c>
      <c r="K2226" s="147">
        <v>10</v>
      </c>
      <c r="L2226" s="151">
        <v>882</v>
      </c>
      <c r="M2226" s="151">
        <v>44.1</v>
      </c>
      <c r="N2226" s="154"/>
      <c r="O2226" s="151">
        <v>396.9</v>
      </c>
      <c r="P2226" s="151">
        <v>441</v>
      </c>
      <c r="Q2226" s="151">
        <f t="shared" si="34"/>
        <v>837.9</v>
      </c>
      <c r="R2226" s="156"/>
    </row>
    <row r="2227" s="138" customFormat="1" ht="25.05" hidden="1" customHeight="1" spans="1:18">
      <c r="A2227" s="147">
        <v>2222</v>
      </c>
      <c r="B2227" s="147" t="s">
        <v>750</v>
      </c>
      <c r="C2227" s="148">
        <v>44986</v>
      </c>
      <c r="D2227" s="148">
        <v>45016</v>
      </c>
      <c r="E2227" s="147" t="s">
        <v>25</v>
      </c>
      <c r="F2227" s="147" t="s">
        <v>430</v>
      </c>
      <c r="G2227" s="147" t="s">
        <v>27</v>
      </c>
      <c r="H2227" s="147">
        <v>1</v>
      </c>
      <c r="I2227" s="158">
        <v>4410</v>
      </c>
      <c r="J2227" s="151">
        <v>4410</v>
      </c>
      <c r="K2227" s="147">
        <v>10</v>
      </c>
      <c r="L2227" s="151">
        <v>441</v>
      </c>
      <c r="M2227" s="151">
        <v>22.05</v>
      </c>
      <c r="N2227" s="154"/>
      <c r="O2227" s="151">
        <v>198.45</v>
      </c>
      <c r="P2227" s="151">
        <v>220.5</v>
      </c>
      <c r="Q2227" s="151">
        <f t="shared" si="34"/>
        <v>418.95</v>
      </c>
      <c r="R2227" s="156"/>
    </row>
    <row r="2228" s="138" customFormat="1" ht="25.05" hidden="1" customHeight="1" spans="1:18">
      <c r="A2228" s="147">
        <v>2223</v>
      </c>
      <c r="B2228" s="147" t="s">
        <v>751</v>
      </c>
      <c r="C2228" s="148">
        <v>44986</v>
      </c>
      <c r="D2228" s="148">
        <v>45016</v>
      </c>
      <c r="E2228" s="147" t="s">
        <v>25</v>
      </c>
      <c r="F2228" s="147" t="s">
        <v>430</v>
      </c>
      <c r="G2228" s="147" t="s">
        <v>27</v>
      </c>
      <c r="H2228" s="147">
        <v>4.5</v>
      </c>
      <c r="I2228" s="158">
        <v>4410</v>
      </c>
      <c r="J2228" s="151">
        <v>19845</v>
      </c>
      <c r="K2228" s="147">
        <v>10</v>
      </c>
      <c r="L2228" s="151">
        <v>1984.5</v>
      </c>
      <c r="M2228" s="151">
        <v>99.225</v>
      </c>
      <c r="N2228" s="154"/>
      <c r="O2228" s="151">
        <v>893.025</v>
      </c>
      <c r="P2228" s="151">
        <v>992.25</v>
      </c>
      <c r="Q2228" s="151">
        <f t="shared" si="34"/>
        <v>1885.275</v>
      </c>
      <c r="R2228" s="156"/>
    </row>
    <row r="2229" s="138" customFormat="1" ht="25.05" hidden="1" customHeight="1" spans="1:18">
      <c r="A2229" s="147">
        <v>2224</v>
      </c>
      <c r="B2229" s="147" t="s">
        <v>752</v>
      </c>
      <c r="C2229" s="148">
        <v>44986</v>
      </c>
      <c r="D2229" s="148">
        <v>45016</v>
      </c>
      <c r="E2229" s="147" t="s">
        <v>25</v>
      </c>
      <c r="F2229" s="147" t="s">
        <v>430</v>
      </c>
      <c r="G2229" s="147" t="s">
        <v>27</v>
      </c>
      <c r="H2229" s="147">
        <v>2.7</v>
      </c>
      <c r="I2229" s="158">
        <v>4410</v>
      </c>
      <c r="J2229" s="151">
        <v>11907</v>
      </c>
      <c r="K2229" s="147">
        <v>10</v>
      </c>
      <c r="L2229" s="151">
        <v>1190.7</v>
      </c>
      <c r="M2229" s="151">
        <v>59.535</v>
      </c>
      <c r="N2229" s="154"/>
      <c r="O2229" s="151">
        <v>535.815</v>
      </c>
      <c r="P2229" s="151">
        <v>595.35</v>
      </c>
      <c r="Q2229" s="151">
        <f t="shared" si="34"/>
        <v>1131.165</v>
      </c>
      <c r="R2229" s="156"/>
    </row>
    <row r="2230" s="138" customFormat="1" ht="25.05" hidden="1" customHeight="1" spans="1:18">
      <c r="A2230" s="147">
        <v>2225</v>
      </c>
      <c r="B2230" s="147" t="s">
        <v>753</v>
      </c>
      <c r="C2230" s="148">
        <v>44986</v>
      </c>
      <c r="D2230" s="148">
        <v>45016</v>
      </c>
      <c r="E2230" s="147" t="s">
        <v>25</v>
      </c>
      <c r="F2230" s="147" t="s">
        <v>430</v>
      </c>
      <c r="G2230" s="147" t="s">
        <v>27</v>
      </c>
      <c r="H2230" s="147">
        <v>5</v>
      </c>
      <c r="I2230" s="158">
        <v>4410</v>
      </c>
      <c r="J2230" s="151">
        <v>22050</v>
      </c>
      <c r="K2230" s="147">
        <v>10</v>
      </c>
      <c r="L2230" s="151">
        <v>2205</v>
      </c>
      <c r="M2230" s="151">
        <v>110.25</v>
      </c>
      <c r="N2230" s="154"/>
      <c r="O2230" s="151">
        <v>992.25</v>
      </c>
      <c r="P2230" s="151">
        <v>1102.5</v>
      </c>
      <c r="Q2230" s="151">
        <f t="shared" si="34"/>
        <v>2094.75</v>
      </c>
      <c r="R2230" s="156"/>
    </row>
    <row r="2231" s="138" customFormat="1" ht="25.05" hidden="1" customHeight="1" spans="1:18">
      <c r="A2231" s="147">
        <v>2226</v>
      </c>
      <c r="B2231" s="147" t="s">
        <v>754</v>
      </c>
      <c r="C2231" s="148">
        <v>44986</v>
      </c>
      <c r="D2231" s="148">
        <v>45016</v>
      </c>
      <c r="E2231" s="147" t="s">
        <v>25</v>
      </c>
      <c r="F2231" s="147" t="s">
        <v>430</v>
      </c>
      <c r="G2231" s="147" t="s">
        <v>27</v>
      </c>
      <c r="H2231" s="147">
        <v>3.37</v>
      </c>
      <c r="I2231" s="158">
        <v>4410</v>
      </c>
      <c r="J2231" s="151">
        <v>14861.7</v>
      </c>
      <c r="K2231" s="147">
        <v>10</v>
      </c>
      <c r="L2231" s="151">
        <v>1486.17</v>
      </c>
      <c r="M2231" s="151">
        <v>74.3085</v>
      </c>
      <c r="N2231" s="154"/>
      <c r="O2231" s="151">
        <v>668.7765</v>
      </c>
      <c r="P2231" s="151">
        <v>743.085</v>
      </c>
      <c r="Q2231" s="151">
        <f t="shared" si="34"/>
        <v>1411.8615</v>
      </c>
      <c r="R2231" s="156"/>
    </row>
    <row r="2232" s="138" customFormat="1" ht="25.05" hidden="1" customHeight="1" spans="1:18">
      <c r="A2232" s="147">
        <v>2227</v>
      </c>
      <c r="B2232" s="147" t="s">
        <v>755</v>
      </c>
      <c r="C2232" s="148">
        <v>44986</v>
      </c>
      <c r="D2232" s="148">
        <v>45016</v>
      </c>
      <c r="E2232" s="147" t="s">
        <v>25</v>
      </c>
      <c r="F2232" s="147" t="s">
        <v>430</v>
      </c>
      <c r="G2232" s="147" t="s">
        <v>27</v>
      </c>
      <c r="H2232" s="147">
        <v>3.66</v>
      </c>
      <c r="I2232" s="158">
        <v>4410</v>
      </c>
      <c r="J2232" s="151">
        <v>16140.6</v>
      </c>
      <c r="K2232" s="147">
        <v>10</v>
      </c>
      <c r="L2232" s="151">
        <v>1614.06</v>
      </c>
      <c r="M2232" s="151">
        <v>80.703</v>
      </c>
      <c r="N2232" s="154"/>
      <c r="O2232" s="151">
        <v>726.327</v>
      </c>
      <c r="P2232" s="151">
        <v>807.03</v>
      </c>
      <c r="Q2232" s="151">
        <f t="shared" si="34"/>
        <v>1533.357</v>
      </c>
      <c r="R2232" s="156"/>
    </row>
    <row r="2233" s="138" customFormat="1" ht="25.05" hidden="1" customHeight="1" spans="1:18">
      <c r="A2233" s="147">
        <v>2228</v>
      </c>
      <c r="B2233" s="147" t="s">
        <v>756</v>
      </c>
      <c r="C2233" s="148">
        <v>44986</v>
      </c>
      <c r="D2233" s="148">
        <v>45016</v>
      </c>
      <c r="E2233" s="147" t="s">
        <v>25</v>
      </c>
      <c r="F2233" s="147" t="s">
        <v>430</v>
      </c>
      <c r="G2233" s="147" t="s">
        <v>27</v>
      </c>
      <c r="H2233" s="147">
        <v>3.44</v>
      </c>
      <c r="I2233" s="158">
        <v>4410</v>
      </c>
      <c r="J2233" s="151">
        <v>15170.4</v>
      </c>
      <c r="K2233" s="147">
        <v>10</v>
      </c>
      <c r="L2233" s="151">
        <v>1517.04</v>
      </c>
      <c r="M2233" s="151">
        <v>75.852</v>
      </c>
      <c r="N2233" s="154"/>
      <c r="O2233" s="151">
        <v>682.668</v>
      </c>
      <c r="P2233" s="151">
        <v>758.52</v>
      </c>
      <c r="Q2233" s="151">
        <f t="shared" si="34"/>
        <v>1441.188</v>
      </c>
      <c r="R2233" s="156"/>
    </row>
    <row r="2234" s="138" customFormat="1" ht="25.05" hidden="1" customHeight="1" spans="1:18">
      <c r="A2234" s="147">
        <v>2229</v>
      </c>
      <c r="B2234" s="147" t="s">
        <v>757</v>
      </c>
      <c r="C2234" s="148">
        <v>44986</v>
      </c>
      <c r="D2234" s="148">
        <v>45016</v>
      </c>
      <c r="E2234" s="147" t="s">
        <v>25</v>
      </c>
      <c r="F2234" s="147" t="s">
        <v>430</v>
      </c>
      <c r="G2234" s="147" t="s">
        <v>27</v>
      </c>
      <c r="H2234" s="147">
        <v>7</v>
      </c>
      <c r="I2234" s="158">
        <v>4410</v>
      </c>
      <c r="J2234" s="151">
        <v>30870</v>
      </c>
      <c r="K2234" s="147">
        <v>10</v>
      </c>
      <c r="L2234" s="151">
        <v>3087</v>
      </c>
      <c r="M2234" s="151">
        <v>154.35</v>
      </c>
      <c r="N2234" s="154"/>
      <c r="O2234" s="151">
        <v>1389.15</v>
      </c>
      <c r="P2234" s="151">
        <v>1543.5</v>
      </c>
      <c r="Q2234" s="151">
        <f t="shared" si="34"/>
        <v>2932.65</v>
      </c>
      <c r="R2234" s="156"/>
    </row>
    <row r="2235" s="138" customFormat="1" ht="25.05" hidden="1" customHeight="1" spans="1:18">
      <c r="A2235" s="147">
        <v>2230</v>
      </c>
      <c r="B2235" s="147" t="s">
        <v>758</v>
      </c>
      <c r="C2235" s="148">
        <v>44986</v>
      </c>
      <c r="D2235" s="148">
        <v>45016</v>
      </c>
      <c r="E2235" s="147" t="s">
        <v>25</v>
      </c>
      <c r="F2235" s="147" t="s">
        <v>430</v>
      </c>
      <c r="G2235" s="147" t="s">
        <v>27</v>
      </c>
      <c r="H2235" s="147">
        <v>5.73</v>
      </c>
      <c r="I2235" s="158">
        <v>4410</v>
      </c>
      <c r="J2235" s="151">
        <v>25269.3</v>
      </c>
      <c r="K2235" s="147">
        <v>10</v>
      </c>
      <c r="L2235" s="151">
        <v>2526.93</v>
      </c>
      <c r="M2235" s="151">
        <v>126.3465</v>
      </c>
      <c r="N2235" s="154"/>
      <c r="O2235" s="151">
        <v>1137.1185</v>
      </c>
      <c r="P2235" s="151">
        <v>1263.465</v>
      </c>
      <c r="Q2235" s="151">
        <f t="shared" si="34"/>
        <v>2400.5835</v>
      </c>
      <c r="R2235" s="156"/>
    </row>
    <row r="2236" s="138" customFormat="1" ht="25.05" hidden="1" customHeight="1" spans="1:18">
      <c r="A2236" s="147">
        <v>2231</v>
      </c>
      <c r="B2236" s="147" t="s">
        <v>759</v>
      </c>
      <c r="C2236" s="148">
        <v>44986</v>
      </c>
      <c r="D2236" s="148">
        <v>45016</v>
      </c>
      <c r="E2236" s="147" t="s">
        <v>25</v>
      </c>
      <c r="F2236" s="147" t="s">
        <v>430</v>
      </c>
      <c r="G2236" s="147" t="s">
        <v>27</v>
      </c>
      <c r="H2236" s="147">
        <v>5</v>
      </c>
      <c r="I2236" s="158">
        <v>4410</v>
      </c>
      <c r="J2236" s="151">
        <v>22050</v>
      </c>
      <c r="K2236" s="147">
        <v>10</v>
      </c>
      <c r="L2236" s="151">
        <v>2205</v>
      </c>
      <c r="M2236" s="151">
        <v>110.25</v>
      </c>
      <c r="N2236" s="154"/>
      <c r="O2236" s="151">
        <v>992.25</v>
      </c>
      <c r="P2236" s="151">
        <v>1102.5</v>
      </c>
      <c r="Q2236" s="151">
        <f t="shared" si="34"/>
        <v>2094.75</v>
      </c>
      <c r="R2236" s="156"/>
    </row>
    <row r="2237" s="138" customFormat="1" ht="25.05" hidden="1" customHeight="1" spans="1:18">
      <c r="A2237" s="147">
        <v>2232</v>
      </c>
      <c r="B2237" s="147" t="s">
        <v>760</v>
      </c>
      <c r="C2237" s="148">
        <v>44986</v>
      </c>
      <c r="D2237" s="148">
        <v>45016</v>
      </c>
      <c r="E2237" s="147" t="s">
        <v>25</v>
      </c>
      <c r="F2237" s="147" t="s">
        <v>430</v>
      </c>
      <c r="G2237" s="147" t="s">
        <v>27</v>
      </c>
      <c r="H2237" s="147">
        <v>4</v>
      </c>
      <c r="I2237" s="158">
        <v>4410</v>
      </c>
      <c r="J2237" s="151">
        <v>17640</v>
      </c>
      <c r="K2237" s="147">
        <v>10</v>
      </c>
      <c r="L2237" s="151">
        <v>1764</v>
      </c>
      <c r="M2237" s="151">
        <v>88.2</v>
      </c>
      <c r="N2237" s="154"/>
      <c r="O2237" s="151">
        <v>793.8</v>
      </c>
      <c r="P2237" s="151">
        <v>882</v>
      </c>
      <c r="Q2237" s="151">
        <f t="shared" si="34"/>
        <v>1675.8</v>
      </c>
      <c r="R2237" s="156"/>
    </row>
    <row r="2238" s="138" customFormat="1" ht="25.05" hidden="1" customHeight="1" spans="1:18">
      <c r="A2238" s="147">
        <v>2233</v>
      </c>
      <c r="B2238" s="147" t="s">
        <v>761</v>
      </c>
      <c r="C2238" s="148">
        <v>44986</v>
      </c>
      <c r="D2238" s="148">
        <v>45016</v>
      </c>
      <c r="E2238" s="147" t="s">
        <v>25</v>
      </c>
      <c r="F2238" s="147" t="s">
        <v>430</v>
      </c>
      <c r="G2238" s="147" t="s">
        <v>27</v>
      </c>
      <c r="H2238" s="147">
        <v>4</v>
      </c>
      <c r="I2238" s="158">
        <v>4410</v>
      </c>
      <c r="J2238" s="151">
        <v>17640</v>
      </c>
      <c r="K2238" s="147">
        <v>10</v>
      </c>
      <c r="L2238" s="151">
        <v>1764</v>
      </c>
      <c r="M2238" s="151">
        <v>88.2</v>
      </c>
      <c r="N2238" s="154"/>
      <c r="O2238" s="151">
        <v>793.8</v>
      </c>
      <c r="P2238" s="151">
        <v>882</v>
      </c>
      <c r="Q2238" s="151">
        <f t="shared" si="34"/>
        <v>1675.8</v>
      </c>
      <c r="R2238" s="156"/>
    </row>
    <row r="2239" s="138" customFormat="1" ht="25.05" hidden="1" customHeight="1" spans="1:18">
      <c r="A2239" s="147">
        <v>2234</v>
      </c>
      <c r="B2239" s="147" t="s">
        <v>762</v>
      </c>
      <c r="C2239" s="148">
        <v>44986</v>
      </c>
      <c r="D2239" s="148">
        <v>45016</v>
      </c>
      <c r="E2239" s="147" t="s">
        <v>25</v>
      </c>
      <c r="F2239" s="147" t="s">
        <v>430</v>
      </c>
      <c r="G2239" s="147" t="s">
        <v>27</v>
      </c>
      <c r="H2239" s="147">
        <v>5</v>
      </c>
      <c r="I2239" s="158">
        <v>4410</v>
      </c>
      <c r="J2239" s="151">
        <v>22050</v>
      </c>
      <c r="K2239" s="147">
        <v>10</v>
      </c>
      <c r="L2239" s="151">
        <v>2205</v>
      </c>
      <c r="M2239" s="151">
        <v>110.25</v>
      </c>
      <c r="N2239" s="154"/>
      <c r="O2239" s="151">
        <v>992.25</v>
      </c>
      <c r="P2239" s="151">
        <v>1102.5</v>
      </c>
      <c r="Q2239" s="151">
        <f t="shared" si="34"/>
        <v>2094.75</v>
      </c>
      <c r="R2239" s="156"/>
    </row>
    <row r="2240" s="138" customFormat="1" ht="25.05" hidden="1" customHeight="1" spans="1:18">
      <c r="A2240" s="147">
        <v>2235</v>
      </c>
      <c r="B2240" s="147" t="s">
        <v>763</v>
      </c>
      <c r="C2240" s="148">
        <v>44986</v>
      </c>
      <c r="D2240" s="148">
        <v>45016</v>
      </c>
      <c r="E2240" s="147" t="s">
        <v>25</v>
      </c>
      <c r="F2240" s="147" t="s">
        <v>430</v>
      </c>
      <c r="G2240" s="147" t="s">
        <v>27</v>
      </c>
      <c r="H2240" s="147">
        <v>5</v>
      </c>
      <c r="I2240" s="158">
        <v>4410</v>
      </c>
      <c r="J2240" s="151">
        <v>22050</v>
      </c>
      <c r="K2240" s="147">
        <v>10</v>
      </c>
      <c r="L2240" s="151">
        <v>2205</v>
      </c>
      <c r="M2240" s="151">
        <v>110.25</v>
      </c>
      <c r="N2240" s="154"/>
      <c r="O2240" s="151">
        <v>992.25</v>
      </c>
      <c r="P2240" s="151">
        <v>1102.5</v>
      </c>
      <c r="Q2240" s="151">
        <f t="shared" si="34"/>
        <v>2094.75</v>
      </c>
      <c r="R2240" s="156"/>
    </row>
    <row r="2241" s="138" customFormat="1" ht="25.05" hidden="1" customHeight="1" spans="1:18">
      <c r="A2241" s="147">
        <v>2236</v>
      </c>
      <c r="B2241" s="147" t="s">
        <v>764</v>
      </c>
      <c r="C2241" s="148">
        <v>44986</v>
      </c>
      <c r="D2241" s="148">
        <v>45016</v>
      </c>
      <c r="E2241" s="147" t="s">
        <v>25</v>
      </c>
      <c r="F2241" s="147" t="s">
        <v>430</v>
      </c>
      <c r="G2241" s="147" t="s">
        <v>27</v>
      </c>
      <c r="H2241" s="147">
        <v>8</v>
      </c>
      <c r="I2241" s="158">
        <v>4410</v>
      </c>
      <c r="J2241" s="151">
        <v>35280</v>
      </c>
      <c r="K2241" s="147">
        <v>10</v>
      </c>
      <c r="L2241" s="151">
        <v>3528</v>
      </c>
      <c r="M2241" s="151">
        <v>176.4</v>
      </c>
      <c r="N2241" s="154"/>
      <c r="O2241" s="151">
        <v>1587.6</v>
      </c>
      <c r="P2241" s="151">
        <v>1764</v>
      </c>
      <c r="Q2241" s="151">
        <f t="shared" si="34"/>
        <v>3351.6</v>
      </c>
      <c r="R2241" s="156"/>
    </row>
    <row r="2242" s="138" customFormat="1" ht="25.05" hidden="1" customHeight="1" spans="1:18">
      <c r="A2242" s="147">
        <v>2237</v>
      </c>
      <c r="B2242" s="147" t="s">
        <v>765</v>
      </c>
      <c r="C2242" s="148">
        <v>44986</v>
      </c>
      <c r="D2242" s="148">
        <v>45016</v>
      </c>
      <c r="E2242" s="147" t="s">
        <v>25</v>
      </c>
      <c r="F2242" s="147" t="s">
        <v>430</v>
      </c>
      <c r="G2242" s="147" t="s">
        <v>27</v>
      </c>
      <c r="H2242" s="147">
        <v>8</v>
      </c>
      <c r="I2242" s="158">
        <v>4410</v>
      </c>
      <c r="J2242" s="151">
        <v>35280</v>
      </c>
      <c r="K2242" s="147">
        <v>10</v>
      </c>
      <c r="L2242" s="151">
        <v>3528</v>
      </c>
      <c r="M2242" s="151">
        <v>176.4</v>
      </c>
      <c r="N2242" s="154"/>
      <c r="O2242" s="151">
        <v>1587.6</v>
      </c>
      <c r="P2242" s="151">
        <v>1764</v>
      </c>
      <c r="Q2242" s="151">
        <f t="shared" si="34"/>
        <v>3351.6</v>
      </c>
      <c r="R2242" s="156"/>
    </row>
    <row r="2243" s="138" customFormat="1" ht="25.05" hidden="1" customHeight="1" spans="1:18">
      <c r="A2243" s="147">
        <v>2238</v>
      </c>
      <c r="B2243" s="147" t="s">
        <v>766</v>
      </c>
      <c r="C2243" s="148">
        <v>44986</v>
      </c>
      <c r="D2243" s="148">
        <v>45016</v>
      </c>
      <c r="E2243" s="147" t="s">
        <v>25</v>
      </c>
      <c r="F2243" s="147" t="s">
        <v>430</v>
      </c>
      <c r="G2243" s="147" t="s">
        <v>27</v>
      </c>
      <c r="H2243" s="147">
        <v>5</v>
      </c>
      <c r="I2243" s="158">
        <v>4410</v>
      </c>
      <c r="J2243" s="151">
        <v>22050</v>
      </c>
      <c r="K2243" s="147">
        <v>10</v>
      </c>
      <c r="L2243" s="151">
        <v>2205</v>
      </c>
      <c r="M2243" s="151">
        <v>110.25</v>
      </c>
      <c r="N2243" s="154"/>
      <c r="O2243" s="151">
        <v>992.25</v>
      </c>
      <c r="P2243" s="151">
        <v>1102.5</v>
      </c>
      <c r="Q2243" s="151">
        <f t="shared" si="34"/>
        <v>2094.75</v>
      </c>
      <c r="R2243" s="156"/>
    </row>
    <row r="2244" s="138" customFormat="1" ht="25.05" hidden="1" customHeight="1" spans="1:18">
      <c r="A2244" s="147">
        <v>2239</v>
      </c>
      <c r="B2244" s="147" t="s">
        <v>767</v>
      </c>
      <c r="C2244" s="148">
        <v>44986</v>
      </c>
      <c r="D2244" s="148">
        <v>45016</v>
      </c>
      <c r="E2244" s="147" t="s">
        <v>25</v>
      </c>
      <c r="F2244" s="147" t="s">
        <v>430</v>
      </c>
      <c r="G2244" s="147" t="s">
        <v>27</v>
      </c>
      <c r="H2244" s="147">
        <v>7.19</v>
      </c>
      <c r="I2244" s="158">
        <v>4410</v>
      </c>
      <c r="J2244" s="151">
        <v>31707.9</v>
      </c>
      <c r="K2244" s="147">
        <v>10</v>
      </c>
      <c r="L2244" s="151">
        <v>3170.79</v>
      </c>
      <c r="M2244" s="151">
        <v>158.5395</v>
      </c>
      <c r="N2244" s="154"/>
      <c r="O2244" s="151">
        <v>1426.8555</v>
      </c>
      <c r="P2244" s="151">
        <v>1585.395</v>
      </c>
      <c r="Q2244" s="151">
        <f t="shared" si="34"/>
        <v>3012.2505</v>
      </c>
      <c r="R2244" s="156"/>
    </row>
    <row r="2245" s="138" customFormat="1" ht="25.05" hidden="1" customHeight="1" spans="1:18">
      <c r="A2245" s="147">
        <v>2240</v>
      </c>
      <c r="B2245" s="147" t="s">
        <v>768</v>
      </c>
      <c r="C2245" s="148">
        <v>44986</v>
      </c>
      <c r="D2245" s="148">
        <v>45016</v>
      </c>
      <c r="E2245" s="147" t="s">
        <v>25</v>
      </c>
      <c r="F2245" s="147" t="s">
        <v>430</v>
      </c>
      <c r="G2245" s="147" t="s">
        <v>27</v>
      </c>
      <c r="H2245" s="147">
        <v>8</v>
      </c>
      <c r="I2245" s="158">
        <v>4410</v>
      </c>
      <c r="J2245" s="151">
        <v>35280</v>
      </c>
      <c r="K2245" s="147">
        <v>10</v>
      </c>
      <c r="L2245" s="151">
        <v>3528</v>
      </c>
      <c r="M2245" s="151">
        <v>176.4</v>
      </c>
      <c r="N2245" s="154"/>
      <c r="O2245" s="151">
        <v>1587.6</v>
      </c>
      <c r="P2245" s="151">
        <v>1764</v>
      </c>
      <c r="Q2245" s="151">
        <f t="shared" si="34"/>
        <v>3351.6</v>
      </c>
      <c r="R2245" s="156"/>
    </row>
    <row r="2246" s="138" customFormat="1" ht="25.05" hidden="1" customHeight="1" spans="1:18">
      <c r="A2246" s="147">
        <v>2241</v>
      </c>
      <c r="B2246" s="147" t="s">
        <v>769</v>
      </c>
      <c r="C2246" s="148">
        <v>44986</v>
      </c>
      <c r="D2246" s="148">
        <v>45016</v>
      </c>
      <c r="E2246" s="147" t="s">
        <v>25</v>
      </c>
      <c r="F2246" s="147" t="s">
        <v>430</v>
      </c>
      <c r="G2246" s="147" t="s">
        <v>27</v>
      </c>
      <c r="H2246" s="147">
        <v>6.66</v>
      </c>
      <c r="I2246" s="158">
        <v>4410</v>
      </c>
      <c r="J2246" s="151">
        <v>29370.6</v>
      </c>
      <c r="K2246" s="147">
        <v>10</v>
      </c>
      <c r="L2246" s="151">
        <v>2937.06</v>
      </c>
      <c r="M2246" s="151">
        <v>146.853</v>
      </c>
      <c r="N2246" s="154"/>
      <c r="O2246" s="151">
        <v>1321.677</v>
      </c>
      <c r="P2246" s="151">
        <v>1468.53</v>
      </c>
      <c r="Q2246" s="151">
        <f t="shared" si="34"/>
        <v>2790.207</v>
      </c>
      <c r="R2246" s="156"/>
    </row>
    <row r="2247" s="138" customFormat="1" ht="25.05" hidden="1" customHeight="1" spans="1:18">
      <c r="A2247" s="147">
        <v>2242</v>
      </c>
      <c r="B2247" s="147" t="s">
        <v>770</v>
      </c>
      <c r="C2247" s="148">
        <v>44986</v>
      </c>
      <c r="D2247" s="148">
        <v>45016</v>
      </c>
      <c r="E2247" s="147" t="s">
        <v>25</v>
      </c>
      <c r="F2247" s="147" t="s">
        <v>430</v>
      </c>
      <c r="G2247" s="147" t="s">
        <v>27</v>
      </c>
      <c r="H2247" s="147">
        <v>3.6</v>
      </c>
      <c r="I2247" s="158">
        <v>4410</v>
      </c>
      <c r="J2247" s="151">
        <v>15876</v>
      </c>
      <c r="K2247" s="147">
        <v>10</v>
      </c>
      <c r="L2247" s="151">
        <v>1587.6</v>
      </c>
      <c r="M2247" s="151">
        <v>79.38</v>
      </c>
      <c r="N2247" s="154"/>
      <c r="O2247" s="151">
        <v>714.42</v>
      </c>
      <c r="P2247" s="151">
        <v>793.8</v>
      </c>
      <c r="Q2247" s="151">
        <f t="shared" ref="Q2247:Q2310" si="35">N2247+O2247+P2247</f>
        <v>1508.22</v>
      </c>
      <c r="R2247" s="156"/>
    </row>
    <row r="2248" s="138" customFormat="1" ht="25.05" hidden="1" customHeight="1" spans="1:18">
      <c r="A2248" s="147">
        <v>2243</v>
      </c>
      <c r="B2248" s="147" t="s">
        <v>760</v>
      </c>
      <c r="C2248" s="148">
        <v>44986</v>
      </c>
      <c r="D2248" s="148">
        <v>45016</v>
      </c>
      <c r="E2248" s="147" t="s">
        <v>25</v>
      </c>
      <c r="F2248" s="147" t="s">
        <v>430</v>
      </c>
      <c r="G2248" s="147" t="s">
        <v>27</v>
      </c>
      <c r="H2248" s="147">
        <v>5.6</v>
      </c>
      <c r="I2248" s="158">
        <v>4410</v>
      </c>
      <c r="J2248" s="151">
        <v>24696</v>
      </c>
      <c r="K2248" s="147">
        <v>10</v>
      </c>
      <c r="L2248" s="151">
        <v>2469.6</v>
      </c>
      <c r="M2248" s="151">
        <v>123.48</v>
      </c>
      <c r="N2248" s="154"/>
      <c r="O2248" s="151">
        <v>1111.32</v>
      </c>
      <c r="P2248" s="151">
        <v>1234.8</v>
      </c>
      <c r="Q2248" s="151">
        <f t="shared" si="35"/>
        <v>2346.12</v>
      </c>
      <c r="R2248" s="156"/>
    </row>
    <row r="2249" s="138" customFormat="1" ht="25.05" hidden="1" customHeight="1" spans="1:18">
      <c r="A2249" s="147">
        <v>2244</v>
      </c>
      <c r="B2249" s="147" t="s">
        <v>771</v>
      </c>
      <c r="C2249" s="148">
        <v>44986</v>
      </c>
      <c r="D2249" s="148">
        <v>45016</v>
      </c>
      <c r="E2249" s="147" t="s">
        <v>25</v>
      </c>
      <c r="F2249" s="147" t="s">
        <v>430</v>
      </c>
      <c r="G2249" s="147" t="s">
        <v>27</v>
      </c>
      <c r="H2249" s="147">
        <v>7</v>
      </c>
      <c r="I2249" s="158">
        <v>4410</v>
      </c>
      <c r="J2249" s="151">
        <v>30870</v>
      </c>
      <c r="K2249" s="147">
        <v>10</v>
      </c>
      <c r="L2249" s="151">
        <v>3087</v>
      </c>
      <c r="M2249" s="151">
        <v>154.35</v>
      </c>
      <c r="N2249" s="154"/>
      <c r="O2249" s="151">
        <v>1389.15</v>
      </c>
      <c r="P2249" s="151">
        <v>1543.5</v>
      </c>
      <c r="Q2249" s="151">
        <f t="shared" si="35"/>
        <v>2932.65</v>
      </c>
      <c r="R2249" s="156"/>
    </row>
    <row r="2250" s="138" customFormat="1" ht="25.05" hidden="1" customHeight="1" spans="1:18">
      <c r="A2250" s="147">
        <v>2245</v>
      </c>
      <c r="B2250" s="147" t="s">
        <v>772</v>
      </c>
      <c r="C2250" s="148">
        <v>44986</v>
      </c>
      <c r="D2250" s="148">
        <v>45016</v>
      </c>
      <c r="E2250" s="147" t="s">
        <v>25</v>
      </c>
      <c r="F2250" s="147" t="s">
        <v>430</v>
      </c>
      <c r="G2250" s="147" t="s">
        <v>27</v>
      </c>
      <c r="H2250" s="147">
        <v>6</v>
      </c>
      <c r="I2250" s="158">
        <v>4410</v>
      </c>
      <c r="J2250" s="151">
        <v>26460</v>
      </c>
      <c r="K2250" s="147">
        <v>10</v>
      </c>
      <c r="L2250" s="151">
        <v>2646</v>
      </c>
      <c r="M2250" s="151">
        <v>132.3</v>
      </c>
      <c r="N2250" s="154"/>
      <c r="O2250" s="151">
        <v>1190.7</v>
      </c>
      <c r="P2250" s="151">
        <v>1323</v>
      </c>
      <c r="Q2250" s="151">
        <f t="shared" si="35"/>
        <v>2513.7</v>
      </c>
      <c r="R2250" s="156"/>
    </row>
    <row r="2251" s="138" customFormat="1" ht="25.05" hidden="1" customHeight="1" spans="1:18">
      <c r="A2251" s="147">
        <v>2246</v>
      </c>
      <c r="B2251" s="147" t="s">
        <v>773</v>
      </c>
      <c r="C2251" s="148">
        <v>44986</v>
      </c>
      <c r="D2251" s="148">
        <v>45016</v>
      </c>
      <c r="E2251" s="147" t="s">
        <v>25</v>
      </c>
      <c r="F2251" s="147" t="s">
        <v>430</v>
      </c>
      <c r="G2251" s="147" t="s">
        <v>27</v>
      </c>
      <c r="H2251" s="147">
        <v>5</v>
      </c>
      <c r="I2251" s="158">
        <v>4410</v>
      </c>
      <c r="J2251" s="151">
        <v>22050</v>
      </c>
      <c r="K2251" s="147">
        <v>10</v>
      </c>
      <c r="L2251" s="151">
        <v>2205</v>
      </c>
      <c r="M2251" s="151">
        <v>110.25</v>
      </c>
      <c r="N2251" s="154"/>
      <c r="O2251" s="151">
        <v>992.25</v>
      </c>
      <c r="P2251" s="151">
        <v>1102.5</v>
      </c>
      <c r="Q2251" s="151">
        <f t="shared" si="35"/>
        <v>2094.75</v>
      </c>
      <c r="R2251" s="156"/>
    </row>
    <row r="2252" s="138" customFormat="1" ht="25.05" hidden="1" customHeight="1" spans="1:18">
      <c r="A2252" s="147">
        <v>2247</v>
      </c>
      <c r="B2252" s="147" t="s">
        <v>774</v>
      </c>
      <c r="C2252" s="148">
        <v>44986</v>
      </c>
      <c r="D2252" s="148">
        <v>45016</v>
      </c>
      <c r="E2252" s="147" t="s">
        <v>25</v>
      </c>
      <c r="F2252" s="147" t="s">
        <v>430</v>
      </c>
      <c r="G2252" s="147" t="s">
        <v>27</v>
      </c>
      <c r="H2252" s="147">
        <v>6.26</v>
      </c>
      <c r="I2252" s="158">
        <v>4410</v>
      </c>
      <c r="J2252" s="151">
        <v>27606.6</v>
      </c>
      <c r="K2252" s="147">
        <v>10</v>
      </c>
      <c r="L2252" s="151">
        <v>2760.66</v>
      </c>
      <c r="M2252" s="151">
        <v>138.033</v>
      </c>
      <c r="N2252" s="154"/>
      <c r="O2252" s="151">
        <v>1242.297</v>
      </c>
      <c r="P2252" s="151">
        <v>1380.33</v>
      </c>
      <c r="Q2252" s="151">
        <f t="shared" si="35"/>
        <v>2622.627</v>
      </c>
      <c r="R2252" s="156"/>
    </row>
    <row r="2253" s="138" customFormat="1" ht="25.05" hidden="1" customHeight="1" spans="1:18">
      <c r="A2253" s="147">
        <v>2248</v>
      </c>
      <c r="B2253" s="147" t="s">
        <v>775</v>
      </c>
      <c r="C2253" s="148">
        <v>44986</v>
      </c>
      <c r="D2253" s="148">
        <v>45016</v>
      </c>
      <c r="E2253" s="147" t="s">
        <v>25</v>
      </c>
      <c r="F2253" s="147" t="s">
        <v>430</v>
      </c>
      <c r="G2253" s="147" t="s">
        <v>27</v>
      </c>
      <c r="H2253" s="147">
        <v>1.7</v>
      </c>
      <c r="I2253" s="158">
        <v>4410</v>
      </c>
      <c r="J2253" s="151">
        <v>7497</v>
      </c>
      <c r="K2253" s="147">
        <v>10</v>
      </c>
      <c r="L2253" s="151">
        <v>749.7</v>
      </c>
      <c r="M2253" s="151">
        <v>37.485</v>
      </c>
      <c r="N2253" s="154"/>
      <c r="O2253" s="151">
        <v>337.365</v>
      </c>
      <c r="P2253" s="151">
        <v>374.85</v>
      </c>
      <c r="Q2253" s="151">
        <f t="shared" si="35"/>
        <v>712.215</v>
      </c>
      <c r="R2253" s="156"/>
    </row>
    <row r="2254" s="138" customFormat="1" ht="25.05" hidden="1" customHeight="1" spans="1:18">
      <c r="A2254" s="147">
        <v>2249</v>
      </c>
      <c r="B2254" s="147" t="s">
        <v>460</v>
      </c>
      <c r="C2254" s="148">
        <v>44986</v>
      </c>
      <c r="D2254" s="148">
        <v>45016</v>
      </c>
      <c r="E2254" s="147" t="s">
        <v>25</v>
      </c>
      <c r="F2254" s="147" t="s">
        <v>430</v>
      </c>
      <c r="G2254" s="147" t="s">
        <v>27</v>
      </c>
      <c r="H2254" s="147">
        <v>5</v>
      </c>
      <c r="I2254" s="158">
        <v>4410</v>
      </c>
      <c r="J2254" s="151">
        <v>22050</v>
      </c>
      <c r="K2254" s="147">
        <v>10</v>
      </c>
      <c r="L2254" s="151">
        <v>2205</v>
      </c>
      <c r="M2254" s="151">
        <v>110.25</v>
      </c>
      <c r="N2254" s="154"/>
      <c r="O2254" s="151">
        <v>992.25</v>
      </c>
      <c r="P2254" s="151">
        <v>1102.5</v>
      </c>
      <c r="Q2254" s="151">
        <f t="shared" si="35"/>
        <v>2094.75</v>
      </c>
      <c r="R2254" s="156"/>
    </row>
    <row r="2255" s="138" customFormat="1" ht="25.05" hidden="1" customHeight="1" spans="1:18">
      <c r="A2255" s="147">
        <v>2250</v>
      </c>
      <c r="B2255" s="147" t="s">
        <v>776</v>
      </c>
      <c r="C2255" s="148">
        <v>44986</v>
      </c>
      <c r="D2255" s="148">
        <v>45016</v>
      </c>
      <c r="E2255" s="147" t="s">
        <v>25</v>
      </c>
      <c r="F2255" s="147" t="s">
        <v>430</v>
      </c>
      <c r="G2255" s="147" t="s">
        <v>27</v>
      </c>
      <c r="H2255" s="147">
        <v>8</v>
      </c>
      <c r="I2255" s="158">
        <v>4410</v>
      </c>
      <c r="J2255" s="151">
        <v>35280</v>
      </c>
      <c r="K2255" s="147">
        <v>10</v>
      </c>
      <c r="L2255" s="151">
        <v>3528</v>
      </c>
      <c r="M2255" s="151">
        <v>176.4</v>
      </c>
      <c r="N2255" s="154"/>
      <c r="O2255" s="151">
        <v>1587.6</v>
      </c>
      <c r="P2255" s="151">
        <v>1764</v>
      </c>
      <c r="Q2255" s="151">
        <f t="shared" si="35"/>
        <v>3351.6</v>
      </c>
      <c r="R2255" s="156"/>
    </row>
    <row r="2256" s="138" customFormat="1" ht="25.05" hidden="1" customHeight="1" spans="1:18">
      <c r="A2256" s="147">
        <v>2251</v>
      </c>
      <c r="B2256" s="147" t="s">
        <v>777</v>
      </c>
      <c r="C2256" s="148">
        <v>44986</v>
      </c>
      <c r="D2256" s="148">
        <v>45016</v>
      </c>
      <c r="E2256" s="147" t="s">
        <v>25</v>
      </c>
      <c r="F2256" s="147" t="s">
        <v>430</v>
      </c>
      <c r="G2256" s="147" t="s">
        <v>27</v>
      </c>
      <c r="H2256" s="147">
        <v>5.7</v>
      </c>
      <c r="I2256" s="158">
        <v>4410</v>
      </c>
      <c r="J2256" s="151">
        <v>25137</v>
      </c>
      <c r="K2256" s="147">
        <v>10</v>
      </c>
      <c r="L2256" s="151">
        <v>2513.7</v>
      </c>
      <c r="M2256" s="151">
        <v>125.685</v>
      </c>
      <c r="N2256" s="154"/>
      <c r="O2256" s="151">
        <v>1131.165</v>
      </c>
      <c r="P2256" s="151">
        <v>1256.85</v>
      </c>
      <c r="Q2256" s="151">
        <f t="shared" si="35"/>
        <v>2388.015</v>
      </c>
      <c r="R2256" s="156"/>
    </row>
    <row r="2257" s="138" customFormat="1" ht="25.05" hidden="1" customHeight="1" spans="1:18">
      <c r="A2257" s="147">
        <v>2252</v>
      </c>
      <c r="B2257" s="147" t="s">
        <v>778</v>
      </c>
      <c r="C2257" s="148">
        <v>44986</v>
      </c>
      <c r="D2257" s="148">
        <v>45016</v>
      </c>
      <c r="E2257" s="147" t="s">
        <v>25</v>
      </c>
      <c r="F2257" s="147" t="s">
        <v>430</v>
      </c>
      <c r="G2257" s="147" t="s">
        <v>27</v>
      </c>
      <c r="H2257" s="147">
        <v>4</v>
      </c>
      <c r="I2257" s="158">
        <v>4410</v>
      </c>
      <c r="J2257" s="151">
        <v>17640</v>
      </c>
      <c r="K2257" s="147">
        <v>10</v>
      </c>
      <c r="L2257" s="151">
        <v>1764</v>
      </c>
      <c r="M2257" s="151">
        <v>88.2</v>
      </c>
      <c r="N2257" s="154"/>
      <c r="O2257" s="151">
        <v>793.8</v>
      </c>
      <c r="P2257" s="151">
        <v>882</v>
      </c>
      <c r="Q2257" s="151">
        <f t="shared" si="35"/>
        <v>1675.8</v>
      </c>
      <c r="R2257" s="156"/>
    </row>
    <row r="2258" s="138" customFormat="1" ht="25.05" hidden="1" customHeight="1" spans="1:18">
      <c r="A2258" s="147">
        <v>2253</v>
      </c>
      <c r="B2258" s="147" t="s">
        <v>587</v>
      </c>
      <c r="C2258" s="148">
        <v>44986</v>
      </c>
      <c r="D2258" s="148">
        <v>45016</v>
      </c>
      <c r="E2258" s="147" t="s">
        <v>25</v>
      </c>
      <c r="F2258" s="147" t="s">
        <v>430</v>
      </c>
      <c r="G2258" s="147" t="s">
        <v>27</v>
      </c>
      <c r="H2258" s="147">
        <v>5.6</v>
      </c>
      <c r="I2258" s="158">
        <v>4410</v>
      </c>
      <c r="J2258" s="151">
        <v>24696</v>
      </c>
      <c r="K2258" s="147">
        <v>10</v>
      </c>
      <c r="L2258" s="151">
        <v>2469.6</v>
      </c>
      <c r="M2258" s="151">
        <v>123.48</v>
      </c>
      <c r="N2258" s="154"/>
      <c r="O2258" s="151">
        <v>1111.32</v>
      </c>
      <c r="P2258" s="151">
        <v>1234.8</v>
      </c>
      <c r="Q2258" s="151">
        <f t="shared" si="35"/>
        <v>2346.12</v>
      </c>
      <c r="R2258" s="156"/>
    </row>
    <row r="2259" s="138" customFormat="1" ht="25.05" hidden="1" customHeight="1" spans="1:18">
      <c r="A2259" s="147">
        <v>2254</v>
      </c>
      <c r="B2259" s="147" t="s">
        <v>779</v>
      </c>
      <c r="C2259" s="148">
        <v>44986</v>
      </c>
      <c r="D2259" s="148">
        <v>45016</v>
      </c>
      <c r="E2259" s="147" t="s">
        <v>25</v>
      </c>
      <c r="F2259" s="147" t="s">
        <v>430</v>
      </c>
      <c r="G2259" s="147" t="s">
        <v>27</v>
      </c>
      <c r="H2259" s="147">
        <v>8</v>
      </c>
      <c r="I2259" s="158">
        <v>4410</v>
      </c>
      <c r="J2259" s="151">
        <v>35280</v>
      </c>
      <c r="K2259" s="147">
        <v>10</v>
      </c>
      <c r="L2259" s="151">
        <v>3528</v>
      </c>
      <c r="M2259" s="151">
        <v>176.4</v>
      </c>
      <c r="N2259" s="154"/>
      <c r="O2259" s="151">
        <v>1587.6</v>
      </c>
      <c r="P2259" s="151">
        <v>1764</v>
      </c>
      <c r="Q2259" s="151">
        <f t="shared" si="35"/>
        <v>3351.6</v>
      </c>
      <c r="R2259" s="156"/>
    </row>
    <row r="2260" s="138" customFormat="1" ht="25.05" hidden="1" customHeight="1" spans="1:18">
      <c r="A2260" s="147">
        <v>2255</v>
      </c>
      <c r="B2260" s="147" t="s">
        <v>780</v>
      </c>
      <c r="C2260" s="148">
        <v>44986</v>
      </c>
      <c r="D2260" s="148">
        <v>45016</v>
      </c>
      <c r="E2260" s="147" t="s">
        <v>25</v>
      </c>
      <c r="F2260" s="147" t="s">
        <v>430</v>
      </c>
      <c r="G2260" s="147" t="s">
        <v>27</v>
      </c>
      <c r="H2260" s="147">
        <v>5</v>
      </c>
      <c r="I2260" s="158">
        <v>4410</v>
      </c>
      <c r="J2260" s="151">
        <v>22050</v>
      </c>
      <c r="K2260" s="147">
        <v>10</v>
      </c>
      <c r="L2260" s="151">
        <v>2205</v>
      </c>
      <c r="M2260" s="151">
        <v>110.25</v>
      </c>
      <c r="N2260" s="154"/>
      <c r="O2260" s="151">
        <v>992.25</v>
      </c>
      <c r="P2260" s="151">
        <v>1102.5</v>
      </c>
      <c r="Q2260" s="151">
        <f t="shared" si="35"/>
        <v>2094.75</v>
      </c>
      <c r="R2260" s="156"/>
    </row>
    <row r="2261" s="138" customFormat="1" ht="25.05" hidden="1" customHeight="1" spans="1:18">
      <c r="A2261" s="147">
        <v>2256</v>
      </c>
      <c r="B2261" s="147" t="s">
        <v>781</v>
      </c>
      <c r="C2261" s="148">
        <v>44986</v>
      </c>
      <c r="D2261" s="148">
        <v>45016</v>
      </c>
      <c r="E2261" s="147" t="s">
        <v>25</v>
      </c>
      <c r="F2261" s="147" t="s">
        <v>430</v>
      </c>
      <c r="G2261" s="147" t="s">
        <v>27</v>
      </c>
      <c r="H2261" s="147">
        <v>7</v>
      </c>
      <c r="I2261" s="158">
        <v>4410</v>
      </c>
      <c r="J2261" s="151">
        <v>30870</v>
      </c>
      <c r="K2261" s="147">
        <v>10</v>
      </c>
      <c r="L2261" s="151">
        <v>3087</v>
      </c>
      <c r="M2261" s="151">
        <v>154.35</v>
      </c>
      <c r="N2261" s="154"/>
      <c r="O2261" s="151">
        <v>1389.15</v>
      </c>
      <c r="P2261" s="151">
        <v>1543.5</v>
      </c>
      <c r="Q2261" s="151">
        <f t="shared" si="35"/>
        <v>2932.65</v>
      </c>
      <c r="R2261" s="156"/>
    </row>
    <row r="2262" s="138" customFormat="1" ht="25.05" hidden="1" customHeight="1" spans="1:18">
      <c r="A2262" s="147">
        <v>2257</v>
      </c>
      <c r="B2262" s="147" t="s">
        <v>782</v>
      </c>
      <c r="C2262" s="148">
        <v>44986</v>
      </c>
      <c r="D2262" s="148">
        <v>45016</v>
      </c>
      <c r="E2262" s="147" t="s">
        <v>25</v>
      </c>
      <c r="F2262" s="147" t="s">
        <v>430</v>
      </c>
      <c r="G2262" s="147" t="s">
        <v>27</v>
      </c>
      <c r="H2262" s="147">
        <v>2.5</v>
      </c>
      <c r="I2262" s="158">
        <v>4410</v>
      </c>
      <c r="J2262" s="151">
        <v>11025</v>
      </c>
      <c r="K2262" s="147">
        <v>10</v>
      </c>
      <c r="L2262" s="151">
        <v>1102.5</v>
      </c>
      <c r="M2262" s="151">
        <v>55.125</v>
      </c>
      <c r="N2262" s="154"/>
      <c r="O2262" s="151">
        <v>496.125</v>
      </c>
      <c r="P2262" s="151">
        <v>551.25</v>
      </c>
      <c r="Q2262" s="151">
        <f t="shared" si="35"/>
        <v>1047.375</v>
      </c>
      <c r="R2262" s="156"/>
    </row>
    <row r="2263" s="138" customFormat="1" ht="25.05" hidden="1" customHeight="1" spans="1:18">
      <c r="A2263" s="147">
        <v>2258</v>
      </c>
      <c r="B2263" s="147" t="s">
        <v>783</v>
      </c>
      <c r="C2263" s="148">
        <v>44986</v>
      </c>
      <c r="D2263" s="148">
        <v>45016</v>
      </c>
      <c r="E2263" s="147" t="s">
        <v>25</v>
      </c>
      <c r="F2263" s="147" t="s">
        <v>430</v>
      </c>
      <c r="G2263" s="147" t="s">
        <v>27</v>
      </c>
      <c r="H2263" s="147">
        <v>2.65</v>
      </c>
      <c r="I2263" s="158">
        <v>4410</v>
      </c>
      <c r="J2263" s="151">
        <v>11686.5</v>
      </c>
      <c r="K2263" s="147">
        <v>10</v>
      </c>
      <c r="L2263" s="151">
        <v>1168.65</v>
      </c>
      <c r="M2263" s="151">
        <v>58.4325</v>
      </c>
      <c r="N2263" s="154"/>
      <c r="O2263" s="151">
        <v>525.8925</v>
      </c>
      <c r="P2263" s="151">
        <v>584.325</v>
      </c>
      <c r="Q2263" s="151">
        <f t="shared" si="35"/>
        <v>1110.2175</v>
      </c>
      <c r="R2263" s="156"/>
    </row>
    <row r="2264" s="138" customFormat="1" ht="25.05" hidden="1" customHeight="1" spans="1:18">
      <c r="A2264" s="147">
        <v>2259</v>
      </c>
      <c r="B2264" s="147" t="s">
        <v>784</v>
      </c>
      <c r="C2264" s="148">
        <v>44986</v>
      </c>
      <c r="D2264" s="148">
        <v>45016</v>
      </c>
      <c r="E2264" s="147" t="s">
        <v>25</v>
      </c>
      <c r="F2264" s="147" t="s">
        <v>430</v>
      </c>
      <c r="G2264" s="147" t="s">
        <v>27</v>
      </c>
      <c r="H2264" s="147">
        <v>3.01</v>
      </c>
      <c r="I2264" s="158">
        <v>4410</v>
      </c>
      <c r="J2264" s="151">
        <v>13274.1</v>
      </c>
      <c r="K2264" s="147">
        <v>10</v>
      </c>
      <c r="L2264" s="151">
        <v>1327.41</v>
      </c>
      <c r="M2264" s="151">
        <v>66.3705</v>
      </c>
      <c r="N2264" s="154"/>
      <c r="O2264" s="151">
        <v>597.3345</v>
      </c>
      <c r="P2264" s="151">
        <v>663.705</v>
      </c>
      <c r="Q2264" s="151">
        <f t="shared" si="35"/>
        <v>1261.0395</v>
      </c>
      <c r="R2264" s="156"/>
    </row>
    <row r="2265" s="138" customFormat="1" ht="25.05" hidden="1" customHeight="1" spans="1:18">
      <c r="A2265" s="147">
        <v>2260</v>
      </c>
      <c r="B2265" s="147" t="s">
        <v>785</v>
      </c>
      <c r="C2265" s="148">
        <v>44986</v>
      </c>
      <c r="D2265" s="148">
        <v>45016</v>
      </c>
      <c r="E2265" s="147" t="s">
        <v>25</v>
      </c>
      <c r="F2265" s="147" t="s">
        <v>430</v>
      </c>
      <c r="G2265" s="147" t="s">
        <v>27</v>
      </c>
      <c r="H2265" s="147">
        <v>5.91</v>
      </c>
      <c r="I2265" s="158">
        <v>4410</v>
      </c>
      <c r="J2265" s="151">
        <v>26063.1</v>
      </c>
      <c r="K2265" s="147">
        <v>10</v>
      </c>
      <c r="L2265" s="151">
        <v>2606.31</v>
      </c>
      <c r="M2265" s="151">
        <v>130.3155</v>
      </c>
      <c r="N2265" s="154"/>
      <c r="O2265" s="151">
        <v>1172.8395</v>
      </c>
      <c r="P2265" s="151">
        <v>1303.155</v>
      </c>
      <c r="Q2265" s="151">
        <f t="shared" si="35"/>
        <v>2475.9945</v>
      </c>
      <c r="R2265" s="156"/>
    </row>
    <row r="2266" s="138" customFormat="1" ht="25.05" hidden="1" customHeight="1" spans="1:18">
      <c r="A2266" s="147">
        <v>2261</v>
      </c>
      <c r="B2266" s="147" t="s">
        <v>442</v>
      </c>
      <c r="C2266" s="148">
        <v>44986</v>
      </c>
      <c r="D2266" s="148">
        <v>45016</v>
      </c>
      <c r="E2266" s="147" t="s">
        <v>25</v>
      </c>
      <c r="F2266" s="147" t="s">
        <v>430</v>
      </c>
      <c r="G2266" s="147" t="s">
        <v>27</v>
      </c>
      <c r="H2266" s="147">
        <v>6.03</v>
      </c>
      <c r="I2266" s="158">
        <v>4410</v>
      </c>
      <c r="J2266" s="151">
        <v>26592.3</v>
      </c>
      <c r="K2266" s="147">
        <v>10</v>
      </c>
      <c r="L2266" s="151">
        <v>2659.23</v>
      </c>
      <c r="M2266" s="151">
        <v>132.9615</v>
      </c>
      <c r="N2266" s="154"/>
      <c r="O2266" s="151">
        <v>1196.6535</v>
      </c>
      <c r="P2266" s="151">
        <v>1329.615</v>
      </c>
      <c r="Q2266" s="151">
        <f t="shared" si="35"/>
        <v>2526.2685</v>
      </c>
      <c r="R2266" s="156"/>
    </row>
    <row r="2267" s="138" customFormat="1" ht="25.05" hidden="1" customHeight="1" spans="1:18">
      <c r="A2267" s="147">
        <v>2262</v>
      </c>
      <c r="B2267" s="147" t="s">
        <v>786</v>
      </c>
      <c r="C2267" s="148">
        <v>44986</v>
      </c>
      <c r="D2267" s="148">
        <v>45016</v>
      </c>
      <c r="E2267" s="147" t="s">
        <v>25</v>
      </c>
      <c r="F2267" s="147" t="s">
        <v>430</v>
      </c>
      <c r="G2267" s="147" t="s">
        <v>27</v>
      </c>
      <c r="H2267" s="147">
        <v>7.66</v>
      </c>
      <c r="I2267" s="158">
        <v>4410</v>
      </c>
      <c r="J2267" s="151">
        <v>33780.6</v>
      </c>
      <c r="K2267" s="147">
        <v>10</v>
      </c>
      <c r="L2267" s="151">
        <v>3378.06</v>
      </c>
      <c r="M2267" s="151">
        <v>168.903</v>
      </c>
      <c r="N2267" s="154"/>
      <c r="O2267" s="151">
        <v>1520.127</v>
      </c>
      <c r="P2267" s="151">
        <v>1689.03</v>
      </c>
      <c r="Q2267" s="151">
        <f t="shared" si="35"/>
        <v>3209.157</v>
      </c>
      <c r="R2267" s="156"/>
    </row>
    <row r="2268" s="138" customFormat="1" ht="25.05" hidden="1" customHeight="1" spans="1:18">
      <c r="A2268" s="147">
        <v>2263</v>
      </c>
      <c r="B2268" s="147" t="s">
        <v>787</v>
      </c>
      <c r="C2268" s="148">
        <v>44986</v>
      </c>
      <c r="D2268" s="148">
        <v>45016</v>
      </c>
      <c r="E2268" s="147" t="s">
        <v>25</v>
      </c>
      <c r="F2268" s="147" t="s">
        <v>430</v>
      </c>
      <c r="G2268" s="147" t="s">
        <v>27</v>
      </c>
      <c r="H2268" s="147">
        <v>3.24</v>
      </c>
      <c r="I2268" s="158">
        <v>4410</v>
      </c>
      <c r="J2268" s="151">
        <v>14288.4</v>
      </c>
      <c r="K2268" s="147">
        <v>10</v>
      </c>
      <c r="L2268" s="151">
        <v>1428.84</v>
      </c>
      <c r="M2268" s="151">
        <v>71.442</v>
      </c>
      <c r="N2268" s="154"/>
      <c r="O2268" s="151">
        <v>642.978</v>
      </c>
      <c r="P2268" s="151">
        <v>714.42</v>
      </c>
      <c r="Q2268" s="151">
        <f t="shared" si="35"/>
        <v>1357.398</v>
      </c>
      <c r="R2268" s="156"/>
    </row>
    <row r="2269" s="138" customFormat="1" ht="25.05" hidden="1" customHeight="1" spans="1:18">
      <c r="A2269" s="147">
        <v>2264</v>
      </c>
      <c r="B2269" s="147" t="s">
        <v>788</v>
      </c>
      <c r="C2269" s="148">
        <v>44986</v>
      </c>
      <c r="D2269" s="148">
        <v>45016</v>
      </c>
      <c r="E2269" s="147" t="s">
        <v>25</v>
      </c>
      <c r="F2269" s="147" t="s">
        <v>430</v>
      </c>
      <c r="G2269" s="147" t="s">
        <v>27</v>
      </c>
      <c r="H2269" s="147">
        <v>1.13</v>
      </c>
      <c r="I2269" s="158">
        <v>4410</v>
      </c>
      <c r="J2269" s="151">
        <v>4983.3</v>
      </c>
      <c r="K2269" s="147">
        <v>10</v>
      </c>
      <c r="L2269" s="151">
        <v>498.33</v>
      </c>
      <c r="M2269" s="151">
        <v>24.9165</v>
      </c>
      <c r="N2269" s="154"/>
      <c r="O2269" s="151">
        <v>224.2485</v>
      </c>
      <c r="P2269" s="151">
        <v>249.165</v>
      </c>
      <c r="Q2269" s="151">
        <f t="shared" si="35"/>
        <v>473.4135</v>
      </c>
      <c r="R2269" s="156"/>
    </row>
    <row r="2270" s="138" customFormat="1" ht="25.05" hidden="1" customHeight="1" spans="1:18">
      <c r="A2270" s="147">
        <v>2265</v>
      </c>
      <c r="B2270" s="147" t="s">
        <v>789</v>
      </c>
      <c r="C2270" s="148">
        <v>44986</v>
      </c>
      <c r="D2270" s="148">
        <v>45016</v>
      </c>
      <c r="E2270" s="147" t="s">
        <v>25</v>
      </c>
      <c r="F2270" s="147" t="s">
        <v>430</v>
      </c>
      <c r="G2270" s="147" t="s">
        <v>27</v>
      </c>
      <c r="H2270" s="147">
        <v>8.55</v>
      </c>
      <c r="I2270" s="158">
        <v>4410</v>
      </c>
      <c r="J2270" s="151">
        <v>37705.5</v>
      </c>
      <c r="K2270" s="147">
        <v>10</v>
      </c>
      <c r="L2270" s="151">
        <v>3770.55</v>
      </c>
      <c r="M2270" s="151">
        <v>188.5275</v>
      </c>
      <c r="N2270" s="154"/>
      <c r="O2270" s="151">
        <v>1696.7475</v>
      </c>
      <c r="P2270" s="151">
        <v>1885.275</v>
      </c>
      <c r="Q2270" s="151">
        <f t="shared" si="35"/>
        <v>3582.0225</v>
      </c>
      <c r="R2270" s="156"/>
    </row>
    <row r="2271" s="138" customFormat="1" ht="25.05" hidden="1" customHeight="1" spans="1:18">
      <c r="A2271" s="147">
        <v>2266</v>
      </c>
      <c r="B2271" s="147" t="s">
        <v>790</v>
      </c>
      <c r="C2271" s="148">
        <v>44986</v>
      </c>
      <c r="D2271" s="148">
        <v>45016</v>
      </c>
      <c r="E2271" s="147" t="s">
        <v>25</v>
      </c>
      <c r="F2271" s="147" t="s">
        <v>430</v>
      </c>
      <c r="G2271" s="147" t="s">
        <v>27</v>
      </c>
      <c r="H2271" s="147">
        <v>8.21</v>
      </c>
      <c r="I2271" s="158">
        <v>4410</v>
      </c>
      <c r="J2271" s="151">
        <v>36206.1</v>
      </c>
      <c r="K2271" s="147">
        <v>10</v>
      </c>
      <c r="L2271" s="151">
        <v>3620.61</v>
      </c>
      <c r="M2271" s="151">
        <v>181.0305</v>
      </c>
      <c r="N2271" s="154"/>
      <c r="O2271" s="151">
        <v>1629.2745</v>
      </c>
      <c r="P2271" s="151">
        <v>1810.305</v>
      </c>
      <c r="Q2271" s="151">
        <f t="shared" si="35"/>
        <v>3439.5795</v>
      </c>
      <c r="R2271" s="156"/>
    </row>
    <row r="2272" s="138" customFormat="1" ht="25.05" hidden="1" customHeight="1" spans="1:18">
      <c r="A2272" s="147">
        <v>2267</v>
      </c>
      <c r="B2272" s="147" t="s">
        <v>791</v>
      </c>
      <c r="C2272" s="148">
        <v>44986</v>
      </c>
      <c r="D2272" s="148">
        <v>45016</v>
      </c>
      <c r="E2272" s="147" t="s">
        <v>25</v>
      </c>
      <c r="F2272" s="147" t="s">
        <v>430</v>
      </c>
      <c r="G2272" s="147" t="s">
        <v>27</v>
      </c>
      <c r="H2272" s="147">
        <v>1.86</v>
      </c>
      <c r="I2272" s="158">
        <v>4410</v>
      </c>
      <c r="J2272" s="151">
        <v>8202.6</v>
      </c>
      <c r="K2272" s="147">
        <v>10</v>
      </c>
      <c r="L2272" s="151">
        <v>820.26</v>
      </c>
      <c r="M2272" s="151">
        <v>41.013</v>
      </c>
      <c r="N2272" s="154"/>
      <c r="O2272" s="151">
        <v>369.117</v>
      </c>
      <c r="P2272" s="151">
        <v>410.13</v>
      </c>
      <c r="Q2272" s="151">
        <f t="shared" si="35"/>
        <v>779.247</v>
      </c>
      <c r="R2272" s="156"/>
    </row>
    <row r="2273" s="138" customFormat="1" ht="25.05" hidden="1" customHeight="1" spans="1:18">
      <c r="A2273" s="147">
        <v>2268</v>
      </c>
      <c r="B2273" s="147" t="s">
        <v>792</v>
      </c>
      <c r="C2273" s="148">
        <v>44986</v>
      </c>
      <c r="D2273" s="148">
        <v>45016</v>
      </c>
      <c r="E2273" s="147" t="s">
        <v>25</v>
      </c>
      <c r="F2273" s="147" t="s">
        <v>430</v>
      </c>
      <c r="G2273" s="147" t="s">
        <v>27</v>
      </c>
      <c r="H2273" s="147">
        <v>5.9</v>
      </c>
      <c r="I2273" s="158">
        <v>4410</v>
      </c>
      <c r="J2273" s="151">
        <v>26019</v>
      </c>
      <c r="K2273" s="147">
        <v>10</v>
      </c>
      <c r="L2273" s="151">
        <v>2601.9</v>
      </c>
      <c r="M2273" s="151">
        <v>130.095</v>
      </c>
      <c r="N2273" s="154"/>
      <c r="O2273" s="151">
        <v>1170.855</v>
      </c>
      <c r="P2273" s="151">
        <v>1300.95</v>
      </c>
      <c r="Q2273" s="151">
        <f t="shared" si="35"/>
        <v>2471.805</v>
      </c>
      <c r="R2273" s="156"/>
    </row>
    <row r="2274" s="138" customFormat="1" ht="25.05" hidden="1" customHeight="1" spans="1:18">
      <c r="A2274" s="147">
        <v>2269</v>
      </c>
      <c r="B2274" s="147" t="s">
        <v>793</v>
      </c>
      <c r="C2274" s="148">
        <v>44986</v>
      </c>
      <c r="D2274" s="148">
        <v>45016</v>
      </c>
      <c r="E2274" s="147" t="s">
        <v>25</v>
      </c>
      <c r="F2274" s="147" t="s">
        <v>430</v>
      </c>
      <c r="G2274" s="147" t="s">
        <v>27</v>
      </c>
      <c r="H2274" s="147">
        <v>9</v>
      </c>
      <c r="I2274" s="158">
        <v>4410</v>
      </c>
      <c r="J2274" s="151">
        <v>39690</v>
      </c>
      <c r="K2274" s="147">
        <v>10</v>
      </c>
      <c r="L2274" s="151">
        <v>3969</v>
      </c>
      <c r="M2274" s="151">
        <v>198.45</v>
      </c>
      <c r="N2274" s="154"/>
      <c r="O2274" s="151">
        <v>1786.05</v>
      </c>
      <c r="P2274" s="151">
        <v>1984.5</v>
      </c>
      <c r="Q2274" s="151">
        <f t="shared" si="35"/>
        <v>3770.55</v>
      </c>
      <c r="R2274" s="156"/>
    </row>
    <row r="2275" s="138" customFormat="1" ht="25.05" hidden="1" customHeight="1" spans="1:18">
      <c r="A2275" s="147">
        <v>2270</v>
      </c>
      <c r="B2275" s="147" t="s">
        <v>794</v>
      </c>
      <c r="C2275" s="148">
        <v>44986</v>
      </c>
      <c r="D2275" s="148">
        <v>45016</v>
      </c>
      <c r="E2275" s="147" t="s">
        <v>25</v>
      </c>
      <c r="F2275" s="147" t="s">
        <v>430</v>
      </c>
      <c r="G2275" s="147" t="s">
        <v>27</v>
      </c>
      <c r="H2275" s="147">
        <v>7.25</v>
      </c>
      <c r="I2275" s="158">
        <v>4410</v>
      </c>
      <c r="J2275" s="151">
        <v>31972.5</v>
      </c>
      <c r="K2275" s="147">
        <v>10</v>
      </c>
      <c r="L2275" s="151">
        <v>3197.25</v>
      </c>
      <c r="M2275" s="151">
        <v>159.8625</v>
      </c>
      <c r="N2275" s="154"/>
      <c r="O2275" s="151">
        <v>1438.7625</v>
      </c>
      <c r="P2275" s="151">
        <v>1598.625</v>
      </c>
      <c r="Q2275" s="151">
        <f t="shared" si="35"/>
        <v>3037.3875</v>
      </c>
      <c r="R2275" s="156"/>
    </row>
    <row r="2276" s="138" customFormat="1" ht="25.05" hidden="1" customHeight="1" spans="1:18">
      <c r="A2276" s="147">
        <v>2271</v>
      </c>
      <c r="B2276" s="147" t="s">
        <v>795</v>
      </c>
      <c r="C2276" s="148">
        <v>44986</v>
      </c>
      <c r="D2276" s="148">
        <v>45016</v>
      </c>
      <c r="E2276" s="147" t="s">
        <v>25</v>
      </c>
      <c r="F2276" s="147" t="s">
        <v>430</v>
      </c>
      <c r="G2276" s="147" t="s">
        <v>27</v>
      </c>
      <c r="H2276" s="147">
        <v>6.32</v>
      </c>
      <c r="I2276" s="158">
        <v>4410</v>
      </c>
      <c r="J2276" s="151">
        <v>27871.2</v>
      </c>
      <c r="K2276" s="147">
        <v>10</v>
      </c>
      <c r="L2276" s="151">
        <v>2787.12</v>
      </c>
      <c r="M2276" s="151">
        <v>139.356</v>
      </c>
      <c r="N2276" s="154"/>
      <c r="O2276" s="151">
        <v>1254.204</v>
      </c>
      <c r="P2276" s="151">
        <v>1393.56</v>
      </c>
      <c r="Q2276" s="151">
        <f t="shared" si="35"/>
        <v>2647.764</v>
      </c>
      <c r="R2276" s="156"/>
    </row>
    <row r="2277" s="138" customFormat="1" ht="25.05" hidden="1" customHeight="1" spans="1:18">
      <c r="A2277" s="147">
        <v>2272</v>
      </c>
      <c r="B2277" s="147" t="s">
        <v>796</v>
      </c>
      <c r="C2277" s="148">
        <v>44986</v>
      </c>
      <c r="D2277" s="148">
        <v>45016</v>
      </c>
      <c r="E2277" s="147" t="s">
        <v>25</v>
      </c>
      <c r="F2277" s="147" t="s">
        <v>430</v>
      </c>
      <c r="G2277" s="147" t="s">
        <v>27</v>
      </c>
      <c r="H2277" s="147">
        <v>6.5</v>
      </c>
      <c r="I2277" s="158">
        <v>4410</v>
      </c>
      <c r="J2277" s="151">
        <v>28665</v>
      </c>
      <c r="K2277" s="147">
        <v>10</v>
      </c>
      <c r="L2277" s="151">
        <v>2866.5</v>
      </c>
      <c r="M2277" s="151">
        <v>143.325</v>
      </c>
      <c r="N2277" s="154"/>
      <c r="O2277" s="151">
        <v>1289.925</v>
      </c>
      <c r="P2277" s="151">
        <v>1433.25</v>
      </c>
      <c r="Q2277" s="151">
        <f t="shared" si="35"/>
        <v>2723.175</v>
      </c>
      <c r="R2277" s="156"/>
    </row>
    <row r="2278" s="138" customFormat="1" ht="25.05" hidden="1" customHeight="1" spans="1:18">
      <c r="A2278" s="147">
        <v>2273</v>
      </c>
      <c r="B2278" s="147" t="s">
        <v>797</v>
      </c>
      <c r="C2278" s="148">
        <v>44986</v>
      </c>
      <c r="D2278" s="148">
        <v>45016</v>
      </c>
      <c r="E2278" s="147" t="s">
        <v>25</v>
      </c>
      <c r="F2278" s="147" t="s">
        <v>430</v>
      </c>
      <c r="G2278" s="147" t="s">
        <v>27</v>
      </c>
      <c r="H2278" s="147">
        <v>1.7</v>
      </c>
      <c r="I2278" s="158">
        <v>4410</v>
      </c>
      <c r="J2278" s="151">
        <v>7497</v>
      </c>
      <c r="K2278" s="147">
        <v>10</v>
      </c>
      <c r="L2278" s="151">
        <v>749.7</v>
      </c>
      <c r="M2278" s="151">
        <v>37.485</v>
      </c>
      <c r="N2278" s="154"/>
      <c r="O2278" s="151">
        <v>337.365</v>
      </c>
      <c r="P2278" s="151">
        <v>374.85</v>
      </c>
      <c r="Q2278" s="151">
        <f t="shared" si="35"/>
        <v>712.215</v>
      </c>
      <c r="R2278" s="156"/>
    </row>
    <row r="2279" s="138" customFormat="1" ht="25.05" hidden="1" customHeight="1" spans="1:18">
      <c r="A2279" s="147">
        <v>2274</v>
      </c>
      <c r="B2279" s="147" t="s">
        <v>798</v>
      </c>
      <c r="C2279" s="148">
        <v>44986</v>
      </c>
      <c r="D2279" s="148">
        <v>45016</v>
      </c>
      <c r="E2279" s="147" t="s">
        <v>25</v>
      </c>
      <c r="F2279" s="147" t="s">
        <v>430</v>
      </c>
      <c r="G2279" s="147" t="s">
        <v>27</v>
      </c>
      <c r="H2279" s="147">
        <v>3.98</v>
      </c>
      <c r="I2279" s="158">
        <v>4410</v>
      </c>
      <c r="J2279" s="151">
        <v>17551.8</v>
      </c>
      <c r="K2279" s="147">
        <v>10</v>
      </c>
      <c r="L2279" s="151">
        <v>1755.18</v>
      </c>
      <c r="M2279" s="151">
        <v>87.759</v>
      </c>
      <c r="N2279" s="154"/>
      <c r="O2279" s="151">
        <v>789.831</v>
      </c>
      <c r="P2279" s="151">
        <v>877.59</v>
      </c>
      <c r="Q2279" s="151">
        <f t="shared" si="35"/>
        <v>1667.421</v>
      </c>
      <c r="R2279" s="156"/>
    </row>
    <row r="2280" s="138" customFormat="1" ht="25.05" hidden="1" customHeight="1" spans="1:18">
      <c r="A2280" s="147">
        <v>2275</v>
      </c>
      <c r="B2280" s="147" t="s">
        <v>799</v>
      </c>
      <c r="C2280" s="148">
        <v>44986</v>
      </c>
      <c r="D2280" s="148">
        <v>45016</v>
      </c>
      <c r="E2280" s="147" t="s">
        <v>25</v>
      </c>
      <c r="F2280" s="147" t="s">
        <v>430</v>
      </c>
      <c r="G2280" s="147" t="s">
        <v>27</v>
      </c>
      <c r="H2280" s="147">
        <v>11.14</v>
      </c>
      <c r="I2280" s="158">
        <v>4410</v>
      </c>
      <c r="J2280" s="151">
        <v>49127.4</v>
      </c>
      <c r="K2280" s="147">
        <v>10</v>
      </c>
      <c r="L2280" s="151">
        <v>4912.74</v>
      </c>
      <c r="M2280" s="151">
        <v>245.637</v>
      </c>
      <c r="N2280" s="154"/>
      <c r="O2280" s="151">
        <v>2210.733</v>
      </c>
      <c r="P2280" s="151">
        <v>2456.37</v>
      </c>
      <c r="Q2280" s="151">
        <f t="shared" si="35"/>
        <v>4667.103</v>
      </c>
      <c r="R2280" s="156"/>
    </row>
    <row r="2281" s="138" customFormat="1" ht="25.05" hidden="1" customHeight="1" spans="1:18">
      <c r="A2281" s="147">
        <v>2276</v>
      </c>
      <c r="B2281" s="147" t="s">
        <v>800</v>
      </c>
      <c r="C2281" s="148">
        <v>44986</v>
      </c>
      <c r="D2281" s="148">
        <v>45016</v>
      </c>
      <c r="E2281" s="147" t="s">
        <v>25</v>
      </c>
      <c r="F2281" s="147" t="s">
        <v>430</v>
      </c>
      <c r="G2281" s="147" t="s">
        <v>27</v>
      </c>
      <c r="H2281" s="147">
        <v>1.2</v>
      </c>
      <c r="I2281" s="158">
        <v>4410</v>
      </c>
      <c r="J2281" s="151">
        <v>5292</v>
      </c>
      <c r="K2281" s="147">
        <v>10</v>
      </c>
      <c r="L2281" s="151">
        <v>529.2</v>
      </c>
      <c r="M2281" s="151">
        <v>26.46</v>
      </c>
      <c r="N2281" s="154"/>
      <c r="O2281" s="151">
        <v>238.14</v>
      </c>
      <c r="P2281" s="151">
        <v>264.6</v>
      </c>
      <c r="Q2281" s="151">
        <f t="shared" si="35"/>
        <v>502.74</v>
      </c>
      <c r="R2281" s="156"/>
    </row>
    <row r="2282" s="138" customFormat="1" ht="25.05" hidden="1" customHeight="1" spans="1:18">
      <c r="A2282" s="147">
        <v>2277</v>
      </c>
      <c r="B2282" s="147" t="s">
        <v>801</v>
      </c>
      <c r="C2282" s="148">
        <v>44986</v>
      </c>
      <c r="D2282" s="148">
        <v>45016</v>
      </c>
      <c r="E2282" s="147" t="s">
        <v>25</v>
      </c>
      <c r="F2282" s="147" t="s">
        <v>430</v>
      </c>
      <c r="G2282" s="147" t="s">
        <v>27</v>
      </c>
      <c r="H2282" s="147">
        <v>1.32</v>
      </c>
      <c r="I2282" s="158">
        <v>4410</v>
      </c>
      <c r="J2282" s="151">
        <v>5821.2</v>
      </c>
      <c r="K2282" s="147">
        <v>10</v>
      </c>
      <c r="L2282" s="151">
        <v>582.12</v>
      </c>
      <c r="M2282" s="151">
        <v>29.106</v>
      </c>
      <c r="N2282" s="154"/>
      <c r="O2282" s="151">
        <v>261.954</v>
      </c>
      <c r="P2282" s="151">
        <v>291.06</v>
      </c>
      <c r="Q2282" s="151">
        <f t="shared" si="35"/>
        <v>553.014</v>
      </c>
      <c r="R2282" s="156"/>
    </row>
    <row r="2283" s="138" customFormat="1" ht="25.05" hidden="1" customHeight="1" spans="1:18">
      <c r="A2283" s="147">
        <v>2278</v>
      </c>
      <c r="B2283" s="147" t="s">
        <v>802</v>
      </c>
      <c r="C2283" s="148">
        <v>44986</v>
      </c>
      <c r="D2283" s="148">
        <v>45016</v>
      </c>
      <c r="E2283" s="147" t="s">
        <v>25</v>
      </c>
      <c r="F2283" s="147" t="s">
        <v>430</v>
      </c>
      <c r="G2283" s="147" t="s">
        <v>27</v>
      </c>
      <c r="H2283" s="147">
        <v>4.52</v>
      </c>
      <c r="I2283" s="158">
        <v>4410</v>
      </c>
      <c r="J2283" s="151">
        <v>19933.2</v>
      </c>
      <c r="K2283" s="147">
        <v>10</v>
      </c>
      <c r="L2283" s="151">
        <v>1993.32</v>
      </c>
      <c r="M2283" s="151">
        <v>99.666</v>
      </c>
      <c r="N2283" s="154"/>
      <c r="O2283" s="151">
        <v>896.994</v>
      </c>
      <c r="P2283" s="151">
        <v>996.66</v>
      </c>
      <c r="Q2283" s="151">
        <f t="shared" si="35"/>
        <v>1893.654</v>
      </c>
      <c r="R2283" s="156"/>
    </row>
    <row r="2284" s="138" customFormat="1" ht="25.05" hidden="1" customHeight="1" spans="1:18">
      <c r="A2284" s="147">
        <v>2279</v>
      </c>
      <c r="B2284" s="147" t="s">
        <v>803</v>
      </c>
      <c r="C2284" s="148">
        <v>44986</v>
      </c>
      <c r="D2284" s="148">
        <v>45016</v>
      </c>
      <c r="E2284" s="147" t="s">
        <v>25</v>
      </c>
      <c r="F2284" s="147" t="s">
        <v>430</v>
      </c>
      <c r="G2284" s="147" t="s">
        <v>27</v>
      </c>
      <c r="H2284" s="147">
        <v>4.34</v>
      </c>
      <c r="I2284" s="158">
        <v>4410</v>
      </c>
      <c r="J2284" s="151">
        <v>19139.4</v>
      </c>
      <c r="K2284" s="147">
        <v>10</v>
      </c>
      <c r="L2284" s="151">
        <v>1913.94</v>
      </c>
      <c r="M2284" s="151">
        <v>95.697</v>
      </c>
      <c r="N2284" s="154"/>
      <c r="O2284" s="151">
        <v>861.273</v>
      </c>
      <c r="P2284" s="151">
        <v>956.97</v>
      </c>
      <c r="Q2284" s="151">
        <f t="shared" si="35"/>
        <v>1818.243</v>
      </c>
      <c r="R2284" s="156"/>
    </row>
    <row r="2285" s="138" customFormat="1" ht="25.05" hidden="1" customHeight="1" spans="1:18">
      <c r="A2285" s="147">
        <v>2280</v>
      </c>
      <c r="B2285" s="147" t="s">
        <v>790</v>
      </c>
      <c r="C2285" s="148">
        <v>44986</v>
      </c>
      <c r="D2285" s="148">
        <v>45016</v>
      </c>
      <c r="E2285" s="147" t="s">
        <v>25</v>
      </c>
      <c r="F2285" s="147" t="s">
        <v>430</v>
      </c>
      <c r="G2285" s="147" t="s">
        <v>27</v>
      </c>
      <c r="H2285" s="147">
        <v>3.8</v>
      </c>
      <c r="I2285" s="158">
        <v>4410</v>
      </c>
      <c r="J2285" s="151">
        <v>16758</v>
      </c>
      <c r="K2285" s="147">
        <v>10</v>
      </c>
      <c r="L2285" s="151">
        <v>1675.8</v>
      </c>
      <c r="M2285" s="151">
        <v>83.79</v>
      </c>
      <c r="N2285" s="154"/>
      <c r="O2285" s="151">
        <v>754.11</v>
      </c>
      <c r="P2285" s="151">
        <v>837.9</v>
      </c>
      <c r="Q2285" s="151">
        <f t="shared" si="35"/>
        <v>1592.01</v>
      </c>
      <c r="R2285" s="156"/>
    </row>
    <row r="2286" s="138" customFormat="1" ht="25.05" hidden="1" customHeight="1" spans="1:18">
      <c r="A2286" s="147">
        <v>2281</v>
      </c>
      <c r="B2286" s="147" t="s">
        <v>804</v>
      </c>
      <c r="C2286" s="148">
        <v>44986</v>
      </c>
      <c r="D2286" s="148">
        <v>45016</v>
      </c>
      <c r="E2286" s="147" t="s">
        <v>25</v>
      </c>
      <c r="F2286" s="147" t="s">
        <v>430</v>
      </c>
      <c r="G2286" s="147" t="s">
        <v>27</v>
      </c>
      <c r="H2286" s="147">
        <v>6</v>
      </c>
      <c r="I2286" s="158">
        <v>4410</v>
      </c>
      <c r="J2286" s="151">
        <v>26460</v>
      </c>
      <c r="K2286" s="147">
        <v>10</v>
      </c>
      <c r="L2286" s="151">
        <v>2646</v>
      </c>
      <c r="M2286" s="151">
        <v>132.3</v>
      </c>
      <c r="N2286" s="154"/>
      <c r="O2286" s="151">
        <v>1190.7</v>
      </c>
      <c r="P2286" s="151">
        <v>1323</v>
      </c>
      <c r="Q2286" s="151">
        <f t="shared" si="35"/>
        <v>2513.7</v>
      </c>
      <c r="R2286" s="156"/>
    </row>
    <row r="2287" s="138" customFormat="1" ht="25.05" hidden="1" customHeight="1" spans="1:18">
      <c r="A2287" s="147">
        <v>2282</v>
      </c>
      <c r="B2287" s="147" t="s">
        <v>805</v>
      </c>
      <c r="C2287" s="148">
        <v>44986</v>
      </c>
      <c r="D2287" s="148">
        <v>45016</v>
      </c>
      <c r="E2287" s="147" t="s">
        <v>25</v>
      </c>
      <c r="F2287" s="147" t="s">
        <v>430</v>
      </c>
      <c r="G2287" s="147" t="s">
        <v>27</v>
      </c>
      <c r="H2287" s="147">
        <v>7.81</v>
      </c>
      <c r="I2287" s="158">
        <v>4410</v>
      </c>
      <c r="J2287" s="151">
        <v>34442.1</v>
      </c>
      <c r="K2287" s="147">
        <v>10</v>
      </c>
      <c r="L2287" s="151">
        <v>3444.21</v>
      </c>
      <c r="M2287" s="151">
        <v>172.2105</v>
      </c>
      <c r="N2287" s="154"/>
      <c r="O2287" s="151">
        <v>1549.8945</v>
      </c>
      <c r="P2287" s="151">
        <v>1722.105</v>
      </c>
      <c r="Q2287" s="151">
        <f t="shared" si="35"/>
        <v>3271.9995</v>
      </c>
      <c r="R2287" s="156"/>
    </row>
    <row r="2288" s="138" customFormat="1" ht="25.05" hidden="1" customHeight="1" spans="1:18">
      <c r="A2288" s="147">
        <v>2283</v>
      </c>
      <c r="B2288" s="147" t="s">
        <v>806</v>
      </c>
      <c r="C2288" s="148">
        <v>44986</v>
      </c>
      <c r="D2288" s="148">
        <v>45016</v>
      </c>
      <c r="E2288" s="147" t="s">
        <v>25</v>
      </c>
      <c r="F2288" s="147" t="s">
        <v>430</v>
      </c>
      <c r="G2288" s="147" t="s">
        <v>27</v>
      </c>
      <c r="H2288" s="147">
        <v>1.27</v>
      </c>
      <c r="I2288" s="158">
        <v>4410</v>
      </c>
      <c r="J2288" s="151">
        <v>5600.7</v>
      </c>
      <c r="K2288" s="147">
        <v>10</v>
      </c>
      <c r="L2288" s="151">
        <v>560.07</v>
      </c>
      <c r="M2288" s="151">
        <v>28.0035</v>
      </c>
      <c r="N2288" s="154"/>
      <c r="O2288" s="151">
        <v>252.0315</v>
      </c>
      <c r="P2288" s="151">
        <v>280.035</v>
      </c>
      <c r="Q2288" s="151">
        <f t="shared" si="35"/>
        <v>532.0665</v>
      </c>
      <c r="R2288" s="156"/>
    </row>
    <row r="2289" s="138" customFormat="1" ht="25.05" hidden="1" customHeight="1" spans="1:18">
      <c r="A2289" s="147">
        <v>2284</v>
      </c>
      <c r="B2289" s="147" t="s">
        <v>807</v>
      </c>
      <c r="C2289" s="148">
        <v>44986</v>
      </c>
      <c r="D2289" s="148">
        <v>45016</v>
      </c>
      <c r="E2289" s="147" t="s">
        <v>25</v>
      </c>
      <c r="F2289" s="147" t="s">
        <v>430</v>
      </c>
      <c r="G2289" s="147" t="s">
        <v>27</v>
      </c>
      <c r="H2289" s="147">
        <v>2.1</v>
      </c>
      <c r="I2289" s="158">
        <v>4410</v>
      </c>
      <c r="J2289" s="151">
        <v>9261</v>
      </c>
      <c r="K2289" s="147">
        <v>10</v>
      </c>
      <c r="L2289" s="151">
        <v>926.1</v>
      </c>
      <c r="M2289" s="151">
        <v>46.305</v>
      </c>
      <c r="N2289" s="154"/>
      <c r="O2289" s="151">
        <v>416.745</v>
      </c>
      <c r="P2289" s="151">
        <v>463.05</v>
      </c>
      <c r="Q2289" s="151">
        <f t="shared" si="35"/>
        <v>879.795</v>
      </c>
      <c r="R2289" s="156"/>
    </row>
    <row r="2290" s="138" customFormat="1" ht="25.05" hidden="1" customHeight="1" spans="1:18">
      <c r="A2290" s="147">
        <v>2285</v>
      </c>
      <c r="B2290" s="147" t="s">
        <v>808</v>
      </c>
      <c r="C2290" s="148">
        <v>44986</v>
      </c>
      <c r="D2290" s="148">
        <v>45016</v>
      </c>
      <c r="E2290" s="147" t="s">
        <v>25</v>
      </c>
      <c r="F2290" s="147" t="s">
        <v>430</v>
      </c>
      <c r="G2290" s="147" t="s">
        <v>27</v>
      </c>
      <c r="H2290" s="147">
        <v>8</v>
      </c>
      <c r="I2290" s="158">
        <v>4410</v>
      </c>
      <c r="J2290" s="151">
        <v>35280</v>
      </c>
      <c r="K2290" s="147">
        <v>10</v>
      </c>
      <c r="L2290" s="151">
        <v>3528</v>
      </c>
      <c r="M2290" s="151">
        <v>176.4</v>
      </c>
      <c r="N2290" s="154"/>
      <c r="O2290" s="151">
        <v>1587.6</v>
      </c>
      <c r="P2290" s="151">
        <v>1764</v>
      </c>
      <c r="Q2290" s="151">
        <f t="shared" si="35"/>
        <v>3351.6</v>
      </c>
      <c r="R2290" s="156"/>
    </row>
    <row r="2291" s="138" customFormat="1" ht="25.05" hidden="1" customHeight="1" spans="1:18">
      <c r="A2291" s="147">
        <v>2286</v>
      </c>
      <c r="B2291" s="147" t="s">
        <v>809</v>
      </c>
      <c r="C2291" s="148">
        <v>44986</v>
      </c>
      <c r="D2291" s="148">
        <v>45016</v>
      </c>
      <c r="E2291" s="147" t="s">
        <v>25</v>
      </c>
      <c r="F2291" s="147" t="s">
        <v>430</v>
      </c>
      <c r="G2291" s="147" t="s">
        <v>27</v>
      </c>
      <c r="H2291" s="147">
        <v>6.5</v>
      </c>
      <c r="I2291" s="158">
        <v>4410</v>
      </c>
      <c r="J2291" s="151">
        <v>28665</v>
      </c>
      <c r="K2291" s="147">
        <v>10</v>
      </c>
      <c r="L2291" s="151">
        <v>2866.5</v>
      </c>
      <c r="M2291" s="151">
        <v>143.325</v>
      </c>
      <c r="N2291" s="154"/>
      <c r="O2291" s="151">
        <v>1289.925</v>
      </c>
      <c r="P2291" s="151">
        <v>1433.25</v>
      </c>
      <c r="Q2291" s="151">
        <f t="shared" si="35"/>
        <v>2723.175</v>
      </c>
      <c r="R2291" s="156"/>
    </row>
    <row r="2292" s="138" customFormat="1" ht="25.05" hidden="1" customHeight="1" spans="1:18">
      <c r="A2292" s="147">
        <v>2287</v>
      </c>
      <c r="B2292" s="147" t="s">
        <v>810</v>
      </c>
      <c r="C2292" s="148">
        <v>44986</v>
      </c>
      <c r="D2292" s="148">
        <v>45016</v>
      </c>
      <c r="E2292" s="147" t="s">
        <v>25</v>
      </c>
      <c r="F2292" s="147" t="s">
        <v>430</v>
      </c>
      <c r="G2292" s="147" t="s">
        <v>27</v>
      </c>
      <c r="H2292" s="147">
        <v>6.43</v>
      </c>
      <c r="I2292" s="158">
        <v>4410</v>
      </c>
      <c r="J2292" s="151">
        <v>28356.3</v>
      </c>
      <c r="K2292" s="147">
        <v>10</v>
      </c>
      <c r="L2292" s="151">
        <v>2835.63</v>
      </c>
      <c r="M2292" s="151">
        <v>141.7815</v>
      </c>
      <c r="N2292" s="154"/>
      <c r="O2292" s="151">
        <v>1276.0335</v>
      </c>
      <c r="P2292" s="151">
        <v>1417.815</v>
      </c>
      <c r="Q2292" s="151">
        <f t="shared" si="35"/>
        <v>2693.8485</v>
      </c>
      <c r="R2292" s="156"/>
    </row>
    <row r="2293" s="138" customFormat="1" ht="25.05" hidden="1" customHeight="1" spans="1:18">
      <c r="A2293" s="147">
        <v>2288</v>
      </c>
      <c r="B2293" s="147" t="s">
        <v>811</v>
      </c>
      <c r="C2293" s="148">
        <v>44986</v>
      </c>
      <c r="D2293" s="148">
        <v>45016</v>
      </c>
      <c r="E2293" s="147" t="s">
        <v>25</v>
      </c>
      <c r="F2293" s="147" t="s">
        <v>430</v>
      </c>
      <c r="G2293" s="147" t="s">
        <v>27</v>
      </c>
      <c r="H2293" s="147">
        <v>3.24</v>
      </c>
      <c r="I2293" s="158">
        <v>4410</v>
      </c>
      <c r="J2293" s="151">
        <v>14288.4</v>
      </c>
      <c r="K2293" s="147">
        <v>10</v>
      </c>
      <c r="L2293" s="151">
        <v>1428.84</v>
      </c>
      <c r="M2293" s="151">
        <v>71.442</v>
      </c>
      <c r="N2293" s="154"/>
      <c r="O2293" s="151">
        <v>642.978</v>
      </c>
      <c r="P2293" s="151">
        <v>714.42</v>
      </c>
      <c r="Q2293" s="151">
        <f t="shared" si="35"/>
        <v>1357.398</v>
      </c>
      <c r="R2293" s="156"/>
    </row>
    <row r="2294" s="138" customFormat="1" ht="25.05" hidden="1" customHeight="1" spans="1:18">
      <c r="A2294" s="147">
        <v>2289</v>
      </c>
      <c r="B2294" s="147" t="s">
        <v>812</v>
      </c>
      <c r="C2294" s="148">
        <v>44986</v>
      </c>
      <c r="D2294" s="148">
        <v>45016</v>
      </c>
      <c r="E2294" s="147" t="s">
        <v>25</v>
      </c>
      <c r="F2294" s="147" t="s">
        <v>430</v>
      </c>
      <c r="G2294" s="147" t="s">
        <v>27</v>
      </c>
      <c r="H2294" s="147">
        <v>5</v>
      </c>
      <c r="I2294" s="158">
        <v>4410</v>
      </c>
      <c r="J2294" s="151">
        <v>22050</v>
      </c>
      <c r="K2294" s="147">
        <v>10</v>
      </c>
      <c r="L2294" s="151">
        <v>2205</v>
      </c>
      <c r="M2294" s="151">
        <v>110.25</v>
      </c>
      <c r="N2294" s="154"/>
      <c r="O2294" s="151">
        <v>992.25</v>
      </c>
      <c r="P2294" s="151">
        <v>1102.5</v>
      </c>
      <c r="Q2294" s="151">
        <f t="shared" si="35"/>
        <v>2094.75</v>
      </c>
      <c r="R2294" s="156"/>
    </row>
    <row r="2295" s="138" customFormat="1" ht="25.05" hidden="1" customHeight="1" spans="1:18">
      <c r="A2295" s="147">
        <v>2290</v>
      </c>
      <c r="B2295" s="147" t="s">
        <v>813</v>
      </c>
      <c r="C2295" s="148">
        <v>44986</v>
      </c>
      <c r="D2295" s="148">
        <v>45016</v>
      </c>
      <c r="E2295" s="147" t="s">
        <v>25</v>
      </c>
      <c r="F2295" s="147" t="s">
        <v>430</v>
      </c>
      <c r="G2295" s="147" t="s">
        <v>27</v>
      </c>
      <c r="H2295" s="147">
        <v>5.2</v>
      </c>
      <c r="I2295" s="158">
        <v>4410</v>
      </c>
      <c r="J2295" s="151">
        <v>22932</v>
      </c>
      <c r="K2295" s="147">
        <v>10</v>
      </c>
      <c r="L2295" s="151">
        <v>2293.2</v>
      </c>
      <c r="M2295" s="151">
        <v>114.66</v>
      </c>
      <c r="N2295" s="154"/>
      <c r="O2295" s="151">
        <v>1031.94</v>
      </c>
      <c r="P2295" s="151">
        <v>1146.6</v>
      </c>
      <c r="Q2295" s="151">
        <f t="shared" si="35"/>
        <v>2178.54</v>
      </c>
      <c r="R2295" s="156"/>
    </row>
    <row r="2296" s="138" customFormat="1" ht="25.05" hidden="1" customHeight="1" spans="1:18">
      <c r="A2296" s="147">
        <v>2291</v>
      </c>
      <c r="B2296" s="147" t="s">
        <v>814</v>
      </c>
      <c r="C2296" s="148">
        <v>44986</v>
      </c>
      <c r="D2296" s="148">
        <v>45016</v>
      </c>
      <c r="E2296" s="147" t="s">
        <v>25</v>
      </c>
      <c r="F2296" s="147" t="s">
        <v>430</v>
      </c>
      <c r="G2296" s="147" t="s">
        <v>27</v>
      </c>
      <c r="H2296" s="147">
        <v>5</v>
      </c>
      <c r="I2296" s="158">
        <v>4410</v>
      </c>
      <c r="J2296" s="151">
        <v>22050</v>
      </c>
      <c r="K2296" s="147">
        <v>10</v>
      </c>
      <c r="L2296" s="151">
        <v>2205</v>
      </c>
      <c r="M2296" s="151">
        <v>110.25</v>
      </c>
      <c r="N2296" s="154"/>
      <c r="O2296" s="151">
        <v>992.25</v>
      </c>
      <c r="P2296" s="151">
        <v>1102.5</v>
      </c>
      <c r="Q2296" s="151">
        <f t="shared" si="35"/>
        <v>2094.75</v>
      </c>
      <c r="R2296" s="156"/>
    </row>
    <row r="2297" s="138" customFormat="1" ht="25.05" hidden="1" customHeight="1" spans="1:18">
      <c r="A2297" s="147">
        <v>2292</v>
      </c>
      <c r="B2297" s="147" t="s">
        <v>815</v>
      </c>
      <c r="C2297" s="148">
        <v>44986</v>
      </c>
      <c r="D2297" s="148">
        <v>45016</v>
      </c>
      <c r="E2297" s="147" t="s">
        <v>25</v>
      </c>
      <c r="F2297" s="147" t="s">
        <v>430</v>
      </c>
      <c r="G2297" s="147" t="s">
        <v>27</v>
      </c>
      <c r="H2297" s="147">
        <v>5</v>
      </c>
      <c r="I2297" s="158">
        <v>4410</v>
      </c>
      <c r="J2297" s="151">
        <v>22050</v>
      </c>
      <c r="K2297" s="147">
        <v>10</v>
      </c>
      <c r="L2297" s="151">
        <v>2205</v>
      </c>
      <c r="M2297" s="151">
        <v>110.25</v>
      </c>
      <c r="N2297" s="154"/>
      <c r="O2297" s="151">
        <v>992.25</v>
      </c>
      <c r="P2297" s="151">
        <v>1102.5</v>
      </c>
      <c r="Q2297" s="151">
        <f t="shared" si="35"/>
        <v>2094.75</v>
      </c>
      <c r="R2297" s="156"/>
    </row>
    <row r="2298" s="138" customFormat="1" ht="25.05" hidden="1" customHeight="1" spans="1:18">
      <c r="A2298" s="147">
        <v>2293</v>
      </c>
      <c r="B2298" s="147" t="s">
        <v>816</v>
      </c>
      <c r="C2298" s="148">
        <v>44986</v>
      </c>
      <c r="D2298" s="148">
        <v>45016</v>
      </c>
      <c r="E2298" s="147" t="s">
        <v>25</v>
      </c>
      <c r="F2298" s="147" t="s">
        <v>430</v>
      </c>
      <c r="G2298" s="147" t="s">
        <v>27</v>
      </c>
      <c r="H2298" s="147">
        <v>3.7</v>
      </c>
      <c r="I2298" s="158">
        <v>4410</v>
      </c>
      <c r="J2298" s="151">
        <v>16317</v>
      </c>
      <c r="K2298" s="147">
        <v>10</v>
      </c>
      <c r="L2298" s="151">
        <v>1631.7</v>
      </c>
      <c r="M2298" s="151">
        <v>81.585</v>
      </c>
      <c r="N2298" s="154"/>
      <c r="O2298" s="151">
        <v>734.265</v>
      </c>
      <c r="P2298" s="151">
        <v>815.85</v>
      </c>
      <c r="Q2298" s="151">
        <f t="shared" si="35"/>
        <v>1550.115</v>
      </c>
      <c r="R2298" s="156"/>
    </row>
    <row r="2299" s="138" customFormat="1" ht="25.05" hidden="1" customHeight="1" spans="1:18">
      <c r="A2299" s="147">
        <v>2294</v>
      </c>
      <c r="B2299" s="147" t="s">
        <v>442</v>
      </c>
      <c r="C2299" s="148">
        <v>44986</v>
      </c>
      <c r="D2299" s="148">
        <v>45016</v>
      </c>
      <c r="E2299" s="147" t="s">
        <v>25</v>
      </c>
      <c r="F2299" s="147" t="s">
        <v>430</v>
      </c>
      <c r="G2299" s="147" t="s">
        <v>27</v>
      </c>
      <c r="H2299" s="147">
        <v>3.91</v>
      </c>
      <c r="I2299" s="158">
        <v>4410</v>
      </c>
      <c r="J2299" s="151">
        <v>17243.1</v>
      </c>
      <c r="K2299" s="147">
        <v>10</v>
      </c>
      <c r="L2299" s="151">
        <v>1724.31</v>
      </c>
      <c r="M2299" s="151">
        <v>86.2155</v>
      </c>
      <c r="N2299" s="154"/>
      <c r="O2299" s="151">
        <v>775.9395</v>
      </c>
      <c r="P2299" s="151">
        <v>862.155</v>
      </c>
      <c r="Q2299" s="151">
        <f t="shared" si="35"/>
        <v>1638.0945</v>
      </c>
      <c r="R2299" s="156"/>
    </row>
    <row r="2300" s="138" customFormat="1" ht="25.05" hidden="1" customHeight="1" spans="1:18">
      <c r="A2300" s="147">
        <v>2295</v>
      </c>
      <c r="B2300" s="147" t="s">
        <v>817</v>
      </c>
      <c r="C2300" s="148">
        <v>44986</v>
      </c>
      <c r="D2300" s="148">
        <v>45016</v>
      </c>
      <c r="E2300" s="147" t="s">
        <v>25</v>
      </c>
      <c r="F2300" s="147" t="s">
        <v>430</v>
      </c>
      <c r="G2300" s="147" t="s">
        <v>27</v>
      </c>
      <c r="H2300" s="147">
        <v>6</v>
      </c>
      <c r="I2300" s="158">
        <v>4410</v>
      </c>
      <c r="J2300" s="151">
        <v>26460</v>
      </c>
      <c r="K2300" s="147">
        <v>10</v>
      </c>
      <c r="L2300" s="151">
        <v>2646</v>
      </c>
      <c r="M2300" s="151">
        <v>132.3</v>
      </c>
      <c r="N2300" s="154"/>
      <c r="O2300" s="151">
        <v>1190.7</v>
      </c>
      <c r="P2300" s="151">
        <v>1323</v>
      </c>
      <c r="Q2300" s="151">
        <f t="shared" si="35"/>
        <v>2513.7</v>
      </c>
      <c r="R2300" s="156"/>
    </row>
    <row r="2301" s="138" customFormat="1" ht="25.05" hidden="1" customHeight="1" spans="1:18">
      <c r="A2301" s="147">
        <v>2296</v>
      </c>
      <c r="B2301" s="147" t="s">
        <v>818</v>
      </c>
      <c r="C2301" s="148">
        <v>44986</v>
      </c>
      <c r="D2301" s="148">
        <v>45016</v>
      </c>
      <c r="E2301" s="147" t="s">
        <v>25</v>
      </c>
      <c r="F2301" s="147" t="s">
        <v>430</v>
      </c>
      <c r="G2301" s="147" t="s">
        <v>27</v>
      </c>
      <c r="H2301" s="147">
        <v>9.29</v>
      </c>
      <c r="I2301" s="158">
        <v>4410</v>
      </c>
      <c r="J2301" s="151">
        <v>40968.9</v>
      </c>
      <c r="K2301" s="147">
        <v>10</v>
      </c>
      <c r="L2301" s="151">
        <v>4096.89</v>
      </c>
      <c r="M2301" s="151">
        <v>204.8445</v>
      </c>
      <c r="N2301" s="154"/>
      <c r="O2301" s="151">
        <v>1843.6005</v>
      </c>
      <c r="P2301" s="151">
        <v>2048.445</v>
      </c>
      <c r="Q2301" s="151">
        <f t="shared" si="35"/>
        <v>3892.0455</v>
      </c>
      <c r="R2301" s="156"/>
    </row>
    <row r="2302" s="138" customFormat="1" ht="25.05" hidden="1" customHeight="1" spans="1:18">
      <c r="A2302" s="147">
        <v>2297</v>
      </c>
      <c r="B2302" s="147" t="s">
        <v>761</v>
      </c>
      <c r="C2302" s="148">
        <v>44986</v>
      </c>
      <c r="D2302" s="148">
        <v>45016</v>
      </c>
      <c r="E2302" s="147" t="s">
        <v>25</v>
      </c>
      <c r="F2302" s="147" t="s">
        <v>430</v>
      </c>
      <c r="G2302" s="147" t="s">
        <v>27</v>
      </c>
      <c r="H2302" s="147">
        <v>5</v>
      </c>
      <c r="I2302" s="158">
        <v>4410</v>
      </c>
      <c r="J2302" s="151">
        <v>22050</v>
      </c>
      <c r="K2302" s="147">
        <v>10</v>
      </c>
      <c r="L2302" s="151">
        <v>2205</v>
      </c>
      <c r="M2302" s="151">
        <v>110.25</v>
      </c>
      <c r="N2302" s="154"/>
      <c r="O2302" s="151">
        <v>992.25</v>
      </c>
      <c r="P2302" s="151">
        <v>1102.5</v>
      </c>
      <c r="Q2302" s="151">
        <f t="shared" si="35"/>
        <v>2094.75</v>
      </c>
      <c r="R2302" s="156"/>
    </row>
    <row r="2303" s="138" customFormat="1" ht="25.05" hidden="1" customHeight="1" spans="1:18">
      <c r="A2303" s="147">
        <v>2298</v>
      </c>
      <c r="B2303" s="147" t="s">
        <v>819</v>
      </c>
      <c r="C2303" s="148">
        <v>44986</v>
      </c>
      <c r="D2303" s="148">
        <v>45016</v>
      </c>
      <c r="E2303" s="147" t="s">
        <v>25</v>
      </c>
      <c r="F2303" s="147" t="s">
        <v>430</v>
      </c>
      <c r="G2303" s="147" t="s">
        <v>27</v>
      </c>
      <c r="H2303" s="147">
        <v>9.58</v>
      </c>
      <c r="I2303" s="158">
        <v>4410</v>
      </c>
      <c r="J2303" s="151">
        <v>42247.8</v>
      </c>
      <c r="K2303" s="147">
        <v>10</v>
      </c>
      <c r="L2303" s="151">
        <v>4224.78</v>
      </c>
      <c r="M2303" s="151">
        <v>211.239</v>
      </c>
      <c r="N2303" s="154"/>
      <c r="O2303" s="151">
        <v>1901.151</v>
      </c>
      <c r="P2303" s="151">
        <v>2112.39</v>
      </c>
      <c r="Q2303" s="151">
        <f t="shared" si="35"/>
        <v>4013.541</v>
      </c>
      <c r="R2303" s="156"/>
    </row>
    <row r="2304" s="138" customFormat="1" ht="25.05" hidden="1" customHeight="1" spans="1:18">
      <c r="A2304" s="147">
        <v>2299</v>
      </c>
      <c r="B2304" s="147" t="s">
        <v>820</v>
      </c>
      <c r="C2304" s="148">
        <v>44986</v>
      </c>
      <c r="D2304" s="148">
        <v>45016</v>
      </c>
      <c r="E2304" s="147" t="s">
        <v>25</v>
      </c>
      <c r="F2304" s="147" t="s">
        <v>430</v>
      </c>
      <c r="G2304" s="147" t="s">
        <v>27</v>
      </c>
      <c r="H2304" s="147">
        <v>5</v>
      </c>
      <c r="I2304" s="158">
        <v>4410</v>
      </c>
      <c r="J2304" s="151">
        <v>22050</v>
      </c>
      <c r="K2304" s="147">
        <v>10</v>
      </c>
      <c r="L2304" s="151">
        <v>2205</v>
      </c>
      <c r="M2304" s="151">
        <v>110.25</v>
      </c>
      <c r="N2304" s="154"/>
      <c r="O2304" s="151">
        <v>992.25</v>
      </c>
      <c r="P2304" s="151">
        <v>1102.5</v>
      </c>
      <c r="Q2304" s="151">
        <f t="shared" si="35"/>
        <v>2094.75</v>
      </c>
      <c r="R2304" s="156"/>
    </row>
    <row r="2305" s="138" customFormat="1" ht="25.05" hidden="1" customHeight="1" spans="1:18">
      <c r="A2305" s="147">
        <v>2300</v>
      </c>
      <c r="B2305" s="147" t="s">
        <v>821</v>
      </c>
      <c r="C2305" s="148">
        <v>44986</v>
      </c>
      <c r="D2305" s="148">
        <v>45016</v>
      </c>
      <c r="E2305" s="147" t="s">
        <v>25</v>
      </c>
      <c r="F2305" s="147" t="s">
        <v>430</v>
      </c>
      <c r="G2305" s="147" t="s">
        <v>27</v>
      </c>
      <c r="H2305" s="147">
        <v>2.89</v>
      </c>
      <c r="I2305" s="158">
        <v>4410</v>
      </c>
      <c r="J2305" s="151">
        <v>12744.9</v>
      </c>
      <c r="K2305" s="147">
        <v>10</v>
      </c>
      <c r="L2305" s="151">
        <v>1274.49</v>
      </c>
      <c r="M2305" s="151">
        <v>63.7245</v>
      </c>
      <c r="N2305" s="154"/>
      <c r="O2305" s="151">
        <v>573.5205</v>
      </c>
      <c r="P2305" s="151">
        <v>637.245</v>
      </c>
      <c r="Q2305" s="151">
        <f t="shared" si="35"/>
        <v>1210.7655</v>
      </c>
      <c r="R2305" s="156"/>
    </row>
    <row r="2306" s="138" customFormat="1" ht="25.05" hidden="1" customHeight="1" spans="1:18">
      <c r="A2306" s="147">
        <v>2301</v>
      </c>
      <c r="B2306" s="147" t="s">
        <v>822</v>
      </c>
      <c r="C2306" s="148">
        <v>44986</v>
      </c>
      <c r="D2306" s="148">
        <v>45016</v>
      </c>
      <c r="E2306" s="147" t="s">
        <v>25</v>
      </c>
      <c r="F2306" s="147" t="s">
        <v>430</v>
      </c>
      <c r="G2306" s="147" t="s">
        <v>27</v>
      </c>
      <c r="H2306" s="147">
        <v>4.24</v>
      </c>
      <c r="I2306" s="158">
        <v>4410</v>
      </c>
      <c r="J2306" s="151">
        <v>18698.4</v>
      </c>
      <c r="K2306" s="147">
        <v>10</v>
      </c>
      <c r="L2306" s="151">
        <v>1869.84</v>
      </c>
      <c r="M2306" s="151">
        <v>93.492</v>
      </c>
      <c r="N2306" s="154"/>
      <c r="O2306" s="151">
        <v>841.428</v>
      </c>
      <c r="P2306" s="151">
        <v>934.92</v>
      </c>
      <c r="Q2306" s="151">
        <f t="shared" si="35"/>
        <v>1776.348</v>
      </c>
      <c r="R2306" s="156"/>
    </row>
    <row r="2307" s="138" customFormat="1" ht="25.05" hidden="1" customHeight="1" spans="1:18">
      <c r="A2307" s="147">
        <v>2302</v>
      </c>
      <c r="B2307" s="147" t="s">
        <v>823</v>
      </c>
      <c r="C2307" s="148">
        <v>44986</v>
      </c>
      <c r="D2307" s="148">
        <v>45016</v>
      </c>
      <c r="E2307" s="147" t="s">
        <v>25</v>
      </c>
      <c r="F2307" s="147" t="s">
        <v>430</v>
      </c>
      <c r="G2307" s="147" t="s">
        <v>27</v>
      </c>
      <c r="H2307" s="147">
        <v>8.94</v>
      </c>
      <c r="I2307" s="158">
        <v>4410</v>
      </c>
      <c r="J2307" s="151">
        <v>39425.4</v>
      </c>
      <c r="K2307" s="147">
        <v>10</v>
      </c>
      <c r="L2307" s="151">
        <v>3942.54</v>
      </c>
      <c r="M2307" s="151">
        <v>197.127</v>
      </c>
      <c r="N2307" s="154"/>
      <c r="O2307" s="151">
        <v>1774.143</v>
      </c>
      <c r="P2307" s="151">
        <v>1971.27</v>
      </c>
      <c r="Q2307" s="151">
        <f t="shared" si="35"/>
        <v>3745.413</v>
      </c>
      <c r="R2307" s="156"/>
    </row>
    <row r="2308" s="138" customFormat="1" ht="25.05" hidden="1" customHeight="1" spans="1:18">
      <c r="A2308" s="147">
        <v>2303</v>
      </c>
      <c r="B2308" s="147" t="s">
        <v>824</v>
      </c>
      <c r="C2308" s="148">
        <v>44986</v>
      </c>
      <c r="D2308" s="148">
        <v>45016</v>
      </c>
      <c r="E2308" s="147" t="s">
        <v>25</v>
      </c>
      <c r="F2308" s="147" t="s">
        <v>430</v>
      </c>
      <c r="G2308" s="147" t="s">
        <v>27</v>
      </c>
      <c r="H2308" s="147">
        <v>8.59</v>
      </c>
      <c r="I2308" s="158">
        <v>4410</v>
      </c>
      <c r="J2308" s="151">
        <v>37881.9</v>
      </c>
      <c r="K2308" s="147">
        <v>10</v>
      </c>
      <c r="L2308" s="151">
        <v>3788.19</v>
      </c>
      <c r="M2308" s="151">
        <v>189.4095</v>
      </c>
      <c r="N2308" s="154"/>
      <c r="O2308" s="151">
        <v>1704.6855</v>
      </c>
      <c r="P2308" s="151">
        <v>1894.095</v>
      </c>
      <c r="Q2308" s="151">
        <f t="shared" si="35"/>
        <v>3598.7805</v>
      </c>
      <c r="R2308" s="156"/>
    </row>
    <row r="2309" s="138" customFormat="1" ht="25.05" hidden="1" customHeight="1" spans="1:18">
      <c r="A2309" s="147">
        <v>2304</v>
      </c>
      <c r="B2309" s="147" t="s">
        <v>825</v>
      </c>
      <c r="C2309" s="148">
        <v>44986</v>
      </c>
      <c r="D2309" s="148">
        <v>45016</v>
      </c>
      <c r="E2309" s="147" t="s">
        <v>25</v>
      </c>
      <c r="F2309" s="147" t="s">
        <v>430</v>
      </c>
      <c r="G2309" s="147" t="s">
        <v>27</v>
      </c>
      <c r="H2309" s="147">
        <v>5.21</v>
      </c>
      <c r="I2309" s="158">
        <v>4410</v>
      </c>
      <c r="J2309" s="151">
        <v>22976.1</v>
      </c>
      <c r="K2309" s="147">
        <v>10</v>
      </c>
      <c r="L2309" s="151">
        <v>2297.61</v>
      </c>
      <c r="M2309" s="151">
        <v>114.8805</v>
      </c>
      <c r="N2309" s="154"/>
      <c r="O2309" s="151">
        <v>1033.9245</v>
      </c>
      <c r="P2309" s="151">
        <v>1148.805</v>
      </c>
      <c r="Q2309" s="151">
        <f t="shared" si="35"/>
        <v>2182.7295</v>
      </c>
      <c r="R2309" s="156"/>
    </row>
    <row r="2310" s="138" customFormat="1" ht="25.05" hidden="1" customHeight="1" spans="1:18">
      <c r="A2310" s="147">
        <v>2305</v>
      </c>
      <c r="B2310" s="147" t="s">
        <v>826</v>
      </c>
      <c r="C2310" s="148">
        <v>44986</v>
      </c>
      <c r="D2310" s="148">
        <v>45016</v>
      </c>
      <c r="E2310" s="147" t="s">
        <v>25</v>
      </c>
      <c r="F2310" s="147" t="s">
        <v>430</v>
      </c>
      <c r="G2310" s="147" t="s">
        <v>27</v>
      </c>
      <c r="H2310" s="147">
        <v>4.85</v>
      </c>
      <c r="I2310" s="158">
        <v>4410</v>
      </c>
      <c r="J2310" s="151">
        <v>21388.5</v>
      </c>
      <c r="K2310" s="147">
        <v>10</v>
      </c>
      <c r="L2310" s="151">
        <v>2138.85</v>
      </c>
      <c r="M2310" s="151">
        <v>106.9425</v>
      </c>
      <c r="N2310" s="154"/>
      <c r="O2310" s="151">
        <v>962.4825</v>
      </c>
      <c r="P2310" s="151">
        <v>1069.425</v>
      </c>
      <c r="Q2310" s="151">
        <f t="shared" si="35"/>
        <v>2031.9075</v>
      </c>
      <c r="R2310" s="156"/>
    </row>
    <row r="2311" s="138" customFormat="1" ht="25.05" hidden="1" customHeight="1" spans="1:18">
      <c r="A2311" s="147">
        <v>2306</v>
      </c>
      <c r="B2311" s="147" t="s">
        <v>827</v>
      </c>
      <c r="C2311" s="148">
        <v>44986</v>
      </c>
      <c r="D2311" s="148">
        <v>45016</v>
      </c>
      <c r="E2311" s="147" t="s">
        <v>25</v>
      </c>
      <c r="F2311" s="147" t="s">
        <v>430</v>
      </c>
      <c r="G2311" s="147" t="s">
        <v>27</v>
      </c>
      <c r="H2311" s="147">
        <v>8</v>
      </c>
      <c r="I2311" s="158">
        <v>4410</v>
      </c>
      <c r="J2311" s="151">
        <v>35280</v>
      </c>
      <c r="K2311" s="147">
        <v>10</v>
      </c>
      <c r="L2311" s="151">
        <v>3528</v>
      </c>
      <c r="M2311" s="151">
        <v>176.4</v>
      </c>
      <c r="N2311" s="154"/>
      <c r="O2311" s="151">
        <v>1587.6</v>
      </c>
      <c r="P2311" s="151">
        <v>1764</v>
      </c>
      <c r="Q2311" s="151">
        <f t="shared" ref="Q2311:Q2374" si="36">N2311+O2311+P2311</f>
        <v>3351.6</v>
      </c>
      <c r="R2311" s="156"/>
    </row>
    <row r="2312" s="138" customFormat="1" ht="25.05" hidden="1" customHeight="1" spans="1:18">
      <c r="A2312" s="147">
        <v>2307</v>
      </c>
      <c r="B2312" s="147" t="s">
        <v>828</v>
      </c>
      <c r="C2312" s="148">
        <v>44986</v>
      </c>
      <c r="D2312" s="148">
        <v>45016</v>
      </c>
      <c r="E2312" s="147" t="s">
        <v>25</v>
      </c>
      <c r="F2312" s="147" t="s">
        <v>430</v>
      </c>
      <c r="G2312" s="147" t="s">
        <v>27</v>
      </c>
      <c r="H2312" s="147">
        <v>2.93</v>
      </c>
      <c r="I2312" s="158">
        <v>4410</v>
      </c>
      <c r="J2312" s="151">
        <v>12921.3</v>
      </c>
      <c r="K2312" s="147">
        <v>10</v>
      </c>
      <c r="L2312" s="151">
        <v>1292.13</v>
      </c>
      <c r="M2312" s="151">
        <v>64.6065</v>
      </c>
      <c r="N2312" s="154"/>
      <c r="O2312" s="151">
        <v>581.4585</v>
      </c>
      <c r="P2312" s="151">
        <v>646.065</v>
      </c>
      <c r="Q2312" s="151">
        <f t="shared" si="36"/>
        <v>1227.5235</v>
      </c>
      <c r="R2312" s="156"/>
    </row>
    <row r="2313" s="138" customFormat="1" ht="25.05" hidden="1" customHeight="1" spans="1:18">
      <c r="A2313" s="147">
        <v>2308</v>
      </c>
      <c r="B2313" s="147" t="s">
        <v>829</v>
      </c>
      <c r="C2313" s="148">
        <v>44986</v>
      </c>
      <c r="D2313" s="148">
        <v>45016</v>
      </c>
      <c r="E2313" s="147" t="s">
        <v>25</v>
      </c>
      <c r="F2313" s="147" t="s">
        <v>430</v>
      </c>
      <c r="G2313" s="147" t="s">
        <v>27</v>
      </c>
      <c r="H2313" s="147">
        <v>5</v>
      </c>
      <c r="I2313" s="158">
        <v>4410</v>
      </c>
      <c r="J2313" s="151">
        <v>22050</v>
      </c>
      <c r="K2313" s="147">
        <v>10</v>
      </c>
      <c r="L2313" s="151">
        <v>2205</v>
      </c>
      <c r="M2313" s="151">
        <v>110.25</v>
      </c>
      <c r="N2313" s="154"/>
      <c r="O2313" s="151">
        <v>992.25</v>
      </c>
      <c r="P2313" s="151">
        <v>1102.5</v>
      </c>
      <c r="Q2313" s="151">
        <f t="shared" si="36"/>
        <v>2094.75</v>
      </c>
      <c r="R2313" s="156"/>
    </row>
    <row r="2314" s="138" customFormat="1" ht="25.05" hidden="1" customHeight="1" spans="1:18">
      <c r="A2314" s="147">
        <v>2309</v>
      </c>
      <c r="B2314" s="147" t="s">
        <v>830</v>
      </c>
      <c r="C2314" s="148">
        <v>44986</v>
      </c>
      <c r="D2314" s="148">
        <v>45016</v>
      </c>
      <c r="E2314" s="147" t="s">
        <v>25</v>
      </c>
      <c r="F2314" s="147" t="s">
        <v>430</v>
      </c>
      <c r="G2314" s="147" t="s">
        <v>27</v>
      </c>
      <c r="H2314" s="147">
        <v>9</v>
      </c>
      <c r="I2314" s="158">
        <v>4410</v>
      </c>
      <c r="J2314" s="151">
        <v>39690</v>
      </c>
      <c r="K2314" s="147">
        <v>10</v>
      </c>
      <c r="L2314" s="151">
        <v>3969</v>
      </c>
      <c r="M2314" s="151">
        <v>198.45</v>
      </c>
      <c r="N2314" s="154"/>
      <c r="O2314" s="151">
        <v>1786.05</v>
      </c>
      <c r="P2314" s="151">
        <v>1984.5</v>
      </c>
      <c r="Q2314" s="151">
        <f t="shared" si="36"/>
        <v>3770.55</v>
      </c>
      <c r="R2314" s="156"/>
    </row>
    <row r="2315" s="138" customFormat="1" ht="25.05" hidden="1" customHeight="1" spans="1:18">
      <c r="A2315" s="147">
        <v>2310</v>
      </c>
      <c r="B2315" s="147" t="s">
        <v>831</v>
      </c>
      <c r="C2315" s="148">
        <v>44986</v>
      </c>
      <c r="D2315" s="148">
        <v>45016</v>
      </c>
      <c r="E2315" s="147" t="s">
        <v>25</v>
      </c>
      <c r="F2315" s="147" t="s">
        <v>430</v>
      </c>
      <c r="G2315" s="147" t="s">
        <v>27</v>
      </c>
      <c r="H2315" s="147">
        <v>7.9</v>
      </c>
      <c r="I2315" s="158">
        <v>4410</v>
      </c>
      <c r="J2315" s="151">
        <v>34839</v>
      </c>
      <c r="K2315" s="147">
        <v>10</v>
      </c>
      <c r="L2315" s="151">
        <v>3483.9</v>
      </c>
      <c r="M2315" s="151">
        <v>174.195</v>
      </c>
      <c r="N2315" s="154"/>
      <c r="O2315" s="151">
        <v>1567.755</v>
      </c>
      <c r="P2315" s="151">
        <v>1741.95</v>
      </c>
      <c r="Q2315" s="151">
        <f t="shared" si="36"/>
        <v>3309.705</v>
      </c>
      <c r="R2315" s="156"/>
    </row>
    <row r="2316" s="138" customFormat="1" ht="25.05" hidden="1" customHeight="1" spans="1:18">
      <c r="A2316" s="147">
        <v>2311</v>
      </c>
      <c r="B2316" s="147" t="s">
        <v>832</v>
      </c>
      <c r="C2316" s="148">
        <v>44986</v>
      </c>
      <c r="D2316" s="148">
        <v>45016</v>
      </c>
      <c r="E2316" s="147" t="s">
        <v>25</v>
      </c>
      <c r="F2316" s="147" t="s">
        <v>430</v>
      </c>
      <c r="G2316" s="147" t="s">
        <v>27</v>
      </c>
      <c r="H2316" s="147">
        <v>3.24</v>
      </c>
      <c r="I2316" s="158">
        <v>4410</v>
      </c>
      <c r="J2316" s="151">
        <v>14288.4</v>
      </c>
      <c r="K2316" s="147">
        <v>10</v>
      </c>
      <c r="L2316" s="151">
        <v>1428.84</v>
      </c>
      <c r="M2316" s="151">
        <v>71.442</v>
      </c>
      <c r="N2316" s="154"/>
      <c r="O2316" s="151">
        <v>642.978</v>
      </c>
      <c r="P2316" s="151">
        <v>714.42</v>
      </c>
      <c r="Q2316" s="151">
        <f t="shared" si="36"/>
        <v>1357.398</v>
      </c>
      <c r="R2316" s="156"/>
    </row>
    <row r="2317" s="138" customFormat="1" ht="25.05" hidden="1" customHeight="1" spans="1:18">
      <c r="A2317" s="147">
        <v>2312</v>
      </c>
      <c r="B2317" s="147" t="s">
        <v>833</v>
      </c>
      <c r="C2317" s="148">
        <v>44986</v>
      </c>
      <c r="D2317" s="148">
        <v>45016</v>
      </c>
      <c r="E2317" s="147" t="s">
        <v>25</v>
      </c>
      <c r="F2317" s="147" t="s">
        <v>430</v>
      </c>
      <c r="G2317" s="147" t="s">
        <v>27</v>
      </c>
      <c r="H2317" s="147">
        <v>9.7</v>
      </c>
      <c r="I2317" s="158">
        <v>4410</v>
      </c>
      <c r="J2317" s="151">
        <v>42777</v>
      </c>
      <c r="K2317" s="147">
        <v>10</v>
      </c>
      <c r="L2317" s="151">
        <v>4277.7</v>
      </c>
      <c r="M2317" s="151">
        <v>213.885</v>
      </c>
      <c r="N2317" s="154"/>
      <c r="O2317" s="151">
        <v>1924.965</v>
      </c>
      <c r="P2317" s="151">
        <v>2138.85</v>
      </c>
      <c r="Q2317" s="151">
        <f t="shared" si="36"/>
        <v>4063.815</v>
      </c>
      <c r="R2317" s="156"/>
    </row>
    <row r="2318" s="138" customFormat="1" ht="25.05" hidden="1" customHeight="1" spans="1:18">
      <c r="A2318" s="147">
        <v>2313</v>
      </c>
      <c r="B2318" s="147" t="s">
        <v>834</v>
      </c>
      <c r="C2318" s="148">
        <v>44986</v>
      </c>
      <c r="D2318" s="148">
        <v>45016</v>
      </c>
      <c r="E2318" s="147" t="s">
        <v>25</v>
      </c>
      <c r="F2318" s="147" t="s">
        <v>430</v>
      </c>
      <c r="G2318" s="147" t="s">
        <v>27</v>
      </c>
      <c r="H2318" s="147">
        <v>5</v>
      </c>
      <c r="I2318" s="158">
        <v>4410</v>
      </c>
      <c r="J2318" s="151">
        <v>22050</v>
      </c>
      <c r="K2318" s="147">
        <v>10</v>
      </c>
      <c r="L2318" s="151">
        <v>2205</v>
      </c>
      <c r="M2318" s="151">
        <v>110.25</v>
      </c>
      <c r="N2318" s="154"/>
      <c r="O2318" s="151">
        <v>992.25</v>
      </c>
      <c r="P2318" s="151">
        <v>1102.5</v>
      </c>
      <c r="Q2318" s="151">
        <f t="shared" si="36"/>
        <v>2094.75</v>
      </c>
      <c r="R2318" s="156"/>
    </row>
    <row r="2319" s="138" customFormat="1" ht="25.05" hidden="1" customHeight="1" spans="1:18">
      <c r="A2319" s="147">
        <v>2314</v>
      </c>
      <c r="B2319" s="147" t="s">
        <v>835</v>
      </c>
      <c r="C2319" s="148">
        <v>44986</v>
      </c>
      <c r="D2319" s="148">
        <v>45016</v>
      </c>
      <c r="E2319" s="147" t="s">
        <v>25</v>
      </c>
      <c r="F2319" s="147" t="s">
        <v>430</v>
      </c>
      <c r="G2319" s="147" t="s">
        <v>27</v>
      </c>
      <c r="H2319" s="147">
        <v>5.3</v>
      </c>
      <c r="I2319" s="158">
        <v>4410</v>
      </c>
      <c r="J2319" s="151">
        <v>23373</v>
      </c>
      <c r="K2319" s="147">
        <v>10</v>
      </c>
      <c r="L2319" s="151">
        <v>2337.3</v>
      </c>
      <c r="M2319" s="151">
        <v>116.865</v>
      </c>
      <c r="N2319" s="154"/>
      <c r="O2319" s="151">
        <v>1051.785</v>
      </c>
      <c r="P2319" s="151">
        <v>1168.65</v>
      </c>
      <c r="Q2319" s="151">
        <f t="shared" si="36"/>
        <v>2220.435</v>
      </c>
      <c r="R2319" s="156"/>
    </row>
    <row r="2320" s="138" customFormat="1" ht="25.05" hidden="1" customHeight="1" spans="1:18">
      <c r="A2320" s="147">
        <v>2315</v>
      </c>
      <c r="B2320" s="147" t="s">
        <v>836</v>
      </c>
      <c r="C2320" s="148">
        <v>44986</v>
      </c>
      <c r="D2320" s="148">
        <v>45016</v>
      </c>
      <c r="E2320" s="147" t="s">
        <v>25</v>
      </c>
      <c r="F2320" s="147" t="s">
        <v>430</v>
      </c>
      <c r="G2320" s="147" t="s">
        <v>27</v>
      </c>
      <c r="H2320" s="147">
        <v>4.08</v>
      </c>
      <c r="I2320" s="158">
        <v>4410</v>
      </c>
      <c r="J2320" s="151">
        <v>17992.8</v>
      </c>
      <c r="K2320" s="147">
        <v>10</v>
      </c>
      <c r="L2320" s="151">
        <v>1799.28</v>
      </c>
      <c r="M2320" s="151">
        <v>89.964</v>
      </c>
      <c r="N2320" s="154"/>
      <c r="O2320" s="151">
        <v>809.676</v>
      </c>
      <c r="P2320" s="151">
        <v>899.64</v>
      </c>
      <c r="Q2320" s="151">
        <f t="shared" si="36"/>
        <v>1709.316</v>
      </c>
      <c r="R2320" s="156"/>
    </row>
    <row r="2321" s="138" customFormat="1" ht="25.05" hidden="1" customHeight="1" spans="1:18">
      <c r="A2321" s="147">
        <v>2316</v>
      </c>
      <c r="B2321" s="147" t="s">
        <v>409</v>
      </c>
      <c r="C2321" s="148">
        <v>44986</v>
      </c>
      <c r="D2321" s="148">
        <v>45016</v>
      </c>
      <c r="E2321" s="147" t="s">
        <v>25</v>
      </c>
      <c r="F2321" s="147" t="s">
        <v>430</v>
      </c>
      <c r="G2321" s="147" t="s">
        <v>27</v>
      </c>
      <c r="H2321" s="147">
        <v>7</v>
      </c>
      <c r="I2321" s="158">
        <v>4410</v>
      </c>
      <c r="J2321" s="151">
        <v>30870</v>
      </c>
      <c r="K2321" s="147">
        <v>10</v>
      </c>
      <c r="L2321" s="151">
        <v>3087</v>
      </c>
      <c r="M2321" s="151">
        <v>154.35</v>
      </c>
      <c r="N2321" s="154"/>
      <c r="O2321" s="151">
        <v>1389.15</v>
      </c>
      <c r="P2321" s="151">
        <v>1543.5</v>
      </c>
      <c r="Q2321" s="151">
        <f t="shared" si="36"/>
        <v>2932.65</v>
      </c>
      <c r="R2321" s="156"/>
    </row>
    <row r="2322" s="138" customFormat="1" ht="25.05" hidden="1" customHeight="1" spans="1:18">
      <c r="A2322" s="147">
        <v>2317</v>
      </c>
      <c r="B2322" s="147" t="s">
        <v>837</v>
      </c>
      <c r="C2322" s="148">
        <v>44986</v>
      </c>
      <c r="D2322" s="148">
        <v>45016</v>
      </c>
      <c r="E2322" s="147" t="s">
        <v>25</v>
      </c>
      <c r="F2322" s="147" t="s">
        <v>430</v>
      </c>
      <c r="G2322" s="147" t="s">
        <v>27</v>
      </c>
      <c r="H2322" s="147">
        <v>5.73</v>
      </c>
      <c r="I2322" s="158">
        <v>4410</v>
      </c>
      <c r="J2322" s="151">
        <v>25269.3</v>
      </c>
      <c r="K2322" s="147">
        <v>10</v>
      </c>
      <c r="L2322" s="151">
        <v>2526.93</v>
      </c>
      <c r="M2322" s="151">
        <v>126.3465</v>
      </c>
      <c r="N2322" s="154"/>
      <c r="O2322" s="151">
        <v>1137.1185</v>
      </c>
      <c r="P2322" s="151">
        <v>1263.465</v>
      </c>
      <c r="Q2322" s="151">
        <f t="shared" si="36"/>
        <v>2400.5835</v>
      </c>
      <c r="R2322" s="156"/>
    </row>
    <row r="2323" s="138" customFormat="1" ht="25.05" hidden="1" customHeight="1" spans="1:18">
      <c r="A2323" s="147">
        <v>2318</v>
      </c>
      <c r="B2323" s="147" t="s">
        <v>838</v>
      </c>
      <c r="C2323" s="148">
        <v>44986</v>
      </c>
      <c r="D2323" s="148">
        <v>45016</v>
      </c>
      <c r="E2323" s="147" t="s">
        <v>25</v>
      </c>
      <c r="F2323" s="147" t="s">
        <v>430</v>
      </c>
      <c r="G2323" s="147" t="s">
        <v>27</v>
      </c>
      <c r="H2323" s="147">
        <v>2</v>
      </c>
      <c r="I2323" s="158">
        <v>4410</v>
      </c>
      <c r="J2323" s="151">
        <v>8820</v>
      </c>
      <c r="K2323" s="147">
        <v>10</v>
      </c>
      <c r="L2323" s="151">
        <v>882</v>
      </c>
      <c r="M2323" s="151">
        <v>44.1</v>
      </c>
      <c r="N2323" s="154"/>
      <c r="O2323" s="151">
        <v>396.9</v>
      </c>
      <c r="P2323" s="151">
        <v>441</v>
      </c>
      <c r="Q2323" s="151">
        <f t="shared" si="36"/>
        <v>837.9</v>
      </c>
      <c r="R2323" s="156"/>
    </row>
    <row r="2324" s="138" customFormat="1" ht="25.05" hidden="1" customHeight="1" spans="1:18">
      <c r="A2324" s="147">
        <v>2319</v>
      </c>
      <c r="B2324" s="147" t="s">
        <v>839</v>
      </c>
      <c r="C2324" s="148">
        <v>44986</v>
      </c>
      <c r="D2324" s="148">
        <v>45016</v>
      </c>
      <c r="E2324" s="147" t="s">
        <v>25</v>
      </c>
      <c r="F2324" s="147" t="s">
        <v>430</v>
      </c>
      <c r="G2324" s="147" t="s">
        <v>27</v>
      </c>
      <c r="H2324" s="147">
        <v>8</v>
      </c>
      <c r="I2324" s="158">
        <v>4410</v>
      </c>
      <c r="J2324" s="151">
        <v>35280</v>
      </c>
      <c r="K2324" s="147">
        <v>10</v>
      </c>
      <c r="L2324" s="151">
        <v>3528</v>
      </c>
      <c r="M2324" s="151">
        <v>176.4</v>
      </c>
      <c r="N2324" s="154"/>
      <c r="O2324" s="151">
        <v>1587.6</v>
      </c>
      <c r="P2324" s="151">
        <v>1764</v>
      </c>
      <c r="Q2324" s="151">
        <f t="shared" si="36"/>
        <v>3351.6</v>
      </c>
      <c r="R2324" s="156"/>
    </row>
    <row r="2325" s="138" customFormat="1" ht="25.05" hidden="1" customHeight="1" spans="1:18">
      <c r="A2325" s="147">
        <v>2320</v>
      </c>
      <c r="B2325" s="147" t="s">
        <v>840</v>
      </c>
      <c r="C2325" s="148">
        <v>44986</v>
      </c>
      <c r="D2325" s="148">
        <v>45016</v>
      </c>
      <c r="E2325" s="147" t="s">
        <v>25</v>
      </c>
      <c r="F2325" s="147" t="s">
        <v>430</v>
      </c>
      <c r="G2325" s="147" t="s">
        <v>27</v>
      </c>
      <c r="H2325" s="147">
        <v>1.54</v>
      </c>
      <c r="I2325" s="158">
        <v>4410</v>
      </c>
      <c r="J2325" s="151">
        <v>6791.4</v>
      </c>
      <c r="K2325" s="147">
        <v>10</v>
      </c>
      <c r="L2325" s="151">
        <v>679.14</v>
      </c>
      <c r="M2325" s="151">
        <v>33.957</v>
      </c>
      <c r="N2325" s="154"/>
      <c r="O2325" s="151">
        <v>305.613</v>
      </c>
      <c r="P2325" s="151">
        <v>339.57</v>
      </c>
      <c r="Q2325" s="151">
        <f t="shared" si="36"/>
        <v>645.183</v>
      </c>
      <c r="R2325" s="156"/>
    </row>
    <row r="2326" s="138" customFormat="1" ht="25.05" hidden="1" customHeight="1" spans="1:18">
      <c r="A2326" s="147">
        <v>2321</v>
      </c>
      <c r="B2326" s="147" t="s">
        <v>841</v>
      </c>
      <c r="C2326" s="148">
        <v>44986</v>
      </c>
      <c r="D2326" s="148">
        <v>45016</v>
      </c>
      <c r="E2326" s="147" t="s">
        <v>25</v>
      </c>
      <c r="F2326" s="147" t="s">
        <v>430</v>
      </c>
      <c r="G2326" s="147" t="s">
        <v>27</v>
      </c>
      <c r="H2326" s="147">
        <v>10</v>
      </c>
      <c r="I2326" s="158">
        <v>4410</v>
      </c>
      <c r="J2326" s="151">
        <v>44100</v>
      </c>
      <c r="K2326" s="147">
        <v>10</v>
      </c>
      <c r="L2326" s="151">
        <v>4410</v>
      </c>
      <c r="M2326" s="151">
        <v>220.5</v>
      </c>
      <c r="N2326" s="154"/>
      <c r="O2326" s="151">
        <v>1984.5</v>
      </c>
      <c r="P2326" s="151">
        <v>2205</v>
      </c>
      <c r="Q2326" s="151">
        <f t="shared" si="36"/>
        <v>4189.5</v>
      </c>
      <c r="R2326" s="156"/>
    </row>
    <row r="2327" s="138" customFormat="1" ht="25.05" hidden="1" customHeight="1" spans="1:18">
      <c r="A2327" s="147">
        <v>2322</v>
      </c>
      <c r="B2327" s="147" t="s">
        <v>842</v>
      </c>
      <c r="C2327" s="148">
        <v>44986</v>
      </c>
      <c r="D2327" s="148">
        <v>45016</v>
      </c>
      <c r="E2327" s="147" t="s">
        <v>25</v>
      </c>
      <c r="F2327" s="147" t="s">
        <v>430</v>
      </c>
      <c r="G2327" s="147" t="s">
        <v>27</v>
      </c>
      <c r="H2327" s="147">
        <v>6</v>
      </c>
      <c r="I2327" s="158">
        <v>4410</v>
      </c>
      <c r="J2327" s="151">
        <v>26460</v>
      </c>
      <c r="K2327" s="147">
        <v>10</v>
      </c>
      <c r="L2327" s="151">
        <v>2646</v>
      </c>
      <c r="M2327" s="151">
        <v>132.3</v>
      </c>
      <c r="N2327" s="154"/>
      <c r="O2327" s="151">
        <v>1190.7</v>
      </c>
      <c r="P2327" s="151">
        <v>1323</v>
      </c>
      <c r="Q2327" s="151">
        <f t="shared" si="36"/>
        <v>2513.7</v>
      </c>
      <c r="R2327" s="156"/>
    </row>
    <row r="2328" s="138" customFormat="1" ht="25.05" hidden="1" customHeight="1" spans="1:18">
      <c r="A2328" s="147">
        <v>2323</v>
      </c>
      <c r="B2328" s="147" t="s">
        <v>843</v>
      </c>
      <c r="C2328" s="148">
        <v>44986</v>
      </c>
      <c r="D2328" s="148">
        <v>45016</v>
      </c>
      <c r="E2328" s="147" t="s">
        <v>25</v>
      </c>
      <c r="F2328" s="147" t="s">
        <v>430</v>
      </c>
      <c r="G2328" s="147" t="s">
        <v>27</v>
      </c>
      <c r="H2328" s="147">
        <v>9</v>
      </c>
      <c r="I2328" s="158">
        <v>4410</v>
      </c>
      <c r="J2328" s="151">
        <v>39690</v>
      </c>
      <c r="K2328" s="147">
        <v>10</v>
      </c>
      <c r="L2328" s="151">
        <v>3969</v>
      </c>
      <c r="M2328" s="151">
        <v>198.45</v>
      </c>
      <c r="N2328" s="154"/>
      <c r="O2328" s="151">
        <v>1786.05</v>
      </c>
      <c r="P2328" s="151">
        <v>1984.5</v>
      </c>
      <c r="Q2328" s="151">
        <f t="shared" si="36"/>
        <v>3770.55</v>
      </c>
      <c r="R2328" s="156"/>
    </row>
    <row r="2329" s="138" customFormat="1" ht="25.05" hidden="1" customHeight="1" spans="1:18">
      <c r="A2329" s="147">
        <v>2324</v>
      </c>
      <c r="B2329" s="147" t="s">
        <v>844</v>
      </c>
      <c r="C2329" s="148">
        <v>44986</v>
      </c>
      <c r="D2329" s="148">
        <v>45016</v>
      </c>
      <c r="E2329" s="147" t="s">
        <v>25</v>
      </c>
      <c r="F2329" s="147" t="s">
        <v>430</v>
      </c>
      <c r="G2329" s="147" t="s">
        <v>27</v>
      </c>
      <c r="H2329" s="147">
        <v>5.04</v>
      </c>
      <c r="I2329" s="158">
        <v>4410</v>
      </c>
      <c r="J2329" s="151">
        <v>22226.4</v>
      </c>
      <c r="K2329" s="147">
        <v>10</v>
      </c>
      <c r="L2329" s="151">
        <v>2222.64</v>
      </c>
      <c r="M2329" s="151">
        <v>111.132</v>
      </c>
      <c r="N2329" s="154"/>
      <c r="O2329" s="151">
        <v>1000.188</v>
      </c>
      <c r="P2329" s="151">
        <v>1111.32</v>
      </c>
      <c r="Q2329" s="151">
        <f t="shared" si="36"/>
        <v>2111.508</v>
      </c>
      <c r="R2329" s="156"/>
    </row>
    <row r="2330" s="138" customFormat="1" ht="25.05" hidden="1" customHeight="1" spans="1:18">
      <c r="A2330" s="147">
        <v>2325</v>
      </c>
      <c r="B2330" s="147" t="s">
        <v>845</v>
      </c>
      <c r="C2330" s="148">
        <v>44986</v>
      </c>
      <c r="D2330" s="148">
        <v>45016</v>
      </c>
      <c r="E2330" s="147" t="s">
        <v>25</v>
      </c>
      <c r="F2330" s="147" t="s">
        <v>430</v>
      </c>
      <c r="G2330" s="147" t="s">
        <v>27</v>
      </c>
      <c r="H2330" s="147">
        <v>4.07</v>
      </c>
      <c r="I2330" s="158">
        <v>4410</v>
      </c>
      <c r="J2330" s="151">
        <v>17948.7</v>
      </c>
      <c r="K2330" s="147">
        <v>10</v>
      </c>
      <c r="L2330" s="151">
        <v>1794.87</v>
      </c>
      <c r="M2330" s="151">
        <v>89.7435</v>
      </c>
      <c r="N2330" s="154"/>
      <c r="O2330" s="151">
        <v>807.6915</v>
      </c>
      <c r="P2330" s="151">
        <v>897.435</v>
      </c>
      <c r="Q2330" s="151">
        <f t="shared" si="36"/>
        <v>1705.1265</v>
      </c>
      <c r="R2330" s="156"/>
    </row>
    <row r="2331" s="138" customFormat="1" ht="25.05" hidden="1" customHeight="1" spans="1:18">
      <c r="A2331" s="147">
        <v>2326</v>
      </c>
      <c r="B2331" s="147" t="s">
        <v>846</v>
      </c>
      <c r="C2331" s="148">
        <v>44986</v>
      </c>
      <c r="D2331" s="148">
        <v>45016</v>
      </c>
      <c r="E2331" s="147" t="s">
        <v>25</v>
      </c>
      <c r="F2331" s="147" t="s">
        <v>430</v>
      </c>
      <c r="G2331" s="147" t="s">
        <v>27</v>
      </c>
      <c r="H2331" s="147">
        <v>8.9</v>
      </c>
      <c r="I2331" s="158">
        <v>4410</v>
      </c>
      <c r="J2331" s="151">
        <v>39249</v>
      </c>
      <c r="K2331" s="147">
        <v>10</v>
      </c>
      <c r="L2331" s="151">
        <v>3924.9</v>
      </c>
      <c r="M2331" s="151">
        <v>196.245</v>
      </c>
      <c r="N2331" s="154"/>
      <c r="O2331" s="151">
        <v>1766.205</v>
      </c>
      <c r="P2331" s="151">
        <v>1962.45</v>
      </c>
      <c r="Q2331" s="151">
        <f t="shared" si="36"/>
        <v>3728.655</v>
      </c>
      <c r="R2331" s="156"/>
    </row>
    <row r="2332" s="138" customFormat="1" ht="25.05" hidden="1" customHeight="1" spans="1:18">
      <c r="A2332" s="147">
        <v>2327</v>
      </c>
      <c r="B2332" s="147" t="s">
        <v>847</v>
      </c>
      <c r="C2332" s="148">
        <v>44986</v>
      </c>
      <c r="D2332" s="148">
        <v>45016</v>
      </c>
      <c r="E2332" s="147" t="s">
        <v>25</v>
      </c>
      <c r="F2332" s="147" t="s">
        <v>430</v>
      </c>
      <c r="G2332" s="147" t="s">
        <v>27</v>
      </c>
      <c r="H2332" s="147">
        <v>5.66</v>
      </c>
      <c r="I2332" s="158">
        <v>4410</v>
      </c>
      <c r="J2332" s="151">
        <v>24960.6</v>
      </c>
      <c r="K2332" s="147">
        <v>10</v>
      </c>
      <c r="L2332" s="151">
        <v>2496.06</v>
      </c>
      <c r="M2332" s="151">
        <v>124.803</v>
      </c>
      <c r="N2332" s="154"/>
      <c r="O2332" s="151">
        <v>1123.227</v>
      </c>
      <c r="P2332" s="151">
        <v>1248.03</v>
      </c>
      <c r="Q2332" s="151">
        <f t="shared" si="36"/>
        <v>2371.257</v>
      </c>
      <c r="R2332" s="156"/>
    </row>
    <row r="2333" s="138" customFormat="1" ht="25.05" hidden="1" customHeight="1" spans="1:18">
      <c r="A2333" s="147">
        <v>2328</v>
      </c>
      <c r="B2333" s="147" t="s">
        <v>848</v>
      </c>
      <c r="C2333" s="148">
        <v>44986</v>
      </c>
      <c r="D2333" s="148">
        <v>45016</v>
      </c>
      <c r="E2333" s="147" t="s">
        <v>25</v>
      </c>
      <c r="F2333" s="147" t="s">
        <v>430</v>
      </c>
      <c r="G2333" s="147" t="s">
        <v>27</v>
      </c>
      <c r="H2333" s="147">
        <v>2.14</v>
      </c>
      <c r="I2333" s="158">
        <v>4410</v>
      </c>
      <c r="J2333" s="151">
        <v>9437.4</v>
      </c>
      <c r="K2333" s="147">
        <v>10</v>
      </c>
      <c r="L2333" s="151">
        <v>943.74</v>
      </c>
      <c r="M2333" s="151">
        <v>47.187</v>
      </c>
      <c r="N2333" s="154"/>
      <c r="O2333" s="151">
        <v>424.683</v>
      </c>
      <c r="P2333" s="151">
        <v>471.87</v>
      </c>
      <c r="Q2333" s="151">
        <f t="shared" si="36"/>
        <v>896.553</v>
      </c>
      <c r="R2333" s="156"/>
    </row>
    <row r="2334" s="138" customFormat="1" ht="25.05" hidden="1" customHeight="1" spans="1:18">
      <c r="A2334" s="147">
        <v>2329</v>
      </c>
      <c r="B2334" s="147" t="s">
        <v>849</v>
      </c>
      <c r="C2334" s="148">
        <v>44986</v>
      </c>
      <c r="D2334" s="148">
        <v>45016</v>
      </c>
      <c r="E2334" s="147" t="s">
        <v>25</v>
      </c>
      <c r="F2334" s="147" t="s">
        <v>430</v>
      </c>
      <c r="G2334" s="147" t="s">
        <v>27</v>
      </c>
      <c r="H2334" s="147">
        <v>9.5</v>
      </c>
      <c r="I2334" s="158">
        <v>4410</v>
      </c>
      <c r="J2334" s="151">
        <v>41895</v>
      </c>
      <c r="K2334" s="147">
        <v>10</v>
      </c>
      <c r="L2334" s="151">
        <v>4189.5</v>
      </c>
      <c r="M2334" s="151">
        <v>209.475</v>
      </c>
      <c r="N2334" s="154"/>
      <c r="O2334" s="151">
        <v>1885.275</v>
      </c>
      <c r="P2334" s="151">
        <v>2094.75</v>
      </c>
      <c r="Q2334" s="151">
        <f t="shared" si="36"/>
        <v>3980.025</v>
      </c>
      <c r="R2334" s="156"/>
    </row>
    <row r="2335" s="138" customFormat="1" ht="25.05" hidden="1" customHeight="1" spans="1:18">
      <c r="A2335" s="147">
        <v>2330</v>
      </c>
      <c r="B2335" s="147" t="s">
        <v>850</v>
      </c>
      <c r="C2335" s="148">
        <v>44986</v>
      </c>
      <c r="D2335" s="148">
        <v>45016</v>
      </c>
      <c r="E2335" s="147" t="s">
        <v>25</v>
      </c>
      <c r="F2335" s="147" t="s">
        <v>430</v>
      </c>
      <c r="G2335" s="147" t="s">
        <v>27</v>
      </c>
      <c r="H2335" s="147">
        <v>1.92</v>
      </c>
      <c r="I2335" s="158">
        <v>4410</v>
      </c>
      <c r="J2335" s="151">
        <v>8467.2</v>
      </c>
      <c r="K2335" s="147">
        <v>10</v>
      </c>
      <c r="L2335" s="151">
        <v>846.72</v>
      </c>
      <c r="M2335" s="151">
        <v>42.336</v>
      </c>
      <c r="N2335" s="154"/>
      <c r="O2335" s="151">
        <v>381.024</v>
      </c>
      <c r="P2335" s="151">
        <v>423.36</v>
      </c>
      <c r="Q2335" s="151">
        <f t="shared" si="36"/>
        <v>804.384</v>
      </c>
      <c r="R2335" s="156"/>
    </row>
    <row r="2336" s="138" customFormat="1" ht="25.05" hidden="1" customHeight="1" spans="1:18">
      <c r="A2336" s="147">
        <v>2331</v>
      </c>
      <c r="B2336" s="147" t="s">
        <v>851</v>
      </c>
      <c r="C2336" s="148">
        <v>44986</v>
      </c>
      <c r="D2336" s="148">
        <v>45016</v>
      </c>
      <c r="E2336" s="147" t="s">
        <v>25</v>
      </c>
      <c r="F2336" s="147" t="s">
        <v>430</v>
      </c>
      <c r="G2336" s="147" t="s">
        <v>27</v>
      </c>
      <c r="H2336" s="147">
        <v>4.25</v>
      </c>
      <c r="I2336" s="158">
        <v>4410</v>
      </c>
      <c r="J2336" s="151">
        <v>18742.5</v>
      </c>
      <c r="K2336" s="147">
        <v>10</v>
      </c>
      <c r="L2336" s="151">
        <v>1874.25</v>
      </c>
      <c r="M2336" s="151">
        <v>93.7125</v>
      </c>
      <c r="N2336" s="154"/>
      <c r="O2336" s="151">
        <v>843.4125</v>
      </c>
      <c r="P2336" s="151">
        <v>937.125</v>
      </c>
      <c r="Q2336" s="151">
        <f t="shared" si="36"/>
        <v>1780.5375</v>
      </c>
      <c r="R2336" s="156"/>
    </row>
    <row r="2337" s="138" customFormat="1" ht="25.05" hidden="1" customHeight="1" spans="1:18">
      <c r="A2337" s="147">
        <v>2332</v>
      </c>
      <c r="B2337" s="147" t="s">
        <v>852</v>
      </c>
      <c r="C2337" s="148">
        <v>44986</v>
      </c>
      <c r="D2337" s="148">
        <v>45016</v>
      </c>
      <c r="E2337" s="147" t="s">
        <v>25</v>
      </c>
      <c r="F2337" s="147" t="s">
        <v>430</v>
      </c>
      <c r="G2337" s="147" t="s">
        <v>27</v>
      </c>
      <c r="H2337" s="147">
        <v>3.13</v>
      </c>
      <c r="I2337" s="158">
        <v>4410</v>
      </c>
      <c r="J2337" s="151">
        <v>13803.3</v>
      </c>
      <c r="K2337" s="147">
        <v>10</v>
      </c>
      <c r="L2337" s="151">
        <v>1380.33</v>
      </c>
      <c r="M2337" s="151">
        <v>69.0165</v>
      </c>
      <c r="N2337" s="154"/>
      <c r="O2337" s="151">
        <v>621.1485</v>
      </c>
      <c r="P2337" s="151">
        <v>690.165</v>
      </c>
      <c r="Q2337" s="151">
        <f t="shared" si="36"/>
        <v>1311.3135</v>
      </c>
      <c r="R2337" s="156"/>
    </row>
    <row r="2338" s="138" customFormat="1" ht="25.05" hidden="1" customHeight="1" spans="1:18">
      <c r="A2338" s="147">
        <v>2333</v>
      </c>
      <c r="B2338" s="147" t="s">
        <v>853</v>
      </c>
      <c r="C2338" s="148">
        <v>44986</v>
      </c>
      <c r="D2338" s="148">
        <v>45016</v>
      </c>
      <c r="E2338" s="147" t="s">
        <v>25</v>
      </c>
      <c r="F2338" s="147" t="s">
        <v>430</v>
      </c>
      <c r="G2338" s="147" t="s">
        <v>27</v>
      </c>
      <c r="H2338" s="147">
        <v>1.21</v>
      </c>
      <c r="I2338" s="158">
        <v>4410</v>
      </c>
      <c r="J2338" s="151">
        <v>5336.1</v>
      </c>
      <c r="K2338" s="147">
        <v>10</v>
      </c>
      <c r="L2338" s="151">
        <v>533.61</v>
      </c>
      <c r="M2338" s="151">
        <v>26.6805</v>
      </c>
      <c r="N2338" s="154"/>
      <c r="O2338" s="151">
        <v>240.1245</v>
      </c>
      <c r="P2338" s="151">
        <v>266.805</v>
      </c>
      <c r="Q2338" s="151">
        <f t="shared" si="36"/>
        <v>506.9295</v>
      </c>
      <c r="R2338" s="156"/>
    </row>
    <row r="2339" s="138" customFormat="1" ht="25.05" hidden="1" customHeight="1" spans="1:18">
      <c r="A2339" s="147">
        <v>2334</v>
      </c>
      <c r="B2339" s="147" t="s">
        <v>854</v>
      </c>
      <c r="C2339" s="148">
        <v>44986</v>
      </c>
      <c r="D2339" s="148">
        <v>45016</v>
      </c>
      <c r="E2339" s="147" t="s">
        <v>25</v>
      </c>
      <c r="F2339" s="147" t="s">
        <v>430</v>
      </c>
      <c r="G2339" s="147" t="s">
        <v>27</v>
      </c>
      <c r="H2339" s="147">
        <v>5.85</v>
      </c>
      <c r="I2339" s="158">
        <v>4410</v>
      </c>
      <c r="J2339" s="151">
        <v>25798.5</v>
      </c>
      <c r="K2339" s="147">
        <v>10</v>
      </c>
      <c r="L2339" s="151">
        <v>2579.85</v>
      </c>
      <c r="M2339" s="151">
        <v>128.9925</v>
      </c>
      <c r="N2339" s="154"/>
      <c r="O2339" s="151">
        <v>1160.9325</v>
      </c>
      <c r="P2339" s="151">
        <v>1289.925</v>
      </c>
      <c r="Q2339" s="151">
        <f t="shared" si="36"/>
        <v>2450.8575</v>
      </c>
      <c r="R2339" s="156"/>
    </row>
    <row r="2340" s="138" customFormat="1" ht="25.05" hidden="1" customHeight="1" spans="1:18">
      <c r="A2340" s="147">
        <v>2335</v>
      </c>
      <c r="B2340" s="147" t="s">
        <v>855</v>
      </c>
      <c r="C2340" s="148">
        <v>44986</v>
      </c>
      <c r="D2340" s="148">
        <v>45016</v>
      </c>
      <c r="E2340" s="147" t="s">
        <v>25</v>
      </c>
      <c r="F2340" s="147" t="s">
        <v>430</v>
      </c>
      <c r="G2340" s="147" t="s">
        <v>27</v>
      </c>
      <c r="H2340" s="147">
        <v>4.48</v>
      </c>
      <c r="I2340" s="158">
        <v>4410</v>
      </c>
      <c r="J2340" s="151">
        <v>19756.8</v>
      </c>
      <c r="K2340" s="147">
        <v>10</v>
      </c>
      <c r="L2340" s="151">
        <v>1975.68</v>
      </c>
      <c r="M2340" s="151">
        <v>98.784</v>
      </c>
      <c r="N2340" s="154"/>
      <c r="O2340" s="151">
        <v>889.056</v>
      </c>
      <c r="P2340" s="151">
        <v>987.84</v>
      </c>
      <c r="Q2340" s="151">
        <f t="shared" si="36"/>
        <v>1876.896</v>
      </c>
      <c r="R2340" s="156"/>
    </row>
    <row r="2341" s="138" customFormat="1" ht="25.05" hidden="1" customHeight="1" spans="1:18">
      <c r="A2341" s="147">
        <v>2336</v>
      </c>
      <c r="B2341" s="147" t="s">
        <v>782</v>
      </c>
      <c r="C2341" s="148">
        <v>44986</v>
      </c>
      <c r="D2341" s="148">
        <v>45016</v>
      </c>
      <c r="E2341" s="147" t="s">
        <v>25</v>
      </c>
      <c r="F2341" s="147" t="s">
        <v>430</v>
      </c>
      <c r="G2341" s="147" t="s">
        <v>27</v>
      </c>
      <c r="H2341" s="147">
        <v>9.95</v>
      </c>
      <c r="I2341" s="158">
        <v>4410</v>
      </c>
      <c r="J2341" s="151">
        <v>43879.5</v>
      </c>
      <c r="K2341" s="147">
        <v>10</v>
      </c>
      <c r="L2341" s="151">
        <v>4387.95</v>
      </c>
      <c r="M2341" s="151">
        <v>219.3975</v>
      </c>
      <c r="N2341" s="154"/>
      <c r="O2341" s="151">
        <v>1974.5775</v>
      </c>
      <c r="P2341" s="151">
        <v>2193.975</v>
      </c>
      <c r="Q2341" s="151">
        <f t="shared" si="36"/>
        <v>4168.5525</v>
      </c>
      <c r="R2341" s="156"/>
    </row>
    <row r="2342" s="138" customFormat="1" ht="25.05" hidden="1" customHeight="1" spans="1:18">
      <c r="A2342" s="147">
        <v>2337</v>
      </c>
      <c r="B2342" s="147" t="s">
        <v>856</v>
      </c>
      <c r="C2342" s="148">
        <v>44986</v>
      </c>
      <c r="D2342" s="148">
        <v>45016</v>
      </c>
      <c r="E2342" s="147" t="s">
        <v>25</v>
      </c>
      <c r="F2342" s="147" t="s">
        <v>430</v>
      </c>
      <c r="G2342" s="147" t="s">
        <v>27</v>
      </c>
      <c r="H2342" s="147">
        <v>8</v>
      </c>
      <c r="I2342" s="158">
        <v>4410</v>
      </c>
      <c r="J2342" s="151">
        <v>35280</v>
      </c>
      <c r="K2342" s="147">
        <v>10</v>
      </c>
      <c r="L2342" s="151">
        <v>3528</v>
      </c>
      <c r="M2342" s="151">
        <v>176.4</v>
      </c>
      <c r="N2342" s="154"/>
      <c r="O2342" s="151">
        <v>1587.6</v>
      </c>
      <c r="P2342" s="151">
        <v>1764</v>
      </c>
      <c r="Q2342" s="151">
        <f t="shared" si="36"/>
        <v>3351.6</v>
      </c>
      <c r="R2342" s="156"/>
    </row>
    <row r="2343" s="138" customFormat="1" ht="25.05" hidden="1" customHeight="1" spans="1:18">
      <c r="A2343" s="147">
        <v>2338</v>
      </c>
      <c r="B2343" s="147" t="s">
        <v>857</v>
      </c>
      <c r="C2343" s="148">
        <v>44986</v>
      </c>
      <c r="D2343" s="148">
        <v>45016</v>
      </c>
      <c r="E2343" s="147" t="s">
        <v>25</v>
      </c>
      <c r="F2343" s="147" t="s">
        <v>430</v>
      </c>
      <c r="G2343" s="147" t="s">
        <v>27</v>
      </c>
      <c r="H2343" s="147">
        <v>2.22</v>
      </c>
      <c r="I2343" s="158">
        <v>4410</v>
      </c>
      <c r="J2343" s="151">
        <v>9790.2</v>
      </c>
      <c r="K2343" s="147">
        <v>10</v>
      </c>
      <c r="L2343" s="151">
        <v>979.02</v>
      </c>
      <c r="M2343" s="151">
        <v>48.951</v>
      </c>
      <c r="N2343" s="154"/>
      <c r="O2343" s="151">
        <v>440.559</v>
      </c>
      <c r="P2343" s="151">
        <v>489.51</v>
      </c>
      <c r="Q2343" s="151">
        <f t="shared" si="36"/>
        <v>930.069</v>
      </c>
      <c r="R2343" s="156"/>
    </row>
    <row r="2344" s="138" customFormat="1" ht="25.05" hidden="1" customHeight="1" spans="1:18">
      <c r="A2344" s="147">
        <v>2339</v>
      </c>
      <c r="B2344" s="147" t="s">
        <v>858</v>
      </c>
      <c r="C2344" s="148">
        <v>44986</v>
      </c>
      <c r="D2344" s="148">
        <v>45016</v>
      </c>
      <c r="E2344" s="147" t="s">
        <v>25</v>
      </c>
      <c r="F2344" s="147" t="s">
        <v>430</v>
      </c>
      <c r="G2344" s="147" t="s">
        <v>27</v>
      </c>
      <c r="H2344" s="147">
        <v>7.59</v>
      </c>
      <c r="I2344" s="158">
        <v>4410</v>
      </c>
      <c r="J2344" s="151">
        <v>33471.9</v>
      </c>
      <c r="K2344" s="147">
        <v>10</v>
      </c>
      <c r="L2344" s="151">
        <v>3347.19</v>
      </c>
      <c r="M2344" s="151">
        <v>167.3595</v>
      </c>
      <c r="N2344" s="154"/>
      <c r="O2344" s="151">
        <v>1506.2355</v>
      </c>
      <c r="P2344" s="151">
        <v>1673.595</v>
      </c>
      <c r="Q2344" s="151">
        <f t="shared" si="36"/>
        <v>3179.8305</v>
      </c>
      <c r="R2344" s="156"/>
    </row>
    <row r="2345" s="138" customFormat="1" ht="25.05" hidden="1" customHeight="1" spans="1:18">
      <c r="A2345" s="147">
        <v>2340</v>
      </c>
      <c r="B2345" s="147" t="s">
        <v>859</v>
      </c>
      <c r="C2345" s="148">
        <v>44986</v>
      </c>
      <c r="D2345" s="148">
        <v>45016</v>
      </c>
      <c r="E2345" s="147" t="s">
        <v>25</v>
      </c>
      <c r="F2345" s="147" t="s">
        <v>430</v>
      </c>
      <c r="G2345" s="147" t="s">
        <v>27</v>
      </c>
      <c r="H2345" s="147">
        <v>2.82</v>
      </c>
      <c r="I2345" s="158">
        <v>4410</v>
      </c>
      <c r="J2345" s="151">
        <v>12436.2</v>
      </c>
      <c r="K2345" s="147">
        <v>10</v>
      </c>
      <c r="L2345" s="151">
        <v>1243.62</v>
      </c>
      <c r="M2345" s="151">
        <v>62.181</v>
      </c>
      <c r="N2345" s="154"/>
      <c r="O2345" s="151">
        <v>559.629</v>
      </c>
      <c r="P2345" s="151">
        <v>621.81</v>
      </c>
      <c r="Q2345" s="151">
        <f t="shared" si="36"/>
        <v>1181.439</v>
      </c>
      <c r="R2345" s="156"/>
    </row>
    <row r="2346" s="138" customFormat="1" ht="25.05" hidden="1" customHeight="1" spans="1:18">
      <c r="A2346" s="147">
        <v>2341</v>
      </c>
      <c r="B2346" s="147" t="s">
        <v>860</v>
      </c>
      <c r="C2346" s="148">
        <v>44986</v>
      </c>
      <c r="D2346" s="148">
        <v>45016</v>
      </c>
      <c r="E2346" s="147" t="s">
        <v>25</v>
      </c>
      <c r="F2346" s="147" t="s">
        <v>430</v>
      </c>
      <c r="G2346" s="147" t="s">
        <v>27</v>
      </c>
      <c r="H2346" s="147">
        <v>2.69</v>
      </c>
      <c r="I2346" s="158">
        <v>4410</v>
      </c>
      <c r="J2346" s="151">
        <v>11862.9</v>
      </c>
      <c r="K2346" s="147">
        <v>10</v>
      </c>
      <c r="L2346" s="151">
        <v>1186.29</v>
      </c>
      <c r="M2346" s="151">
        <v>59.3145</v>
      </c>
      <c r="N2346" s="154"/>
      <c r="O2346" s="151">
        <v>533.8305</v>
      </c>
      <c r="P2346" s="151">
        <v>593.145</v>
      </c>
      <c r="Q2346" s="151">
        <f t="shared" si="36"/>
        <v>1126.9755</v>
      </c>
      <c r="R2346" s="156"/>
    </row>
    <row r="2347" s="138" customFormat="1" ht="25.05" hidden="1" customHeight="1" spans="1:18">
      <c r="A2347" s="147">
        <v>2342</v>
      </c>
      <c r="B2347" s="147" t="s">
        <v>861</v>
      </c>
      <c r="C2347" s="148">
        <v>44986</v>
      </c>
      <c r="D2347" s="148">
        <v>45016</v>
      </c>
      <c r="E2347" s="147" t="s">
        <v>25</v>
      </c>
      <c r="F2347" s="147" t="s">
        <v>430</v>
      </c>
      <c r="G2347" s="147" t="s">
        <v>27</v>
      </c>
      <c r="H2347" s="147">
        <v>12.08</v>
      </c>
      <c r="I2347" s="158">
        <v>4410</v>
      </c>
      <c r="J2347" s="151">
        <v>53272.8</v>
      </c>
      <c r="K2347" s="147">
        <v>10</v>
      </c>
      <c r="L2347" s="151">
        <v>5327.28</v>
      </c>
      <c r="M2347" s="151">
        <v>266.364</v>
      </c>
      <c r="N2347" s="154"/>
      <c r="O2347" s="151">
        <v>2397.276</v>
      </c>
      <c r="P2347" s="151">
        <v>2663.64</v>
      </c>
      <c r="Q2347" s="151">
        <f t="shared" si="36"/>
        <v>5060.916</v>
      </c>
      <c r="R2347" s="156"/>
    </row>
    <row r="2348" s="138" customFormat="1" ht="25.05" hidden="1" customHeight="1" spans="1:18">
      <c r="A2348" s="147">
        <v>2343</v>
      </c>
      <c r="B2348" s="147" t="s">
        <v>862</v>
      </c>
      <c r="C2348" s="148">
        <v>44986</v>
      </c>
      <c r="D2348" s="148">
        <v>45016</v>
      </c>
      <c r="E2348" s="147" t="s">
        <v>25</v>
      </c>
      <c r="F2348" s="147" t="s">
        <v>430</v>
      </c>
      <c r="G2348" s="147" t="s">
        <v>27</v>
      </c>
      <c r="H2348" s="147">
        <v>5</v>
      </c>
      <c r="I2348" s="158">
        <v>4410</v>
      </c>
      <c r="J2348" s="151">
        <v>22050</v>
      </c>
      <c r="K2348" s="147">
        <v>10</v>
      </c>
      <c r="L2348" s="151">
        <v>2205</v>
      </c>
      <c r="M2348" s="151">
        <v>110.25</v>
      </c>
      <c r="N2348" s="154"/>
      <c r="O2348" s="151">
        <v>992.25</v>
      </c>
      <c r="P2348" s="151">
        <v>1102.5</v>
      </c>
      <c r="Q2348" s="151">
        <f t="shared" si="36"/>
        <v>2094.75</v>
      </c>
      <c r="R2348" s="156"/>
    </row>
    <row r="2349" s="138" customFormat="1" ht="25.05" hidden="1" customHeight="1" spans="1:18">
      <c r="A2349" s="147">
        <v>2344</v>
      </c>
      <c r="B2349" s="147" t="s">
        <v>863</v>
      </c>
      <c r="C2349" s="148">
        <v>44986</v>
      </c>
      <c r="D2349" s="148">
        <v>45016</v>
      </c>
      <c r="E2349" s="147" t="s">
        <v>25</v>
      </c>
      <c r="F2349" s="147" t="s">
        <v>430</v>
      </c>
      <c r="G2349" s="147" t="s">
        <v>27</v>
      </c>
      <c r="H2349" s="147">
        <v>16</v>
      </c>
      <c r="I2349" s="158">
        <v>4410</v>
      </c>
      <c r="J2349" s="151">
        <v>70560</v>
      </c>
      <c r="K2349" s="147">
        <v>10</v>
      </c>
      <c r="L2349" s="151">
        <v>7056</v>
      </c>
      <c r="M2349" s="151">
        <v>352.8</v>
      </c>
      <c r="N2349" s="154"/>
      <c r="O2349" s="151">
        <v>3175.2</v>
      </c>
      <c r="P2349" s="151">
        <v>3528</v>
      </c>
      <c r="Q2349" s="151">
        <f t="shared" si="36"/>
        <v>6703.2</v>
      </c>
      <c r="R2349" s="156"/>
    </row>
    <row r="2350" s="138" customFormat="1" ht="25.05" hidden="1" customHeight="1" spans="1:18">
      <c r="A2350" s="147">
        <v>2345</v>
      </c>
      <c r="B2350" s="147" t="s">
        <v>864</v>
      </c>
      <c r="C2350" s="148">
        <v>44986</v>
      </c>
      <c r="D2350" s="148">
        <v>45016</v>
      </c>
      <c r="E2350" s="147" t="s">
        <v>25</v>
      </c>
      <c r="F2350" s="147" t="s">
        <v>430</v>
      </c>
      <c r="G2350" s="147" t="s">
        <v>27</v>
      </c>
      <c r="H2350" s="147">
        <v>2.01</v>
      </c>
      <c r="I2350" s="158">
        <v>4410</v>
      </c>
      <c r="J2350" s="151">
        <v>8864.1</v>
      </c>
      <c r="K2350" s="147">
        <v>10</v>
      </c>
      <c r="L2350" s="151">
        <v>886.41</v>
      </c>
      <c r="M2350" s="151">
        <v>44.3205</v>
      </c>
      <c r="N2350" s="154"/>
      <c r="O2350" s="151">
        <v>398.8845</v>
      </c>
      <c r="P2350" s="151">
        <v>443.205</v>
      </c>
      <c r="Q2350" s="151">
        <f t="shared" si="36"/>
        <v>842.0895</v>
      </c>
      <c r="R2350" s="156"/>
    </row>
    <row r="2351" s="138" customFormat="1" ht="25.05" hidden="1" customHeight="1" spans="1:18">
      <c r="A2351" s="147">
        <v>2346</v>
      </c>
      <c r="B2351" s="147" t="s">
        <v>865</v>
      </c>
      <c r="C2351" s="148">
        <v>44986</v>
      </c>
      <c r="D2351" s="148">
        <v>45016</v>
      </c>
      <c r="E2351" s="147" t="s">
        <v>25</v>
      </c>
      <c r="F2351" s="147" t="s">
        <v>430</v>
      </c>
      <c r="G2351" s="147" t="s">
        <v>27</v>
      </c>
      <c r="H2351" s="147">
        <v>2.86</v>
      </c>
      <c r="I2351" s="158">
        <v>4410</v>
      </c>
      <c r="J2351" s="151">
        <v>12612.6</v>
      </c>
      <c r="K2351" s="147">
        <v>10</v>
      </c>
      <c r="L2351" s="151">
        <v>1261.26</v>
      </c>
      <c r="M2351" s="151">
        <v>63.063</v>
      </c>
      <c r="N2351" s="154"/>
      <c r="O2351" s="151">
        <v>567.567</v>
      </c>
      <c r="P2351" s="151">
        <v>630.63</v>
      </c>
      <c r="Q2351" s="151">
        <f t="shared" si="36"/>
        <v>1198.197</v>
      </c>
      <c r="R2351" s="156"/>
    </row>
    <row r="2352" s="138" customFormat="1" ht="25.05" hidden="1" customHeight="1" spans="1:18">
      <c r="A2352" s="147">
        <v>2347</v>
      </c>
      <c r="B2352" s="147" t="s">
        <v>866</v>
      </c>
      <c r="C2352" s="148">
        <v>44986</v>
      </c>
      <c r="D2352" s="148">
        <v>45016</v>
      </c>
      <c r="E2352" s="147" t="s">
        <v>25</v>
      </c>
      <c r="F2352" s="147" t="s">
        <v>430</v>
      </c>
      <c r="G2352" s="147" t="s">
        <v>27</v>
      </c>
      <c r="H2352" s="147">
        <v>11</v>
      </c>
      <c r="I2352" s="158">
        <v>4410</v>
      </c>
      <c r="J2352" s="151">
        <v>48510</v>
      </c>
      <c r="K2352" s="147">
        <v>10</v>
      </c>
      <c r="L2352" s="151">
        <v>4851</v>
      </c>
      <c r="M2352" s="151">
        <v>242.55</v>
      </c>
      <c r="N2352" s="154"/>
      <c r="O2352" s="151">
        <v>2182.95</v>
      </c>
      <c r="P2352" s="151">
        <v>2425.5</v>
      </c>
      <c r="Q2352" s="151">
        <f t="shared" si="36"/>
        <v>4608.45</v>
      </c>
      <c r="R2352" s="156"/>
    </row>
    <row r="2353" s="138" customFormat="1" ht="25.05" hidden="1" customHeight="1" spans="1:18">
      <c r="A2353" s="147">
        <v>2348</v>
      </c>
      <c r="B2353" s="147" t="s">
        <v>867</v>
      </c>
      <c r="C2353" s="148">
        <v>44986</v>
      </c>
      <c r="D2353" s="148">
        <v>45016</v>
      </c>
      <c r="E2353" s="147" t="s">
        <v>25</v>
      </c>
      <c r="F2353" s="147" t="s">
        <v>430</v>
      </c>
      <c r="G2353" s="147" t="s">
        <v>27</v>
      </c>
      <c r="H2353" s="147">
        <v>5</v>
      </c>
      <c r="I2353" s="158">
        <v>4410</v>
      </c>
      <c r="J2353" s="151">
        <v>22050</v>
      </c>
      <c r="K2353" s="147">
        <v>10</v>
      </c>
      <c r="L2353" s="151">
        <v>2205</v>
      </c>
      <c r="M2353" s="151">
        <v>110.25</v>
      </c>
      <c r="N2353" s="154"/>
      <c r="O2353" s="151">
        <v>992.25</v>
      </c>
      <c r="P2353" s="151">
        <v>1102.5</v>
      </c>
      <c r="Q2353" s="151">
        <f t="shared" si="36"/>
        <v>2094.75</v>
      </c>
      <c r="R2353" s="156"/>
    </row>
    <row r="2354" s="138" customFormat="1" ht="25.05" hidden="1" customHeight="1" spans="1:18">
      <c r="A2354" s="147">
        <v>2349</v>
      </c>
      <c r="B2354" s="147" t="s">
        <v>868</v>
      </c>
      <c r="C2354" s="148">
        <v>44986</v>
      </c>
      <c r="D2354" s="148">
        <v>45016</v>
      </c>
      <c r="E2354" s="147" t="s">
        <v>25</v>
      </c>
      <c r="F2354" s="147" t="s">
        <v>430</v>
      </c>
      <c r="G2354" s="147" t="s">
        <v>27</v>
      </c>
      <c r="H2354" s="147">
        <v>6.9</v>
      </c>
      <c r="I2354" s="158">
        <v>4410</v>
      </c>
      <c r="J2354" s="151">
        <v>30429</v>
      </c>
      <c r="K2354" s="147">
        <v>10</v>
      </c>
      <c r="L2354" s="151">
        <v>3042.9</v>
      </c>
      <c r="M2354" s="151">
        <v>152.145</v>
      </c>
      <c r="N2354" s="154"/>
      <c r="O2354" s="151">
        <v>1369.305</v>
      </c>
      <c r="P2354" s="151">
        <v>1521.45</v>
      </c>
      <c r="Q2354" s="151">
        <f t="shared" si="36"/>
        <v>2890.755</v>
      </c>
      <c r="R2354" s="156"/>
    </row>
    <row r="2355" s="138" customFormat="1" ht="25.05" hidden="1" customHeight="1" spans="1:18">
      <c r="A2355" s="147">
        <v>2350</v>
      </c>
      <c r="B2355" s="147" t="s">
        <v>417</v>
      </c>
      <c r="C2355" s="148">
        <v>44986</v>
      </c>
      <c r="D2355" s="148">
        <v>45016</v>
      </c>
      <c r="E2355" s="147" t="s">
        <v>25</v>
      </c>
      <c r="F2355" s="147" t="s">
        <v>430</v>
      </c>
      <c r="G2355" s="147" t="s">
        <v>27</v>
      </c>
      <c r="H2355" s="147">
        <v>6</v>
      </c>
      <c r="I2355" s="158">
        <v>4410</v>
      </c>
      <c r="J2355" s="151">
        <v>26460</v>
      </c>
      <c r="K2355" s="147">
        <v>10</v>
      </c>
      <c r="L2355" s="151">
        <v>2646</v>
      </c>
      <c r="M2355" s="151">
        <v>132.3</v>
      </c>
      <c r="N2355" s="154"/>
      <c r="O2355" s="151">
        <v>1190.7</v>
      </c>
      <c r="P2355" s="151">
        <v>1323</v>
      </c>
      <c r="Q2355" s="151">
        <f t="shared" si="36"/>
        <v>2513.7</v>
      </c>
      <c r="R2355" s="156"/>
    </row>
    <row r="2356" s="138" customFormat="1" ht="25.05" hidden="1" customHeight="1" spans="1:18">
      <c r="A2356" s="147">
        <v>2351</v>
      </c>
      <c r="B2356" s="147" t="s">
        <v>869</v>
      </c>
      <c r="C2356" s="148">
        <v>44986</v>
      </c>
      <c r="D2356" s="148">
        <v>45016</v>
      </c>
      <c r="E2356" s="147" t="s">
        <v>25</v>
      </c>
      <c r="F2356" s="147" t="s">
        <v>430</v>
      </c>
      <c r="G2356" s="147" t="s">
        <v>27</v>
      </c>
      <c r="H2356" s="147">
        <v>3</v>
      </c>
      <c r="I2356" s="158">
        <v>4410</v>
      </c>
      <c r="J2356" s="151">
        <v>13230</v>
      </c>
      <c r="K2356" s="147">
        <v>10</v>
      </c>
      <c r="L2356" s="151">
        <v>1323</v>
      </c>
      <c r="M2356" s="151">
        <v>66.15</v>
      </c>
      <c r="N2356" s="154"/>
      <c r="O2356" s="151">
        <v>595.35</v>
      </c>
      <c r="P2356" s="151">
        <v>661.5</v>
      </c>
      <c r="Q2356" s="151">
        <f t="shared" si="36"/>
        <v>1256.85</v>
      </c>
      <c r="R2356" s="156"/>
    </row>
    <row r="2357" s="138" customFormat="1" ht="25.05" hidden="1" customHeight="1" spans="1:18">
      <c r="A2357" s="147">
        <v>2352</v>
      </c>
      <c r="B2357" s="147" t="s">
        <v>870</v>
      </c>
      <c r="C2357" s="148">
        <v>44986</v>
      </c>
      <c r="D2357" s="148">
        <v>45016</v>
      </c>
      <c r="E2357" s="147" t="s">
        <v>25</v>
      </c>
      <c r="F2357" s="147" t="s">
        <v>430</v>
      </c>
      <c r="G2357" s="147" t="s">
        <v>27</v>
      </c>
      <c r="H2357" s="147">
        <v>9</v>
      </c>
      <c r="I2357" s="158">
        <v>4410</v>
      </c>
      <c r="J2357" s="151">
        <v>39690</v>
      </c>
      <c r="K2357" s="147">
        <v>10</v>
      </c>
      <c r="L2357" s="151">
        <v>3969</v>
      </c>
      <c r="M2357" s="151">
        <v>198.45</v>
      </c>
      <c r="N2357" s="154"/>
      <c r="O2357" s="151">
        <v>1786.05</v>
      </c>
      <c r="P2357" s="151">
        <v>1984.5</v>
      </c>
      <c r="Q2357" s="151">
        <f t="shared" si="36"/>
        <v>3770.55</v>
      </c>
      <c r="R2357" s="156"/>
    </row>
    <row r="2358" s="138" customFormat="1" ht="25.05" hidden="1" customHeight="1" spans="1:18">
      <c r="A2358" s="147">
        <v>2353</v>
      </c>
      <c r="B2358" s="147" t="s">
        <v>871</v>
      </c>
      <c r="C2358" s="148">
        <v>44986</v>
      </c>
      <c r="D2358" s="148">
        <v>45016</v>
      </c>
      <c r="E2358" s="147" t="s">
        <v>25</v>
      </c>
      <c r="F2358" s="147" t="s">
        <v>430</v>
      </c>
      <c r="G2358" s="147" t="s">
        <v>27</v>
      </c>
      <c r="H2358" s="147">
        <v>6.11</v>
      </c>
      <c r="I2358" s="158">
        <v>4410</v>
      </c>
      <c r="J2358" s="151">
        <v>26945.1</v>
      </c>
      <c r="K2358" s="147">
        <v>10</v>
      </c>
      <c r="L2358" s="151">
        <v>2694.51</v>
      </c>
      <c r="M2358" s="151">
        <v>134.7255</v>
      </c>
      <c r="N2358" s="154"/>
      <c r="O2358" s="151">
        <v>1212.5295</v>
      </c>
      <c r="P2358" s="151">
        <v>1347.255</v>
      </c>
      <c r="Q2358" s="151">
        <f t="shared" si="36"/>
        <v>2559.7845</v>
      </c>
      <c r="R2358" s="156"/>
    </row>
    <row r="2359" s="138" customFormat="1" ht="25.05" hidden="1" customHeight="1" spans="1:18">
      <c r="A2359" s="147">
        <v>2354</v>
      </c>
      <c r="B2359" s="147" t="s">
        <v>872</v>
      </c>
      <c r="C2359" s="148">
        <v>44986</v>
      </c>
      <c r="D2359" s="148">
        <v>45016</v>
      </c>
      <c r="E2359" s="147" t="s">
        <v>25</v>
      </c>
      <c r="F2359" s="147" t="s">
        <v>430</v>
      </c>
      <c r="G2359" s="147" t="s">
        <v>27</v>
      </c>
      <c r="H2359" s="147">
        <v>1.8</v>
      </c>
      <c r="I2359" s="158">
        <v>4410</v>
      </c>
      <c r="J2359" s="151">
        <v>7938</v>
      </c>
      <c r="K2359" s="147">
        <v>10</v>
      </c>
      <c r="L2359" s="151">
        <v>793.8</v>
      </c>
      <c r="M2359" s="151">
        <v>39.69</v>
      </c>
      <c r="N2359" s="154"/>
      <c r="O2359" s="151">
        <v>357.21</v>
      </c>
      <c r="P2359" s="151">
        <v>396.9</v>
      </c>
      <c r="Q2359" s="151">
        <f t="shared" si="36"/>
        <v>754.11</v>
      </c>
      <c r="R2359" s="156"/>
    </row>
    <row r="2360" s="138" customFormat="1" ht="25.05" hidden="1" customHeight="1" spans="1:18">
      <c r="A2360" s="147">
        <v>2355</v>
      </c>
      <c r="B2360" s="147" t="s">
        <v>873</v>
      </c>
      <c r="C2360" s="148">
        <v>44986</v>
      </c>
      <c r="D2360" s="148">
        <v>45016</v>
      </c>
      <c r="E2360" s="147" t="s">
        <v>25</v>
      </c>
      <c r="F2360" s="147" t="s">
        <v>430</v>
      </c>
      <c r="G2360" s="147" t="s">
        <v>27</v>
      </c>
      <c r="H2360" s="147">
        <v>4.5</v>
      </c>
      <c r="I2360" s="158">
        <v>4410</v>
      </c>
      <c r="J2360" s="151">
        <v>19845</v>
      </c>
      <c r="K2360" s="147">
        <v>10</v>
      </c>
      <c r="L2360" s="151">
        <v>1984.5</v>
      </c>
      <c r="M2360" s="151">
        <v>99.225</v>
      </c>
      <c r="N2360" s="154"/>
      <c r="O2360" s="151">
        <v>893.025</v>
      </c>
      <c r="P2360" s="151">
        <v>992.25</v>
      </c>
      <c r="Q2360" s="151">
        <f t="shared" si="36"/>
        <v>1885.275</v>
      </c>
      <c r="R2360" s="156"/>
    </row>
    <row r="2361" s="138" customFormat="1" ht="25.05" hidden="1" customHeight="1" spans="1:18">
      <c r="A2361" s="147">
        <v>2356</v>
      </c>
      <c r="B2361" s="147" t="s">
        <v>874</v>
      </c>
      <c r="C2361" s="148">
        <v>44986</v>
      </c>
      <c r="D2361" s="148">
        <v>45016</v>
      </c>
      <c r="E2361" s="147" t="s">
        <v>25</v>
      </c>
      <c r="F2361" s="147" t="s">
        <v>430</v>
      </c>
      <c r="G2361" s="147" t="s">
        <v>27</v>
      </c>
      <c r="H2361" s="147">
        <v>7</v>
      </c>
      <c r="I2361" s="158">
        <v>4410</v>
      </c>
      <c r="J2361" s="151">
        <v>30870</v>
      </c>
      <c r="K2361" s="147">
        <v>10</v>
      </c>
      <c r="L2361" s="151">
        <v>3087</v>
      </c>
      <c r="M2361" s="151">
        <v>154.35</v>
      </c>
      <c r="N2361" s="154"/>
      <c r="O2361" s="151">
        <v>1389.15</v>
      </c>
      <c r="P2361" s="151">
        <v>1543.5</v>
      </c>
      <c r="Q2361" s="151">
        <f t="shared" si="36"/>
        <v>2932.65</v>
      </c>
      <c r="R2361" s="156"/>
    </row>
    <row r="2362" s="138" customFormat="1" ht="25.05" hidden="1" customHeight="1" spans="1:18">
      <c r="A2362" s="147">
        <v>2357</v>
      </c>
      <c r="B2362" s="147" t="s">
        <v>875</v>
      </c>
      <c r="C2362" s="148">
        <v>44986</v>
      </c>
      <c r="D2362" s="148">
        <v>45016</v>
      </c>
      <c r="E2362" s="147" t="s">
        <v>25</v>
      </c>
      <c r="F2362" s="147" t="s">
        <v>430</v>
      </c>
      <c r="G2362" s="147" t="s">
        <v>27</v>
      </c>
      <c r="H2362" s="147">
        <v>5</v>
      </c>
      <c r="I2362" s="158">
        <v>4410</v>
      </c>
      <c r="J2362" s="151">
        <v>22050</v>
      </c>
      <c r="K2362" s="147">
        <v>10</v>
      </c>
      <c r="L2362" s="151">
        <v>2205</v>
      </c>
      <c r="M2362" s="151">
        <v>110.25</v>
      </c>
      <c r="N2362" s="154"/>
      <c r="O2362" s="151">
        <v>992.25</v>
      </c>
      <c r="P2362" s="151">
        <v>1102.5</v>
      </c>
      <c r="Q2362" s="151">
        <f t="shared" si="36"/>
        <v>2094.75</v>
      </c>
      <c r="R2362" s="156"/>
    </row>
    <row r="2363" s="138" customFormat="1" ht="25.05" hidden="1" customHeight="1" spans="1:18">
      <c r="A2363" s="147">
        <v>2358</v>
      </c>
      <c r="B2363" s="147" t="s">
        <v>876</v>
      </c>
      <c r="C2363" s="148">
        <v>44986</v>
      </c>
      <c r="D2363" s="148">
        <v>45016</v>
      </c>
      <c r="E2363" s="147" t="s">
        <v>25</v>
      </c>
      <c r="F2363" s="147" t="s">
        <v>430</v>
      </c>
      <c r="G2363" s="147" t="s">
        <v>27</v>
      </c>
      <c r="H2363" s="147">
        <v>8</v>
      </c>
      <c r="I2363" s="158">
        <v>4410</v>
      </c>
      <c r="J2363" s="151">
        <v>35280</v>
      </c>
      <c r="K2363" s="147">
        <v>10</v>
      </c>
      <c r="L2363" s="151">
        <v>3528</v>
      </c>
      <c r="M2363" s="151">
        <v>176.4</v>
      </c>
      <c r="N2363" s="154"/>
      <c r="O2363" s="151">
        <v>1587.6</v>
      </c>
      <c r="P2363" s="151">
        <v>1764</v>
      </c>
      <c r="Q2363" s="151">
        <f t="shared" si="36"/>
        <v>3351.6</v>
      </c>
      <c r="R2363" s="156"/>
    </row>
    <row r="2364" s="138" customFormat="1" ht="25.05" hidden="1" customHeight="1" spans="1:18">
      <c r="A2364" s="147">
        <v>2359</v>
      </c>
      <c r="B2364" s="147" t="s">
        <v>877</v>
      </c>
      <c r="C2364" s="148">
        <v>44986</v>
      </c>
      <c r="D2364" s="148">
        <v>45016</v>
      </c>
      <c r="E2364" s="147" t="s">
        <v>25</v>
      </c>
      <c r="F2364" s="147" t="s">
        <v>430</v>
      </c>
      <c r="G2364" s="147" t="s">
        <v>27</v>
      </c>
      <c r="H2364" s="147">
        <v>5</v>
      </c>
      <c r="I2364" s="158">
        <v>4410</v>
      </c>
      <c r="J2364" s="151">
        <v>22050</v>
      </c>
      <c r="K2364" s="147">
        <v>10</v>
      </c>
      <c r="L2364" s="151">
        <v>2205</v>
      </c>
      <c r="M2364" s="151">
        <v>110.25</v>
      </c>
      <c r="N2364" s="154"/>
      <c r="O2364" s="151">
        <v>992.25</v>
      </c>
      <c r="P2364" s="151">
        <v>1102.5</v>
      </c>
      <c r="Q2364" s="151">
        <f t="shared" si="36"/>
        <v>2094.75</v>
      </c>
      <c r="R2364" s="156"/>
    </row>
    <row r="2365" s="138" customFormat="1" ht="25.05" hidden="1" customHeight="1" spans="1:18">
      <c r="A2365" s="147">
        <v>2360</v>
      </c>
      <c r="B2365" s="147" t="s">
        <v>878</v>
      </c>
      <c r="C2365" s="148">
        <v>44986</v>
      </c>
      <c r="D2365" s="148">
        <v>45016</v>
      </c>
      <c r="E2365" s="147" t="s">
        <v>25</v>
      </c>
      <c r="F2365" s="147" t="s">
        <v>430</v>
      </c>
      <c r="G2365" s="147" t="s">
        <v>27</v>
      </c>
      <c r="H2365" s="147">
        <v>2</v>
      </c>
      <c r="I2365" s="158">
        <v>4410</v>
      </c>
      <c r="J2365" s="151">
        <v>8820</v>
      </c>
      <c r="K2365" s="147">
        <v>10</v>
      </c>
      <c r="L2365" s="151">
        <v>882</v>
      </c>
      <c r="M2365" s="151">
        <v>44.1</v>
      </c>
      <c r="N2365" s="154"/>
      <c r="O2365" s="151">
        <v>396.9</v>
      </c>
      <c r="P2365" s="151">
        <v>441</v>
      </c>
      <c r="Q2365" s="151">
        <f t="shared" si="36"/>
        <v>837.9</v>
      </c>
      <c r="R2365" s="156"/>
    </row>
    <row r="2366" s="138" customFormat="1" ht="25.05" hidden="1" customHeight="1" spans="1:18">
      <c r="A2366" s="147">
        <v>2361</v>
      </c>
      <c r="B2366" s="147" t="s">
        <v>879</v>
      </c>
      <c r="C2366" s="148">
        <v>44986</v>
      </c>
      <c r="D2366" s="148">
        <v>45016</v>
      </c>
      <c r="E2366" s="147" t="s">
        <v>25</v>
      </c>
      <c r="F2366" s="147" t="s">
        <v>430</v>
      </c>
      <c r="G2366" s="147" t="s">
        <v>27</v>
      </c>
      <c r="H2366" s="147">
        <v>6</v>
      </c>
      <c r="I2366" s="158">
        <v>4410</v>
      </c>
      <c r="J2366" s="151">
        <v>26460</v>
      </c>
      <c r="K2366" s="147">
        <v>10</v>
      </c>
      <c r="L2366" s="151">
        <v>2646</v>
      </c>
      <c r="M2366" s="151">
        <v>132.3</v>
      </c>
      <c r="N2366" s="154"/>
      <c r="O2366" s="151">
        <v>1190.7</v>
      </c>
      <c r="P2366" s="151">
        <v>1323</v>
      </c>
      <c r="Q2366" s="151">
        <f t="shared" si="36"/>
        <v>2513.7</v>
      </c>
      <c r="R2366" s="156"/>
    </row>
    <row r="2367" s="138" customFormat="1" ht="25.05" hidden="1" customHeight="1" spans="1:18">
      <c r="A2367" s="147">
        <v>2362</v>
      </c>
      <c r="B2367" s="147" t="s">
        <v>880</v>
      </c>
      <c r="C2367" s="148">
        <v>44986</v>
      </c>
      <c r="D2367" s="148">
        <v>45016</v>
      </c>
      <c r="E2367" s="147" t="s">
        <v>25</v>
      </c>
      <c r="F2367" s="147" t="s">
        <v>430</v>
      </c>
      <c r="G2367" s="147" t="s">
        <v>27</v>
      </c>
      <c r="H2367" s="147">
        <v>5</v>
      </c>
      <c r="I2367" s="158">
        <v>4410</v>
      </c>
      <c r="J2367" s="151">
        <v>22050</v>
      </c>
      <c r="K2367" s="147">
        <v>10</v>
      </c>
      <c r="L2367" s="151">
        <v>2205</v>
      </c>
      <c r="M2367" s="151">
        <v>110.25</v>
      </c>
      <c r="N2367" s="154"/>
      <c r="O2367" s="151">
        <v>992.25</v>
      </c>
      <c r="P2367" s="151">
        <v>1102.5</v>
      </c>
      <c r="Q2367" s="151">
        <f t="shared" si="36"/>
        <v>2094.75</v>
      </c>
      <c r="R2367" s="156"/>
    </row>
    <row r="2368" s="138" customFormat="1" ht="25.05" hidden="1" customHeight="1" spans="1:18">
      <c r="A2368" s="147">
        <v>2363</v>
      </c>
      <c r="B2368" s="147" t="s">
        <v>881</v>
      </c>
      <c r="C2368" s="148">
        <v>44986</v>
      </c>
      <c r="D2368" s="148">
        <v>45016</v>
      </c>
      <c r="E2368" s="147" t="s">
        <v>25</v>
      </c>
      <c r="F2368" s="147" t="s">
        <v>430</v>
      </c>
      <c r="G2368" s="147" t="s">
        <v>27</v>
      </c>
      <c r="H2368" s="147">
        <v>7</v>
      </c>
      <c r="I2368" s="158">
        <v>4410</v>
      </c>
      <c r="J2368" s="151">
        <v>30870</v>
      </c>
      <c r="K2368" s="147">
        <v>10</v>
      </c>
      <c r="L2368" s="151">
        <v>3087</v>
      </c>
      <c r="M2368" s="151">
        <v>154.35</v>
      </c>
      <c r="N2368" s="154"/>
      <c r="O2368" s="151">
        <v>1389.15</v>
      </c>
      <c r="P2368" s="151">
        <v>1543.5</v>
      </c>
      <c r="Q2368" s="151">
        <f t="shared" si="36"/>
        <v>2932.65</v>
      </c>
      <c r="R2368" s="156"/>
    </row>
    <row r="2369" s="138" customFormat="1" ht="25.05" hidden="1" customHeight="1" spans="1:18">
      <c r="A2369" s="147">
        <v>2364</v>
      </c>
      <c r="B2369" s="147" t="s">
        <v>882</v>
      </c>
      <c r="C2369" s="148">
        <v>44986</v>
      </c>
      <c r="D2369" s="148">
        <v>45016</v>
      </c>
      <c r="E2369" s="147" t="s">
        <v>25</v>
      </c>
      <c r="F2369" s="147" t="s">
        <v>430</v>
      </c>
      <c r="G2369" s="147" t="s">
        <v>27</v>
      </c>
      <c r="H2369" s="147">
        <v>3</v>
      </c>
      <c r="I2369" s="158">
        <v>4410</v>
      </c>
      <c r="J2369" s="151">
        <v>13230</v>
      </c>
      <c r="K2369" s="147">
        <v>10</v>
      </c>
      <c r="L2369" s="151">
        <v>1323</v>
      </c>
      <c r="M2369" s="151">
        <v>66.15</v>
      </c>
      <c r="N2369" s="154"/>
      <c r="O2369" s="151">
        <v>595.35</v>
      </c>
      <c r="P2369" s="151">
        <v>661.5</v>
      </c>
      <c r="Q2369" s="151">
        <f t="shared" si="36"/>
        <v>1256.85</v>
      </c>
      <c r="R2369" s="156"/>
    </row>
    <row r="2370" s="138" customFormat="1" ht="25.05" hidden="1" customHeight="1" spans="1:18">
      <c r="A2370" s="147">
        <v>2365</v>
      </c>
      <c r="B2370" s="147" t="s">
        <v>883</v>
      </c>
      <c r="C2370" s="148">
        <v>44986</v>
      </c>
      <c r="D2370" s="148">
        <v>45016</v>
      </c>
      <c r="E2370" s="147" t="s">
        <v>25</v>
      </c>
      <c r="F2370" s="147" t="s">
        <v>430</v>
      </c>
      <c r="G2370" s="147" t="s">
        <v>27</v>
      </c>
      <c r="H2370" s="147">
        <v>5.5</v>
      </c>
      <c r="I2370" s="158">
        <v>4410</v>
      </c>
      <c r="J2370" s="151">
        <v>24255</v>
      </c>
      <c r="K2370" s="147">
        <v>10</v>
      </c>
      <c r="L2370" s="151">
        <v>2425.5</v>
      </c>
      <c r="M2370" s="151">
        <v>121.275</v>
      </c>
      <c r="N2370" s="154"/>
      <c r="O2370" s="151">
        <v>1091.475</v>
      </c>
      <c r="P2370" s="151">
        <v>1212.75</v>
      </c>
      <c r="Q2370" s="151">
        <f t="shared" si="36"/>
        <v>2304.225</v>
      </c>
      <c r="R2370" s="156"/>
    </row>
    <row r="2371" s="138" customFormat="1" ht="25.05" hidden="1" customHeight="1" spans="1:18">
      <c r="A2371" s="147">
        <v>2366</v>
      </c>
      <c r="B2371" s="147" t="s">
        <v>884</v>
      </c>
      <c r="C2371" s="148">
        <v>44986</v>
      </c>
      <c r="D2371" s="148">
        <v>45016</v>
      </c>
      <c r="E2371" s="147" t="s">
        <v>25</v>
      </c>
      <c r="F2371" s="147" t="s">
        <v>430</v>
      </c>
      <c r="G2371" s="147" t="s">
        <v>27</v>
      </c>
      <c r="H2371" s="147">
        <v>6</v>
      </c>
      <c r="I2371" s="158">
        <v>4410</v>
      </c>
      <c r="J2371" s="151">
        <v>26460</v>
      </c>
      <c r="K2371" s="147">
        <v>10</v>
      </c>
      <c r="L2371" s="151">
        <v>2646</v>
      </c>
      <c r="M2371" s="151">
        <v>132.3</v>
      </c>
      <c r="N2371" s="154"/>
      <c r="O2371" s="151">
        <v>1190.7</v>
      </c>
      <c r="P2371" s="151">
        <v>1323</v>
      </c>
      <c r="Q2371" s="151">
        <f t="shared" si="36"/>
        <v>2513.7</v>
      </c>
      <c r="R2371" s="156"/>
    </row>
    <row r="2372" s="138" customFormat="1" ht="25.05" hidden="1" customHeight="1" spans="1:18">
      <c r="A2372" s="147">
        <v>2367</v>
      </c>
      <c r="B2372" s="147" t="s">
        <v>885</v>
      </c>
      <c r="C2372" s="148">
        <v>44986</v>
      </c>
      <c r="D2372" s="148">
        <v>45016</v>
      </c>
      <c r="E2372" s="147" t="s">
        <v>25</v>
      </c>
      <c r="F2372" s="147" t="s">
        <v>430</v>
      </c>
      <c r="G2372" s="147" t="s">
        <v>27</v>
      </c>
      <c r="H2372" s="147">
        <v>6</v>
      </c>
      <c r="I2372" s="158">
        <v>4410</v>
      </c>
      <c r="J2372" s="151">
        <v>26460</v>
      </c>
      <c r="K2372" s="147">
        <v>10</v>
      </c>
      <c r="L2372" s="151">
        <v>2646</v>
      </c>
      <c r="M2372" s="151">
        <v>132.3</v>
      </c>
      <c r="N2372" s="154"/>
      <c r="O2372" s="151">
        <v>1190.7</v>
      </c>
      <c r="P2372" s="151">
        <v>1323</v>
      </c>
      <c r="Q2372" s="151">
        <f t="shared" si="36"/>
        <v>2513.7</v>
      </c>
      <c r="R2372" s="156"/>
    </row>
    <row r="2373" s="138" customFormat="1" ht="25.05" hidden="1" customHeight="1" spans="1:18">
      <c r="A2373" s="147">
        <v>2368</v>
      </c>
      <c r="B2373" s="147" t="s">
        <v>902</v>
      </c>
      <c r="C2373" s="148">
        <v>44986</v>
      </c>
      <c r="D2373" s="148">
        <v>45016</v>
      </c>
      <c r="E2373" s="147" t="s">
        <v>25</v>
      </c>
      <c r="F2373" s="147" t="s">
        <v>430</v>
      </c>
      <c r="G2373" s="147" t="s">
        <v>27</v>
      </c>
      <c r="H2373" s="147">
        <v>1.3</v>
      </c>
      <c r="I2373" s="158">
        <v>4410</v>
      </c>
      <c r="J2373" s="151">
        <v>5733</v>
      </c>
      <c r="K2373" s="147">
        <v>10</v>
      </c>
      <c r="L2373" s="151">
        <v>573.3</v>
      </c>
      <c r="M2373" s="151">
        <v>28.665</v>
      </c>
      <c r="N2373" s="154"/>
      <c r="O2373" s="151">
        <v>257.985</v>
      </c>
      <c r="P2373" s="151">
        <v>286.65</v>
      </c>
      <c r="Q2373" s="151">
        <f t="shared" si="36"/>
        <v>544.635</v>
      </c>
      <c r="R2373" s="156"/>
    </row>
    <row r="2374" s="138" customFormat="1" ht="25.05" hidden="1" customHeight="1" spans="1:18">
      <c r="A2374" s="147">
        <v>2369</v>
      </c>
      <c r="B2374" s="147" t="s">
        <v>545</v>
      </c>
      <c r="C2374" s="148">
        <v>44986</v>
      </c>
      <c r="D2374" s="148">
        <v>45016</v>
      </c>
      <c r="E2374" s="147" t="s">
        <v>25</v>
      </c>
      <c r="F2374" s="147" t="s">
        <v>430</v>
      </c>
      <c r="G2374" s="147" t="s">
        <v>27</v>
      </c>
      <c r="H2374" s="147">
        <v>3.66</v>
      </c>
      <c r="I2374" s="158">
        <v>4410</v>
      </c>
      <c r="J2374" s="151">
        <v>16140.6</v>
      </c>
      <c r="K2374" s="147">
        <v>10</v>
      </c>
      <c r="L2374" s="151">
        <v>1614.06</v>
      </c>
      <c r="M2374" s="151">
        <v>80.703</v>
      </c>
      <c r="N2374" s="154"/>
      <c r="O2374" s="151">
        <v>726.327</v>
      </c>
      <c r="P2374" s="151">
        <v>807.03</v>
      </c>
      <c r="Q2374" s="151">
        <f t="shared" si="36"/>
        <v>1533.357</v>
      </c>
      <c r="R2374" s="156"/>
    </row>
    <row r="2375" s="138" customFormat="1" ht="25.05" hidden="1" customHeight="1" spans="1:18">
      <c r="A2375" s="147">
        <v>2370</v>
      </c>
      <c r="B2375" s="147" t="s">
        <v>903</v>
      </c>
      <c r="C2375" s="148">
        <v>44986</v>
      </c>
      <c r="D2375" s="148">
        <v>45016</v>
      </c>
      <c r="E2375" s="147" t="s">
        <v>25</v>
      </c>
      <c r="F2375" s="147" t="s">
        <v>430</v>
      </c>
      <c r="G2375" s="147" t="s">
        <v>27</v>
      </c>
      <c r="H2375" s="147">
        <v>5</v>
      </c>
      <c r="I2375" s="158">
        <v>4410</v>
      </c>
      <c r="J2375" s="151">
        <v>22050</v>
      </c>
      <c r="K2375" s="147">
        <v>10</v>
      </c>
      <c r="L2375" s="151">
        <v>2205</v>
      </c>
      <c r="M2375" s="151">
        <v>110.25</v>
      </c>
      <c r="N2375" s="154"/>
      <c r="O2375" s="151">
        <v>992.25</v>
      </c>
      <c r="P2375" s="151">
        <v>1102.5</v>
      </c>
      <c r="Q2375" s="151">
        <f t="shared" ref="Q2375:Q2438" si="37">N2375+O2375+P2375</f>
        <v>2094.75</v>
      </c>
      <c r="R2375" s="156"/>
    </row>
    <row r="2376" s="138" customFormat="1" ht="25.05" hidden="1" customHeight="1" spans="1:18">
      <c r="A2376" s="147">
        <v>2371</v>
      </c>
      <c r="B2376" s="147" t="s">
        <v>904</v>
      </c>
      <c r="C2376" s="148">
        <v>44986</v>
      </c>
      <c r="D2376" s="148">
        <v>45016</v>
      </c>
      <c r="E2376" s="147" t="s">
        <v>25</v>
      </c>
      <c r="F2376" s="147" t="s">
        <v>430</v>
      </c>
      <c r="G2376" s="147" t="s">
        <v>27</v>
      </c>
      <c r="H2376" s="147">
        <v>2.9</v>
      </c>
      <c r="I2376" s="158">
        <v>4410</v>
      </c>
      <c r="J2376" s="151">
        <v>12789</v>
      </c>
      <c r="K2376" s="147">
        <v>10</v>
      </c>
      <c r="L2376" s="151">
        <v>1278.9</v>
      </c>
      <c r="M2376" s="151">
        <v>63.945</v>
      </c>
      <c r="N2376" s="154"/>
      <c r="O2376" s="151">
        <v>575.505</v>
      </c>
      <c r="P2376" s="151">
        <v>639.45</v>
      </c>
      <c r="Q2376" s="151">
        <f t="shared" si="37"/>
        <v>1214.955</v>
      </c>
      <c r="R2376" s="156"/>
    </row>
    <row r="2377" s="138" customFormat="1" ht="25.05" hidden="1" customHeight="1" spans="1:18">
      <c r="A2377" s="147">
        <v>2372</v>
      </c>
      <c r="B2377" s="147" t="s">
        <v>905</v>
      </c>
      <c r="C2377" s="148">
        <v>44986</v>
      </c>
      <c r="D2377" s="148">
        <v>45016</v>
      </c>
      <c r="E2377" s="147" t="s">
        <v>25</v>
      </c>
      <c r="F2377" s="147" t="s">
        <v>430</v>
      </c>
      <c r="G2377" s="147" t="s">
        <v>27</v>
      </c>
      <c r="H2377" s="147">
        <v>3</v>
      </c>
      <c r="I2377" s="158">
        <v>4410</v>
      </c>
      <c r="J2377" s="151">
        <v>13230</v>
      </c>
      <c r="K2377" s="147">
        <v>10</v>
      </c>
      <c r="L2377" s="151">
        <v>1323</v>
      </c>
      <c r="M2377" s="151">
        <v>66.15</v>
      </c>
      <c r="N2377" s="154"/>
      <c r="O2377" s="151">
        <v>595.35</v>
      </c>
      <c r="P2377" s="151">
        <v>661.5</v>
      </c>
      <c r="Q2377" s="151">
        <f t="shared" si="37"/>
        <v>1256.85</v>
      </c>
      <c r="R2377" s="156"/>
    </row>
    <row r="2378" s="138" customFormat="1" ht="25.05" hidden="1" customHeight="1" spans="1:18">
      <c r="A2378" s="147">
        <v>2373</v>
      </c>
      <c r="B2378" s="147" t="s">
        <v>906</v>
      </c>
      <c r="C2378" s="148">
        <v>44986</v>
      </c>
      <c r="D2378" s="148">
        <v>45016</v>
      </c>
      <c r="E2378" s="147" t="s">
        <v>25</v>
      </c>
      <c r="F2378" s="147" t="s">
        <v>430</v>
      </c>
      <c r="G2378" s="147" t="s">
        <v>27</v>
      </c>
      <c r="H2378" s="147">
        <v>1.91</v>
      </c>
      <c r="I2378" s="158">
        <v>4410</v>
      </c>
      <c r="J2378" s="151">
        <v>8423.1</v>
      </c>
      <c r="K2378" s="147">
        <v>10</v>
      </c>
      <c r="L2378" s="151">
        <v>842.31</v>
      </c>
      <c r="M2378" s="151">
        <v>42.1155</v>
      </c>
      <c r="N2378" s="154"/>
      <c r="O2378" s="151">
        <v>379.0395</v>
      </c>
      <c r="P2378" s="151">
        <v>421.155</v>
      </c>
      <c r="Q2378" s="151">
        <f t="shared" si="37"/>
        <v>800.1945</v>
      </c>
      <c r="R2378" s="156"/>
    </row>
    <row r="2379" s="138" customFormat="1" ht="25.05" hidden="1" customHeight="1" spans="1:18">
      <c r="A2379" s="147">
        <v>2374</v>
      </c>
      <c r="B2379" s="147" t="s">
        <v>907</v>
      </c>
      <c r="C2379" s="148">
        <v>44986</v>
      </c>
      <c r="D2379" s="148">
        <v>45016</v>
      </c>
      <c r="E2379" s="147" t="s">
        <v>25</v>
      </c>
      <c r="F2379" s="147" t="s">
        <v>430</v>
      </c>
      <c r="G2379" s="147" t="s">
        <v>27</v>
      </c>
      <c r="H2379" s="147">
        <v>5.8</v>
      </c>
      <c r="I2379" s="158">
        <v>4410</v>
      </c>
      <c r="J2379" s="151">
        <v>25578</v>
      </c>
      <c r="K2379" s="147">
        <v>10</v>
      </c>
      <c r="L2379" s="151">
        <v>2557.8</v>
      </c>
      <c r="M2379" s="151">
        <v>127.89</v>
      </c>
      <c r="N2379" s="154"/>
      <c r="O2379" s="151">
        <v>1151.01</v>
      </c>
      <c r="P2379" s="151">
        <v>1278.9</v>
      </c>
      <c r="Q2379" s="151">
        <f t="shared" si="37"/>
        <v>2429.91</v>
      </c>
      <c r="R2379" s="156"/>
    </row>
    <row r="2380" s="138" customFormat="1" ht="25.05" hidden="1" customHeight="1" spans="1:18">
      <c r="A2380" s="147">
        <v>2375</v>
      </c>
      <c r="B2380" s="147" t="s">
        <v>908</v>
      </c>
      <c r="C2380" s="148">
        <v>44986</v>
      </c>
      <c r="D2380" s="148">
        <v>45016</v>
      </c>
      <c r="E2380" s="147" t="s">
        <v>25</v>
      </c>
      <c r="F2380" s="147" t="s">
        <v>430</v>
      </c>
      <c r="G2380" s="147" t="s">
        <v>27</v>
      </c>
      <c r="H2380" s="147">
        <v>6.2</v>
      </c>
      <c r="I2380" s="158">
        <v>4410</v>
      </c>
      <c r="J2380" s="151">
        <v>27342</v>
      </c>
      <c r="K2380" s="147">
        <v>10</v>
      </c>
      <c r="L2380" s="151">
        <v>2734.2</v>
      </c>
      <c r="M2380" s="151">
        <v>136.71</v>
      </c>
      <c r="N2380" s="154"/>
      <c r="O2380" s="151">
        <v>1230.39</v>
      </c>
      <c r="P2380" s="151">
        <v>1367.1</v>
      </c>
      <c r="Q2380" s="151">
        <f t="shared" si="37"/>
        <v>2597.49</v>
      </c>
      <c r="R2380" s="156"/>
    </row>
    <row r="2381" s="138" customFormat="1" ht="25.05" hidden="1" customHeight="1" spans="1:18">
      <c r="A2381" s="147">
        <v>2376</v>
      </c>
      <c r="B2381" s="147" t="s">
        <v>544</v>
      </c>
      <c r="C2381" s="148">
        <v>44986</v>
      </c>
      <c r="D2381" s="148">
        <v>45016</v>
      </c>
      <c r="E2381" s="147" t="s">
        <v>25</v>
      </c>
      <c r="F2381" s="147" t="s">
        <v>430</v>
      </c>
      <c r="G2381" s="147" t="s">
        <v>27</v>
      </c>
      <c r="H2381" s="147">
        <v>4</v>
      </c>
      <c r="I2381" s="158">
        <v>4410</v>
      </c>
      <c r="J2381" s="151">
        <v>17640</v>
      </c>
      <c r="K2381" s="147">
        <v>10</v>
      </c>
      <c r="L2381" s="151">
        <v>1764</v>
      </c>
      <c r="M2381" s="151">
        <v>88.2</v>
      </c>
      <c r="N2381" s="154"/>
      <c r="O2381" s="151">
        <v>793.8</v>
      </c>
      <c r="P2381" s="151">
        <v>882</v>
      </c>
      <c r="Q2381" s="151">
        <f t="shared" si="37"/>
        <v>1675.8</v>
      </c>
      <c r="R2381" s="156"/>
    </row>
    <row r="2382" s="138" customFormat="1" ht="25.05" hidden="1" customHeight="1" spans="1:18">
      <c r="A2382" s="147">
        <v>2377</v>
      </c>
      <c r="B2382" s="147" t="s">
        <v>886</v>
      </c>
      <c r="C2382" s="148">
        <v>44986</v>
      </c>
      <c r="D2382" s="148">
        <v>45016</v>
      </c>
      <c r="E2382" s="147" t="s">
        <v>25</v>
      </c>
      <c r="F2382" s="147" t="s">
        <v>430</v>
      </c>
      <c r="G2382" s="147" t="s">
        <v>27</v>
      </c>
      <c r="H2382" s="147">
        <v>7.5</v>
      </c>
      <c r="I2382" s="158">
        <v>4410</v>
      </c>
      <c r="J2382" s="151">
        <v>33075</v>
      </c>
      <c r="K2382" s="147">
        <v>10</v>
      </c>
      <c r="L2382" s="151">
        <v>3307.5</v>
      </c>
      <c r="M2382" s="151">
        <v>165.375</v>
      </c>
      <c r="N2382" s="154"/>
      <c r="O2382" s="151">
        <v>1488.375</v>
      </c>
      <c r="P2382" s="151">
        <v>1653.75</v>
      </c>
      <c r="Q2382" s="151">
        <f t="shared" si="37"/>
        <v>3142.125</v>
      </c>
      <c r="R2382" s="156"/>
    </row>
    <row r="2383" s="138" customFormat="1" ht="25.05" hidden="1" customHeight="1" spans="1:18">
      <c r="A2383" s="147">
        <v>2378</v>
      </c>
      <c r="B2383" s="147" t="s">
        <v>887</v>
      </c>
      <c r="C2383" s="148">
        <v>44986</v>
      </c>
      <c r="D2383" s="148">
        <v>45016</v>
      </c>
      <c r="E2383" s="147" t="s">
        <v>25</v>
      </c>
      <c r="F2383" s="147" t="s">
        <v>430</v>
      </c>
      <c r="G2383" s="147" t="s">
        <v>27</v>
      </c>
      <c r="H2383" s="147">
        <v>4.75</v>
      </c>
      <c r="I2383" s="158">
        <v>4410</v>
      </c>
      <c r="J2383" s="151">
        <v>20947.5</v>
      </c>
      <c r="K2383" s="147">
        <v>10</v>
      </c>
      <c r="L2383" s="151">
        <v>2094.75</v>
      </c>
      <c r="M2383" s="151">
        <v>104.7375</v>
      </c>
      <c r="N2383" s="154"/>
      <c r="O2383" s="151">
        <v>942.6375</v>
      </c>
      <c r="P2383" s="151">
        <v>1047.375</v>
      </c>
      <c r="Q2383" s="151">
        <f t="shared" si="37"/>
        <v>1990.0125</v>
      </c>
      <c r="R2383" s="156"/>
    </row>
    <row r="2384" s="138" customFormat="1" ht="25.05" hidden="1" customHeight="1" spans="1:18">
      <c r="A2384" s="147">
        <v>2379</v>
      </c>
      <c r="B2384" s="147" t="s">
        <v>778</v>
      </c>
      <c r="C2384" s="148">
        <v>44986</v>
      </c>
      <c r="D2384" s="148">
        <v>45016</v>
      </c>
      <c r="E2384" s="147" t="s">
        <v>25</v>
      </c>
      <c r="F2384" s="147" t="s">
        <v>430</v>
      </c>
      <c r="G2384" s="147" t="s">
        <v>27</v>
      </c>
      <c r="H2384" s="147">
        <v>2.98</v>
      </c>
      <c r="I2384" s="158">
        <v>4410</v>
      </c>
      <c r="J2384" s="151">
        <v>13141.8</v>
      </c>
      <c r="K2384" s="147">
        <v>10</v>
      </c>
      <c r="L2384" s="151">
        <v>1314.18</v>
      </c>
      <c r="M2384" s="151">
        <v>65.709</v>
      </c>
      <c r="N2384" s="154"/>
      <c r="O2384" s="151">
        <v>591.381</v>
      </c>
      <c r="P2384" s="151">
        <v>657.09</v>
      </c>
      <c r="Q2384" s="151">
        <f t="shared" si="37"/>
        <v>1248.471</v>
      </c>
      <c r="R2384" s="156"/>
    </row>
    <row r="2385" s="138" customFormat="1" ht="25.05" hidden="1" customHeight="1" spans="1:18">
      <c r="A2385" s="147">
        <v>2380</v>
      </c>
      <c r="B2385" s="147" t="s">
        <v>888</v>
      </c>
      <c r="C2385" s="148">
        <v>44986</v>
      </c>
      <c r="D2385" s="148">
        <v>45016</v>
      </c>
      <c r="E2385" s="147" t="s">
        <v>25</v>
      </c>
      <c r="F2385" s="147" t="s">
        <v>430</v>
      </c>
      <c r="G2385" s="147" t="s">
        <v>27</v>
      </c>
      <c r="H2385" s="147">
        <v>5</v>
      </c>
      <c r="I2385" s="158">
        <v>4410</v>
      </c>
      <c r="J2385" s="151">
        <v>22050</v>
      </c>
      <c r="K2385" s="147">
        <v>10</v>
      </c>
      <c r="L2385" s="151">
        <v>2205</v>
      </c>
      <c r="M2385" s="151">
        <v>110.25</v>
      </c>
      <c r="N2385" s="154"/>
      <c r="O2385" s="151">
        <v>992.25</v>
      </c>
      <c r="P2385" s="151">
        <v>1102.5</v>
      </c>
      <c r="Q2385" s="151">
        <f t="shared" si="37"/>
        <v>2094.75</v>
      </c>
      <c r="R2385" s="156"/>
    </row>
    <row r="2386" s="138" customFormat="1" ht="25.05" hidden="1" customHeight="1" spans="1:18">
      <c r="A2386" s="147">
        <v>2381</v>
      </c>
      <c r="B2386" s="147" t="s">
        <v>889</v>
      </c>
      <c r="C2386" s="148">
        <v>44986</v>
      </c>
      <c r="D2386" s="148">
        <v>45016</v>
      </c>
      <c r="E2386" s="147" t="s">
        <v>25</v>
      </c>
      <c r="F2386" s="147" t="s">
        <v>430</v>
      </c>
      <c r="G2386" s="147" t="s">
        <v>27</v>
      </c>
      <c r="H2386" s="147">
        <v>5</v>
      </c>
      <c r="I2386" s="158">
        <v>4410</v>
      </c>
      <c r="J2386" s="151">
        <v>22050</v>
      </c>
      <c r="K2386" s="147">
        <v>10</v>
      </c>
      <c r="L2386" s="151">
        <v>2205</v>
      </c>
      <c r="M2386" s="151">
        <v>110.25</v>
      </c>
      <c r="N2386" s="154"/>
      <c r="O2386" s="151">
        <v>992.25</v>
      </c>
      <c r="P2386" s="151">
        <v>1102.5</v>
      </c>
      <c r="Q2386" s="151">
        <f t="shared" si="37"/>
        <v>2094.75</v>
      </c>
      <c r="R2386" s="156"/>
    </row>
    <row r="2387" s="138" customFormat="1" ht="25.05" hidden="1" customHeight="1" spans="1:18">
      <c r="A2387" s="147">
        <v>2382</v>
      </c>
      <c r="B2387" s="147" t="s">
        <v>890</v>
      </c>
      <c r="C2387" s="148">
        <v>44986</v>
      </c>
      <c r="D2387" s="148">
        <v>45016</v>
      </c>
      <c r="E2387" s="147" t="s">
        <v>25</v>
      </c>
      <c r="F2387" s="147" t="s">
        <v>430</v>
      </c>
      <c r="G2387" s="147" t="s">
        <v>27</v>
      </c>
      <c r="H2387" s="147">
        <v>5</v>
      </c>
      <c r="I2387" s="158">
        <v>4410</v>
      </c>
      <c r="J2387" s="151">
        <v>22050</v>
      </c>
      <c r="K2387" s="147">
        <v>10</v>
      </c>
      <c r="L2387" s="151">
        <v>2205</v>
      </c>
      <c r="M2387" s="151">
        <v>110.25</v>
      </c>
      <c r="N2387" s="154"/>
      <c r="O2387" s="151">
        <v>992.25</v>
      </c>
      <c r="P2387" s="151">
        <v>1102.5</v>
      </c>
      <c r="Q2387" s="151">
        <f t="shared" si="37"/>
        <v>2094.75</v>
      </c>
      <c r="R2387" s="156"/>
    </row>
    <row r="2388" s="138" customFormat="1" ht="25.05" hidden="1" customHeight="1" spans="1:18">
      <c r="A2388" s="147">
        <v>2383</v>
      </c>
      <c r="B2388" s="147" t="s">
        <v>891</v>
      </c>
      <c r="C2388" s="148">
        <v>44986</v>
      </c>
      <c r="D2388" s="148">
        <v>45016</v>
      </c>
      <c r="E2388" s="147" t="s">
        <v>25</v>
      </c>
      <c r="F2388" s="147" t="s">
        <v>430</v>
      </c>
      <c r="G2388" s="147" t="s">
        <v>27</v>
      </c>
      <c r="H2388" s="147">
        <v>5.5</v>
      </c>
      <c r="I2388" s="158">
        <v>4410</v>
      </c>
      <c r="J2388" s="151">
        <v>24255</v>
      </c>
      <c r="K2388" s="147">
        <v>10</v>
      </c>
      <c r="L2388" s="151">
        <v>2425.5</v>
      </c>
      <c r="M2388" s="151">
        <v>121.275</v>
      </c>
      <c r="N2388" s="154"/>
      <c r="O2388" s="151">
        <v>1091.475</v>
      </c>
      <c r="P2388" s="151">
        <v>1212.75</v>
      </c>
      <c r="Q2388" s="151">
        <f t="shared" si="37"/>
        <v>2304.225</v>
      </c>
      <c r="R2388" s="156"/>
    </row>
    <row r="2389" s="138" customFormat="1" ht="25.05" hidden="1" customHeight="1" spans="1:18">
      <c r="A2389" s="147">
        <v>2384</v>
      </c>
      <c r="B2389" s="147" t="s">
        <v>892</v>
      </c>
      <c r="C2389" s="148">
        <v>44986</v>
      </c>
      <c r="D2389" s="148">
        <v>45016</v>
      </c>
      <c r="E2389" s="147" t="s">
        <v>25</v>
      </c>
      <c r="F2389" s="147" t="s">
        <v>430</v>
      </c>
      <c r="G2389" s="147" t="s">
        <v>27</v>
      </c>
      <c r="H2389" s="147">
        <v>4.3</v>
      </c>
      <c r="I2389" s="158">
        <v>4410</v>
      </c>
      <c r="J2389" s="151">
        <v>18963</v>
      </c>
      <c r="K2389" s="147">
        <v>10</v>
      </c>
      <c r="L2389" s="151">
        <v>1896.3</v>
      </c>
      <c r="M2389" s="151">
        <v>94.815</v>
      </c>
      <c r="N2389" s="154"/>
      <c r="O2389" s="151">
        <v>853.335</v>
      </c>
      <c r="P2389" s="151">
        <v>948.15</v>
      </c>
      <c r="Q2389" s="151">
        <f t="shared" si="37"/>
        <v>1801.485</v>
      </c>
      <c r="R2389" s="156"/>
    </row>
    <row r="2390" s="138" customFormat="1" ht="25.05" hidden="1" customHeight="1" spans="1:18">
      <c r="A2390" s="147">
        <v>2385</v>
      </c>
      <c r="B2390" s="147" t="s">
        <v>893</v>
      </c>
      <c r="C2390" s="148">
        <v>44986</v>
      </c>
      <c r="D2390" s="148">
        <v>45016</v>
      </c>
      <c r="E2390" s="147" t="s">
        <v>25</v>
      </c>
      <c r="F2390" s="147" t="s">
        <v>430</v>
      </c>
      <c r="G2390" s="147" t="s">
        <v>27</v>
      </c>
      <c r="H2390" s="147">
        <v>5</v>
      </c>
      <c r="I2390" s="158">
        <v>4410</v>
      </c>
      <c r="J2390" s="151">
        <v>22050</v>
      </c>
      <c r="K2390" s="147">
        <v>10</v>
      </c>
      <c r="L2390" s="151">
        <v>2205</v>
      </c>
      <c r="M2390" s="151">
        <v>110.25</v>
      </c>
      <c r="N2390" s="154"/>
      <c r="O2390" s="151">
        <v>992.25</v>
      </c>
      <c r="P2390" s="151">
        <v>1102.5</v>
      </c>
      <c r="Q2390" s="151">
        <f t="shared" si="37"/>
        <v>2094.75</v>
      </c>
      <c r="R2390" s="156"/>
    </row>
    <row r="2391" s="138" customFormat="1" ht="25.05" hidden="1" customHeight="1" spans="1:18">
      <c r="A2391" s="147">
        <v>2386</v>
      </c>
      <c r="B2391" s="147" t="s">
        <v>894</v>
      </c>
      <c r="C2391" s="148">
        <v>44986</v>
      </c>
      <c r="D2391" s="148">
        <v>45016</v>
      </c>
      <c r="E2391" s="147" t="s">
        <v>25</v>
      </c>
      <c r="F2391" s="147" t="s">
        <v>430</v>
      </c>
      <c r="G2391" s="147" t="s">
        <v>27</v>
      </c>
      <c r="H2391" s="147">
        <v>3</v>
      </c>
      <c r="I2391" s="158">
        <v>4410</v>
      </c>
      <c r="J2391" s="151">
        <v>13230</v>
      </c>
      <c r="K2391" s="147">
        <v>10</v>
      </c>
      <c r="L2391" s="151">
        <v>1323</v>
      </c>
      <c r="M2391" s="151">
        <v>66.15</v>
      </c>
      <c r="N2391" s="154"/>
      <c r="O2391" s="151">
        <v>595.35</v>
      </c>
      <c r="P2391" s="151">
        <v>661.5</v>
      </c>
      <c r="Q2391" s="151">
        <f t="shared" si="37"/>
        <v>1256.85</v>
      </c>
      <c r="R2391" s="156"/>
    </row>
    <row r="2392" s="138" customFormat="1" ht="25.05" hidden="1" customHeight="1" spans="1:18">
      <c r="A2392" s="147">
        <v>2387</v>
      </c>
      <c r="B2392" s="147" t="s">
        <v>895</v>
      </c>
      <c r="C2392" s="148">
        <v>44986</v>
      </c>
      <c r="D2392" s="148">
        <v>45016</v>
      </c>
      <c r="E2392" s="147" t="s">
        <v>25</v>
      </c>
      <c r="F2392" s="147" t="s">
        <v>430</v>
      </c>
      <c r="G2392" s="147" t="s">
        <v>27</v>
      </c>
      <c r="H2392" s="147">
        <v>4.57</v>
      </c>
      <c r="I2392" s="158">
        <v>4410</v>
      </c>
      <c r="J2392" s="151">
        <v>20153.7</v>
      </c>
      <c r="K2392" s="147">
        <v>10</v>
      </c>
      <c r="L2392" s="151">
        <v>2015.37</v>
      </c>
      <c r="M2392" s="151">
        <v>100.7685</v>
      </c>
      <c r="N2392" s="154"/>
      <c r="O2392" s="151">
        <v>906.9165</v>
      </c>
      <c r="P2392" s="151">
        <v>1007.685</v>
      </c>
      <c r="Q2392" s="151">
        <f t="shared" si="37"/>
        <v>1914.6015</v>
      </c>
      <c r="R2392" s="156"/>
    </row>
    <row r="2393" s="138" customFormat="1" ht="25.05" hidden="1" customHeight="1" spans="1:18">
      <c r="A2393" s="147">
        <v>2388</v>
      </c>
      <c r="B2393" s="147" t="s">
        <v>896</v>
      </c>
      <c r="C2393" s="148">
        <v>44986</v>
      </c>
      <c r="D2393" s="148">
        <v>45016</v>
      </c>
      <c r="E2393" s="147" t="s">
        <v>25</v>
      </c>
      <c r="F2393" s="147" t="s">
        <v>430</v>
      </c>
      <c r="G2393" s="147" t="s">
        <v>27</v>
      </c>
      <c r="H2393" s="147">
        <v>6</v>
      </c>
      <c r="I2393" s="158">
        <v>4410</v>
      </c>
      <c r="J2393" s="151">
        <v>26460</v>
      </c>
      <c r="K2393" s="147">
        <v>10</v>
      </c>
      <c r="L2393" s="151">
        <v>2646</v>
      </c>
      <c r="M2393" s="151">
        <v>132.3</v>
      </c>
      <c r="N2393" s="154"/>
      <c r="O2393" s="151">
        <v>1190.7</v>
      </c>
      <c r="P2393" s="151">
        <v>1323</v>
      </c>
      <c r="Q2393" s="151">
        <f t="shared" si="37"/>
        <v>2513.7</v>
      </c>
      <c r="R2393" s="156"/>
    </row>
    <row r="2394" s="138" customFormat="1" ht="25.05" hidden="1" customHeight="1" spans="1:18">
      <c r="A2394" s="147">
        <v>2389</v>
      </c>
      <c r="B2394" s="147" t="s">
        <v>897</v>
      </c>
      <c r="C2394" s="148">
        <v>44986</v>
      </c>
      <c r="D2394" s="148">
        <v>45016</v>
      </c>
      <c r="E2394" s="147" t="s">
        <v>25</v>
      </c>
      <c r="F2394" s="147" t="s">
        <v>430</v>
      </c>
      <c r="G2394" s="147" t="s">
        <v>27</v>
      </c>
      <c r="H2394" s="147">
        <v>5.9</v>
      </c>
      <c r="I2394" s="158">
        <v>4410</v>
      </c>
      <c r="J2394" s="151">
        <v>26019</v>
      </c>
      <c r="K2394" s="147">
        <v>10</v>
      </c>
      <c r="L2394" s="151">
        <v>2601.9</v>
      </c>
      <c r="M2394" s="151">
        <v>130.095</v>
      </c>
      <c r="N2394" s="154"/>
      <c r="O2394" s="151">
        <v>1170.855</v>
      </c>
      <c r="P2394" s="151">
        <v>1300.95</v>
      </c>
      <c r="Q2394" s="151">
        <f t="shared" si="37"/>
        <v>2471.805</v>
      </c>
      <c r="R2394" s="156"/>
    </row>
    <row r="2395" s="138" customFormat="1" ht="25.05" hidden="1" customHeight="1" spans="1:18">
      <c r="A2395" s="147">
        <v>2390</v>
      </c>
      <c r="B2395" s="147" t="s">
        <v>898</v>
      </c>
      <c r="C2395" s="148">
        <v>44986</v>
      </c>
      <c r="D2395" s="148">
        <v>45016</v>
      </c>
      <c r="E2395" s="147" t="s">
        <v>25</v>
      </c>
      <c r="F2395" s="147" t="s">
        <v>430</v>
      </c>
      <c r="G2395" s="147" t="s">
        <v>27</v>
      </c>
      <c r="H2395" s="147">
        <v>6</v>
      </c>
      <c r="I2395" s="158">
        <v>4410</v>
      </c>
      <c r="J2395" s="151">
        <v>26460</v>
      </c>
      <c r="K2395" s="147">
        <v>10</v>
      </c>
      <c r="L2395" s="151">
        <v>2646</v>
      </c>
      <c r="M2395" s="151">
        <v>132.3</v>
      </c>
      <c r="N2395" s="154"/>
      <c r="O2395" s="151">
        <v>1190.7</v>
      </c>
      <c r="P2395" s="151">
        <v>1323</v>
      </c>
      <c r="Q2395" s="151">
        <f t="shared" si="37"/>
        <v>2513.7</v>
      </c>
      <c r="R2395" s="156"/>
    </row>
    <row r="2396" s="138" customFormat="1" ht="25.05" hidden="1" customHeight="1" spans="1:18">
      <c r="A2396" s="147">
        <v>2391</v>
      </c>
      <c r="B2396" s="147" t="s">
        <v>899</v>
      </c>
      <c r="C2396" s="148">
        <v>44986</v>
      </c>
      <c r="D2396" s="148">
        <v>45016</v>
      </c>
      <c r="E2396" s="147" t="s">
        <v>25</v>
      </c>
      <c r="F2396" s="147" t="s">
        <v>430</v>
      </c>
      <c r="G2396" s="147" t="s">
        <v>27</v>
      </c>
      <c r="H2396" s="147">
        <v>14</v>
      </c>
      <c r="I2396" s="158">
        <v>4410</v>
      </c>
      <c r="J2396" s="151">
        <v>61740</v>
      </c>
      <c r="K2396" s="147">
        <v>10</v>
      </c>
      <c r="L2396" s="151">
        <v>6174</v>
      </c>
      <c r="M2396" s="151">
        <v>308.7</v>
      </c>
      <c r="N2396" s="154"/>
      <c r="O2396" s="151">
        <v>2778.3</v>
      </c>
      <c r="P2396" s="151">
        <v>3087</v>
      </c>
      <c r="Q2396" s="151">
        <f t="shared" si="37"/>
        <v>5865.3</v>
      </c>
      <c r="R2396" s="156"/>
    </row>
    <row r="2397" s="138" customFormat="1" ht="25.05" hidden="1" customHeight="1" spans="1:18">
      <c r="A2397" s="147">
        <v>2392</v>
      </c>
      <c r="B2397" s="147" t="s">
        <v>900</v>
      </c>
      <c r="C2397" s="148">
        <v>44986</v>
      </c>
      <c r="D2397" s="148">
        <v>45016</v>
      </c>
      <c r="E2397" s="147" t="s">
        <v>25</v>
      </c>
      <c r="F2397" s="147" t="s">
        <v>430</v>
      </c>
      <c r="G2397" s="147" t="s">
        <v>27</v>
      </c>
      <c r="H2397" s="147">
        <v>5</v>
      </c>
      <c r="I2397" s="158">
        <v>4410</v>
      </c>
      <c r="J2397" s="151">
        <v>22050</v>
      </c>
      <c r="K2397" s="147">
        <v>10</v>
      </c>
      <c r="L2397" s="151">
        <v>2205</v>
      </c>
      <c r="M2397" s="151">
        <v>110.25</v>
      </c>
      <c r="N2397" s="154"/>
      <c r="O2397" s="151">
        <v>992.25</v>
      </c>
      <c r="P2397" s="151">
        <v>1102.5</v>
      </c>
      <c r="Q2397" s="151">
        <f t="shared" si="37"/>
        <v>2094.75</v>
      </c>
      <c r="R2397" s="156"/>
    </row>
    <row r="2398" s="138" customFormat="1" ht="25.05" hidden="1" customHeight="1" spans="1:18">
      <c r="A2398" s="147">
        <v>2393</v>
      </c>
      <c r="B2398" s="147" t="s">
        <v>683</v>
      </c>
      <c r="C2398" s="148">
        <v>44927</v>
      </c>
      <c r="D2398" s="148">
        <v>44957</v>
      </c>
      <c r="E2398" s="147" t="s">
        <v>25</v>
      </c>
      <c r="F2398" s="147" t="s">
        <v>909</v>
      </c>
      <c r="G2398" s="147" t="s">
        <v>27</v>
      </c>
      <c r="H2398" s="147">
        <v>10.5</v>
      </c>
      <c r="I2398" s="151">
        <v>2520</v>
      </c>
      <c r="J2398" s="151">
        <v>26460</v>
      </c>
      <c r="K2398" s="147">
        <v>10</v>
      </c>
      <c r="L2398" s="151">
        <v>2646</v>
      </c>
      <c r="M2398" s="151">
        <v>132.3</v>
      </c>
      <c r="N2398" s="154"/>
      <c r="O2398" s="151">
        <v>1190.7</v>
      </c>
      <c r="P2398" s="151">
        <v>1323</v>
      </c>
      <c r="Q2398" s="151">
        <f t="shared" si="37"/>
        <v>2513.7</v>
      </c>
      <c r="R2398" s="156"/>
    </row>
    <row r="2399" s="138" customFormat="1" ht="25.05" hidden="1" customHeight="1" spans="1:18">
      <c r="A2399" s="147">
        <v>2394</v>
      </c>
      <c r="B2399" s="147" t="s">
        <v>910</v>
      </c>
      <c r="C2399" s="148">
        <v>44927</v>
      </c>
      <c r="D2399" s="148">
        <v>44957</v>
      </c>
      <c r="E2399" s="147" t="s">
        <v>25</v>
      </c>
      <c r="F2399" s="147" t="s">
        <v>909</v>
      </c>
      <c r="G2399" s="147" t="s">
        <v>27</v>
      </c>
      <c r="H2399" s="147">
        <v>2.76</v>
      </c>
      <c r="I2399" s="151">
        <v>2520</v>
      </c>
      <c r="J2399" s="151">
        <v>6955.2</v>
      </c>
      <c r="K2399" s="147">
        <v>10</v>
      </c>
      <c r="L2399" s="151">
        <v>695.52</v>
      </c>
      <c r="M2399" s="151">
        <v>34.776</v>
      </c>
      <c r="N2399" s="154"/>
      <c r="O2399" s="151">
        <v>312.984</v>
      </c>
      <c r="P2399" s="151">
        <v>347.76</v>
      </c>
      <c r="Q2399" s="151">
        <f t="shared" si="37"/>
        <v>660.744</v>
      </c>
      <c r="R2399" s="156"/>
    </row>
    <row r="2400" s="138" customFormat="1" ht="25.05" hidden="1" customHeight="1" spans="1:18">
      <c r="A2400" s="147">
        <v>2395</v>
      </c>
      <c r="B2400" s="147" t="s">
        <v>911</v>
      </c>
      <c r="C2400" s="148">
        <v>44927</v>
      </c>
      <c r="D2400" s="148">
        <v>44957</v>
      </c>
      <c r="E2400" s="147" t="s">
        <v>25</v>
      </c>
      <c r="F2400" s="147" t="s">
        <v>909</v>
      </c>
      <c r="G2400" s="147" t="s">
        <v>27</v>
      </c>
      <c r="H2400" s="147">
        <v>3.67</v>
      </c>
      <c r="I2400" s="151">
        <v>2520</v>
      </c>
      <c r="J2400" s="151">
        <v>9248.4</v>
      </c>
      <c r="K2400" s="147">
        <v>10</v>
      </c>
      <c r="L2400" s="151">
        <v>924.84</v>
      </c>
      <c r="M2400" s="151">
        <v>46.242</v>
      </c>
      <c r="N2400" s="154"/>
      <c r="O2400" s="151">
        <v>416.178</v>
      </c>
      <c r="P2400" s="151">
        <v>462.42</v>
      </c>
      <c r="Q2400" s="151">
        <f t="shared" si="37"/>
        <v>878.598</v>
      </c>
      <c r="R2400" s="156"/>
    </row>
    <row r="2401" s="138" customFormat="1" ht="25.05" hidden="1" customHeight="1" spans="1:18">
      <c r="A2401" s="147">
        <v>2396</v>
      </c>
      <c r="B2401" s="147" t="s">
        <v>912</v>
      </c>
      <c r="C2401" s="148">
        <v>44927</v>
      </c>
      <c r="D2401" s="148">
        <v>44957</v>
      </c>
      <c r="E2401" s="147" t="s">
        <v>25</v>
      </c>
      <c r="F2401" s="147" t="s">
        <v>909</v>
      </c>
      <c r="G2401" s="147" t="s">
        <v>27</v>
      </c>
      <c r="H2401" s="147">
        <v>8.3</v>
      </c>
      <c r="I2401" s="151">
        <v>2520</v>
      </c>
      <c r="J2401" s="151">
        <v>20916</v>
      </c>
      <c r="K2401" s="147">
        <v>10</v>
      </c>
      <c r="L2401" s="151">
        <v>2091.6</v>
      </c>
      <c r="M2401" s="151">
        <v>104.58</v>
      </c>
      <c r="N2401" s="154"/>
      <c r="O2401" s="151">
        <v>941.22</v>
      </c>
      <c r="P2401" s="151">
        <v>1045.8</v>
      </c>
      <c r="Q2401" s="151">
        <f t="shared" si="37"/>
        <v>1987.02</v>
      </c>
      <c r="R2401" s="156"/>
    </row>
    <row r="2402" s="138" customFormat="1" ht="25.05" hidden="1" customHeight="1" spans="1:18">
      <c r="A2402" s="147">
        <v>2397</v>
      </c>
      <c r="B2402" s="147" t="s">
        <v>913</v>
      </c>
      <c r="C2402" s="148">
        <v>44927</v>
      </c>
      <c r="D2402" s="148">
        <v>44957</v>
      </c>
      <c r="E2402" s="147" t="s">
        <v>25</v>
      </c>
      <c r="F2402" s="147" t="s">
        <v>909</v>
      </c>
      <c r="G2402" s="147" t="s">
        <v>27</v>
      </c>
      <c r="H2402" s="147">
        <v>8</v>
      </c>
      <c r="I2402" s="151">
        <v>2520</v>
      </c>
      <c r="J2402" s="151">
        <v>20160</v>
      </c>
      <c r="K2402" s="147">
        <v>10</v>
      </c>
      <c r="L2402" s="151">
        <v>2016</v>
      </c>
      <c r="M2402" s="151">
        <v>100.8</v>
      </c>
      <c r="N2402" s="154"/>
      <c r="O2402" s="151">
        <v>907.2</v>
      </c>
      <c r="P2402" s="151">
        <v>1008</v>
      </c>
      <c r="Q2402" s="151">
        <f t="shared" si="37"/>
        <v>1915.2</v>
      </c>
      <c r="R2402" s="156"/>
    </row>
    <row r="2403" s="138" customFormat="1" ht="25.05" hidden="1" customHeight="1" spans="1:18">
      <c r="A2403" s="147">
        <v>2398</v>
      </c>
      <c r="B2403" s="147" t="s">
        <v>914</v>
      </c>
      <c r="C2403" s="148">
        <v>44927</v>
      </c>
      <c r="D2403" s="148">
        <v>44957</v>
      </c>
      <c r="E2403" s="147" t="s">
        <v>25</v>
      </c>
      <c r="F2403" s="147" t="s">
        <v>909</v>
      </c>
      <c r="G2403" s="147" t="s">
        <v>27</v>
      </c>
      <c r="H2403" s="147">
        <v>5.21</v>
      </c>
      <c r="I2403" s="151">
        <v>2520</v>
      </c>
      <c r="J2403" s="151">
        <v>13129.2</v>
      </c>
      <c r="K2403" s="147">
        <v>10</v>
      </c>
      <c r="L2403" s="151">
        <v>1312.92</v>
      </c>
      <c r="M2403" s="151">
        <v>65.646</v>
      </c>
      <c r="N2403" s="154"/>
      <c r="O2403" s="151">
        <v>590.814</v>
      </c>
      <c r="P2403" s="151">
        <v>656.46</v>
      </c>
      <c r="Q2403" s="151">
        <f t="shared" si="37"/>
        <v>1247.274</v>
      </c>
      <c r="R2403" s="156"/>
    </row>
    <row r="2404" s="138" customFormat="1" ht="25.05" hidden="1" customHeight="1" spans="1:18">
      <c r="A2404" s="147">
        <v>2399</v>
      </c>
      <c r="B2404" s="147" t="s">
        <v>915</v>
      </c>
      <c r="C2404" s="148">
        <v>44927</v>
      </c>
      <c r="D2404" s="148">
        <v>44957</v>
      </c>
      <c r="E2404" s="147" t="s">
        <v>25</v>
      </c>
      <c r="F2404" s="147" t="s">
        <v>909</v>
      </c>
      <c r="G2404" s="147" t="s">
        <v>27</v>
      </c>
      <c r="H2404" s="147">
        <v>5.5</v>
      </c>
      <c r="I2404" s="151">
        <v>2520</v>
      </c>
      <c r="J2404" s="151">
        <v>13860</v>
      </c>
      <c r="K2404" s="147">
        <v>10</v>
      </c>
      <c r="L2404" s="151">
        <v>1386</v>
      </c>
      <c r="M2404" s="151">
        <v>69.3</v>
      </c>
      <c r="N2404" s="154"/>
      <c r="O2404" s="151">
        <v>623.7</v>
      </c>
      <c r="P2404" s="151">
        <v>693</v>
      </c>
      <c r="Q2404" s="151">
        <f t="shared" si="37"/>
        <v>1316.7</v>
      </c>
      <c r="R2404" s="156"/>
    </row>
    <row r="2405" s="138" customFormat="1" ht="25.05" hidden="1" customHeight="1" spans="1:18">
      <c r="A2405" s="147">
        <v>2400</v>
      </c>
      <c r="B2405" s="147" t="s">
        <v>916</v>
      </c>
      <c r="C2405" s="148">
        <v>44927</v>
      </c>
      <c r="D2405" s="148">
        <v>44957</v>
      </c>
      <c r="E2405" s="147" t="s">
        <v>25</v>
      </c>
      <c r="F2405" s="147" t="s">
        <v>909</v>
      </c>
      <c r="G2405" s="147" t="s">
        <v>27</v>
      </c>
      <c r="H2405" s="147">
        <v>6.8</v>
      </c>
      <c r="I2405" s="151">
        <v>2520</v>
      </c>
      <c r="J2405" s="151">
        <v>17136</v>
      </c>
      <c r="K2405" s="147">
        <v>10</v>
      </c>
      <c r="L2405" s="151">
        <v>1713.6</v>
      </c>
      <c r="M2405" s="151">
        <v>85.68</v>
      </c>
      <c r="N2405" s="154"/>
      <c r="O2405" s="151">
        <v>771.12</v>
      </c>
      <c r="P2405" s="151">
        <v>856.8</v>
      </c>
      <c r="Q2405" s="151">
        <f t="shared" si="37"/>
        <v>1627.92</v>
      </c>
      <c r="R2405" s="156"/>
    </row>
    <row r="2406" s="138" customFormat="1" ht="25.05" hidden="1" customHeight="1" spans="1:18">
      <c r="A2406" s="147">
        <v>2401</v>
      </c>
      <c r="B2406" s="147" t="s">
        <v>917</v>
      </c>
      <c r="C2406" s="148">
        <v>44927</v>
      </c>
      <c r="D2406" s="148">
        <v>44957</v>
      </c>
      <c r="E2406" s="147" t="s">
        <v>25</v>
      </c>
      <c r="F2406" s="147" t="s">
        <v>909</v>
      </c>
      <c r="G2406" s="147" t="s">
        <v>27</v>
      </c>
      <c r="H2406" s="147">
        <v>6.2</v>
      </c>
      <c r="I2406" s="151">
        <v>2520</v>
      </c>
      <c r="J2406" s="151">
        <v>15624</v>
      </c>
      <c r="K2406" s="147">
        <v>10</v>
      </c>
      <c r="L2406" s="151">
        <v>1562.4</v>
      </c>
      <c r="M2406" s="151">
        <v>78.12</v>
      </c>
      <c r="N2406" s="154"/>
      <c r="O2406" s="151">
        <v>703.08</v>
      </c>
      <c r="P2406" s="151">
        <v>781.2</v>
      </c>
      <c r="Q2406" s="151">
        <f t="shared" si="37"/>
        <v>1484.28</v>
      </c>
      <c r="R2406" s="156"/>
    </row>
    <row r="2407" s="138" customFormat="1" ht="25.05" hidden="1" customHeight="1" spans="1:18">
      <c r="A2407" s="147">
        <v>2402</v>
      </c>
      <c r="B2407" s="147" t="s">
        <v>918</v>
      </c>
      <c r="C2407" s="148">
        <v>44927</v>
      </c>
      <c r="D2407" s="148">
        <v>44957</v>
      </c>
      <c r="E2407" s="147" t="s">
        <v>25</v>
      </c>
      <c r="F2407" s="147" t="s">
        <v>909</v>
      </c>
      <c r="G2407" s="147" t="s">
        <v>27</v>
      </c>
      <c r="H2407" s="147">
        <v>2</v>
      </c>
      <c r="I2407" s="151">
        <v>2520</v>
      </c>
      <c r="J2407" s="151">
        <v>5040</v>
      </c>
      <c r="K2407" s="147">
        <v>10</v>
      </c>
      <c r="L2407" s="151">
        <v>504</v>
      </c>
      <c r="M2407" s="151">
        <v>25.2</v>
      </c>
      <c r="N2407" s="154"/>
      <c r="O2407" s="151">
        <v>226.8</v>
      </c>
      <c r="P2407" s="151">
        <v>252</v>
      </c>
      <c r="Q2407" s="151">
        <f t="shared" si="37"/>
        <v>478.8</v>
      </c>
      <c r="R2407" s="156"/>
    </row>
    <row r="2408" s="138" customFormat="1" ht="25.05" hidden="1" customHeight="1" spans="1:18">
      <c r="A2408" s="147">
        <v>2403</v>
      </c>
      <c r="B2408" s="147" t="s">
        <v>919</v>
      </c>
      <c r="C2408" s="148">
        <v>44927</v>
      </c>
      <c r="D2408" s="148">
        <v>44957</v>
      </c>
      <c r="E2408" s="147" t="s">
        <v>25</v>
      </c>
      <c r="F2408" s="147" t="s">
        <v>909</v>
      </c>
      <c r="G2408" s="147" t="s">
        <v>27</v>
      </c>
      <c r="H2408" s="147">
        <v>6</v>
      </c>
      <c r="I2408" s="151">
        <v>2520</v>
      </c>
      <c r="J2408" s="151">
        <v>15120</v>
      </c>
      <c r="K2408" s="147">
        <v>10</v>
      </c>
      <c r="L2408" s="151">
        <v>1512</v>
      </c>
      <c r="M2408" s="151">
        <v>75.6</v>
      </c>
      <c r="N2408" s="154"/>
      <c r="O2408" s="151">
        <v>680.4</v>
      </c>
      <c r="P2408" s="151">
        <v>756</v>
      </c>
      <c r="Q2408" s="151">
        <f t="shared" si="37"/>
        <v>1436.4</v>
      </c>
      <c r="R2408" s="156"/>
    </row>
    <row r="2409" s="138" customFormat="1" ht="25.05" hidden="1" customHeight="1" spans="1:18">
      <c r="A2409" s="147">
        <v>2404</v>
      </c>
      <c r="B2409" s="147" t="s">
        <v>920</v>
      </c>
      <c r="C2409" s="148">
        <v>44927</v>
      </c>
      <c r="D2409" s="148">
        <v>44957</v>
      </c>
      <c r="E2409" s="147" t="s">
        <v>25</v>
      </c>
      <c r="F2409" s="147" t="s">
        <v>909</v>
      </c>
      <c r="G2409" s="147" t="s">
        <v>27</v>
      </c>
      <c r="H2409" s="147">
        <v>7</v>
      </c>
      <c r="I2409" s="151">
        <v>2520</v>
      </c>
      <c r="J2409" s="151">
        <v>17640</v>
      </c>
      <c r="K2409" s="147">
        <v>10</v>
      </c>
      <c r="L2409" s="151">
        <v>1764</v>
      </c>
      <c r="M2409" s="151">
        <v>88.2</v>
      </c>
      <c r="N2409" s="154"/>
      <c r="O2409" s="151">
        <v>793.8</v>
      </c>
      <c r="P2409" s="151">
        <v>882</v>
      </c>
      <c r="Q2409" s="151">
        <f t="shared" si="37"/>
        <v>1675.8</v>
      </c>
      <c r="R2409" s="156"/>
    </row>
    <row r="2410" s="138" customFormat="1" ht="25.05" hidden="1" customHeight="1" spans="1:18">
      <c r="A2410" s="147">
        <v>2405</v>
      </c>
      <c r="B2410" s="147" t="s">
        <v>921</v>
      </c>
      <c r="C2410" s="148">
        <v>44927</v>
      </c>
      <c r="D2410" s="148">
        <v>44957</v>
      </c>
      <c r="E2410" s="147" t="s">
        <v>25</v>
      </c>
      <c r="F2410" s="147" t="s">
        <v>909</v>
      </c>
      <c r="G2410" s="147" t="s">
        <v>27</v>
      </c>
      <c r="H2410" s="147">
        <v>5</v>
      </c>
      <c r="I2410" s="151">
        <v>2520</v>
      </c>
      <c r="J2410" s="151">
        <v>12600</v>
      </c>
      <c r="K2410" s="147">
        <v>10</v>
      </c>
      <c r="L2410" s="151">
        <v>1260</v>
      </c>
      <c r="M2410" s="151">
        <v>63</v>
      </c>
      <c r="N2410" s="154"/>
      <c r="O2410" s="151">
        <v>567</v>
      </c>
      <c r="P2410" s="151">
        <v>630</v>
      </c>
      <c r="Q2410" s="151">
        <f t="shared" si="37"/>
        <v>1197</v>
      </c>
      <c r="R2410" s="156"/>
    </row>
    <row r="2411" s="138" customFormat="1" ht="25.05" hidden="1" customHeight="1" spans="1:18">
      <c r="A2411" s="147">
        <v>2406</v>
      </c>
      <c r="B2411" s="147" t="s">
        <v>922</v>
      </c>
      <c r="C2411" s="148">
        <v>44927</v>
      </c>
      <c r="D2411" s="148">
        <v>44957</v>
      </c>
      <c r="E2411" s="147" t="s">
        <v>25</v>
      </c>
      <c r="F2411" s="147" t="s">
        <v>909</v>
      </c>
      <c r="G2411" s="147" t="s">
        <v>27</v>
      </c>
      <c r="H2411" s="147">
        <v>2</v>
      </c>
      <c r="I2411" s="151">
        <v>2520</v>
      </c>
      <c r="J2411" s="151">
        <v>5040</v>
      </c>
      <c r="K2411" s="147">
        <v>10</v>
      </c>
      <c r="L2411" s="151">
        <v>504</v>
      </c>
      <c r="M2411" s="151">
        <v>25.2</v>
      </c>
      <c r="N2411" s="154"/>
      <c r="O2411" s="151">
        <v>226.8</v>
      </c>
      <c r="P2411" s="151">
        <v>252</v>
      </c>
      <c r="Q2411" s="151">
        <f t="shared" si="37"/>
        <v>478.8</v>
      </c>
      <c r="R2411" s="156"/>
    </row>
    <row r="2412" s="138" customFormat="1" ht="25.05" hidden="1" customHeight="1" spans="1:18">
      <c r="A2412" s="147">
        <v>2407</v>
      </c>
      <c r="B2412" s="147" t="s">
        <v>923</v>
      </c>
      <c r="C2412" s="148">
        <v>44927</v>
      </c>
      <c r="D2412" s="148">
        <v>44957</v>
      </c>
      <c r="E2412" s="147" t="s">
        <v>25</v>
      </c>
      <c r="F2412" s="147" t="s">
        <v>909</v>
      </c>
      <c r="G2412" s="147" t="s">
        <v>27</v>
      </c>
      <c r="H2412" s="147">
        <v>2</v>
      </c>
      <c r="I2412" s="151">
        <v>2520</v>
      </c>
      <c r="J2412" s="151">
        <v>5040</v>
      </c>
      <c r="K2412" s="147">
        <v>10</v>
      </c>
      <c r="L2412" s="151">
        <v>504</v>
      </c>
      <c r="M2412" s="151">
        <v>25.2</v>
      </c>
      <c r="N2412" s="154"/>
      <c r="O2412" s="151">
        <v>226.8</v>
      </c>
      <c r="P2412" s="151">
        <v>252</v>
      </c>
      <c r="Q2412" s="151">
        <f t="shared" si="37"/>
        <v>478.8</v>
      </c>
      <c r="R2412" s="156"/>
    </row>
    <row r="2413" s="138" customFormat="1" ht="25.05" hidden="1" customHeight="1" spans="1:18">
      <c r="A2413" s="147">
        <v>2408</v>
      </c>
      <c r="B2413" s="147" t="s">
        <v>924</v>
      </c>
      <c r="C2413" s="148">
        <v>44927</v>
      </c>
      <c r="D2413" s="148">
        <v>44957</v>
      </c>
      <c r="E2413" s="147" t="s">
        <v>25</v>
      </c>
      <c r="F2413" s="147" t="s">
        <v>909</v>
      </c>
      <c r="G2413" s="147" t="s">
        <v>27</v>
      </c>
      <c r="H2413" s="147">
        <v>2.5</v>
      </c>
      <c r="I2413" s="151">
        <v>2520</v>
      </c>
      <c r="J2413" s="151">
        <v>6300</v>
      </c>
      <c r="K2413" s="147">
        <v>10</v>
      </c>
      <c r="L2413" s="151">
        <v>630</v>
      </c>
      <c r="M2413" s="151">
        <v>31.5</v>
      </c>
      <c r="N2413" s="154"/>
      <c r="O2413" s="151">
        <v>283.5</v>
      </c>
      <c r="P2413" s="151">
        <v>315</v>
      </c>
      <c r="Q2413" s="151">
        <f t="shared" si="37"/>
        <v>598.5</v>
      </c>
      <c r="R2413" s="156"/>
    </row>
    <row r="2414" s="138" customFormat="1" ht="25.05" hidden="1" customHeight="1" spans="1:18">
      <c r="A2414" s="147">
        <v>2409</v>
      </c>
      <c r="B2414" s="147" t="s">
        <v>925</v>
      </c>
      <c r="C2414" s="148">
        <v>44927</v>
      </c>
      <c r="D2414" s="148">
        <v>44957</v>
      </c>
      <c r="E2414" s="147" t="s">
        <v>25</v>
      </c>
      <c r="F2414" s="147" t="s">
        <v>909</v>
      </c>
      <c r="G2414" s="147" t="s">
        <v>27</v>
      </c>
      <c r="H2414" s="147">
        <v>5.5</v>
      </c>
      <c r="I2414" s="151">
        <v>2520</v>
      </c>
      <c r="J2414" s="151">
        <v>13860</v>
      </c>
      <c r="K2414" s="147">
        <v>10</v>
      </c>
      <c r="L2414" s="151">
        <v>1386</v>
      </c>
      <c r="M2414" s="151">
        <v>69.3</v>
      </c>
      <c r="N2414" s="154"/>
      <c r="O2414" s="151">
        <v>623.7</v>
      </c>
      <c r="P2414" s="151">
        <v>693</v>
      </c>
      <c r="Q2414" s="151">
        <f t="shared" si="37"/>
        <v>1316.7</v>
      </c>
      <c r="R2414" s="156"/>
    </row>
    <row r="2415" s="138" customFormat="1" ht="25.05" hidden="1" customHeight="1" spans="1:18">
      <c r="A2415" s="147">
        <v>2410</v>
      </c>
      <c r="B2415" s="147" t="s">
        <v>926</v>
      </c>
      <c r="C2415" s="148">
        <v>44927</v>
      </c>
      <c r="D2415" s="148">
        <v>44957</v>
      </c>
      <c r="E2415" s="147" t="s">
        <v>25</v>
      </c>
      <c r="F2415" s="147" t="s">
        <v>909</v>
      </c>
      <c r="G2415" s="147" t="s">
        <v>27</v>
      </c>
      <c r="H2415" s="147">
        <v>6.21</v>
      </c>
      <c r="I2415" s="151">
        <v>2520</v>
      </c>
      <c r="J2415" s="151">
        <v>15649.2</v>
      </c>
      <c r="K2415" s="147">
        <v>10</v>
      </c>
      <c r="L2415" s="151">
        <v>1564.92</v>
      </c>
      <c r="M2415" s="151">
        <v>78.246</v>
      </c>
      <c r="N2415" s="154"/>
      <c r="O2415" s="151">
        <v>704.214</v>
      </c>
      <c r="P2415" s="151">
        <v>782.46</v>
      </c>
      <c r="Q2415" s="151">
        <f t="shared" si="37"/>
        <v>1486.674</v>
      </c>
      <c r="R2415" s="156"/>
    </row>
    <row r="2416" s="138" customFormat="1" ht="25.05" hidden="1" customHeight="1" spans="1:18">
      <c r="A2416" s="147">
        <v>2411</v>
      </c>
      <c r="B2416" s="147" t="s">
        <v>927</v>
      </c>
      <c r="C2416" s="148">
        <v>44927</v>
      </c>
      <c r="D2416" s="148">
        <v>44957</v>
      </c>
      <c r="E2416" s="147" t="s">
        <v>25</v>
      </c>
      <c r="F2416" s="147" t="s">
        <v>909</v>
      </c>
      <c r="G2416" s="147" t="s">
        <v>27</v>
      </c>
      <c r="H2416" s="147">
        <v>8.5</v>
      </c>
      <c r="I2416" s="151">
        <v>2520</v>
      </c>
      <c r="J2416" s="151">
        <v>21420</v>
      </c>
      <c r="K2416" s="147">
        <v>10</v>
      </c>
      <c r="L2416" s="151">
        <v>2142</v>
      </c>
      <c r="M2416" s="151">
        <v>107.1</v>
      </c>
      <c r="N2416" s="154"/>
      <c r="O2416" s="151">
        <v>963.9</v>
      </c>
      <c r="P2416" s="151">
        <v>1071</v>
      </c>
      <c r="Q2416" s="151">
        <f t="shared" si="37"/>
        <v>2034.9</v>
      </c>
      <c r="R2416" s="156"/>
    </row>
    <row r="2417" s="138" customFormat="1" ht="25.05" hidden="1" customHeight="1" spans="1:18">
      <c r="A2417" s="147">
        <v>2412</v>
      </c>
      <c r="B2417" s="147" t="s">
        <v>928</v>
      </c>
      <c r="C2417" s="148">
        <v>44927</v>
      </c>
      <c r="D2417" s="148">
        <v>44957</v>
      </c>
      <c r="E2417" s="147" t="s">
        <v>25</v>
      </c>
      <c r="F2417" s="147" t="s">
        <v>909</v>
      </c>
      <c r="G2417" s="147" t="s">
        <v>27</v>
      </c>
      <c r="H2417" s="147">
        <v>5.81</v>
      </c>
      <c r="I2417" s="151">
        <v>2520</v>
      </c>
      <c r="J2417" s="151">
        <v>14641.2</v>
      </c>
      <c r="K2417" s="147">
        <v>10</v>
      </c>
      <c r="L2417" s="151">
        <v>1464.12</v>
      </c>
      <c r="M2417" s="151">
        <v>73.206</v>
      </c>
      <c r="N2417" s="154"/>
      <c r="O2417" s="151">
        <v>658.854</v>
      </c>
      <c r="P2417" s="151">
        <v>732.06</v>
      </c>
      <c r="Q2417" s="151">
        <f t="shared" si="37"/>
        <v>1390.914</v>
      </c>
      <c r="R2417" s="156"/>
    </row>
    <row r="2418" s="138" customFormat="1" ht="25.05" hidden="1" customHeight="1" spans="1:18">
      <c r="A2418" s="147">
        <v>2413</v>
      </c>
      <c r="B2418" s="147" t="s">
        <v>929</v>
      </c>
      <c r="C2418" s="148">
        <v>44927</v>
      </c>
      <c r="D2418" s="148">
        <v>44957</v>
      </c>
      <c r="E2418" s="147" t="s">
        <v>25</v>
      </c>
      <c r="F2418" s="147" t="s">
        <v>909</v>
      </c>
      <c r="G2418" s="147" t="s">
        <v>27</v>
      </c>
      <c r="H2418" s="147">
        <v>5.36</v>
      </c>
      <c r="I2418" s="151">
        <v>2520</v>
      </c>
      <c r="J2418" s="151">
        <v>13507.2</v>
      </c>
      <c r="K2418" s="147">
        <v>10</v>
      </c>
      <c r="L2418" s="151">
        <v>1350.72</v>
      </c>
      <c r="M2418" s="151">
        <v>67.536</v>
      </c>
      <c r="N2418" s="154"/>
      <c r="O2418" s="151">
        <v>607.824</v>
      </c>
      <c r="P2418" s="151">
        <v>675.36</v>
      </c>
      <c r="Q2418" s="151">
        <f t="shared" si="37"/>
        <v>1283.184</v>
      </c>
      <c r="R2418" s="156"/>
    </row>
    <row r="2419" s="138" customFormat="1" ht="25.05" hidden="1" customHeight="1" spans="1:18">
      <c r="A2419" s="147">
        <v>2414</v>
      </c>
      <c r="B2419" s="147" t="s">
        <v>930</v>
      </c>
      <c r="C2419" s="148">
        <v>44927</v>
      </c>
      <c r="D2419" s="148">
        <v>44957</v>
      </c>
      <c r="E2419" s="147" t="s">
        <v>25</v>
      </c>
      <c r="F2419" s="147" t="s">
        <v>909</v>
      </c>
      <c r="G2419" s="147" t="s">
        <v>27</v>
      </c>
      <c r="H2419" s="147">
        <v>5.3</v>
      </c>
      <c r="I2419" s="151">
        <v>2520</v>
      </c>
      <c r="J2419" s="151">
        <v>13356</v>
      </c>
      <c r="K2419" s="147">
        <v>10</v>
      </c>
      <c r="L2419" s="151">
        <v>1335.6</v>
      </c>
      <c r="M2419" s="151">
        <v>66.78</v>
      </c>
      <c r="N2419" s="154"/>
      <c r="O2419" s="151">
        <v>601.02</v>
      </c>
      <c r="P2419" s="151">
        <v>667.8</v>
      </c>
      <c r="Q2419" s="151">
        <f t="shared" si="37"/>
        <v>1268.82</v>
      </c>
      <c r="R2419" s="156"/>
    </row>
    <row r="2420" s="138" customFormat="1" ht="25.05" hidden="1" customHeight="1" spans="1:18">
      <c r="A2420" s="147">
        <v>2415</v>
      </c>
      <c r="B2420" s="147" t="s">
        <v>931</v>
      </c>
      <c r="C2420" s="148">
        <v>44927</v>
      </c>
      <c r="D2420" s="148">
        <v>44957</v>
      </c>
      <c r="E2420" s="147" t="s">
        <v>25</v>
      </c>
      <c r="F2420" s="147" t="s">
        <v>909</v>
      </c>
      <c r="G2420" s="147" t="s">
        <v>27</v>
      </c>
      <c r="H2420" s="147">
        <v>5.84</v>
      </c>
      <c r="I2420" s="151">
        <v>2520</v>
      </c>
      <c r="J2420" s="151">
        <v>14716.8</v>
      </c>
      <c r="K2420" s="147">
        <v>10</v>
      </c>
      <c r="L2420" s="151">
        <v>1471.68</v>
      </c>
      <c r="M2420" s="151">
        <v>73.584</v>
      </c>
      <c r="N2420" s="154"/>
      <c r="O2420" s="151">
        <v>662.256</v>
      </c>
      <c r="P2420" s="151">
        <v>735.84</v>
      </c>
      <c r="Q2420" s="151">
        <f t="shared" si="37"/>
        <v>1398.096</v>
      </c>
      <c r="R2420" s="156"/>
    </row>
    <row r="2421" s="138" customFormat="1" ht="25.05" hidden="1" customHeight="1" spans="1:18">
      <c r="A2421" s="147">
        <v>2416</v>
      </c>
      <c r="B2421" s="147" t="s">
        <v>932</v>
      </c>
      <c r="C2421" s="148">
        <v>44927</v>
      </c>
      <c r="D2421" s="148">
        <v>44957</v>
      </c>
      <c r="E2421" s="147" t="s">
        <v>25</v>
      </c>
      <c r="F2421" s="147" t="s">
        <v>909</v>
      </c>
      <c r="G2421" s="147" t="s">
        <v>27</v>
      </c>
      <c r="H2421" s="147">
        <v>5</v>
      </c>
      <c r="I2421" s="151">
        <v>2520</v>
      </c>
      <c r="J2421" s="151">
        <v>12600</v>
      </c>
      <c r="K2421" s="147">
        <v>10</v>
      </c>
      <c r="L2421" s="151">
        <v>1260</v>
      </c>
      <c r="M2421" s="151">
        <v>63</v>
      </c>
      <c r="N2421" s="154"/>
      <c r="O2421" s="151">
        <v>567</v>
      </c>
      <c r="P2421" s="151">
        <v>630</v>
      </c>
      <c r="Q2421" s="151">
        <f t="shared" si="37"/>
        <v>1197</v>
      </c>
      <c r="R2421" s="156"/>
    </row>
    <row r="2422" s="138" customFormat="1" ht="25.05" hidden="1" customHeight="1" spans="1:18">
      <c r="A2422" s="147">
        <v>2417</v>
      </c>
      <c r="B2422" s="147" t="s">
        <v>933</v>
      </c>
      <c r="C2422" s="148">
        <v>44927</v>
      </c>
      <c r="D2422" s="148">
        <v>44957</v>
      </c>
      <c r="E2422" s="147" t="s">
        <v>25</v>
      </c>
      <c r="F2422" s="147" t="s">
        <v>909</v>
      </c>
      <c r="G2422" s="147" t="s">
        <v>27</v>
      </c>
      <c r="H2422" s="147">
        <v>3.6</v>
      </c>
      <c r="I2422" s="151">
        <v>2520</v>
      </c>
      <c r="J2422" s="151">
        <v>9072</v>
      </c>
      <c r="K2422" s="147">
        <v>10</v>
      </c>
      <c r="L2422" s="151">
        <v>907.2</v>
      </c>
      <c r="M2422" s="151">
        <v>45.36</v>
      </c>
      <c r="N2422" s="154"/>
      <c r="O2422" s="151">
        <v>408.24</v>
      </c>
      <c r="P2422" s="151">
        <v>453.6</v>
      </c>
      <c r="Q2422" s="151">
        <f t="shared" si="37"/>
        <v>861.84</v>
      </c>
      <c r="R2422" s="156"/>
    </row>
    <row r="2423" s="138" customFormat="1" ht="25.05" hidden="1" customHeight="1" spans="1:18">
      <c r="A2423" s="147">
        <v>2418</v>
      </c>
      <c r="B2423" s="147" t="s">
        <v>934</v>
      </c>
      <c r="C2423" s="148">
        <v>44927</v>
      </c>
      <c r="D2423" s="148">
        <v>44957</v>
      </c>
      <c r="E2423" s="147" t="s">
        <v>25</v>
      </c>
      <c r="F2423" s="147" t="s">
        <v>909</v>
      </c>
      <c r="G2423" s="147" t="s">
        <v>27</v>
      </c>
      <c r="H2423" s="147">
        <v>3.21</v>
      </c>
      <c r="I2423" s="151">
        <v>2520</v>
      </c>
      <c r="J2423" s="151">
        <v>8089.2</v>
      </c>
      <c r="K2423" s="147">
        <v>10</v>
      </c>
      <c r="L2423" s="151">
        <v>808.92</v>
      </c>
      <c r="M2423" s="151">
        <v>40.446</v>
      </c>
      <c r="N2423" s="154"/>
      <c r="O2423" s="151">
        <v>364.014</v>
      </c>
      <c r="P2423" s="151">
        <v>404.46</v>
      </c>
      <c r="Q2423" s="151">
        <f t="shared" si="37"/>
        <v>768.474</v>
      </c>
      <c r="R2423" s="156"/>
    </row>
    <row r="2424" s="138" customFormat="1" ht="25.05" hidden="1" customHeight="1" spans="1:18">
      <c r="A2424" s="147">
        <v>2419</v>
      </c>
      <c r="B2424" s="147" t="s">
        <v>935</v>
      </c>
      <c r="C2424" s="148">
        <v>44927</v>
      </c>
      <c r="D2424" s="148">
        <v>44957</v>
      </c>
      <c r="E2424" s="147" t="s">
        <v>25</v>
      </c>
      <c r="F2424" s="147" t="s">
        <v>909</v>
      </c>
      <c r="G2424" s="147" t="s">
        <v>27</v>
      </c>
      <c r="H2424" s="147">
        <v>20</v>
      </c>
      <c r="I2424" s="151">
        <v>2520</v>
      </c>
      <c r="J2424" s="151">
        <v>50400</v>
      </c>
      <c r="K2424" s="147">
        <v>10</v>
      </c>
      <c r="L2424" s="151">
        <v>5040</v>
      </c>
      <c r="M2424" s="151">
        <v>252</v>
      </c>
      <c r="N2424" s="154"/>
      <c r="O2424" s="151">
        <v>2268</v>
      </c>
      <c r="P2424" s="151">
        <v>2520</v>
      </c>
      <c r="Q2424" s="151">
        <f t="shared" si="37"/>
        <v>4788</v>
      </c>
      <c r="R2424" s="156"/>
    </row>
    <row r="2425" s="138" customFormat="1" ht="25.05" hidden="1" customHeight="1" spans="1:18">
      <c r="A2425" s="147">
        <v>2420</v>
      </c>
      <c r="B2425" s="147" t="s">
        <v>936</v>
      </c>
      <c r="C2425" s="148">
        <v>44927</v>
      </c>
      <c r="D2425" s="148">
        <v>44957</v>
      </c>
      <c r="E2425" s="147" t="s">
        <v>25</v>
      </c>
      <c r="F2425" s="147" t="s">
        <v>909</v>
      </c>
      <c r="G2425" s="147" t="s">
        <v>27</v>
      </c>
      <c r="H2425" s="147">
        <v>6</v>
      </c>
      <c r="I2425" s="151">
        <v>2520</v>
      </c>
      <c r="J2425" s="151">
        <v>15120</v>
      </c>
      <c r="K2425" s="147">
        <v>10</v>
      </c>
      <c r="L2425" s="151">
        <v>1512</v>
      </c>
      <c r="M2425" s="151">
        <v>75.6</v>
      </c>
      <c r="N2425" s="154"/>
      <c r="O2425" s="151">
        <v>680.4</v>
      </c>
      <c r="P2425" s="151">
        <v>756</v>
      </c>
      <c r="Q2425" s="151">
        <f t="shared" si="37"/>
        <v>1436.4</v>
      </c>
      <c r="R2425" s="156"/>
    </row>
    <row r="2426" s="138" customFormat="1" ht="25.05" hidden="1" customHeight="1" spans="1:18">
      <c r="A2426" s="147">
        <v>2421</v>
      </c>
      <c r="B2426" s="147" t="s">
        <v>937</v>
      </c>
      <c r="C2426" s="148">
        <v>44927</v>
      </c>
      <c r="D2426" s="148">
        <v>44957</v>
      </c>
      <c r="E2426" s="147" t="s">
        <v>25</v>
      </c>
      <c r="F2426" s="147" t="s">
        <v>909</v>
      </c>
      <c r="G2426" s="147" t="s">
        <v>27</v>
      </c>
      <c r="H2426" s="147">
        <v>8.02</v>
      </c>
      <c r="I2426" s="151">
        <v>2520</v>
      </c>
      <c r="J2426" s="151">
        <v>20210.4</v>
      </c>
      <c r="K2426" s="147">
        <v>10</v>
      </c>
      <c r="L2426" s="151">
        <v>2021.04</v>
      </c>
      <c r="M2426" s="151">
        <v>101.052</v>
      </c>
      <c r="N2426" s="154"/>
      <c r="O2426" s="151">
        <v>909.468</v>
      </c>
      <c r="P2426" s="151">
        <v>1010.52</v>
      </c>
      <c r="Q2426" s="151">
        <f t="shared" si="37"/>
        <v>1919.988</v>
      </c>
      <c r="R2426" s="156"/>
    </row>
    <row r="2427" s="138" customFormat="1" ht="25.05" hidden="1" customHeight="1" spans="1:18">
      <c r="A2427" s="147">
        <v>2422</v>
      </c>
      <c r="B2427" s="147" t="s">
        <v>938</v>
      </c>
      <c r="C2427" s="148">
        <v>44927</v>
      </c>
      <c r="D2427" s="148">
        <v>44957</v>
      </c>
      <c r="E2427" s="147" t="s">
        <v>25</v>
      </c>
      <c r="F2427" s="147" t="s">
        <v>909</v>
      </c>
      <c r="G2427" s="147" t="s">
        <v>27</v>
      </c>
      <c r="H2427" s="147">
        <v>9</v>
      </c>
      <c r="I2427" s="151">
        <v>2520</v>
      </c>
      <c r="J2427" s="151">
        <v>22680</v>
      </c>
      <c r="K2427" s="147">
        <v>10</v>
      </c>
      <c r="L2427" s="151">
        <v>2268</v>
      </c>
      <c r="M2427" s="151">
        <v>113.4</v>
      </c>
      <c r="N2427" s="154"/>
      <c r="O2427" s="151">
        <v>1020.6</v>
      </c>
      <c r="P2427" s="151">
        <v>1134</v>
      </c>
      <c r="Q2427" s="151">
        <f t="shared" si="37"/>
        <v>2154.6</v>
      </c>
      <c r="R2427" s="156"/>
    </row>
    <row r="2428" s="138" customFormat="1" ht="25.05" hidden="1" customHeight="1" spans="1:18">
      <c r="A2428" s="147">
        <v>2423</v>
      </c>
      <c r="B2428" s="147" t="s">
        <v>939</v>
      </c>
      <c r="C2428" s="148">
        <v>44927</v>
      </c>
      <c r="D2428" s="148">
        <v>44957</v>
      </c>
      <c r="E2428" s="147" t="s">
        <v>25</v>
      </c>
      <c r="F2428" s="147" t="s">
        <v>909</v>
      </c>
      <c r="G2428" s="147" t="s">
        <v>27</v>
      </c>
      <c r="H2428" s="147">
        <v>10</v>
      </c>
      <c r="I2428" s="151">
        <v>2520</v>
      </c>
      <c r="J2428" s="151">
        <v>25200</v>
      </c>
      <c r="K2428" s="147">
        <v>10</v>
      </c>
      <c r="L2428" s="151">
        <v>2520</v>
      </c>
      <c r="M2428" s="151">
        <v>126</v>
      </c>
      <c r="N2428" s="154"/>
      <c r="O2428" s="151">
        <v>1134</v>
      </c>
      <c r="P2428" s="151">
        <v>1260</v>
      </c>
      <c r="Q2428" s="151">
        <f t="shared" si="37"/>
        <v>2394</v>
      </c>
      <c r="R2428" s="156"/>
    </row>
    <row r="2429" s="138" customFormat="1" ht="25.05" hidden="1" customHeight="1" spans="1:18">
      <c r="A2429" s="147">
        <v>2424</v>
      </c>
      <c r="B2429" s="147" t="s">
        <v>940</v>
      </c>
      <c r="C2429" s="148">
        <v>44927</v>
      </c>
      <c r="D2429" s="148">
        <v>44957</v>
      </c>
      <c r="E2429" s="147" t="s">
        <v>25</v>
      </c>
      <c r="F2429" s="147" t="s">
        <v>909</v>
      </c>
      <c r="G2429" s="147" t="s">
        <v>27</v>
      </c>
      <c r="H2429" s="147">
        <v>5.35</v>
      </c>
      <c r="I2429" s="151">
        <v>1620</v>
      </c>
      <c r="J2429" s="151">
        <v>8667</v>
      </c>
      <c r="K2429" s="147">
        <v>10</v>
      </c>
      <c r="L2429" s="151">
        <v>866.7</v>
      </c>
      <c r="M2429" s="151">
        <v>43.335</v>
      </c>
      <c r="N2429" s="154"/>
      <c r="O2429" s="151">
        <v>390.015</v>
      </c>
      <c r="P2429" s="151">
        <v>433.35</v>
      </c>
      <c r="Q2429" s="151">
        <f t="shared" si="37"/>
        <v>823.365</v>
      </c>
      <c r="R2429" s="156"/>
    </row>
    <row r="2430" s="138" customFormat="1" ht="25.05" hidden="1" customHeight="1" spans="1:18">
      <c r="A2430" s="147">
        <v>2425</v>
      </c>
      <c r="B2430" s="147" t="s">
        <v>941</v>
      </c>
      <c r="C2430" s="148">
        <v>44927</v>
      </c>
      <c r="D2430" s="148">
        <v>44957</v>
      </c>
      <c r="E2430" s="147" t="s">
        <v>25</v>
      </c>
      <c r="F2430" s="147" t="s">
        <v>909</v>
      </c>
      <c r="G2430" s="147" t="s">
        <v>27</v>
      </c>
      <c r="H2430" s="147">
        <v>2.39</v>
      </c>
      <c r="I2430" s="151">
        <v>1620</v>
      </c>
      <c r="J2430" s="151">
        <v>3871.8</v>
      </c>
      <c r="K2430" s="147">
        <v>10</v>
      </c>
      <c r="L2430" s="151">
        <v>387.18</v>
      </c>
      <c r="M2430" s="151">
        <v>19.359</v>
      </c>
      <c r="N2430" s="154"/>
      <c r="O2430" s="151">
        <v>174.231</v>
      </c>
      <c r="P2430" s="151">
        <v>193.59</v>
      </c>
      <c r="Q2430" s="151">
        <f t="shared" si="37"/>
        <v>367.821</v>
      </c>
      <c r="R2430" s="156"/>
    </row>
    <row r="2431" s="138" customFormat="1" ht="25.05" hidden="1" customHeight="1" spans="1:18">
      <c r="A2431" s="147">
        <v>2426</v>
      </c>
      <c r="B2431" s="147" t="s">
        <v>942</v>
      </c>
      <c r="C2431" s="148">
        <v>44927</v>
      </c>
      <c r="D2431" s="148">
        <v>44957</v>
      </c>
      <c r="E2431" s="147" t="s">
        <v>25</v>
      </c>
      <c r="F2431" s="147" t="s">
        <v>909</v>
      </c>
      <c r="G2431" s="147" t="s">
        <v>27</v>
      </c>
      <c r="H2431" s="147">
        <v>3.45</v>
      </c>
      <c r="I2431" s="151">
        <v>1620</v>
      </c>
      <c r="J2431" s="151">
        <v>5589</v>
      </c>
      <c r="K2431" s="147">
        <v>10</v>
      </c>
      <c r="L2431" s="151">
        <v>558.9</v>
      </c>
      <c r="M2431" s="151">
        <v>27.945</v>
      </c>
      <c r="N2431" s="154"/>
      <c r="O2431" s="151">
        <v>251.505</v>
      </c>
      <c r="P2431" s="151">
        <v>279.45</v>
      </c>
      <c r="Q2431" s="151">
        <f t="shared" si="37"/>
        <v>530.955</v>
      </c>
      <c r="R2431" s="156"/>
    </row>
    <row r="2432" s="138" customFormat="1" ht="25.05" hidden="1" customHeight="1" spans="1:18">
      <c r="A2432" s="147">
        <v>2427</v>
      </c>
      <c r="B2432" s="147" t="s">
        <v>943</v>
      </c>
      <c r="C2432" s="148">
        <v>44927</v>
      </c>
      <c r="D2432" s="148">
        <v>44957</v>
      </c>
      <c r="E2432" s="147" t="s">
        <v>25</v>
      </c>
      <c r="F2432" s="147" t="s">
        <v>909</v>
      </c>
      <c r="G2432" s="147" t="s">
        <v>27</v>
      </c>
      <c r="H2432" s="147">
        <v>3.4</v>
      </c>
      <c r="I2432" s="151">
        <v>1620</v>
      </c>
      <c r="J2432" s="151">
        <v>5508</v>
      </c>
      <c r="K2432" s="147">
        <v>10</v>
      </c>
      <c r="L2432" s="151">
        <v>550.8</v>
      </c>
      <c r="M2432" s="151">
        <v>27.54</v>
      </c>
      <c r="N2432" s="154"/>
      <c r="O2432" s="151">
        <v>247.86</v>
      </c>
      <c r="P2432" s="151">
        <v>275.4</v>
      </c>
      <c r="Q2432" s="151">
        <f t="shared" si="37"/>
        <v>523.26</v>
      </c>
      <c r="R2432" s="156"/>
    </row>
    <row r="2433" s="138" customFormat="1" ht="25.05" hidden="1" customHeight="1" spans="1:18">
      <c r="A2433" s="147">
        <v>2428</v>
      </c>
      <c r="B2433" s="147" t="s">
        <v>944</v>
      </c>
      <c r="C2433" s="148">
        <v>44927</v>
      </c>
      <c r="D2433" s="148">
        <v>44957</v>
      </c>
      <c r="E2433" s="147" t="s">
        <v>25</v>
      </c>
      <c r="F2433" s="147" t="s">
        <v>909</v>
      </c>
      <c r="G2433" s="147" t="s">
        <v>27</v>
      </c>
      <c r="H2433" s="147">
        <v>3</v>
      </c>
      <c r="I2433" s="151">
        <v>1620</v>
      </c>
      <c r="J2433" s="151">
        <v>4860</v>
      </c>
      <c r="K2433" s="147">
        <v>10</v>
      </c>
      <c r="L2433" s="151">
        <v>486</v>
      </c>
      <c r="M2433" s="151">
        <v>24.3</v>
      </c>
      <c r="N2433" s="154"/>
      <c r="O2433" s="151">
        <v>218.7</v>
      </c>
      <c r="P2433" s="151">
        <v>243</v>
      </c>
      <c r="Q2433" s="151">
        <f t="shared" si="37"/>
        <v>461.7</v>
      </c>
      <c r="R2433" s="156"/>
    </row>
    <row r="2434" s="138" customFormat="1" ht="25.05" hidden="1" customHeight="1" spans="1:18">
      <c r="A2434" s="147">
        <v>2429</v>
      </c>
      <c r="B2434" s="147" t="s">
        <v>945</v>
      </c>
      <c r="C2434" s="148">
        <v>44927</v>
      </c>
      <c r="D2434" s="148">
        <v>44957</v>
      </c>
      <c r="E2434" s="147" t="s">
        <v>25</v>
      </c>
      <c r="F2434" s="147" t="s">
        <v>909</v>
      </c>
      <c r="G2434" s="147" t="s">
        <v>27</v>
      </c>
      <c r="H2434" s="147">
        <v>8</v>
      </c>
      <c r="I2434" s="151">
        <v>3960</v>
      </c>
      <c r="J2434" s="151">
        <v>31680</v>
      </c>
      <c r="K2434" s="147">
        <v>10</v>
      </c>
      <c r="L2434" s="151">
        <v>3168</v>
      </c>
      <c r="M2434" s="151">
        <v>158.4</v>
      </c>
      <c r="N2434" s="154"/>
      <c r="O2434" s="151">
        <v>1425.6</v>
      </c>
      <c r="P2434" s="151">
        <v>1584</v>
      </c>
      <c r="Q2434" s="151">
        <f t="shared" si="37"/>
        <v>3009.6</v>
      </c>
      <c r="R2434" s="156"/>
    </row>
    <row r="2435" s="138" customFormat="1" ht="25.05" hidden="1" customHeight="1" spans="1:18">
      <c r="A2435" s="147">
        <v>2430</v>
      </c>
      <c r="B2435" s="147" t="s">
        <v>946</v>
      </c>
      <c r="C2435" s="148">
        <v>44927</v>
      </c>
      <c r="D2435" s="148">
        <v>44957</v>
      </c>
      <c r="E2435" s="147" t="s">
        <v>25</v>
      </c>
      <c r="F2435" s="147" t="s">
        <v>909</v>
      </c>
      <c r="G2435" s="147" t="s">
        <v>27</v>
      </c>
      <c r="H2435" s="147">
        <v>8</v>
      </c>
      <c r="I2435" s="151">
        <v>3960</v>
      </c>
      <c r="J2435" s="151">
        <v>31680</v>
      </c>
      <c r="K2435" s="147">
        <v>10</v>
      </c>
      <c r="L2435" s="151">
        <v>3168</v>
      </c>
      <c r="M2435" s="151">
        <v>158.4</v>
      </c>
      <c r="N2435" s="154"/>
      <c r="O2435" s="151">
        <v>1425.6</v>
      </c>
      <c r="P2435" s="151">
        <v>1584</v>
      </c>
      <c r="Q2435" s="151">
        <f t="shared" si="37"/>
        <v>3009.6</v>
      </c>
      <c r="R2435" s="156"/>
    </row>
    <row r="2436" s="138" customFormat="1" ht="25.05" hidden="1" customHeight="1" spans="1:18">
      <c r="A2436" s="147">
        <v>2431</v>
      </c>
      <c r="B2436" s="147" t="s">
        <v>947</v>
      </c>
      <c r="C2436" s="148">
        <v>44927</v>
      </c>
      <c r="D2436" s="148">
        <v>44957</v>
      </c>
      <c r="E2436" s="147" t="s">
        <v>25</v>
      </c>
      <c r="F2436" s="147" t="s">
        <v>909</v>
      </c>
      <c r="G2436" s="147" t="s">
        <v>27</v>
      </c>
      <c r="H2436" s="147">
        <v>8</v>
      </c>
      <c r="I2436" s="151">
        <v>3960</v>
      </c>
      <c r="J2436" s="151">
        <v>31680</v>
      </c>
      <c r="K2436" s="147">
        <v>10</v>
      </c>
      <c r="L2436" s="151">
        <v>3168</v>
      </c>
      <c r="M2436" s="151">
        <v>158.4</v>
      </c>
      <c r="N2436" s="154"/>
      <c r="O2436" s="151">
        <v>1425.6</v>
      </c>
      <c r="P2436" s="151">
        <v>1584</v>
      </c>
      <c r="Q2436" s="151">
        <f t="shared" si="37"/>
        <v>3009.6</v>
      </c>
      <c r="R2436" s="156"/>
    </row>
    <row r="2437" s="138" customFormat="1" ht="25.05" hidden="1" customHeight="1" spans="1:18">
      <c r="A2437" s="147">
        <v>2432</v>
      </c>
      <c r="B2437" s="147" t="s">
        <v>948</v>
      </c>
      <c r="C2437" s="148">
        <v>44927</v>
      </c>
      <c r="D2437" s="148">
        <v>44957</v>
      </c>
      <c r="E2437" s="147" t="s">
        <v>25</v>
      </c>
      <c r="F2437" s="147" t="s">
        <v>909</v>
      </c>
      <c r="G2437" s="147" t="s">
        <v>27</v>
      </c>
      <c r="H2437" s="147">
        <v>15</v>
      </c>
      <c r="I2437" s="151">
        <v>3960</v>
      </c>
      <c r="J2437" s="151">
        <v>59400</v>
      </c>
      <c r="K2437" s="147">
        <v>10</v>
      </c>
      <c r="L2437" s="151">
        <v>5940</v>
      </c>
      <c r="M2437" s="151">
        <v>297</v>
      </c>
      <c r="N2437" s="154"/>
      <c r="O2437" s="151">
        <v>2673</v>
      </c>
      <c r="P2437" s="151">
        <v>2970</v>
      </c>
      <c r="Q2437" s="151">
        <f t="shared" si="37"/>
        <v>5643</v>
      </c>
      <c r="R2437" s="156"/>
    </row>
    <row r="2438" s="138" customFormat="1" ht="25.05" hidden="1" customHeight="1" spans="1:18">
      <c r="A2438" s="147">
        <v>2433</v>
      </c>
      <c r="B2438" s="147" t="s">
        <v>949</v>
      </c>
      <c r="C2438" s="148">
        <v>44927</v>
      </c>
      <c r="D2438" s="148">
        <v>44957</v>
      </c>
      <c r="E2438" s="147" t="s">
        <v>25</v>
      </c>
      <c r="F2438" s="147" t="s">
        <v>909</v>
      </c>
      <c r="G2438" s="147" t="s">
        <v>27</v>
      </c>
      <c r="H2438" s="147">
        <v>10</v>
      </c>
      <c r="I2438" s="151">
        <v>3960</v>
      </c>
      <c r="J2438" s="151">
        <v>39600</v>
      </c>
      <c r="K2438" s="147">
        <v>10</v>
      </c>
      <c r="L2438" s="151">
        <v>3960</v>
      </c>
      <c r="M2438" s="151">
        <v>198</v>
      </c>
      <c r="N2438" s="154"/>
      <c r="O2438" s="151">
        <v>1782</v>
      </c>
      <c r="P2438" s="151">
        <v>1980</v>
      </c>
      <c r="Q2438" s="151">
        <f t="shared" si="37"/>
        <v>3762</v>
      </c>
      <c r="R2438" s="156"/>
    </row>
    <row r="2439" s="138" customFormat="1" ht="25.05" hidden="1" customHeight="1" spans="1:18">
      <c r="A2439" s="147">
        <v>2434</v>
      </c>
      <c r="B2439" s="147" t="s">
        <v>950</v>
      </c>
      <c r="C2439" s="148">
        <v>44927</v>
      </c>
      <c r="D2439" s="148">
        <v>44957</v>
      </c>
      <c r="E2439" s="147" t="s">
        <v>25</v>
      </c>
      <c r="F2439" s="147" t="s">
        <v>909</v>
      </c>
      <c r="G2439" s="147" t="s">
        <v>27</v>
      </c>
      <c r="H2439" s="147">
        <v>9</v>
      </c>
      <c r="I2439" s="151">
        <v>3960</v>
      </c>
      <c r="J2439" s="151">
        <v>35640</v>
      </c>
      <c r="K2439" s="147">
        <v>10</v>
      </c>
      <c r="L2439" s="151">
        <v>3564</v>
      </c>
      <c r="M2439" s="151">
        <v>178.2</v>
      </c>
      <c r="N2439" s="154"/>
      <c r="O2439" s="151">
        <v>1603.8</v>
      </c>
      <c r="P2439" s="151">
        <v>1782</v>
      </c>
      <c r="Q2439" s="151">
        <f t="shared" ref="Q2439:Q2502" si="38">N2439+O2439+P2439</f>
        <v>3385.8</v>
      </c>
      <c r="R2439" s="156"/>
    </row>
    <row r="2440" s="138" customFormat="1" ht="25.05" hidden="1" customHeight="1" spans="1:18">
      <c r="A2440" s="147">
        <v>2435</v>
      </c>
      <c r="B2440" s="147" t="s">
        <v>951</v>
      </c>
      <c r="C2440" s="148">
        <v>44927</v>
      </c>
      <c r="D2440" s="148">
        <v>44957</v>
      </c>
      <c r="E2440" s="147" t="s">
        <v>25</v>
      </c>
      <c r="F2440" s="147" t="s">
        <v>909</v>
      </c>
      <c r="G2440" s="147" t="s">
        <v>27</v>
      </c>
      <c r="H2440" s="147">
        <v>6.5</v>
      </c>
      <c r="I2440" s="151">
        <v>3960</v>
      </c>
      <c r="J2440" s="151">
        <v>25740</v>
      </c>
      <c r="K2440" s="147">
        <v>10</v>
      </c>
      <c r="L2440" s="151">
        <v>2574</v>
      </c>
      <c r="M2440" s="151">
        <v>128.7</v>
      </c>
      <c r="N2440" s="154"/>
      <c r="O2440" s="151">
        <v>1158.3</v>
      </c>
      <c r="P2440" s="151">
        <v>1287</v>
      </c>
      <c r="Q2440" s="151">
        <f t="shared" si="38"/>
        <v>2445.3</v>
      </c>
      <c r="R2440" s="156"/>
    </row>
    <row r="2441" s="138" customFormat="1" ht="25.05" hidden="1" customHeight="1" spans="1:18">
      <c r="A2441" s="147">
        <v>2436</v>
      </c>
      <c r="B2441" s="147" t="s">
        <v>952</v>
      </c>
      <c r="C2441" s="148">
        <v>44927</v>
      </c>
      <c r="D2441" s="148">
        <v>44957</v>
      </c>
      <c r="E2441" s="147" t="s">
        <v>25</v>
      </c>
      <c r="F2441" s="147" t="s">
        <v>909</v>
      </c>
      <c r="G2441" s="147" t="s">
        <v>27</v>
      </c>
      <c r="H2441" s="147">
        <v>8.5</v>
      </c>
      <c r="I2441" s="151">
        <v>3960</v>
      </c>
      <c r="J2441" s="151">
        <v>33660</v>
      </c>
      <c r="K2441" s="147">
        <v>10</v>
      </c>
      <c r="L2441" s="151">
        <v>3366</v>
      </c>
      <c r="M2441" s="151">
        <v>168.3</v>
      </c>
      <c r="N2441" s="154"/>
      <c r="O2441" s="151">
        <v>1514.7</v>
      </c>
      <c r="P2441" s="151">
        <v>1683</v>
      </c>
      <c r="Q2441" s="151">
        <f t="shared" si="38"/>
        <v>3197.7</v>
      </c>
      <c r="R2441" s="156"/>
    </row>
    <row r="2442" s="138" customFormat="1" ht="25.05" hidden="1" customHeight="1" spans="1:18">
      <c r="A2442" s="147">
        <v>2437</v>
      </c>
      <c r="B2442" s="147" t="s">
        <v>597</v>
      </c>
      <c r="C2442" s="148">
        <v>44927</v>
      </c>
      <c r="D2442" s="148">
        <v>44957</v>
      </c>
      <c r="E2442" s="147" t="s">
        <v>25</v>
      </c>
      <c r="F2442" s="147" t="s">
        <v>909</v>
      </c>
      <c r="G2442" s="147" t="s">
        <v>27</v>
      </c>
      <c r="H2442" s="147">
        <v>8</v>
      </c>
      <c r="I2442" s="151">
        <v>3960</v>
      </c>
      <c r="J2442" s="151">
        <v>31680</v>
      </c>
      <c r="K2442" s="147">
        <v>10</v>
      </c>
      <c r="L2442" s="151">
        <v>3168</v>
      </c>
      <c r="M2442" s="151">
        <v>158.4</v>
      </c>
      <c r="N2442" s="154"/>
      <c r="O2442" s="151">
        <v>1425.6</v>
      </c>
      <c r="P2442" s="151">
        <v>1584</v>
      </c>
      <c r="Q2442" s="151">
        <f t="shared" si="38"/>
        <v>3009.6</v>
      </c>
      <c r="R2442" s="156"/>
    </row>
    <row r="2443" s="138" customFormat="1" ht="25.05" hidden="1" customHeight="1" spans="1:18">
      <c r="A2443" s="147">
        <v>2438</v>
      </c>
      <c r="B2443" s="147" t="s">
        <v>953</v>
      </c>
      <c r="C2443" s="148">
        <v>44927</v>
      </c>
      <c r="D2443" s="148">
        <v>44957</v>
      </c>
      <c r="E2443" s="147" t="s">
        <v>25</v>
      </c>
      <c r="F2443" s="147" t="s">
        <v>909</v>
      </c>
      <c r="G2443" s="147" t="s">
        <v>27</v>
      </c>
      <c r="H2443" s="147">
        <v>10</v>
      </c>
      <c r="I2443" s="151">
        <v>3960</v>
      </c>
      <c r="J2443" s="151">
        <v>39600</v>
      </c>
      <c r="K2443" s="147">
        <v>10</v>
      </c>
      <c r="L2443" s="151">
        <v>3960</v>
      </c>
      <c r="M2443" s="151">
        <v>198</v>
      </c>
      <c r="N2443" s="154"/>
      <c r="O2443" s="151">
        <v>1782</v>
      </c>
      <c r="P2443" s="151">
        <v>1980</v>
      </c>
      <c r="Q2443" s="151">
        <f t="shared" si="38"/>
        <v>3762</v>
      </c>
      <c r="R2443" s="156"/>
    </row>
    <row r="2444" s="138" customFormat="1" ht="25.05" hidden="1" customHeight="1" spans="1:18">
      <c r="A2444" s="147">
        <v>2439</v>
      </c>
      <c r="B2444" s="147" t="s">
        <v>940</v>
      </c>
      <c r="C2444" s="148">
        <v>44958</v>
      </c>
      <c r="D2444" s="148">
        <v>44985</v>
      </c>
      <c r="E2444" s="147" t="s">
        <v>25</v>
      </c>
      <c r="F2444" s="147" t="s">
        <v>909</v>
      </c>
      <c r="G2444" s="147" t="s">
        <v>27</v>
      </c>
      <c r="H2444" s="147">
        <v>5.35</v>
      </c>
      <c r="I2444" s="151">
        <v>2160</v>
      </c>
      <c r="J2444" s="151">
        <v>11556</v>
      </c>
      <c r="K2444" s="147">
        <v>10</v>
      </c>
      <c r="L2444" s="151">
        <v>1155.6</v>
      </c>
      <c r="M2444" s="151">
        <v>57.78</v>
      </c>
      <c r="N2444" s="154"/>
      <c r="O2444" s="151">
        <v>520.02</v>
      </c>
      <c r="P2444" s="151">
        <v>577.8</v>
      </c>
      <c r="Q2444" s="151">
        <f t="shared" si="38"/>
        <v>1097.82</v>
      </c>
      <c r="R2444" s="156"/>
    </row>
    <row r="2445" s="138" customFormat="1" ht="25.05" hidden="1" customHeight="1" spans="1:18">
      <c r="A2445" s="147">
        <v>2440</v>
      </c>
      <c r="B2445" s="147" t="s">
        <v>941</v>
      </c>
      <c r="C2445" s="148">
        <v>44958</v>
      </c>
      <c r="D2445" s="148">
        <v>44985</v>
      </c>
      <c r="E2445" s="147" t="s">
        <v>25</v>
      </c>
      <c r="F2445" s="147" t="s">
        <v>909</v>
      </c>
      <c r="G2445" s="147" t="s">
        <v>27</v>
      </c>
      <c r="H2445" s="147">
        <v>2.39</v>
      </c>
      <c r="I2445" s="151">
        <v>2160</v>
      </c>
      <c r="J2445" s="151">
        <v>5162.4</v>
      </c>
      <c r="K2445" s="147">
        <v>10</v>
      </c>
      <c r="L2445" s="151">
        <v>516.24</v>
      </c>
      <c r="M2445" s="151">
        <v>25.812</v>
      </c>
      <c r="N2445" s="154"/>
      <c r="O2445" s="151">
        <v>232.308</v>
      </c>
      <c r="P2445" s="151">
        <v>258.12</v>
      </c>
      <c r="Q2445" s="151">
        <f t="shared" si="38"/>
        <v>490.428</v>
      </c>
      <c r="R2445" s="156"/>
    </row>
    <row r="2446" s="138" customFormat="1" ht="25.05" hidden="1" customHeight="1" spans="1:18">
      <c r="A2446" s="147">
        <v>2441</v>
      </c>
      <c r="B2446" s="147" t="s">
        <v>943</v>
      </c>
      <c r="C2446" s="148">
        <v>44958</v>
      </c>
      <c r="D2446" s="148">
        <v>44985</v>
      </c>
      <c r="E2446" s="147" t="s">
        <v>25</v>
      </c>
      <c r="F2446" s="147" t="s">
        <v>909</v>
      </c>
      <c r="G2446" s="147" t="s">
        <v>27</v>
      </c>
      <c r="H2446" s="147">
        <v>3.4</v>
      </c>
      <c r="I2446" s="151">
        <v>2160</v>
      </c>
      <c r="J2446" s="151">
        <v>7344</v>
      </c>
      <c r="K2446" s="147">
        <v>10</v>
      </c>
      <c r="L2446" s="151">
        <v>734.4</v>
      </c>
      <c r="M2446" s="151">
        <v>36.72</v>
      </c>
      <c r="N2446" s="154"/>
      <c r="O2446" s="151">
        <v>330.48</v>
      </c>
      <c r="P2446" s="151">
        <v>367.2</v>
      </c>
      <c r="Q2446" s="151">
        <f t="shared" si="38"/>
        <v>697.68</v>
      </c>
      <c r="R2446" s="156"/>
    </row>
    <row r="2447" s="138" customFormat="1" ht="25.05" hidden="1" customHeight="1" spans="1:18">
      <c r="A2447" s="147">
        <v>2442</v>
      </c>
      <c r="B2447" s="147" t="s">
        <v>944</v>
      </c>
      <c r="C2447" s="148">
        <v>44958</v>
      </c>
      <c r="D2447" s="148">
        <v>44985</v>
      </c>
      <c r="E2447" s="147" t="s">
        <v>25</v>
      </c>
      <c r="F2447" s="147" t="s">
        <v>909</v>
      </c>
      <c r="G2447" s="147" t="s">
        <v>27</v>
      </c>
      <c r="H2447" s="147">
        <v>3</v>
      </c>
      <c r="I2447" s="151">
        <v>2160</v>
      </c>
      <c r="J2447" s="151">
        <v>6480</v>
      </c>
      <c r="K2447" s="147">
        <v>10</v>
      </c>
      <c r="L2447" s="151">
        <v>648</v>
      </c>
      <c r="M2447" s="151">
        <v>32.4</v>
      </c>
      <c r="N2447" s="154"/>
      <c r="O2447" s="151">
        <v>291.6</v>
      </c>
      <c r="P2447" s="151">
        <v>324</v>
      </c>
      <c r="Q2447" s="151">
        <f t="shared" si="38"/>
        <v>615.6</v>
      </c>
      <c r="R2447" s="156"/>
    </row>
    <row r="2448" s="138" customFormat="1" ht="25.05" hidden="1" customHeight="1" spans="1:18">
      <c r="A2448" s="147">
        <v>2443</v>
      </c>
      <c r="B2448" s="147" t="s">
        <v>683</v>
      </c>
      <c r="C2448" s="148">
        <v>44958</v>
      </c>
      <c r="D2448" s="148">
        <v>44985</v>
      </c>
      <c r="E2448" s="147" t="s">
        <v>25</v>
      </c>
      <c r="F2448" s="147" t="s">
        <v>909</v>
      </c>
      <c r="G2448" s="147" t="s">
        <v>27</v>
      </c>
      <c r="H2448" s="147">
        <v>10.5</v>
      </c>
      <c r="I2448" s="151">
        <v>4410</v>
      </c>
      <c r="J2448" s="151">
        <v>46305</v>
      </c>
      <c r="K2448" s="147">
        <v>10</v>
      </c>
      <c r="L2448" s="151">
        <v>4630.5</v>
      </c>
      <c r="M2448" s="151">
        <v>231.525</v>
      </c>
      <c r="N2448" s="154"/>
      <c r="O2448" s="151">
        <v>2083.725</v>
      </c>
      <c r="P2448" s="151">
        <v>2315.25</v>
      </c>
      <c r="Q2448" s="151">
        <f t="shared" si="38"/>
        <v>4398.975</v>
      </c>
      <c r="R2448" s="156"/>
    </row>
    <row r="2449" s="138" customFormat="1" ht="25.05" hidden="1" customHeight="1" spans="1:18">
      <c r="A2449" s="147">
        <v>2444</v>
      </c>
      <c r="B2449" s="147" t="s">
        <v>910</v>
      </c>
      <c r="C2449" s="148">
        <v>44958</v>
      </c>
      <c r="D2449" s="148">
        <v>44985</v>
      </c>
      <c r="E2449" s="147" t="s">
        <v>25</v>
      </c>
      <c r="F2449" s="147" t="s">
        <v>909</v>
      </c>
      <c r="G2449" s="147" t="s">
        <v>27</v>
      </c>
      <c r="H2449" s="147">
        <v>2.76</v>
      </c>
      <c r="I2449" s="151">
        <v>4410</v>
      </c>
      <c r="J2449" s="151">
        <v>12171.6</v>
      </c>
      <c r="K2449" s="147">
        <v>10</v>
      </c>
      <c r="L2449" s="151">
        <v>1217.16</v>
      </c>
      <c r="M2449" s="151">
        <v>60.858</v>
      </c>
      <c r="N2449" s="154"/>
      <c r="O2449" s="151">
        <v>547.722</v>
      </c>
      <c r="P2449" s="151">
        <v>608.58</v>
      </c>
      <c r="Q2449" s="151">
        <f t="shared" si="38"/>
        <v>1156.302</v>
      </c>
      <c r="R2449" s="156"/>
    </row>
    <row r="2450" s="138" customFormat="1" ht="25.05" hidden="1" customHeight="1" spans="1:18">
      <c r="A2450" s="147">
        <v>2445</v>
      </c>
      <c r="B2450" s="147" t="s">
        <v>911</v>
      </c>
      <c r="C2450" s="148">
        <v>44958</v>
      </c>
      <c r="D2450" s="148">
        <v>44985</v>
      </c>
      <c r="E2450" s="147" t="s">
        <v>25</v>
      </c>
      <c r="F2450" s="147" t="s">
        <v>909</v>
      </c>
      <c r="G2450" s="147" t="s">
        <v>27</v>
      </c>
      <c r="H2450" s="147">
        <v>3.67</v>
      </c>
      <c r="I2450" s="151">
        <v>4410</v>
      </c>
      <c r="J2450" s="151">
        <v>16184.7</v>
      </c>
      <c r="K2450" s="147">
        <v>10</v>
      </c>
      <c r="L2450" s="151">
        <v>1618.47</v>
      </c>
      <c r="M2450" s="151">
        <v>80.9235</v>
      </c>
      <c r="N2450" s="154"/>
      <c r="O2450" s="151">
        <v>728.3115</v>
      </c>
      <c r="P2450" s="151">
        <v>809.235</v>
      </c>
      <c r="Q2450" s="151">
        <f t="shared" si="38"/>
        <v>1537.5465</v>
      </c>
      <c r="R2450" s="156"/>
    </row>
    <row r="2451" s="138" customFormat="1" ht="25.05" hidden="1" customHeight="1" spans="1:18">
      <c r="A2451" s="147">
        <v>2446</v>
      </c>
      <c r="B2451" s="147" t="s">
        <v>912</v>
      </c>
      <c r="C2451" s="148">
        <v>44958</v>
      </c>
      <c r="D2451" s="148">
        <v>44985</v>
      </c>
      <c r="E2451" s="147" t="s">
        <v>25</v>
      </c>
      <c r="F2451" s="147" t="s">
        <v>909</v>
      </c>
      <c r="G2451" s="147" t="s">
        <v>27</v>
      </c>
      <c r="H2451" s="147">
        <v>8.3</v>
      </c>
      <c r="I2451" s="151">
        <v>4410</v>
      </c>
      <c r="J2451" s="151">
        <v>36603</v>
      </c>
      <c r="K2451" s="147">
        <v>10</v>
      </c>
      <c r="L2451" s="151">
        <v>3660.3</v>
      </c>
      <c r="M2451" s="151">
        <v>183.015</v>
      </c>
      <c r="N2451" s="154"/>
      <c r="O2451" s="151">
        <v>1647.135</v>
      </c>
      <c r="P2451" s="151">
        <v>1830.15</v>
      </c>
      <c r="Q2451" s="151">
        <f t="shared" si="38"/>
        <v>3477.285</v>
      </c>
      <c r="R2451" s="156"/>
    </row>
    <row r="2452" s="138" customFormat="1" ht="25.05" hidden="1" customHeight="1" spans="1:18">
      <c r="A2452" s="147">
        <v>2447</v>
      </c>
      <c r="B2452" s="147" t="s">
        <v>913</v>
      </c>
      <c r="C2452" s="148">
        <v>44958</v>
      </c>
      <c r="D2452" s="148">
        <v>44985</v>
      </c>
      <c r="E2452" s="147" t="s">
        <v>25</v>
      </c>
      <c r="F2452" s="147" t="s">
        <v>909</v>
      </c>
      <c r="G2452" s="147" t="s">
        <v>27</v>
      </c>
      <c r="H2452" s="147">
        <v>8</v>
      </c>
      <c r="I2452" s="151">
        <v>4410</v>
      </c>
      <c r="J2452" s="151">
        <v>35280</v>
      </c>
      <c r="K2452" s="147">
        <v>10</v>
      </c>
      <c r="L2452" s="151">
        <v>3528</v>
      </c>
      <c r="M2452" s="151">
        <v>176.4</v>
      </c>
      <c r="N2452" s="154"/>
      <c r="O2452" s="151">
        <v>1587.6</v>
      </c>
      <c r="P2452" s="151">
        <v>1764</v>
      </c>
      <c r="Q2452" s="151">
        <f t="shared" si="38"/>
        <v>3351.6</v>
      </c>
      <c r="R2452" s="156"/>
    </row>
    <row r="2453" s="138" customFormat="1" ht="25.05" hidden="1" customHeight="1" spans="1:18">
      <c r="A2453" s="147">
        <v>2448</v>
      </c>
      <c r="B2453" s="147" t="s">
        <v>914</v>
      </c>
      <c r="C2453" s="148">
        <v>44958</v>
      </c>
      <c r="D2453" s="148">
        <v>44985</v>
      </c>
      <c r="E2453" s="147" t="s">
        <v>25</v>
      </c>
      <c r="F2453" s="147" t="s">
        <v>909</v>
      </c>
      <c r="G2453" s="147" t="s">
        <v>27</v>
      </c>
      <c r="H2453" s="147">
        <v>5.21</v>
      </c>
      <c r="I2453" s="151">
        <v>4410</v>
      </c>
      <c r="J2453" s="151">
        <v>22976.1</v>
      </c>
      <c r="K2453" s="147">
        <v>10</v>
      </c>
      <c r="L2453" s="151">
        <v>2297.61</v>
      </c>
      <c r="M2453" s="151">
        <v>114.8805</v>
      </c>
      <c r="N2453" s="154"/>
      <c r="O2453" s="151">
        <v>1033.9245</v>
      </c>
      <c r="P2453" s="151">
        <v>1148.805</v>
      </c>
      <c r="Q2453" s="151">
        <f t="shared" si="38"/>
        <v>2182.7295</v>
      </c>
      <c r="R2453" s="156"/>
    </row>
    <row r="2454" s="138" customFormat="1" ht="25.05" hidden="1" customHeight="1" spans="1:18">
      <c r="A2454" s="147">
        <v>2449</v>
      </c>
      <c r="B2454" s="147" t="s">
        <v>915</v>
      </c>
      <c r="C2454" s="148">
        <v>44958</v>
      </c>
      <c r="D2454" s="148">
        <v>44985</v>
      </c>
      <c r="E2454" s="147" t="s">
        <v>25</v>
      </c>
      <c r="F2454" s="147" t="s">
        <v>909</v>
      </c>
      <c r="G2454" s="147" t="s">
        <v>27</v>
      </c>
      <c r="H2454" s="147">
        <v>5.5</v>
      </c>
      <c r="I2454" s="151">
        <v>4410</v>
      </c>
      <c r="J2454" s="151">
        <v>24255</v>
      </c>
      <c r="K2454" s="147">
        <v>10</v>
      </c>
      <c r="L2454" s="151">
        <v>2425.5</v>
      </c>
      <c r="M2454" s="151">
        <v>121.275</v>
      </c>
      <c r="N2454" s="154"/>
      <c r="O2454" s="151">
        <v>1091.475</v>
      </c>
      <c r="P2454" s="151">
        <v>1212.75</v>
      </c>
      <c r="Q2454" s="151">
        <f t="shared" si="38"/>
        <v>2304.225</v>
      </c>
      <c r="R2454" s="156"/>
    </row>
    <row r="2455" s="138" customFormat="1" ht="25.05" hidden="1" customHeight="1" spans="1:18">
      <c r="A2455" s="147">
        <v>2450</v>
      </c>
      <c r="B2455" s="147" t="s">
        <v>916</v>
      </c>
      <c r="C2455" s="148">
        <v>44958</v>
      </c>
      <c r="D2455" s="148">
        <v>44985</v>
      </c>
      <c r="E2455" s="147" t="s">
        <v>25</v>
      </c>
      <c r="F2455" s="147" t="s">
        <v>909</v>
      </c>
      <c r="G2455" s="147" t="s">
        <v>27</v>
      </c>
      <c r="H2455" s="147">
        <v>6.8</v>
      </c>
      <c r="I2455" s="151">
        <v>4410</v>
      </c>
      <c r="J2455" s="151">
        <v>29988</v>
      </c>
      <c r="K2455" s="147">
        <v>10</v>
      </c>
      <c r="L2455" s="151">
        <v>2998.8</v>
      </c>
      <c r="M2455" s="151">
        <v>149.94</v>
      </c>
      <c r="N2455" s="154"/>
      <c r="O2455" s="151">
        <v>1349.46</v>
      </c>
      <c r="P2455" s="151">
        <v>1499.4</v>
      </c>
      <c r="Q2455" s="151">
        <f t="shared" si="38"/>
        <v>2848.86</v>
      </c>
      <c r="R2455" s="156"/>
    </row>
    <row r="2456" s="138" customFormat="1" ht="25.05" hidden="1" customHeight="1" spans="1:18">
      <c r="A2456" s="147">
        <v>2451</v>
      </c>
      <c r="B2456" s="147" t="s">
        <v>917</v>
      </c>
      <c r="C2456" s="148">
        <v>44958</v>
      </c>
      <c r="D2456" s="148">
        <v>44985</v>
      </c>
      <c r="E2456" s="147" t="s">
        <v>25</v>
      </c>
      <c r="F2456" s="147" t="s">
        <v>909</v>
      </c>
      <c r="G2456" s="147" t="s">
        <v>27</v>
      </c>
      <c r="H2456" s="147">
        <v>6.2</v>
      </c>
      <c r="I2456" s="151">
        <v>4410</v>
      </c>
      <c r="J2456" s="151">
        <v>27342</v>
      </c>
      <c r="K2456" s="147">
        <v>10</v>
      </c>
      <c r="L2456" s="151">
        <v>2734.2</v>
      </c>
      <c r="M2456" s="151">
        <v>136.71</v>
      </c>
      <c r="N2456" s="154"/>
      <c r="O2456" s="151">
        <v>1230.39</v>
      </c>
      <c r="P2456" s="151">
        <v>1367.1</v>
      </c>
      <c r="Q2456" s="151">
        <f t="shared" si="38"/>
        <v>2597.49</v>
      </c>
      <c r="R2456" s="156"/>
    </row>
    <row r="2457" s="138" customFormat="1" ht="25.05" hidden="1" customHeight="1" spans="1:18">
      <c r="A2457" s="147">
        <v>2452</v>
      </c>
      <c r="B2457" s="147" t="s">
        <v>918</v>
      </c>
      <c r="C2457" s="148">
        <v>44958</v>
      </c>
      <c r="D2457" s="148">
        <v>44985</v>
      </c>
      <c r="E2457" s="147" t="s">
        <v>25</v>
      </c>
      <c r="F2457" s="147" t="s">
        <v>909</v>
      </c>
      <c r="G2457" s="147" t="s">
        <v>27</v>
      </c>
      <c r="H2457" s="147">
        <v>2</v>
      </c>
      <c r="I2457" s="151">
        <v>4410</v>
      </c>
      <c r="J2457" s="151">
        <v>8820</v>
      </c>
      <c r="K2457" s="147">
        <v>10</v>
      </c>
      <c r="L2457" s="151">
        <v>882</v>
      </c>
      <c r="M2457" s="151">
        <v>44.1</v>
      </c>
      <c r="N2457" s="154"/>
      <c r="O2457" s="151">
        <v>396.9</v>
      </c>
      <c r="P2457" s="151">
        <v>441</v>
      </c>
      <c r="Q2457" s="151">
        <f t="shared" si="38"/>
        <v>837.9</v>
      </c>
      <c r="R2457" s="156"/>
    </row>
    <row r="2458" s="138" customFormat="1" ht="25.05" hidden="1" customHeight="1" spans="1:18">
      <c r="A2458" s="147">
        <v>2453</v>
      </c>
      <c r="B2458" s="147" t="s">
        <v>919</v>
      </c>
      <c r="C2458" s="148">
        <v>44958</v>
      </c>
      <c r="D2458" s="148">
        <v>44985</v>
      </c>
      <c r="E2458" s="147" t="s">
        <v>25</v>
      </c>
      <c r="F2458" s="147" t="s">
        <v>909</v>
      </c>
      <c r="G2458" s="147" t="s">
        <v>27</v>
      </c>
      <c r="H2458" s="147">
        <v>6</v>
      </c>
      <c r="I2458" s="151">
        <v>4410</v>
      </c>
      <c r="J2458" s="151">
        <v>26460</v>
      </c>
      <c r="K2458" s="147">
        <v>10</v>
      </c>
      <c r="L2458" s="151">
        <v>2646</v>
      </c>
      <c r="M2458" s="151">
        <v>132.3</v>
      </c>
      <c r="N2458" s="154"/>
      <c r="O2458" s="151">
        <v>1190.7</v>
      </c>
      <c r="P2458" s="151">
        <v>1323</v>
      </c>
      <c r="Q2458" s="151">
        <f t="shared" si="38"/>
        <v>2513.7</v>
      </c>
      <c r="R2458" s="156"/>
    </row>
    <row r="2459" s="138" customFormat="1" ht="25.05" hidden="1" customHeight="1" spans="1:18">
      <c r="A2459" s="147">
        <v>2454</v>
      </c>
      <c r="B2459" s="147" t="s">
        <v>920</v>
      </c>
      <c r="C2459" s="148">
        <v>44958</v>
      </c>
      <c r="D2459" s="148">
        <v>44985</v>
      </c>
      <c r="E2459" s="147" t="s">
        <v>25</v>
      </c>
      <c r="F2459" s="147" t="s">
        <v>909</v>
      </c>
      <c r="G2459" s="147" t="s">
        <v>27</v>
      </c>
      <c r="H2459" s="147">
        <v>7</v>
      </c>
      <c r="I2459" s="151">
        <v>4410</v>
      </c>
      <c r="J2459" s="151">
        <v>30870</v>
      </c>
      <c r="K2459" s="147">
        <v>10</v>
      </c>
      <c r="L2459" s="151">
        <v>3087</v>
      </c>
      <c r="M2459" s="151">
        <v>154.35</v>
      </c>
      <c r="N2459" s="154"/>
      <c r="O2459" s="151">
        <v>1389.15</v>
      </c>
      <c r="P2459" s="151">
        <v>1543.5</v>
      </c>
      <c r="Q2459" s="151">
        <f t="shared" si="38"/>
        <v>2932.65</v>
      </c>
      <c r="R2459" s="156"/>
    </row>
    <row r="2460" s="138" customFormat="1" ht="25.05" hidden="1" customHeight="1" spans="1:18">
      <c r="A2460" s="147">
        <v>2455</v>
      </c>
      <c r="B2460" s="147" t="s">
        <v>921</v>
      </c>
      <c r="C2460" s="148">
        <v>44958</v>
      </c>
      <c r="D2460" s="148">
        <v>44985</v>
      </c>
      <c r="E2460" s="147" t="s">
        <v>25</v>
      </c>
      <c r="F2460" s="147" t="s">
        <v>909</v>
      </c>
      <c r="G2460" s="147" t="s">
        <v>27</v>
      </c>
      <c r="H2460" s="147">
        <v>5</v>
      </c>
      <c r="I2460" s="151">
        <v>4410</v>
      </c>
      <c r="J2460" s="151">
        <v>22050</v>
      </c>
      <c r="K2460" s="147">
        <v>10</v>
      </c>
      <c r="L2460" s="151">
        <v>2205</v>
      </c>
      <c r="M2460" s="151">
        <v>110.25</v>
      </c>
      <c r="N2460" s="154"/>
      <c r="O2460" s="151">
        <v>992.25</v>
      </c>
      <c r="P2460" s="151">
        <v>1102.5</v>
      </c>
      <c r="Q2460" s="151">
        <f t="shared" si="38"/>
        <v>2094.75</v>
      </c>
      <c r="R2460" s="156"/>
    </row>
    <row r="2461" s="138" customFormat="1" ht="25.05" hidden="1" customHeight="1" spans="1:18">
      <c r="A2461" s="147">
        <v>2456</v>
      </c>
      <c r="B2461" s="147" t="s">
        <v>922</v>
      </c>
      <c r="C2461" s="148">
        <v>44958</v>
      </c>
      <c r="D2461" s="148">
        <v>44985</v>
      </c>
      <c r="E2461" s="147" t="s">
        <v>25</v>
      </c>
      <c r="F2461" s="147" t="s">
        <v>909</v>
      </c>
      <c r="G2461" s="147" t="s">
        <v>27</v>
      </c>
      <c r="H2461" s="147">
        <v>2</v>
      </c>
      <c r="I2461" s="151">
        <v>4410</v>
      </c>
      <c r="J2461" s="151">
        <v>8820</v>
      </c>
      <c r="K2461" s="147">
        <v>10</v>
      </c>
      <c r="L2461" s="151">
        <v>882</v>
      </c>
      <c r="M2461" s="151">
        <v>44.1</v>
      </c>
      <c r="N2461" s="154"/>
      <c r="O2461" s="151">
        <v>396.9</v>
      </c>
      <c r="P2461" s="151">
        <v>441</v>
      </c>
      <c r="Q2461" s="151">
        <f t="shared" si="38"/>
        <v>837.9</v>
      </c>
      <c r="R2461" s="156"/>
    </row>
    <row r="2462" s="138" customFormat="1" ht="25.05" hidden="1" customHeight="1" spans="1:18">
      <c r="A2462" s="147">
        <v>2457</v>
      </c>
      <c r="B2462" s="147" t="s">
        <v>926</v>
      </c>
      <c r="C2462" s="148">
        <v>44958</v>
      </c>
      <c r="D2462" s="148">
        <v>44985</v>
      </c>
      <c r="E2462" s="147" t="s">
        <v>25</v>
      </c>
      <c r="F2462" s="147" t="s">
        <v>909</v>
      </c>
      <c r="G2462" s="147" t="s">
        <v>27</v>
      </c>
      <c r="H2462" s="147">
        <v>6.21</v>
      </c>
      <c r="I2462" s="151">
        <v>4410</v>
      </c>
      <c r="J2462" s="151">
        <v>27386.1</v>
      </c>
      <c r="K2462" s="147">
        <v>10</v>
      </c>
      <c r="L2462" s="151">
        <v>2738.61</v>
      </c>
      <c r="M2462" s="151">
        <v>136.9305</v>
      </c>
      <c r="N2462" s="154"/>
      <c r="O2462" s="151">
        <v>1232.3745</v>
      </c>
      <c r="P2462" s="151">
        <v>1369.305</v>
      </c>
      <c r="Q2462" s="151">
        <f t="shared" si="38"/>
        <v>2601.6795</v>
      </c>
      <c r="R2462" s="156"/>
    </row>
    <row r="2463" s="138" customFormat="1" ht="25.05" hidden="1" customHeight="1" spans="1:18">
      <c r="A2463" s="147">
        <v>2458</v>
      </c>
      <c r="B2463" s="147" t="s">
        <v>928</v>
      </c>
      <c r="C2463" s="148">
        <v>44958</v>
      </c>
      <c r="D2463" s="148">
        <v>44985</v>
      </c>
      <c r="E2463" s="147" t="s">
        <v>25</v>
      </c>
      <c r="F2463" s="147" t="s">
        <v>909</v>
      </c>
      <c r="G2463" s="147" t="s">
        <v>27</v>
      </c>
      <c r="H2463" s="147">
        <v>5.81</v>
      </c>
      <c r="I2463" s="151">
        <v>4410</v>
      </c>
      <c r="J2463" s="151">
        <v>25622.1</v>
      </c>
      <c r="K2463" s="147">
        <v>10</v>
      </c>
      <c r="L2463" s="151">
        <v>2562.21</v>
      </c>
      <c r="M2463" s="151">
        <v>128.1105</v>
      </c>
      <c r="N2463" s="154"/>
      <c r="O2463" s="151">
        <v>1152.9945</v>
      </c>
      <c r="P2463" s="151">
        <v>1281.105</v>
      </c>
      <c r="Q2463" s="151">
        <f t="shared" si="38"/>
        <v>2434.0995</v>
      </c>
      <c r="R2463" s="156"/>
    </row>
    <row r="2464" s="138" customFormat="1" ht="25.05" hidden="1" customHeight="1" spans="1:18">
      <c r="A2464" s="147">
        <v>2459</v>
      </c>
      <c r="B2464" s="147" t="s">
        <v>929</v>
      </c>
      <c r="C2464" s="148">
        <v>44958</v>
      </c>
      <c r="D2464" s="148">
        <v>44985</v>
      </c>
      <c r="E2464" s="147" t="s">
        <v>25</v>
      </c>
      <c r="F2464" s="147" t="s">
        <v>909</v>
      </c>
      <c r="G2464" s="147" t="s">
        <v>27</v>
      </c>
      <c r="H2464" s="147">
        <v>5.36</v>
      </c>
      <c r="I2464" s="151">
        <v>4410</v>
      </c>
      <c r="J2464" s="151">
        <v>23637.6</v>
      </c>
      <c r="K2464" s="147">
        <v>10</v>
      </c>
      <c r="L2464" s="151">
        <v>2363.76</v>
      </c>
      <c r="M2464" s="151">
        <v>118.188</v>
      </c>
      <c r="N2464" s="154"/>
      <c r="O2464" s="151">
        <v>1063.692</v>
      </c>
      <c r="P2464" s="151">
        <v>1181.88</v>
      </c>
      <c r="Q2464" s="151">
        <f t="shared" si="38"/>
        <v>2245.572</v>
      </c>
      <c r="R2464" s="156"/>
    </row>
    <row r="2465" s="138" customFormat="1" ht="25.05" hidden="1" customHeight="1" spans="1:18">
      <c r="A2465" s="147">
        <v>2460</v>
      </c>
      <c r="B2465" s="147" t="s">
        <v>930</v>
      </c>
      <c r="C2465" s="148">
        <v>44958</v>
      </c>
      <c r="D2465" s="148">
        <v>44985</v>
      </c>
      <c r="E2465" s="147" t="s">
        <v>25</v>
      </c>
      <c r="F2465" s="147" t="s">
        <v>909</v>
      </c>
      <c r="G2465" s="147" t="s">
        <v>27</v>
      </c>
      <c r="H2465" s="147">
        <v>5.3</v>
      </c>
      <c r="I2465" s="151">
        <v>4410</v>
      </c>
      <c r="J2465" s="151">
        <v>23373</v>
      </c>
      <c r="K2465" s="147">
        <v>10</v>
      </c>
      <c r="L2465" s="151">
        <v>2337.3</v>
      </c>
      <c r="M2465" s="151">
        <v>116.865</v>
      </c>
      <c r="N2465" s="154"/>
      <c r="O2465" s="151">
        <v>1051.785</v>
      </c>
      <c r="P2465" s="151">
        <v>1168.65</v>
      </c>
      <c r="Q2465" s="151">
        <f t="shared" si="38"/>
        <v>2220.435</v>
      </c>
      <c r="R2465" s="156"/>
    </row>
    <row r="2466" s="138" customFormat="1" ht="25.05" hidden="1" customHeight="1" spans="1:18">
      <c r="A2466" s="147">
        <v>2461</v>
      </c>
      <c r="B2466" s="147" t="s">
        <v>931</v>
      </c>
      <c r="C2466" s="148">
        <v>44958</v>
      </c>
      <c r="D2466" s="148">
        <v>44985</v>
      </c>
      <c r="E2466" s="147" t="s">
        <v>25</v>
      </c>
      <c r="F2466" s="147" t="s">
        <v>909</v>
      </c>
      <c r="G2466" s="147" t="s">
        <v>27</v>
      </c>
      <c r="H2466" s="147">
        <v>5.84</v>
      </c>
      <c r="I2466" s="151">
        <v>4410</v>
      </c>
      <c r="J2466" s="151">
        <v>25754.4</v>
      </c>
      <c r="K2466" s="147">
        <v>10</v>
      </c>
      <c r="L2466" s="151">
        <v>2575.44</v>
      </c>
      <c r="M2466" s="151">
        <v>128.772</v>
      </c>
      <c r="N2466" s="154"/>
      <c r="O2466" s="151">
        <v>1158.948</v>
      </c>
      <c r="P2466" s="151">
        <v>1287.72</v>
      </c>
      <c r="Q2466" s="151">
        <f t="shared" si="38"/>
        <v>2446.668</v>
      </c>
      <c r="R2466" s="156"/>
    </row>
    <row r="2467" s="138" customFormat="1" ht="25.05" hidden="1" customHeight="1" spans="1:18">
      <c r="A2467" s="147">
        <v>2462</v>
      </c>
      <c r="B2467" s="147" t="s">
        <v>934</v>
      </c>
      <c r="C2467" s="148">
        <v>44958</v>
      </c>
      <c r="D2467" s="148">
        <v>44985</v>
      </c>
      <c r="E2467" s="147" t="s">
        <v>25</v>
      </c>
      <c r="F2467" s="147" t="s">
        <v>909</v>
      </c>
      <c r="G2467" s="147" t="s">
        <v>27</v>
      </c>
      <c r="H2467" s="147">
        <v>3.21</v>
      </c>
      <c r="I2467" s="151">
        <v>4410</v>
      </c>
      <c r="J2467" s="151">
        <v>14156.1</v>
      </c>
      <c r="K2467" s="147">
        <v>10</v>
      </c>
      <c r="L2467" s="151">
        <v>1415.61</v>
      </c>
      <c r="M2467" s="151">
        <v>70.7805</v>
      </c>
      <c r="N2467" s="154"/>
      <c r="O2467" s="151">
        <v>637.0245</v>
      </c>
      <c r="P2467" s="151">
        <v>707.805</v>
      </c>
      <c r="Q2467" s="151">
        <f t="shared" si="38"/>
        <v>1344.8295</v>
      </c>
      <c r="R2467" s="156"/>
    </row>
    <row r="2468" s="138" customFormat="1" ht="25.05" hidden="1" customHeight="1" spans="1:18">
      <c r="A2468" s="147">
        <v>2463</v>
      </c>
      <c r="B2468" s="147" t="s">
        <v>936</v>
      </c>
      <c r="C2468" s="148">
        <v>44958</v>
      </c>
      <c r="D2468" s="148">
        <v>44985</v>
      </c>
      <c r="E2468" s="147" t="s">
        <v>25</v>
      </c>
      <c r="F2468" s="147" t="s">
        <v>909</v>
      </c>
      <c r="G2468" s="147" t="s">
        <v>27</v>
      </c>
      <c r="H2468" s="147">
        <v>6</v>
      </c>
      <c r="I2468" s="151">
        <v>4410</v>
      </c>
      <c r="J2468" s="151">
        <v>26460</v>
      </c>
      <c r="K2468" s="147">
        <v>10</v>
      </c>
      <c r="L2468" s="151">
        <v>2646</v>
      </c>
      <c r="M2468" s="151">
        <v>132.3</v>
      </c>
      <c r="N2468" s="154"/>
      <c r="O2468" s="151">
        <v>1190.7</v>
      </c>
      <c r="P2468" s="151">
        <v>1323</v>
      </c>
      <c r="Q2468" s="151">
        <f t="shared" si="38"/>
        <v>2513.7</v>
      </c>
      <c r="R2468" s="156"/>
    </row>
    <row r="2469" s="138" customFormat="1" ht="25.05" hidden="1" customHeight="1" spans="1:18">
      <c r="A2469" s="147">
        <v>2464</v>
      </c>
      <c r="B2469" s="147" t="s">
        <v>954</v>
      </c>
      <c r="C2469" s="148">
        <v>44958</v>
      </c>
      <c r="D2469" s="148">
        <v>44985</v>
      </c>
      <c r="E2469" s="147" t="s">
        <v>25</v>
      </c>
      <c r="F2469" s="147" t="s">
        <v>909</v>
      </c>
      <c r="G2469" s="147" t="s">
        <v>27</v>
      </c>
      <c r="H2469" s="147">
        <v>8</v>
      </c>
      <c r="I2469" s="151">
        <v>4410</v>
      </c>
      <c r="J2469" s="151">
        <v>35280</v>
      </c>
      <c r="K2469" s="147">
        <v>10</v>
      </c>
      <c r="L2469" s="151">
        <v>3528</v>
      </c>
      <c r="M2469" s="151">
        <v>176.4</v>
      </c>
      <c r="N2469" s="154"/>
      <c r="O2469" s="151">
        <v>1587.6</v>
      </c>
      <c r="P2469" s="151">
        <v>1764</v>
      </c>
      <c r="Q2469" s="151">
        <f t="shared" si="38"/>
        <v>3351.6</v>
      </c>
      <c r="R2469" s="156"/>
    </row>
    <row r="2470" s="138" customFormat="1" ht="25.05" hidden="1" customHeight="1" spans="1:18">
      <c r="A2470" s="147">
        <v>2465</v>
      </c>
      <c r="B2470" s="147" t="s">
        <v>937</v>
      </c>
      <c r="C2470" s="148">
        <v>44958</v>
      </c>
      <c r="D2470" s="148">
        <v>44985</v>
      </c>
      <c r="E2470" s="147" t="s">
        <v>25</v>
      </c>
      <c r="F2470" s="147" t="s">
        <v>909</v>
      </c>
      <c r="G2470" s="147" t="s">
        <v>27</v>
      </c>
      <c r="H2470" s="147">
        <v>8.02</v>
      </c>
      <c r="I2470" s="151">
        <v>4410</v>
      </c>
      <c r="J2470" s="151">
        <v>35368.2</v>
      </c>
      <c r="K2470" s="147">
        <v>10</v>
      </c>
      <c r="L2470" s="151">
        <v>3536.82</v>
      </c>
      <c r="M2470" s="151">
        <v>176.841</v>
      </c>
      <c r="N2470" s="154"/>
      <c r="O2470" s="151">
        <v>1591.569</v>
      </c>
      <c r="P2470" s="151">
        <v>1768.41</v>
      </c>
      <c r="Q2470" s="151">
        <f t="shared" si="38"/>
        <v>3359.979</v>
      </c>
      <c r="R2470" s="156"/>
    </row>
    <row r="2471" s="138" customFormat="1" ht="25.05" hidden="1" customHeight="1" spans="1:18">
      <c r="A2471" s="147">
        <v>2466</v>
      </c>
      <c r="B2471" s="147" t="s">
        <v>938</v>
      </c>
      <c r="C2471" s="148">
        <v>44958</v>
      </c>
      <c r="D2471" s="148">
        <v>44985</v>
      </c>
      <c r="E2471" s="147" t="s">
        <v>25</v>
      </c>
      <c r="F2471" s="147" t="s">
        <v>909</v>
      </c>
      <c r="G2471" s="147" t="s">
        <v>27</v>
      </c>
      <c r="H2471" s="147">
        <v>9</v>
      </c>
      <c r="I2471" s="151">
        <v>4410</v>
      </c>
      <c r="J2471" s="151">
        <v>39690</v>
      </c>
      <c r="K2471" s="147">
        <v>10</v>
      </c>
      <c r="L2471" s="151">
        <v>3969</v>
      </c>
      <c r="M2471" s="151">
        <v>198.45</v>
      </c>
      <c r="N2471" s="154"/>
      <c r="O2471" s="151">
        <v>1786.05</v>
      </c>
      <c r="P2471" s="151">
        <v>1984.5</v>
      </c>
      <c r="Q2471" s="151">
        <f t="shared" si="38"/>
        <v>3770.55</v>
      </c>
      <c r="R2471" s="156"/>
    </row>
    <row r="2472" s="138" customFormat="1" ht="25.05" hidden="1" customHeight="1" spans="1:18">
      <c r="A2472" s="147">
        <v>2467</v>
      </c>
      <c r="B2472" s="147" t="s">
        <v>939</v>
      </c>
      <c r="C2472" s="148">
        <v>44958</v>
      </c>
      <c r="D2472" s="148">
        <v>44985</v>
      </c>
      <c r="E2472" s="147" t="s">
        <v>25</v>
      </c>
      <c r="F2472" s="147" t="s">
        <v>909</v>
      </c>
      <c r="G2472" s="147" t="s">
        <v>27</v>
      </c>
      <c r="H2472" s="147">
        <v>10</v>
      </c>
      <c r="I2472" s="151">
        <v>4410</v>
      </c>
      <c r="J2472" s="151">
        <v>44100</v>
      </c>
      <c r="K2472" s="147">
        <v>10</v>
      </c>
      <c r="L2472" s="151">
        <v>4410</v>
      </c>
      <c r="M2472" s="151">
        <v>220.5</v>
      </c>
      <c r="N2472" s="154"/>
      <c r="O2472" s="151">
        <v>1984.5</v>
      </c>
      <c r="P2472" s="151">
        <v>2205</v>
      </c>
      <c r="Q2472" s="151">
        <f t="shared" si="38"/>
        <v>4189.5</v>
      </c>
      <c r="R2472" s="156"/>
    </row>
    <row r="2473" s="138" customFormat="1" ht="25.05" hidden="1" customHeight="1" spans="1:18">
      <c r="A2473" s="147">
        <v>2468</v>
      </c>
      <c r="B2473" s="147" t="s">
        <v>683</v>
      </c>
      <c r="C2473" s="148">
        <v>44986</v>
      </c>
      <c r="D2473" s="148">
        <v>45016</v>
      </c>
      <c r="E2473" s="147" t="s">
        <v>25</v>
      </c>
      <c r="F2473" s="147" t="s">
        <v>909</v>
      </c>
      <c r="G2473" s="147" t="s">
        <v>27</v>
      </c>
      <c r="H2473" s="147">
        <v>10.5</v>
      </c>
      <c r="I2473" s="158">
        <v>4410</v>
      </c>
      <c r="J2473" s="151">
        <v>46305</v>
      </c>
      <c r="K2473" s="147">
        <v>10</v>
      </c>
      <c r="L2473" s="151">
        <v>4630.5</v>
      </c>
      <c r="M2473" s="151">
        <v>231.525</v>
      </c>
      <c r="N2473" s="154"/>
      <c r="O2473" s="151">
        <v>2083.725</v>
      </c>
      <c r="P2473" s="151">
        <v>2315.25</v>
      </c>
      <c r="Q2473" s="151">
        <f t="shared" si="38"/>
        <v>4398.975</v>
      </c>
      <c r="R2473" s="156"/>
    </row>
    <row r="2474" s="138" customFormat="1" ht="25.05" hidden="1" customHeight="1" spans="1:18">
      <c r="A2474" s="147">
        <v>2469</v>
      </c>
      <c r="B2474" s="147" t="s">
        <v>910</v>
      </c>
      <c r="C2474" s="148">
        <v>44986</v>
      </c>
      <c r="D2474" s="148">
        <v>45016</v>
      </c>
      <c r="E2474" s="147" t="s">
        <v>25</v>
      </c>
      <c r="F2474" s="147" t="s">
        <v>909</v>
      </c>
      <c r="G2474" s="147" t="s">
        <v>27</v>
      </c>
      <c r="H2474" s="147">
        <v>2.76</v>
      </c>
      <c r="I2474" s="158">
        <v>4410</v>
      </c>
      <c r="J2474" s="151">
        <v>12171.6</v>
      </c>
      <c r="K2474" s="147">
        <v>10</v>
      </c>
      <c r="L2474" s="151">
        <v>1217.16</v>
      </c>
      <c r="M2474" s="151">
        <v>60.858</v>
      </c>
      <c r="N2474" s="154"/>
      <c r="O2474" s="151">
        <v>547.722</v>
      </c>
      <c r="P2474" s="151">
        <v>608.58</v>
      </c>
      <c r="Q2474" s="151">
        <f t="shared" si="38"/>
        <v>1156.302</v>
      </c>
      <c r="R2474" s="156"/>
    </row>
    <row r="2475" s="138" customFormat="1" ht="25.05" hidden="1" customHeight="1" spans="1:18">
      <c r="A2475" s="147">
        <v>2470</v>
      </c>
      <c r="B2475" s="147" t="s">
        <v>911</v>
      </c>
      <c r="C2475" s="148">
        <v>44986</v>
      </c>
      <c r="D2475" s="148">
        <v>45016</v>
      </c>
      <c r="E2475" s="147" t="s">
        <v>25</v>
      </c>
      <c r="F2475" s="147" t="s">
        <v>909</v>
      </c>
      <c r="G2475" s="147" t="s">
        <v>27</v>
      </c>
      <c r="H2475" s="147">
        <v>3.67</v>
      </c>
      <c r="I2475" s="158">
        <v>4410</v>
      </c>
      <c r="J2475" s="151">
        <v>16184.7</v>
      </c>
      <c r="K2475" s="147">
        <v>10</v>
      </c>
      <c r="L2475" s="151">
        <v>1618.47</v>
      </c>
      <c r="M2475" s="151">
        <v>80.9235</v>
      </c>
      <c r="N2475" s="154"/>
      <c r="O2475" s="151">
        <v>728.3115</v>
      </c>
      <c r="P2475" s="151">
        <v>809.235</v>
      </c>
      <c r="Q2475" s="151">
        <f t="shared" si="38"/>
        <v>1537.5465</v>
      </c>
      <c r="R2475" s="156"/>
    </row>
    <row r="2476" s="138" customFormat="1" ht="25.05" hidden="1" customHeight="1" spans="1:18">
      <c r="A2476" s="147">
        <v>2471</v>
      </c>
      <c r="B2476" s="147" t="s">
        <v>912</v>
      </c>
      <c r="C2476" s="148">
        <v>44986</v>
      </c>
      <c r="D2476" s="148">
        <v>45016</v>
      </c>
      <c r="E2476" s="147" t="s">
        <v>25</v>
      </c>
      <c r="F2476" s="147" t="s">
        <v>909</v>
      </c>
      <c r="G2476" s="147" t="s">
        <v>27</v>
      </c>
      <c r="H2476" s="147">
        <v>8.3</v>
      </c>
      <c r="I2476" s="158">
        <v>4410</v>
      </c>
      <c r="J2476" s="151">
        <v>36603</v>
      </c>
      <c r="K2476" s="147">
        <v>10</v>
      </c>
      <c r="L2476" s="151">
        <v>3660.3</v>
      </c>
      <c r="M2476" s="151">
        <v>183.015</v>
      </c>
      <c r="N2476" s="154"/>
      <c r="O2476" s="151">
        <v>1647.135</v>
      </c>
      <c r="P2476" s="151">
        <v>1830.15</v>
      </c>
      <c r="Q2476" s="151">
        <f t="shared" si="38"/>
        <v>3477.285</v>
      </c>
      <c r="R2476" s="156"/>
    </row>
    <row r="2477" s="138" customFormat="1" ht="25.05" hidden="1" customHeight="1" spans="1:18">
      <c r="A2477" s="147">
        <v>2472</v>
      </c>
      <c r="B2477" s="147" t="s">
        <v>913</v>
      </c>
      <c r="C2477" s="148">
        <v>44986</v>
      </c>
      <c r="D2477" s="148">
        <v>45016</v>
      </c>
      <c r="E2477" s="147" t="s">
        <v>25</v>
      </c>
      <c r="F2477" s="147" t="s">
        <v>909</v>
      </c>
      <c r="G2477" s="147" t="s">
        <v>27</v>
      </c>
      <c r="H2477" s="147">
        <v>8</v>
      </c>
      <c r="I2477" s="158">
        <v>4410</v>
      </c>
      <c r="J2477" s="151">
        <v>35280</v>
      </c>
      <c r="K2477" s="147">
        <v>10</v>
      </c>
      <c r="L2477" s="151">
        <v>3528</v>
      </c>
      <c r="M2477" s="151">
        <v>176.4</v>
      </c>
      <c r="N2477" s="154"/>
      <c r="O2477" s="151">
        <v>1587.6</v>
      </c>
      <c r="P2477" s="151">
        <v>1764</v>
      </c>
      <c r="Q2477" s="151">
        <f t="shared" si="38"/>
        <v>3351.6</v>
      </c>
      <c r="R2477" s="156"/>
    </row>
    <row r="2478" s="138" customFormat="1" ht="25.05" hidden="1" customHeight="1" spans="1:18">
      <c r="A2478" s="147">
        <v>2473</v>
      </c>
      <c r="B2478" s="147" t="s">
        <v>914</v>
      </c>
      <c r="C2478" s="148">
        <v>44986</v>
      </c>
      <c r="D2478" s="148">
        <v>45016</v>
      </c>
      <c r="E2478" s="147" t="s">
        <v>25</v>
      </c>
      <c r="F2478" s="147" t="s">
        <v>909</v>
      </c>
      <c r="G2478" s="147" t="s">
        <v>27</v>
      </c>
      <c r="H2478" s="147">
        <v>5.21</v>
      </c>
      <c r="I2478" s="158">
        <v>4410</v>
      </c>
      <c r="J2478" s="151">
        <v>22976.1</v>
      </c>
      <c r="K2478" s="147">
        <v>10</v>
      </c>
      <c r="L2478" s="151">
        <v>2297.61</v>
      </c>
      <c r="M2478" s="151">
        <v>114.8805</v>
      </c>
      <c r="N2478" s="154"/>
      <c r="O2478" s="151">
        <v>1033.9245</v>
      </c>
      <c r="P2478" s="151">
        <v>1148.805</v>
      </c>
      <c r="Q2478" s="151">
        <f t="shared" si="38"/>
        <v>2182.7295</v>
      </c>
      <c r="R2478" s="156"/>
    </row>
    <row r="2479" s="138" customFormat="1" ht="25.05" hidden="1" customHeight="1" spans="1:18">
      <c r="A2479" s="147">
        <v>2474</v>
      </c>
      <c r="B2479" s="147" t="s">
        <v>915</v>
      </c>
      <c r="C2479" s="148">
        <v>44986</v>
      </c>
      <c r="D2479" s="148">
        <v>45016</v>
      </c>
      <c r="E2479" s="147" t="s">
        <v>25</v>
      </c>
      <c r="F2479" s="147" t="s">
        <v>909</v>
      </c>
      <c r="G2479" s="147" t="s">
        <v>27</v>
      </c>
      <c r="H2479" s="147">
        <v>5.5</v>
      </c>
      <c r="I2479" s="158">
        <v>4410</v>
      </c>
      <c r="J2479" s="151">
        <v>24255</v>
      </c>
      <c r="K2479" s="147">
        <v>10</v>
      </c>
      <c r="L2479" s="151">
        <v>2425.5</v>
      </c>
      <c r="M2479" s="151">
        <v>121.275</v>
      </c>
      <c r="N2479" s="154"/>
      <c r="O2479" s="151">
        <v>1091.475</v>
      </c>
      <c r="P2479" s="151">
        <v>1212.75</v>
      </c>
      <c r="Q2479" s="151">
        <f t="shared" si="38"/>
        <v>2304.225</v>
      </c>
      <c r="R2479" s="156"/>
    </row>
    <row r="2480" s="138" customFormat="1" ht="25.05" hidden="1" customHeight="1" spans="1:18">
      <c r="A2480" s="147">
        <v>2475</v>
      </c>
      <c r="B2480" s="147" t="s">
        <v>916</v>
      </c>
      <c r="C2480" s="148">
        <v>44986</v>
      </c>
      <c r="D2480" s="148">
        <v>45016</v>
      </c>
      <c r="E2480" s="147" t="s">
        <v>25</v>
      </c>
      <c r="F2480" s="147" t="s">
        <v>909</v>
      </c>
      <c r="G2480" s="147" t="s">
        <v>27</v>
      </c>
      <c r="H2480" s="147">
        <v>6.8</v>
      </c>
      <c r="I2480" s="158">
        <v>4410</v>
      </c>
      <c r="J2480" s="151">
        <v>29988</v>
      </c>
      <c r="K2480" s="147">
        <v>10</v>
      </c>
      <c r="L2480" s="151">
        <v>2998.8</v>
      </c>
      <c r="M2480" s="151">
        <v>149.94</v>
      </c>
      <c r="N2480" s="154"/>
      <c r="O2480" s="151">
        <v>1349.46</v>
      </c>
      <c r="P2480" s="151">
        <v>1499.4</v>
      </c>
      <c r="Q2480" s="151">
        <f t="shared" si="38"/>
        <v>2848.86</v>
      </c>
      <c r="R2480" s="156"/>
    </row>
    <row r="2481" s="138" customFormat="1" ht="25.05" hidden="1" customHeight="1" spans="1:18">
      <c r="A2481" s="147">
        <v>2476</v>
      </c>
      <c r="B2481" s="147" t="s">
        <v>917</v>
      </c>
      <c r="C2481" s="148">
        <v>44986</v>
      </c>
      <c r="D2481" s="148">
        <v>45016</v>
      </c>
      <c r="E2481" s="147" t="s">
        <v>25</v>
      </c>
      <c r="F2481" s="147" t="s">
        <v>909</v>
      </c>
      <c r="G2481" s="147" t="s">
        <v>27</v>
      </c>
      <c r="H2481" s="147">
        <v>6.2</v>
      </c>
      <c r="I2481" s="158">
        <v>4410</v>
      </c>
      <c r="J2481" s="151">
        <v>27342</v>
      </c>
      <c r="K2481" s="147">
        <v>10</v>
      </c>
      <c r="L2481" s="151">
        <v>2734.2</v>
      </c>
      <c r="M2481" s="151">
        <v>136.71</v>
      </c>
      <c r="N2481" s="154"/>
      <c r="O2481" s="151">
        <v>1230.39</v>
      </c>
      <c r="P2481" s="151">
        <v>1367.1</v>
      </c>
      <c r="Q2481" s="151">
        <f t="shared" si="38"/>
        <v>2597.49</v>
      </c>
      <c r="R2481" s="156"/>
    </row>
    <row r="2482" s="138" customFormat="1" ht="25.05" hidden="1" customHeight="1" spans="1:18">
      <c r="A2482" s="147">
        <v>2477</v>
      </c>
      <c r="B2482" s="147" t="s">
        <v>918</v>
      </c>
      <c r="C2482" s="148">
        <v>44986</v>
      </c>
      <c r="D2482" s="148">
        <v>45016</v>
      </c>
      <c r="E2482" s="147" t="s">
        <v>25</v>
      </c>
      <c r="F2482" s="147" t="s">
        <v>909</v>
      </c>
      <c r="G2482" s="147" t="s">
        <v>27</v>
      </c>
      <c r="H2482" s="147">
        <v>2</v>
      </c>
      <c r="I2482" s="158">
        <v>4410</v>
      </c>
      <c r="J2482" s="151">
        <v>8820</v>
      </c>
      <c r="K2482" s="147">
        <v>10</v>
      </c>
      <c r="L2482" s="151">
        <v>882</v>
      </c>
      <c r="M2482" s="151">
        <v>44.1</v>
      </c>
      <c r="N2482" s="154"/>
      <c r="O2482" s="151">
        <v>396.9</v>
      </c>
      <c r="P2482" s="151">
        <v>441</v>
      </c>
      <c r="Q2482" s="151">
        <f t="shared" si="38"/>
        <v>837.9</v>
      </c>
      <c r="R2482" s="156"/>
    </row>
    <row r="2483" s="138" customFormat="1" ht="25.05" hidden="1" customHeight="1" spans="1:18">
      <c r="A2483" s="147">
        <v>2478</v>
      </c>
      <c r="B2483" s="147" t="s">
        <v>919</v>
      </c>
      <c r="C2483" s="148">
        <v>44986</v>
      </c>
      <c r="D2483" s="148">
        <v>45016</v>
      </c>
      <c r="E2483" s="147" t="s">
        <v>25</v>
      </c>
      <c r="F2483" s="147" t="s">
        <v>909</v>
      </c>
      <c r="G2483" s="147" t="s">
        <v>27</v>
      </c>
      <c r="H2483" s="147">
        <v>6</v>
      </c>
      <c r="I2483" s="158">
        <v>4410</v>
      </c>
      <c r="J2483" s="151">
        <v>26460</v>
      </c>
      <c r="K2483" s="147">
        <v>10</v>
      </c>
      <c r="L2483" s="151">
        <v>2646</v>
      </c>
      <c r="M2483" s="151">
        <v>132.3</v>
      </c>
      <c r="N2483" s="154"/>
      <c r="O2483" s="151">
        <v>1190.7</v>
      </c>
      <c r="P2483" s="151">
        <v>1323</v>
      </c>
      <c r="Q2483" s="151">
        <f t="shared" si="38"/>
        <v>2513.7</v>
      </c>
      <c r="R2483" s="156"/>
    </row>
    <row r="2484" s="138" customFormat="1" ht="25.05" hidden="1" customHeight="1" spans="1:18">
      <c r="A2484" s="147">
        <v>2479</v>
      </c>
      <c r="B2484" s="147" t="s">
        <v>920</v>
      </c>
      <c r="C2484" s="148">
        <v>44986</v>
      </c>
      <c r="D2484" s="148">
        <v>45016</v>
      </c>
      <c r="E2484" s="147" t="s">
        <v>25</v>
      </c>
      <c r="F2484" s="147" t="s">
        <v>909</v>
      </c>
      <c r="G2484" s="147" t="s">
        <v>27</v>
      </c>
      <c r="H2484" s="147">
        <v>7</v>
      </c>
      <c r="I2484" s="158">
        <v>4410</v>
      </c>
      <c r="J2484" s="151">
        <v>30870</v>
      </c>
      <c r="K2484" s="147">
        <v>10</v>
      </c>
      <c r="L2484" s="151">
        <v>3087</v>
      </c>
      <c r="M2484" s="151">
        <v>154.35</v>
      </c>
      <c r="N2484" s="154"/>
      <c r="O2484" s="151">
        <v>1389.15</v>
      </c>
      <c r="P2484" s="151">
        <v>1543.5</v>
      </c>
      <c r="Q2484" s="151">
        <f t="shared" si="38"/>
        <v>2932.65</v>
      </c>
      <c r="R2484" s="156"/>
    </row>
    <row r="2485" s="138" customFormat="1" ht="25.05" hidden="1" customHeight="1" spans="1:18">
      <c r="A2485" s="147">
        <v>2480</v>
      </c>
      <c r="B2485" s="147" t="s">
        <v>921</v>
      </c>
      <c r="C2485" s="148">
        <v>44986</v>
      </c>
      <c r="D2485" s="148">
        <v>45016</v>
      </c>
      <c r="E2485" s="147" t="s">
        <v>25</v>
      </c>
      <c r="F2485" s="147" t="s">
        <v>909</v>
      </c>
      <c r="G2485" s="147" t="s">
        <v>27</v>
      </c>
      <c r="H2485" s="147">
        <v>5</v>
      </c>
      <c r="I2485" s="158">
        <v>4410</v>
      </c>
      <c r="J2485" s="151">
        <v>22050</v>
      </c>
      <c r="K2485" s="147">
        <v>10</v>
      </c>
      <c r="L2485" s="151">
        <v>2205</v>
      </c>
      <c r="M2485" s="151">
        <v>110.25</v>
      </c>
      <c r="N2485" s="154"/>
      <c r="O2485" s="151">
        <v>992.25</v>
      </c>
      <c r="P2485" s="151">
        <v>1102.5</v>
      </c>
      <c r="Q2485" s="151">
        <f t="shared" si="38"/>
        <v>2094.75</v>
      </c>
      <c r="R2485" s="156"/>
    </row>
    <row r="2486" s="138" customFormat="1" ht="25.05" hidden="1" customHeight="1" spans="1:18">
      <c r="A2486" s="147">
        <v>2481</v>
      </c>
      <c r="B2486" s="147" t="s">
        <v>922</v>
      </c>
      <c r="C2486" s="148">
        <v>44986</v>
      </c>
      <c r="D2486" s="148">
        <v>45016</v>
      </c>
      <c r="E2486" s="147" t="s">
        <v>25</v>
      </c>
      <c r="F2486" s="147" t="s">
        <v>909</v>
      </c>
      <c r="G2486" s="147" t="s">
        <v>27</v>
      </c>
      <c r="H2486" s="147">
        <v>2</v>
      </c>
      <c r="I2486" s="158">
        <v>4410</v>
      </c>
      <c r="J2486" s="151">
        <v>8820</v>
      </c>
      <c r="K2486" s="147">
        <v>10</v>
      </c>
      <c r="L2486" s="151">
        <v>882</v>
      </c>
      <c r="M2486" s="151">
        <v>44.1</v>
      </c>
      <c r="N2486" s="154"/>
      <c r="O2486" s="151">
        <v>396.9</v>
      </c>
      <c r="P2486" s="151">
        <v>441</v>
      </c>
      <c r="Q2486" s="151">
        <f t="shared" si="38"/>
        <v>837.9</v>
      </c>
      <c r="R2486" s="156"/>
    </row>
    <row r="2487" s="138" customFormat="1" ht="25.05" hidden="1" customHeight="1" spans="1:18">
      <c r="A2487" s="147">
        <v>2482</v>
      </c>
      <c r="B2487" s="147" t="s">
        <v>926</v>
      </c>
      <c r="C2487" s="148">
        <v>44986</v>
      </c>
      <c r="D2487" s="148">
        <v>45016</v>
      </c>
      <c r="E2487" s="147" t="s">
        <v>25</v>
      </c>
      <c r="F2487" s="147" t="s">
        <v>909</v>
      </c>
      <c r="G2487" s="147" t="s">
        <v>27</v>
      </c>
      <c r="H2487" s="147">
        <v>6.21</v>
      </c>
      <c r="I2487" s="158">
        <v>4410</v>
      </c>
      <c r="J2487" s="151">
        <v>27386.1</v>
      </c>
      <c r="K2487" s="147">
        <v>10</v>
      </c>
      <c r="L2487" s="151">
        <v>2738.61</v>
      </c>
      <c r="M2487" s="151">
        <v>136.9305</v>
      </c>
      <c r="N2487" s="154"/>
      <c r="O2487" s="151">
        <v>1232.3745</v>
      </c>
      <c r="P2487" s="151">
        <v>1369.305</v>
      </c>
      <c r="Q2487" s="151">
        <f t="shared" si="38"/>
        <v>2601.6795</v>
      </c>
      <c r="R2487" s="156"/>
    </row>
    <row r="2488" s="138" customFormat="1" ht="25.05" hidden="1" customHeight="1" spans="1:18">
      <c r="A2488" s="147">
        <v>2483</v>
      </c>
      <c r="B2488" s="147" t="s">
        <v>928</v>
      </c>
      <c r="C2488" s="148">
        <v>44986</v>
      </c>
      <c r="D2488" s="148">
        <v>45016</v>
      </c>
      <c r="E2488" s="147" t="s">
        <v>25</v>
      </c>
      <c r="F2488" s="147" t="s">
        <v>909</v>
      </c>
      <c r="G2488" s="147" t="s">
        <v>27</v>
      </c>
      <c r="H2488" s="147">
        <v>5.81</v>
      </c>
      <c r="I2488" s="158">
        <v>4410</v>
      </c>
      <c r="J2488" s="151">
        <v>25622.1</v>
      </c>
      <c r="K2488" s="147">
        <v>10</v>
      </c>
      <c r="L2488" s="151">
        <v>2562.21</v>
      </c>
      <c r="M2488" s="151">
        <v>128.1105</v>
      </c>
      <c r="N2488" s="154"/>
      <c r="O2488" s="151">
        <v>1152.9945</v>
      </c>
      <c r="P2488" s="151">
        <v>1281.105</v>
      </c>
      <c r="Q2488" s="151">
        <f t="shared" si="38"/>
        <v>2434.0995</v>
      </c>
      <c r="R2488" s="156"/>
    </row>
    <row r="2489" s="138" customFormat="1" ht="25.05" hidden="1" customHeight="1" spans="1:18">
      <c r="A2489" s="147">
        <v>2484</v>
      </c>
      <c r="B2489" s="147" t="s">
        <v>929</v>
      </c>
      <c r="C2489" s="148">
        <v>44986</v>
      </c>
      <c r="D2489" s="148">
        <v>45016</v>
      </c>
      <c r="E2489" s="147" t="s">
        <v>25</v>
      </c>
      <c r="F2489" s="147" t="s">
        <v>909</v>
      </c>
      <c r="G2489" s="147" t="s">
        <v>27</v>
      </c>
      <c r="H2489" s="147">
        <v>5.36</v>
      </c>
      <c r="I2489" s="158">
        <v>4410</v>
      </c>
      <c r="J2489" s="151">
        <v>23637.6</v>
      </c>
      <c r="K2489" s="147">
        <v>10</v>
      </c>
      <c r="L2489" s="151">
        <v>2363.76</v>
      </c>
      <c r="M2489" s="151">
        <v>118.188</v>
      </c>
      <c r="N2489" s="154"/>
      <c r="O2489" s="151">
        <v>1063.692</v>
      </c>
      <c r="P2489" s="151">
        <v>1181.88</v>
      </c>
      <c r="Q2489" s="151">
        <f t="shared" si="38"/>
        <v>2245.572</v>
      </c>
      <c r="R2489" s="156"/>
    </row>
    <row r="2490" s="138" customFormat="1" ht="25.05" hidden="1" customHeight="1" spans="1:18">
      <c r="A2490" s="147">
        <v>2485</v>
      </c>
      <c r="B2490" s="147" t="s">
        <v>930</v>
      </c>
      <c r="C2490" s="148">
        <v>44986</v>
      </c>
      <c r="D2490" s="148">
        <v>45016</v>
      </c>
      <c r="E2490" s="147" t="s">
        <v>25</v>
      </c>
      <c r="F2490" s="147" t="s">
        <v>909</v>
      </c>
      <c r="G2490" s="147" t="s">
        <v>27</v>
      </c>
      <c r="H2490" s="147">
        <v>5.3</v>
      </c>
      <c r="I2490" s="158">
        <v>4410</v>
      </c>
      <c r="J2490" s="151">
        <v>23373</v>
      </c>
      <c r="K2490" s="147">
        <v>10</v>
      </c>
      <c r="L2490" s="151">
        <v>2337.3</v>
      </c>
      <c r="M2490" s="151">
        <v>116.865</v>
      </c>
      <c r="N2490" s="154"/>
      <c r="O2490" s="151">
        <v>1051.785</v>
      </c>
      <c r="P2490" s="151">
        <v>1168.65</v>
      </c>
      <c r="Q2490" s="151">
        <f t="shared" si="38"/>
        <v>2220.435</v>
      </c>
      <c r="R2490" s="156"/>
    </row>
    <row r="2491" s="138" customFormat="1" ht="25.05" hidden="1" customHeight="1" spans="1:18">
      <c r="A2491" s="147">
        <v>2486</v>
      </c>
      <c r="B2491" s="147" t="s">
        <v>931</v>
      </c>
      <c r="C2491" s="148">
        <v>44986</v>
      </c>
      <c r="D2491" s="148">
        <v>45016</v>
      </c>
      <c r="E2491" s="147" t="s">
        <v>25</v>
      </c>
      <c r="F2491" s="147" t="s">
        <v>909</v>
      </c>
      <c r="G2491" s="147" t="s">
        <v>27</v>
      </c>
      <c r="H2491" s="147">
        <v>5.84</v>
      </c>
      <c r="I2491" s="158">
        <v>4410</v>
      </c>
      <c r="J2491" s="151">
        <v>25754.4</v>
      </c>
      <c r="K2491" s="147">
        <v>10</v>
      </c>
      <c r="L2491" s="151">
        <v>2575.44</v>
      </c>
      <c r="M2491" s="151">
        <v>128.772</v>
      </c>
      <c r="N2491" s="154"/>
      <c r="O2491" s="151">
        <v>1158.948</v>
      </c>
      <c r="P2491" s="151">
        <v>1287.72</v>
      </c>
      <c r="Q2491" s="151">
        <f t="shared" si="38"/>
        <v>2446.668</v>
      </c>
      <c r="R2491" s="156"/>
    </row>
    <row r="2492" s="138" customFormat="1" ht="25.05" hidden="1" customHeight="1" spans="1:18">
      <c r="A2492" s="147">
        <v>2487</v>
      </c>
      <c r="B2492" s="147" t="s">
        <v>934</v>
      </c>
      <c r="C2492" s="148">
        <v>44986</v>
      </c>
      <c r="D2492" s="148">
        <v>45016</v>
      </c>
      <c r="E2492" s="147" t="s">
        <v>25</v>
      </c>
      <c r="F2492" s="147" t="s">
        <v>909</v>
      </c>
      <c r="G2492" s="147" t="s">
        <v>27</v>
      </c>
      <c r="H2492" s="147">
        <v>3.21</v>
      </c>
      <c r="I2492" s="158">
        <v>4410</v>
      </c>
      <c r="J2492" s="151">
        <v>14156.1</v>
      </c>
      <c r="K2492" s="147">
        <v>10</v>
      </c>
      <c r="L2492" s="151">
        <v>1415.61</v>
      </c>
      <c r="M2492" s="151">
        <v>70.7805</v>
      </c>
      <c r="N2492" s="154"/>
      <c r="O2492" s="151">
        <v>637.0245</v>
      </c>
      <c r="P2492" s="151">
        <v>707.805</v>
      </c>
      <c r="Q2492" s="151">
        <f t="shared" si="38"/>
        <v>1344.8295</v>
      </c>
      <c r="R2492" s="156"/>
    </row>
    <row r="2493" s="138" customFormat="1" ht="25.05" hidden="1" customHeight="1" spans="1:18">
      <c r="A2493" s="147">
        <v>2488</v>
      </c>
      <c r="B2493" s="147" t="s">
        <v>954</v>
      </c>
      <c r="C2493" s="148">
        <v>44986</v>
      </c>
      <c r="D2493" s="148">
        <v>45016</v>
      </c>
      <c r="E2493" s="147" t="s">
        <v>25</v>
      </c>
      <c r="F2493" s="147" t="s">
        <v>909</v>
      </c>
      <c r="G2493" s="147" t="s">
        <v>27</v>
      </c>
      <c r="H2493" s="147">
        <v>8</v>
      </c>
      <c r="I2493" s="158">
        <v>4410</v>
      </c>
      <c r="J2493" s="151">
        <v>35280</v>
      </c>
      <c r="K2493" s="147">
        <v>10</v>
      </c>
      <c r="L2493" s="151">
        <v>3528</v>
      </c>
      <c r="M2493" s="151">
        <v>176.4</v>
      </c>
      <c r="N2493" s="154"/>
      <c r="O2493" s="151">
        <v>1587.6</v>
      </c>
      <c r="P2493" s="151">
        <v>1764</v>
      </c>
      <c r="Q2493" s="151">
        <f t="shared" si="38"/>
        <v>3351.6</v>
      </c>
      <c r="R2493" s="156"/>
    </row>
    <row r="2494" s="138" customFormat="1" ht="25.05" hidden="1" customHeight="1" spans="1:18">
      <c r="A2494" s="147">
        <v>2489</v>
      </c>
      <c r="B2494" s="147" t="s">
        <v>939</v>
      </c>
      <c r="C2494" s="148">
        <v>44986</v>
      </c>
      <c r="D2494" s="148">
        <v>45016</v>
      </c>
      <c r="E2494" s="147" t="s">
        <v>25</v>
      </c>
      <c r="F2494" s="147" t="s">
        <v>909</v>
      </c>
      <c r="G2494" s="147" t="s">
        <v>27</v>
      </c>
      <c r="H2494" s="147">
        <v>10</v>
      </c>
      <c r="I2494" s="158">
        <v>4410</v>
      </c>
      <c r="J2494" s="151">
        <v>44100</v>
      </c>
      <c r="K2494" s="147">
        <v>10</v>
      </c>
      <c r="L2494" s="151">
        <v>4410</v>
      </c>
      <c r="M2494" s="151">
        <v>220.5</v>
      </c>
      <c r="N2494" s="154"/>
      <c r="O2494" s="151">
        <v>1984.5</v>
      </c>
      <c r="P2494" s="151">
        <v>2205</v>
      </c>
      <c r="Q2494" s="151">
        <f t="shared" si="38"/>
        <v>4189.5</v>
      </c>
      <c r="R2494" s="156"/>
    </row>
    <row r="2495" s="138" customFormat="1" ht="25.05" hidden="1" customHeight="1" spans="1:18">
      <c r="A2495" s="147">
        <v>2490</v>
      </c>
      <c r="B2495" s="147" t="s">
        <v>954</v>
      </c>
      <c r="C2495" s="148">
        <v>44927</v>
      </c>
      <c r="D2495" s="148">
        <v>44957</v>
      </c>
      <c r="E2495" s="147" t="s">
        <v>25</v>
      </c>
      <c r="F2495" s="147" t="s">
        <v>955</v>
      </c>
      <c r="G2495" s="147" t="s">
        <v>27</v>
      </c>
      <c r="H2495" s="147">
        <v>8</v>
      </c>
      <c r="I2495" s="151">
        <v>2520</v>
      </c>
      <c r="J2495" s="151">
        <v>20160</v>
      </c>
      <c r="K2495" s="147">
        <v>10</v>
      </c>
      <c r="L2495" s="151">
        <v>2016</v>
      </c>
      <c r="M2495" s="151">
        <v>100.8</v>
      </c>
      <c r="N2495" s="154"/>
      <c r="O2495" s="151">
        <v>907.2</v>
      </c>
      <c r="P2495" s="151">
        <v>1008</v>
      </c>
      <c r="Q2495" s="151">
        <f t="shared" si="38"/>
        <v>1915.2</v>
      </c>
      <c r="R2495" s="156"/>
    </row>
    <row r="2496" s="138" customFormat="1" ht="25.05" hidden="1" customHeight="1" spans="1:18">
      <c r="A2496" s="147">
        <v>2491</v>
      </c>
      <c r="B2496" s="147" t="s">
        <v>956</v>
      </c>
      <c r="C2496" s="148">
        <v>44927</v>
      </c>
      <c r="D2496" s="148">
        <v>44957</v>
      </c>
      <c r="E2496" s="147" t="s">
        <v>25</v>
      </c>
      <c r="F2496" s="147" t="s">
        <v>957</v>
      </c>
      <c r="G2496" s="147" t="s">
        <v>27</v>
      </c>
      <c r="H2496" s="147">
        <v>10.5</v>
      </c>
      <c r="I2496" s="151">
        <v>850</v>
      </c>
      <c r="J2496" s="151">
        <v>8925</v>
      </c>
      <c r="K2496" s="147">
        <v>10</v>
      </c>
      <c r="L2496" s="151">
        <v>892.5</v>
      </c>
      <c r="M2496" s="151">
        <v>44.625</v>
      </c>
      <c r="N2496" s="154"/>
      <c r="O2496" s="151">
        <v>401.625</v>
      </c>
      <c r="P2496" s="151">
        <v>446.25</v>
      </c>
      <c r="Q2496" s="151">
        <f t="shared" si="38"/>
        <v>847.875</v>
      </c>
      <c r="R2496" s="156"/>
    </row>
    <row r="2497" s="138" customFormat="1" ht="25.05" hidden="1" customHeight="1" spans="1:18">
      <c r="A2497" s="147">
        <v>2492</v>
      </c>
      <c r="B2497" s="147" t="s">
        <v>956</v>
      </c>
      <c r="C2497" s="148">
        <v>44958</v>
      </c>
      <c r="D2497" s="148">
        <v>44985</v>
      </c>
      <c r="E2497" s="147" t="s">
        <v>25</v>
      </c>
      <c r="F2497" s="147" t="s">
        <v>958</v>
      </c>
      <c r="G2497" s="147" t="s">
        <v>27</v>
      </c>
      <c r="H2497" s="147">
        <v>10.5</v>
      </c>
      <c r="I2497" s="151">
        <v>1487.5</v>
      </c>
      <c r="J2497" s="151">
        <v>15618.75</v>
      </c>
      <c r="K2497" s="147">
        <v>10</v>
      </c>
      <c r="L2497" s="151">
        <v>1561.875</v>
      </c>
      <c r="M2497" s="151">
        <v>78.09375</v>
      </c>
      <c r="N2497" s="154"/>
      <c r="O2497" s="151">
        <v>702.84375</v>
      </c>
      <c r="P2497" s="151">
        <v>780.9375</v>
      </c>
      <c r="Q2497" s="151">
        <f t="shared" si="38"/>
        <v>1483.78125</v>
      </c>
      <c r="R2497" s="156"/>
    </row>
    <row r="2498" s="138" customFormat="1" ht="25.05" hidden="1" customHeight="1" spans="1:18">
      <c r="A2498" s="147">
        <v>2493</v>
      </c>
      <c r="B2498" s="147" t="s">
        <v>956</v>
      </c>
      <c r="C2498" s="148">
        <v>44986</v>
      </c>
      <c r="D2498" s="148">
        <v>45016</v>
      </c>
      <c r="E2498" s="147" t="s">
        <v>25</v>
      </c>
      <c r="F2498" s="147" t="s">
        <v>958</v>
      </c>
      <c r="G2498" s="149" t="s">
        <v>27</v>
      </c>
      <c r="H2498" s="149">
        <v>10.5</v>
      </c>
      <c r="I2498" s="158">
        <v>1487.5</v>
      </c>
      <c r="J2498" s="151">
        <v>15618.75</v>
      </c>
      <c r="K2498" s="147">
        <v>10</v>
      </c>
      <c r="L2498" s="151">
        <v>1561.875</v>
      </c>
      <c r="M2498" s="151">
        <v>78.09375</v>
      </c>
      <c r="N2498" s="154"/>
      <c r="O2498" s="151">
        <v>702.84375</v>
      </c>
      <c r="P2498" s="151">
        <v>780.9375</v>
      </c>
      <c r="Q2498" s="151">
        <f t="shared" si="38"/>
        <v>1483.78125</v>
      </c>
      <c r="R2498" s="156"/>
    </row>
    <row r="2499" s="138" customFormat="1" ht="25.05" hidden="1" customHeight="1" spans="1:18">
      <c r="A2499" s="147">
        <v>2494</v>
      </c>
      <c r="B2499" s="147" t="s">
        <v>959</v>
      </c>
      <c r="C2499" s="148">
        <v>44944</v>
      </c>
      <c r="D2499" s="148">
        <v>45017</v>
      </c>
      <c r="E2499" s="147" t="s">
        <v>960</v>
      </c>
      <c r="F2499" s="147" t="s">
        <v>961</v>
      </c>
      <c r="G2499" s="147" t="s">
        <v>27</v>
      </c>
      <c r="H2499" s="147">
        <v>5</v>
      </c>
      <c r="I2499" s="151">
        <v>3000</v>
      </c>
      <c r="J2499" s="151">
        <v>15000</v>
      </c>
      <c r="K2499" s="147">
        <v>10</v>
      </c>
      <c r="L2499" s="151">
        <v>1500</v>
      </c>
      <c r="M2499" s="151">
        <v>450</v>
      </c>
      <c r="N2499" s="154"/>
      <c r="O2499" s="154"/>
      <c r="P2499" s="151">
        <v>1050</v>
      </c>
      <c r="Q2499" s="151">
        <f t="shared" si="38"/>
        <v>1050</v>
      </c>
      <c r="R2499" s="156"/>
    </row>
    <row r="2500" s="138" customFormat="1" ht="25.05" hidden="1" customHeight="1" spans="1:18">
      <c r="A2500" s="147">
        <v>2495</v>
      </c>
      <c r="B2500" s="147" t="s">
        <v>962</v>
      </c>
      <c r="C2500" s="148">
        <v>44944</v>
      </c>
      <c r="D2500" s="148">
        <v>45017</v>
      </c>
      <c r="E2500" s="147" t="s">
        <v>960</v>
      </c>
      <c r="F2500" s="147" t="s">
        <v>961</v>
      </c>
      <c r="G2500" s="147" t="s">
        <v>27</v>
      </c>
      <c r="H2500" s="147">
        <v>6</v>
      </c>
      <c r="I2500" s="151">
        <v>3000</v>
      </c>
      <c r="J2500" s="151">
        <v>18000</v>
      </c>
      <c r="K2500" s="147">
        <v>10</v>
      </c>
      <c r="L2500" s="151">
        <v>1800</v>
      </c>
      <c r="M2500" s="151">
        <v>540</v>
      </c>
      <c r="N2500" s="154"/>
      <c r="O2500" s="154"/>
      <c r="P2500" s="151">
        <v>1260</v>
      </c>
      <c r="Q2500" s="151">
        <f t="shared" si="38"/>
        <v>1260</v>
      </c>
      <c r="R2500" s="156"/>
    </row>
    <row r="2501" s="138" customFormat="1" ht="25.05" hidden="1" customHeight="1" spans="1:18">
      <c r="A2501" s="147">
        <v>2496</v>
      </c>
      <c r="B2501" s="147" t="s">
        <v>963</v>
      </c>
      <c r="C2501" s="148">
        <v>44944</v>
      </c>
      <c r="D2501" s="148">
        <v>45017</v>
      </c>
      <c r="E2501" s="147" t="s">
        <v>960</v>
      </c>
      <c r="F2501" s="147" t="s">
        <v>961</v>
      </c>
      <c r="G2501" s="147" t="s">
        <v>27</v>
      </c>
      <c r="H2501" s="147">
        <v>8</v>
      </c>
      <c r="I2501" s="151">
        <v>3000</v>
      </c>
      <c r="J2501" s="151">
        <v>24000</v>
      </c>
      <c r="K2501" s="147">
        <v>10</v>
      </c>
      <c r="L2501" s="151">
        <v>2400</v>
      </c>
      <c r="M2501" s="151">
        <v>720</v>
      </c>
      <c r="N2501" s="154"/>
      <c r="O2501" s="154"/>
      <c r="P2501" s="151">
        <v>1680</v>
      </c>
      <c r="Q2501" s="151">
        <f t="shared" si="38"/>
        <v>1680</v>
      </c>
      <c r="R2501" s="156"/>
    </row>
    <row r="2502" s="138" customFormat="1" ht="25.05" hidden="1" customHeight="1" spans="1:18">
      <c r="A2502" s="147">
        <v>2497</v>
      </c>
      <c r="B2502" s="147" t="s">
        <v>964</v>
      </c>
      <c r="C2502" s="148">
        <v>44944</v>
      </c>
      <c r="D2502" s="148">
        <v>45017</v>
      </c>
      <c r="E2502" s="147" t="s">
        <v>960</v>
      </c>
      <c r="F2502" s="147" t="s">
        <v>961</v>
      </c>
      <c r="G2502" s="147" t="s">
        <v>27</v>
      </c>
      <c r="H2502" s="147">
        <v>4</v>
      </c>
      <c r="I2502" s="151">
        <v>3000</v>
      </c>
      <c r="J2502" s="151">
        <v>12000</v>
      </c>
      <c r="K2502" s="147">
        <v>10</v>
      </c>
      <c r="L2502" s="151">
        <v>1200</v>
      </c>
      <c r="M2502" s="151">
        <v>360</v>
      </c>
      <c r="N2502" s="154"/>
      <c r="O2502" s="154"/>
      <c r="P2502" s="151">
        <v>840</v>
      </c>
      <c r="Q2502" s="151">
        <f t="shared" si="38"/>
        <v>840</v>
      </c>
      <c r="R2502" s="156"/>
    </row>
    <row r="2503" s="138" customFormat="1" ht="25.05" hidden="1" customHeight="1" spans="1:18">
      <c r="A2503" s="147">
        <v>2498</v>
      </c>
      <c r="B2503" s="147" t="s">
        <v>965</v>
      </c>
      <c r="C2503" s="148">
        <v>44944</v>
      </c>
      <c r="D2503" s="148">
        <v>45017</v>
      </c>
      <c r="E2503" s="147" t="s">
        <v>960</v>
      </c>
      <c r="F2503" s="147" t="s">
        <v>961</v>
      </c>
      <c r="G2503" s="147" t="s">
        <v>27</v>
      </c>
      <c r="H2503" s="147">
        <v>4</v>
      </c>
      <c r="I2503" s="151">
        <v>3000</v>
      </c>
      <c r="J2503" s="151">
        <v>12000</v>
      </c>
      <c r="K2503" s="147">
        <v>10</v>
      </c>
      <c r="L2503" s="151">
        <v>1200</v>
      </c>
      <c r="M2503" s="151">
        <v>360</v>
      </c>
      <c r="N2503" s="154"/>
      <c r="O2503" s="154"/>
      <c r="P2503" s="151">
        <v>840</v>
      </c>
      <c r="Q2503" s="151">
        <f t="shared" ref="Q2503:Q2566" si="39">N2503+O2503+P2503</f>
        <v>840</v>
      </c>
      <c r="R2503" s="156"/>
    </row>
    <row r="2504" s="138" customFormat="1" ht="25.05" hidden="1" customHeight="1" spans="1:18">
      <c r="A2504" s="147">
        <v>2499</v>
      </c>
      <c r="B2504" s="147" t="s">
        <v>966</v>
      </c>
      <c r="C2504" s="148">
        <v>44944</v>
      </c>
      <c r="D2504" s="148">
        <v>45017</v>
      </c>
      <c r="E2504" s="147" t="s">
        <v>960</v>
      </c>
      <c r="F2504" s="147" t="s">
        <v>961</v>
      </c>
      <c r="G2504" s="147" t="s">
        <v>27</v>
      </c>
      <c r="H2504" s="147">
        <v>6</v>
      </c>
      <c r="I2504" s="151">
        <v>3000</v>
      </c>
      <c r="J2504" s="151">
        <v>18000</v>
      </c>
      <c r="K2504" s="147">
        <v>10</v>
      </c>
      <c r="L2504" s="151">
        <v>1800</v>
      </c>
      <c r="M2504" s="151">
        <v>540</v>
      </c>
      <c r="N2504" s="154"/>
      <c r="O2504" s="154"/>
      <c r="P2504" s="151">
        <v>1260</v>
      </c>
      <c r="Q2504" s="151">
        <f t="shared" si="39"/>
        <v>1260</v>
      </c>
      <c r="R2504" s="156"/>
    </row>
    <row r="2505" s="138" customFormat="1" ht="25.05" hidden="1" customHeight="1" spans="1:18">
      <c r="A2505" s="147">
        <v>2500</v>
      </c>
      <c r="B2505" s="147" t="s">
        <v>967</v>
      </c>
      <c r="C2505" s="148">
        <v>44944</v>
      </c>
      <c r="D2505" s="148">
        <v>45017</v>
      </c>
      <c r="E2505" s="147" t="s">
        <v>960</v>
      </c>
      <c r="F2505" s="147" t="s">
        <v>961</v>
      </c>
      <c r="G2505" s="147" t="s">
        <v>27</v>
      </c>
      <c r="H2505" s="147">
        <v>8</v>
      </c>
      <c r="I2505" s="151">
        <v>3000</v>
      </c>
      <c r="J2505" s="151">
        <v>24000</v>
      </c>
      <c r="K2505" s="147">
        <v>10</v>
      </c>
      <c r="L2505" s="151">
        <v>2400</v>
      </c>
      <c r="M2505" s="151">
        <v>720</v>
      </c>
      <c r="N2505" s="154"/>
      <c r="O2505" s="154"/>
      <c r="P2505" s="151">
        <v>1680</v>
      </c>
      <c r="Q2505" s="151">
        <f t="shared" si="39"/>
        <v>1680</v>
      </c>
      <c r="R2505" s="156"/>
    </row>
    <row r="2506" s="138" customFormat="1" ht="25.05" hidden="1" customHeight="1" spans="1:18">
      <c r="A2506" s="147">
        <v>2501</v>
      </c>
      <c r="B2506" s="147" t="s">
        <v>968</v>
      </c>
      <c r="C2506" s="148">
        <v>44944</v>
      </c>
      <c r="D2506" s="148">
        <v>45017</v>
      </c>
      <c r="E2506" s="147" t="s">
        <v>960</v>
      </c>
      <c r="F2506" s="147" t="s">
        <v>961</v>
      </c>
      <c r="G2506" s="147" t="s">
        <v>27</v>
      </c>
      <c r="H2506" s="147">
        <v>1</v>
      </c>
      <c r="I2506" s="151">
        <v>3000</v>
      </c>
      <c r="J2506" s="151">
        <v>3000</v>
      </c>
      <c r="K2506" s="147">
        <v>10</v>
      </c>
      <c r="L2506" s="151">
        <v>300</v>
      </c>
      <c r="M2506" s="151">
        <v>90</v>
      </c>
      <c r="N2506" s="154"/>
      <c r="O2506" s="154"/>
      <c r="P2506" s="151">
        <v>210</v>
      </c>
      <c r="Q2506" s="151">
        <f t="shared" si="39"/>
        <v>210</v>
      </c>
      <c r="R2506" s="156"/>
    </row>
    <row r="2507" s="138" customFormat="1" ht="25.05" hidden="1" customHeight="1" spans="1:18">
      <c r="A2507" s="147">
        <v>2502</v>
      </c>
      <c r="B2507" s="147" t="s">
        <v>969</v>
      </c>
      <c r="C2507" s="148">
        <v>44944</v>
      </c>
      <c r="D2507" s="148">
        <v>45017</v>
      </c>
      <c r="E2507" s="147" t="s">
        <v>960</v>
      </c>
      <c r="F2507" s="147" t="s">
        <v>961</v>
      </c>
      <c r="G2507" s="147" t="s">
        <v>27</v>
      </c>
      <c r="H2507" s="147">
        <v>2</v>
      </c>
      <c r="I2507" s="151">
        <v>3000</v>
      </c>
      <c r="J2507" s="151">
        <v>6000</v>
      </c>
      <c r="K2507" s="147">
        <v>10</v>
      </c>
      <c r="L2507" s="151">
        <v>600</v>
      </c>
      <c r="M2507" s="151">
        <v>180</v>
      </c>
      <c r="N2507" s="154"/>
      <c r="O2507" s="154"/>
      <c r="P2507" s="151">
        <v>420</v>
      </c>
      <c r="Q2507" s="151">
        <f t="shared" si="39"/>
        <v>420</v>
      </c>
      <c r="R2507" s="156"/>
    </row>
    <row r="2508" s="138" customFormat="1" ht="25.05" hidden="1" customHeight="1" spans="1:18">
      <c r="A2508" s="147">
        <v>2503</v>
      </c>
      <c r="B2508" s="147" t="s">
        <v>970</v>
      </c>
      <c r="C2508" s="148">
        <v>44944</v>
      </c>
      <c r="D2508" s="148">
        <v>45017</v>
      </c>
      <c r="E2508" s="147" t="s">
        <v>960</v>
      </c>
      <c r="F2508" s="147" t="s">
        <v>961</v>
      </c>
      <c r="G2508" s="147" t="s">
        <v>27</v>
      </c>
      <c r="H2508" s="147">
        <v>2.63</v>
      </c>
      <c r="I2508" s="151">
        <v>3000</v>
      </c>
      <c r="J2508" s="151">
        <v>7890</v>
      </c>
      <c r="K2508" s="147">
        <v>10</v>
      </c>
      <c r="L2508" s="151">
        <v>789</v>
      </c>
      <c r="M2508" s="151">
        <v>236.7</v>
      </c>
      <c r="N2508" s="154"/>
      <c r="O2508" s="154"/>
      <c r="P2508" s="151">
        <v>552.3</v>
      </c>
      <c r="Q2508" s="151">
        <f t="shared" si="39"/>
        <v>552.3</v>
      </c>
      <c r="R2508" s="156"/>
    </row>
    <row r="2509" s="138" customFormat="1" ht="25.05" hidden="1" customHeight="1" spans="1:18">
      <c r="A2509" s="147">
        <v>2504</v>
      </c>
      <c r="B2509" s="147" t="s">
        <v>971</v>
      </c>
      <c r="C2509" s="148">
        <v>44944</v>
      </c>
      <c r="D2509" s="148">
        <v>45017</v>
      </c>
      <c r="E2509" s="147" t="s">
        <v>960</v>
      </c>
      <c r="F2509" s="147" t="s">
        <v>961</v>
      </c>
      <c r="G2509" s="147" t="s">
        <v>27</v>
      </c>
      <c r="H2509" s="147">
        <v>3</v>
      </c>
      <c r="I2509" s="151">
        <v>3000</v>
      </c>
      <c r="J2509" s="151">
        <v>9000</v>
      </c>
      <c r="K2509" s="147">
        <v>10</v>
      </c>
      <c r="L2509" s="151">
        <v>900</v>
      </c>
      <c r="M2509" s="151">
        <v>270</v>
      </c>
      <c r="N2509" s="154"/>
      <c r="O2509" s="154"/>
      <c r="P2509" s="151">
        <v>630</v>
      </c>
      <c r="Q2509" s="151">
        <f t="shared" si="39"/>
        <v>630</v>
      </c>
      <c r="R2509" s="156"/>
    </row>
    <row r="2510" s="138" customFormat="1" ht="25.05" hidden="1" customHeight="1" spans="1:18">
      <c r="A2510" s="147">
        <v>2505</v>
      </c>
      <c r="B2510" s="147" t="s">
        <v>972</v>
      </c>
      <c r="C2510" s="148">
        <v>44944</v>
      </c>
      <c r="D2510" s="148">
        <v>45017</v>
      </c>
      <c r="E2510" s="147" t="s">
        <v>960</v>
      </c>
      <c r="F2510" s="147" t="s">
        <v>961</v>
      </c>
      <c r="G2510" s="147" t="s">
        <v>27</v>
      </c>
      <c r="H2510" s="147">
        <v>3</v>
      </c>
      <c r="I2510" s="151">
        <v>3000</v>
      </c>
      <c r="J2510" s="151">
        <v>9000</v>
      </c>
      <c r="K2510" s="147">
        <v>10</v>
      </c>
      <c r="L2510" s="151">
        <v>900</v>
      </c>
      <c r="M2510" s="151">
        <v>270</v>
      </c>
      <c r="N2510" s="154"/>
      <c r="O2510" s="154"/>
      <c r="P2510" s="151">
        <v>630</v>
      </c>
      <c r="Q2510" s="151">
        <f t="shared" si="39"/>
        <v>630</v>
      </c>
      <c r="R2510" s="156"/>
    </row>
    <row r="2511" s="138" customFormat="1" ht="25.05" hidden="1" customHeight="1" spans="1:18">
      <c r="A2511" s="147">
        <v>2506</v>
      </c>
      <c r="B2511" s="147" t="s">
        <v>973</v>
      </c>
      <c r="C2511" s="148">
        <v>44944</v>
      </c>
      <c r="D2511" s="148">
        <v>45017</v>
      </c>
      <c r="E2511" s="147" t="s">
        <v>960</v>
      </c>
      <c r="F2511" s="147" t="s">
        <v>961</v>
      </c>
      <c r="G2511" s="147" t="s">
        <v>27</v>
      </c>
      <c r="H2511" s="147">
        <v>3</v>
      </c>
      <c r="I2511" s="151">
        <v>3000</v>
      </c>
      <c r="J2511" s="151">
        <v>9000</v>
      </c>
      <c r="K2511" s="147">
        <v>10</v>
      </c>
      <c r="L2511" s="151">
        <v>900</v>
      </c>
      <c r="M2511" s="151">
        <v>270</v>
      </c>
      <c r="N2511" s="154"/>
      <c r="O2511" s="154"/>
      <c r="P2511" s="151">
        <v>630</v>
      </c>
      <c r="Q2511" s="151">
        <f t="shared" si="39"/>
        <v>630</v>
      </c>
      <c r="R2511" s="156"/>
    </row>
    <row r="2512" s="138" customFormat="1" ht="25.05" hidden="1" customHeight="1" spans="1:18">
      <c r="A2512" s="147">
        <v>2507</v>
      </c>
      <c r="B2512" s="147" t="s">
        <v>974</v>
      </c>
      <c r="C2512" s="148">
        <v>44944</v>
      </c>
      <c r="D2512" s="148">
        <v>45017</v>
      </c>
      <c r="E2512" s="147" t="s">
        <v>960</v>
      </c>
      <c r="F2512" s="147" t="s">
        <v>961</v>
      </c>
      <c r="G2512" s="147" t="s">
        <v>27</v>
      </c>
      <c r="H2512" s="147">
        <v>6.91</v>
      </c>
      <c r="I2512" s="151">
        <v>3000</v>
      </c>
      <c r="J2512" s="151">
        <v>20730</v>
      </c>
      <c r="K2512" s="147">
        <v>10</v>
      </c>
      <c r="L2512" s="151">
        <v>2073</v>
      </c>
      <c r="M2512" s="151">
        <v>621.9</v>
      </c>
      <c r="N2512" s="154"/>
      <c r="O2512" s="154"/>
      <c r="P2512" s="151">
        <v>1451.1</v>
      </c>
      <c r="Q2512" s="151">
        <f t="shared" si="39"/>
        <v>1451.1</v>
      </c>
      <c r="R2512" s="156"/>
    </row>
    <row r="2513" s="138" customFormat="1" ht="25.05" hidden="1" customHeight="1" spans="1:18">
      <c r="A2513" s="147">
        <v>2508</v>
      </c>
      <c r="B2513" s="147" t="s">
        <v>975</v>
      </c>
      <c r="C2513" s="148">
        <v>44944</v>
      </c>
      <c r="D2513" s="148">
        <v>45017</v>
      </c>
      <c r="E2513" s="147" t="s">
        <v>960</v>
      </c>
      <c r="F2513" s="147" t="s">
        <v>961</v>
      </c>
      <c r="G2513" s="147" t="s">
        <v>27</v>
      </c>
      <c r="H2513" s="147">
        <v>1.51</v>
      </c>
      <c r="I2513" s="151">
        <v>3000</v>
      </c>
      <c r="J2513" s="151">
        <v>4530</v>
      </c>
      <c r="K2513" s="147">
        <v>10</v>
      </c>
      <c r="L2513" s="151">
        <v>453</v>
      </c>
      <c r="M2513" s="151">
        <v>135.9</v>
      </c>
      <c r="N2513" s="154"/>
      <c r="O2513" s="154"/>
      <c r="P2513" s="151">
        <v>317.1</v>
      </c>
      <c r="Q2513" s="151">
        <f t="shared" si="39"/>
        <v>317.1</v>
      </c>
      <c r="R2513" s="156"/>
    </row>
    <row r="2514" s="138" customFormat="1" ht="25.05" hidden="1" customHeight="1" spans="1:18">
      <c r="A2514" s="147">
        <v>2509</v>
      </c>
      <c r="B2514" s="147" t="s">
        <v>976</v>
      </c>
      <c r="C2514" s="148">
        <v>44944</v>
      </c>
      <c r="D2514" s="148">
        <v>45017</v>
      </c>
      <c r="E2514" s="147" t="s">
        <v>960</v>
      </c>
      <c r="F2514" s="147" t="s">
        <v>961</v>
      </c>
      <c r="G2514" s="147" t="s">
        <v>27</v>
      </c>
      <c r="H2514" s="147">
        <v>7</v>
      </c>
      <c r="I2514" s="151">
        <v>3000</v>
      </c>
      <c r="J2514" s="151">
        <v>21000</v>
      </c>
      <c r="K2514" s="147">
        <v>10</v>
      </c>
      <c r="L2514" s="151">
        <v>2100</v>
      </c>
      <c r="M2514" s="151">
        <v>630</v>
      </c>
      <c r="N2514" s="154"/>
      <c r="O2514" s="154"/>
      <c r="P2514" s="151">
        <v>1470</v>
      </c>
      <c r="Q2514" s="151">
        <f t="shared" si="39"/>
        <v>1470</v>
      </c>
      <c r="R2514" s="156"/>
    </row>
    <row r="2515" s="138" customFormat="1" ht="25.05" hidden="1" customHeight="1" spans="1:18">
      <c r="A2515" s="147">
        <v>2510</v>
      </c>
      <c r="B2515" s="147" t="s">
        <v>977</v>
      </c>
      <c r="C2515" s="148">
        <v>44944</v>
      </c>
      <c r="D2515" s="148">
        <v>45017</v>
      </c>
      <c r="E2515" s="147" t="s">
        <v>960</v>
      </c>
      <c r="F2515" s="147" t="s">
        <v>961</v>
      </c>
      <c r="G2515" s="147" t="s">
        <v>27</v>
      </c>
      <c r="H2515" s="147">
        <v>5</v>
      </c>
      <c r="I2515" s="151">
        <v>3000</v>
      </c>
      <c r="J2515" s="151">
        <v>15000</v>
      </c>
      <c r="K2515" s="147">
        <v>10</v>
      </c>
      <c r="L2515" s="151">
        <v>1500</v>
      </c>
      <c r="M2515" s="151">
        <v>450</v>
      </c>
      <c r="N2515" s="154"/>
      <c r="O2515" s="154"/>
      <c r="P2515" s="151">
        <v>1050</v>
      </c>
      <c r="Q2515" s="151">
        <f t="shared" si="39"/>
        <v>1050</v>
      </c>
      <c r="R2515" s="156"/>
    </row>
    <row r="2516" s="138" customFormat="1" ht="25.05" hidden="1" customHeight="1" spans="1:18">
      <c r="A2516" s="147">
        <v>2511</v>
      </c>
      <c r="B2516" s="147" t="s">
        <v>978</v>
      </c>
      <c r="C2516" s="148">
        <v>44944</v>
      </c>
      <c r="D2516" s="148">
        <v>45017</v>
      </c>
      <c r="E2516" s="147" t="s">
        <v>960</v>
      </c>
      <c r="F2516" s="147" t="s">
        <v>961</v>
      </c>
      <c r="G2516" s="147" t="s">
        <v>27</v>
      </c>
      <c r="H2516" s="147">
        <v>5</v>
      </c>
      <c r="I2516" s="151">
        <v>3000</v>
      </c>
      <c r="J2516" s="151">
        <v>15000</v>
      </c>
      <c r="K2516" s="147">
        <v>10</v>
      </c>
      <c r="L2516" s="151">
        <v>1500</v>
      </c>
      <c r="M2516" s="151">
        <v>450</v>
      </c>
      <c r="N2516" s="154"/>
      <c r="O2516" s="154"/>
      <c r="P2516" s="151">
        <v>1050</v>
      </c>
      <c r="Q2516" s="151">
        <f t="shared" si="39"/>
        <v>1050</v>
      </c>
      <c r="R2516" s="156"/>
    </row>
    <row r="2517" s="138" customFormat="1" ht="25.05" hidden="1" customHeight="1" spans="1:18">
      <c r="A2517" s="147">
        <v>2512</v>
      </c>
      <c r="B2517" s="147" t="s">
        <v>979</v>
      </c>
      <c r="C2517" s="148">
        <v>44944</v>
      </c>
      <c r="D2517" s="148">
        <v>45017</v>
      </c>
      <c r="E2517" s="147" t="s">
        <v>960</v>
      </c>
      <c r="F2517" s="147" t="s">
        <v>961</v>
      </c>
      <c r="G2517" s="147" t="s">
        <v>27</v>
      </c>
      <c r="H2517" s="147">
        <v>5</v>
      </c>
      <c r="I2517" s="151">
        <v>3000</v>
      </c>
      <c r="J2517" s="151">
        <v>15000</v>
      </c>
      <c r="K2517" s="147">
        <v>10</v>
      </c>
      <c r="L2517" s="151">
        <v>1500</v>
      </c>
      <c r="M2517" s="151">
        <v>450</v>
      </c>
      <c r="N2517" s="154"/>
      <c r="O2517" s="154"/>
      <c r="P2517" s="151">
        <v>1050</v>
      </c>
      <c r="Q2517" s="151">
        <f t="shared" si="39"/>
        <v>1050</v>
      </c>
      <c r="R2517" s="156"/>
    </row>
    <row r="2518" s="138" customFormat="1" ht="25.05" hidden="1" customHeight="1" spans="1:18">
      <c r="A2518" s="147">
        <v>2513</v>
      </c>
      <c r="B2518" s="147" t="s">
        <v>980</v>
      </c>
      <c r="C2518" s="148">
        <v>44944</v>
      </c>
      <c r="D2518" s="148">
        <v>45017</v>
      </c>
      <c r="E2518" s="147" t="s">
        <v>960</v>
      </c>
      <c r="F2518" s="147" t="s">
        <v>961</v>
      </c>
      <c r="G2518" s="147" t="s">
        <v>27</v>
      </c>
      <c r="H2518" s="147">
        <v>6</v>
      </c>
      <c r="I2518" s="151">
        <v>3000</v>
      </c>
      <c r="J2518" s="151">
        <v>18000</v>
      </c>
      <c r="K2518" s="147">
        <v>10</v>
      </c>
      <c r="L2518" s="151">
        <v>1800</v>
      </c>
      <c r="M2518" s="151">
        <v>540</v>
      </c>
      <c r="N2518" s="154"/>
      <c r="O2518" s="154"/>
      <c r="P2518" s="151">
        <v>1260</v>
      </c>
      <c r="Q2518" s="151">
        <f t="shared" si="39"/>
        <v>1260</v>
      </c>
      <c r="R2518" s="156"/>
    </row>
    <row r="2519" s="138" customFormat="1" ht="25.05" hidden="1" customHeight="1" spans="1:18">
      <c r="A2519" s="147">
        <v>2514</v>
      </c>
      <c r="B2519" s="147" t="s">
        <v>981</v>
      </c>
      <c r="C2519" s="148">
        <v>44944</v>
      </c>
      <c r="D2519" s="148">
        <v>45017</v>
      </c>
      <c r="E2519" s="147" t="s">
        <v>960</v>
      </c>
      <c r="F2519" s="147" t="s">
        <v>961</v>
      </c>
      <c r="G2519" s="147" t="s">
        <v>27</v>
      </c>
      <c r="H2519" s="147">
        <v>4</v>
      </c>
      <c r="I2519" s="151">
        <v>3000</v>
      </c>
      <c r="J2519" s="151">
        <v>12000</v>
      </c>
      <c r="K2519" s="147">
        <v>10</v>
      </c>
      <c r="L2519" s="151">
        <v>1200</v>
      </c>
      <c r="M2519" s="151">
        <v>360</v>
      </c>
      <c r="N2519" s="154"/>
      <c r="O2519" s="154"/>
      <c r="P2519" s="151">
        <v>840</v>
      </c>
      <c r="Q2519" s="151">
        <f t="shared" si="39"/>
        <v>840</v>
      </c>
      <c r="R2519" s="156"/>
    </row>
    <row r="2520" s="138" customFormat="1" ht="25.05" hidden="1" customHeight="1" spans="1:18">
      <c r="A2520" s="147">
        <v>2515</v>
      </c>
      <c r="B2520" s="147" t="s">
        <v>982</v>
      </c>
      <c r="C2520" s="148">
        <v>44944</v>
      </c>
      <c r="D2520" s="148">
        <v>45017</v>
      </c>
      <c r="E2520" s="147" t="s">
        <v>960</v>
      </c>
      <c r="F2520" s="147" t="s">
        <v>961</v>
      </c>
      <c r="G2520" s="147" t="s">
        <v>27</v>
      </c>
      <c r="H2520" s="147">
        <v>2</v>
      </c>
      <c r="I2520" s="151">
        <v>3000</v>
      </c>
      <c r="J2520" s="151">
        <v>6000</v>
      </c>
      <c r="K2520" s="147">
        <v>10</v>
      </c>
      <c r="L2520" s="151">
        <v>600</v>
      </c>
      <c r="M2520" s="151">
        <v>180</v>
      </c>
      <c r="N2520" s="154"/>
      <c r="O2520" s="154"/>
      <c r="P2520" s="151">
        <v>420</v>
      </c>
      <c r="Q2520" s="151">
        <f t="shared" si="39"/>
        <v>420</v>
      </c>
      <c r="R2520" s="156"/>
    </row>
    <row r="2521" s="138" customFormat="1" ht="25.05" hidden="1" customHeight="1" spans="1:18">
      <c r="A2521" s="147">
        <v>2516</v>
      </c>
      <c r="B2521" s="147" t="s">
        <v>983</v>
      </c>
      <c r="C2521" s="148">
        <v>44944</v>
      </c>
      <c r="D2521" s="148">
        <v>45017</v>
      </c>
      <c r="E2521" s="147" t="s">
        <v>960</v>
      </c>
      <c r="F2521" s="147" t="s">
        <v>961</v>
      </c>
      <c r="G2521" s="147" t="s">
        <v>27</v>
      </c>
      <c r="H2521" s="147">
        <v>6.8</v>
      </c>
      <c r="I2521" s="151">
        <v>3000</v>
      </c>
      <c r="J2521" s="151">
        <v>20400</v>
      </c>
      <c r="K2521" s="147">
        <v>10</v>
      </c>
      <c r="L2521" s="151">
        <v>2040</v>
      </c>
      <c r="M2521" s="151">
        <v>612</v>
      </c>
      <c r="N2521" s="154"/>
      <c r="O2521" s="154"/>
      <c r="P2521" s="151">
        <v>1428</v>
      </c>
      <c r="Q2521" s="151">
        <f t="shared" si="39"/>
        <v>1428</v>
      </c>
      <c r="R2521" s="156"/>
    </row>
    <row r="2522" s="138" customFormat="1" ht="25.05" hidden="1" customHeight="1" spans="1:18">
      <c r="A2522" s="147">
        <v>2517</v>
      </c>
      <c r="B2522" s="147" t="s">
        <v>984</v>
      </c>
      <c r="C2522" s="148">
        <v>44944</v>
      </c>
      <c r="D2522" s="148">
        <v>45017</v>
      </c>
      <c r="E2522" s="147" t="s">
        <v>960</v>
      </c>
      <c r="F2522" s="147" t="s">
        <v>961</v>
      </c>
      <c r="G2522" s="147" t="s">
        <v>27</v>
      </c>
      <c r="H2522" s="147">
        <v>3</v>
      </c>
      <c r="I2522" s="151">
        <v>3000</v>
      </c>
      <c r="J2522" s="151">
        <v>9000</v>
      </c>
      <c r="K2522" s="147">
        <v>10</v>
      </c>
      <c r="L2522" s="151">
        <v>900</v>
      </c>
      <c r="M2522" s="151">
        <v>270</v>
      </c>
      <c r="N2522" s="154"/>
      <c r="O2522" s="154"/>
      <c r="P2522" s="151">
        <v>630</v>
      </c>
      <c r="Q2522" s="151">
        <f t="shared" si="39"/>
        <v>630</v>
      </c>
      <c r="R2522" s="156"/>
    </row>
    <row r="2523" s="138" customFormat="1" ht="25.05" hidden="1" customHeight="1" spans="1:18">
      <c r="A2523" s="147">
        <v>2518</v>
      </c>
      <c r="B2523" s="147" t="s">
        <v>985</v>
      </c>
      <c r="C2523" s="148">
        <v>44944</v>
      </c>
      <c r="D2523" s="148">
        <v>45017</v>
      </c>
      <c r="E2523" s="147" t="s">
        <v>960</v>
      </c>
      <c r="F2523" s="147" t="s">
        <v>961</v>
      </c>
      <c r="G2523" s="147" t="s">
        <v>27</v>
      </c>
      <c r="H2523" s="147">
        <v>5</v>
      </c>
      <c r="I2523" s="151">
        <v>3000</v>
      </c>
      <c r="J2523" s="151">
        <v>15000</v>
      </c>
      <c r="K2523" s="147">
        <v>10</v>
      </c>
      <c r="L2523" s="151">
        <v>1500</v>
      </c>
      <c r="M2523" s="151">
        <v>450</v>
      </c>
      <c r="N2523" s="154"/>
      <c r="O2523" s="154"/>
      <c r="P2523" s="151">
        <v>1050</v>
      </c>
      <c r="Q2523" s="151">
        <f t="shared" si="39"/>
        <v>1050</v>
      </c>
      <c r="R2523" s="156"/>
    </row>
    <row r="2524" s="138" customFormat="1" ht="25.05" hidden="1" customHeight="1" spans="1:18">
      <c r="A2524" s="147">
        <v>2519</v>
      </c>
      <c r="B2524" s="147" t="s">
        <v>986</v>
      </c>
      <c r="C2524" s="148">
        <v>44944</v>
      </c>
      <c r="D2524" s="148">
        <v>45017</v>
      </c>
      <c r="E2524" s="147" t="s">
        <v>960</v>
      </c>
      <c r="F2524" s="147" t="s">
        <v>961</v>
      </c>
      <c r="G2524" s="147" t="s">
        <v>27</v>
      </c>
      <c r="H2524" s="147">
        <v>5.09</v>
      </c>
      <c r="I2524" s="151">
        <v>3000</v>
      </c>
      <c r="J2524" s="151">
        <v>15270</v>
      </c>
      <c r="K2524" s="147">
        <v>10</v>
      </c>
      <c r="L2524" s="151">
        <v>1527</v>
      </c>
      <c r="M2524" s="151">
        <v>458.1</v>
      </c>
      <c r="N2524" s="154"/>
      <c r="O2524" s="154"/>
      <c r="P2524" s="151">
        <v>1068.9</v>
      </c>
      <c r="Q2524" s="151">
        <f t="shared" si="39"/>
        <v>1068.9</v>
      </c>
      <c r="R2524" s="156"/>
    </row>
    <row r="2525" s="138" customFormat="1" ht="25.05" hidden="1" customHeight="1" spans="1:18">
      <c r="A2525" s="147">
        <v>2520</v>
      </c>
      <c r="B2525" s="147" t="s">
        <v>987</v>
      </c>
      <c r="C2525" s="148">
        <v>44944</v>
      </c>
      <c r="D2525" s="148">
        <v>45017</v>
      </c>
      <c r="E2525" s="147" t="s">
        <v>960</v>
      </c>
      <c r="F2525" s="147" t="s">
        <v>961</v>
      </c>
      <c r="G2525" s="147" t="s">
        <v>27</v>
      </c>
      <c r="H2525" s="147">
        <v>6.5</v>
      </c>
      <c r="I2525" s="151">
        <v>3000</v>
      </c>
      <c r="J2525" s="151">
        <v>19500</v>
      </c>
      <c r="K2525" s="147">
        <v>10</v>
      </c>
      <c r="L2525" s="151">
        <v>1950</v>
      </c>
      <c r="M2525" s="151">
        <v>585</v>
      </c>
      <c r="N2525" s="154"/>
      <c r="O2525" s="154"/>
      <c r="P2525" s="151">
        <v>1365</v>
      </c>
      <c r="Q2525" s="151">
        <f t="shared" si="39"/>
        <v>1365</v>
      </c>
      <c r="R2525" s="156"/>
    </row>
    <row r="2526" s="138" customFormat="1" ht="25.05" hidden="1" customHeight="1" spans="1:18">
      <c r="A2526" s="147">
        <v>2521</v>
      </c>
      <c r="B2526" s="147" t="s">
        <v>988</v>
      </c>
      <c r="C2526" s="148">
        <v>44944</v>
      </c>
      <c r="D2526" s="148">
        <v>45017</v>
      </c>
      <c r="E2526" s="147" t="s">
        <v>960</v>
      </c>
      <c r="F2526" s="147" t="s">
        <v>961</v>
      </c>
      <c r="G2526" s="147" t="s">
        <v>27</v>
      </c>
      <c r="H2526" s="147">
        <v>6</v>
      </c>
      <c r="I2526" s="151">
        <v>3000</v>
      </c>
      <c r="J2526" s="151">
        <v>18000</v>
      </c>
      <c r="K2526" s="147">
        <v>10</v>
      </c>
      <c r="L2526" s="151">
        <v>1800</v>
      </c>
      <c r="M2526" s="151">
        <v>540</v>
      </c>
      <c r="N2526" s="154"/>
      <c r="O2526" s="154"/>
      <c r="P2526" s="151">
        <v>1260</v>
      </c>
      <c r="Q2526" s="151">
        <f t="shared" si="39"/>
        <v>1260</v>
      </c>
      <c r="R2526" s="156"/>
    </row>
    <row r="2527" s="138" customFormat="1" ht="25.05" hidden="1" customHeight="1" spans="1:18">
      <c r="A2527" s="147">
        <v>2522</v>
      </c>
      <c r="B2527" s="147" t="s">
        <v>989</v>
      </c>
      <c r="C2527" s="148">
        <v>44944</v>
      </c>
      <c r="D2527" s="148">
        <v>44986</v>
      </c>
      <c r="E2527" s="147" t="s">
        <v>960</v>
      </c>
      <c r="F2527" s="147" t="s">
        <v>961</v>
      </c>
      <c r="G2527" s="147" t="s">
        <v>27</v>
      </c>
      <c r="H2527" s="147">
        <v>14</v>
      </c>
      <c r="I2527" s="151">
        <v>3000</v>
      </c>
      <c r="J2527" s="151">
        <v>42000</v>
      </c>
      <c r="K2527" s="147">
        <v>10</v>
      </c>
      <c r="L2527" s="151">
        <v>4200</v>
      </c>
      <c r="M2527" s="151">
        <v>1260</v>
      </c>
      <c r="N2527" s="154"/>
      <c r="O2527" s="154"/>
      <c r="P2527" s="151">
        <v>2940</v>
      </c>
      <c r="Q2527" s="151">
        <f t="shared" si="39"/>
        <v>2940</v>
      </c>
      <c r="R2527" s="156"/>
    </row>
    <row r="2528" s="138" customFormat="1" ht="25.05" hidden="1" customHeight="1" spans="1:18">
      <c r="A2528" s="147">
        <v>2523</v>
      </c>
      <c r="B2528" s="147" t="s">
        <v>990</v>
      </c>
      <c r="C2528" s="148">
        <v>44944</v>
      </c>
      <c r="D2528" s="148">
        <v>44986</v>
      </c>
      <c r="E2528" s="147" t="s">
        <v>960</v>
      </c>
      <c r="F2528" s="147" t="s">
        <v>961</v>
      </c>
      <c r="G2528" s="147" t="s">
        <v>27</v>
      </c>
      <c r="H2528" s="147">
        <v>2</v>
      </c>
      <c r="I2528" s="151">
        <v>3000</v>
      </c>
      <c r="J2528" s="151">
        <v>6000</v>
      </c>
      <c r="K2528" s="147">
        <v>10</v>
      </c>
      <c r="L2528" s="151">
        <v>600</v>
      </c>
      <c r="M2528" s="151">
        <v>180</v>
      </c>
      <c r="N2528" s="154"/>
      <c r="O2528" s="154"/>
      <c r="P2528" s="151">
        <v>420</v>
      </c>
      <c r="Q2528" s="151">
        <f t="shared" si="39"/>
        <v>420</v>
      </c>
      <c r="R2528" s="156"/>
    </row>
    <row r="2529" s="138" customFormat="1" ht="25.05" hidden="1" customHeight="1" spans="1:18">
      <c r="A2529" s="147">
        <v>2524</v>
      </c>
      <c r="B2529" s="147" t="s">
        <v>991</v>
      </c>
      <c r="C2529" s="148">
        <v>44944</v>
      </c>
      <c r="D2529" s="148">
        <v>44986</v>
      </c>
      <c r="E2529" s="147" t="s">
        <v>960</v>
      </c>
      <c r="F2529" s="147" t="s">
        <v>961</v>
      </c>
      <c r="G2529" s="147" t="s">
        <v>27</v>
      </c>
      <c r="H2529" s="147">
        <v>11</v>
      </c>
      <c r="I2529" s="151">
        <v>3000</v>
      </c>
      <c r="J2529" s="151">
        <v>33000</v>
      </c>
      <c r="K2529" s="147">
        <v>10</v>
      </c>
      <c r="L2529" s="151">
        <v>3300</v>
      </c>
      <c r="M2529" s="151">
        <v>990</v>
      </c>
      <c r="N2529" s="154"/>
      <c r="O2529" s="154"/>
      <c r="P2529" s="151">
        <v>2310</v>
      </c>
      <c r="Q2529" s="151">
        <f t="shared" si="39"/>
        <v>2310</v>
      </c>
      <c r="R2529" s="156"/>
    </row>
    <row r="2530" s="138" customFormat="1" ht="25.05" hidden="1" customHeight="1" spans="1:18">
      <c r="A2530" s="147">
        <v>2525</v>
      </c>
      <c r="B2530" s="147" t="s">
        <v>992</v>
      </c>
      <c r="C2530" s="148">
        <v>44944</v>
      </c>
      <c r="D2530" s="148">
        <v>44986</v>
      </c>
      <c r="E2530" s="147" t="s">
        <v>960</v>
      </c>
      <c r="F2530" s="147" t="s">
        <v>961</v>
      </c>
      <c r="G2530" s="147" t="s">
        <v>27</v>
      </c>
      <c r="H2530" s="147">
        <v>4</v>
      </c>
      <c r="I2530" s="151">
        <v>3000</v>
      </c>
      <c r="J2530" s="151">
        <v>12000</v>
      </c>
      <c r="K2530" s="147">
        <v>10</v>
      </c>
      <c r="L2530" s="151">
        <v>1200</v>
      </c>
      <c r="M2530" s="151">
        <v>360</v>
      </c>
      <c r="N2530" s="154"/>
      <c r="O2530" s="154"/>
      <c r="P2530" s="151">
        <v>840</v>
      </c>
      <c r="Q2530" s="151">
        <f t="shared" si="39"/>
        <v>840</v>
      </c>
      <c r="R2530" s="156"/>
    </row>
    <row r="2531" s="138" customFormat="1" ht="25.05" hidden="1" customHeight="1" spans="1:18">
      <c r="A2531" s="147">
        <v>2526</v>
      </c>
      <c r="B2531" s="147" t="s">
        <v>993</v>
      </c>
      <c r="C2531" s="148">
        <v>44944</v>
      </c>
      <c r="D2531" s="148">
        <v>44986</v>
      </c>
      <c r="E2531" s="147" t="s">
        <v>960</v>
      </c>
      <c r="F2531" s="147" t="s">
        <v>961</v>
      </c>
      <c r="G2531" s="147" t="s">
        <v>27</v>
      </c>
      <c r="H2531" s="147">
        <v>4</v>
      </c>
      <c r="I2531" s="151">
        <v>3000</v>
      </c>
      <c r="J2531" s="151">
        <v>12000</v>
      </c>
      <c r="K2531" s="147">
        <v>10</v>
      </c>
      <c r="L2531" s="151">
        <v>1200</v>
      </c>
      <c r="M2531" s="151">
        <v>360</v>
      </c>
      <c r="N2531" s="154"/>
      <c r="O2531" s="154"/>
      <c r="P2531" s="151">
        <v>840</v>
      </c>
      <c r="Q2531" s="151">
        <f t="shared" si="39"/>
        <v>840</v>
      </c>
      <c r="R2531" s="156"/>
    </row>
    <row r="2532" s="138" customFormat="1" ht="25.05" hidden="1" customHeight="1" spans="1:18">
      <c r="A2532" s="147">
        <v>2527</v>
      </c>
      <c r="B2532" s="147" t="s">
        <v>994</v>
      </c>
      <c r="C2532" s="148">
        <v>44944</v>
      </c>
      <c r="D2532" s="148">
        <v>44986</v>
      </c>
      <c r="E2532" s="147" t="s">
        <v>960</v>
      </c>
      <c r="F2532" s="147" t="s">
        <v>961</v>
      </c>
      <c r="G2532" s="147" t="s">
        <v>27</v>
      </c>
      <c r="H2532" s="147">
        <v>5</v>
      </c>
      <c r="I2532" s="151">
        <v>3000</v>
      </c>
      <c r="J2532" s="151">
        <v>15000</v>
      </c>
      <c r="K2532" s="147">
        <v>10</v>
      </c>
      <c r="L2532" s="151">
        <v>1500</v>
      </c>
      <c r="M2532" s="151">
        <v>450</v>
      </c>
      <c r="N2532" s="154"/>
      <c r="O2532" s="154"/>
      <c r="P2532" s="151">
        <v>1050</v>
      </c>
      <c r="Q2532" s="151">
        <f t="shared" si="39"/>
        <v>1050</v>
      </c>
      <c r="R2532" s="156"/>
    </row>
    <row r="2533" s="138" customFormat="1" ht="25.05" hidden="1" customHeight="1" spans="1:18">
      <c r="A2533" s="147">
        <v>2528</v>
      </c>
      <c r="B2533" s="147" t="s">
        <v>995</v>
      </c>
      <c r="C2533" s="148">
        <v>44944</v>
      </c>
      <c r="D2533" s="148">
        <v>44986</v>
      </c>
      <c r="E2533" s="147" t="s">
        <v>960</v>
      </c>
      <c r="F2533" s="147" t="s">
        <v>961</v>
      </c>
      <c r="G2533" s="147" t="s">
        <v>27</v>
      </c>
      <c r="H2533" s="147">
        <v>3</v>
      </c>
      <c r="I2533" s="151">
        <v>3000</v>
      </c>
      <c r="J2533" s="151">
        <v>9000</v>
      </c>
      <c r="K2533" s="147">
        <v>10</v>
      </c>
      <c r="L2533" s="151">
        <v>900</v>
      </c>
      <c r="M2533" s="151">
        <v>270</v>
      </c>
      <c r="N2533" s="154"/>
      <c r="O2533" s="154"/>
      <c r="P2533" s="151">
        <v>630</v>
      </c>
      <c r="Q2533" s="151">
        <f t="shared" si="39"/>
        <v>630</v>
      </c>
      <c r="R2533" s="156"/>
    </row>
    <row r="2534" s="138" customFormat="1" ht="25.05" hidden="1" customHeight="1" spans="1:18">
      <c r="A2534" s="147">
        <v>2529</v>
      </c>
      <c r="B2534" s="147" t="s">
        <v>987</v>
      </c>
      <c r="C2534" s="148">
        <v>44944</v>
      </c>
      <c r="D2534" s="148">
        <v>44986</v>
      </c>
      <c r="E2534" s="147" t="s">
        <v>960</v>
      </c>
      <c r="F2534" s="147" t="s">
        <v>961</v>
      </c>
      <c r="G2534" s="147" t="s">
        <v>27</v>
      </c>
      <c r="H2534" s="147">
        <v>8.83</v>
      </c>
      <c r="I2534" s="151">
        <v>3000</v>
      </c>
      <c r="J2534" s="151">
        <v>26490</v>
      </c>
      <c r="K2534" s="147">
        <v>10</v>
      </c>
      <c r="L2534" s="151">
        <v>2649</v>
      </c>
      <c r="M2534" s="151">
        <v>794.7</v>
      </c>
      <c r="N2534" s="154"/>
      <c r="O2534" s="154"/>
      <c r="P2534" s="151">
        <v>1854.3</v>
      </c>
      <c r="Q2534" s="151">
        <f t="shared" si="39"/>
        <v>1854.3</v>
      </c>
      <c r="R2534" s="156"/>
    </row>
    <row r="2535" s="138" customFormat="1" ht="25.05" hidden="1" customHeight="1" spans="1:18">
      <c r="A2535" s="147">
        <v>2530</v>
      </c>
      <c r="B2535" s="147" t="s">
        <v>996</v>
      </c>
      <c r="C2535" s="148">
        <v>44944</v>
      </c>
      <c r="D2535" s="148">
        <v>44986</v>
      </c>
      <c r="E2535" s="147" t="s">
        <v>960</v>
      </c>
      <c r="F2535" s="147" t="s">
        <v>961</v>
      </c>
      <c r="G2535" s="147" t="s">
        <v>27</v>
      </c>
      <c r="H2535" s="147">
        <v>4.73</v>
      </c>
      <c r="I2535" s="151">
        <v>3000</v>
      </c>
      <c r="J2535" s="151">
        <v>14190</v>
      </c>
      <c r="K2535" s="147">
        <v>10</v>
      </c>
      <c r="L2535" s="151">
        <v>1419</v>
      </c>
      <c r="M2535" s="151">
        <v>425.7</v>
      </c>
      <c r="N2535" s="154"/>
      <c r="O2535" s="154"/>
      <c r="P2535" s="151">
        <v>993.3</v>
      </c>
      <c r="Q2535" s="151">
        <f t="shared" si="39"/>
        <v>993.3</v>
      </c>
      <c r="R2535" s="156"/>
    </row>
    <row r="2536" s="138" customFormat="1" ht="25.05" hidden="1" customHeight="1" spans="1:18">
      <c r="A2536" s="147">
        <v>2531</v>
      </c>
      <c r="B2536" s="147" t="s">
        <v>997</v>
      </c>
      <c r="C2536" s="148">
        <v>44986</v>
      </c>
      <c r="D2536" s="148">
        <v>45026</v>
      </c>
      <c r="E2536" s="147" t="s">
        <v>960</v>
      </c>
      <c r="F2536" s="147" t="s">
        <v>961</v>
      </c>
      <c r="G2536" s="147" t="s">
        <v>27</v>
      </c>
      <c r="H2536" s="147">
        <v>3.5</v>
      </c>
      <c r="I2536" s="151">
        <v>3000</v>
      </c>
      <c r="J2536" s="151">
        <v>10500</v>
      </c>
      <c r="K2536" s="147">
        <v>10</v>
      </c>
      <c r="L2536" s="151">
        <v>1050</v>
      </c>
      <c r="M2536" s="151">
        <v>315</v>
      </c>
      <c r="N2536" s="154"/>
      <c r="O2536" s="154"/>
      <c r="P2536" s="151">
        <v>735</v>
      </c>
      <c r="Q2536" s="151">
        <f t="shared" si="39"/>
        <v>735</v>
      </c>
      <c r="R2536" s="156"/>
    </row>
    <row r="2537" s="138" customFormat="1" ht="25.05" hidden="1" customHeight="1" spans="1:18">
      <c r="A2537" s="147">
        <v>2532</v>
      </c>
      <c r="B2537" s="147" t="s">
        <v>998</v>
      </c>
      <c r="C2537" s="148">
        <v>44986</v>
      </c>
      <c r="D2537" s="148">
        <v>45026</v>
      </c>
      <c r="E2537" s="147" t="s">
        <v>960</v>
      </c>
      <c r="F2537" s="147" t="s">
        <v>961</v>
      </c>
      <c r="G2537" s="147" t="s">
        <v>27</v>
      </c>
      <c r="H2537" s="147">
        <v>10</v>
      </c>
      <c r="I2537" s="151">
        <v>3000</v>
      </c>
      <c r="J2537" s="151">
        <v>30000</v>
      </c>
      <c r="K2537" s="147">
        <v>10</v>
      </c>
      <c r="L2537" s="151">
        <v>3000</v>
      </c>
      <c r="M2537" s="151">
        <v>900</v>
      </c>
      <c r="N2537" s="154"/>
      <c r="O2537" s="154"/>
      <c r="P2537" s="151">
        <v>2100</v>
      </c>
      <c r="Q2537" s="151">
        <f t="shared" si="39"/>
        <v>2100</v>
      </c>
      <c r="R2537" s="156"/>
    </row>
    <row r="2538" s="138" customFormat="1" ht="25.05" hidden="1" customHeight="1" spans="1:18">
      <c r="A2538" s="147">
        <v>2533</v>
      </c>
      <c r="B2538" s="147" t="s">
        <v>999</v>
      </c>
      <c r="C2538" s="148">
        <v>44986</v>
      </c>
      <c r="D2538" s="148">
        <v>45026</v>
      </c>
      <c r="E2538" s="147" t="s">
        <v>960</v>
      </c>
      <c r="F2538" s="147" t="s">
        <v>961</v>
      </c>
      <c r="G2538" s="147" t="s">
        <v>27</v>
      </c>
      <c r="H2538" s="147">
        <v>6</v>
      </c>
      <c r="I2538" s="151">
        <v>3000</v>
      </c>
      <c r="J2538" s="151">
        <v>18000</v>
      </c>
      <c r="K2538" s="147">
        <v>10</v>
      </c>
      <c r="L2538" s="151">
        <v>1800</v>
      </c>
      <c r="M2538" s="151">
        <v>540</v>
      </c>
      <c r="N2538" s="154"/>
      <c r="O2538" s="154"/>
      <c r="P2538" s="151">
        <v>1260</v>
      </c>
      <c r="Q2538" s="151">
        <f t="shared" si="39"/>
        <v>1260</v>
      </c>
      <c r="R2538" s="156"/>
    </row>
    <row r="2539" s="138" customFormat="1" ht="25.05" hidden="1" customHeight="1" spans="1:18">
      <c r="A2539" s="147">
        <v>2534</v>
      </c>
      <c r="B2539" s="147" t="s">
        <v>1000</v>
      </c>
      <c r="C2539" s="148">
        <v>44986</v>
      </c>
      <c r="D2539" s="148">
        <v>45026</v>
      </c>
      <c r="E2539" s="147" t="s">
        <v>960</v>
      </c>
      <c r="F2539" s="147" t="s">
        <v>961</v>
      </c>
      <c r="G2539" s="147" t="s">
        <v>27</v>
      </c>
      <c r="H2539" s="147">
        <v>8</v>
      </c>
      <c r="I2539" s="151">
        <v>3000</v>
      </c>
      <c r="J2539" s="151">
        <v>24000</v>
      </c>
      <c r="K2539" s="147">
        <v>10</v>
      </c>
      <c r="L2539" s="151">
        <v>2400</v>
      </c>
      <c r="M2539" s="151">
        <v>720</v>
      </c>
      <c r="N2539" s="154"/>
      <c r="O2539" s="154"/>
      <c r="P2539" s="151">
        <v>1680</v>
      </c>
      <c r="Q2539" s="151">
        <f t="shared" si="39"/>
        <v>1680</v>
      </c>
      <c r="R2539" s="156"/>
    </row>
    <row r="2540" s="138" customFormat="1" ht="25.05" hidden="1" customHeight="1" spans="1:18">
      <c r="A2540" s="147">
        <v>2535</v>
      </c>
      <c r="B2540" s="147" t="s">
        <v>1001</v>
      </c>
      <c r="C2540" s="148">
        <v>44986</v>
      </c>
      <c r="D2540" s="148">
        <v>45026</v>
      </c>
      <c r="E2540" s="147" t="s">
        <v>960</v>
      </c>
      <c r="F2540" s="147" t="s">
        <v>961</v>
      </c>
      <c r="G2540" s="147" t="s">
        <v>27</v>
      </c>
      <c r="H2540" s="147">
        <v>12</v>
      </c>
      <c r="I2540" s="151">
        <v>3000</v>
      </c>
      <c r="J2540" s="151">
        <v>36000</v>
      </c>
      <c r="K2540" s="147">
        <v>10</v>
      </c>
      <c r="L2540" s="151">
        <v>3600</v>
      </c>
      <c r="M2540" s="151">
        <v>1080</v>
      </c>
      <c r="N2540" s="154"/>
      <c r="O2540" s="154"/>
      <c r="P2540" s="151">
        <f>2520/12*7</f>
        <v>1470</v>
      </c>
      <c r="Q2540" s="151">
        <f t="shared" si="39"/>
        <v>1470</v>
      </c>
      <c r="R2540" s="156" t="s">
        <v>1002</v>
      </c>
    </row>
    <row r="2541" s="138" customFormat="1" ht="25.05" hidden="1" customHeight="1" spans="1:18">
      <c r="A2541" s="147">
        <v>2536</v>
      </c>
      <c r="B2541" s="147" t="s">
        <v>1003</v>
      </c>
      <c r="C2541" s="148">
        <v>44986</v>
      </c>
      <c r="D2541" s="148">
        <v>45026</v>
      </c>
      <c r="E2541" s="147" t="s">
        <v>960</v>
      </c>
      <c r="F2541" s="147" t="s">
        <v>961</v>
      </c>
      <c r="G2541" s="147" t="s">
        <v>27</v>
      </c>
      <c r="H2541" s="147">
        <v>6</v>
      </c>
      <c r="I2541" s="151">
        <v>3000</v>
      </c>
      <c r="J2541" s="151">
        <v>18000</v>
      </c>
      <c r="K2541" s="147">
        <v>10</v>
      </c>
      <c r="L2541" s="151">
        <v>1800</v>
      </c>
      <c r="M2541" s="151">
        <v>540</v>
      </c>
      <c r="N2541" s="154"/>
      <c r="O2541" s="154"/>
      <c r="P2541" s="151">
        <v>1260</v>
      </c>
      <c r="Q2541" s="151">
        <f t="shared" si="39"/>
        <v>1260</v>
      </c>
      <c r="R2541" s="156"/>
    </row>
    <row r="2542" s="138" customFormat="1" ht="25.05" hidden="1" customHeight="1" spans="1:18">
      <c r="A2542" s="147">
        <v>2537</v>
      </c>
      <c r="B2542" s="147" t="s">
        <v>1004</v>
      </c>
      <c r="C2542" s="148">
        <v>44986</v>
      </c>
      <c r="D2542" s="148">
        <v>45026</v>
      </c>
      <c r="E2542" s="147" t="s">
        <v>960</v>
      </c>
      <c r="F2542" s="147" t="s">
        <v>961</v>
      </c>
      <c r="G2542" s="147" t="s">
        <v>27</v>
      </c>
      <c r="H2542" s="147">
        <v>3</v>
      </c>
      <c r="I2542" s="151">
        <v>3000</v>
      </c>
      <c r="J2542" s="151">
        <v>9000</v>
      </c>
      <c r="K2542" s="147">
        <v>10</v>
      </c>
      <c r="L2542" s="151">
        <v>900</v>
      </c>
      <c r="M2542" s="151">
        <v>270</v>
      </c>
      <c r="N2542" s="154"/>
      <c r="O2542" s="154"/>
      <c r="P2542" s="151">
        <v>630</v>
      </c>
      <c r="Q2542" s="151">
        <f t="shared" si="39"/>
        <v>630</v>
      </c>
      <c r="R2542" s="156"/>
    </row>
    <row r="2543" s="138" customFormat="1" ht="25.05" hidden="1" customHeight="1" spans="1:18">
      <c r="A2543" s="147">
        <v>2538</v>
      </c>
      <c r="B2543" s="147" t="s">
        <v>1005</v>
      </c>
      <c r="C2543" s="148">
        <v>44927</v>
      </c>
      <c r="D2543" s="148">
        <v>44957</v>
      </c>
      <c r="E2543" s="147" t="s">
        <v>25</v>
      </c>
      <c r="F2543" s="147" t="s">
        <v>961</v>
      </c>
      <c r="G2543" s="147" t="s">
        <v>27</v>
      </c>
      <c r="H2543" s="147">
        <v>6.96</v>
      </c>
      <c r="I2543" s="151">
        <v>2520</v>
      </c>
      <c r="J2543" s="151">
        <v>17539.2</v>
      </c>
      <c r="K2543" s="147">
        <v>10</v>
      </c>
      <c r="L2543" s="151">
        <v>1753.92</v>
      </c>
      <c r="M2543" s="151">
        <v>87.696</v>
      </c>
      <c r="N2543" s="154"/>
      <c r="O2543" s="151">
        <v>789.264</v>
      </c>
      <c r="P2543" s="151">
        <v>876.96</v>
      </c>
      <c r="Q2543" s="151">
        <f t="shared" si="39"/>
        <v>1666.224</v>
      </c>
      <c r="R2543" s="156"/>
    </row>
    <row r="2544" s="138" customFormat="1" ht="25.05" hidden="1" customHeight="1" spans="1:18">
      <c r="A2544" s="147">
        <v>2539</v>
      </c>
      <c r="B2544" s="147" t="s">
        <v>445</v>
      </c>
      <c r="C2544" s="148">
        <v>44927</v>
      </c>
      <c r="D2544" s="148">
        <v>44957</v>
      </c>
      <c r="E2544" s="147" t="s">
        <v>25</v>
      </c>
      <c r="F2544" s="147" t="s">
        <v>961</v>
      </c>
      <c r="G2544" s="147" t="s">
        <v>27</v>
      </c>
      <c r="H2544" s="147">
        <v>5</v>
      </c>
      <c r="I2544" s="151">
        <v>2520</v>
      </c>
      <c r="J2544" s="151">
        <v>12600</v>
      </c>
      <c r="K2544" s="147">
        <v>10</v>
      </c>
      <c r="L2544" s="151">
        <v>1260</v>
      </c>
      <c r="M2544" s="151">
        <v>63</v>
      </c>
      <c r="N2544" s="154"/>
      <c r="O2544" s="151">
        <v>567</v>
      </c>
      <c r="P2544" s="151">
        <v>630</v>
      </c>
      <c r="Q2544" s="151">
        <f t="shared" si="39"/>
        <v>1197</v>
      </c>
      <c r="R2544" s="156"/>
    </row>
    <row r="2545" s="138" customFormat="1" ht="25.05" hidden="1" customHeight="1" spans="1:18">
      <c r="A2545" s="147">
        <v>2540</v>
      </c>
      <c r="B2545" s="147" t="s">
        <v>1006</v>
      </c>
      <c r="C2545" s="148">
        <v>44927</v>
      </c>
      <c r="D2545" s="148">
        <v>44957</v>
      </c>
      <c r="E2545" s="147" t="s">
        <v>25</v>
      </c>
      <c r="F2545" s="147" t="s">
        <v>961</v>
      </c>
      <c r="G2545" s="147" t="s">
        <v>27</v>
      </c>
      <c r="H2545" s="147">
        <v>5.94</v>
      </c>
      <c r="I2545" s="151">
        <v>2520</v>
      </c>
      <c r="J2545" s="151">
        <v>14968.8</v>
      </c>
      <c r="K2545" s="147">
        <v>10</v>
      </c>
      <c r="L2545" s="151">
        <v>1496.88</v>
      </c>
      <c r="M2545" s="151">
        <v>74.844</v>
      </c>
      <c r="N2545" s="154"/>
      <c r="O2545" s="151">
        <v>673.596</v>
      </c>
      <c r="P2545" s="151">
        <v>748.44</v>
      </c>
      <c r="Q2545" s="151">
        <f t="shared" si="39"/>
        <v>1422.036</v>
      </c>
      <c r="R2545" s="156"/>
    </row>
    <row r="2546" s="138" customFormat="1" ht="25.05" hidden="1" customHeight="1" spans="1:18">
      <c r="A2546" s="147">
        <v>2541</v>
      </c>
      <c r="B2546" s="147" t="s">
        <v>1007</v>
      </c>
      <c r="C2546" s="148">
        <v>44927</v>
      </c>
      <c r="D2546" s="148">
        <v>44957</v>
      </c>
      <c r="E2546" s="147" t="s">
        <v>25</v>
      </c>
      <c r="F2546" s="147" t="s">
        <v>961</v>
      </c>
      <c r="G2546" s="147" t="s">
        <v>27</v>
      </c>
      <c r="H2546" s="147">
        <v>5.36</v>
      </c>
      <c r="I2546" s="151">
        <v>2520</v>
      </c>
      <c r="J2546" s="151">
        <v>13507.2</v>
      </c>
      <c r="K2546" s="147">
        <v>10</v>
      </c>
      <c r="L2546" s="151">
        <v>1350.72</v>
      </c>
      <c r="M2546" s="151">
        <v>67.536</v>
      </c>
      <c r="N2546" s="154"/>
      <c r="O2546" s="151">
        <v>607.824</v>
      </c>
      <c r="P2546" s="151">
        <v>675.36</v>
      </c>
      <c r="Q2546" s="151">
        <f t="shared" si="39"/>
        <v>1283.184</v>
      </c>
      <c r="R2546" s="156"/>
    </row>
    <row r="2547" s="138" customFormat="1" ht="25.05" hidden="1" customHeight="1" spans="1:18">
      <c r="A2547" s="147">
        <v>2542</v>
      </c>
      <c r="B2547" s="147" t="s">
        <v>1008</v>
      </c>
      <c r="C2547" s="148">
        <v>44927</v>
      </c>
      <c r="D2547" s="148">
        <v>44957</v>
      </c>
      <c r="E2547" s="147" t="s">
        <v>25</v>
      </c>
      <c r="F2547" s="147" t="s">
        <v>961</v>
      </c>
      <c r="G2547" s="147" t="s">
        <v>27</v>
      </c>
      <c r="H2547" s="147">
        <v>13</v>
      </c>
      <c r="I2547" s="151">
        <v>2520</v>
      </c>
      <c r="J2547" s="151">
        <v>32760</v>
      </c>
      <c r="K2547" s="147">
        <v>10</v>
      </c>
      <c r="L2547" s="151">
        <v>3276</v>
      </c>
      <c r="M2547" s="151">
        <v>163.8</v>
      </c>
      <c r="N2547" s="154"/>
      <c r="O2547" s="151">
        <v>1474.2</v>
      </c>
      <c r="P2547" s="151">
        <v>1638</v>
      </c>
      <c r="Q2547" s="151">
        <f t="shared" si="39"/>
        <v>3112.2</v>
      </c>
      <c r="R2547" s="156"/>
    </row>
    <row r="2548" s="138" customFormat="1" ht="25.05" hidden="1" customHeight="1" spans="1:18">
      <c r="A2548" s="147">
        <v>2543</v>
      </c>
      <c r="B2548" s="147" t="s">
        <v>1009</v>
      </c>
      <c r="C2548" s="148">
        <v>44927</v>
      </c>
      <c r="D2548" s="148">
        <v>44957</v>
      </c>
      <c r="E2548" s="147" t="s">
        <v>25</v>
      </c>
      <c r="F2548" s="147" t="s">
        <v>961</v>
      </c>
      <c r="G2548" s="147" t="s">
        <v>27</v>
      </c>
      <c r="H2548" s="147">
        <v>3.25</v>
      </c>
      <c r="I2548" s="151">
        <v>2520</v>
      </c>
      <c r="J2548" s="151">
        <v>8190</v>
      </c>
      <c r="K2548" s="147">
        <v>10</v>
      </c>
      <c r="L2548" s="151">
        <v>819</v>
      </c>
      <c r="M2548" s="151">
        <v>40.95</v>
      </c>
      <c r="N2548" s="154"/>
      <c r="O2548" s="151">
        <v>368.55</v>
      </c>
      <c r="P2548" s="151">
        <v>409.5</v>
      </c>
      <c r="Q2548" s="151">
        <f t="shared" si="39"/>
        <v>778.05</v>
      </c>
      <c r="R2548" s="156"/>
    </row>
    <row r="2549" s="138" customFormat="1" ht="25.05" hidden="1" customHeight="1" spans="1:18">
      <c r="A2549" s="147">
        <v>2544</v>
      </c>
      <c r="B2549" s="147" t="s">
        <v>1010</v>
      </c>
      <c r="C2549" s="148">
        <v>44927</v>
      </c>
      <c r="D2549" s="148">
        <v>44957</v>
      </c>
      <c r="E2549" s="147" t="s">
        <v>25</v>
      </c>
      <c r="F2549" s="147" t="s">
        <v>961</v>
      </c>
      <c r="G2549" s="147" t="s">
        <v>27</v>
      </c>
      <c r="H2549" s="147">
        <v>2</v>
      </c>
      <c r="I2549" s="151">
        <v>2520</v>
      </c>
      <c r="J2549" s="151">
        <v>5040</v>
      </c>
      <c r="K2549" s="147">
        <v>10</v>
      </c>
      <c r="L2549" s="151">
        <v>504</v>
      </c>
      <c r="M2549" s="151">
        <v>25.2</v>
      </c>
      <c r="N2549" s="154"/>
      <c r="O2549" s="151">
        <v>226.8</v>
      </c>
      <c r="P2549" s="151">
        <v>252</v>
      </c>
      <c r="Q2549" s="151">
        <f t="shared" si="39"/>
        <v>478.8</v>
      </c>
      <c r="R2549" s="156"/>
    </row>
    <row r="2550" s="138" customFormat="1" ht="25.05" hidden="1" customHeight="1" spans="1:18">
      <c r="A2550" s="147">
        <v>2545</v>
      </c>
      <c r="B2550" s="147" t="s">
        <v>1011</v>
      </c>
      <c r="C2550" s="148">
        <v>44927</v>
      </c>
      <c r="D2550" s="148">
        <v>44957</v>
      </c>
      <c r="E2550" s="147" t="s">
        <v>25</v>
      </c>
      <c r="F2550" s="147" t="s">
        <v>961</v>
      </c>
      <c r="G2550" s="147" t="s">
        <v>27</v>
      </c>
      <c r="H2550" s="147">
        <v>1.7</v>
      </c>
      <c r="I2550" s="151">
        <v>2520</v>
      </c>
      <c r="J2550" s="151">
        <v>4284</v>
      </c>
      <c r="K2550" s="147">
        <v>10</v>
      </c>
      <c r="L2550" s="151">
        <v>428.4</v>
      </c>
      <c r="M2550" s="151">
        <v>21.42</v>
      </c>
      <c r="N2550" s="154"/>
      <c r="O2550" s="151">
        <v>192.78</v>
      </c>
      <c r="P2550" s="151">
        <v>214.2</v>
      </c>
      <c r="Q2550" s="151">
        <f t="shared" si="39"/>
        <v>406.98</v>
      </c>
      <c r="R2550" s="156"/>
    </row>
    <row r="2551" s="138" customFormat="1" ht="25.05" hidden="1" customHeight="1" spans="1:18">
      <c r="A2551" s="147">
        <v>2546</v>
      </c>
      <c r="B2551" s="147" t="s">
        <v>1012</v>
      </c>
      <c r="C2551" s="148">
        <v>44927</v>
      </c>
      <c r="D2551" s="148">
        <v>44957</v>
      </c>
      <c r="E2551" s="147" t="s">
        <v>25</v>
      </c>
      <c r="F2551" s="147" t="s">
        <v>961</v>
      </c>
      <c r="G2551" s="147" t="s">
        <v>27</v>
      </c>
      <c r="H2551" s="147">
        <v>10</v>
      </c>
      <c r="I2551" s="151">
        <v>2520</v>
      </c>
      <c r="J2551" s="151">
        <v>25200</v>
      </c>
      <c r="K2551" s="147">
        <v>10</v>
      </c>
      <c r="L2551" s="151">
        <v>2520</v>
      </c>
      <c r="M2551" s="151">
        <v>126</v>
      </c>
      <c r="N2551" s="154"/>
      <c r="O2551" s="151">
        <v>1134</v>
      </c>
      <c r="P2551" s="151">
        <v>1260</v>
      </c>
      <c r="Q2551" s="151">
        <f t="shared" si="39"/>
        <v>2394</v>
      </c>
      <c r="R2551" s="156"/>
    </row>
    <row r="2552" s="138" customFormat="1" ht="25.05" hidden="1" customHeight="1" spans="1:18">
      <c r="A2552" s="147">
        <v>2547</v>
      </c>
      <c r="B2552" s="147" t="s">
        <v>1013</v>
      </c>
      <c r="C2552" s="148">
        <v>44927</v>
      </c>
      <c r="D2552" s="148">
        <v>44957</v>
      </c>
      <c r="E2552" s="147" t="s">
        <v>25</v>
      </c>
      <c r="F2552" s="147" t="s">
        <v>961</v>
      </c>
      <c r="G2552" s="147" t="s">
        <v>27</v>
      </c>
      <c r="H2552" s="147">
        <v>5.54</v>
      </c>
      <c r="I2552" s="151">
        <v>2520</v>
      </c>
      <c r="J2552" s="151">
        <v>13960.8</v>
      </c>
      <c r="K2552" s="147">
        <v>10</v>
      </c>
      <c r="L2552" s="151">
        <v>1396.08</v>
      </c>
      <c r="M2552" s="151">
        <v>69.804</v>
      </c>
      <c r="N2552" s="154"/>
      <c r="O2552" s="151">
        <v>628.236</v>
      </c>
      <c r="P2552" s="151">
        <v>698.04</v>
      </c>
      <c r="Q2552" s="151">
        <f t="shared" si="39"/>
        <v>1326.276</v>
      </c>
      <c r="R2552" s="156"/>
    </row>
    <row r="2553" s="138" customFormat="1" ht="25.05" hidden="1" customHeight="1" spans="1:18">
      <c r="A2553" s="147">
        <v>2548</v>
      </c>
      <c r="B2553" s="147" t="s">
        <v>1014</v>
      </c>
      <c r="C2553" s="148">
        <v>44927</v>
      </c>
      <c r="D2553" s="148">
        <v>44957</v>
      </c>
      <c r="E2553" s="147" t="s">
        <v>25</v>
      </c>
      <c r="F2553" s="147" t="s">
        <v>961</v>
      </c>
      <c r="G2553" s="147" t="s">
        <v>27</v>
      </c>
      <c r="H2553" s="147">
        <v>4.73</v>
      </c>
      <c r="I2553" s="151">
        <v>2520</v>
      </c>
      <c r="J2553" s="151">
        <v>11919.6</v>
      </c>
      <c r="K2553" s="147">
        <v>10</v>
      </c>
      <c r="L2553" s="151">
        <v>1191.96</v>
      </c>
      <c r="M2553" s="151">
        <v>59.598</v>
      </c>
      <c r="N2553" s="154"/>
      <c r="O2553" s="151">
        <v>536.382</v>
      </c>
      <c r="P2553" s="151">
        <v>595.98</v>
      </c>
      <c r="Q2553" s="151">
        <f t="shared" si="39"/>
        <v>1132.362</v>
      </c>
      <c r="R2553" s="156"/>
    </row>
    <row r="2554" s="138" customFormat="1" ht="25.05" hidden="1" customHeight="1" spans="1:18">
      <c r="A2554" s="147">
        <v>2549</v>
      </c>
      <c r="B2554" s="147" t="s">
        <v>1015</v>
      </c>
      <c r="C2554" s="148">
        <v>44927</v>
      </c>
      <c r="D2554" s="148">
        <v>44957</v>
      </c>
      <c r="E2554" s="147" t="s">
        <v>25</v>
      </c>
      <c r="F2554" s="147" t="s">
        <v>961</v>
      </c>
      <c r="G2554" s="147" t="s">
        <v>27</v>
      </c>
      <c r="H2554" s="147">
        <v>5.46</v>
      </c>
      <c r="I2554" s="151">
        <v>2520</v>
      </c>
      <c r="J2554" s="151">
        <v>13759.2</v>
      </c>
      <c r="K2554" s="147">
        <v>10</v>
      </c>
      <c r="L2554" s="151">
        <v>1375.92</v>
      </c>
      <c r="M2554" s="151">
        <v>68.796</v>
      </c>
      <c r="N2554" s="154"/>
      <c r="O2554" s="151">
        <v>619.164</v>
      </c>
      <c r="P2554" s="151">
        <v>687.96</v>
      </c>
      <c r="Q2554" s="151">
        <f t="shared" si="39"/>
        <v>1307.124</v>
      </c>
      <c r="R2554" s="156"/>
    </row>
    <row r="2555" s="138" customFormat="1" ht="25.05" hidden="1" customHeight="1" spans="1:18">
      <c r="A2555" s="147">
        <v>2550</v>
      </c>
      <c r="B2555" s="147" t="s">
        <v>1016</v>
      </c>
      <c r="C2555" s="148">
        <v>44927</v>
      </c>
      <c r="D2555" s="148">
        <v>44957</v>
      </c>
      <c r="E2555" s="147" t="s">
        <v>25</v>
      </c>
      <c r="F2555" s="147" t="s">
        <v>961</v>
      </c>
      <c r="G2555" s="147" t="s">
        <v>27</v>
      </c>
      <c r="H2555" s="147">
        <v>6.67</v>
      </c>
      <c r="I2555" s="151">
        <v>2520</v>
      </c>
      <c r="J2555" s="151">
        <v>16808.4</v>
      </c>
      <c r="K2555" s="147">
        <v>10</v>
      </c>
      <c r="L2555" s="151">
        <v>1680.84</v>
      </c>
      <c r="M2555" s="151">
        <v>84.042</v>
      </c>
      <c r="N2555" s="154"/>
      <c r="O2555" s="151">
        <v>756.378</v>
      </c>
      <c r="P2555" s="151">
        <v>840.42</v>
      </c>
      <c r="Q2555" s="151">
        <f t="shared" si="39"/>
        <v>1596.798</v>
      </c>
      <c r="R2555" s="156"/>
    </row>
    <row r="2556" s="138" customFormat="1" ht="25.05" hidden="1" customHeight="1" spans="1:18">
      <c r="A2556" s="147">
        <v>2551</v>
      </c>
      <c r="B2556" s="147" t="s">
        <v>1017</v>
      </c>
      <c r="C2556" s="148">
        <v>44927</v>
      </c>
      <c r="D2556" s="148">
        <v>44957</v>
      </c>
      <c r="E2556" s="147" t="s">
        <v>25</v>
      </c>
      <c r="F2556" s="147" t="s">
        <v>961</v>
      </c>
      <c r="G2556" s="147" t="s">
        <v>27</v>
      </c>
      <c r="H2556" s="147">
        <v>4.79</v>
      </c>
      <c r="I2556" s="151">
        <v>2520</v>
      </c>
      <c r="J2556" s="151">
        <v>12070.8</v>
      </c>
      <c r="K2556" s="147">
        <v>10</v>
      </c>
      <c r="L2556" s="151">
        <v>1207.08</v>
      </c>
      <c r="M2556" s="151">
        <v>60.354</v>
      </c>
      <c r="N2556" s="154"/>
      <c r="O2556" s="151">
        <v>543.186</v>
      </c>
      <c r="P2556" s="151">
        <v>603.54</v>
      </c>
      <c r="Q2556" s="151">
        <f t="shared" si="39"/>
        <v>1146.726</v>
      </c>
      <c r="R2556" s="156"/>
    </row>
    <row r="2557" s="138" customFormat="1" ht="25.05" hidden="1" customHeight="1" spans="1:18">
      <c r="A2557" s="147">
        <v>2552</v>
      </c>
      <c r="B2557" s="147" t="s">
        <v>1018</v>
      </c>
      <c r="C2557" s="148">
        <v>44927</v>
      </c>
      <c r="D2557" s="148">
        <v>44957</v>
      </c>
      <c r="E2557" s="147" t="s">
        <v>25</v>
      </c>
      <c r="F2557" s="147" t="s">
        <v>961</v>
      </c>
      <c r="G2557" s="147" t="s">
        <v>27</v>
      </c>
      <c r="H2557" s="147">
        <v>2.7</v>
      </c>
      <c r="I2557" s="151">
        <v>2520</v>
      </c>
      <c r="J2557" s="151">
        <v>6804</v>
      </c>
      <c r="K2557" s="147">
        <v>10</v>
      </c>
      <c r="L2557" s="151">
        <v>680.4</v>
      </c>
      <c r="M2557" s="151">
        <v>34.02</v>
      </c>
      <c r="N2557" s="154"/>
      <c r="O2557" s="151">
        <v>306.18</v>
      </c>
      <c r="P2557" s="151">
        <v>340.2</v>
      </c>
      <c r="Q2557" s="151">
        <f t="shared" si="39"/>
        <v>646.38</v>
      </c>
      <c r="R2557" s="156"/>
    </row>
    <row r="2558" s="138" customFormat="1" ht="25.05" hidden="1" customHeight="1" spans="1:18">
      <c r="A2558" s="147">
        <v>2553</v>
      </c>
      <c r="B2558" s="147" t="s">
        <v>1019</v>
      </c>
      <c r="C2558" s="148">
        <v>44927</v>
      </c>
      <c r="D2558" s="148">
        <v>44957</v>
      </c>
      <c r="E2558" s="147" t="s">
        <v>25</v>
      </c>
      <c r="F2558" s="147" t="s">
        <v>961</v>
      </c>
      <c r="G2558" s="147" t="s">
        <v>27</v>
      </c>
      <c r="H2558" s="147">
        <v>5.3</v>
      </c>
      <c r="I2558" s="151">
        <v>2520</v>
      </c>
      <c r="J2558" s="151">
        <v>13356</v>
      </c>
      <c r="K2558" s="147">
        <v>10</v>
      </c>
      <c r="L2558" s="151">
        <v>1335.6</v>
      </c>
      <c r="M2558" s="151">
        <v>66.78</v>
      </c>
      <c r="N2558" s="154"/>
      <c r="O2558" s="151">
        <v>601.02</v>
      </c>
      <c r="P2558" s="151">
        <v>667.8</v>
      </c>
      <c r="Q2558" s="151">
        <f t="shared" si="39"/>
        <v>1268.82</v>
      </c>
      <c r="R2558" s="156"/>
    </row>
    <row r="2559" s="138" customFormat="1" ht="25.05" hidden="1" customHeight="1" spans="1:18">
      <c r="A2559" s="147">
        <v>2554</v>
      </c>
      <c r="B2559" s="147" t="s">
        <v>1020</v>
      </c>
      <c r="C2559" s="148">
        <v>44927</v>
      </c>
      <c r="D2559" s="148">
        <v>44957</v>
      </c>
      <c r="E2559" s="147" t="s">
        <v>25</v>
      </c>
      <c r="F2559" s="147" t="s">
        <v>961</v>
      </c>
      <c r="G2559" s="147" t="s">
        <v>27</v>
      </c>
      <c r="H2559" s="147">
        <v>2.3</v>
      </c>
      <c r="I2559" s="151">
        <v>2520</v>
      </c>
      <c r="J2559" s="151">
        <v>5796</v>
      </c>
      <c r="K2559" s="147">
        <v>10</v>
      </c>
      <c r="L2559" s="151">
        <v>579.6</v>
      </c>
      <c r="M2559" s="151">
        <v>28.98</v>
      </c>
      <c r="N2559" s="154"/>
      <c r="O2559" s="151">
        <v>260.82</v>
      </c>
      <c r="P2559" s="151">
        <v>289.8</v>
      </c>
      <c r="Q2559" s="151">
        <f t="shared" si="39"/>
        <v>550.62</v>
      </c>
      <c r="R2559" s="156"/>
    </row>
    <row r="2560" s="138" customFormat="1" ht="25.05" hidden="1" customHeight="1" spans="1:18">
      <c r="A2560" s="147">
        <v>2555</v>
      </c>
      <c r="B2560" s="147" t="s">
        <v>1021</v>
      </c>
      <c r="C2560" s="148">
        <v>44927</v>
      </c>
      <c r="D2560" s="148">
        <v>44957</v>
      </c>
      <c r="E2560" s="147" t="s">
        <v>25</v>
      </c>
      <c r="F2560" s="147" t="s">
        <v>961</v>
      </c>
      <c r="G2560" s="147" t="s">
        <v>27</v>
      </c>
      <c r="H2560" s="147">
        <v>5</v>
      </c>
      <c r="I2560" s="151">
        <v>2520</v>
      </c>
      <c r="J2560" s="151">
        <v>12600</v>
      </c>
      <c r="K2560" s="147">
        <v>10</v>
      </c>
      <c r="L2560" s="151">
        <v>1260</v>
      </c>
      <c r="M2560" s="151">
        <v>63</v>
      </c>
      <c r="N2560" s="154"/>
      <c r="O2560" s="151">
        <v>567</v>
      </c>
      <c r="P2560" s="151">
        <v>630</v>
      </c>
      <c r="Q2560" s="151">
        <f t="shared" si="39"/>
        <v>1197</v>
      </c>
      <c r="R2560" s="156"/>
    </row>
    <row r="2561" s="138" customFormat="1" ht="25.05" hidden="1" customHeight="1" spans="1:18">
      <c r="A2561" s="147">
        <v>2556</v>
      </c>
      <c r="B2561" s="147" t="s">
        <v>1005</v>
      </c>
      <c r="C2561" s="148">
        <v>44958</v>
      </c>
      <c r="D2561" s="148">
        <v>44985</v>
      </c>
      <c r="E2561" s="147" t="s">
        <v>25</v>
      </c>
      <c r="F2561" s="147" t="s">
        <v>961</v>
      </c>
      <c r="G2561" s="147" t="s">
        <v>27</v>
      </c>
      <c r="H2561" s="147">
        <v>6.96</v>
      </c>
      <c r="I2561" s="151">
        <v>4410</v>
      </c>
      <c r="J2561" s="151">
        <v>30693.6</v>
      </c>
      <c r="K2561" s="147">
        <v>10</v>
      </c>
      <c r="L2561" s="151">
        <v>3069.36</v>
      </c>
      <c r="M2561" s="151">
        <v>153.468</v>
      </c>
      <c r="N2561" s="154"/>
      <c r="O2561" s="151">
        <v>1381.212</v>
      </c>
      <c r="P2561" s="151">
        <v>1534.68</v>
      </c>
      <c r="Q2561" s="151">
        <f t="shared" si="39"/>
        <v>2915.892</v>
      </c>
      <c r="R2561" s="156"/>
    </row>
    <row r="2562" s="138" customFormat="1" ht="25.05" hidden="1" customHeight="1" spans="1:18">
      <c r="A2562" s="147">
        <v>2557</v>
      </c>
      <c r="B2562" s="147" t="s">
        <v>445</v>
      </c>
      <c r="C2562" s="148">
        <v>44958</v>
      </c>
      <c r="D2562" s="148">
        <v>44985</v>
      </c>
      <c r="E2562" s="147" t="s">
        <v>25</v>
      </c>
      <c r="F2562" s="147" t="s">
        <v>961</v>
      </c>
      <c r="G2562" s="147" t="s">
        <v>27</v>
      </c>
      <c r="H2562" s="147">
        <v>5</v>
      </c>
      <c r="I2562" s="151">
        <v>4410</v>
      </c>
      <c r="J2562" s="151">
        <v>22050</v>
      </c>
      <c r="K2562" s="147">
        <v>10</v>
      </c>
      <c r="L2562" s="151">
        <v>2205</v>
      </c>
      <c r="M2562" s="151">
        <v>110.25</v>
      </c>
      <c r="N2562" s="154"/>
      <c r="O2562" s="151">
        <v>992.25</v>
      </c>
      <c r="P2562" s="151">
        <v>1102.5</v>
      </c>
      <c r="Q2562" s="151">
        <f t="shared" si="39"/>
        <v>2094.75</v>
      </c>
      <c r="R2562" s="156"/>
    </row>
    <row r="2563" s="138" customFormat="1" ht="25.05" hidden="1" customHeight="1" spans="1:18">
      <c r="A2563" s="147">
        <v>2558</v>
      </c>
      <c r="B2563" s="147" t="s">
        <v>1009</v>
      </c>
      <c r="C2563" s="148">
        <v>44958</v>
      </c>
      <c r="D2563" s="148">
        <v>44985</v>
      </c>
      <c r="E2563" s="147" t="s">
        <v>25</v>
      </c>
      <c r="F2563" s="147" t="s">
        <v>961</v>
      </c>
      <c r="G2563" s="147" t="s">
        <v>27</v>
      </c>
      <c r="H2563" s="147">
        <v>3.25</v>
      </c>
      <c r="I2563" s="151">
        <v>4410</v>
      </c>
      <c r="J2563" s="151">
        <v>14332.5</v>
      </c>
      <c r="K2563" s="147">
        <v>10</v>
      </c>
      <c r="L2563" s="151">
        <v>1433.25</v>
      </c>
      <c r="M2563" s="151">
        <v>71.6625</v>
      </c>
      <c r="N2563" s="154"/>
      <c r="O2563" s="151">
        <v>644.9625</v>
      </c>
      <c r="P2563" s="151">
        <v>716.625</v>
      </c>
      <c r="Q2563" s="151">
        <f t="shared" si="39"/>
        <v>1361.5875</v>
      </c>
      <c r="R2563" s="156"/>
    </row>
    <row r="2564" s="138" customFormat="1" ht="25.05" hidden="1" customHeight="1" spans="1:18">
      <c r="A2564" s="147">
        <v>2559</v>
      </c>
      <c r="B2564" s="147" t="s">
        <v>1010</v>
      </c>
      <c r="C2564" s="148">
        <v>44958</v>
      </c>
      <c r="D2564" s="148">
        <v>44985</v>
      </c>
      <c r="E2564" s="147" t="s">
        <v>25</v>
      </c>
      <c r="F2564" s="147" t="s">
        <v>961</v>
      </c>
      <c r="G2564" s="147" t="s">
        <v>27</v>
      </c>
      <c r="H2564" s="147">
        <v>3.74</v>
      </c>
      <c r="I2564" s="151">
        <v>4410</v>
      </c>
      <c r="J2564" s="151">
        <v>16493.4</v>
      </c>
      <c r="K2564" s="147">
        <v>10</v>
      </c>
      <c r="L2564" s="151">
        <v>1649.34</v>
      </c>
      <c r="M2564" s="151">
        <v>82.467</v>
      </c>
      <c r="N2564" s="154"/>
      <c r="O2564" s="151">
        <v>742.203</v>
      </c>
      <c r="P2564" s="151">
        <v>824.67</v>
      </c>
      <c r="Q2564" s="151">
        <f t="shared" si="39"/>
        <v>1566.873</v>
      </c>
      <c r="R2564" s="156"/>
    </row>
    <row r="2565" s="138" customFormat="1" ht="25.05" hidden="1" customHeight="1" spans="1:18">
      <c r="A2565" s="147">
        <v>2560</v>
      </c>
      <c r="B2565" s="147" t="s">
        <v>1014</v>
      </c>
      <c r="C2565" s="148">
        <v>44958</v>
      </c>
      <c r="D2565" s="148">
        <v>44985</v>
      </c>
      <c r="E2565" s="147" t="s">
        <v>25</v>
      </c>
      <c r="F2565" s="147" t="s">
        <v>961</v>
      </c>
      <c r="G2565" s="147" t="s">
        <v>27</v>
      </c>
      <c r="H2565" s="147">
        <v>4.73</v>
      </c>
      <c r="I2565" s="151">
        <v>4410</v>
      </c>
      <c r="J2565" s="151">
        <v>20859.3</v>
      </c>
      <c r="K2565" s="147">
        <v>10</v>
      </c>
      <c r="L2565" s="151">
        <v>2085.93</v>
      </c>
      <c r="M2565" s="151">
        <v>104.2965</v>
      </c>
      <c r="N2565" s="154"/>
      <c r="O2565" s="151">
        <v>938.6685</v>
      </c>
      <c r="P2565" s="151">
        <v>1042.965</v>
      </c>
      <c r="Q2565" s="151">
        <f t="shared" si="39"/>
        <v>1981.6335</v>
      </c>
      <c r="R2565" s="156"/>
    </row>
    <row r="2566" s="138" customFormat="1" ht="25.05" hidden="1" customHeight="1" spans="1:18">
      <c r="A2566" s="147">
        <v>2561</v>
      </c>
      <c r="B2566" s="147" t="s">
        <v>1011</v>
      </c>
      <c r="C2566" s="148">
        <v>44958</v>
      </c>
      <c r="D2566" s="148">
        <v>44985</v>
      </c>
      <c r="E2566" s="147" t="s">
        <v>25</v>
      </c>
      <c r="F2566" s="147" t="s">
        <v>961</v>
      </c>
      <c r="G2566" s="147" t="s">
        <v>27</v>
      </c>
      <c r="H2566" s="147">
        <v>5.8</v>
      </c>
      <c r="I2566" s="151">
        <v>4410</v>
      </c>
      <c r="J2566" s="151">
        <v>25578</v>
      </c>
      <c r="K2566" s="147">
        <v>10</v>
      </c>
      <c r="L2566" s="151">
        <v>2557.8</v>
      </c>
      <c r="M2566" s="151">
        <v>127.89</v>
      </c>
      <c r="N2566" s="154"/>
      <c r="O2566" s="151">
        <v>1151.01</v>
      </c>
      <c r="P2566" s="151">
        <v>1278.9</v>
      </c>
      <c r="Q2566" s="151">
        <f t="shared" si="39"/>
        <v>2429.91</v>
      </c>
      <c r="R2566" s="156"/>
    </row>
    <row r="2567" s="138" customFormat="1" ht="25.05" hidden="1" customHeight="1" spans="1:18">
      <c r="A2567" s="147">
        <v>2562</v>
      </c>
      <c r="B2567" s="147" t="s">
        <v>1008</v>
      </c>
      <c r="C2567" s="148">
        <v>44958</v>
      </c>
      <c r="D2567" s="148">
        <v>44985</v>
      </c>
      <c r="E2567" s="147" t="s">
        <v>25</v>
      </c>
      <c r="F2567" s="147" t="s">
        <v>961</v>
      </c>
      <c r="G2567" s="147" t="s">
        <v>27</v>
      </c>
      <c r="H2567" s="147">
        <v>13</v>
      </c>
      <c r="I2567" s="151">
        <v>4410</v>
      </c>
      <c r="J2567" s="151">
        <v>57330</v>
      </c>
      <c r="K2567" s="147">
        <v>10</v>
      </c>
      <c r="L2567" s="151">
        <v>5733</v>
      </c>
      <c r="M2567" s="151">
        <v>286.65</v>
      </c>
      <c r="N2567" s="154"/>
      <c r="O2567" s="151">
        <v>2579.85</v>
      </c>
      <c r="P2567" s="151">
        <v>2866.5</v>
      </c>
      <c r="Q2567" s="151">
        <f t="shared" ref="Q2567:Q2630" si="40">N2567+O2567+P2567</f>
        <v>5446.35</v>
      </c>
      <c r="R2567" s="156"/>
    </row>
    <row r="2568" s="138" customFormat="1" ht="25.05" hidden="1" customHeight="1" spans="1:18">
      <c r="A2568" s="147">
        <v>2563</v>
      </c>
      <c r="B2568" s="147" t="s">
        <v>1015</v>
      </c>
      <c r="C2568" s="148">
        <v>44958</v>
      </c>
      <c r="D2568" s="148">
        <v>44985</v>
      </c>
      <c r="E2568" s="147" t="s">
        <v>25</v>
      </c>
      <c r="F2568" s="147" t="s">
        <v>961</v>
      </c>
      <c r="G2568" s="147" t="s">
        <v>27</v>
      </c>
      <c r="H2568" s="147">
        <v>5.46</v>
      </c>
      <c r="I2568" s="151">
        <v>4410</v>
      </c>
      <c r="J2568" s="151">
        <v>24078.6</v>
      </c>
      <c r="K2568" s="147">
        <v>10</v>
      </c>
      <c r="L2568" s="151">
        <v>2407.86</v>
      </c>
      <c r="M2568" s="151">
        <v>120.393</v>
      </c>
      <c r="N2568" s="154"/>
      <c r="O2568" s="151">
        <v>1083.537</v>
      </c>
      <c r="P2568" s="151">
        <v>1203.93</v>
      </c>
      <c r="Q2568" s="151">
        <f t="shared" si="40"/>
        <v>2287.467</v>
      </c>
      <c r="R2568" s="156"/>
    </row>
    <row r="2569" s="138" customFormat="1" ht="25.05" hidden="1" customHeight="1" spans="1:18">
      <c r="A2569" s="147">
        <v>2564</v>
      </c>
      <c r="B2569" s="147" t="s">
        <v>1016</v>
      </c>
      <c r="C2569" s="148">
        <v>44958</v>
      </c>
      <c r="D2569" s="148">
        <v>44985</v>
      </c>
      <c r="E2569" s="147" t="s">
        <v>25</v>
      </c>
      <c r="F2569" s="147" t="s">
        <v>961</v>
      </c>
      <c r="G2569" s="147" t="s">
        <v>27</v>
      </c>
      <c r="H2569" s="147">
        <v>6.76</v>
      </c>
      <c r="I2569" s="151">
        <v>4410</v>
      </c>
      <c r="J2569" s="151">
        <v>29811.6</v>
      </c>
      <c r="K2569" s="147">
        <v>10</v>
      </c>
      <c r="L2569" s="151">
        <v>2981.16</v>
      </c>
      <c r="M2569" s="151">
        <v>149.058</v>
      </c>
      <c r="N2569" s="154"/>
      <c r="O2569" s="151">
        <v>1341.522</v>
      </c>
      <c r="P2569" s="151">
        <v>1490.58</v>
      </c>
      <c r="Q2569" s="151">
        <f t="shared" si="40"/>
        <v>2832.102</v>
      </c>
      <c r="R2569" s="156"/>
    </row>
    <row r="2570" s="138" customFormat="1" ht="25.05" hidden="1" customHeight="1" spans="1:18">
      <c r="A2570" s="147">
        <v>2565</v>
      </c>
      <c r="B2570" s="147" t="s">
        <v>1012</v>
      </c>
      <c r="C2570" s="148">
        <v>44958</v>
      </c>
      <c r="D2570" s="148">
        <v>44985</v>
      </c>
      <c r="E2570" s="147" t="s">
        <v>25</v>
      </c>
      <c r="F2570" s="147" t="s">
        <v>961</v>
      </c>
      <c r="G2570" s="147" t="s">
        <v>27</v>
      </c>
      <c r="H2570" s="147">
        <v>10</v>
      </c>
      <c r="I2570" s="151">
        <v>4410</v>
      </c>
      <c r="J2570" s="151">
        <v>44100</v>
      </c>
      <c r="K2570" s="147">
        <v>10</v>
      </c>
      <c r="L2570" s="151">
        <v>4410</v>
      </c>
      <c r="M2570" s="151">
        <v>220.5</v>
      </c>
      <c r="N2570" s="154"/>
      <c r="O2570" s="151">
        <v>1984.5</v>
      </c>
      <c r="P2570" s="151">
        <v>2205</v>
      </c>
      <c r="Q2570" s="151">
        <f t="shared" si="40"/>
        <v>4189.5</v>
      </c>
      <c r="R2570" s="156"/>
    </row>
    <row r="2571" s="138" customFormat="1" ht="25.05" hidden="1" customHeight="1" spans="1:18">
      <c r="A2571" s="147">
        <v>2566</v>
      </c>
      <c r="B2571" s="147" t="s">
        <v>1022</v>
      </c>
      <c r="C2571" s="148">
        <v>44958</v>
      </c>
      <c r="D2571" s="148">
        <v>44985</v>
      </c>
      <c r="E2571" s="147" t="s">
        <v>25</v>
      </c>
      <c r="F2571" s="147" t="s">
        <v>961</v>
      </c>
      <c r="G2571" s="147" t="s">
        <v>27</v>
      </c>
      <c r="H2571" s="147">
        <v>3</v>
      </c>
      <c r="I2571" s="151">
        <v>4410</v>
      </c>
      <c r="J2571" s="151">
        <v>13230</v>
      </c>
      <c r="K2571" s="147">
        <v>10</v>
      </c>
      <c r="L2571" s="151">
        <v>1323</v>
      </c>
      <c r="M2571" s="151">
        <v>66.15</v>
      </c>
      <c r="N2571" s="154"/>
      <c r="O2571" s="151">
        <v>595.35</v>
      </c>
      <c r="P2571" s="151">
        <v>661.5</v>
      </c>
      <c r="Q2571" s="151">
        <f t="shared" si="40"/>
        <v>1256.85</v>
      </c>
      <c r="R2571" s="156"/>
    </row>
    <row r="2572" s="138" customFormat="1" ht="25.05" hidden="1" customHeight="1" spans="1:18">
      <c r="A2572" s="147">
        <v>2567</v>
      </c>
      <c r="B2572" s="147" t="s">
        <v>423</v>
      </c>
      <c r="C2572" s="148">
        <v>44958</v>
      </c>
      <c r="D2572" s="148">
        <v>44985</v>
      </c>
      <c r="E2572" s="147" t="s">
        <v>25</v>
      </c>
      <c r="F2572" s="147" t="s">
        <v>961</v>
      </c>
      <c r="G2572" s="147" t="s">
        <v>27</v>
      </c>
      <c r="H2572" s="147">
        <v>8</v>
      </c>
      <c r="I2572" s="151">
        <v>4410</v>
      </c>
      <c r="J2572" s="151">
        <v>35280</v>
      </c>
      <c r="K2572" s="147">
        <v>10</v>
      </c>
      <c r="L2572" s="151">
        <v>3528</v>
      </c>
      <c r="M2572" s="151">
        <v>176.4</v>
      </c>
      <c r="N2572" s="154"/>
      <c r="O2572" s="151">
        <v>1587.6</v>
      </c>
      <c r="P2572" s="151">
        <v>1764</v>
      </c>
      <c r="Q2572" s="151">
        <f t="shared" si="40"/>
        <v>3351.6</v>
      </c>
      <c r="R2572" s="156"/>
    </row>
    <row r="2573" s="138" customFormat="1" ht="25.05" hidden="1" customHeight="1" spans="1:18">
      <c r="A2573" s="147">
        <v>2568</v>
      </c>
      <c r="B2573" s="147" t="s">
        <v>1017</v>
      </c>
      <c r="C2573" s="148">
        <v>44958</v>
      </c>
      <c r="D2573" s="148">
        <v>44985</v>
      </c>
      <c r="E2573" s="147" t="s">
        <v>25</v>
      </c>
      <c r="F2573" s="147" t="s">
        <v>961</v>
      </c>
      <c r="G2573" s="147" t="s">
        <v>27</v>
      </c>
      <c r="H2573" s="147">
        <v>4.79</v>
      </c>
      <c r="I2573" s="151">
        <v>4410</v>
      </c>
      <c r="J2573" s="151">
        <v>21123.9</v>
      </c>
      <c r="K2573" s="147">
        <v>10</v>
      </c>
      <c r="L2573" s="151">
        <v>2112.39</v>
      </c>
      <c r="M2573" s="151">
        <v>105.6195</v>
      </c>
      <c r="N2573" s="154"/>
      <c r="O2573" s="151">
        <v>950.5755</v>
      </c>
      <c r="P2573" s="151">
        <v>1056.195</v>
      </c>
      <c r="Q2573" s="151">
        <f t="shared" si="40"/>
        <v>2006.7705</v>
      </c>
      <c r="R2573" s="156"/>
    </row>
    <row r="2574" s="138" customFormat="1" ht="25.05" hidden="1" customHeight="1" spans="1:18">
      <c r="A2574" s="147">
        <v>2569</v>
      </c>
      <c r="B2574" s="147" t="s">
        <v>1023</v>
      </c>
      <c r="C2574" s="148">
        <v>44958</v>
      </c>
      <c r="D2574" s="148">
        <v>44985</v>
      </c>
      <c r="E2574" s="147" t="s">
        <v>25</v>
      </c>
      <c r="F2574" s="147" t="s">
        <v>961</v>
      </c>
      <c r="G2574" s="147" t="s">
        <v>27</v>
      </c>
      <c r="H2574" s="147">
        <v>4.48</v>
      </c>
      <c r="I2574" s="151">
        <v>4410</v>
      </c>
      <c r="J2574" s="151">
        <v>19756.8</v>
      </c>
      <c r="K2574" s="147">
        <v>10</v>
      </c>
      <c r="L2574" s="151">
        <v>1975.68</v>
      </c>
      <c r="M2574" s="151">
        <v>98.784</v>
      </c>
      <c r="N2574" s="154"/>
      <c r="O2574" s="151">
        <v>889.056</v>
      </c>
      <c r="P2574" s="151">
        <v>987.84</v>
      </c>
      <c r="Q2574" s="151">
        <f t="shared" si="40"/>
        <v>1876.896</v>
      </c>
      <c r="R2574" s="156"/>
    </row>
    <row r="2575" s="138" customFormat="1" ht="25.05" hidden="1" customHeight="1" spans="1:18">
      <c r="A2575" s="147">
        <v>2570</v>
      </c>
      <c r="B2575" s="147" t="s">
        <v>1018</v>
      </c>
      <c r="C2575" s="148">
        <v>44958</v>
      </c>
      <c r="D2575" s="148">
        <v>44985</v>
      </c>
      <c r="E2575" s="147" t="s">
        <v>25</v>
      </c>
      <c r="F2575" s="147" t="s">
        <v>961</v>
      </c>
      <c r="G2575" s="147" t="s">
        <v>27</v>
      </c>
      <c r="H2575" s="147">
        <v>2.7</v>
      </c>
      <c r="I2575" s="151">
        <v>4410</v>
      </c>
      <c r="J2575" s="151">
        <v>11907</v>
      </c>
      <c r="K2575" s="147">
        <v>10</v>
      </c>
      <c r="L2575" s="151">
        <v>1190.7</v>
      </c>
      <c r="M2575" s="151">
        <v>59.535</v>
      </c>
      <c r="N2575" s="154"/>
      <c r="O2575" s="151">
        <v>535.815</v>
      </c>
      <c r="P2575" s="151">
        <v>595.35</v>
      </c>
      <c r="Q2575" s="151">
        <f t="shared" si="40"/>
        <v>1131.165</v>
      </c>
      <c r="R2575" s="156"/>
    </row>
    <row r="2576" s="138" customFormat="1" ht="25.05" hidden="1" customHeight="1" spans="1:18">
      <c r="A2576" s="147">
        <v>2571</v>
      </c>
      <c r="B2576" s="147" t="s">
        <v>1006</v>
      </c>
      <c r="C2576" s="148">
        <v>44958</v>
      </c>
      <c r="D2576" s="148">
        <v>44985</v>
      </c>
      <c r="E2576" s="147" t="s">
        <v>25</v>
      </c>
      <c r="F2576" s="147" t="s">
        <v>961</v>
      </c>
      <c r="G2576" s="147" t="s">
        <v>27</v>
      </c>
      <c r="H2576" s="147">
        <v>5.94</v>
      </c>
      <c r="I2576" s="151">
        <v>4410</v>
      </c>
      <c r="J2576" s="151">
        <v>26195.4</v>
      </c>
      <c r="K2576" s="147">
        <v>10</v>
      </c>
      <c r="L2576" s="151">
        <v>2619.54</v>
      </c>
      <c r="M2576" s="151">
        <v>130.977</v>
      </c>
      <c r="N2576" s="154"/>
      <c r="O2576" s="151">
        <v>1178.793</v>
      </c>
      <c r="P2576" s="151">
        <v>1309.77</v>
      </c>
      <c r="Q2576" s="151">
        <f t="shared" si="40"/>
        <v>2488.563</v>
      </c>
      <c r="R2576" s="156"/>
    </row>
    <row r="2577" s="138" customFormat="1" ht="25.05" hidden="1" customHeight="1" spans="1:18">
      <c r="A2577" s="147">
        <v>2572</v>
      </c>
      <c r="B2577" s="147" t="s">
        <v>1024</v>
      </c>
      <c r="C2577" s="148">
        <v>44958</v>
      </c>
      <c r="D2577" s="148">
        <v>44985</v>
      </c>
      <c r="E2577" s="147" t="s">
        <v>25</v>
      </c>
      <c r="F2577" s="147" t="s">
        <v>961</v>
      </c>
      <c r="G2577" s="147" t="s">
        <v>27</v>
      </c>
      <c r="H2577" s="147">
        <v>1.69</v>
      </c>
      <c r="I2577" s="151">
        <v>4410</v>
      </c>
      <c r="J2577" s="151">
        <v>7452.9</v>
      </c>
      <c r="K2577" s="147">
        <v>10</v>
      </c>
      <c r="L2577" s="151">
        <v>745.29</v>
      </c>
      <c r="M2577" s="151">
        <v>37.2645</v>
      </c>
      <c r="N2577" s="154"/>
      <c r="O2577" s="151">
        <v>335.3805</v>
      </c>
      <c r="P2577" s="151">
        <v>372.645</v>
      </c>
      <c r="Q2577" s="151">
        <f t="shared" si="40"/>
        <v>708.0255</v>
      </c>
      <c r="R2577" s="156"/>
    </row>
    <row r="2578" s="138" customFormat="1" ht="25.05" hidden="1" customHeight="1" spans="1:18">
      <c r="A2578" s="147">
        <v>2573</v>
      </c>
      <c r="B2578" s="147" t="s">
        <v>1025</v>
      </c>
      <c r="C2578" s="148">
        <v>44958</v>
      </c>
      <c r="D2578" s="148">
        <v>44985</v>
      </c>
      <c r="E2578" s="147" t="s">
        <v>25</v>
      </c>
      <c r="F2578" s="147" t="s">
        <v>961</v>
      </c>
      <c r="G2578" s="147" t="s">
        <v>27</v>
      </c>
      <c r="H2578" s="147">
        <v>4.42</v>
      </c>
      <c r="I2578" s="151">
        <v>4410</v>
      </c>
      <c r="J2578" s="151">
        <v>19492.2</v>
      </c>
      <c r="K2578" s="147">
        <v>10</v>
      </c>
      <c r="L2578" s="151">
        <v>1949.22</v>
      </c>
      <c r="M2578" s="151">
        <v>97.461</v>
      </c>
      <c r="N2578" s="154"/>
      <c r="O2578" s="151">
        <v>877.149</v>
      </c>
      <c r="P2578" s="151">
        <v>974.61</v>
      </c>
      <c r="Q2578" s="151">
        <f t="shared" si="40"/>
        <v>1851.759</v>
      </c>
      <c r="R2578" s="156"/>
    </row>
    <row r="2579" s="138" customFormat="1" ht="25.05" hidden="1" customHeight="1" spans="1:18">
      <c r="A2579" s="147">
        <v>2574</v>
      </c>
      <c r="B2579" s="147" t="s">
        <v>1019</v>
      </c>
      <c r="C2579" s="148">
        <v>44958</v>
      </c>
      <c r="D2579" s="148">
        <v>44985</v>
      </c>
      <c r="E2579" s="147" t="s">
        <v>25</v>
      </c>
      <c r="F2579" s="147" t="s">
        <v>961</v>
      </c>
      <c r="G2579" s="147" t="s">
        <v>27</v>
      </c>
      <c r="H2579" s="147">
        <v>5.3</v>
      </c>
      <c r="I2579" s="151">
        <v>4410</v>
      </c>
      <c r="J2579" s="151">
        <v>23373</v>
      </c>
      <c r="K2579" s="147">
        <v>10</v>
      </c>
      <c r="L2579" s="151">
        <v>2337.3</v>
      </c>
      <c r="M2579" s="151">
        <v>116.865</v>
      </c>
      <c r="N2579" s="154"/>
      <c r="O2579" s="151">
        <v>1051.785</v>
      </c>
      <c r="P2579" s="151">
        <v>1168.65</v>
      </c>
      <c r="Q2579" s="151">
        <f t="shared" si="40"/>
        <v>2220.435</v>
      </c>
      <c r="R2579" s="156"/>
    </row>
    <row r="2580" s="138" customFormat="1" ht="25.05" hidden="1" customHeight="1" spans="1:18">
      <c r="A2580" s="147">
        <v>2575</v>
      </c>
      <c r="B2580" s="147" t="s">
        <v>1013</v>
      </c>
      <c r="C2580" s="148">
        <v>44958</v>
      </c>
      <c r="D2580" s="148">
        <v>44985</v>
      </c>
      <c r="E2580" s="147" t="s">
        <v>25</v>
      </c>
      <c r="F2580" s="147" t="s">
        <v>961</v>
      </c>
      <c r="G2580" s="147" t="s">
        <v>27</v>
      </c>
      <c r="H2580" s="147">
        <v>5.54</v>
      </c>
      <c r="I2580" s="151">
        <v>4410</v>
      </c>
      <c r="J2580" s="151">
        <v>24431.4</v>
      </c>
      <c r="K2580" s="147">
        <v>10</v>
      </c>
      <c r="L2580" s="151">
        <v>2443.14</v>
      </c>
      <c r="M2580" s="151">
        <v>122.157</v>
      </c>
      <c r="N2580" s="154"/>
      <c r="O2580" s="151">
        <v>1099.413</v>
      </c>
      <c r="P2580" s="151">
        <v>1221.57</v>
      </c>
      <c r="Q2580" s="151">
        <f t="shared" si="40"/>
        <v>2320.983</v>
      </c>
      <c r="R2580" s="156"/>
    </row>
    <row r="2581" s="138" customFormat="1" ht="25.05" hidden="1" customHeight="1" spans="1:18">
      <c r="A2581" s="147">
        <v>2576</v>
      </c>
      <c r="B2581" s="147" t="s">
        <v>1026</v>
      </c>
      <c r="C2581" s="148">
        <v>44958</v>
      </c>
      <c r="D2581" s="148">
        <v>44985</v>
      </c>
      <c r="E2581" s="147" t="s">
        <v>25</v>
      </c>
      <c r="F2581" s="147" t="s">
        <v>961</v>
      </c>
      <c r="G2581" s="147" t="s">
        <v>27</v>
      </c>
      <c r="H2581" s="147">
        <v>2</v>
      </c>
      <c r="I2581" s="151">
        <v>4410</v>
      </c>
      <c r="J2581" s="151">
        <v>8820</v>
      </c>
      <c r="K2581" s="147">
        <v>10</v>
      </c>
      <c r="L2581" s="151">
        <v>882</v>
      </c>
      <c r="M2581" s="151">
        <v>44.1</v>
      </c>
      <c r="N2581" s="154"/>
      <c r="O2581" s="151">
        <v>396.9</v>
      </c>
      <c r="P2581" s="151">
        <v>441</v>
      </c>
      <c r="Q2581" s="151">
        <f t="shared" si="40"/>
        <v>837.9</v>
      </c>
      <c r="R2581" s="156"/>
    </row>
    <row r="2582" s="138" customFormat="1" ht="25.05" hidden="1" customHeight="1" spans="1:18">
      <c r="A2582" s="147">
        <v>2577</v>
      </c>
      <c r="B2582" s="147" t="s">
        <v>1020</v>
      </c>
      <c r="C2582" s="148">
        <v>44958</v>
      </c>
      <c r="D2582" s="148">
        <v>44985</v>
      </c>
      <c r="E2582" s="147" t="s">
        <v>25</v>
      </c>
      <c r="F2582" s="147" t="s">
        <v>961</v>
      </c>
      <c r="G2582" s="147" t="s">
        <v>27</v>
      </c>
      <c r="H2582" s="147">
        <v>2.3</v>
      </c>
      <c r="I2582" s="151">
        <v>4410</v>
      </c>
      <c r="J2582" s="151">
        <v>10143</v>
      </c>
      <c r="K2582" s="147">
        <v>10</v>
      </c>
      <c r="L2582" s="151">
        <v>1014.3</v>
      </c>
      <c r="M2582" s="151">
        <v>50.715</v>
      </c>
      <c r="N2582" s="154"/>
      <c r="O2582" s="151">
        <v>456.435</v>
      </c>
      <c r="P2582" s="151">
        <v>507.15</v>
      </c>
      <c r="Q2582" s="151">
        <f t="shared" si="40"/>
        <v>963.585</v>
      </c>
      <c r="R2582" s="156"/>
    </row>
    <row r="2583" s="138" customFormat="1" ht="25.05" hidden="1" customHeight="1" spans="1:18">
      <c r="A2583" s="147">
        <v>2578</v>
      </c>
      <c r="B2583" s="147" t="s">
        <v>1027</v>
      </c>
      <c r="C2583" s="148">
        <v>44958</v>
      </c>
      <c r="D2583" s="148">
        <v>44985</v>
      </c>
      <c r="E2583" s="147" t="s">
        <v>25</v>
      </c>
      <c r="F2583" s="147" t="s">
        <v>961</v>
      </c>
      <c r="G2583" s="147" t="s">
        <v>27</v>
      </c>
      <c r="H2583" s="147">
        <v>3.27</v>
      </c>
      <c r="I2583" s="151">
        <v>4410</v>
      </c>
      <c r="J2583" s="151">
        <v>14420.7</v>
      </c>
      <c r="K2583" s="147">
        <v>10</v>
      </c>
      <c r="L2583" s="151">
        <v>1442.07</v>
      </c>
      <c r="M2583" s="151">
        <v>72.1035</v>
      </c>
      <c r="N2583" s="154"/>
      <c r="O2583" s="151">
        <v>648.9315</v>
      </c>
      <c r="P2583" s="151">
        <v>721.035</v>
      </c>
      <c r="Q2583" s="151">
        <f t="shared" si="40"/>
        <v>1369.9665</v>
      </c>
      <c r="R2583" s="156"/>
    </row>
    <row r="2584" s="138" customFormat="1" ht="25.05" hidden="1" customHeight="1" spans="1:18">
      <c r="A2584" s="147">
        <v>2579</v>
      </c>
      <c r="B2584" s="147" t="s">
        <v>1028</v>
      </c>
      <c r="C2584" s="148">
        <v>44958</v>
      </c>
      <c r="D2584" s="148">
        <v>44985</v>
      </c>
      <c r="E2584" s="147" t="s">
        <v>25</v>
      </c>
      <c r="F2584" s="147" t="s">
        <v>961</v>
      </c>
      <c r="G2584" s="147" t="s">
        <v>27</v>
      </c>
      <c r="H2584" s="147">
        <v>8.92</v>
      </c>
      <c r="I2584" s="151">
        <v>4410</v>
      </c>
      <c r="J2584" s="151">
        <v>39337.2</v>
      </c>
      <c r="K2584" s="147">
        <v>10</v>
      </c>
      <c r="L2584" s="151">
        <v>3933.72</v>
      </c>
      <c r="M2584" s="151">
        <v>196.686</v>
      </c>
      <c r="N2584" s="154"/>
      <c r="O2584" s="151">
        <v>1770.174</v>
      </c>
      <c r="P2584" s="151">
        <v>1966.86</v>
      </c>
      <c r="Q2584" s="151">
        <f t="shared" si="40"/>
        <v>3737.034</v>
      </c>
      <c r="R2584" s="156"/>
    </row>
    <row r="2585" s="138" customFormat="1" ht="25.05" hidden="1" customHeight="1" spans="1:18">
      <c r="A2585" s="147">
        <v>2580</v>
      </c>
      <c r="B2585" s="147" t="s">
        <v>1029</v>
      </c>
      <c r="C2585" s="148">
        <v>44958</v>
      </c>
      <c r="D2585" s="148">
        <v>44985</v>
      </c>
      <c r="E2585" s="147" t="s">
        <v>25</v>
      </c>
      <c r="F2585" s="147" t="s">
        <v>961</v>
      </c>
      <c r="G2585" s="147" t="s">
        <v>27</v>
      </c>
      <c r="H2585" s="147">
        <v>6.01</v>
      </c>
      <c r="I2585" s="151">
        <v>4410</v>
      </c>
      <c r="J2585" s="151">
        <v>26504.1</v>
      </c>
      <c r="K2585" s="147">
        <v>10</v>
      </c>
      <c r="L2585" s="151">
        <v>2650.41</v>
      </c>
      <c r="M2585" s="151">
        <v>132.5205</v>
      </c>
      <c r="N2585" s="154"/>
      <c r="O2585" s="151">
        <v>1192.6845</v>
      </c>
      <c r="P2585" s="151">
        <v>1325.205</v>
      </c>
      <c r="Q2585" s="151">
        <f t="shared" si="40"/>
        <v>2517.8895</v>
      </c>
      <c r="R2585" s="156"/>
    </row>
    <row r="2586" s="138" customFormat="1" ht="25.05" hidden="1" customHeight="1" spans="1:18">
      <c r="A2586" s="147">
        <v>2581</v>
      </c>
      <c r="B2586" s="147" t="s">
        <v>1030</v>
      </c>
      <c r="C2586" s="148">
        <v>44958</v>
      </c>
      <c r="D2586" s="148">
        <v>44985</v>
      </c>
      <c r="E2586" s="147" t="s">
        <v>25</v>
      </c>
      <c r="F2586" s="147" t="s">
        <v>961</v>
      </c>
      <c r="G2586" s="147" t="s">
        <v>27</v>
      </c>
      <c r="H2586" s="147">
        <v>2.73</v>
      </c>
      <c r="I2586" s="151">
        <v>4410</v>
      </c>
      <c r="J2586" s="151">
        <v>12039.3</v>
      </c>
      <c r="K2586" s="147">
        <v>10</v>
      </c>
      <c r="L2586" s="151">
        <v>1203.93</v>
      </c>
      <c r="M2586" s="151">
        <v>60.1965</v>
      </c>
      <c r="N2586" s="154"/>
      <c r="O2586" s="151">
        <v>541.7685</v>
      </c>
      <c r="P2586" s="151">
        <v>601.965</v>
      </c>
      <c r="Q2586" s="151">
        <f t="shared" si="40"/>
        <v>1143.7335</v>
      </c>
      <c r="R2586" s="156"/>
    </row>
    <row r="2587" s="138" customFormat="1" ht="25.05" hidden="1" customHeight="1" spans="1:18">
      <c r="A2587" s="147">
        <v>2582</v>
      </c>
      <c r="B2587" s="147" t="s">
        <v>1007</v>
      </c>
      <c r="C2587" s="148">
        <v>44958</v>
      </c>
      <c r="D2587" s="148">
        <v>44985</v>
      </c>
      <c r="E2587" s="147" t="s">
        <v>25</v>
      </c>
      <c r="F2587" s="147" t="s">
        <v>961</v>
      </c>
      <c r="G2587" s="147" t="s">
        <v>27</v>
      </c>
      <c r="H2587" s="147">
        <v>5.36</v>
      </c>
      <c r="I2587" s="151">
        <v>4410</v>
      </c>
      <c r="J2587" s="151">
        <v>23637.6</v>
      </c>
      <c r="K2587" s="147">
        <v>10</v>
      </c>
      <c r="L2587" s="151">
        <v>2363.76</v>
      </c>
      <c r="M2587" s="151">
        <v>118.188</v>
      </c>
      <c r="N2587" s="154"/>
      <c r="O2587" s="151">
        <v>1063.692</v>
      </c>
      <c r="P2587" s="151">
        <v>1181.88</v>
      </c>
      <c r="Q2587" s="151">
        <f t="shared" si="40"/>
        <v>2245.572</v>
      </c>
      <c r="R2587" s="156"/>
    </row>
    <row r="2588" s="138" customFormat="1" ht="25.05" hidden="1" customHeight="1" spans="1:18">
      <c r="A2588" s="147">
        <v>2583</v>
      </c>
      <c r="B2588" s="147" t="s">
        <v>1031</v>
      </c>
      <c r="C2588" s="148">
        <v>44958</v>
      </c>
      <c r="D2588" s="148">
        <v>44985</v>
      </c>
      <c r="E2588" s="147" t="s">
        <v>25</v>
      </c>
      <c r="F2588" s="147" t="s">
        <v>961</v>
      </c>
      <c r="G2588" s="147" t="s">
        <v>27</v>
      </c>
      <c r="H2588" s="147">
        <v>1.76</v>
      </c>
      <c r="I2588" s="151">
        <v>4410</v>
      </c>
      <c r="J2588" s="151">
        <v>7761.6</v>
      </c>
      <c r="K2588" s="147">
        <v>10</v>
      </c>
      <c r="L2588" s="151">
        <v>776.16</v>
      </c>
      <c r="M2588" s="151">
        <v>38.808</v>
      </c>
      <c r="N2588" s="154"/>
      <c r="O2588" s="151">
        <v>349.272</v>
      </c>
      <c r="P2588" s="151">
        <v>388.08</v>
      </c>
      <c r="Q2588" s="151">
        <f t="shared" si="40"/>
        <v>737.352</v>
      </c>
      <c r="R2588" s="156"/>
    </row>
    <row r="2589" s="138" customFormat="1" ht="25.05" hidden="1" customHeight="1" spans="1:18">
      <c r="A2589" s="147">
        <v>2584</v>
      </c>
      <c r="B2589" s="147" t="s">
        <v>1021</v>
      </c>
      <c r="C2589" s="148">
        <v>44958</v>
      </c>
      <c r="D2589" s="148">
        <v>44985</v>
      </c>
      <c r="E2589" s="147" t="s">
        <v>25</v>
      </c>
      <c r="F2589" s="147" t="s">
        <v>961</v>
      </c>
      <c r="G2589" s="147" t="s">
        <v>27</v>
      </c>
      <c r="H2589" s="147">
        <v>5</v>
      </c>
      <c r="I2589" s="151">
        <v>4410</v>
      </c>
      <c r="J2589" s="151">
        <v>22050</v>
      </c>
      <c r="K2589" s="147">
        <v>10</v>
      </c>
      <c r="L2589" s="151">
        <v>2205</v>
      </c>
      <c r="M2589" s="151">
        <v>110.25</v>
      </c>
      <c r="N2589" s="154"/>
      <c r="O2589" s="151">
        <v>992.25</v>
      </c>
      <c r="P2589" s="151">
        <v>1102.5</v>
      </c>
      <c r="Q2589" s="151">
        <f t="shared" si="40"/>
        <v>2094.75</v>
      </c>
      <c r="R2589" s="156"/>
    </row>
    <row r="2590" s="138" customFormat="1" ht="25.05" hidden="1" customHeight="1" spans="1:18">
      <c r="A2590" s="147">
        <v>2585</v>
      </c>
      <c r="B2590" s="147" t="s">
        <v>989</v>
      </c>
      <c r="C2590" s="148">
        <v>44958</v>
      </c>
      <c r="D2590" s="148">
        <v>44985</v>
      </c>
      <c r="E2590" s="147" t="s">
        <v>25</v>
      </c>
      <c r="F2590" s="147" t="s">
        <v>961</v>
      </c>
      <c r="G2590" s="147" t="s">
        <v>27</v>
      </c>
      <c r="H2590" s="147">
        <v>14</v>
      </c>
      <c r="I2590" s="151">
        <v>4410</v>
      </c>
      <c r="J2590" s="151">
        <v>61740</v>
      </c>
      <c r="K2590" s="147">
        <v>10</v>
      </c>
      <c r="L2590" s="151">
        <v>6174</v>
      </c>
      <c r="M2590" s="151">
        <v>308.7</v>
      </c>
      <c r="N2590" s="154"/>
      <c r="O2590" s="151">
        <v>2778.3</v>
      </c>
      <c r="P2590" s="151">
        <v>3087</v>
      </c>
      <c r="Q2590" s="151">
        <f t="shared" si="40"/>
        <v>5865.3</v>
      </c>
      <c r="R2590" s="156"/>
    </row>
    <row r="2591" s="138" customFormat="1" ht="25.05" hidden="1" customHeight="1" spans="1:18">
      <c r="A2591" s="147">
        <v>2586</v>
      </c>
      <c r="B2591" s="147" t="s">
        <v>959</v>
      </c>
      <c r="C2591" s="148">
        <v>44958</v>
      </c>
      <c r="D2591" s="148">
        <v>44985</v>
      </c>
      <c r="E2591" s="147" t="s">
        <v>25</v>
      </c>
      <c r="F2591" s="147" t="s">
        <v>961</v>
      </c>
      <c r="G2591" s="147" t="s">
        <v>27</v>
      </c>
      <c r="H2591" s="147">
        <v>5</v>
      </c>
      <c r="I2591" s="151">
        <v>4410</v>
      </c>
      <c r="J2591" s="151">
        <v>22050</v>
      </c>
      <c r="K2591" s="147">
        <v>10</v>
      </c>
      <c r="L2591" s="151">
        <v>2205</v>
      </c>
      <c r="M2591" s="151">
        <v>110.25</v>
      </c>
      <c r="N2591" s="154"/>
      <c r="O2591" s="151">
        <v>992.25</v>
      </c>
      <c r="P2591" s="151">
        <v>1102.5</v>
      </c>
      <c r="Q2591" s="151">
        <f t="shared" si="40"/>
        <v>2094.75</v>
      </c>
      <c r="R2591" s="156"/>
    </row>
    <row r="2592" s="138" customFormat="1" ht="25.05" hidden="1" customHeight="1" spans="1:18">
      <c r="A2592" s="147">
        <v>2587</v>
      </c>
      <c r="B2592" s="147" t="s">
        <v>966</v>
      </c>
      <c r="C2592" s="148">
        <v>44958</v>
      </c>
      <c r="D2592" s="148">
        <v>44985</v>
      </c>
      <c r="E2592" s="147" t="s">
        <v>25</v>
      </c>
      <c r="F2592" s="147" t="s">
        <v>961</v>
      </c>
      <c r="G2592" s="147" t="s">
        <v>27</v>
      </c>
      <c r="H2592" s="147">
        <v>6</v>
      </c>
      <c r="I2592" s="151">
        <v>4410</v>
      </c>
      <c r="J2592" s="151">
        <v>26460</v>
      </c>
      <c r="K2592" s="147">
        <v>10</v>
      </c>
      <c r="L2592" s="151">
        <v>2646</v>
      </c>
      <c r="M2592" s="151">
        <v>132.3</v>
      </c>
      <c r="N2592" s="154"/>
      <c r="O2592" s="151">
        <v>1190.7</v>
      </c>
      <c r="P2592" s="151">
        <v>1323</v>
      </c>
      <c r="Q2592" s="151">
        <f t="shared" si="40"/>
        <v>2513.7</v>
      </c>
      <c r="R2592" s="156"/>
    </row>
    <row r="2593" s="138" customFormat="1" ht="25.05" hidden="1" customHeight="1" spans="1:18">
      <c r="A2593" s="147">
        <v>2588</v>
      </c>
      <c r="B2593" s="147" t="s">
        <v>1032</v>
      </c>
      <c r="C2593" s="148">
        <v>44958</v>
      </c>
      <c r="D2593" s="148">
        <v>44985</v>
      </c>
      <c r="E2593" s="147" t="s">
        <v>25</v>
      </c>
      <c r="F2593" s="147" t="s">
        <v>961</v>
      </c>
      <c r="G2593" s="147" t="s">
        <v>27</v>
      </c>
      <c r="H2593" s="147">
        <v>4</v>
      </c>
      <c r="I2593" s="151">
        <v>4410</v>
      </c>
      <c r="J2593" s="151">
        <v>17640</v>
      </c>
      <c r="K2593" s="147">
        <v>10</v>
      </c>
      <c r="L2593" s="151">
        <v>1764</v>
      </c>
      <c r="M2593" s="151">
        <v>88.2</v>
      </c>
      <c r="N2593" s="154"/>
      <c r="O2593" s="151">
        <v>793.8</v>
      </c>
      <c r="P2593" s="151">
        <v>882</v>
      </c>
      <c r="Q2593" s="151">
        <f t="shared" si="40"/>
        <v>1675.8</v>
      </c>
      <c r="R2593" s="156"/>
    </row>
    <row r="2594" s="138" customFormat="1" ht="25.05" hidden="1" customHeight="1" spans="1:18">
      <c r="A2594" s="147">
        <v>2589</v>
      </c>
      <c r="B2594" s="147" t="s">
        <v>967</v>
      </c>
      <c r="C2594" s="148">
        <v>44958</v>
      </c>
      <c r="D2594" s="148">
        <v>44985</v>
      </c>
      <c r="E2594" s="147" t="s">
        <v>25</v>
      </c>
      <c r="F2594" s="147" t="s">
        <v>961</v>
      </c>
      <c r="G2594" s="147" t="s">
        <v>27</v>
      </c>
      <c r="H2594" s="147">
        <v>8</v>
      </c>
      <c r="I2594" s="151">
        <v>4410</v>
      </c>
      <c r="J2594" s="151">
        <v>35280</v>
      </c>
      <c r="K2594" s="147">
        <v>10</v>
      </c>
      <c r="L2594" s="151">
        <v>3528</v>
      </c>
      <c r="M2594" s="151">
        <v>176.4</v>
      </c>
      <c r="N2594" s="154"/>
      <c r="O2594" s="151">
        <v>1587.6</v>
      </c>
      <c r="P2594" s="151">
        <v>1764</v>
      </c>
      <c r="Q2594" s="151">
        <f t="shared" si="40"/>
        <v>3351.6</v>
      </c>
      <c r="R2594" s="156"/>
    </row>
    <row r="2595" s="138" customFormat="1" ht="25.05" hidden="1" customHeight="1" spans="1:18">
      <c r="A2595" s="147">
        <v>2590</v>
      </c>
      <c r="B2595" s="147" t="s">
        <v>983</v>
      </c>
      <c r="C2595" s="148">
        <v>44958</v>
      </c>
      <c r="D2595" s="148">
        <v>44985</v>
      </c>
      <c r="E2595" s="147" t="s">
        <v>25</v>
      </c>
      <c r="F2595" s="147" t="s">
        <v>961</v>
      </c>
      <c r="G2595" s="147" t="s">
        <v>27</v>
      </c>
      <c r="H2595" s="147">
        <v>6.8</v>
      </c>
      <c r="I2595" s="151">
        <v>4410</v>
      </c>
      <c r="J2595" s="151">
        <v>29988</v>
      </c>
      <c r="K2595" s="147">
        <v>10</v>
      </c>
      <c r="L2595" s="151">
        <v>2998.8</v>
      </c>
      <c r="M2595" s="151">
        <v>149.94</v>
      </c>
      <c r="N2595" s="154"/>
      <c r="O2595" s="151">
        <v>1349.46</v>
      </c>
      <c r="P2595" s="151">
        <v>1499.4</v>
      </c>
      <c r="Q2595" s="151">
        <f t="shared" si="40"/>
        <v>2848.86</v>
      </c>
      <c r="R2595" s="156"/>
    </row>
    <row r="2596" s="138" customFormat="1" ht="25.05" hidden="1" customHeight="1" spans="1:18">
      <c r="A2596" s="147">
        <v>2591</v>
      </c>
      <c r="B2596" s="147" t="s">
        <v>968</v>
      </c>
      <c r="C2596" s="148">
        <v>44958</v>
      </c>
      <c r="D2596" s="148">
        <v>44985</v>
      </c>
      <c r="E2596" s="147" t="s">
        <v>25</v>
      </c>
      <c r="F2596" s="147" t="s">
        <v>961</v>
      </c>
      <c r="G2596" s="147" t="s">
        <v>27</v>
      </c>
      <c r="H2596" s="147">
        <v>1</v>
      </c>
      <c r="I2596" s="151">
        <v>4410</v>
      </c>
      <c r="J2596" s="151">
        <v>4410</v>
      </c>
      <c r="K2596" s="147">
        <v>10</v>
      </c>
      <c r="L2596" s="151">
        <v>441</v>
      </c>
      <c r="M2596" s="151">
        <v>22.05</v>
      </c>
      <c r="N2596" s="154"/>
      <c r="O2596" s="151">
        <v>198.45</v>
      </c>
      <c r="P2596" s="151">
        <v>220.5</v>
      </c>
      <c r="Q2596" s="151">
        <f t="shared" si="40"/>
        <v>418.95</v>
      </c>
      <c r="R2596" s="156"/>
    </row>
    <row r="2597" s="138" customFormat="1" ht="25.05" hidden="1" customHeight="1" spans="1:18">
      <c r="A2597" s="147">
        <v>2592</v>
      </c>
      <c r="B2597" s="147" t="s">
        <v>990</v>
      </c>
      <c r="C2597" s="148">
        <v>44958</v>
      </c>
      <c r="D2597" s="148">
        <v>44985</v>
      </c>
      <c r="E2597" s="147" t="s">
        <v>25</v>
      </c>
      <c r="F2597" s="147" t="s">
        <v>961</v>
      </c>
      <c r="G2597" s="147" t="s">
        <v>27</v>
      </c>
      <c r="H2597" s="147">
        <v>10</v>
      </c>
      <c r="I2597" s="151">
        <v>4410</v>
      </c>
      <c r="J2597" s="151">
        <v>44100</v>
      </c>
      <c r="K2597" s="147">
        <v>10</v>
      </c>
      <c r="L2597" s="151">
        <v>4410</v>
      </c>
      <c r="M2597" s="151">
        <v>220.5</v>
      </c>
      <c r="N2597" s="154"/>
      <c r="O2597" s="151">
        <v>1984.5</v>
      </c>
      <c r="P2597" s="151">
        <v>2205</v>
      </c>
      <c r="Q2597" s="151">
        <f t="shared" si="40"/>
        <v>4189.5</v>
      </c>
      <c r="R2597" s="156"/>
    </row>
    <row r="2598" s="138" customFormat="1" ht="25.05" hidden="1" customHeight="1" spans="1:18">
      <c r="A2598" s="147">
        <v>2593</v>
      </c>
      <c r="B2598" s="147" t="s">
        <v>1033</v>
      </c>
      <c r="C2598" s="148">
        <v>44958</v>
      </c>
      <c r="D2598" s="148">
        <v>44985</v>
      </c>
      <c r="E2598" s="147" t="s">
        <v>25</v>
      </c>
      <c r="F2598" s="147" t="s">
        <v>961</v>
      </c>
      <c r="G2598" s="147" t="s">
        <v>27</v>
      </c>
      <c r="H2598" s="147">
        <v>7.8</v>
      </c>
      <c r="I2598" s="151">
        <v>4410</v>
      </c>
      <c r="J2598" s="151">
        <v>34398</v>
      </c>
      <c r="K2598" s="147">
        <v>10</v>
      </c>
      <c r="L2598" s="151">
        <v>3439.8</v>
      </c>
      <c r="M2598" s="151">
        <v>171.99</v>
      </c>
      <c r="N2598" s="154"/>
      <c r="O2598" s="151">
        <v>1547.91</v>
      </c>
      <c r="P2598" s="151">
        <v>1719.9</v>
      </c>
      <c r="Q2598" s="151">
        <f t="shared" si="40"/>
        <v>3267.81</v>
      </c>
      <c r="R2598" s="156"/>
    </row>
    <row r="2599" s="138" customFormat="1" ht="25.05" hidden="1" customHeight="1" spans="1:18">
      <c r="A2599" s="147">
        <v>2594</v>
      </c>
      <c r="B2599" s="147" t="s">
        <v>1034</v>
      </c>
      <c r="C2599" s="148">
        <v>44958</v>
      </c>
      <c r="D2599" s="148">
        <v>44985</v>
      </c>
      <c r="E2599" s="147" t="s">
        <v>25</v>
      </c>
      <c r="F2599" s="147" t="s">
        <v>961</v>
      </c>
      <c r="G2599" s="147" t="s">
        <v>27</v>
      </c>
      <c r="H2599" s="147">
        <v>7</v>
      </c>
      <c r="I2599" s="151">
        <v>4410</v>
      </c>
      <c r="J2599" s="151">
        <v>30870</v>
      </c>
      <c r="K2599" s="147">
        <v>10</v>
      </c>
      <c r="L2599" s="151">
        <v>3087</v>
      </c>
      <c r="M2599" s="151">
        <v>154.35</v>
      </c>
      <c r="N2599" s="154"/>
      <c r="O2599" s="151">
        <v>1389.15</v>
      </c>
      <c r="P2599" s="151">
        <v>1543.5</v>
      </c>
      <c r="Q2599" s="151">
        <f t="shared" si="40"/>
        <v>2932.65</v>
      </c>
      <c r="R2599" s="156"/>
    </row>
    <row r="2600" s="138" customFormat="1" ht="25.05" hidden="1" customHeight="1" spans="1:18">
      <c r="A2600" s="147">
        <v>2595</v>
      </c>
      <c r="B2600" s="147" t="s">
        <v>984</v>
      </c>
      <c r="C2600" s="148">
        <v>44958</v>
      </c>
      <c r="D2600" s="148">
        <v>44985</v>
      </c>
      <c r="E2600" s="147" t="s">
        <v>25</v>
      </c>
      <c r="F2600" s="147" t="s">
        <v>961</v>
      </c>
      <c r="G2600" s="147" t="s">
        <v>27</v>
      </c>
      <c r="H2600" s="147">
        <v>8.83</v>
      </c>
      <c r="I2600" s="151">
        <v>4410</v>
      </c>
      <c r="J2600" s="151">
        <v>38940.3</v>
      </c>
      <c r="K2600" s="147">
        <v>10</v>
      </c>
      <c r="L2600" s="151">
        <v>3894.03</v>
      </c>
      <c r="M2600" s="151">
        <v>194.7015</v>
      </c>
      <c r="N2600" s="154"/>
      <c r="O2600" s="151">
        <v>1752.3135</v>
      </c>
      <c r="P2600" s="151">
        <v>1947.015</v>
      </c>
      <c r="Q2600" s="151">
        <f t="shared" si="40"/>
        <v>3699.3285</v>
      </c>
      <c r="R2600" s="156"/>
    </row>
    <row r="2601" s="138" customFormat="1" ht="25.05" hidden="1" customHeight="1" spans="1:18">
      <c r="A2601" s="147">
        <v>2596</v>
      </c>
      <c r="B2601" s="147" t="s">
        <v>969</v>
      </c>
      <c r="C2601" s="148">
        <v>44958</v>
      </c>
      <c r="D2601" s="148">
        <v>44985</v>
      </c>
      <c r="E2601" s="147" t="s">
        <v>25</v>
      </c>
      <c r="F2601" s="147" t="s">
        <v>961</v>
      </c>
      <c r="G2601" s="147" t="s">
        <v>27</v>
      </c>
      <c r="H2601" s="147">
        <v>4</v>
      </c>
      <c r="I2601" s="151">
        <v>4410</v>
      </c>
      <c r="J2601" s="151">
        <v>17640</v>
      </c>
      <c r="K2601" s="147">
        <v>10</v>
      </c>
      <c r="L2601" s="151">
        <v>1764</v>
      </c>
      <c r="M2601" s="151">
        <v>88.2</v>
      </c>
      <c r="N2601" s="154"/>
      <c r="O2601" s="151">
        <v>793.8</v>
      </c>
      <c r="P2601" s="151">
        <v>882</v>
      </c>
      <c r="Q2601" s="151">
        <f t="shared" si="40"/>
        <v>1675.8</v>
      </c>
      <c r="R2601" s="156"/>
    </row>
    <row r="2602" s="138" customFormat="1" ht="25.05" hidden="1" customHeight="1" spans="1:18">
      <c r="A2602" s="147">
        <v>2597</v>
      </c>
      <c r="B2602" s="147" t="s">
        <v>1035</v>
      </c>
      <c r="C2602" s="148">
        <v>44958</v>
      </c>
      <c r="D2602" s="148">
        <v>44985</v>
      </c>
      <c r="E2602" s="147" t="s">
        <v>25</v>
      </c>
      <c r="F2602" s="147" t="s">
        <v>961</v>
      </c>
      <c r="G2602" s="147" t="s">
        <v>27</v>
      </c>
      <c r="H2602" s="147">
        <v>7</v>
      </c>
      <c r="I2602" s="151">
        <v>4410</v>
      </c>
      <c r="J2602" s="151">
        <v>30870</v>
      </c>
      <c r="K2602" s="147">
        <v>10</v>
      </c>
      <c r="L2602" s="151">
        <v>3087</v>
      </c>
      <c r="M2602" s="151">
        <v>154.35</v>
      </c>
      <c r="N2602" s="154"/>
      <c r="O2602" s="151">
        <v>1389.15</v>
      </c>
      <c r="P2602" s="151">
        <v>1543.5</v>
      </c>
      <c r="Q2602" s="151">
        <f t="shared" si="40"/>
        <v>2932.65</v>
      </c>
      <c r="R2602" s="156"/>
    </row>
    <row r="2603" s="138" customFormat="1" ht="25.05" hidden="1" customHeight="1" spans="1:18">
      <c r="A2603" s="147">
        <v>2598</v>
      </c>
      <c r="B2603" s="147" t="s">
        <v>970</v>
      </c>
      <c r="C2603" s="148">
        <v>44958</v>
      </c>
      <c r="D2603" s="148">
        <v>44985</v>
      </c>
      <c r="E2603" s="147" t="s">
        <v>25</v>
      </c>
      <c r="F2603" s="147" t="s">
        <v>961</v>
      </c>
      <c r="G2603" s="147" t="s">
        <v>27</v>
      </c>
      <c r="H2603" s="147">
        <v>4.63</v>
      </c>
      <c r="I2603" s="151">
        <v>4410</v>
      </c>
      <c r="J2603" s="151">
        <v>20418.3</v>
      </c>
      <c r="K2603" s="147">
        <v>10</v>
      </c>
      <c r="L2603" s="151">
        <v>2041.83</v>
      </c>
      <c r="M2603" s="151">
        <v>102.0915</v>
      </c>
      <c r="N2603" s="154"/>
      <c r="O2603" s="151">
        <v>918.8235</v>
      </c>
      <c r="P2603" s="151">
        <v>1020.915</v>
      </c>
      <c r="Q2603" s="151">
        <f t="shared" si="40"/>
        <v>1939.7385</v>
      </c>
      <c r="R2603" s="156"/>
    </row>
    <row r="2604" s="138" customFormat="1" ht="25.05" hidden="1" customHeight="1" spans="1:18">
      <c r="A2604" s="147">
        <v>2599</v>
      </c>
      <c r="B2604" s="147" t="s">
        <v>977</v>
      </c>
      <c r="C2604" s="148">
        <v>44958</v>
      </c>
      <c r="D2604" s="148">
        <v>44985</v>
      </c>
      <c r="E2604" s="147" t="s">
        <v>25</v>
      </c>
      <c r="F2604" s="147" t="s">
        <v>961</v>
      </c>
      <c r="G2604" s="147" t="s">
        <v>27</v>
      </c>
      <c r="H2604" s="147">
        <v>5</v>
      </c>
      <c r="I2604" s="151">
        <v>4410</v>
      </c>
      <c r="J2604" s="151">
        <v>22050</v>
      </c>
      <c r="K2604" s="147">
        <v>10</v>
      </c>
      <c r="L2604" s="151">
        <v>2205</v>
      </c>
      <c r="M2604" s="151">
        <v>110.25</v>
      </c>
      <c r="N2604" s="154"/>
      <c r="O2604" s="151">
        <v>992.25</v>
      </c>
      <c r="P2604" s="151">
        <v>1102.5</v>
      </c>
      <c r="Q2604" s="151">
        <f t="shared" si="40"/>
        <v>2094.75</v>
      </c>
      <c r="R2604" s="156"/>
    </row>
    <row r="2605" s="138" customFormat="1" ht="25.05" hidden="1" customHeight="1" spans="1:18">
      <c r="A2605" s="147">
        <v>2600</v>
      </c>
      <c r="B2605" s="147" t="s">
        <v>991</v>
      </c>
      <c r="C2605" s="148">
        <v>44958</v>
      </c>
      <c r="D2605" s="148">
        <v>44985</v>
      </c>
      <c r="E2605" s="147" t="s">
        <v>25</v>
      </c>
      <c r="F2605" s="147" t="s">
        <v>961</v>
      </c>
      <c r="G2605" s="147" t="s">
        <v>27</v>
      </c>
      <c r="H2605" s="147">
        <v>11</v>
      </c>
      <c r="I2605" s="151">
        <v>4410</v>
      </c>
      <c r="J2605" s="151">
        <v>48510</v>
      </c>
      <c r="K2605" s="147">
        <v>10</v>
      </c>
      <c r="L2605" s="151">
        <v>4851</v>
      </c>
      <c r="M2605" s="151">
        <v>242.55</v>
      </c>
      <c r="N2605" s="154"/>
      <c r="O2605" s="151">
        <v>2182.95</v>
      </c>
      <c r="P2605" s="151">
        <v>2425.5</v>
      </c>
      <c r="Q2605" s="151">
        <f t="shared" si="40"/>
        <v>4608.45</v>
      </c>
      <c r="R2605" s="156"/>
    </row>
    <row r="2606" s="138" customFormat="1" ht="25.05" hidden="1" customHeight="1" spans="1:18">
      <c r="A2606" s="147">
        <v>2601</v>
      </c>
      <c r="B2606" s="147" t="s">
        <v>1036</v>
      </c>
      <c r="C2606" s="148">
        <v>44958</v>
      </c>
      <c r="D2606" s="148">
        <v>44985</v>
      </c>
      <c r="E2606" s="147" t="s">
        <v>25</v>
      </c>
      <c r="F2606" s="147" t="s">
        <v>961</v>
      </c>
      <c r="G2606" s="147" t="s">
        <v>27</v>
      </c>
      <c r="H2606" s="147">
        <v>6</v>
      </c>
      <c r="I2606" s="151">
        <v>4410</v>
      </c>
      <c r="J2606" s="151">
        <v>26460</v>
      </c>
      <c r="K2606" s="147">
        <v>10</v>
      </c>
      <c r="L2606" s="151">
        <v>2646</v>
      </c>
      <c r="M2606" s="151">
        <v>132.3</v>
      </c>
      <c r="N2606" s="154"/>
      <c r="O2606" s="151">
        <v>1190.7</v>
      </c>
      <c r="P2606" s="151">
        <v>1323</v>
      </c>
      <c r="Q2606" s="151">
        <f t="shared" si="40"/>
        <v>2513.7</v>
      </c>
      <c r="R2606" s="156"/>
    </row>
    <row r="2607" s="138" customFormat="1" ht="25.05" hidden="1" customHeight="1" spans="1:18">
      <c r="A2607" s="147">
        <v>2602</v>
      </c>
      <c r="B2607" s="147" t="s">
        <v>978</v>
      </c>
      <c r="C2607" s="148">
        <v>44958</v>
      </c>
      <c r="D2607" s="148">
        <v>44985</v>
      </c>
      <c r="E2607" s="147" t="s">
        <v>25</v>
      </c>
      <c r="F2607" s="147" t="s">
        <v>961</v>
      </c>
      <c r="G2607" s="147" t="s">
        <v>27</v>
      </c>
      <c r="H2607" s="147">
        <v>5</v>
      </c>
      <c r="I2607" s="151">
        <v>4410</v>
      </c>
      <c r="J2607" s="151">
        <v>22050</v>
      </c>
      <c r="K2607" s="147">
        <v>10</v>
      </c>
      <c r="L2607" s="151">
        <v>2205</v>
      </c>
      <c r="M2607" s="151">
        <v>110.25</v>
      </c>
      <c r="N2607" s="154"/>
      <c r="O2607" s="151">
        <v>992.25</v>
      </c>
      <c r="P2607" s="151">
        <v>1102.5</v>
      </c>
      <c r="Q2607" s="151">
        <f t="shared" si="40"/>
        <v>2094.75</v>
      </c>
      <c r="R2607" s="156"/>
    </row>
    <row r="2608" s="138" customFormat="1" ht="25.05" hidden="1" customHeight="1" spans="1:18">
      <c r="A2608" s="147">
        <v>2603</v>
      </c>
      <c r="B2608" s="147" t="s">
        <v>979</v>
      </c>
      <c r="C2608" s="148">
        <v>44958</v>
      </c>
      <c r="D2608" s="148">
        <v>44985</v>
      </c>
      <c r="E2608" s="147" t="s">
        <v>25</v>
      </c>
      <c r="F2608" s="147" t="s">
        <v>961</v>
      </c>
      <c r="G2608" s="147" t="s">
        <v>27</v>
      </c>
      <c r="H2608" s="147">
        <v>5</v>
      </c>
      <c r="I2608" s="151">
        <v>4410</v>
      </c>
      <c r="J2608" s="151">
        <v>22050</v>
      </c>
      <c r="K2608" s="147">
        <v>10</v>
      </c>
      <c r="L2608" s="151">
        <v>2205</v>
      </c>
      <c r="M2608" s="151">
        <v>110.25</v>
      </c>
      <c r="N2608" s="154"/>
      <c r="O2608" s="151">
        <v>992.25</v>
      </c>
      <c r="P2608" s="151">
        <v>1102.5</v>
      </c>
      <c r="Q2608" s="151">
        <f t="shared" si="40"/>
        <v>2094.75</v>
      </c>
      <c r="R2608" s="156"/>
    </row>
    <row r="2609" s="138" customFormat="1" ht="25.05" hidden="1" customHeight="1" spans="1:18">
      <c r="A2609" s="147">
        <v>2604</v>
      </c>
      <c r="B2609" s="147" t="s">
        <v>980</v>
      </c>
      <c r="C2609" s="148">
        <v>44958</v>
      </c>
      <c r="D2609" s="148">
        <v>44985</v>
      </c>
      <c r="E2609" s="147" t="s">
        <v>25</v>
      </c>
      <c r="F2609" s="147" t="s">
        <v>961</v>
      </c>
      <c r="G2609" s="147" t="s">
        <v>27</v>
      </c>
      <c r="H2609" s="147">
        <v>6</v>
      </c>
      <c r="I2609" s="151">
        <v>4410</v>
      </c>
      <c r="J2609" s="151">
        <v>26460</v>
      </c>
      <c r="K2609" s="147">
        <v>10</v>
      </c>
      <c r="L2609" s="151">
        <v>2646</v>
      </c>
      <c r="M2609" s="151">
        <v>132.3</v>
      </c>
      <c r="N2609" s="154"/>
      <c r="O2609" s="151">
        <v>1190.7</v>
      </c>
      <c r="P2609" s="151">
        <v>1323</v>
      </c>
      <c r="Q2609" s="151">
        <f t="shared" si="40"/>
        <v>2513.7</v>
      </c>
      <c r="R2609" s="156"/>
    </row>
    <row r="2610" s="138" customFormat="1" ht="25.05" hidden="1" customHeight="1" spans="1:18">
      <c r="A2610" s="147">
        <v>2605</v>
      </c>
      <c r="B2610" s="147" t="s">
        <v>981</v>
      </c>
      <c r="C2610" s="148">
        <v>44958</v>
      </c>
      <c r="D2610" s="148">
        <v>44985</v>
      </c>
      <c r="E2610" s="147" t="s">
        <v>25</v>
      </c>
      <c r="F2610" s="147" t="s">
        <v>961</v>
      </c>
      <c r="G2610" s="147" t="s">
        <v>27</v>
      </c>
      <c r="H2610" s="147">
        <v>7.17</v>
      </c>
      <c r="I2610" s="151">
        <v>4410</v>
      </c>
      <c r="J2610" s="151">
        <v>31619.7</v>
      </c>
      <c r="K2610" s="147">
        <v>10</v>
      </c>
      <c r="L2610" s="151">
        <v>3161.97</v>
      </c>
      <c r="M2610" s="151">
        <v>158.0985</v>
      </c>
      <c r="N2610" s="154"/>
      <c r="O2610" s="151">
        <v>1422.8865</v>
      </c>
      <c r="P2610" s="151">
        <v>1580.985</v>
      </c>
      <c r="Q2610" s="151">
        <f t="shared" si="40"/>
        <v>3003.8715</v>
      </c>
      <c r="R2610" s="156"/>
    </row>
    <row r="2611" s="138" customFormat="1" ht="25.05" hidden="1" customHeight="1" spans="1:18">
      <c r="A2611" s="147">
        <v>2606</v>
      </c>
      <c r="B2611" s="147" t="s">
        <v>985</v>
      </c>
      <c r="C2611" s="148">
        <v>44958</v>
      </c>
      <c r="D2611" s="148">
        <v>44985</v>
      </c>
      <c r="E2611" s="147" t="s">
        <v>25</v>
      </c>
      <c r="F2611" s="147" t="s">
        <v>961</v>
      </c>
      <c r="G2611" s="147" t="s">
        <v>27</v>
      </c>
      <c r="H2611" s="147">
        <v>5</v>
      </c>
      <c r="I2611" s="151">
        <v>4410</v>
      </c>
      <c r="J2611" s="151">
        <v>22050</v>
      </c>
      <c r="K2611" s="147">
        <v>10</v>
      </c>
      <c r="L2611" s="151">
        <v>2205</v>
      </c>
      <c r="M2611" s="151">
        <v>110.25</v>
      </c>
      <c r="N2611" s="154"/>
      <c r="O2611" s="151">
        <v>992.25</v>
      </c>
      <c r="P2611" s="151">
        <v>1102.5</v>
      </c>
      <c r="Q2611" s="151">
        <f t="shared" si="40"/>
        <v>2094.75</v>
      </c>
      <c r="R2611" s="156"/>
    </row>
    <row r="2612" s="138" customFormat="1" ht="25.05" hidden="1" customHeight="1" spans="1:18">
      <c r="A2612" s="147">
        <v>2607</v>
      </c>
      <c r="B2612" s="147" t="s">
        <v>971</v>
      </c>
      <c r="C2612" s="148">
        <v>44958</v>
      </c>
      <c r="D2612" s="148">
        <v>44985</v>
      </c>
      <c r="E2612" s="147" t="s">
        <v>25</v>
      </c>
      <c r="F2612" s="147" t="s">
        <v>961</v>
      </c>
      <c r="G2612" s="147" t="s">
        <v>27</v>
      </c>
      <c r="H2612" s="147">
        <v>3</v>
      </c>
      <c r="I2612" s="151">
        <v>4410</v>
      </c>
      <c r="J2612" s="151">
        <v>13230</v>
      </c>
      <c r="K2612" s="147">
        <v>10</v>
      </c>
      <c r="L2612" s="151">
        <v>1323</v>
      </c>
      <c r="M2612" s="151">
        <v>66.15</v>
      </c>
      <c r="N2612" s="154"/>
      <c r="O2612" s="151">
        <v>595.35</v>
      </c>
      <c r="P2612" s="151">
        <v>661.5</v>
      </c>
      <c r="Q2612" s="151">
        <f t="shared" si="40"/>
        <v>1256.85</v>
      </c>
      <c r="R2612" s="156"/>
    </row>
    <row r="2613" s="138" customFormat="1" ht="25.05" hidden="1" customHeight="1" spans="1:18">
      <c r="A2613" s="147">
        <v>2608</v>
      </c>
      <c r="B2613" s="147" t="s">
        <v>992</v>
      </c>
      <c r="C2613" s="148">
        <v>44958</v>
      </c>
      <c r="D2613" s="148">
        <v>44985</v>
      </c>
      <c r="E2613" s="147" t="s">
        <v>25</v>
      </c>
      <c r="F2613" s="147" t="s">
        <v>961</v>
      </c>
      <c r="G2613" s="147" t="s">
        <v>27</v>
      </c>
      <c r="H2613" s="147">
        <v>4</v>
      </c>
      <c r="I2613" s="151">
        <v>4410</v>
      </c>
      <c r="J2613" s="151">
        <v>17640</v>
      </c>
      <c r="K2613" s="147">
        <v>10</v>
      </c>
      <c r="L2613" s="151">
        <v>1764</v>
      </c>
      <c r="M2613" s="151">
        <v>88.2</v>
      </c>
      <c r="N2613" s="154"/>
      <c r="O2613" s="151">
        <v>793.8</v>
      </c>
      <c r="P2613" s="151">
        <v>882</v>
      </c>
      <c r="Q2613" s="151">
        <f t="shared" si="40"/>
        <v>1675.8</v>
      </c>
      <c r="R2613" s="156"/>
    </row>
    <row r="2614" s="138" customFormat="1" ht="25.05" hidden="1" customHeight="1" spans="1:18">
      <c r="A2614" s="147">
        <v>2609</v>
      </c>
      <c r="B2614" s="147" t="s">
        <v>993</v>
      </c>
      <c r="C2614" s="148">
        <v>44958</v>
      </c>
      <c r="D2614" s="148">
        <v>44985</v>
      </c>
      <c r="E2614" s="147" t="s">
        <v>25</v>
      </c>
      <c r="F2614" s="147" t="s">
        <v>961</v>
      </c>
      <c r="G2614" s="147" t="s">
        <v>27</v>
      </c>
      <c r="H2614" s="147">
        <v>4</v>
      </c>
      <c r="I2614" s="151">
        <v>4410</v>
      </c>
      <c r="J2614" s="151">
        <v>17640</v>
      </c>
      <c r="K2614" s="147">
        <v>10</v>
      </c>
      <c r="L2614" s="151">
        <v>1764</v>
      </c>
      <c r="M2614" s="151">
        <v>88.2</v>
      </c>
      <c r="N2614" s="154"/>
      <c r="O2614" s="151">
        <v>793.8</v>
      </c>
      <c r="P2614" s="151">
        <v>882</v>
      </c>
      <c r="Q2614" s="151">
        <f t="shared" si="40"/>
        <v>1675.8</v>
      </c>
      <c r="R2614" s="156"/>
    </row>
    <row r="2615" s="138" customFormat="1" ht="25.05" hidden="1" customHeight="1" spans="1:18">
      <c r="A2615" s="147">
        <v>2610</v>
      </c>
      <c r="B2615" s="147" t="s">
        <v>962</v>
      </c>
      <c r="C2615" s="148">
        <v>44958</v>
      </c>
      <c r="D2615" s="148">
        <v>44985</v>
      </c>
      <c r="E2615" s="147" t="s">
        <v>25</v>
      </c>
      <c r="F2615" s="147" t="s">
        <v>961</v>
      </c>
      <c r="G2615" s="147" t="s">
        <v>27</v>
      </c>
      <c r="H2615" s="147">
        <v>6</v>
      </c>
      <c r="I2615" s="151">
        <v>4410</v>
      </c>
      <c r="J2615" s="151">
        <v>26460</v>
      </c>
      <c r="K2615" s="147">
        <v>10</v>
      </c>
      <c r="L2615" s="151">
        <v>2646</v>
      </c>
      <c r="M2615" s="151">
        <v>132.3</v>
      </c>
      <c r="N2615" s="154"/>
      <c r="O2615" s="151">
        <v>1190.7</v>
      </c>
      <c r="P2615" s="151">
        <v>1323</v>
      </c>
      <c r="Q2615" s="151">
        <f t="shared" si="40"/>
        <v>2513.7</v>
      </c>
      <c r="R2615" s="156"/>
    </row>
    <row r="2616" s="138" customFormat="1" ht="25.05" hidden="1" customHeight="1" spans="1:18">
      <c r="A2616" s="147">
        <v>2611</v>
      </c>
      <c r="B2616" s="147" t="s">
        <v>963</v>
      </c>
      <c r="C2616" s="148">
        <v>44958</v>
      </c>
      <c r="D2616" s="148">
        <v>44985</v>
      </c>
      <c r="E2616" s="147" t="s">
        <v>25</v>
      </c>
      <c r="F2616" s="147" t="s">
        <v>961</v>
      </c>
      <c r="G2616" s="147" t="s">
        <v>27</v>
      </c>
      <c r="H2616" s="147">
        <v>8</v>
      </c>
      <c r="I2616" s="151">
        <v>4410</v>
      </c>
      <c r="J2616" s="151">
        <v>35280</v>
      </c>
      <c r="K2616" s="147">
        <v>10</v>
      </c>
      <c r="L2616" s="151">
        <v>3528</v>
      </c>
      <c r="M2616" s="151">
        <v>176.4</v>
      </c>
      <c r="N2616" s="154"/>
      <c r="O2616" s="151">
        <v>1587.6</v>
      </c>
      <c r="P2616" s="151">
        <v>1764</v>
      </c>
      <c r="Q2616" s="151">
        <f t="shared" si="40"/>
        <v>3351.6</v>
      </c>
      <c r="R2616" s="156"/>
    </row>
    <row r="2617" s="138" customFormat="1" ht="25.05" hidden="1" customHeight="1" spans="1:18">
      <c r="A2617" s="147">
        <v>2612</v>
      </c>
      <c r="B2617" s="147" t="s">
        <v>964</v>
      </c>
      <c r="C2617" s="148">
        <v>44958</v>
      </c>
      <c r="D2617" s="148">
        <v>44985</v>
      </c>
      <c r="E2617" s="147" t="s">
        <v>25</v>
      </c>
      <c r="F2617" s="147" t="s">
        <v>961</v>
      </c>
      <c r="G2617" s="147" t="s">
        <v>27</v>
      </c>
      <c r="H2617" s="147">
        <v>4</v>
      </c>
      <c r="I2617" s="151">
        <v>4410</v>
      </c>
      <c r="J2617" s="151">
        <v>17640</v>
      </c>
      <c r="K2617" s="147">
        <v>10</v>
      </c>
      <c r="L2617" s="151">
        <v>1764</v>
      </c>
      <c r="M2617" s="151">
        <v>88.2</v>
      </c>
      <c r="N2617" s="154"/>
      <c r="O2617" s="151">
        <v>793.8</v>
      </c>
      <c r="P2617" s="151">
        <v>882</v>
      </c>
      <c r="Q2617" s="151">
        <f t="shared" si="40"/>
        <v>1675.8</v>
      </c>
      <c r="R2617" s="156"/>
    </row>
    <row r="2618" s="138" customFormat="1" ht="25.05" hidden="1" customHeight="1" spans="1:18">
      <c r="A2618" s="147">
        <v>2613</v>
      </c>
      <c r="B2618" s="147" t="s">
        <v>982</v>
      </c>
      <c r="C2618" s="148">
        <v>44958</v>
      </c>
      <c r="D2618" s="148">
        <v>44985</v>
      </c>
      <c r="E2618" s="147" t="s">
        <v>25</v>
      </c>
      <c r="F2618" s="147" t="s">
        <v>961</v>
      </c>
      <c r="G2618" s="147" t="s">
        <v>27</v>
      </c>
      <c r="H2618" s="147">
        <v>2</v>
      </c>
      <c r="I2618" s="151">
        <v>4410</v>
      </c>
      <c r="J2618" s="151">
        <v>8820</v>
      </c>
      <c r="K2618" s="147">
        <v>10</v>
      </c>
      <c r="L2618" s="151">
        <v>882</v>
      </c>
      <c r="M2618" s="151">
        <v>44.1</v>
      </c>
      <c r="N2618" s="154"/>
      <c r="O2618" s="151">
        <v>396.9</v>
      </c>
      <c r="P2618" s="151">
        <v>441</v>
      </c>
      <c r="Q2618" s="151">
        <f t="shared" si="40"/>
        <v>837.9</v>
      </c>
      <c r="R2618" s="156"/>
    </row>
    <row r="2619" s="138" customFormat="1" ht="25.05" hidden="1" customHeight="1" spans="1:18">
      <c r="A2619" s="147">
        <v>2614</v>
      </c>
      <c r="B2619" s="147" t="s">
        <v>972</v>
      </c>
      <c r="C2619" s="148">
        <v>44958</v>
      </c>
      <c r="D2619" s="148">
        <v>44985</v>
      </c>
      <c r="E2619" s="147" t="s">
        <v>25</v>
      </c>
      <c r="F2619" s="147" t="s">
        <v>961</v>
      </c>
      <c r="G2619" s="147" t="s">
        <v>27</v>
      </c>
      <c r="H2619" s="147">
        <v>3</v>
      </c>
      <c r="I2619" s="151">
        <v>4410</v>
      </c>
      <c r="J2619" s="151">
        <v>13230</v>
      </c>
      <c r="K2619" s="147">
        <v>10</v>
      </c>
      <c r="L2619" s="151">
        <v>1323</v>
      </c>
      <c r="M2619" s="151">
        <v>66.15</v>
      </c>
      <c r="N2619" s="154"/>
      <c r="O2619" s="151">
        <v>595.35</v>
      </c>
      <c r="P2619" s="151">
        <v>661.5</v>
      </c>
      <c r="Q2619" s="151">
        <f t="shared" si="40"/>
        <v>1256.85</v>
      </c>
      <c r="R2619" s="156"/>
    </row>
    <row r="2620" s="138" customFormat="1" ht="25.05" hidden="1" customHeight="1" spans="1:18">
      <c r="A2620" s="147">
        <v>2615</v>
      </c>
      <c r="B2620" s="147" t="s">
        <v>994</v>
      </c>
      <c r="C2620" s="148">
        <v>44958</v>
      </c>
      <c r="D2620" s="148">
        <v>44985</v>
      </c>
      <c r="E2620" s="147" t="s">
        <v>25</v>
      </c>
      <c r="F2620" s="147" t="s">
        <v>961</v>
      </c>
      <c r="G2620" s="147" t="s">
        <v>27</v>
      </c>
      <c r="H2620" s="147">
        <v>5</v>
      </c>
      <c r="I2620" s="151">
        <v>4410</v>
      </c>
      <c r="J2620" s="151">
        <v>22050</v>
      </c>
      <c r="K2620" s="147">
        <v>10</v>
      </c>
      <c r="L2620" s="151">
        <v>2205</v>
      </c>
      <c r="M2620" s="151">
        <v>110.25</v>
      </c>
      <c r="N2620" s="154"/>
      <c r="O2620" s="151">
        <v>992.25</v>
      </c>
      <c r="P2620" s="151">
        <v>1102.5</v>
      </c>
      <c r="Q2620" s="151">
        <f t="shared" si="40"/>
        <v>2094.75</v>
      </c>
      <c r="R2620" s="156"/>
    </row>
    <row r="2621" s="138" customFormat="1" ht="25.05" hidden="1" customHeight="1" spans="1:18">
      <c r="A2621" s="147">
        <v>2616</v>
      </c>
      <c r="B2621" s="147" t="s">
        <v>1037</v>
      </c>
      <c r="C2621" s="148">
        <v>44958</v>
      </c>
      <c r="D2621" s="148">
        <v>44985</v>
      </c>
      <c r="E2621" s="147" t="s">
        <v>25</v>
      </c>
      <c r="F2621" s="147" t="s">
        <v>961</v>
      </c>
      <c r="G2621" s="147" t="s">
        <v>27</v>
      </c>
      <c r="H2621" s="147">
        <v>2.33</v>
      </c>
      <c r="I2621" s="151">
        <v>4410</v>
      </c>
      <c r="J2621" s="151">
        <v>10275.3</v>
      </c>
      <c r="K2621" s="147">
        <v>10</v>
      </c>
      <c r="L2621" s="151">
        <v>1027.53</v>
      </c>
      <c r="M2621" s="151">
        <v>51.3765</v>
      </c>
      <c r="N2621" s="154"/>
      <c r="O2621" s="151">
        <v>462.3885</v>
      </c>
      <c r="P2621" s="151">
        <v>513.765</v>
      </c>
      <c r="Q2621" s="151">
        <f t="shared" si="40"/>
        <v>976.1535</v>
      </c>
      <c r="R2621" s="156"/>
    </row>
    <row r="2622" s="138" customFormat="1" ht="25.05" hidden="1" customHeight="1" spans="1:18">
      <c r="A2622" s="147">
        <v>2617</v>
      </c>
      <c r="B2622" s="147" t="s">
        <v>1038</v>
      </c>
      <c r="C2622" s="148">
        <v>44958</v>
      </c>
      <c r="D2622" s="148">
        <v>44985</v>
      </c>
      <c r="E2622" s="147" t="s">
        <v>25</v>
      </c>
      <c r="F2622" s="147" t="s">
        <v>961</v>
      </c>
      <c r="G2622" s="147" t="s">
        <v>27</v>
      </c>
      <c r="H2622" s="147">
        <v>4.65</v>
      </c>
      <c r="I2622" s="151">
        <v>4410</v>
      </c>
      <c r="J2622" s="151">
        <v>20506.5</v>
      </c>
      <c r="K2622" s="147">
        <v>10</v>
      </c>
      <c r="L2622" s="151">
        <v>2050.65</v>
      </c>
      <c r="M2622" s="151">
        <v>102.5325</v>
      </c>
      <c r="N2622" s="154"/>
      <c r="O2622" s="151">
        <v>922.7925</v>
      </c>
      <c r="P2622" s="151">
        <v>1025.325</v>
      </c>
      <c r="Q2622" s="151">
        <f t="shared" si="40"/>
        <v>1948.1175</v>
      </c>
      <c r="R2622" s="156"/>
    </row>
    <row r="2623" s="138" customFormat="1" ht="25.05" hidden="1" customHeight="1" spans="1:18">
      <c r="A2623" s="147">
        <v>2618</v>
      </c>
      <c r="B2623" s="147" t="s">
        <v>973</v>
      </c>
      <c r="C2623" s="148">
        <v>44958</v>
      </c>
      <c r="D2623" s="148">
        <v>44985</v>
      </c>
      <c r="E2623" s="147" t="s">
        <v>25</v>
      </c>
      <c r="F2623" s="147" t="s">
        <v>961</v>
      </c>
      <c r="G2623" s="147" t="s">
        <v>27</v>
      </c>
      <c r="H2623" s="147">
        <v>3</v>
      </c>
      <c r="I2623" s="151">
        <v>4410</v>
      </c>
      <c r="J2623" s="151">
        <v>13230</v>
      </c>
      <c r="K2623" s="147">
        <v>10</v>
      </c>
      <c r="L2623" s="151">
        <v>1323</v>
      </c>
      <c r="M2623" s="151">
        <v>66.15</v>
      </c>
      <c r="N2623" s="154"/>
      <c r="O2623" s="151">
        <v>595.35</v>
      </c>
      <c r="P2623" s="151">
        <v>661.5</v>
      </c>
      <c r="Q2623" s="151">
        <f t="shared" si="40"/>
        <v>1256.85</v>
      </c>
      <c r="R2623" s="156"/>
    </row>
    <row r="2624" s="138" customFormat="1" ht="25.05" hidden="1" customHeight="1" spans="1:18">
      <c r="A2624" s="147">
        <v>2619</v>
      </c>
      <c r="B2624" s="147" t="s">
        <v>995</v>
      </c>
      <c r="C2624" s="148">
        <v>44958</v>
      </c>
      <c r="D2624" s="148">
        <v>44985</v>
      </c>
      <c r="E2624" s="147" t="s">
        <v>25</v>
      </c>
      <c r="F2624" s="147" t="s">
        <v>961</v>
      </c>
      <c r="G2624" s="147" t="s">
        <v>27</v>
      </c>
      <c r="H2624" s="147">
        <v>8</v>
      </c>
      <c r="I2624" s="151">
        <v>4410</v>
      </c>
      <c r="J2624" s="151">
        <v>35280</v>
      </c>
      <c r="K2624" s="147">
        <v>10</v>
      </c>
      <c r="L2624" s="151">
        <v>3528</v>
      </c>
      <c r="M2624" s="151">
        <v>176.4</v>
      </c>
      <c r="N2624" s="154"/>
      <c r="O2624" s="151">
        <v>1587.6</v>
      </c>
      <c r="P2624" s="151">
        <v>1764</v>
      </c>
      <c r="Q2624" s="151">
        <f t="shared" si="40"/>
        <v>3351.6</v>
      </c>
      <c r="R2624" s="156"/>
    </row>
    <row r="2625" s="138" customFormat="1" ht="25.05" hidden="1" customHeight="1" spans="1:18">
      <c r="A2625" s="147">
        <v>2620</v>
      </c>
      <c r="B2625" s="147" t="s">
        <v>987</v>
      </c>
      <c r="C2625" s="148">
        <v>44958</v>
      </c>
      <c r="D2625" s="148">
        <v>44985</v>
      </c>
      <c r="E2625" s="147" t="s">
        <v>25</v>
      </c>
      <c r="F2625" s="147" t="s">
        <v>961</v>
      </c>
      <c r="G2625" s="147" t="s">
        <v>27</v>
      </c>
      <c r="H2625" s="147">
        <v>8.83</v>
      </c>
      <c r="I2625" s="151">
        <v>4410</v>
      </c>
      <c r="J2625" s="151">
        <v>38940.3</v>
      </c>
      <c r="K2625" s="147">
        <v>10</v>
      </c>
      <c r="L2625" s="151">
        <v>3894.03</v>
      </c>
      <c r="M2625" s="151">
        <v>194.7015</v>
      </c>
      <c r="N2625" s="154"/>
      <c r="O2625" s="151">
        <v>1752.3135</v>
      </c>
      <c r="P2625" s="151">
        <v>1947.015</v>
      </c>
      <c r="Q2625" s="151">
        <f t="shared" si="40"/>
        <v>3699.3285</v>
      </c>
      <c r="R2625" s="156"/>
    </row>
    <row r="2626" s="138" customFormat="1" ht="25.05" hidden="1" customHeight="1" spans="1:18">
      <c r="A2626" s="147">
        <v>2621</v>
      </c>
      <c r="B2626" s="147" t="s">
        <v>996</v>
      </c>
      <c r="C2626" s="148">
        <v>44958</v>
      </c>
      <c r="D2626" s="148">
        <v>44985</v>
      </c>
      <c r="E2626" s="147" t="s">
        <v>25</v>
      </c>
      <c r="F2626" s="147" t="s">
        <v>961</v>
      </c>
      <c r="G2626" s="147" t="s">
        <v>27</v>
      </c>
      <c r="H2626" s="147">
        <v>4.73</v>
      </c>
      <c r="I2626" s="151">
        <v>4410</v>
      </c>
      <c r="J2626" s="151">
        <v>20859.3</v>
      </c>
      <c r="K2626" s="147">
        <v>10</v>
      </c>
      <c r="L2626" s="151">
        <v>2085.93</v>
      </c>
      <c r="M2626" s="151">
        <v>104.2965</v>
      </c>
      <c r="N2626" s="154"/>
      <c r="O2626" s="151">
        <v>938.6685</v>
      </c>
      <c r="P2626" s="151">
        <v>1042.965</v>
      </c>
      <c r="Q2626" s="151">
        <f t="shared" si="40"/>
        <v>1981.6335</v>
      </c>
      <c r="R2626" s="156"/>
    </row>
    <row r="2627" s="138" customFormat="1" ht="25.05" hidden="1" customHeight="1" spans="1:18">
      <c r="A2627" s="147">
        <v>2622</v>
      </c>
      <c r="B2627" s="147" t="s">
        <v>974</v>
      </c>
      <c r="C2627" s="148">
        <v>44958</v>
      </c>
      <c r="D2627" s="148">
        <v>44985</v>
      </c>
      <c r="E2627" s="147" t="s">
        <v>25</v>
      </c>
      <c r="F2627" s="147" t="s">
        <v>961</v>
      </c>
      <c r="G2627" s="147" t="s">
        <v>27</v>
      </c>
      <c r="H2627" s="147">
        <v>6.91</v>
      </c>
      <c r="I2627" s="151">
        <v>4410</v>
      </c>
      <c r="J2627" s="151">
        <v>30473.1</v>
      </c>
      <c r="K2627" s="147">
        <v>10</v>
      </c>
      <c r="L2627" s="151">
        <v>3047.31</v>
      </c>
      <c r="M2627" s="151">
        <v>152.3655</v>
      </c>
      <c r="N2627" s="154"/>
      <c r="O2627" s="151">
        <v>1371.2895</v>
      </c>
      <c r="P2627" s="151">
        <v>1523.655</v>
      </c>
      <c r="Q2627" s="151">
        <f t="shared" si="40"/>
        <v>2894.9445</v>
      </c>
      <c r="R2627" s="156"/>
    </row>
    <row r="2628" s="138" customFormat="1" ht="25.05" hidden="1" customHeight="1" spans="1:18">
      <c r="A2628" s="147">
        <v>2623</v>
      </c>
      <c r="B2628" s="147" t="s">
        <v>986</v>
      </c>
      <c r="C2628" s="148">
        <v>44958</v>
      </c>
      <c r="D2628" s="148">
        <v>44985</v>
      </c>
      <c r="E2628" s="147" t="s">
        <v>25</v>
      </c>
      <c r="F2628" s="147" t="s">
        <v>961</v>
      </c>
      <c r="G2628" s="147" t="s">
        <v>27</v>
      </c>
      <c r="H2628" s="147">
        <v>5.09</v>
      </c>
      <c r="I2628" s="151">
        <v>4410</v>
      </c>
      <c r="J2628" s="151">
        <v>22446.9</v>
      </c>
      <c r="K2628" s="147">
        <v>10</v>
      </c>
      <c r="L2628" s="151">
        <v>2244.69</v>
      </c>
      <c r="M2628" s="151">
        <v>112.2345</v>
      </c>
      <c r="N2628" s="154"/>
      <c r="O2628" s="151">
        <v>1010.1105</v>
      </c>
      <c r="P2628" s="151">
        <v>1122.345</v>
      </c>
      <c r="Q2628" s="151">
        <f t="shared" si="40"/>
        <v>2132.4555</v>
      </c>
      <c r="R2628" s="156"/>
    </row>
    <row r="2629" s="138" customFormat="1" ht="25.05" hidden="1" customHeight="1" spans="1:18">
      <c r="A2629" s="147">
        <v>2624</v>
      </c>
      <c r="B2629" s="147" t="s">
        <v>1039</v>
      </c>
      <c r="C2629" s="148">
        <v>44958</v>
      </c>
      <c r="D2629" s="148">
        <v>44985</v>
      </c>
      <c r="E2629" s="147" t="s">
        <v>25</v>
      </c>
      <c r="F2629" s="147" t="s">
        <v>961</v>
      </c>
      <c r="G2629" s="147" t="s">
        <v>27</v>
      </c>
      <c r="H2629" s="147">
        <v>7.8</v>
      </c>
      <c r="I2629" s="151">
        <v>4410</v>
      </c>
      <c r="J2629" s="151">
        <v>34398</v>
      </c>
      <c r="K2629" s="147">
        <v>10</v>
      </c>
      <c r="L2629" s="151">
        <v>3439.8</v>
      </c>
      <c r="M2629" s="151">
        <v>171.99</v>
      </c>
      <c r="N2629" s="154"/>
      <c r="O2629" s="151">
        <v>1547.91</v>
      </c>
      <c r="P2629" s="151">
        <v>1719.9</v>
      </c>
      <c r="Q2629" s="151">
        <f t="shared" si="40"/>
        <v>3267.81</v>
      </c>
      <c r="R2629" s="156"/>
    </row>
    <row r="2630" s="138" customFormat="1" ht="25.05" hidden="1" customHeight="1" spans="1:18">
      <c r="A2630" s="147">
        <v>2625</v>
      </c>
      <c r="B2630" s="147" t="s">
        <v>988</v>
      </c>
      <c r="C2630" s="148">
        <v>44958</v>
      </c>
      <c r="D2630" s="148">
        <v>44985</v>
      </c>
      <c r="E2630" s="147" t="s">
        <v>25</v>
      </c>
      <c r="F2630" s="147" t="s">
        <v>961</v>
      </c>
      <c r="G2630" s="147" t="s">
        <v>27</v>
      </c>
      <c r="H2630" s="147">
        <v>6</v>
      </c>
      <c r="I2630" s="151">
        <v>4410</v>
      </c>
      <c r="J2630" s="151">
        <v>26460</v>
      </c>
      <c r="K2630" s="147">
        <v>10</v>
      </c>
      <c r="L2630" s="151">
        <v>2646</v>
      </c>
      <c r="M2630" s="151">
        <v>132.3</v>
      </c>
      <c r="N2630" s="154"/>
      <c r="O2630" s="151">
        <v>1190.7</v>
      </c>
      <c r="P2630" s="151">
        <v>1323</v>
      </c>
      <c r="Q2630" s="151">
        <f t="shared" si="40"/>
        <v>2513.7</v>
      </c>
      <c r="R2630" s="156"/>
    </row>
    <row r="2631" s="138" customFormat="1" ht="25.05" hidden="1" customHeight="1" spans="1:18">
      <c r="A2631" s="147">
        <v>2626</v>
      </c>
      <c r="B2631" s="147" t="s">
        <v>975</v>
      </c>
      <c r="C2631" s="148">
        <v>44958</v>
      </c>
      <c r="D2631" s="148">
        <v>44985</v>
      </c>
      <c r="E2631" s="147" t="s">
        <v>25</v>
      </c>
      <c r="F2631" s="147" t="s">
        <v>961</v>
      </c>
      <c r="G2631" s="147" t="s">
        <v>27</v>
      </c>
      <c r="H2631" s="147">
        <v>1.51</v>
      </c>
      <c r="I2631" s="151">
        <v>4410</v>
      </c>
      <c r="J2631" s="151">
        <v>6659.1</v>
      </c>
      <c r="K2631" s="147">
        <v>10</v>
      </c>
      <c r="L2631" s="151">
        <v>665.91</v>
      </c>
      <c r="M2631" s="151">
        <v>33.2955</v>
      </c>
      <c r="N2631" s="154"/>
      <c r="O2631" s="151">
        <v>299.6595</v>
      </c>
      <c r="P2631" s="151">
        <v>332.955</v>
      </c>
      <c r="Q2631" s="151">
        <f t="shared" ref="Q2631:Q2694" si="41">N2631+O2631+P2631</f>
        <v>632.6145</v>
      </c>
      <c r="R2631" s="156"/>
    </row>
    <row r="2632" s="138" customFormat="1" ht="25.05" hidden="1" customHeight="1" spans="1:18">
      <c r="A2632" s="147">
        <v>2627</v>
      </c>
      <c r="B2632" s="147" t="s">
        <v>965</v>
      </c>
      <c r="C2632" s="148">
        <v>44958</v>
      </c>
      <c r="D2632" s="148">
        <v>44985</v>
      </c>
      <c r="E2632" s="147" t="s">
        <v>25</v>
      </c>
      <c r="F2632" s="147" t="s">
        <v>961</v>
      </c>
      <c r="G2632" s="147" t="s">
        <v>27</v>
      </c>
      <c r="H2632" s="147">
        <v>4</v>
      </c>
      <c r="I2632" s="151">
        <v>4410</v>
      </c>
      <c r="J2632" s="151">
        <v>17640</v>
      </c>
      <c r="K2632" s="147">
        <v>10</v>
      </c>
      <c r="L2632" s="151">
        <v>1764</v>
      </c>
      <c r="M2632" s="151">
        <v>88.2</v>
      </c>
      <c r="N2632" s="154"/>
      <c r="O2632" s="151">
        <v>793.8</v>
      </c>
      <c r="P2632" s="151">
        <v>882</v>
      </c>
      <c r="Q2632" s="151">
        <f t="shared" si="41"/>
        <v>1675.8</v>
      </c>
      <c r="R2632" s="156"/>
    </row>
    <row r="2633" s="138" customFormat="1" ht="25.05" hidden="1" customHeight="1" spans="1:18">
      <c r="A2633" s="147">
        <v>2628</v>
      </c>
      <c r="B2633" s="147" t="s">
        <v>1040</v>
      </c>
      <c r="C2633" s="148">
        <v>44958</v>
      </c>
      <c r="D2633" s="148">
        <v>44985</v>
      </c>
      <c r="E2633" s="147" t="s">
        <v>25</v>
      </c>
      <c r="F2633" s="147" t="s">
        <v>961</v>
      </c>
      <c r="G2633" s="147" t="s">
        <v>27</v>
      </c>
      <c r="H2633" s="147">
        <v>4.8</v>
      </c>
      <c r="I2633" s="151">
        <v>4410</v>
      </c>
      <c r="J2633" s="151">
        <v>21168</v>
      </c>
      <c r="K2633" s="147">
        <v>10</v>
      </c>
      <c r="L2633" s="151">
        <v>2116.8</v>
      </c>
      <c r="M2633" s="151">
        <v>105.84</v>
      </c>
      <c r="N2633" s="154"/>
      <c r="O2633" s="151">
        <v>952.56</v>
      </c>
      <c r="P2633" s="151">
        <v>1058.4</v>
      </c>
      <c r="Q2633" s="151">
        <f t="shared" si="41"/>
        <v>2010.96</v>
      </c>
      <c r="R2633" s="156"/>
    </row>
    <row r="2634" s="138" customFormat="1" ht="25.05" hidden="1" customHeight="1" spans="1:18">
      <c r="A2634" s="147">
        <v>2629</v>
      </c>
      <c r="B2634" s="147" t="s">
        <v>976</v>
      </c>
      <c r="C2634" s="148">
        <v>44958</v>
      </c>
      <c r="D2634" s="148">
        <v>44985</v>
      </c>
      <c r="E2634" s="147" t="s">
        <v>25</v>
      </c>
      <c r="F2634" s="147" t="s">
        <v>961</v>
      </c>
      <c r="G2634" s="147" t="s">
        <v>27</v>
      </c>
      <c r="H2634" s="147">
        <v>7</v>
      </c>
      <c r="I2634" s="151">
        <v>4410</v>
      </c>
      <c r="J2634" s="151">
        <v>30870</v>
      </c>
      <c r="K2634" s="147">
        <v>10</v>
      </c>
      <c r="L2634" s="151">
        <v>3087</v>
      </c>
      <c r="M2634" s="151">
        <v>154.35</v>
      </c>
      <c r="N2634" s="154"/>
      <c r="O2634" s="151">
        <v>1389.15</v>
      </c>
      <c r="P2634" s="151">
        <v>1543.5</v>
      </c>
      <c r="Q2634" s="151">
        <f t="shared" si="41"/>
        <v>2932.65</v>
      </c>
      <c r="R2634" s="156"/>
    </row>
    <row r="2635" s="138" customFormat="1" ht="25.05" hidden="1" customHeight="1" spans="1:18">
      <c r="A2635" s="147">
        <v>2630</v>
      </c>
      <c r="B2635" s="147" t="s">
        <v>997</v>
      </c>
      <c r="C2635" s="148">
        <v>44958</v>
      </c>
      <c r="D2635" s="148">
        <v>44985</v>
      </c>
      <c r="E2635" s="147" t="s">
        <v>25</v>
      </c>
      <c r="F2635" s="147" t="s">
        <v>961</v>
      </c>
      <c r="G2635" s="147" t="s">
        <v>27</v>
      </c>
      <c r="H2635" s="147">
        <v>3.5</v>
      </c>
      <c r="I2635" s="151">
        <v>4410</v>
      </c>
      <c r="J2635" s="151">
        <v>15435</v>
      </c>
      <c r="K2635" s="147">
        <v>10</v>
      </c>
      <c r="L2635" s="151">
        <v>1543.5</v>
      </c>
      <c r="M2635" s="151">
        <v>77.175</v>
      </c>
      <c r="N2635" s="154"/>
      <c r="O2635" s="151">
        <v>694.575</v>
      </c>
      <c r="P2635" s="151">
        <v>771.75</v>
      </c>
      <c r="Q2635" s="151">
        <f t="shared" si="41"/>
        <v>1466.325</v>
      </c>
      <c r="R2635" s="156"/>
    </row>
    <row r="2636" s="138" customFormat="1" ht="25.05" hidden="1" customHeight="1" spans="1:18">
      <c r="A2636" s="147">
        <v>2631</v>
      </c>
      <c r="B2636" s="147" t="s">
        <v>998</v>
      </c>
      <c r="C2636" s="148">
        <v>44958</v>
      </c>
      <c r="D2636" s="148">
        <v>44985</v>
      </c>
      <c r="E2636" s="147" t="s">
        <v>25</v>
      </c>
      <c r="F2636" s="147" t="s">
        <v>961</v>
      </c>
      <c r="G2636" s="147" t="s">
        <v>27</v>
      </c>
      <c r="H2636" s="147">
        <v>10</v>
      </c>
      <c r="I2636" s="151">
        <v>4410</v>
      </c>
      <c r="J2636" s="151">
        <v>44100</v>
      </c>
      <c r="K2636" s="147">
        <v>10</v>
      </c>
      <c r="L2636" s="151">
        <v>4410</v>
      </c>
      <c r="M2636" s="151">
        <v>220.5</v>
      </c>
      <c r="N2636" s="154"/>
      <c r="O2636" s="151">
        <v>1984.5</v>
      </c>
      <c r="P2636" s="151">
        <v>2205</v>
      </c>
      <c r="Q2636" s="151">
        <f t="shared" si="41"/>
        <v>4189.5</v>
      </c>
      <c r="R2636" s="156"/>
    </row>
    <row r="2637" s="138" customFormat="1" ht="25.05" hidden="1" customHeight="1" spans="1:18">
      <c r="A2637" s="147">
        <v>2632</v>
      </c>
      <c r="B2637" s="147" t="s">
        <v>999</v>
      </c>
      <c r="C2637" s="148">
        <v>44958</v>
      </c>
      <c r="D2637" s="148">
        <v>44985</v>
      </c>
      <c r="E2637" s="147" t="s">
        <v>25</v>
      </c>
      <c r="F2637" s="147" t="s">
        <v>961</v>
      </c>
      <c r="G2637" s="147" t="s">
        <v>27</v>
      </c>
      <c r="H2637" s="147">
        <v>6</v>
      </c>
      <c r="I2637" s="151">
        <v>4410</v>
      </c>
      <c r="J2637" s="151">
        <v>26460</v>
      </c>
      <c r="K2637" s="147">
        <v>10</v>
      </c>
      <c r="L2637" s="151">
        <v>2646</v>
      </c>
      <c r="M2637" s="151">
        <v>132.3</v>
      </c>
      <c r="N2637" s="154"/>
      <c r="O2637" s="151">
        <v>1190.7</v>
      </c>
      <c r="P2637" s="151">
        <v>1323</v>
      </c>
      <c r="Q2637" s="151">
        <f t="shared" si="41"/>
        <v>2513.7</v>
      </c>
      <c r="R2637" s="156"/>
    </row>
    <row r="2638" s="138" customFormat="1" ht="25.05" hidden="1" customHeight="1" spans="1:18">
      <c r="A2638" s="147">
        <v>2633</v>
      </c>
      <c r="B2638" s="147" t="s">
        <v>1000</v>
      </c>
      <c r="C2638" s="148">
        <v>44958</v>
      </c>
      <c r="D2638" s="148">
        <v>44985</v>
      </c>
      <c r="E2638" s="147" t="s">
        <v>25</v>
      </c>
      <c r="F2638" s="147" t="s">
        <v>961</v>
      </c>
      <c r="G2638" s="147" t="s">
        <v>27</v>
      </c>
      <c r="H2638" s="147">
        <v>8</v>
      </c>
      <c r="I2638" s="151">
        <v>4410</v>
      </c>
      <c r="J2638" s="151">
        <v>35280</v>
      </c>
      <c r="K2638" s="147">
        <v>10</v>
      </c>
      <c r="L2638" s="151">
        <v>3528</v>
      </c>
      <c r="M2638" s="151">
        <v>176.4</v>
      </c>
      <c r="N2638" s="154"/>
      <c r="O2638" s="151">
        <v>1587.6</v>
      </c>
      <c r="P2638" s="151">
        <v>1764</v>
      </c>
      <c r="Q2638" s="151">
        <f t="shared" si="41"/>
        <v>3351.6</v>
      </c>
      <c r="R2638" s="156"/>
    </row>
    <row r="2639" s="138" customFormat="1" ht="25.05" hidden="1" customHeight="1" spans="1:18">
      <c r="A2639" s="147">
        <v>2634</v>
      </c>
      <c r="B2639" s="147" t="s">
        <v>1005</v>
      </c>
      <c r="C2639" s="148">
        <v>44986</v>
      </c>
      <c r="D2639" s="148">
        <v>45016</v>
      </c>
      <c r="E2639" s="147" t="s">
        <v>25</v>
      </c>
      <c r="F2639" s="149" t="s">
        <v>961</v>
      </c>
      <c r="G2639" s="147" t="s">
        <v>27</v>
      </c>
      <c r="H2639" s="149">
        <v>6.96</v>
      </c>
      <c r="I2639" s="158">
        <v>4410</v>
      </c>
      <c r="J2639" s="151">
        <v>30693.6</v>
      </c>
      <c r="K2639" s="147">
        <v>10</v>
      </c>
      <c r="L2639" s="151">
        <v>3069.36</v>
      </c>
      <c r="M2639" s="151">
        <v>153.468</v>
      </c>
      <c r="N2639" s="154"/>
      <c r="O2639" s="151">
        <v>1381.212</v>
      </c>
      <c r="P2639" s="151">
        <v>1534.68</v>
      </c>
      <c r="Q2639" s="151">
        <f t="shared" si="41"/>
        <v>2915.892</v>
      </c>
      <c r="R2639" s="156"/>
    </row>
    <row r="2640" s="138" customFormat="1" ht="25.05" hidden="1" customHeight="1" spans="1:18">
      <c r="A2640" s="147">
        <v>2635</v>
      </c>
      <c r="B2640" s="147" t="s">
        <v>445</v>
      </c>
      <c r="C2640" s="148">
        <v>44986</v>
      </c>
      <c r="D2640" s="148">
        <v>45016</v>
      </c>
      <c r="E2640" s="147" t="s">
        <v>25</v>
      </c>
      <c r="F2640" s="149" t="s">
        <v>961</v>
      </c>
      <c r="G2640" s="147" t="s">
        <v>27</v>
      </c>
      <c r="H2640" s="149">
        <v>5</v>
      </c>
      <c r="I2640" s="158">
        <v>4410</v>
      </c>
      <c r="J2640" s="151">
        <v>22050</v>
      </c>
      <c r="K2640" s="147">
        <v>10</v>
      </c>
      <c r="L2640" s="151">
        <v>2205</v>
      </c>
      <c r="M2640" s="151">
        <v>110.25</v>
      </c>
      <c r="N2640" s="154"/>
      <c r="O2640" s="151">
        <v>992.25</v>
      </c>
      <c r="P2640" s="151">
        <v>1102.5</v>
      </c>
      <c r="Q2640" s="151">
        <f t="shared" si="41"/>
        <v>2094.75</v>
      </c>
      <c r="R2640" s="156"/>
    </row>
    <row r="2641" s="138" customFormat="1" ht="25.05" hidden="1" customHeight="1" spans="1:18">
      <c r="A2641" s="147">
        <v>2636</v>
      </c>
      <c r="B2641" s="147" t="s">
        <v>1009</v>
      </c>
      <c r="C2641" s="148">
        <v>44986</v>
      </c>
      <c r="D2641" s="148">
        <v>45016</v>
      </c>
      <c r="E2641" s="147" t="s">
        <v>25</v>
      </c>
      <c r="F2641" s="149" t="s">
        <v>961</v>
      </c>
      <c r="G2641" s="147" t="s">
        <v>27</v>
      </c>
      <c r="H2641" s="149">
        <v>3.25</v>
      </c>
      <c r="I2641" s="158">
        <v>4410</v>
      </c>
      <c r="J2641" s="151">
        <v>14332.5</v>
      </c>
      <c r="K2641" s="147">
        <v>10</v>
      </c>
      <c r="L2641" s="151">
        <v>1433.25</v>
      </c>
      <c r="M2641" s="151">
        <v>71.6625</v>
      </c>
      <c r="N2641" s="154"/>
      <c r="O2641" s="151">
        <v>644.9625</v>
      </c>
      <c r="P2641" s="151">
        <v>716.625</v>
      </c>
      <c r="Q2641" s="151">
        <f t="shared" si="41"/>
        <v>1361.5875</v>
      </c>
      <c r="R2641" s="156"/>
    </row>
    <row r="2642" s="138" customFormat="1" ht="25.05" hidden="1" customHeight="1" spans="1:18">
      <c r="A2642" s="147">
        <v>2637</v>
      </c>
      <c r="B2642" s="147" t="s">
        <v>1010</v>
      </c>
      <c r="C2642" s="148">
        <v>44986</v>
      </c>
      <c r="D2642" s="148">
        <v>45016</v>
      </c>
      <c r="E2642" s="147" t="s">
        <v>25</v>
      </c>
      <c r="F2642" s="149" t="s">
        <v>961</v>
      </c>
      <c r="G2642" s="147" t="s">
        <v>27</v>
      </c>
      <c r="H2642" s="149">
        <v>3.74</v>
      </c>
      <c r="I2642" s="158">
        <v>4410</v>
      </c>
      <c r="J2642" s="151">
        <v>16493.4</v>
      </c>
      <c r="K2642" s="147">
        <v>10</v>
      </c>
      <c r="L2642" s="151">
        <v>1649.34</v>
      </c>
      <c r="M2642" s="151">
        <v>82.467</v>
      </c>
      <c r="N2642" s="154"/>
      <c r="O2642" s="151">
        <v>742.203</v>
      </c>
      <c r="P2642" s="151">
        <v>824.67</v>
      </c>
      <c r="Q2642" s="151">
        <f t="shared" si="41"/>
        <v>1566.873</v>
      </c>
      <c r="R2642" s="156"/>
    </row>
    <row r="2643" s="138" customFormat="1" ht="25.05" hidden="1" customHeight="1" spans="1:18">
      <c r="A2643" s="147">
        <v>2638</v>
      </c>
      <c r="B2643" s="147" t="s">
        <v>1014</v>
      </c>
      <c r="C2643" s="148">
        <v>44986</v>
      </c>
      <c r="D2643" s="148">
        <v>45016</v>
      </c>
      <c r="E2643" s="147" t="s">
        <v>25</v>
      </c>
      <c r="F2643" s="149" t="s">
        <v>961</v>
      </c>
      <c r="G2643" s="147" t="s">
        <v>27</v>
      </c>
      <c r="H2643" s="149">
        <v>4.73</v>
      </c>
      <c r="I2643" s="158">
        <v>4410</v>
      </c>
      <c r="J2643" s="151">
        <v>20859.3</v>
      </c>
      <c r="K2643" s="147">
        <v>10</v>
      </c>
      <c r="L2643" s="151">
        <v>2085.93</v>
      </c>
      <c r="M2643" s="151">
        <v>104.2965</v>
      </c>
      <c r="N2643" s="154"/>
      <c r="O2643" s="151">
        <v>938.6685</v>
      </c>
      <c r="P2643" s="151">
        <v>1042.965</v>
      </c>
      <c r="Q2643" s="151">
        <f t="shared" si="41"/>
        <v>1981.6335</v>
      </c>
      <c r="R2643" s="156"/>
    </row>
    <row r="2644" s="138" customFormat="1" ht="25.05" hidden="1" customHeight="1" spans="1:18">
      <c r="A2644" s="147">
        <v>2639</v>
      </c>
      <c r="B2644" s="147" t="s">
        <v>1011</v>
      </c>
      <c r="C2644" s="148">
        <v>44986</v>
      </c>
      <c r="D2644" s="148">
        <v>45016</v>
      </c>
      <c r="E2644" s="147" t="s">
        <v>25</v>
      </c>
      <c r="F2644" s="149" t="s">
        <v>961</v>
      </c>
      <c r="G2644" s="147" t="s">
        <v>27</v>
      </c>
      <c r="H2644" s="149">
        <v>5.8</v>
      </c>
      <c r="I2644" s="158">
        <v>4410</v>
      </c>
      <c r="J2644" s="151">
        <v>25578</v>
      </c>
      <c r="K2644" s="147">
        <v>10</v>
      </c>
      <c r="L2644" s="151">
        <v>2557.8</v>
      </c>
      <c r="M2644" s="151">
        <v>127.89</v>
      </c>
      <c r="N2644" s="154"/>
      <c r="O2644" s="151">
        <v>1151.01</v>
      </c>
      <c r="P2644" s="151">
        <v>1278.9</v>
      </c>
      <c r="Q2644" s="151">
        <f t="shared" si="41"/>
        <v>2429.91</v>
      </c>
      <c r="R2644" s="156"/>
    </row>
    <row r="2645" s="138" customFormat="1" ht="25.05" hidden="1" customHeight="1" spans="1:18">
      <c r="A2645" s="147">
        <v>2640</v>
      </c>
      <c r="B2645" s="147" t="s">
        <v>1008</v>
      </c>
      <c r="C2645" s="148">
        <v>44986</v>
      </c>
      <c r="D2645" s="148">
        <v>45016</v>
      </c>
      <c r="E2645" s="147" t="s">
        <v>25</v>
      </c>
      <c r="F2645" s="149" t="s">
        <v>961</v>
      </c>
      <c r="G2645" s="147" t="s">
        <v>27</v>
      </c>
      <c r="H2645" s="149">
        <v>13</v>
      </c>
      <c r="I2645" s="158">
        <v>4410</v>
      </c>
      <c r="J2645" s="151">
        <v>57330</v>
      </c>
      <c r="K2645" s="147">
        <v>10</v>
      </c>
      <c r="L2645" s="151">
        <v>5733</v>
      </c>
      <c r="M2645" s="151">
        <v>286.65</v>
      </c>
      <c r="N2645" s="154"/>
      <c r="O2645" s="151">
        <v>2579.85</v>
      </c>
      <c r="P2645" s="151">
        <v>2866.5</v>
      </c>
      <c r="Q2645" s="151">
        <f t="shared" si="41"/>
        <v>5446.35</v>
      </c>
      <c r="R2645" s="156"/>
    </row>
    <row r="2646" s="138" customFormat="1" ht="25.05" hidden="1" customHeight="1" spans="1:18">
      <c r="A2646" s="147">
        <v>2641</v>
      </c>
      <c r="B2646" s="147" t="s">
        <v>1015</v>
      </c>
      <c r="C2646" s="148">
        <v>44986</v>
      </c>
      <c r="D2646" s="148">
        <v>45016</v>
      </c>
      <c r="E2646" s="147" t="s">
        <v>25</v>
      </c>
      <c r="F2646" s="149" t="s">
        <v>961</v>
      </c>
      <c r="G2646" s="147" t="s">
        <v>27</v>
      </c>
      <c r="H2646" s="149">
        <v>5.46</v>
      </c>
      <c r="I2646" s="158">
        <v>4410</v>
      </c>
      <c r="J2646" s="151">
        <v>24078.6</v>
      </c>
      <c r="K2646" s="147">
        <v>10</v>
      </c>
      <c r="L2646" s="151">
        <v>2407.86</v>
      </c>
      <c r="M2646" s="151">
        <v>120.393</v>
      </c>
      <c r="N2646" s="154"/>
      <c r="O2646" s="151">
        <v>1083.537</v>
      </c>
      <c r="P2646" s="151">
        <v>1203.93</v>
      </c>
      <c r="Q2646" s="151">
        <f t="shared" si="41"/>
        <v>2287.467</v>
      </c>
      <c r="R2646" s="156"/>
    </row>
    <row r="2647" s="138" customFormat="1" ht="25.05" hidden="1" customHeight="1" spans="1:18">
      <c r="A2647" s="147">
        <v>2642</v>
      </c>
      <c r="B2647" s="147" t="s">
        <v>1016</v>
      </c>
      <c r="C2647" s="148">
        <v>44986</v>
      </c>
      <c r="D2647" s="148">
        <v>45016</v>
      </c>
      <c r="E2647" s="147" t="s">
        <v>25</v>
      </c>
      <c r="F2647" s="149" t="s">
        <v>961</v>
      </c>
      <c r="G2647" s="147" t="s">
        <v>27</v>
      </c>
      <c r="H2647" s="149">
        <v>6.76</v>
      </c>
      <c r="I2647" s="158">
        <v>4410</v>
      </c>
      <c r="J2647" s="151">
        <v>29811.6</v>
      </c>
      <c r="K2647" s="147">
        <v>10</v>
      </c>
      <c r="L2647" s="151">
        <v>2981.16</v>
      </c>
      <c r="M2647" s="151">
        <v>149.058</v>
      </c>
      <c r="N2647" s="154"/>
      <c r="O2647" s="151">
        <v>1341.522</v>
      </c>
      <c r="P2647" s="151">
        <v>1490.58</v>
      </c>
      <c r="Q2647" s="151">
        <f t="shared" si="41"/>
        <v>2832.102</v>
      </c>
      <c r="R2647" s="156"/>
    </row>
    <row r="2648" s="138" customFormat="1" ht="25.05" hidden="1" customHeight="1" spans="1:18">
      <c r="A2648" s="147">
        <v>2643</v>
      </c>
      <c r="B2648" s="147" t="s">
        <v>1012</v>
      </c>
      <c r="C2648" s="148">
        <v>44986</v>
      </c>
      <c r="D2648" s="148">
        <v>45016</v>
      </c>
      <c r="E2648" s="147" t="s">
        <v>25</v>
      </c>
      <c r="F2648" s="149" t="s">
        <v>961</v>
      </c>
      <c r="G2648" s="147" t="s">
        <v>27</v>
      </c>
      <c r="H2648" s="149">
        <v>10</v>
      </c>
      <c r="I2648" s="158">
        <v>4410</v>
      </c>
      <c r="J2648" s="151">
        <v>44100</v>
      </c>
      <c r="K2648" s="147">
        <v>10</v>
      </c>
      <c r="L2648" s="151">
        <v>4410</v>
      </c>
      <c r="M2648" s="151">
        <v>220.5</v>
      </c>
      <c r="N2648" s="154"/>
      <c r="O2648" s="151">
        <v>1984.5</v>
      </c>
      <c r="P2648" s="151">
        <v>2205</v>
      </c>
      <c r="Q2648" s="151">
        <f t="shared" si="41"/>
        <v>4189.5</v>
      </c>
      <c r="R2648" s="156"/>
    </row>
    <row r="2649" s="138" customFormat="1" ht="25.05" hidden="1" customHeight="1" spans="1:18">
      <c r="A2649" s="147">
        <v>2644</v>
      </c>
      <c r="B2649" s="147" t="s">
        <v>1022</v>
      </c>
      <c r="C2649" s="148">
        <v>44986</v>
      </c>
      <c r="D2649" s="148">
        <v>45016</v>
      </c>
      <c r="E2649" s="147" t="s">
        <v>25</v>
      </c>
      <c r="F2649" s="149" t="s">
        <v>961</v>
      </c>
      <c r="G2649" s="147" t="s">
        <v>27</v>
      </c>
      <c r="H2649" s="149">
        <v>3</v>
      </c>
      <c r="I2649" s="158">
        <v>4410</v>
      </c>
      <c r="J2649" s="151">
        <v>13230</v>
      </c>
      <c r="K2649" s="147">
        <v>10</v>
      </c>
      <c r="L2649" s="151">
        <v>1323</v>
      </c>
      <c r="M2649" s="151">
        <v>66.15</v>
      </c>
      <c r="N2649" s="154"/>
      <c r="O2649" s="151">
        <v>595.35</v>
      </c>
      <c r="P2649" s="151">
        <v>661.5</v>
      </c>
      <c r="Q2649" s="151">
        <f t="shared" si="41"/>
        <v>1256.85</v>
      </c>
      <c r="R2649" s="156"/>
    </row>
    <row r="2650" s="138" customFormat="1" ht="25.05" hidden="1" customHeight="1" spans="1:18">
      <c r="A2650" s="147">
        <v>2645</v>
      </c>
      <c r="B2650" s="147" t="s">
        <v>423</v>
      </c>
      <c r="C2650" s="148">
        <v>44986</v>
      </c>
      <c r="D2650" s="148">
        <v>45016</v>
      </c>
      <c r="E2650" s="147" t="s">
        <v>25</v>
      </c>
      <c r="F2650" s="149" t="s">
        <v>961</v>
      </c>
      <c r="G2650" s="147" t="s">
        <v>27</v>
      </c>
      <c r="H2650" s="149">
        <v>8</v>
      </c>
      <c r="I2650" s="158">
        <v>4410</v>
      </c>
      <c r="J2650" s="151">
        <v>35280</v>
      </c>
      <c r="K2650" s="147">
        <v>10</v>
      </c>
      <c r="L2650" s="151">
        <v>3528</v>
      </c>
      <c r="M2650" s="151">
        <v>176.4</v>
      </c>
      <c r="N2650" s="154"/>
      <c r="O2650" s="151">
        <v>1587.6</v>
      </c>
      <c r="P2650" s="151">
        <v>1764</v>
      </c>
      <c r="Q2650" s="151">
        <f t="shared" si="41"/>
        <v>3351.6</v>
      </c>
      <c r="R2650" s="156"/>
    </row>
    <row r="2651" s="138" customFormat="1" ht="25.05" hidden="1" customHeight="1" spans="1:18">
      <c r="A2651" s="147">
        <v>2646</v>
      </c>
      <c r="B2651" s="147" t="s">
        <v>1017</v>
      </c>
      <c r="C2651" s="148">
        <v>44986</v>
      </c>
      <c r="D2651" s="148">
        <v>45016</v>
      </c>
      <c r="E2651" s="147" t="s">
        <v>25</v>
      </c>
      <c r="F2651" s="149" t="s">
        <v>961</v>
      </c>
      <c r="G2651" s="147" t="s">
        <v>27</v>
      </c>
      <c r="H2651" s="149">
        <v>4.79</v>
      </c>
      <c r="I2651" s="158">
        <v>4410</v>
      </c>
      <c r="J2651" s="151">
        <v>21123.9</v>
      </c>
      <c r="K2651" s="147">
        <v>10</v>
      </c>
      <c r="L2651" s="151">
        <v>2112.39</v>
      </c>
      <c r="M2651" s="151">
        <v>105.6195</v>
      </c>
      <c r="N2651" s="154"/>
      <c r="O2651" s="151">
        <v>950.5755</v>
      </c>
      <c r="P2651" s="151">
        <v>1056.195</v>
      </c>
      <c r="Q2651" s="151">
        <f t="shared" si="41"/>
        <v>2006.7705</v>
      </c>
      <c r="R2651" s="156"/>
    </row>
    <row r="2652" s="138" customFormat="1" ht="25.05" hidden="1" customHeight="1" spans="1:18">
      <c r="A2652" s="147">
        <v>2647</v>
      </c>
      <c r="B2652" s="147" t="s">
        <v>1023</v>
      </c>
      <c r="C2652" s="148">
        <v>44986</v>
      </c>
      <c r="D2652" s="148">
        <v>45016</v>
      </c>
      <c r="E2652" s="147" t="s">
        <v>25</v>
      </c>
      <c r="F2652" s="149" t="s">
        <v>961</v>
      </c>
      <c r="G2652" s="147" t="s">
        <v>27</v>
      </c>
      <c r="H2652" s="149">
        <v>4.48</v>
      </c>
      <c r="I2652" s="158">
        <v>4410</v>
      </c>
      <c r="J2652" s="151">
        <v>19756.8</v>
      </c>
      <c r="K2652" s="147">
        <v>10</v>
      </c>
      <c r="L2652" s="151">
        <v>1975.68</v>
      </c>
      <c r="M2652" s="151">
        <v>98.784</v>
      </c>
      <c r="N2652" s="154"/>
      <c r="O2652" s="151">
        <v>889.056</v>
      </c>
      <c r="P2652" s="151">
        <v>987.84</v>
      </c>
      <c r="Q2652" s="151">
        <f t="shared" si="41"/>
        <v>1876.896</v>
      </c>
      <c r="R2652" s="156"/>
    </row>
    <row r="2653" s="138" customFormat="1" ht="25.05" hidden="1" customHeight="1" spans="1:18">
      <c r="A2653" s="147">
        <v>2648</v>
      </c>
      <c r="B2653" s="147" t="s">
        <v>1018</v>
      </c>
      <c r="C2653" s="148">
        <v>44986</v>
      </c>
      <c r="D2653" s="148">
        <v>45016</v>
      </c>
      <c r="E2653" s="147" t="s">
        <v>25</v>
      </c>
      <c r="F2653" s="149" t="s">
        <v>961</v>
      </c>
      <c r="G2653" s="147" t="s">
        <v>27</v>
      </c>
      <c r="H2653" s="149">
        <v>2.7</v>
      </c>
      <c r="I2653" s="158">
        <v>4410</v>
      </c>
      <c r="J2653" s="151">
        <v>11907</v>
      </c>
      <c r="K2653" s="147">
        <v>10</v>
      </c>
      <c r="L2653" s="151">
        <v>1190.7</v>
      </c>
      <c r="M2653" s="151">
        <v>59.535</v>
      </c>
      <c r="N2653" s="154"/>
      <c r="O2653" s="151">
        <v>535.815</v>
      </c>
      <c r="P2653" s="151">
        <v>595.35</v>
      </c>
      <c r="Q2653" s="151">
        <f t="shared" si="41"/>
        <v>1131.165</v>
      </c>
      <c r="R2653" s="156"/>
    </row>
    <row r="2654" s="138" customFormat="1" ht="25.05" hidden="1" customHeight="1" spans="1:18">
      <c r="A2654" s="147">
        <v>2649</v>
      </c>
      <c r="B2654" s="147" t="s">
        <v>1006</v>
      </c>
      <c r="C2654" s="148">
        <v>44986</v>
      </c>
      <c r="D2654" s="148">
        <v>45016</v>
      </c>
      <c r="E2654" s="147" t="s">
        <v>25</v>
      </c>
      <c r="F2654" s="149" t="s">
        <v>961</v>
      </c>
      <c r="G2654" s="147" t="s">
        <v>27</v>
      </c>
      <c r="H2654" s="149">
        <v>5.94</v>
      </c>
      <c r="I2654" s="158">
        <v>4410</v>
      </c>
      <c r="J2654" s="151">
        <v>26195.4</v>
      </c>
      <c r="K2654" s="147">
        <v>10</v>
      </c>
      <c r="L2654" s="151">
        <v>2619.54</v>
      </c>
      <c r="M2654" s="151">
        <v>130.977</v>
      </c>
      <c r="N2654" s="154"/>
      <c r="O2654" s="151">
        <v>1178.793</v>
      </c>
      <c r="P2654" s="151">
        <v>1309.77</v>
      </c>
      <c r="Q2654" s="151">
        <f t="shared" si="41"/>
        <v>2488.563</v>
      </c>
      <c r="R2654" s="156"/>
    </row>
    <row r="2655" s="138" customFormat="1" ht="25.05" hidden="1" customHeight="1" spans="1:18">
      <c r="A2655" s="147">
        <v>2650</v>
      </c>
      <c r="B2655" s="147" t="s">
        <v>1024</v>
      </c>
      <c r="C2655" s="148">
        <v>44986</v>
      </c>
      <c r="D2655" s="148">
        <v>45016</v>
      </c>
      <c r="E2655" s="147" t="s">
        <v>25</v>
      </c>
      <c r="F2655" s="149" t="s">
        <v>961</v>
      </c>
      <c r="G2655" s="147" t="s">
        <v>27</v>
      </c>
      <c r="H2655" s="149">
        <v>1.69</v>
      </c>
      <c r="I2655" s="158">
        <v>4410</v>
      </c>
      <c r="J2655" s="151">
        <v>7452.9</v>
      </c>
      <c r="K2655" s="147">
        <v>10</v>
      </c>
      <c r="L2655" s="151">
        <v>745.29</v>
      </c>
      <c r="M2655" s="151">
        <v>37.2645</v>
      </c>
      <c r="N2655" s="154"/>
      <c r="O2655" s="151">
        <v>335.3805</v>
      </c>
      <c r="P2655" s="151">
        <v>372.645</v>
      </c>
      <c r="Q2655" s="151">
        <f t="shared" si="41"/>
        <v>708.0255</v>
      </c>
      <c r="R2655" s="156"/>
    </row>
    <row r="2656" s="138" customFormat="1" ht="25.05" hidden="1" customHeight="1" spans="1:18">
      <c r="A2656" s="147">
        <v>2651</v>
      </c>
      <c r="B2656" s="147" t="s">
        <v>1025</v>
      </c>
      <c r="C2656" s="148">
        <v>44986</v>
      </c>
      <c r="D2656" s="148">
        <v>45016</v>
      </c>
      <c r="E2656" s="147" t="s">
        <v>25</v>
      </c>
      <c r="F2656" s="149" t="s">
        <v>961</v>
      </c>
      <c r="G2656" s="147" t="s">
        <v>27</v>
      </c>
      <c r="H2656" s="149">
        <v>4.42</v>
      </c>
      <c r="I2656" s="158">
        <v>4410</v>
      </c>
      <c r="J2656" s="151">
        <v>19492.2</v>
      </c>
      <c r="K2656" s="147">
        <v>10</v>
      </c>
      <c r="L2656" s="151">
        <v>1949.22</v>
      </c>
      <c r="M2656" s="151">
        <v>97.461</v>
      </c>
      <c r="N2656" s="154"/>
      <c r="O2656" s="151">
        <v>877.149</v>
      </c>
      <c r="P2656" s="151">
        <v>974.61</v>
      </c>
      <c r="Q2656" s="151">
        <f t="shared" si="41"/>
        <v>1851.759</v>
      </c>
      <c r="R2656" s="156"/>
    </row>
    <row r="2657" s="138" customFormat="1" ht="25.05" hidden="1" customHeight="1" spans="1:18">
      <c r="A2657" s="147">
        <v>2652</v>
      </c>
      <c r="B2657" s="147" t="s">
        <v>1019</v>
      </c>
      <c r="C2657" s="148">
        <v>44986</v>
      </c>
      <c r="D2657" s="148">
        <v>45016</v>
      </c>
      <c r="E2657" s="147" t="s">
        <v>25</v>
      </c>
      <c r="F2657" s="149" t="s">
        <v>961</v>
      </c>
      <c r="G2657" s="147" t="s">
        <v>27</v>
      </c>
      <c r="H2657" s="149">
        <v>5.3</v>
      </c>
      <c r="I2657" s="158">
        <v>4410</v>
      </c>
      <c r="J2657" s="151">
        <v>23373</v>
      </c>
      <c r="K2657" s="147">
        <v>10</v>
      </c>
      <c r="L2657" s="151">
        <v>2337.3</v>
      </c>
      <c r="M2657" s="151">
        <v>116.865</v>
      </c>
      <c r="N2657" s="154"/>
      <c r="O2657" s="151">
        <v>1051.785</v>
      </c>
      <c r="P2657" s="151">
        <v>1168.65</v>
      </c>
      <c r="Q2657" s="151">
        <f t="shared" si="41"/>
        <v>2220.435</v>
      </c>
      <c r="R2657" s="156"/>
    </row>
    <row r="2658" s="138" customFormat="1" ht="25.05" hidden="1" customHeight="1" spans="1:18">
      <c r="A2658" s="147">
        <v>2653</v>
      </c>
      <c r="B2658" s="147" t="s">
        <v>1013</v>
      </c>
      <c r="C2658" s="148">
        <v>44986</v>
      </c>
      <c r="D2658" s="148">
        <v>45016</v>
      </c>
      <c r="E2658" s="147" t="s">
        <v>25</v>
      </c>
      <c r="F2658" s="149" t="s">
        <v>961</v>
      </c>
      <c r="G2658" s="147" t="s">
        <v>27</v>
      </c>
      <c r="H2658" s="149">
        <v>5.54</v>
      </c>
      <c r="I2658" s="158">
        <v>4410</v>
      </c>
      <c r="J2658" s="151">
        <v>24431.4</v>
      </c>
      <c r="K2658" s="147">
        <v>10</v>
      </c>
      <c r="L2658" s="151">
        <v>2443.14</v>
      </c>
      <c r="M2658" s="151">
        <v>122.157</v>
      </c>
      <c r="N2658" s="154"/>
      <c r="O2658" s="151">
        <v>1099.413</v>
      </c>
      <c r="P2658" s="151">
        <v>1221.57</v>
      </c>
      <c r="Q2658" s="151">
        <f t="shared" si="41"/>
        <v>2320.983</v>
      </c>
      <c r="R2658" s="156"/>
    </row>
    <row r="2659" s="138" customFormat="1" ht="25.05" hidden="1" customHeight="1" spans="1:18">
      <c r="A2659" s="147">
        <v>2654</v>
      </c>
      <c r="B2659" s="147" t="s">
        <v>1026</v>
      </c>
      <c r="C2659" s="148">
        <v>44986</v>
      </c>
      <c r="D2659" s="148">
        <v>45016</v>
      </c>
      <c r="E2659" s="147" t="s">
        <v>25</v>
      </c>
      <c r="F2659" s="149" t="s">
        <v>961</v>
      </c>
      <c r="G2659" s="147" t="s">
        <v>27</v>
      </c>
      <c r="H2659" s="149">
        <v>2</v>
      </c>
      <c r="I2659" s="158">
        <v>4410</v>
      </c>
      <c r="J2659" s="151">
        <v>8820</v>
      </c>
      <c r="K2659" s="147">
        <v>10</v>
      </c>
      <c r="L2659" s="151">
        <v>882</v>
      </c>
      <c r="M2659" s="151">
        <v>44.1</v>
      </c>
      <c r="N2659" s="154"/>
      <c r="O2659" s="151">
        <v>396.9</v>
      </c>
      <c r="P2659" s="151">
        <v>441</v>
      </c>
      <c r="Q2659" s="151">
        <f t="shared" si="41"/>
        <v>837.9</v>
      </c>
      <c r="R2659" s="156"/>
    </row>
    <row r="2660" s="138" customFormat="1" ht="25.05" hidden="1" customHeight="1" spans="1:18">
      <c r="A2660" s="147">
        <v>2655</v>
      </c>
      <c r="B2660" s="147" t="s">
        <v>1020</v>
      </c>
      <c r="C2660" s="148">
        <v>44986</v>
      </c>
      <c r="D2660" s="148">
        <v>45016</v>
      </c>
      <c r="E2660" s="147" t="s">
        <v>25</v>
      </c>
      <c r="F2660" s="149" t="s">
        <v>961</v>
      </c>
      <c r="G2660" s="147" t="s">
        <v>27</v>
      </c>
      <c r="H2660" s="149">
        <v>2.3</v>
      </c>
      <c r="I2660" s="158">
        <v>4410</v>
      </c>
      <c r="J2660" s="151">
        <v>10143</v>
      </c>
      <c r="K2660" s="147">
        <v>10</v>
      </c>
      <c r="L2660" s="151">
        <v>1014.3</v>
      </c>
      <c r="M2660" s="151">
        <v>50.715</v>
      </c>
      <c r="N2660" s="154"/>
      <c r="O2660" s="151">
        <v>456.435</v>
      </c>
      <c r="P2660" s="151">
        <v>507.15</v>
      </c>
      <c r="Q2660" s="151">
        <f t="shared" si="41"/>
        <v>963.585</v>
      </c>
      <c r="R2660" s="156"/>
    </row>
    <row r="2661" s="138" customFormat="1" ht="25.05" hidden="1" customHeight="1" spans="1:18">
      <c r="A2661" s="147">
        <v>2656</v>
      </c>
      <c r="B2661" s="147" t="s">
        <v>1027</v>
      </c>
      <c r="C2661" s="148">
        <v>44986</v>
      </c>
      <c r="D2661" s="148">
        <v>45016</v>
      </c>
      <c r="E2661" s="147" t="s">
        <v>25</v>
      </c>
      <c r="F2661" s="149" t="s">
        <v>961</v>
      </c>
      <c r="G2661" s="147" t="s">
        <v>27</v>
      </c>
      <c r="H2661" s="149">
        <v>3.27</v>
      </c>
      <c r="I2661" s="158">
        <v>4410</v>
      </c>
      <c r="J2661" s="151">
        <v>14420.7</v>
      </c>
      <c r="K2661" s="147">
        <v>10</v>
      </c>
      <c r="L2661" s="151">
        <v>1442.07</v>
      </c>
      <c r="M2661" s="151">
        <v>72.1035</v>
      </c>
      <c r="N2661" s="154"/>
      <c r="O2661" s="151">
        <v>648.9315</v>
      </c>
      <c r="P2661" s="151">
        <v>721.035</v>
      </c>
      <c r="Q2661" s="151">
        <f t="shared" si="41"/>
        <v>1369.9665</v>
      </c>
      <c r="R2661" s="156"/>
    </row>
    <row r="2662" s="138" customFormat="1" ht="25.05" hidden="1" customHeight="1" spans="1:18">
      <c r="A2662" s="147">
        <v>2657</v>
      </c>
      <c r="B2662" s="147" t="s">
        <v>1028</v>
      </c>
      <c r="C2662" s="148">
        <v>44986</v>
      </c>
      <c r="D2662" s="148">
        <v>45016</v>
      </c>
      <c r="E2662" s="147" t="s">
        <v>25</v>
      </c>
      <c r="F2662" s="149" t="s">
        <v>961</v>
      </c>
      <c r="G2662" s="147" t="s">
        <v>27</v>
      </c>
      <c r="H2662" s="149">
        <v>8.92</v>
      </c>
      <c r="I2662" s="158">
        <v>4410</v>
      </c>
      <c r="J2662" s="151">
        <v>39337.2</v>
      </c>
      <c r="K2662" s="147">
        <v>10</v>
      </c>
      <c r="L2662" s="151">
        <v>3933.72</v>
      </c>
      <c r="M2662" s="151">
        <v>196.686</v>
      </c>
      <c r="N2662" s="154"/>
      <c r="O2662" s="151">
        <v>1770.174</v>
      </c>
      <c r="P2662" s="151">
        <v>1966.86</v>
      </c>
      <c r="Q2662" s="151">
        <f t="shared" si="41"/>
        <v>3737.034</v>
      </c>
      <c r="R2662" s="156"/>
    </row>
    <row r="2663" s="138" customFormat="1" ht="25.05" hidden="1" customHeight="1" spans="1:18">
      <c r="A2663" s="147">
        <v>2658</v>
      </c>
      <c r="B2663" s="147" t="s">
        <v>1029</v>
      </c>
      <c r="C2663" s="148">
        <v>44986</v>
      </c>
      <c r="D2663" s="148">
        <v>45016</v>
      </c>
      <c r="E2663" s="147" t="s">
        <v>25</v>
      </c>
      <c r="F2663" s="149" t="s">
        <v>961</v>
      </c>
      <c r="G2663" s="147" t="s">
        <v>27</v>
      </c>
      <c r="H2663" s="149">
        <v>6.01</v>
      </c>
      <c r="I2663" s="158">
        <v>4410</v>
      </c>
      <c r="J2663" s="151">
        <v>26504.1</v>
      </c>
      <c r="K2663" s="147">
        <v>10</v>
      </c>
      <c r="L2663" s="151">
        <v>2650.41</v>
      </c>
      <c r="M2663" s="151">
        <v>132.5205</v>
      </c>
      <c r="N2663" s="154"/>
      <c r="O2663" s="151">
        <v>1192.6845</v>
      </c>
      <c r="P2663" s="151">
        <v>1325.205</v>
      </c>
      <c r="Q2663" s="151">
        <f t="shared" si="41"/>
        <v>2517.8895</v>
      </c>
      <c r="R2663" s="156"/>
    </row>
    <row r="2664" s="138" customFormat="1" ht="25.05" hidden="1" customHeight="1" spans="1:18">
      <c r="A2664" s="147">
        <v>2659</v>
      </c>
      <c r="B2664" s="147" t="s">
        <v>1030</v>
      </c>
      <c r="C2664" s="148">
        <v>44986</v>
      </c>
      <c r="D2664" s="148">
        <v>45016</v>
      </c>
      <c r="E2664" s="147" t="s">
        <v>25</v>
      </c>
      <c r="F2664" s="149" t="s">
        <v>961</v>
      </c>
      <c r="G2664" s="147" t="s">
        <v>27</v>
      </c>
      <c r="H2664" s="149">
        <v>2.73</v>
      </c>
      <c r="I2664" s="158">
        <v>4410</v>
      </c>
      <c r="J2664" s="151">
        <v>12039.3</v>
      </c>
      <c r="K2664" s="147">
        <v>10</v>
      </c>
      <c r="L2664" s="151">
        <v>1203.93</v>
      </c>
      <c r="M2664" s="151">
        <v>60.1965</v>
      </c>
      <c r="N2664" s="154"/>
      <c r="O2664" s="151">
        <v>541.7685</v>
      </c>
      <c r="P2664" s="151">
        <v>601.965</v>
      </c>
      <c r="Q2664" s="151">
        <f t="shared" si="41"/>
        <v>1143.7335</v>
      </c>
      <c r="R2664" s="156"/>
    </row>
    <row r="2665" s="138" customFormat="1" ht="25.05" hidden="1" customHeight="1" spans="1:18">
      <c r="A2665" s="147">
        <v>2660</v>
      </c>
      <c r="B2665" s="147" t="s">
        <v>1007</v>
      </c>
      <c r="C2665" s="148">
        <v>44986</v>
      </c>
      <c r="D2665" s="148">
        <v>45016</v>
      </c>
      <c r="E2665" s="147" t="s">
        <v>25</v>
      </c>
      <c r="F2665" s="149" t="s">
        <v>961</v>
      </c>
      <c r="G2665" s="147" t="s">
        <v>27</v>
      </c>
      <c r="H2665" s="149">
        <v>5.36</v>
      </c>
      <c r="I2665" s="158">
        <v>4410</v>
      </c>
      <c r="J2665" s="151">
        <v>23637.6</v>
      </c>
      <c r="K2665" s="147">
        <v>10</v>
      </c>
      <c r="L2665" s="151">
        <v>2363.76</v>
      </c>
      <c r="M2665" s="151">
        <v>118.188</v>
      </c>
      <c r="N2665" s="154"/>
      <c r="O2665" s="151">
        <v>1063.692</v>
      </c>
      <c r="P2665" s="151">
        <v>1181.88</v>
      </c>
      <c r="Q2665" s="151">
        <f t="shared" si="41"/>
        <v>2245.572</v>
      </c>
      <c r="R2665" s="156"/>
    </row>
    <row r="2666" s="138" customFormat="1" ht="25.05" hidden="1" customHeight="1" spans="1:18">
      <c r="A2666" s="147">
        <v>2661</v>
      </c>
      <c r="B2666" s="147" t="s">
        <v>1031</v>
      </c>
      <c r="C2666" s="148">
        <v>44986</v>
      </c>
      <c r="D2666" s="148">
        <v>45016</v>
      </c>
      <c r="E2666" s="147" t="s">
        <v>25</v>
      </c>
      <c r="F2666" s="149" t="s">
        <v>961</v>
      </c>
      <c r="G2666" s="147" t="s">
        <v>27</v>
      </c>
      <c r="H2666" s="149">
        <v>1.76</v>
      </c>
      <c r="I2666" s="158">
        <v>4410</v>
      </c>
      <c r="J2666" s="151">
        <v>7761.6</v>
      </c>
      <c r="K2666" s="147">
        <v>10</v>
      </c>
      <c r="L2666" s="151">
        <v>776.16</v>
      </c>
      <c r="M2666" s="151">
        <v>38.808</v>
      </c>
      <c r="N2666" s="154"/>
      <c r="O2666" s="151">
        <v>349.272</v>
      </c>
      <c r="P2666" s="151">
        <v>388.08</v>
      </c>
      <c r="Q2666" s="151">
        <f t="shared" si="41"/>
        <v>737.352</v>
      </c>
      <c r="R2666" s="156"/>
    </row>
    <row r="2667" s="138" customFormat="1" ht="25.05" hidden="1" customHeight="1" spans="1:18">
      <c r="A2667" s="147">
        <v>2662</v>
      </c>
      <c r="B2667" s="147" t="s">
        <v>1021</v>
      </c>
      <c r="C2667" s="148">
        <v>44986</v>
      </c>
      <c r="D2667" s="148">
        <v>45016</v>
      </c>
      <c r="E2667" s="147" t="s">
        <v>25</v>
      </c>
      <c r="F2667" s="149" t="s">
        <v>961</v>
      </c>
      <c r="G2667" s="147" t="s">
        <v>27</v>
      </c>
      <c r="H2667" s="149">
        <v>5</v>
      </c>
      <c r="I2667" s="158">
        <v>4410</v>
      </c>
      <c r="J2667" s="151">
        <v>22050</v>
      </c>
      <c r="K2667" s="147">
        <v>10</v>
      </c>
      <c r="L2667" s="151">
        <v>2205</v>
      </c>
      <c r="M2667" s="151">
        <v>110.25</v>
      </c>
      <c r="N2667" s="154"/>
      <c r="O2667" s="151">
        <v>992.25</v>
      </c>
      <c r="P2667" s="151">
        <v>1102.5</v>
      </c>
      <c r="Q2667" s="151">
        <f t="shared" si="41"/>
        <v>2094.75</v>
      </c>
      <c r="R2667" s="156"/>
    </row>
    <row r="2668" s="138" customFormat="1" ht="25.05" hidden="1" customHeight="1" spans="1:18">
      <c r="A2668" s="147">
        <v>2663</v>
      </c>
      <c r="B2668" s="147" t="s">
        <v>989</v>
      </c>
      <c r="C2668" s="148">
        <v>44986</v>
      </c>
      <c r="D2668" s="148">
        <v>45016</v>
      </c>
      <c r="E2668" s="147" t="s">
        <v>25</v>
      </c>
      <c r="F2668" s="149" t="s">
        <v>961</v>
      </c>
      <c r="G2668" s="147" t="s">
        <v>27</v>
      </c>
      <c r="H2668" s="149">
        <v>14</v>
      </c>
      <c r="I2668" s="158">
        <v>4410</v>
      </c>
      <c r="J2668" s="151">
        <v>61740</v>
      </c>
      <c r="K2668" s="147">
        <v>10</v>
      </c>
      <c r="L2668" s="151">
        <v>6174</v>
      </c>
      <c r="M2668" s="151">
        <v>308.7</v>
      </c>
      <c r="N2668" s="154"/>
      <c r="O2668" s="151">
        <v>2778.3</v>
      </c>
      <c r="P2668" s="151">
        <v>3087</v>
      </c>
      <c r="Q2668" s="151">
        <f t="shared" si="41"/>
        <v>5865.3</v>
      </c>
      <c r="R2668" s="156"/>
    </row>
    <row r="2669" s="138" customFormat="1" ht="25.05" hidden="1" customHeight="1" spans="1:18">
      <c r="A2669" s="147">
        <v>2664</v>
      </c>
      <c r="B2669" s="147" t="s">
        <v>959</v>
      </c>
      <c r="C2669" s="148">
        <v>44986</v>
      </c>
      <c r="D2669" s="148">
        <v>45016</v>
      </c>
      <c r="E2669" s="147" t="s">
        <v>25</v>
      </c>
      <c r="F2669" s="149" t="s">
        <v>961</v>
      </c>
      <c r="G2669" s="147" t="s">
        <v>27</v>
      </c>
      <c r="H2669" s="149">
        <v>5</v>
      </c>
      <c r="I2669" s="158">
        <v>4410</v>
      </c>
      <c r="J2669" s="151">
        <v>22050</v>
      </c>
      <c r="K2669" s="147">
        <v>10</v>
      </c>
      <c r="L2669" s="151">
        <v>2205</v>
      </c>
      <c r="M2669" s="151">
        <v>110.25</v>
      </c>
      <c r="N2669" s="154"/>
      <c r="O2669" s="151">
        <v>992.25</v>
      </c>
      <c r="P2669" s="151">
        <v>1102.5</v>
      </c>
      <c r="Q2669" s="151">
        <f t="shared" si="41"/>
        <v>2094.75</v>
      </c>
      <c r="R2669" s="156"/>
    </row>
    <row r="2670" s="138" customFormat="1" ht="25.05" hidden="1" customHeight="1" spans="1:18">
      <c r="A2670" s="147">
        <v>2665</v>
      </c>
      <c r="B2670" s="147" t="s">
        <v>966</v>
      </c>
      <c r="C2670" s="148">
        <v>44986</v>
      </c>
      <c r="D2670" s="148">
        <v>45016</v>
      </c>
      <c r="E2670" s="147" t="s">
        <v>25</v>
      </c>
      <c r="F2670" s="149" t="s">
        <v>961</v>
      </c>
      <c r="G2670" s="147" t="s">
        <v>27</v>
      </c>
      <c r="H2670" s="149">
        <v>6</v>
      </c>
      <c r="I2670" s="158">
        <v>4410</v>
      </c>
      <c r="J2670" s="151">
        <v>26460</v>
      </c>
      <c r="K2670" s="147">
        <v>10</v>
      </c>
      <c r="L2670" s="151">
        <v>2646</v>
      </c>
      <c r="M2670" s="151">
        <v>132.3</v>
      </c>
      <c r="N2670" s="154"/>
      <c r="O2670" s="151">
        <v>1190.7</v>
      </c>
      <c r="P2670" s="151">
        <v>1323</v>
      </c>
      <c r="Q2670" s="151">
        <f t="shared" si="41"/>
        <v>2513.7</v>
      </c>
      <c r="R2670" s="156"/>
    </row>
    <row r="2671" s="138" customFormat="1" ht="25.05" hidden="1" customHeight="1" spans="1:18">
      <c r="A2671" s="147">
        <v>2666</v>
      </c>
      <c r="B2671" s="147" t="s">
        <v>1032</v>
      </c>
      <c r="C2671" s="148">
        <v>44986</v>
      </c>
      <c r="D2671" s="148">
        <v>45016</v>
      </c>
      <c r="E2671" s="147" t="s">
        <v>25</v>
      </c>
      <c r="F2671" s="149" t="s">
        <v>961</v>
      </c>
      <c r="G2671" s="147" t="s">
        <v>27</v>
      </c>
      <c r="H2671" s="149">
        <v>4</v>
      </c>
      <c r="I2671" s="158">
        <v>4410</v>
      </c>
      <c r="J2671" s="151">
        <v>17640</v>
      </c>
      <c r="K2671" s="147">
        <v>10</v>
      </c>
      <c r="L2671" s="151">
        <v>1764</v>
      </c>
      <c r="M2671" s="151">
        <v>88.2</v>
      </c>
      <c r="N2671" s="154"/>
      <c r="O2671" s="151">
        <v>793.8</v>
      </c>
      <c r="P2671" s="151">
        <v>882</v>
      </c>
      <c r="Q2671" s="151">
        <f t="shared" si="41"/>
        <v>1675.8</v>
      </c>
      <c r="R2671" s="156"/>
    </row>
    <row r="2672" s="138" customFormat="1" ht="25.05" hidden="1" customHeight="1" spans="1:18">
      <c r="A2672" s="147">
        <v>2667</v>
      </c>
      <c r="B2672" s="147" t="s">
        <v>967</v>
      </c>
      <c r="C2672" s="148">
        <v>44986</v>
      </c>
      <c r="D2672" s="148">
        <v>45016</v>
      </c>
      <c r="E2672" s="147" t="s">
        <v>25</v>
      </c>
      <c r="F2672" s="149" t="s">
        <v>961</v>
      </c>
      <c r="G2672" s="147" t="s">
        <v>27</v>
      </c>
      <c r="H2672" s="149">
        <v>8</v>
      </c>
      <c r="I2672" s="158">
        <v>4410</v>
      </c>
      <c r="J2672" s="151">
        <v>35280</v>
      </c>
      <c r="K2672" s="147">
        <v>10</v>
      </c>
      <c r="L2672" s="151">
        <v>3528</v>
      </c>
      <c r="M2672" s="151">
        <v>176.4</v>
      </c>
      <c r="N2672" s="154"/>
      <c r="O2672" s="151">
        <v>1587.6</v>
      </c>
      <c r="P2672" s="151">
        <v>1764</v>
      </c>
      <c r="Q2672" s="151">
        <f t="shared" si="41"/>
        <v>3351.6</v>
      </c>
      <c r="R2672" s="156"/>
    </row>
    <row r="2673" s="138" customFormat="1" ht="25.05" hidden="1" customHeight="1" spans="1:18">
      <c r="A2673" s="147">
        <v>2668</v>
      </c>
      <c r="B2673" s="147" t="s">
        <v>983</v>
      </c>
      <c r="C2673" s="148">
        <v>44986</v>
      </c>
      <c r="D2673" s="148">
        <v>45016</v>
      </c>
      <c r="E2673" s="147" t="s">
        <v>25</v>
      </c>
      <c r="F2673" s="149" t="s">
        <v>961</v>
      </c>
      <c r="G2673" s="147" t="s">
        <v>27</v>
      </c>
      <c r="H2673" s="149">
        <v>6.8</v>
      </c>
      <c r="I2673" s="158">
        <v>4410</v>
      </c>
      <c r="J2673" s="151">
        <v>29988</v>
      </c>
      <c r="K2673" s="147">
        <v>10</v>
      </c>
      <c r="L2673" s="151">
        <v>2998.8</v>
      </c>
      <c r="M2673" s="151">
        <v>149.94</v>
      </c>
      <c r="N2673" s="154"/>
      <c r="O2673" s="151">
        <v>1349.46</v>
      </c>
      <c r="P2673" s="151">
        <v>1499.4</v>
      </c>
      <c r="Q2673" s="151">
        <f t="shared" si="41"/>
        <v>2848.86</v>
      </c>
      <c r="R2673" s="156"/>
    </row>
    <row r="2674" s="138" customFormat="1" ht="25.05" hidden="1" customHeight="1" spans="1:18">
      <c r="A2674" s="147">
        <v>2669</v>
      </c>
      <c r="B2674" s="147" t="s">
        <v>968</v>
      </c>
      <c r="C2674" s="148">
        <v>44986</v>
      </c>
      <c r="D2674" s="148">
        <v>45016</v>
      </c>
      <c r="E2674" s="147" t="s">
        <v>25</v>
      </c>
      <c r="F2674" s="149" t="s">
        <v>961</v>
      </c>
      <c r="G2674" s="147" t="s">
        <v>27</v>
      </c>
      <c r="H2674" s="149">
        <v>1</v>
      </c>
      <c r="I2674" s="158">
        <v>4410</v>
      </c>
      <c r="J2674" s="151">
        <v>4410</v>
      </c>
      <c r="K2674" s="147">
        <v>10</v>
      </c>
      <c r="L2674" s="151">
        <v>441</v>
      </c>
      <c r="M2674" s="151">
        <v>22.05</v>
      </c>
      <c r="N2674" s="154"/>
      <c r="O2674" s="151">
        <v>198.45</v>
      </c>
      <c r="P2674" s="151">
        <v>220.5</v>
      </c>
      <c r="Q2674" s="151">
        <f t="shared" si="41"/>
        <v>418.95</v>
      </c>
      <c r="R2674" s="156"/>
    </row>
    <row r="2675" s="138" customFormat="1" ht="25.05" hidden="1" customHeight="1" spans="1:18">
      <c r="A2675" s="147">
        <v>2670</v>
      </c>
      <c r="B2675" s="147" t="s">
        <v>990</v>
      </c>
      <c r="C2675" s="148">
        <v>44986</v>
      </c>
      <c r="D2675" s="148">
        <v>45016</v>
      </c>
      <c r="E2675" s="147" t="s">
        <v>25</v>
      </c>
      <c r="F2675" s="149" t="s">
        <v>961</v>
      </c>
      <c r="G2675" s="147" t="s">
        <v>27</v>
      </c>
      <c r="H2675" s="149">
        <v>10</v>
      </c>
      <c r="I2675" s="158">
        <v>4410</v>
      </c>
      <c r="J2675" s="151">
        <v>44100</v>
      </c>
      <c r="K2675" s="147">
        <v>10</v>
      </c>
      <c r="L2675" s="151">
        <v>4410</v>
      </c>
      <c r="M2675" s="151">
        <v>220.5</v>
      </c>
      <c r="N2675" s="154"/>
      <c r="O2675" s="151">
        <v>1984.5</v>
      </c>
      <c r="P2675" s="151">
        <v>2205</v>
      </c>
      <c r="Q2675" s="151">
        <f t="shared" si="41"/>
        <v>4189.5</v>
      </c>
      <c r="R2675" s="156"/>
    </row>
    <row r="2676" s="138" customFormat="1" ht="25.05" hidden="1" customHeight="1" spans="1:18">
      <c r="A2676" s="147">
        <v>2671</v>
      </c>
      <c r="B2676" s="147" t="s">
        <v>1033</v>
      </c>
      <c r="C2676" s="148">
        <v>44986</v>
      </c>
      <c r="D2676" s="148">
        <v>45016</v>
      </c>
      <c r="E2676" s="147" t="s">
        <v>25</v>
      </c>
      <c r="F2676" s="149" t="s">
        <v>961</v>
      </c>
      <c r="G2676" s="147" t="s">
        <v>27</v>
      </c>
      <c r="H2676" s="149">
        <v>7.8</v>
      </c>
      <c r="I2676" s="158">
        <v>4410</v>
      </c>
      <c r="J2676" s="151">
        <v>34398</v>
      </c>
      <c r="K2676" s="147">
        <v>10</v>
      </c>
      <c r="L2676" s="151">
        <v>3439.8</v>
      </c>
      <c r="M2676" s="151">
        <v>171.99</v>
      </c>
      <c r="N2676" s="154"/>
      <c r="O2676" s="151">
        <v>1547.91</v>
      </c>
      <c r="P2676" s="151">
        <v>1719.9</v>
      </c>
      <c r="Q2676" s="151">
        <f t="shared" si="41"/>
        <v>3267.81</v>
      </c>
      <c r="R2676" s="156"/>
    </row>
    <row r="2677" s="138" customFormat="1" ht="25.05" hidden="1" customHeight="1" spans="1:18">
      <c r="A2677" s="147">
        <v>2672</v>
      </c>
      <c r="B2677" s="147" t="s">
        <v>1034</v>
      </c>
      <c r="C2677" s="148">
        <v>44986</v>
      </c>
      <c r="D2677" s="148">
        <v>45016</v>
      </c>
      <c r="E2677" s="147" t="s">
        <v>25</v>
      </c>
      <c r="F2677" s="149" t="s">
        <v>961</v>
      </c>
      <c r="G2677" s="147" t="s">
        <v>27</v>
      </c>
      <c r="H2677" s="149">
        <v>7</v>
      </c>
      <c r="I2677" s="158">
        <v>4410</v>
      </c>
      <c r="J2677" s="151">
        <v>30870</v>
      </c>
      <c r="K2677" s="147">
        <v>10</v>
      </c>
      <c r="L2677" s="151">
        <v>3087</v>
      </c>
      <c r="M2677" s="151">
        <v>154.35</v>
      </c>
      <c r="N2677" s="154"/>
      <c r="O2677" s="151">
        <v>1389.15</v>
      </c>
      <c r="P2677" s="151">
        <v>1543.5</v>
      </c>
      <c r="Q2677" s="151">
        <f t="shared" si="41"/>
        <v>2932.65</v>
      </c>
      <c r="R2677" s="156"/>
    </row>
    <row r="2678" s="138" customFormat="1" ht="25.05" hidden="1" customHeight="1" spans="1:18">
      <c r="A2678" s="147">
        <v>2673</v>
      </c>
      <c r="B2678" s="147" t="s">
        <v>984</v>
      </c>
      <c r="C2678" s="148">
        <v>44986</v>
      </c>
      <c r="D2678" s="148">
        <v>45016</v>
      </c>
      <c r="E2678" s="147" t="s">
        <v>25</v>
      </c>
      <c r="F2678" s="149" t="s">
        <v>961</v>
      </c>
      <c r="G2678" s="147" t="s">
        <v>27</v>
      </c>
      <c r="H2678" s="149">
        <v>8.83</v>
      </c>
      <c r="I2678" s="158">
        <v>4410</v>
      </c>
      <c r="J2678" s="151">
        <v>38940.3</v>
      </c>
      <c r="K2678" s="147">
        <v>10</v>
      </c>
      <c r="L2678" s="151">
        <v>3894.03</v>
      </c>
      <c r="M2678" s="151">
        <v>194.7015</v>
      </c>
      <c r="N2678" s="154"/>
      <c r="O2678" s="151">
        <v>1752.3135</v>
      </c>
      <c r="P2678" s="151">
        <v>1947.015</v>
      </c>
      <c r="Q2678" s="151">
        <f t="shared" si="41"/>
        <v>3699.3285</v>
      </c>
      <c r="R2678" s="156"/>
    </row>
    <row r="2679" s="138" customFormat="1" ht="25.05" hidden="1" customHeight="1" spans="1:18">
      <c r="A2679" s="147">
        <v>2674</v>
      </c>
      <c r="B2679" s="147" t="s">
        <v>969</v>
      </c>
      <c r="C2679" s="148">
        <v>44986</v>
      </c>
      <c r="D2679" s="148">
        <v>45016</v>
      </c>
      <c r="E2679" s="147" t="s">
        <v>25</v>
      </c>
      <c r="F2679" s="149" t="s">
        <v>961</v>
      </c>
      <c r="G2679" s="147" t="s">
        <v>27</v>
      </c>
      <c r="H2679" s="149">
        <v>4</v>
      </c>
      <c r="I2679" s="158">
        <v>4410</v>
      </c>
      <c r="J2679" s="151">
        <v>17640</v>
      </c>
      <c r="K2679" s="147">
        <v>10</v>
      </c>
      <c r="L2679" s="151">
        <v>1764</v>
      </c>
      <c r="M2679" s="151">
        <v>88.2</v>
      </c>
      <c r="N2679" s="154"/>
      <c r="O2679" s="151">
        <v>793.8</v>
      </c>
      <c r="P2679" s="151">
        <v>882</v>
      </c>
      <c r="Q2679" s="151">
        <f t="shared" si="41"/>
        <v>1675.8</v>
      </c>
      <c r="R2679" s="156"/>
    </row>
    <row r="2680" s="138" customFormat="1" ht="25.05" hidden="1" customHeight="1" spans="1:18">
      <c r="A2680" s="147">
        <v>2675</v>
      </c>
      <c r="B2680" s="147" t="s">
        <v>1035</v>
      </c>
      <c r="C2680" s="148">
        <v>44986</v>
      </c>
      <c r="D2680" s="148">
        <v>45016</v>
      </c>
      <c r="E2680" s="147" t="s">
        <v>25</v>
      </c>
      <c r="F2680" s="149" t="s">
        <v>961</v>
      </c>
      <c r="G2680" s="147" t="s">
        <v>27</v>
      </c>
      <c r="H2680" s="149">
        <v>7</v>
      </c>
      <c r="I2680" s="158">
        <v>4410</v>
      </c>
      <c r="J2680" s="151">
        <v>30870</v>
      </c>
      <c r="K2680" s="147">
        <v>10</v>
      </c>
      <c r="L2680" s="151">
        <v>3087</v>
      </c>
      <c r="M2680" s="151">
        <v>154.35</v>
      </c>
      <c r="N2680" s="154"/>
      <c r="O2680" s="151">
        <v>1389.15</v>
      </c>
      <c r="P2680" s="151">
        <v>1543.5</v>
      </c>
      <c r="Q2680" s="151">
        <f t="shared" si="41"/>
        <v>2932.65</v>
      </c>
      <c r="R2680" s="156"/>
    </row>
    <row r="2681" s="138" customFormat="1" ht="25.05" hidden="1" customHeight="1" spans="1:18">
      <c r="A2681" s="147">
        <v>2676</v>
      </c>
      <c r="B2681" s="147" t="s">
        <v>970</v>
      </c>
      <c r="C2681" s="148">
        <v>44986</v>
      </c>
      <c r="D2681" s="148">
        <v>45016</v>
      </c>
      <c r="E2681" s="147" t="s">
        <v>25</v>
      </c>
      <c r="F2681" s="149" t="s">
        <v>961</v>
      </c>
      <c r="G2681" s="147" t="s">
        <v>27</v>
      </c>
      <c r="H2681" s="149">
        <v>4.63</v>
      </c>
      <c r="I2681" s="158">
        <v>4410</v>
      </c>
      <c r="J2681" s="151">
        <v>20418.3</v>
      </c>
      <c r="K2681" s="147">
        <v>10</v>
      </c>
      <c r="L2681" s="151">
        <v>2041.83</v>
      </c>
      <c r="M2681" s="151">
        <v>102.0915</v>
      </c>
      <c r="N2681" s="154"/>
      <c r="O2681" s="151">
        <v>918.8235</v>
      </c>
      <c r="P2681" s="151">
        <v>1020.915</v>
      </c>
      <c r="Q2681" s="151">
        <f t="shared" si="41"/>
        <v>1939.7385</v>
      </c>
      <c r="R2681" s="156"/>
    </row>
    <row r="2682" s="138" customFormat="1" ht="25.05" hidden="1" customHeight="1" spans="1:18">
      <c r="A2682" s="147">
        <v>2677</v>
      </c>
      <c r="B2682" s="147" t="s">
        <v>977</v>
      </c>
      <c r="C2682" s="148">
        <v>44986</v>
      </c>
      <c r="D2682" s="148">
        <v>45016</v>
      </c>
      <c r="E2682" s="147" t="s">
        <v>25</v>
      </c>
      <c r="F2682" s="149" t="s">
        <v>961</v>
      </c>
      <c r="G2682" s="147" t="s">
        <v>27</v>
      </c>
      <c r="H2682" s="149">
        <v>5</v>
      </c>
      <c r="I2682" s="158">
        <v>4410</v>
      </c>
      <c r="J2682" s="151">
        <v>22050</v>
      </c>
      <c r="K2682" s="147">
        <v>10</v>
      </c>
      <c r="L2682" s="151">
        <v>2205</v>
      </c>
      <c r="M2682" s="151">
        <v>110.25</v>
      </c>
      <c r="N2682" s="154"/>
      <c r="O2682" s="151">
        <v>992.25</v>
      </c>
      <c r="P2682" s="151">
        <v>1102.5</v>
      </c>
      <c r="Q2682" s="151">
        <f t="shared" si="41"/>
        <v>2094.75</v>
      </c>
      <c r="R2682" s="156"/>
    </row>
    <row r="2683" s="138" customFormat="1" ht="25.05" hidden="1" customHeight="1" spans="1:18">
      <c r="A2683" s="147">
        <v>2678</v>
      </c>
      <c r="B2683" s="147" t="s">
        <v>991</v>
      </c>
      <c r="C2683" s="148">
        <v>44986</v>
      </c>
      <c r="D2683" s="148">
        <v>45016</v>
      </c>
      <c r="E2683" s="147" t="s">
        <v>25</v>
      </c>
      <c r="F2683" s="149" t="s">
        <v>961</v>
      </c>
      <c r="G2683" s="147" t="s">
        <v>27</v>
      </c>
      <c r="H2683" s="149">
        <v>11</v>
      </c>
      <c r="I2683" s="158">
        <v>4410</v>
      </c>
      <c r="J2683" s="151">
        <v>48510</v>
      </c>
      <c r="K2683" s="147">
        <v>10</v>
      </c>
      <c r="L2683" s="151">
        <v>4851</v>
      </c>
      <c r="M2683" s="151">
        <v>242.55</v>
      </c>
      <c r="N2683" s="154"/>
      <c r="O2683" s="151">
        <v>2182.95</v>
      </c>
      <c r="P2683" s="151">
        <v>2425.5</v>
      </c>
      <c r="Q2683" s="151">
        <f t="shared" si="41"/>
        <v>4608.45</v>
      </c>
      <c r="R2683" s="156"/>
    </row>
    <row r="2684" s="138" customFormat="1" ht="25.05" hidden="1" customHeight="1" spans="1:18">
      <c r="A2684" s="147">
        <v>2679</v>
      </c>
      <c r="B2684" s="147" t="s">
        <v>1036</v>
      </c>
      <c r="C2684" s="148">
        <v>44986</v>
      </c>
      <c r="D2684" s="148">
        <v>45016</v>
      </c>
      <c r="E2684" s="147" t="s">
        <v>25</v>
      </c>
      <c r="F2684" s="149" t="s">
        <v>961</v>
      </c>
      <c r="G2684" s="147" t="s">
        <v>27</v>
      </c>
      <c r="H2684" s="149">
        <v>6</v>
      </c>
      <c r="I2684" s="158">
        <v>4410</v>
      </c>
      <c r="J2684" s="151">
        <v>26460</v>
      </c>
      <c r="K2684" s="147">
        <v>10</v>
      </c>
      <c r="L2684" s="151">
        <v>2646</v>
      </c>
      <c r="M2684" s="151">
        <v>132.3</v>
      </c>
      <c r="N2684" s="154"/>
      <c r="O2684" s="151">
        <v>1190.7</v>
      </c>
      <c r="P2684" s="151">
        <v>1323</v>
      </c>
      <c r="Q2684" s="151">
        <f t="shared" si="41"/>
        <v>2513.7</v>
      </c>
      <c r="R2684" s="156"/>
    </row>
    <row r="2685" s="138" customFormat="1" ht="25.05" hidden="1" customHeight="1" spans="1:18">
      <c r="A2685" s="147">
        <v>2680</v>
      </c>
      <c r="B2685" s="147" t="s">
        <v>978</v>
      </c>
      <c r="C2685" s="148">
        <v>44986</v>
      </c>
      <c r="D2685" s="148">
        <v>45016</v>
      </c>
      <c r="E2685" s="147" t="s">
        <v>25</v>
      </c>
      <c r="F2685" s="149" t="s">
        <v>961</v>
      </c>
      <c r="G2685" s="147" t="s">
        <v>27</v>
      </c>
      <c r="H2685" s="149">
        <v>5</v>
      </c>
      <c r="I2685" s="158">
        <v>4410</v>
      </c>
      <c r="J2685" s="151">
        <v>22050</v>
      </c>
      <c r="K2685" s="147">
        <v>10</v>
      </c>
      <c r="L2685" s="151">
        <v>2205</v>
      </c>
      <c r="M2685" s="151">
        <v>110.25</v>
      </c>
      <c r="N2685" s="154"/>
      <c r="O2685" s="151">
        <v>992.25</v>
      </c>
      <c r="P2685" s="151">
        <v>1102.5</v>
      </c>
      <c r="Q2685" s="151">
        <f t="shared" si="41"/>
        <v>2094.75</v>
      </c>
      <c r="R2685" s="156"/>
    </row>
    <row r="2686" s="138" customFormat="1" ht="25.05" hidden="1" customHeight="1" spans="1:18">
      <c r="A2686" s="147">
        <v>2681</v>
      </c>
      <c r="B2686" s="147" t="s">
        <v>979</v>
      </c>
      <c r="C2686" s="148">
        <v>44986</v>
      </c>
      <c r="D2686" s="148">
        <v>45016</v>
      </c>
      <c r="E2686" s="147" t="s">
        <v>25</v>
      </c>
      <c r="F2686" s="149" t="s">
        <v>961</v>
      </c>
      <c r="G2686" s="147" t="s">
        <v>27</v>
      </c>
      <c r="H2686" s="149">
        <v>5</v>
      </c>
      <c r="I2686" s="158">
        <v>4410</v>
      </c>
      <c r="J2686" s="151">
        <v>22050</v>
      </c>
      <c r="K2686" s="147">
        <v>10</v>
      </c>
      <c r="L2686" s="151">
        <v>2205</v>
      </c>
      <c r="M2686" s="151">
        <v>110.25</v>
      </c>
      <c r="N2686" s="154"/>
      <c r="O2686" s="151">
        <v>992.25</v>
      </c>
      <c r="P2686" s="151">
        <v>1102.5</v>
      </c>
      <c r="Q2686" s="151">
        <f t="shared" si="41"/>
        <v>2094.75</v>
      </c>
      <c r="R2686" s="156"/>
    </row>
    <row r="2687" s="138" customFormat="1" ht="25.05" hidden="1" customHeight="1" spans="1:18">
      <c r="A2687" s="147">
        <v>2682</v>
      </c>
      <c r="B2687" s="147" t="s">
        <v>980</v>
      </c>
      <c r="C2687" s="148">
        <v>44986</v>
      </c>
      <c r="D2687" s="148">
        <v>45016</v>
      </c>
      <c r="E2687" s="147" t="s">
        <v>25</v>
      </c>
      <c r="F2687" s="149" t="s">
        <v>961</v>
      </c>
      <c r="G2687" s="147" t="s">
        <v>27</v>
      </c>
      <c r="H2687" s="149">
        <v>6</v>
      </c>
      <c r="I2687" s="158">
        <v>4410</v>
      </c>
      <c r="J2687" s="151">
        <v>26460</v>
      </c>
      <c r="K2687" s="147">
        <v>10</v>
      </c>
      <c r="L2687" s="151">
        <v>2646</v>
      </c>
      <c r="M2687" s="151">
        <v>132.3</v>
      </c>
      <c r="N2687" s="154"/>
      <c r="O2687" s="151">
        <v>1190.7</v>
      </c>
      <c r="P2687" s="151">
        <v>1323</v>
      </c>
      <c r="Q2687" s="151">
        <f t="shared" si="41"/>
        <v>2513.7</v>
      </c>
      <c r="R2687" s="156"/>
    </row>
    <row r="2688" s="138" customFormat="1" ht="25.05" hidden="1" customHeight="1" spans="1:18">
      <c r="A2688" s="147">
        <v>2683</v>
      </c>
      <c r="B2688" s="147" t="s">
        <v>981</v>
      </c>
      <c r="C2688" s="148">
        <v>44986</v>
      </c>
      <c r="D2688" s="148">
        <v>45016</v>
      </c>
      <c r="E2688" s="147" t="s">
        <v>25</v>
      </c>
      <c r="F2688" s="149" t="s">
        <v>961</v>
      </c>
      <c r="G2688" s="147" t="s">
        <v>27</v>
      </c>
      <c r="H2688" s="149">
        <v>7.17</v>
      </c>
      <c r="I2688" s="158">
        <v>4410</v>
      </c>
      <c r="J2688" s="151">
        <v>31619.7</v>
      </c>
      <c r="K2688" s="147">
        <v>10</v>
      </c>
      <c r="L2688" s="151">
        <v>3161.97</v>
      </c>
      <c r="M2688" s="151">
        <v>158.0985</v>
      </c>
      <c r="N2688" s="154"/>
      <c r="O2688" s="151">
        <v>1422.8865</v>
      </c>
      <c r="P2688" s="151">
        <v>1580.985</v>
      </c>
      <c r="Q2688" s="151">
        <f t="shared" si="41"/>
        <v>3003.8715</v>
      </c>
      <c r="R2688" s="156"/>
    </row>
    <row r="2689" s="138" customFormat="1" ht="25.05" hidden="1" customHeight="1" spans="1:18">
      <c r="A2689" s="147">
        <v>2684</v>
      </c>
      <c r="B2689" s="147" t="s">
        <v>985</v>
      </c>
      <c r="C2689" s="148">
        <v>44986</v>
      </c>
      <c r="D2689" s="148">
        <v>45016</v>
      </c>
      <c r="E2689" s="147" t="s">
        <v>25</v>
      </c>
      <c r="F2689" s="149" t="s">
        <v>961</v>
      </c>
      <c r="G2689" s="147" t="s">
        <v>27</v>
      </c>
      <c r="H2689" s="149">
        <v>5</v>
      </c>
      <c r="I2689" s="158">
        <v>4410</v>
      </c>
      <c r="J2689" s="151">
        <v>22050</v>
      </c>
      <c r="K2689" s="147">
        <v>10</v>
      </c>
      <c r="L2689" s="151">
        <v>2205</v>
      </c>
      <c r="M2689" s="151">
        <v>110.25</v>
      </c>
      <c r="N2689" s="154"/>
      <c r="O2689" s="151">
        <v>992.25</v>
      </c>
      <c r="P2689" s="151">
        <v>1102.5</v>
      </c>
      <c r="Q2689" s="151">
        <f t="shared" si="41"/>
        <v>2094.75</v>
      </c>
      <c r="R2689" s="156"/>
    </row>
    <row r="2690" s="138" customFormat="1" ht="25.05" hidden="1" customHeight="1" spans="1:18">
      <c r="A2690" s="147">
        <v>2685</v>
      </c>
      <c r="B2690" s="147" t="s">
        <v>971</v>
      </c>
      <c r="C2690" s="148">
        <v>44986</v>
      </c>
      <c r="D2690" s="148">
        <v>45016</v>
      </c>
      <c r="E2690" s="147" t="s">
        <v>25</v>
      </c>
      <c r="F2690" s="149" t="s">
        <v>961</v>
      </c>
      <c r="G2690" s="147" t="s">
        <v>27</v>
      </c>
      <c r="H2690" s="149">
        <v>3</v>
      </c>
      <c r="I2690" s="158">
        <v>4410</v>
      </c>
      <c r="J2690" s="151">
        <v>13230</v>
      </c>
      <c r="K2690" s="147">
        <v>10</v>
      </c>
      <c r="L2690" s="151">
        <v>1323</v>
      </c>
      <c r="M2690" s="151">
        <v>66.15</v>
      </c>
      <c r="N2690" s="154"/>
      <c r="O2690" s="151">
        <v>595.35</v>
      </c>
      <c r="P2690" s="151">
        <v>661.5</v>
      </c>
      <c r="Q2690" s="151">
        <f t="shared" si="41"/>
        <v>1256.85</v>
      </c>
      <c r="R2690" s="156"/>
    </row>
    <row r="2691" s="138" customFormat="1" ht="25.05" hidden="1" customHeight="1" spans="1:18">
      <c r="A2691" s="147">
        <v>2686</v>
      </c>
      <c r="B2691" s="147" t="s">
        <v>992</v>
      </c>
      <c r="C2691" s="148">
        <v>44986</v>
      </c>
      <c r="D2691" s="148">
        <v>45016</v>
      </c>
      <c r="E2691" s="147" t="s">
        <v>25</v>
      </c>
      <c r="F2691" s="149" t="s">
        <v>961</v>
      </c>
      <c r="G2691" s="147" t="s">
        <v>27</v>
      </c>
      <c r="H2691" s="149">
        <v>4</v>
      </c>
      <c r="I2691" s="158">
        <v>4410</v>
      </c>
      <c r="J2691" s="151">
        <v>17640</v>
      </c>
      <c r="K2691" s="147">
        <v>10</v>
      </c>
      <c r="L2691" s="151">
        <v>1764</v>
      </c>
      <c r="M2691" s="151">
        <v>88.2</v>
      </c>
      <c r="N2691" s="154"/>
      <c r="O2691" s="151">
        <v>793.8</v>
      </c>
      <c r="P2691" s="151">
        <v>882</v>
      </c>
      <c r="Q2691" s="151">
        <f t="shared" si="41"/>
        <v>1675.8</v>
      </c>
      <c r="R2691" s="156"/>
    </row>
    <row r="2692" s="138" customFormat="1" ht="25.05" hidden="1" customHeight="1" spans="1:18">
      <c r="A2692" s="147">
        <v>2687</v>
      </c>
      <c r="B2692" s="147" t="s">
        <v>993</v>
      </c>
      <c r="C2692" s="148">
        <v>44986</v>
      </c>
      <c r="D2692" s="148">
        <v>45016</v>
      </c>
      <c r="E2692" s="147" t="s">
        <v>25</v>
      </c>
      <c r="F2692" s="149" t="s">
        <v>961</v>
      </c>
      <c r="G2692" s="147" t="s">
        <v>27</v>
      </c>
      <c r="H2692" s="149">
        <v>4</v>
      </c>
      <c r="I2692" s="158">
        <v>4410</v>
      </c>
      <c r="J2692" s="151">
        <v>17640</v>
      </c>
      <c r="K2692" s="147">
        <v>10</v>
      </c>
      <c r="L2692" s="151">
        <v>1764</v>
      </c>
      <c r="M2692" s="151">
        <v>88.2</v>
      </c>
      <c r="N2692" s="154"/>
      <c r="O2692" s="151">
        <v>793.8</v>
      </c>
      <c r="P2692" s="151">
        <v>882</v>
      </c>
      <c r="Q2692" s="151">
        <f t="shared" si="41"/>
        <v>1675.8</v>
      </c>
      <c r="R2692" s="156"/>
    </row>
    <row r="2693" s="138" customFormat="1" ht="25.05" hidden="1" customHeight="1" spans="1:18">
      <c r="A2693" s="147">
        <v>2688</v>
      </c>
      <c r="B2693" s="147" t="s">
        <v>962</v>
      </c>
      <c r="C2693" s="148">
        <v>44986</v>
      </c>
      <c r="D2693" s="148">
        <v>45016</v>
      </c>
      <c r="E2693" s="147" t="s">
        <v>25</v>
      </c>
      <c r="F2693" s="149" t="s">
        <v>961</v>
      </c>
      <c r="G2693" s="147" t="s">
        <v>27</v>
      </c>
      <c r="H2693" s="149">
        <v>6</v>
      </c>
      <c r="I2693" s="158">
        <v>4410</v>
      </c>
      <c r="J2693" s="151">
        <v>26460</v>
      </c>
      <c r="K2693" s="147">
        <v>10</v>
      </c>
      <c r="L2693" s="151">
        <v>2646</v>
      </c>
      <c r="M2693" s="151">
        <v>132.3</v>
      </c>
      <c r="N2693" s="154"/>
      <c r="O2693" s="151">
        <v>1190.7</v>
      </c>
      <c r="P2693" s="151">
        <v>1323</v>
      </c>
      <c r="Q2693" s="151">
        <f t="shared" si="41"/>
        <v>2513.7</v>
      </c>
      <c r="R2693" s="156"/>
    </row>
    <row r="2694" s="138" customFormat="1" ht="25.05" hidden="1" customHeight="1" spans="1:18">
      <c r="A2694" s="147">
        <v>2689</v>
      </c>
      <c r="B2694" s="147" t="s">
        <v>963</v>
      </c>
      <c r="C2694" s="148">
        <v>44986</v>
      </c>
      <c r="D2694" s="148">
        <v>45016</v>
      </c>
      <c r="E2694" s="147" t="s">
        <v>25</v>
      </c>
      <c r="F2694" s="149" t="s">
        <v>961</v>
      </c>
      <c r="G2694" s="147" t="s">
        <v>27</v>
      </c>
      <c r="H2694" s="149">
        <v>8</v>
      </c>
      <c r="I2694" s="158">
        <v>4410</v>
      </c>
      <c r="J2694" s="151">
        <v>35280</v>
      </c>
      <c r="K2694" s="147">
        <v>10</v>
      </c>
      <c r="L2694" s="151">
        <v>3528</v>
      </c>
      <c r="M2694" s="151">
        <v>176.4</v>
      </c>
      <c r="N2694" s="154"/>
      <c r="O2694" s="151">
        <v>1587.6</v>
      </c>
      <c r="P2694" s="151">
        <v>1764</v>
      </c>
      <c r="Q2694" s="151">
        <f t="shared" si="41"/>
        <v>3351.6</v>
      </c>
      <c r="R2694" s="156"/>
    </row>
    <row r="2695" s="138" customFormat="1" ht="25.05" hidden="1" customHeight="1" spans="1:18">
      <c r="A2695" s="147">
        <v>2690</v>
      </c>
      <c r="B2695" s="147" t="s">
        <v>964</v>
      </c>
      <c r="C2695" s="148">
        <v>44986</v>
      </c>
      <c r="D2695" s="148">
        <v>45016</v>
      </c>
      <c r="E2695" s="147" t="s">
        <v>25</v>
      </c>
      <c r="F2695" s="149" t="s">
        <v>961</v>
      </c>
      <c r="G2695" s="147" t="s">
        <v>27</v>
      </c>
      <c r="H2695" s="149">
        <v>4</v>
      </c>
      <c r="I2695" s="158">
        <v>4410</v>
      </c>
      <c r="J2695" s="151">
        <v>17640</v>
      </c>
      <c r="K2695" s="147">
        <v>10</v>
      </c>
      <c r="L2695" s="151">
        <v>1764</v>
      </c>
      <c r="M2695" s="151">
        <v>88.2</v>
      </c>
      <c r="N2695" s="154"/>
      <c r="O2695" s="151">
        <v>793.8</v>
      </c>
      <c r="P2695" s="151">
        <v>882</v>
      </c>
      <c r="Q2695" s="151">
        <f t="shared" ref="Q2695:Q2758" si="42">N2695+O2695+P2695</f>
        <v>1675.8</v>
      </c>
      <c r="R2695" s="156"/>
    </row>
    <row r="2696" s="138" customFormat="1" ht="25.05" hidden="1" customHeight="1" spans="1:18">
      <c r="A2696" s="147">
        <v>2691</v>
      </c>
      <c r="B2696" s="147" t="s">
        <v>982</v>
      </c>
      <c r="C2696" s="148">
        <v>44986</v>
      </c>
      <c r="D2696" s="148">
        <v>45016</v>
      </c>
      <c r="E2696" s="147" t="s">
        <v>25</v>
      </c>
      <c r="F2696" s="149" t="s">
        <v>961</v>
      </c>
      <c r="G2696" s="147" t="s">
        <v>27</v>
      </c>
      <c r="H2696" s="149">
        <v>2</v>
      </c>
      <c r="I2696" s="158">
        <v>4410</v>
      </c>
      <c r="J2696" s="151">
        <v>8820</v>
      </c>
      <c r="K2696" s="147">
        <v>10</v>
      </c>
      <c r="L2696" s="151">
        <v>882</v>
      </c>
      <c r="M2696" s="151">
        <v>44.1</v>
      </c>
      <c r="N2696" s="154"/>
      <c r="O2696" s="151">
        <v>396.9</v>
      </c>
      <c r="P2696" s="151">
        <v>441</v>
      </c>
      <c r="Q2696" s="151">
        <f t="shared" si="42"/>
        <v>837.9</v>
      </c>
      <c r="R2696" s="156"/>
    </row>
    <row r="2697" s="138" customFormat="1" ht="25.05" hidden="1" customHeight="1" spans="1:18">
      <c r="A2697" s="147">
        <v>2692</v>
      </c>
      <c r="B2697" s="147" t="s">
        <v>972</v>
      </c>
      <c r="C2697" s="148">
        <v>44986</v>
      </c>
      <c r="D2697" s="148">
        <v>45016</v>
      </c>
      <c r="E2697" s="147" t="s">
        <v>25</v>
      </c>
      <c r="F2697" s="149" t="s">
        <v>961</v>
      </c>
      <c r="G2697" s="147" t="s">
        <v>27</v>
      </c>
      <c r="H2697" s="149">
        <v>3</v>
      </c>
      <c r="I2697" s="158">
        <v>4410</v>
      </c>
      <c r="J2697" s="151">
        <v>13230</v>
      </c>
      <c r="K2697" s="147">
        <v>10</v>
      </c>
      <c r="L2697" s="151">
        <v>1323</v>
      </c>
      <c r="M2697" s="151">
        <v>66.15</v>
      </c>
      <c r="N2697" s="154"/>
      <c r="O2697" s="151">
        <v>595.35</v>
      </c>
      <c r="P2697" s="151">
        <v>661.5</v>
      </c>
      <c r="Q2697" s="151">
        <f t="shared" si="42"/>
        <v>1256.85</v>
      </c>
      <c r="R2697" s="156"/>
    </row>
    <row r="2698" s="138" customFormat="1" ht="25.05" hidden="1" customHeight="1" spans="1:18">
      <c r="A2698" s="147">
        <v>2693</v>
      </c>
      <c r="B2698" s="147" t="s">
        <v>994</v>
      </c>
      <c r="C2698" s="148">
        <v>44986</v>
      </c>
      <c r="D2698" s="148">
        <v>45016</v>
      </c>
      <c r="E2698" s="147" t="s">
        <v>25</v>
      </c>
      <c r="F2698" s="149" t="s">
        <v>961</v>
      </c>
      <c r="G2698" s="147" t="s">
        <v>27</v>
      </c>
      <c r="H2698" s="149">
        <v>5</v>
      </c>
      <c r="I2698" s="158">
        <v>4410</v>
      </c>
      <c r="J2698" s="151">
        <v>22050</v>
      </c>
      <c r="K2698" s="147">
        <v>10</v>
      </c>
      <c r="L2698" s="151">
        <v>2205</v>
      </c>
      <c r="M2698" s="151">
        <v>110.25</v>
      </c>
      <c r="N2698" s="154"/>
      <c r="O2698" s="151">
        <v>992.25</v>
      </c>
      <c r="P2698" s="151">
        <v>1102.5</v>
      </c>
      <c r="Q2698" s="151">
        <f t="shared" si="42"/>
        <v>2094.75</v>
      </c>
      <c r="R2698" s="156"/>
    </row>
    <row r="2699" s="138" customFormat="1" ht="25.05" hidden="1" customHeight="1" spans="1:18">
      <c r="A2699" s="147">
        <v>2694</v>
      </c>
      <c r="B2699" s="147" t="s">
        <v>1037</v>
      </c>
      <c r="C2699" s="148">
        <v>44986</v>
      </c>
      <c r="D2699" s="148">
        <v>45016</v>
      </c>
      <c r="E2699" s="147" t="s">
        <v>25</v>
      </c>
      <c r="F2699" s="149" t="s">
        <v>961</v>
      </c>
      <c r="G2699" s="147" t="s">
        <v>27</v>
      </c>
      <c r="H2699" s="149">
        <v>2.33</v>
      </c>
      <c r="I2699" s="158">
        <v>4410</v>
      </c>
      <c r="J2699" s="151">
        <v>10275.3</v>
      </c>
      <c r="K2699" s="147">
        <v>10</v>
      </c>
      <c r="L2699" s="151">
        <v>1027.53</v>
      </c>
      <c r="M2699" s="151">
        <v>51.3765</v>
      </c>
      <c r="N2699" s="154"/>
      <c r="O2699" s="151">
        <v>462.3885</v>
      </c>
      <c r="P2699" s="151">
        <v>513.765</v>
      </c>
      <c r="Q2699" s="151">
        <f t="shared" si="42"/>
        <v>976.1535</v>
      </c>
      <c r="R2699" s="156"/>
    </row>
    <row r="2700" s="138" customFormat="1" ht="25.05" hidden="1" customHeight="1" spans="1:18">
      <c r="A2700" s="147">
        <v>2695</v>
      </c>
      <c r="B2700" s="147" t="s">
        <v>1038</v>
      </c>
      <c r="C2700" s="148">
        <v>44986</v>
      </c>
      <c r="D2700" s="148">
        <v>45016</v>
      </c>
      <c r="E2700" s="147" t="s">
        <v>25</v>
      </c>
      <c r="F2700" s="149" t="s">
        <v>961</v>
      </c>
      <c r="G2700" s="147" t="s">
        <v>27</v>
      </c>
      <c r="H2700" s="149">
        <v>4.65</v>
      </c>
      <c r="I2700" s="158">
        <v>4410</v>
      </c>
      <c r="J2700" s="151">
        <v>20506.5</v>
      </c>
      <c r="K2700" s="147">
        <v>10</v>
      </c>
      <c r="L2700" s="151">
        <v>2050.65</v>
      </c>
      <c r="M2700" s="151">
        <v>102.5325</v>
      </c>
      <c r="N2700" s="154"/>
      <c r="O2700" s="151">
        <v>922.7925</v>
      </c>
      <c r="P2700" s="151">
        <v>1025.325</v>
      </c>
      <c r="Q2700" s="151">
        <f t="shared" si="42"/>
        <v>1948.1175</v>
      </c>
      <c r="R2700" s="156"/>
    </row>
    <row r="2701" s="138" customFormat="1" ht="25.05" hidden="1" customHeight="1" spans="1:18">
      <c r="A2701" s="147">
        <v>2696</v>
      </c>
      <c r="B2701" s="147" t="s">
        <v>973</v>
      </c>
      <c r="C2701" s="148">
        <v>44986</v>
      </c>
      <c r="D2701" s="148">
        <v>45016</v>
      </c>
      <c r="E2701" s="147" t="s">
        <v>25</v>
      </c>
      <c r="F2701" s="149" t="s">
        <v>961</v>
      </c>
      <c r="G2701" s="147" t="s">
        <v>27</v>
      </c>
      <c r="H2701" s="149">
        <v>3</v>
      </c>
      <c r="I2701" s="158">
        <v>4410</v>
      </c>
      <c r="J2701" s="151">
        <v>13230</v>
      </c>
      <c r="K2701" s="147">
        <v>10</v>
      </c>
      <c r="L2701" s="151">
        <v>1323</v>
      </c>
      <c r="M2701" s="151">
        <v>66.15</v>
      </c>
      <c r="N2701" s="154"/>
      <c r="O2701" s="151">
        <v>595.35</v>
      </c>
      <c r="P2701" s="151">
        <v>661.5</v>
      </c>
      <c r="Q2701" s="151">
        <f t="shared" si="42"/>
        <v>1256.85</v>
      </c>
      <c r="R2701" s="156"/>
    </row>
    <row r="2702" s="138" customFormat="1" ht="25.05" hidden="1" customHeight="1" spans="1:18">
      <c r="A2702" s="147">
        <v>2697</v>
      </c>
      <c r="B2702" s="147" t="s">
        <v>995</v>
      </c>
      <c r="C2702" s="148">
        <v>44986</v>
      </c>
      <c r="D2702" s="148">
        <v>45016</v>
      </c>
      <c r="E2702" s="147" t="s">
        <v>25</v>
      </c>
      <c r="F2702" s="149" t="s">
        <v>961</v>
      </c>
      <c r="G2702" s="147" t="s">
        <v>27</v>
      </c>
      <c r="H2702" s="149">
        <v>8</v>
      </c>
      <c r="I2702" s="158">
        <v>4410</v>
      </c>
      <c r="J2702" s="151">
        <v>35280</v>
      </c>
      <c r="K2702" s="147">
        <v>10</v>
      </c>
      <c r="L2702" s="151">
        <v>3528</v>
      </c>
      <c r="M2702" s="151">
        <v>176.4</v>
      </c>
      <c r="N2702" s="154"/>
      <c r="O2702" s="151">
        <v>1587.6</v>
      </c>
      <c r="P2702" s="151">
        <v>1764</v>
      </c>
      <c r="Q2702" s="151">
        <f t="shared" si="42"/>
        <v>3351.6</v>
      </c>
      <c r="R2702" s="156"/>
    </row>
    <row r="2703" s="138" customFormat="1" ht="25.05" hidden="1" customHeight="1" spans="1:18">
      <c r="A2703" s="147">
        <v>2698</v>
      </c>
      <c r="B2703" s="147" t="s">
        <v>987</v>
      </c>
      <c r="C2703" s="148">
        <v>44986</v>
      </c>
      <c r="D2703" s="148">
        <v>45016</v>
      </c>
      <c r="E2703" s="147" t="s">
        <v>25</v>
      </c>
      <c r="F2703" s="149" t="s">
        <v>961</v>
      </c>
      <c r="G2703" s="147" t="s">
        <v>27</v>
      </c>
      <c r="H2703" s="149">
        <v>8.83</v>
      </c>
      <c r="I2703" s="158">
        <v>4410</v>
      </c>
      <c r="J2703" s="151">
        <v>38940.3</v>
      </c>
      <c r="K2703" s="147">
        <v>10</v>
      </c>
      <c r="L2703" s="151">
        <v>3894.03</v>
      </c>
      <c r="M2703" s="151">
        <v>194.7015</v>
      </c>
      <c r="N2703" s="154"/>
      <c r="O2703" s="151">
        <v>1752.3135</v>
      </c>
      <c r="P2703" s="151">
        <v>1947.015</v>
      </c>
      <c r="Q2703" s="151">
        <f t="shared" si="42"/>
        <v>3699.3285</v>
      </c>
      <c r="R2703" s="156"/>
    </row>
    <row r="2704" s="138" customFormat="1" ht="25.05" hidden="1" customHeight="1" spans="1:18">
      <c r="A2704" s="147">
        <v>2699</v>
      </c>
      <c r="B2704" s="147" t="s">
        <v>996</v>
      </c>
      <c r="C2704" s="148">
        <v>44986</v>
      </c>
      <c r="D2704" s="148">
        <v>45016</v>
      </c>
      <c r="E2704" s="147" t="s">
        <v>25</v>
      </c>
      <c r="F2704" s="149" t="s">
        <v>961</v>
      </c>
      <c r="G2704" s="147" t="s">
        <v>27</v>
      </c>
      <c r="H2704" s="149">
        <v>4.73</v>
      </c>
      <c r="I2704" s="158">
        <v>4410</v>
      </c>
      <c r="J2704" s="151">
        <v>20859.3</v>
      </c>
      <c r="K2704" s="147">
        <v>10</v>
      </c>
      <c r="L2704" s="151">
        <v>2085.93</v>
      </c>
      <c r="M2704" s="151">
        <v>104.2965</v>
      </c>
      <c r="N2704" s="154"/>
      <c r="O2704" s="151">
        <v>938.6685</v>
      </c>
      <c r="P2704" s="151">
        <v>1042.965</v>
      </c>
      <c r="Q2704" s="151">
        <f t="shared" si="42"/>
        <v>1981.6335</v>
      </c>
      <c r="R2704" s="156"/>
    </row>
    <row r="2705" s="138" customFormat="1" ht="25.05" hidden="1" customHeight="1" spans="1:18">
      <c r="A2705" s="147">
        <v>2700</v>
      </c>
      <c r="B2705" s="147" t="s">
        <v>974</v>
      </c>
      <c r="C2705" s="148">
        <v>44986</v>
      </c>
      <c r="D2705" s="148">
        <v>45016</v>
      </c>
      <c r="E2705" s="147" t="s">
        <v>25</v>
      </c>
      <c r="F2705" s="149" t="s">
        <v>961</v>
      </c>
      <c r="G2705" s="147" t="s">
        <v>27</v>
      </c>
      <c r="H2705" s="149">
        <v>6.91</v>
      </c>
      <c r="I2705" s="158">
        <v>4410</v>
      </c>
      <c r="J2705" s="151">
        <v>30473.1</v>
      </c>
      <c r="K2705" s="147">
        <v>10</v>
      </c>
      <c r="L2705" s="151">
        <v>3047.31</v>
      </c>
      <c r="M2705" s="151">
        <v>152.3655</v>
      </c>
      <c r="N2705" s="154"/>
      <c r="O2705" s="151">
        <v>1371.2895</v>
      </c>
      <c r="P2705" s="151">
        <v>1523.655</v>
      </c>
      <c r="Q2705" s="151">
        <f t="shared" si="42"/>
        <v>2894.9445</v>
      </c>
      <c r="R2705" s="156"/>
    </row>
    <row r="2706" s="138" customFormat="1" ht="25.05" hidden="1" customHeight="1" spans="1:18">
      <c r="A2706" s="147">
        <v>2701</v>
      </c>
      <c r="B2706" s="147" t="s">
        <v>986</v>
      </c>
      <c r="C2706" s="148">
        <v>44986</v>
      </c>
      <c r="D2706" s="148">
        <v>45016</v>
      </c>
      <c r="E2706" s="147" t="s">
        <v>25</v>
      </c>
      <c r="F2706" s="149" t="s">
        <v>961</v>
      </c>
      <c r="G2706" s="147" t="s">
        <v>27</v>
      </c>
      <c r="H2706" s="149">
        <v>5.09</v>
      </c>
      <c r="I2706" s="158">
        <v>4410</v>
      </c>
      <c r="J2706" s="151">
        <v>22446.9</v>
      </c>
      <c r="K2706" s="147">
        <v>10</v>
      </c>
      <c r="L2706" s="151">
        <v>2244.69</v>
      </c>
      <c r="M2706" s="151">
        <v>112.2345</v>
      </c>
      <c r="N2706" s="154"/>
      <c r="O2706" s="151">
        <v>1010.1105</v>
      </c>
      <c r="P2706" s="151">
        <v>1122.345</v>
      </c>
      <c r="Q2706" s="151">
        <f t="shared" si="42"/>
        <v>2132.4555</v>
      </c>
      <c r="R2706" s="156"/>
    </row>
    <row r="2707" s="138" customFormat="1" ht="25.05" hidden="1" customHeight="1" spans="1:18">
      <c r="A2707" s="147">
        <v>2702</v>
      </c>
      <c r="B2707" s="147" t="s">
        <v>1039</v>
      </c>
      <c r="C2707" s="148">
        <v>44986</v>
      </c>
      <c r="D2707" s="148">
        <v>45016</v>
      </c>
      <c r="E2707" s="147" t="s">
        <v>25</v>
      </c>
      <c r="F2707" s="149" t="s">
        <v>961</v>
      </c>
      <c r="G2707" s="147" t="s">
        <v>27</v>
      </c>
      <c r="H2707" s="149">
        <v>7.8</v>
      </c>
      <c r="I2707" s="158">
        <v>4410</v>
      </c>
      <c r="J2707" s="151">
        <v>34398</v>
      </c>
      <c r="K2707" s="147">
        <v>10</v>
      </c>
      <c r="L2707" s="151">
        <v>3439.8</v>
      </c>
      <c r="M2707" s="151">
        <v>171.99</v>
      </c>
      <c r="N2707" s="154"/>
      <c r="O2707" s="151">
        <v>1547.91</v>
      </c>
      <c r="P2707" s="151">
        <v>1719.9</v>
      </c>
      <c r="Q2707" s="151">
        <f t="shared" si="42"/>
        <v>3267.81</v>
      </c>
      <c r="R2707" s="156"/>
    </row>
    <row r="2708" s="138" customFormat="1" ht="25.05" hidden="1" customHeight="1" spans="1:18">
      <c r="A2708" s="147">
        <v>2703</v>
      </c>
      <c r="B2708" s="147" t="s">
        <v>988</v>
      </c>
      <c r="C2708" s="148">
        <v>44986</v>
      </c>
      <c r="D2708" s="148">
        <v>45016</v>
      </c>
      <c r="E2708" s="147" t="s">
        <v>25</v>
      </c>
      <c r="F2708" s="149" t="s">
        <v>961</v>
      </c>
      <c r="G2708" s="147" t="s">
        <v>27</v>
      </c>
      <c r="H2708" s="149">
        <v>6</v>
      </c>
      <c r="I2708" s="158">
        <v>4410</v>
      </c>
      <c r="J2708" s="151">
        <v>26460</v>
      </c>
      <c r="K2708" s="147">
        <v>10</v>
      </c>
      <c r="L2708" s="151">
        <v>2646</v>
      </c>
      <c r="M2708" s="151">
        <v>132.3</v>
      </c>
      <c r="N2708" s="154"/>
      <c r="O2708" s="151">
        <v>1190.7</v>
      </c>
      <c r="P2708" s="151">
        <v>1323</v>
      </c>
      <c r="Q2708" s="151">
        <f t="shared" si="42"/>
        <v>2513.7</v>
      </c>
      <c r="R2708" s="156"/>
    </row>
    <row r="2709" s="138" customFormat="1" ht="25.05" hidden="1" customHeight="1" spans="1:18">
      <c r="A2709" s="147">
        <v>2704</v>
      </c>
      <c r="B2709" s="147" t="s">
        <v>975</v>
      </c>
      <c r="C2709" s="148">
        <v>44986</v>
      </c>
      <c r="D2709" s="148">
        <v>45016</v>
      </c>
      <c r="E2709" s="147" t="s">
        <v>25</v>
      </c>
      <c r="F2709" s="149" t="s">
        <v>961</v>
      </c>
      <c r="G2709" s="147" t="s">
        <v>27</v>
      </c>
      <c r="H2709" s="149">
        <v>1.51</v>
      </c>
      <c r="I2709" s="158">
        <v>4410</v>
      </c>
      <c r="J2709" s="151">
        <v>6659.1</v>
      </c>
      <c r="K2709" s="147">
        <v>10</v>
      </c>
      <c r="L2709" s="151">
        <v>665.91</v>
      </c>
      <c r="M2709" s="151">
        <v>33.2955</v>
      </c>
      <c r="N2709" s="154"/>
      <c r="O2709" s="151">
        <v>299.6595</v>
      </c>
      <c r="P2709" s="151">
        <v>332.955</v>
      </c>
      <c r="Q2709" s="151">
        <f t="shared" si="42"/>
        <v>632.6145</v>
      </c>
      <c r="R2709" s="156"/>
    </row>
    <row r="2710" s="138" customFormat="1" ht="25.05" hidden="1" customHeight="1" spans="1:18">
      <c r="A2710" s="147">
        <v>2705</v>
      </c>
      <c r="B2710" s="147" t="s">
        <v>965</v>
      </c>
      <c r="C2710" s="148">
        <v>44986</v>
      </c>
      <c r="D2710" s="148">
        <v>45016</v>
      </c>
      <c r="E2710" s="147" t="s">
        <v>25</v>
      </c>
      <c r="F2710" s="149" t="s">
        <v>961</v>
      </c>
      <c r="G2710" s="147" t="s">
        <v>27</v>
      </c>
      <c r="H2710" s="149">
        <v>4</v>
      </c>
      <c r="I2710" s="158">
        <v>4410</v>
      </c>
      <c r="J2710" s="151">
        <v>17640</v>
      </c>
      <c r="K2710" s="147">
        <v>10</v>
      </c>
      <c r="L2710" s="151">
        <v>1764</v>
      </c>
      <c r="M2710" s="151">
        <v>88.2</v>
      </c>
      <c r="N2710" s="154"/>
      <c r="O2710" s="151">
        <v>793.8</v>
      </c>
      <c r="P2710" s="151">
        <v>882</v>
      </c>
      <c r="Q2710" s="151">
        <f t="shared" si="42"/>
        <v>1675.8</v>
      </c>
      <c r="R2710" s="156"/>
    </row>
    <row r="2711" s="138" customFormat="1" ht="25.05" hidden="1" customHeight="1" spans="1:18">
      <c r="A2711" s="147">
        <v>2706</v>
      </c>
      <c r="B2711" s="147" t="s">
        <v>1040</v>
      </c>
      <c r="C2711" s="148">
        <v>44986</v>
      </c>
      <c r="D2711" s="148">
        <v>45016</v>
      </c>
      <c r="E2711" s="147" t="s">
        <v>25</v>
      </c>
      <c r="F2711" s="149" t="s">
        <v>961</v>
      </c>
      <c r="G2711" s="147" t="s">
        <v>27</v>
      </c>
      <c r="H2711" s="149">
        <v>4.8</v>
      </c>
      <c r="I2711" s="158">
        <v>4410</v>
      </c>
      <c r="J2711" s="151">
        <v>21168</v>
      </c>
      <c r="K2711" s="147">
        <v>10</v>
      </c>
      <c r="L2711" s="151">
        <v>2116.8</v>
      </c>
      <c r="M2711" s="151">
        <v>105.84</v>
      </c>
      <c r="N2711" s="154"/>
      <c r="O2711" s="151">
        <v>952.56</v>
      </c>
      <c r="P2711" s="151">
        <v>1058.4</v>
      </c>
      <c r="Q2711" s="151">
        <f t="shared" si="42"/>
        <v>2010.96</v>
      </c>
      <c r="R2711" s="156"/>
    </row>
    <row r="2712" s="138" customFormat="1" ht="25.05" hidden="1" customHeight="1" spans="1:18">
      <c r="A2712" s="147">
        <v>2707</v>
      </c>
      <c r="B2712" s="147" t="s">
        <v>976</v>
      </c>
      <c r="C2712" s="148">
        <v>44986</v>
      </c>
      <c r="D2712" s="148">
        <v>45016</v>
      </c>
      <c r="E2712" s="147" t="s">
        <v>25</v>
      </c>
      <c r="F2712" s="149" t="s">
        <v>961</v>
      </c>
      <c r="G2712" s="147" t="s">
        <v>27</v>
      </c>
      <c r="H2712" s="149">
        <v>7</v>
      </c>
      <c r="I2712" s="158">
        <v>4410</v>
      </c>
      <c r="J2712" s="151">
        <v>30870</v>
      </c>
      <c r="K2712" s="147">
        <v>10</v>
      </c>
      <c r="L2712" s="151">
        <v>3087</v>
      </c>
      <c r="M2712" s="151">
        <v>154.35</v>
      </c>
      <c r="N2712" s="154"/>
      <c r="O2712" s="151">
        <v>1389.15</v>
      </c>
      <c r="P2712" s="151">
        <v>1543.5</v>
      </c>
      <c r="Q2712" s="151">
        <f t="shared" si="42"/>
        <v>2932.65</v>
      </c>
      <c r="R2712" s="156"/>
    </row>
    <row r="2713" s="138" customFormat="1" ht="25.05" hidden="1" customHeight="1" spans="1:18">
      <c r="A2713" s="147">
        <v>2708</v>
      </c>
      <c r="B2713" s="147" t="s">
        <v>997</v>
      </c>
      <c r="C2713" s="148">
        <v>44986</v>
      </c>
      <c r="D2713" s="148">
        <v>45016</v>
      </c>
      <c r="E2713" s="147" t="s">
        <v>25</v>
      </c>
      <c r="F2713" s="149" t="s">
        <v>961</v>
      </c>
      <c r="G2713" s="147" t="s">
        <v>27</v>
      </c>
      <c r="H2713" s="149">
        <v>3.5</v>
      </c>
      <c r="I2713" s="158">
        <v>4410</v>
      </c>
      <c r="J2713" s="151">
        <v>15435</v>
      </c>
      <c r="K2713" s="147">
        <v>10</v>
      </c>
      <c r="L2713" s="151">
        <v>1543.5</v>
      </c>
      <c r="M2713" s="151">
        <v>77.175</v>
      </c>
      <c r="N2713" s="154"/>
      <c r="O2713" s="151">
        <v>694.575</v>
      </c>
      <c r="P2713" s="151">
        <v>771.75</v>
      </c>
      <c r="Q2713" s="151">
        <f t="shared" si="42"/>
        <v>1466.325</v>
      </c>
      <c r="R2713" s="156"/>
    </row>
    <row r="2714" s="138" customFormat="1" ht="25.05" hidden="1" customHeight="1" spans="1:18">
      <c r="A2714" s="147">
        <v>2709</v>
      </c>
      <c r="B2714" s="147" t="s">
        <v>998</v>
      </c>
      <c r="C2714" s="148">
        <v>44986</v>
      </c>
      <c r="D2714" s="148">
        <v>45016</v>
      </c>
      <c r="E2714" s="147" t="s">
        <v>25</v>
      </c>
      <c r="F2714" s="149" t="s">
        <v>961</v>
      </c>
      <c r="G2714" s="147" t="s">
        <v>27</v>
      </c>
      <c r="H2714" s="149">
        <v>10</v>
      </c>
      <c r="I2714" s="158">
        <v>4410</v>
      </c>
      <c r="J2714" s="151">
        <v>44100</v>
      </c>
      <c r="K2714" s="147">
        <v>10</v>
      </c>
      <c r="L2714" s="151">
        <v>4410</v>
      </c>
      <c r="M2714" s="151">
        <v>220.5</v>
      </c>
      <c r="N2714" s="154"/>
      <c r="O2714" s="151">
        <v>1984.5</v>
      </c>
      <c r="P2714" s="151">
        <v>2205</v>
      </c>
      <c r="Q2714" s="151">
        <f t="shared" si="42"/>
        <v>4189.5</v>
      </c>
      <c r="R2714" s="156"/>
    </row>
    <row r="2715" s="138" customFormat="1" ht="25.05" hidden="1" customHeight="1" spans="1:18">
      <c r="A2715" s="147">
        <v>2710</v>
      </c>
      <c r="B2715" s="147" t="s">
        <v>999</v>
      </c>
      <c r="C2715" s="148">
        <v>44986</v>
      </c>
      <c r="D2715" s="148">
        <v>45016</v>
      </c>
      <c r="E2715" s="147" t="s">
        <v>25</v>
      </c>
      <c r="F2715" s="149" t="s">
        <v>961</v>
      </c>
      <c r="G2715" s="147" t="s">
        <v>27</v>
      </c>
      <c r="H2715" s="149">
        <v>6</v>
      </c>
      <c r="I2715" s="158">
        <v>4410</v>
      </c>
      <c r="J2715" s="151">
        <v>26460</v>
      </c>
      <c r="K2715" s="147">
        <v>10</v>
      </c>
      <c r="L2715" s="151">
        <v>2646</v>
      </c>
      <c r="M2715" s="151">
        <v>132.3</v>
      </c>
      <c r="N2715" s="154"/>
      <c r="O2715" s="151">
        <v>1190.7</v>
      </c>
      <c r="P2715" s="151">
        <v>1323</v>
      </c>
      <c r="Q2715" s="151">
        <f t="shared" si="42"/>
        <v>2513.7</v>
      </c>
      <c r="R2715" s="156"/>
    </row>
    <row r="2716" s="138" customFormat="1" ht="25.05" hidden="1" customHeight="1" spans="1:18">
      <c r="A2716" s="147">
        <v>2711</v>
      </c>
      <c r="B2716" s="147" t="s">
        <v>1000</v>
      </c>
      <c r="C2716" s="148">
        <v>44986</v>
      </c>
      <c r="D2716" s="148">
        <v>45016</v>
      </c>
      <c r="E2716" s="147" t="s">
        <v>25</v>
      </c>
      <c r="F2716" s="149" t="s">
        <v>961</v>
      </c>
      <c r="G2716" s="147" t="s">
        <v>27</v>
      </c>
      <c r="H2716" s="149">
        <v>8</v>
      </c>
      <c r="I2716" s="158">
        <v>4410</v>
      </c>
      <c r="J2716" s="151">
        <v>35280</v>
      </c>
      <c r="K2716" s="147">
        <v>10</v>
      </c>
      <c r="L2716" s="151">
        <v>3528</v>
      </c>
      <c r="M2716" s="151">
        <v>176.4</v>
      </c>
      <c r="N2716" s="154"/>
      <c r="O2716" s="151">
        <v>1587.6</v>
      </c>
      <c r="P2716" s="151">
        <v>1764</v>
      </c>
      <c r="Q2716" s="151">
        <f t="shared" si="42"/>
        <v>3351.6</v>
      </c>
      <c r="R2716" s="156"/>
    </row>
    <row r="2717" s="138" customFormat="1" ht="25.05" hidden="1" customHeight="1" spans="1:18">
      <c r="A2717" s="147">
        <v>2712</v>
      </c>
      <c r="B2717" s="147" t="s">
        <v>1001</v>
      </c>
      <c r="C2717" s="148">
        <v>44986</v>
      </c>
      <c r="D2717" s="148">
        <v>45016</v>
      </c>
      <c r="E2717" s="147" t="s">
        <v>25</v>
      </c>
      <c r="F2717" s="147" t="s">
        <v>961</v>
      </c>
      <c r="G2717" s="147" t="s">
        <v>27</v>
      </c>
      <c r="H2717" s="149">
        <v>12</v>
      </c>
      <c r="I2717" s="158">
        <v>4410</v>
      </c>
      <c r="J2717" s="151">
        <v>52920</v>
      </c>
      <c r="K2717" s="147">
        <v>10</v>
      </c>
      <c r="L2717" s="151">
        <v>5292</v>
      </c>
      <c r="M2717" s="151">
        <v>264.6</v>
      </c>
      <c r="N2717" s="154"/>
      <c r="O2717" s="151">
        <f>2381.4/12*7</f>
        <v>1389.15</v>
      </c>
      <c r="P2717" s="151">
        <f>2646/12*7+1</f>
        <v>1544.5</v>
      </c>
      <c r="Q2717" s="151">
        <f t="shared" si="42"/>
        <v>2933.65</v>
      </c>
      <c r="R2717" s="156" t="s">
        <v>1002</v>
      </c>
    </row>
    <row r="2718" s="138" customFormat="1" ht="25.05" hidden="1" customHeight="1" spans="1:18">
      <c r="A2718" s="147">
        <v>2713</v>
      </c>
      <c r="B2718" s="147" t="s">
        <v>1003</v>
      </c>
      <c r="C2718" s="148">
        <v>44986</v>
      </c>
      <c r="D2718" s="148">
        <v>45016</v>
      </c>
      <c r="E2718" s="147" t="s">
        <v>25</v>
      </c>
      <c r="F2718" s="149" t="s">
        <v>961</v>
      </c>
      <c r="G2718" s="147" t="s">
        <v>27</v>
      </c>
      <c r="H2718" s="149">
        <v>6</v>
      </c>
      <c r="I2718" s="158">
        <v>4410</v>
      </c>
      <c r="J2718" s="151">
        <v>26460</v>
      </c>
      <c r="K2718" s="147">
        <v>10</v>
      </c>
      <c r="L2718" s="151">
        <v>2646</v>
      </c>
      <c r="M2718" s="151">
        <v>132.3</v>
      </c>
      <c r="N2718" s="154"/>
      <c r="O2718" s="151">
        <v>1190.7</v>
      </c>
      <c r="P2718" s="151">
        <v>1323</v>
      </c>
      <c r="Q2718" s="151">
        <f t="shared" si="42"/>
        <v>2513.7</v>
      </c>
      <c r="R2718" s="156"/>
    </row>
    <row r="2719" s="138" customFormat="1" ht="25.05" hidden="1" customHeight="1" spans="1:18">
      <c r="A2719" s="147">
        <v>2714</v>
      </c>
      <c r="B2719" s="147" t="s">
        <v>1004</v>
      </c>
      <c r="C2719" s="148">
        <v>44986</v>
      </c>
      <c r="D2719" s="148">
        <v>45016</v>
      </c>
      <c r="E2719" s="147" t="s">
        <v>25</v>
      </c>
      <c r="F2719" s="149" t="s">
        <v>961</v>
      </c>
      <c r="G2719" s="147" t="s">
        <v>27</v>
      </c>
      <c r="H2719" s="149">
        <v>3</v>
      </c>
      <c r="I2719" s="158">
        <v>4410</v>
      </c>
      <c r="J2719" s="151">
        <v>13230</v>
      </c>
      <c r="K2719" s="147">
        <v>10</v>
      </c>
      <c r="L2719" s="151">
        <v>1323</v>
      </c>
      <c r="M2719" s="151">
        <v>66.15</v>
      </c>
      <c r="N2719" s="154"/>
      <c r="O2719" s="151">
        <v>595.35</v>
      </c>
      <c r="P2719" s="151">
        <v>661.5</v>
      </c>
      <c r="Q2719" s="151">
        <f t="shared" si="42"/>
        <v>1256.85</v>
      </c>
      <c r="R2719" s="156"/>
    </row>
    <row r="2720" s="138" customFormat="1" ht="25.05" hidden="1" customHeight="1" spans="1:18">
      <c r="A2720" s="147">
        <v>2715</v>
      </c>
      <c r="B2720" s="147" t="s">
        <v>1041</v>
      </c>
      <c r="C2720" s="148">
        <v>45016</v>
      </c>
      <c r="D2720" s="148">
        <v>45291</v>
      </c>
      <c r="E2720" s="147" t="s">
        <v>29</v>
      </c>
      <c r="F2720" s="147" t="s">
        <v>1042</v>
      </c>
      <c r="G2720" s="147" t="s">
        <v>27</v>
      </c>
      <c r="H2720" s="147">
        <v>10</v>
      </c>
      <c r="I2720" s="151">
        <v>975</v>
      </c>
      <c r="J2720" s="151">
        <v>9750</v>
      </c>
      <c r="K2720" s="147">
        <v>13</v>
      </c>
      <c r="L2720" s="151">
        <v>1267.5</v>
      </c>
      <c r="M2720" s="151">
        <v>126.75</v>
      </c>
      <c r="N2720" s="151">
        <v>380.25</v>
      </c>
      <c r="O2720" s="151">
        <v>380.25</v>
      </c>
      <c r="P2720" s="151">
        <v>380.25</v>
      </c>
      <c r="Q2720" s="151">
        <f t="shared" si="42"/>
        <v>1140.75</v>
      </c>
      <c r="R2720" s="156"/>
    </row>
    <row r="2721" s="138" customFormat="1" ht="25.05" hidden="1" customHeight="1" spans="1:18">
      <c r="A2721" s="147">
        <v>2716</v>
      </c>
      <c r="B2721" s="147" t="s">
        <v>1043</v>
      </c>
      <c r="C2721" s="148">
        <v>45016</v>
      </c>
      <c r="D2721" s="148">
        <v>45291</v>
      </c>
      <c r="E2721" s="147" t="s">
        <v>29</v>
      </c>
      <c r="F2721" s="147" t="s">
        <v>1042</v>
      </c>
      <c r="G2721" s="147" t="s">
        <v>27</v>
      </c>
      <c r="H2721" s="147">
        <v>40</v>
      </c>
      <c r="I2721" s="151">
        <v>975</v>
      </c>
      <c r="J2721" s="151">
        <v>39000</v>
      </c>
      <c r="K2721" s="147">
        <v>13</v>
      </c>
      <c r="L2721" s="151">
        <v>5070</v>
      </c>
      <c r="M2721" s="151">
        <v>507</v>
      </c>
      <c r="N2721" s="151">
        <v>1521</v>
      </c>
      <c r="O2721" s="151">
        <v>1521</v>
      </c>
      <c r="P2721" s="151">
        <v>1521</v>
      </c>
      <c r="Q2721" s="151">
        <f t="shared" si="42"/>
        <v>4563</v>
      </c>
      <c r="R2721" s="156"/>
    </row>
    <row r="2722" s="138" customFormat="1" ht="25.05" hidden="1" customHeight="1" spans="1:18">
      <c r="A2722" s="147">
        <v>2717</v>
      </c>
      <c r="B2722" s="147" t="s">
        <v>1044</v>
      </c>
      <c r="C2722" s="148">
        <v>45016</v>
      </c>
      <c r="D2722" s="148">
        <v>45291</v>
      </c>
      <c r="E2722" s="147" t="s">
        <v>29</v>
      </c>
      <c r="F2722" s="147" t="s">
        <v>1042</v>
      </c>
      <c r="G2722" s="147" t="s">
        <v>27</v>
      </c>
      <c r="H2722" s="147">
        <v>90</v>
      </c>
      <c r="I2722" s="151">
        <v>975</v>
      </c>
      <c r="J2722" s="151">
        <v>87750</v>
      </c>
      <c r="K2722" s="147">
        <v>13</v>
      </c>
      <c r="L2722" s="151">
        <v>11407.5</v>
      </c>
      <c r="M2722" s="151">
        <v>1140.75</v>
      </c>
      <c r="N2722" s="151">
        <v>3422.25</v>
      </c>
      <c r="O2722" s="151">
        <v>3422.25</v>
      </c>
      <c r="P2722" s="151">
        <v>3422.25</v>
      </c>
      <c r="Q2722" s="151">
        <f t="shared" si="42"/>
        <v>10266.75</v>
      </c>
      <c r="R2722" s="156"/>
    </row>
    <row r="2723" s="138" customFormat="1" ht="25.05" hidden="1" customHeight="1" spans="1:18">
      <c r="A2723" s="147">
        <v>2718</v>
      </c>
      <c r="B2723" s="147" t="s">
        <v>1045</v>
      </c>
      <c r="C2723" s="148">
        <v>45016</v>
      </c>
      <c r="D2723" s="148">
        <v>45291</v>
      </c>
      <c r="E2723" s="147" t="s">
        <v>29</v>
      </c>
      <c r="F2723" s="147" t="s">
        <v>1042</v>
      </c>
      <c r="G2723" s="147" t="s">
        <v>27</v>
      </c>
      <c r="H2723" s="147">
        <v>50</v>
      </c>
      <c r="I2723" s="151">
        <v>975</v>
      </c>
      <c r="J2723" s="151">
        <v>48750</v>
      </c>
      <c r="K2723" s="147">
        <v>13</v>
      </c>
      <c r="L2723" s="151">
        <v>6337.5</v>
      </c>
      <c r="M2723" s="151">
        <v>633.75</v>
      </c>
      <c r="N2723" s="151">
        <v>1901.25</v>
      </c>
      <c r="O2723" s="151">
        <v>1901.25</v>
      </c>
      <c r="P2723" s="151">
        <v>1901.25</v>
      </c>
      <c r="Q2723" s="151">
        <f t="shared" si="42"/>
        <v>5703.75</v>
      </c>
      <c r="R2723" s="156"/>
    </row>
    <row r="2724" s="138" customFormat="1" ht="25.05" hidden="1" customHeight="1" spans="1:18">
      <c r="A2724" s="147">
        <v>2719</v>
      </c>
      <c r="B2724" s="147" t="s">
        <v>1046</v>
      </c>
      <c r="C2724" s="148">
        <v>45016</v>
      </c>
      <c r="D2724" s="148">
        <v>45291</v>
      </c>
      <c r="E2724" s="147" t="s">
        <v>29</v>
      </c>
      <c r="F2724" s="147" t="s">
        <v>1042</v>
      </c>
      <c r="G2724" s="147" t="s">
        <v>27</v>
      </c>
      <c r="H2724" s="147">
        <v>50</v>
      </c>
      <c r="I2724" s="151">
        <v>975</v>
      </c>
      <c r="J2724" s="151">
        <v>48750</v>
      </c>
      <c r="K2724" s="147">
        <v>13</v>
      </c>
      <c r="L2724" s="151">
        <v>6337.5</v>
      </c>
      <c r="M2724" s="151">
        <v>633.75</v>
      </c>
      <c r="N2724" s="151">
        <v>1901.25</v>
      </c>
      <c r="O2724" s="151">
        <v>1901.25</v>
      </c>
      <c r="P2724" s="151">
        <v>1901.25</v>
      </c>
      <c r="Q2724" s="151">
        <f t="shared" si="42"/>
        <v>5703.75</v>
      </c>
      <c r="R2724" s="156"/>
    </row>
    <row r="2725" s="138" customFormat="1" ht="25.05" hidden="1" customHeight="1" spans="1:18">
      <c r="A2725" s="147">
        <v>2720</v>
      </c>
      <c r="B2725" s="147" t="s">
        <v>1047</v>
      </c>
      <c r="C2725" s="148">
        <v>45016</v>
      </c>
      <c r="D2725" s="148">
        <v>45291</v>
      </c>
      <c r="E2725" s="147" t="s">
        <v>29</v>
      </c>
      <c r="F2725" s="147" t="s">
        <v>1042</v>
      </c>
      <c r="G2725" s="147" t="s">
        <v>27</v>
      </c>
      <c r="H2725" s="147">
        <v>60</v>
      </c>
      <c r="I2725" s="151">
        <v>975</v>
      </c>
      <c r="J2725" s="151">
        <v>58500</v>
      </c>
      <c r="K2725" s="147">
        <v>13</v>
      </c>
      <c r="L2725" s="151">
        <v>7605</v>
      </c>
      <c r="M2725" s="151">
        <v>760.5</v>
      </c>
      <c r="N2725" s="151">
        <v>2281.5</v>
      </c>
      <c r="O2725" s="151">
        <v>2281.5</v>
      </c>
      <c r="P2725" s="151">
        <v>2281.5</v>
      </c>
      <c r="Q2725" s="151">
        <f t="shared" si="42"/>
        <v>6844.5</v>
      </c>
      <c r="R2725" s="156"/>
    </row>
    <row r="2726" s="138" customFormat="1" ht="25.05" hidden="1" customHeight="1" spans="1:18">
      <c r="A2726" s="147">
        <v>2721</v>
      </c>
      <c r="B2726" s="147" t="s">
        <v>1048</v>
      </c>
      <c r="C2726" s="148">
        <v>45016</v>
      </c>
      <c r="D2726" s="148">
        <v>45291</v>
      </c>
      <c r="E2726" s="147" t="s">
        <v>29</v>
      </c>
      <c r="F2726" s="147" t="s">
        <v>1042</v>
      </c>
      <c r="G2726" s="147" t="s">
        <v>27</v>
      </c>
      <c r="H2726" s="147">
        <v>80</v>
      </c>
      <c r="I2726" s="151">
        <v>975</v>
      </c>
      <c r="J2726" s="151">
        <v>78000</v>
      </c>
      <c r="K2726" s="147">
        <v>13</v>
      </c>
      <c r="L2726" s="151">
        <v>10140</v>
      </c>
      <c r="M2726" s="151">
        <v>1014</v>
      </c>
      <c r="N2726" s="151">
        <v>3042</v>
      </c>
      <c r="O2726" s="151">
        <v>3042</v>
      </c>
      <c r="P2726" s="151">
        <v>3042</v>
      </c>
      <c r="Q2726" s="151">
        <f t="shared" si="42"/>
        <v>9126</v>
      </c>
      <c r="R2726" s="156"/>
    </row>
    <row r="2727" s="138" customFormat="1" ht="25.05" hidden="1" customHeight="1" spans="1:18">
      <c r="A2727" s="147">
        <v>2722</v>
      </c>
      <c r="B2727" s="147" t="s">
        <v>1049</v>
      </c>
      <c r="C2727" s="148">
        <v>45016</v>
      </c>
      <c r="D2727" s="148">
        <v>45291</v>
      </c>
      <c r="E2727" s="147" t="s">
        <v>29</v>
      </c>
      <c r="F2727" s="147" t="s">
        <v>1042</v>
      </c>
      <c r="G2727" s="147" t="s">
        <v>27</v>
      </c>
      <c r="H2727" s="147">
        <v>45</v>
      </c>
      <c r="I2727" s="151">
        <v>975</v>
      </c>
      <c r="J2727" s="151">
        <v>43875</v>
      </c>
      <c r="K2727" s="147">
        <v>13</v>
      </c>
      <c r="L2727" s="151">
        <v>5703.75</v>
      </c>
      <c r="M2727" s="151">
        <v>570.375</v>
      </c>
      <c r="N2727" s="151">
        <v>1711.125</v>
      </c>
      <c r="O2727" s="151">
        <v>1711.125</v>
      </c>
      <c r="P2727" s="151">
        <v>1711.125</v>
      </c>
      <c r="Q2727" s="151">
        <f t="shared" si="42"/>
        <v>5133.375</v>
      </c>
      <c r="R2727" s="156"/>
    </row>
    <row r="2728" s="138" customFormat="1" ht="25.05" hidden="1" customHeight="1" spans="1:18">
      <c r="A2728" s="147">
        <v>2723</v>
      </c>
      <c r="B2728" s="147" t="s">
        <v>1050</v>
      </c>
      <c r="C2728" s="148">
        <v>45016</v>
      </c>
      <c r="D2728" s="148">
        <v>45291</v>
      </c>
      <c r="E2728" s="147" t="s">
        <v>29</v>
      </c>
      <c r="F2728" s="147" t="s">
        <v>1042</v>
      </c>
      <c r="G2728" s="147" t="s">
        <v>27</v>
      </c>
      <c r="H2728" s="147">
        <v>9</v>
      </c>
      <c r="I2728" s="151">
        <v>975</v>
      </c>
      <c r="J2728" s="151">
        <v>8775</v>
      </c>
      <c r="K2728" s="147">
        <v>13</v>
      </c>
      <c r="L2728" s="151">
        <v>1140.75</v>
      </c>
      <c r="M2728" s="151">
        <v>114.075</v>
      </c>
      <c r="N2728" s="151">
        <v>342.225</v>
      </c>
      <c r="O2728" s="151">
        <v>342.225</v>
      </c>
      <c r="P2728" s="151">
        <v>342.225</v>
      </c>
      <c r="Q2728" s="151">
        <f t="shared" si="42"/>
        <v>1026.675</v>
      </c>
      <c r="R2728" s="156"/>
    </row>
    <row r="2729" s="138" customFormat="1" ht="25.05" hidden="1" customHeight="1" spans="1:18">
      <c r="A2729" s="147">
        <v>2724</v>
      </c>
      <c r="B2729" s="147" t="s">
        <v>1051</v>
      </c>
      <c r="C2729" s="148">
        <v>45016</v>
      </c>
      <c r="D2729" s="148">
        <v>45291</v>
      </c>
      <c r="E2729" s="147" t="s">
        <v>29</v>
      </c>
      <c r="F2729" s="147" t="s">
        <v>1042</v>
      </c>
      <c r="G2729" s="147" t="s">
        <v>27</v>
      </c>
      <c r="H2729" s="147">
        <v>50</v>
      </c>
      <c r="I2729" s="151">
        <v>975</v>
      </c>
      <c r="J2729" s="151">
        <v>48750</v>
      </c>
      <c r="K2729" s="147">
        <v>13</v>
      </c>
      <c r="L2729" s="151">
        <v>6337.5</v>
      </c>
      <c r="M2729" s="151">
        <v>633.75</v>
      </c>
      <c r="N2729" s="151">
        <v>1901.25</v>
      </c>
      <c r="O2729" s="151">
        <v>1901.25</v>
      </c>
      <c r="P2729" s="151">
        <v>1901.25</v>
      </c>
      <c r="Q2729" s="151">
        <f t="shared" si="42"/>
        <v>5703.75</v>
      </c>
      <c r="R2729" s="156"/>
    </row>
    <row r="2730" s="138" customFormat="1" ht="25.05" hidden="1" customHeight="1" spans="1:18">
      <c r="A2730" s="147">
        <v>2725</v>
      </c>
      <c r="B2730" s="147" t="s">
        <v>1052</v>
      </c>
      <c r="C2730" s="148">
        <v>45016</v>
      </c>
      <c r="D2730" s="148">
        <v>45291</v>
      </c>
      <c r="E2730" s="147" t="s">
        <v>29</v>
      </c>
      <c r="F2730" s="147" t="s">
        <v>1042</v>
      </c>
      <c r="G2730" s="147" t="s">
        <v>27</v>
      </c>
      <c r="H2730" s="147">
        <v>20</v>
      </c>
      <c r="I2730" s="151">
        <v>975</v>
      </c>
      <c r="J2730" s="151">
        <v>19500</v>
      </c>
      <c r="K2730" s="147">
        <v>13</v>
      </c>
      <c r="L2730" s="151">
        <v>2535</v>
      </c>
      <c r="M2730" s="151">
        <v>253.5</v>
      </c>
      <c r="N2730" s="151">
        <v>760.5</v>
      </c>
      <c r="O2730" s="151">
        <v>760.5</v>
      </c>
      <c r="P2730" s="151">
        <v>760.5</v>
      </c>
      <c r="Q2730" s="151">
        <f t="shared" si="42"/>
        <v>2281.5</v>
      </c>
      <c r="R2730" s="156"/>
    </row>
    <row r="2731" s="138" customFormat="1" ht="25.05" hidden="1" customHeight="1" spans="1:18">
      <c r="A2731" s="147">
        <v>2726</v>
      </c>
      <c r="B2731" s="147" t="s">
        <v>1053</v>
      </c>
      <c r="C2731" s="148">
        <v>45016</v>
      </c>
      <c r="D2731" s="148">
        <v>45291</v>
      </c>
      <c r="E2731" s="147" t="s">
        <v>29</v>
      </c>
      <c r="F2731" s="147" t="s">
        <v>1042</v>
      </c>
      <c r="G2731" s="147" t="s">
        <v>27</v>
      </c>
      <c r="H2731" s="147">
        <v>98</v>
      </c>
      <c r="I2731" s="151">
        <v>975</v>
      </c>
      <c r="J2731" s="151">
        <v>95550</v>
      </c>
      <c r="K2731" s="147">
        <v>13</v>
      </c>
      <c r="L2731" s="151">
        <v>12421.5</v>
      </c>
      <c r="M2731" s="151">
        <v>1242.15</v>
      </c>
      <c r="N2731" s="151">
        <v>3726.45</v>
      </c>
      <c r="O2731" s="151">
        <v>3726.45</v>
      </c>
      <c r="P2731" s="151">
        <v>3726.45</v>
      </c>
      <c r="Q2731" s="151">
        <f t="shared" si="42"/>
        <v>11179.35</v>
      </c>
      <c r="R2731" s="156"/>
    </row>
    <row r="2732" s="138" customFormat="1" ht="25.05" hidden="1" customHeight="1" spans="1:18">
      <c r="A2732" s="147">
        <v>2727</v>
      </c>
      <c r="B2732" s="147" t="s">
        <v>1054</v>
      </c>
      <c r="C2732" s="148">
        <v>45016</v>
      </c>
      <c r="D2732" s="148">
        <v>45291</v>
      </c>
      <c r="E2732" s="147" t="s">
        <v>29</v>
      </c>
      <c r="F2732" s="147" t="s">
        <v>1042</v>
      </c>
      <c r="G2732" s="147" t="s">
        <v>27</v>
      </c>
      <c r="H2732" s="147">
        <v>30</v>
      </c>
      <c r="I2732" s="151">
        <v>975</v>
      </c>
      <c r="J2732" s="151">
        <v>29250</v>
      </c>
      <c r="K2732" s="147">
        <v>13</v>
      </c>
      <c r="L2732" s="151">
        <v>3802.5</v>
      </c>
      <c r="M2732" s="151">
        <v>380.25</v>
      </c>
      <c r="N2732" s="151">
        <v>1140.75</v>
      </c>
      <c r="O2732" s="151">
        <v>1140.75</v>
      </c>
      <c r="P2732" s="151">
        <v>1140.75</v>
      </c>
      <c r="Q2732" s="151">
        <f t="shared" si="42"/>
        <v>3422.25</v>
      </c>
      <c r="R2732" s="156"/>
    </row>
    <row r="2733" s="138" customFormat="1" ht="25.05" hidden="1" customHeight="1" spans="1:18">
      <c r="A2733" s="147">
        <v>2728</v>
      </c>
      <c r="B2733" s="147" t="s">
        <v>1055</v>
      </c>
      <c r="C2733" s="148">
        <v>45016</v>
      </c>
      <c r="D2733" s="148">
        <v>45291</v>
      </c>
      <c r="E2733" s="147" t="s">
        <v>29</v>
      </c>
      <c r="F2733" s="147" t="s">
        <v>1042</v>
      </c>
      <c r="G2733" s="147" t="s">
        <v>27</v>
      </c>
      <c r="H2733" s="147">
        <v>38</v>
      </c>
      <c r="I2733" s="151">
        <v>975</v>
      </c>
      <c r="J2733" s="151">
        <v>37050</v>
      </c>
      <c r="K2733" s="147">
        <v>13</v>
      </c>
      <c r="L2733" s="151">
        <v>4816.5</v>
      </c>
      <c r="M2733" s="151">
        <v>481.65</v>
      </c>
      <c r="N2733" s="151">
        <v>1444.95</v>
      </c>
      <c r="O2733" s="151">
        <v>1444.95</v>
      </c>
      <c r="P2733" s="151">
        <v>1444.95</v>
      </c>
      <c r="Q2733" s="151">
        <f t="shared" si="42"/>
        <v>4334.85</v>
      </c>
      <c r="R2733" s="156"/>
    </row>
    <row r="2734" s="138" customFormat="1" ht="25.05" hidden="1" customHeight="1" spans="1:18">
      <c r="A2734" s="147">
        <v>2729</v>
      </c>
      <c r="B2734" s="147" t="s">
        <v>1056</v>
      </c>
      <c r="C2734" s="148">
        <v>45016</v>
      </c>
      <c r="D2734" s="148">
        <v>45291</v>
      </c>
      <c r="E2734" s="147" t="s">
        <v>29</v>
      </c>
      <c r="F2734" s="147" t="s">
        <v>1042</v>
      </c>
      <c r="G2734" s="147" t="s">
        <v>27</v>
      </c>
      <c r="H2734" s="147">
        <v>20</v>
      </c>
      <c r="I2734" s="151">
        <v>975</v>
      </c>
      <c r="J2734" s="151">
        <v>19500</v>
      </c>
      <c r="K2734" s="147">
        <v>13</v>
      </c>
      <c r="L2734" s="151">
        <v>2535</v>
      </c>
      <c r="M2734" s="151">
        <v>253.5</v>
      </c>
      <c r="N2734" s="151">
        <v>760.5</v>
      </c>
      <c r="O2734" s="151">
        <v>760.5</v>
      </c>
      <c r="P2734" s="151">
        <v>760.5</v>
      </c>
      <c r="Q2734" s="151">
        <f t="shared" si="42"/>
        <v>2281.5</v>
      </c>
      <c r="R2734" s="156"/>
    </row>
    <row r="2735" s="138" customFormat="1" ht="25.05" hidden="1" customHeight="1" spans="1:18">
      <c r="A2735" s="147">
        <v>2730</v>
      </c>
      <c r="B2735" s="147" t="s">
        <v>1057</v>
      </c>
      <c r="C2735" s="148">
        <v>45016</v>
      </c>
      <c r="D2735" s="148">
        <v>45291</v>
      </c>
      <c r="E2735" s="147" t="s">
        <v>29</v>
      </c>
      <c r="F2735" s="147" t="s">
        <v>1042</v>
      </c>
      <c r="G2735" s="147" t="s">
        <v>27</v>
      </c>
      <c r="H2735" s="147">
        <v>12</v>
      </c>
      <c r="I2735" s="151">
        <v>975</v>
      </c>
      <c r="J2735" s="151">
        <v>11700</v>
      </c>
      <c r="K2735" s="147">
        <v>13</v>
      </c>
      <c r="L2735" s="151">
        <v>1521</v>
      </c>
      <c r="M2735" s="151">
        <v>152.1</v>
      </c>
      <c r="N2735" s="151">
        <v>456.3</v>
      </c>
      <c r="O2735" s="151">
        <v>456.3</v>
      </c>
      <c r="P2735" s="151">
        <v>456.3</v>
      </c>
      <c r="Q2735" s="151">
        <f t="shared" si="42"/>
        <v>1368.9</v>
      </c>
      <c r="R2735" s="156"/>
    </row>
    <row r="2736" s="138" customFormat="1" ht="25.05" hidden="1" customHeight="1" spans="1:18">
      <c r="A2736" s="147">
        <v>2731</v>
      </c>
      <c r="B2736" s="147" t="s">
        <v>1058</v>
      </c>
      <c r="C2736" s="148">
        <v>45016</v>
      </c>
      <c r="D2736" s="148">
        <v>45291</v>
      </c>
      <c r="E2736" s="147" t="s">
        <v>29</v>
      </c>
      <c r="F2736" s="147" t="s">
        <v>1042</v>
      </c>
      <c r="G2736" s="147" t="s">
        <v>27</v>
      </c>
      <c r="H2736" s="147">
        <v>10</v>
      </c>
      <c r="I2736" s="151">
        <v>975</v>
      </c>
      <c r="J2736" s="151">
        <v>9750</v>
      </c>
      <c r="K2736" s="147">
        <v>13</v>
      </c>
      <c r="L2736" s="151">
        <v>1267.5</v>
      </c>
      <c r="M2736" s="151">
        <v>126.75</v>
      </c>
      <c r="N2736" s="151">
        <v>380.25</v>
      </c>
      <c r="O2736" s="151">
        <v>380.25</v>
      </c>
      <c r="P2736" s="151">
        <v>380.25</v>
      </c>
      <c r="Q2736" s="151">
        <f t="shared" si="42"/>
        <v>1140.75</v>
      </c>
      <c r="R2736" s="156"/>
    </row>
    <row r="2737" s="138" customFormat="1" ht="25.05" hidden="1" customHeight="1" spans="1:18">
      <c r="A2737" s="147">
        <v>2732</v>
      </c>
      <c r="B2737" s="147" t="s">
        <v>1059</v>
      </c>
      <c r="C2737" s="148">
        <v>45016</v>
      </c>
      <c r="D2737" s="148">
        <v>45291</v>
      </c>
      <c r="E2737" s="147" t="s">
        <v>29</v>
      </c>
      <c r="F2737" s="147" t="s">
        <v>1042</v>
      </c>
      <c r="G2737" s="147" t="s">
        <v>27</v>
      </c>
      <c r="H2737" s="147">
        <v>70</v>
      </c>
      <c r="I2737" s="151">
        <v>975</v>
      </c>
      <c r="J2737" s="151">
        <v>68250</v>
      </c>
      <c r="K2737" s="147">
        <v>13</v>
      </c>
      <c r="L2737" s="151">
        <v>8872.5</v>
      </c>
      <c r="M2737" s="151">
        <v>887.25</v>
      </c>
      <c r="N2737" s="151">
        <v>2661.75</v>
      </c>
      <c r="O2737" s="151">
        <v>2661.75</v>
      </c>
      <c r="P2737" s="151">
        <v>2661.75</v>
      </c>
      <c r="Q2737" s="151">
        <f t="shared" si="42"/>
        <v>7985.25</v>
      </c>
      <c r="R2737" s="156"/>
    </row>
    <row r="2738" s="138" customFormat="1" ht="25.05" customHeight="1" spans="1:18">
      <c r="A2738" s="147">
        <v>2733</v>
      </c>
      <c r="B2738" s="147" t="s">
        <v>1054</v>
      </c>
      <c r="C2738" s="148">
        <v>45016</v>
      </c>
      <c r="D2738" s="148">
        <v>45381</v>
      </c>
      <c r="E2738" s="147" t="s">
        <v>267</v>
      </c>
      <c r="F2738" s="147" t="s">
        <v>1042</v>
      </c>
      <c r="G2738" s="147" t="s">
        <v>268</v>
      </c>
      <c r="H2738" s="159">
        <v>990</v>
      </c>
      <c r="I2738" s="151">
        <v>90</v>
      </c>
      <c r="J2738" s="151">
        <v>89100</v>
      </c>
      <c r="K2738" s="147">
        <v>4.4</v>
      </c>
      <c r="L2738" s="151">
        <v>3920.4</v>
      </c>
      <c r="M2738" s="151">
        <v>392.04</v>
      </c>
      <c r="N2738" s="151">
        <v>1764.18</v>
      </c>
      <c r="O2738" s="151">
        <v>980.1</v>
      </c>
      <c r="P2738" s="151">
        <v>784.08</v>
      </c>
      <c r="Q2738" s="151">
        <f t="shared" si="42"/>
        <v>3528.36</v>
      </c>
      <c r="R2738" s="156"/>
    </row>
    <row r="2739" s="138" customFormat="1" ht="25.05" customHeight="1" spans="1:18">
      <c r="A2739" s="147">
        <v>2734</v>
      </c>
      <c r="B2739" s="147" t="s">
        <v>1041</v>
      </c>
      <c r="C2739" s="148">
        <v>45016</v>
      </c>
      <c r="D2739" s="148">
        <v>45381</v>
      </c>
      <c r="E2739" s="147" t="s">
        <v>267</v>
      </c>
      <c r="F2739" s="147" t="s">
        <v>1042</v>
      </c>
      <c r="G2739" s="147" t="s">
        <v>268</v>
      </c>
      <c r="H2739" s="159">
        <v>330</v>
      </c>
      <c r="I2739" s="151">
        <v>90</v>
      </c>
      <c r="J2739" s="151">
        <v>29700</v>
      </c>
      <c r="K2739" s="160">
        <v>4.4</v>
      </c>
      <c r="L2739" s="151">
        <v>1306.8</v>
      </c>
      <c r="M2739" s="151">
        <v>130.68</v>
      </c>
      <c r="N2739" s="151">
        <v>588.06</v>
      </c>
      <c r="O2739" s="151">
        <v>326.7</v>
      </c>
      <c r="P2739" s="151">
        <v>261.36</v>
      </c>
      <c r="Q2739" s="151">
        <f t="shared" si="42"/>
        <v>1176.12</v>
      </c>
      <c r="R2739" s="156"/>
    </row>
    <row r="2740" s="138" customFormat="1" ht="25.05" customHeight="1" spans="1:18">
      <c r="A2740" s="147">
        <v>2735</v>
      </c>
      <c r="B2740" s="147" t="s">
        <v>1043</v>
      </c>
      <c r="C2740" s="148">
        <v>45016</v>
      </c>
      <c r="D2740" s="148">
        <v>45381</v>
      </c>
      <c r="E2740" s="147" t="s">
        <v>267</v>
      </c>
      <c r="F2740" s="147" t="s">
        <v>1042</v>
      </c>
      <c r="G2740" s="147" t="s">
        <v>268</v>
      </c>
      <c r="H2740" s="159">
        <v>1320</v>
      </c>
      <c r="I2740" s="151">
        <v>90</v>
      </c>
      <c r="J2740" s="151">
        <v>118800</v>
      </c>
      <c r="K2740" s="160">
        <v>4.4</v>
      </c>
      <c r="L2740" s="151">
        <v>5227.2</v>
      </c>
      <c r="M2740" s="151">
        <v>522.72</v>
      </c>
      <c r="N2740" s="151">
        <v>2352.24</v>
      </c>
      <c r="O2740" s="151">
        <v>1306.8</v>
      </c>
      <c r="P2740" s="151">
        <v>1045.44</v>
      </c>
      <c r="Q2740" s="151">
        <f t="shared" si="42"/>
        <v>4704.48</v>
      </c>
      <c r="R2740" s="156"/>
    </row>
    <row r="2741" s="138" customFormat="1" ht="25.05" customHeight="1" spans="1:18">
      <c r="A2741" s="147">
        <v>2736</v>
      </c>
      <c r="B2741" s="147" t="s">
        <v>1044</v>
      </c>
      <c r="C2741" s="148">
        <v>45016</v>
      </c>
      <c r="D2741" s="148">
        <v>45381</v>
      </c>
      <c r="E2741" s="147" t="s">
        <v>267</v>
      </c>
      <c r="F2741" s="147" t="s">
        <v>1042</v>
      </c>
      <c r="G2741" s="147" t="s">
        <v>268</v>
      </c>
      <c r="H2741" s="159">
        <v>2970</v>
      </c>
      <c r="I2741" s="151">
        <v>90</v>
      </c>
      <c r="J2741" s="151">
        <v>267300</v>
      </c>
      <c r="K2741" s="160">
        <v>4.4</v>
      </c>
      <c r="L2741" s="151">
        <v>11761.2</v>
      </c>
      <c r="M2741" s="151">
        <v>1176.12</v>
      </c>
      <c r="N2741" s="151">
        <v>5292.54</v>
      </c>
      <c r="O2741" s="151">
        <v>2940.3</v>
      </c>
      <c r="P2741" s="151">
        <v>2352.24</v>
      </c>
      <c r="Q2741" s="151">
        <f t="shared" si="42"/>
        <v>10585.08</v>
      </c>
      <c r="R2741" s="156"/>
    </row>
    <row r="2742" s="138" customFormat="1" ht="25.05" customHeight="1" spans="1:18">
      <c r="A2742" s="147">
        <v>2737</v>
      </c>
      <c r="B2742" s="147" t="s">
        <v>1045</v>
      </c>
      <c r="C2742" s="148">
        <v>45016</v>
      </c>
      <c r="D2742" s="148">
        <v>45381</v>
      </c>
      <c r="E2742" s="147" t="s">
        <v>267</v>
      </c>
      <c r="F2742" s="147" t="s">
        <v>1042</v>
      </c>
      <c r="G2742" s="147" t="s">
        <v>268</v>
      </c>
      <c r="H2742" s="159">
        <v>1650</v>
      </c>
      <c r="I2742" s="151">
        <v>90</v>
      </c>
      <c r="J2742" s="151">
        <v>148500</v>
      </c>
      <c r="K2742" s="160">
        <v>4.4</v>
      </c>
      <c r="L2742" s="151">
        <v>6534</v>
      </c>
      <c r="M2742" s="151">
        <v>653.4</v>
      </c>
      <c r="N2742" s="151">
        <v>2940.3</v>
      </c>
      <c r="O2742" s="151">
        <v>1633.5</v>
      </c>
      <c r="P2742" s="151">
        <v>1306.8</v>
      </c>
      <c r="Q2742" s="151">
        <f t="shared" si="42"/>
        <v>5880.6</v>
      </c>
      <c r="R2742" s="156"/>
    </row>
    <row r="2743" s="138" customFormat="1" ht="25.05" customHeight="1" spans="1:18">
      <c r="A2743" s="147">
        <v>2738</v>
      </c>
      <c r="B2743" s="147" t="s">
        <v>1046</v>
      </c>
      <c r="C2743" s="148">
        <v>45016</v>
      </c>
      <c r="D2743" s="148">
        <v>45381</v>
      </c>
      <c r="E2743" s="147" t="s">
        <v>267</v>
      </c>
      <c r="F2743" s="147" t="s">
        <v>1042</v>
      </c>
      <c r="G2743" s="147" t="s">
        <v>268</v>
      </c>
      <c r="H2743" s="159">
        <v>1650</v>
      </c>
      <c r="I2743" s="151">
        <v>90</v>
      </c>
      <c r="J2743" s="151">
        <v>148500</v>
      </c>
      <c r="K2743" s="160">
        <v>4.4</v>
      </c>
      <c r="L2743" s="151">
        <v>6534</v>
      </c>
      <c r="M2743" s="151">
        <v>653.4</v>
      </c>
      <c r="N2743" s="151">
        <v>2940.3</v>
      </c>
      <c r="O2743" s="151">
        <v>1633.5</v>
      </c>
      <c r="P2743" s="151">
        <v>1306.8</v>
      </c>
      <c r="Q2743" s="151">
        <f t="shared" si="42"/>
        <v>5880.6</v>
      </c>
      <c r="R2743" s="156"/>
    </row>
    <row r="2744" s="138" customFormat="1" ht="25.05" customHeight="1" spans="1:18">
      <c r="A2744" s="147">
        <v>2739</v>
      </c>
      <c r="B2744" s="147" t="s">
        <v>1047</v>
      </c>
      <c r="C2744" s="148">
        <v>45016</v>
      </c>
      <c r="D2744" s="148">
        <v>45381</v>
      </c>
      <c r="E2744" s="147" t="s">
        <v>267</v>
      </c>
      <c r="F2744" s="147" t="s">
        <v>1042</v>
      </c>
      <c r="G2744" s="147" t="s">
        <v>268</v>
      </c>
      <c r="H2744" s="159">
        <v>1980</v>
      </c>
      <c r="I2744" s="151">
        <v>90</v>
      </c>
      <c r="J2744" s="151">
        <v>178200</v>
      </c>
      <c r="K2744" s="160">
        <v>4.4</v>
      </c>
      <c r="L2744" s="151">
        <v>7840.8</v>
      </c>
      <c r="M2744" s="151">
        <v>784.08</v>
      </c>
      <c r="N2744" s="151">
        <v>3528.36</v>
      </c>
      <c r="O2744" s="151">
        <v>1960.2</v>
      </c>
      <c r="P2744" s="151">
        <v>1568.16</v>
      </c>
      <c r="Q2744" s="151">
        <f t="shared" si="42"/>
        <v>7056.72</v>
      </c>
      <c r="R2744" s="156"/>
    </row>
    <row r="2745" s="138" customFormat="1" ht="25.05" customHeight="1" spans="1:18">
      <c r="A2745" s="147">
        <v>2740</v>
      </c>
      <c r="B2745" s="147" t="s">
        <v>1048</v>
      </c>
      <c r="C2745" s="148">
        <v>45016</v>
      </c>
      <c r="D2745" s="148">
        <v>45381</v>
      </c>
      <c r="E2745" s="147" t="s">
        <v>267</v>
      </c>
      <c r="F2745" s="147" t="s">
        <v>1042</v>
      </c>
      <c r="G2745" s="147" t="s">
        <v>268</v>
      </c>
      <c r="H2745" s="159">
        <v>2640</v>
      </c>
      <c r="I2745" s="151">
        <v>90</v>
      </c>
      <c r="J2745" s="151">
        <v>237600</v>
      </c>
      <c r="K2745" s="160">
        <v>4.4</v>
      </c>
      <c r="L2745" s="151">
        <v>10454.4</v>
      </c>
      <c r="M2745" s="151">
        <v>1045.44</v>
      </c>
      <c r="N2745" s="151">
        <v>4704.48</v>
      </c>
      <c r="O2745" s="151">
        <v>2613.6</v>
      </c>
      <c r="P2745" s="151">
        <v>2090.88</v>
      </c>
      <c r="Q2745" s="151">
        <f t="shared" si="42"/>
        <v>9408.96</v>
      </c>
      <c r="R2745" s="156"/>
    </row>
    <row r="2746" s="138" customFormat="1" ht="25.05" customHeight="1" spans="1:18">
      <c r="A2746" s="147">
        <v>2741</v>
      </c>
      <c r="B2746" s="147" t="s">
        <v>1049</v>
      </c>
      <c r="C2746" s="148">
        <v>45016</v>
      </c>
      <c r="D2746" s="148">
        <v>45381</v>
      </c>
      <c r="E2746" s="147" t="s">
        <v>267</v>
      </c>
      <c r="F2746" s="147" t="s">
        <v>1042</v>
      </c>
      <c r="G2746" s="147" t="s">
        <v>268</v>
      </c>
      <c r="H2746" s="159">
        <v>1485</v>
      </c>
      <c r="I2746" s="151">
        <v>90</v>
      </c>
      <c r="J2746" s="151">
        <v>133650</v>
      </c>
      <c r="K2746" s="160">
        <v>4.4</v>
      </c>
      <c r="L2746" s="151">
        <v>5880.6</v>
      </c>
      <c r="M2746" s="151">
        <v>588.06</v>
      </c>
      <c r="N2746" s="151">
        <v>2646.27</v>
      </c>
      <c r="O2746" s="151">
        <v>1470.15</v>
      </c>
      <c r="P2746" s="151">
        <v>1176.12</v>
      </c>
      <c r="Q2746" s="151">
        <f t="shared" si="42"/>
        <v>5292.54</v>
      </c>
      <c r="R2746" s="156"/>
    </row>
    <row r="2747" s="138" customFormat="1" ht="25.05" customHeight="1" spans="1:18">
      <c r="A2747" s="147">
        <v>2742</v>
      </c>
      <c r="B2747" s="147" t="s">
        <v>1050</v>
      </c>
      <c r="C2747" s="148">
        <v>45016</v>
      </c>
      <c r="D2747" s="148">
        <v>45381</v>
      </c>
      <c r="E2747" s="147" t="s">
        <v>267</v>
      </c>
      <c r="F2747" s="147" t="s">
        <v>1042</v>
      </c>
      <c r="G2747" s="147" t="s">
        <v>268</v>
      </c>
      <c r="H2747" s="159">
        <v>297</v>
      </c>
      <c r="I2747" s="151">
        <v>90</v>
      </c>
      <c r="J2747" s="151">
        <v>26730</v>
      </c>
      <c r="K2747" s="160">
        <v>4.4</v>
      </c>
      <c r="L2747" s="151">
        <v>1176.12</v>
      </c>
      <c r="M2747" s="151">
        <v>117.612</v>
      </c>
      <c r="N2747" s="151">
        <v>529.254</v>
      </c>
      <c r="O2747" s="151">
        <v>294.03</v>
      </c>
      <c r="P2747" s="151">
        <v>235.224</v>
      </c>
      <c r="Q2747" s="151">
        <f t="shared" si="42"/>
        <v>1058.508</v>
      </c>
      <c r="R2747" s="156"/>
    </row>
    <row r="2748" s="138" customFormat="1" ht="25.05" customHeight="1" spans="1:18">
      <c r="A2748" s="147">
        <v>2743</v>
      </c>
      <c r="B2748" s="147" t="s">
        <v>1051</v>
      </c>
      <c r="C2748" s="148">
        <v>45016</v>
      </c>
      <c r="D2748" s="148">
        <v>45381</v>
      </c>
      <c r="E2748" s="147" t="s">
        <v>267</v>
      </c>
      <c r="F2748" s="147" t="s">
        <v>1042</v>
      </c>
      <c r="G2748" s="147" t="s">
        <v>268</v>
      </c>
      <c r="H2748" s="159">
        <v>1650</v>
      </c>
      <c r="I2748" s="151">
        <v>90</v>
      </c>
      <c r="J2748" s="151">
        <v>148500</v>
      </c>
      <c r="K2748" s="160">
        <v>4.4</v>
      </c>
      <c r="L2748" s="151">
        <v>6534</v>
      </c>
      <c r="M2748" s="151">
        <v>653.4</v>
      </c>
      <c r="N2748" s="151">
        <v>2940.3</v>
      </c>
      <c r="O2748" s="151">
        <v>1633.5</v>
      </c>
      <c r="P2748" s="151">
        <v>1306.8</v>
      </c>
      <c r="Q2748" s="151">
        <f t="shared" si="42"/>
        <v>5880.6</v>
      </c>
      <c r="R2748" s="156"/>
    </row>
    <row r="2749" s="138" customFormat="1" ht="25.05" customHeight="1" spans="1:18">
      <c r="A2749" s="147">
        <v>2744</v>
      </c>
      <c r="B2749" s="147" t="s">
        <v>1052</v>
      </c>
      <c r="C2749" s="148">
        <v>45016</v>
      </c>
      <c r="D2749" s="148">
        <v>45381</v>
      </c>
      <c r="E2749" s="147" t="s">
        <v>267</v>
      </c>
      <c r="F2749" s="147" t="s">
        <v>1042</v>
      </c>
      <c r="G2749" s="147" t="s">
        <v>268</v>
      </c>
      <c r="H2749" s="159">
        <v>660</v>
      </c>
      <c r="I2749" s="151">
        <v>90</v>
      </c>
      <c r="J2749" s="151">
        <v>59400</v>
      </c>
      <c r="K2749" s="160">
        <v>4.4</v>
      </c>
      <c r="L2749" s="151">
        <v>2613.6</v>
      </c>
      <c r="M2749" s="151">
        <v>261.36</v>
      </c>
      <c r="N2749" s="151">
        <v>1176.12</v>
      </c>
      <c r="O2749" s="151">
        <v>653.4</v>
      </c>
      <c r="P2749" s="151">
        <v>522.72</v>
      </c>
      <c r="Q2749" s="151">
        <f t="shared" si="42"/>
        <v>2352.24</v>
      </c>
      <c r="R2749" s="156"/>
    </row>
    <row r="2750" s="138" customFormat="1" ht="25.05" customHeight="1" spans="1:18">
      <c r="A2750" s="147">
        <v>2745</v>
      </c>
      <c r="B2750" s="147" t="s">
        <v>1053</v>
      </c>
      <c r="C2750" s="148">
        <v>45016</v>
      </c>
      <c r="D2750" s="148">
        <v>45381</v>
      </c>
      <c r="E2750" s="147" t="s">
        <v>267</v>
      </c>
      <c r="F2750" s="147" t="s">
        <v>1042</v>
      </c>
      <c r="G2750" s="147" t="s">
        <v>268</v>
      </c>
      <c r="H2750" s="159">
        <v>3234</v>
      </c>
      <c r="I2750" s="151">
        <v>90</v>
      </c>
      <c r="J2750" s="151">
        <v>291060</v>
      </c>
      <c r="K2750" s="160">
        <v>4.4</v>
      </c>
      <c r="L2750" s="151">
        <v>12806.64</v>
      </c>
      <c r="M2750" s="151">
        <v>1280.664</v>
      </c>
      <c r="N2750" s="151">
        <v>5762.988</v>
      </c>
      <c r="O2750" s="151">
        <v>3201.66</v>
      </c>
      <c r="P2750" s="151">
        <v>2561.328</v>
      </c>
      <c r="Q2750" s="151">
        <f t="shared" si="42"/>
        <v>11525.976</v>
      </c>
      <c r="R2750" s="156"/>
    </row>
    <row r="2751" s="138" customFormat="1" ht="25.05" customHeight="1" spans="1:18">
      <c r="A2751" s="147">
        <v>2746</v>
      </c>
      <c r="B2751" s="147" t="s">
        <v>1055</v>
      </c>
      <c r="C2751" s="148">
        <v>45016</v>
      </c>
      <c r="D2751" s="148">
        <v>45381</v>
      </c>
      <c r="E2751" s="147" t="s">
        <v>267</v>
      </c>
      <c r="F2751" s="147" t="s">
        <v>1042</v>
      </c>
      <c r="G2751" s="147" t="s">
        <v>268</v>
      </c>
      <c r="H2751" s="159">
        <v>1254</v>
      </c>
      <c r="I2751" s="151">
        <v>90</v>
      </c>
      <c r="J2751" s="151">
        <v>112860</v>
      </c>
      <c r="K2751" s="160">
        <v>4.4</v>
      </c>
      <c r="L2751" s="151">
        <v>4965.84</v>
      </c>
      <c r="M2751" s="151">
        <v>496.584</v>
      </c>
      <c r="N2751" s="151">
        <v>2234.628</v>
      </c>
      <c r="O2751" s="151">
        <v>1241.46</v>
      </c>
      <c r="P2751" s="151">
        <v>993.168</v>
      </c>
      <c r="Q2751" s="151">
        <f t="shared" si="42"/>
        <v>4469.256</v>
      </c>
      <c r="R2751" s="156"/>
    </row>
    <row r="2752" s="138" customFormat="1" ht="25.05" customHeight="1" spans="1:18">
      <c r="A2752" s="147">
        <v>2747</v>
      </c>
      <c r="B2752" s="147" t="s">
        <v>1056</v>
      </c>
      <c r="C2752" s="148">
        <v>45016</v>
      </c>
      <c r="D2752" s="148">
        <v>45381</v>
      </c>
      <c r="E2752" s="147" t="s">
        <v>267</v>
      </c>
      <c r="F2752" s="147" t="s">
        <v>1042</v>
      </c>
      <c r="G2752" s="147" t="s">
        <v>268</v>
      </c>
      <c r="H2752" s="159">
        <v>660</v>
      </c>
      <c r="I2752" s="151">
        <v>90</v>
      </c>
      <c r="J2752" s="151">
        <v>59400</v>
      </c>
      <c r="K2752" s="160">
        <v>4.4</v>
      </c>
      <c r="L2752" s="151">
        <v>2613.6</v>
      </c>
      <c r="M2752" s="151">
        <v>261.36</v>
      </c>
      <c r="N2752" s="151">
        <v>1176.12</v>
      </c>
      <c r="O2752" s="151">
        <v>653.4</v>
      </c>
      <c r="P2752" s="151">
        <v>522.72</v>
      </c>
      <c r="Q2752" s="151">
        <f t="shared" si="42"/>
        <v>2352.24</v>
      </c>
      <c r="R2752" s="156"/>
    </row>
    <row r="2753" s="138" customFormat="1" ht="25.05" customHeight="1" spans="1:18">
      <c r="A2753" s="147">
        <v>2748</v>
      </c>
      <c r="B2753" s="147" t="s">
        <v>1057</v>
      </c>
      <c r="C2753" s="148">
        <v>45016</v>
      </c>
      <c r="D2753" s="148">
        <v>45381</v>
      </c>
      <c r="E2753" s="147" t="s">
        <v>267</v>
      </c>
      <c r="F2753" s="147" t="s">
        <v>1042</v>
      </c>
      <c r="G2753" s="147" t="s">
        <v>268</v>
      </c>
      <c r="H2753" s="159">
        <v>396</v>
      </c>
      <c r="I2753" s="151">
        <v>90</v>
      </c>
      <c r="J2753" s="151">
        <v>35640</v>
      </c>
      <c r="K2753" s="160">
        <v>4.4</v>
      </c>
      <c r="L2753" s="151">
        <v>1568.16</v>
      </c>
      <c r="M2753" s="151">
        <v>156.816</v>
      </c>
      <c r="N2753" s="151">
        <v>705.672</v>
      </c>
      <c r="O2753" s="151">
        <v>392.04</v>
      </c>
      <c r="P2753" s="151">
        <v>313.632</v>
      </c>
      <c r="Q2753" s="151">
        <f t="shared" si="42"/>
        <v>1411.344</v>
      </c>
      <c r="R2753" s="156"/>
    </row>
    <row r="2754" s="138" customFormat="1" ht="25.05" customHeight="1" spans="1:18">
      <c r="A2754" s="147">
        <v>2749</v>
      </c>
      <c r="B2754" s="147" t="s">
        <v>1058</v>
      </c>
      <c r="C2754" s="148">
        <v>45016</v>
      </c>
      <c r="D2754" s="148">
        <v>45381</v>
      </c>
      <c r="E2754" s="147" t="s">
        <v>267</v>
      </c>
      <c r="F2754" s="147" t="s">
        <v>1042</v>
      </c>
      <c r="G2754" s="147" t="s">
        <v>268</v>
      </c>
      <c r="H2754" s="159">
        <v>330</v>
      </c>
      <c r="I2754" s="151">
        <v>90</v>
      </c>
      <c r="J2754" s="151">
        <v>29700</v>
      </c>
      <c r="K2754" s="160">
        <v>4.4</v>
      </c>
      <c r="L2754" s="151">
        <v>1306.8</v>
      </c>
      <c r="M2754" s="151">
        <v>130.68</v>
      </c>
      <c r="N2754" s="151">
        <v>588.06</v>
      </c>
      <c r="O2754" s="151">
        <v>326.7</v>
      </c>
      <c r="P2754" s="151">
        <v>261.36</v>
      </c>
      <c r="Q2754" s="151">
        <f t="shared" si="42"/>
        <v>1176.12</v>
      </c>
      <c r="R2754" s="156"/>
    </row>
    <row r="2755" s="138" customFormat="1" ht="25.05" customHeight="1" spans="1:18">
      <c r="A2755" s="147">
        <v>2750</v>
      </c>
      <c r="B2755" s="147" t="s">
        <v>1059</v>
      </c>
      <c r="C2755" s="148">
        <v>45016</v>
      </c>
      <c r="D2755" s="148">
        <v>45381</v>
      </c>
      <c r="E2755" s="147" t="s">
        <v>267</v>
      </c>
      <c r="F2755" s="147" t="s">
        <v>1042</v>
      </c>
      <c r="G2755" s="147" t="s">
        <v>268</v>
      </c>
      <c r="H2755" s="159">
        <v>2310</v>
      </c>
      <c r="I2755" s="151">
        <v>90</v>
      </c>
      <c r="J2755" s="151">
        <v>207900</v>
      </c>
      <c r="K2755" s="160">
        <v>4.4</v>
      </c>
      <c r="L2755" s="151">
        <v>9147.6</v>
      </c>
      <c r="M2755" s="151">
        <v>914.76</v>
      </c>
      <c r="N2755" s="151">
        <v>4116.42</v>
      </c>
      <c r="O2755" s="151">
        <v>2286.9</v>
      </c>
      <c r="P2755" s="151">
        <v>1829.52</v>
      </c>
      <c r="Q2755" s="151">
        <f t="shared" si="42"/>
        <v>8232.84</v>
      </c>
      <c r="R2755" s="156"/>
    </row>
    <row r="2756" s="138" customFormat="1" ht="25.05" hidden="1" customHeight="1" spans="1:18">
      <c r="A2756" s="147">
        <v>2751</v>
      </c>
      <c r="B2756" s="147" t="s">
        <v>1060</v>
      </c>
      <c r="C2756" s="148">
        <v>44933</v>
      </c>
      <c r="D2756" s="148">
        <v>44977</v>
      </c>
      <c r="E2756" s="147" t="s">
        <v>960</v>
      </c>
      <c r="F2756" s="147" t="s">
        <v>1061</v>
      </c>
      <c r="G2756" s="147" t="s">
        <v>27</v>
      </c>
      <c r="H2756" s="147">
        <v>6.8</v>
      </c>
      <c r="I2756" s="151">
        <v>3000</v>
      </c>
      <c r="J2756" s="151">
        <v>20400</v>
      </c>
      <c r="K2756" s="147">
        <v>10</v>
      </c>
      <c r="L2756" s="151">
        <v>2040</v>
      </c>
      <c r="M2756" s="151">
        <v>612</v>
      </c>
      <c r="N2756" s="154"/>
      <c r="O2756" s="154"/>
      <c r="P2756" s="151">
        <v>1428</v>
      </c>
      <c r="Q2756" s="151">
        <f t="shared" si="42"/>
        <v>1428</v>
      </c>
      <c r="R2756" s="156"/>
    </row>
    <row r="2757" s="138" customFormat="1" ht="25.05" hidden="1" customHeight="1" spans="1:18">
      <c r="A2757" s="147">
        <v>2752</v>
      </c>
      <c r="B2757" s="147" t="s">
        <v>1062</v>
      </c>
      <c r="C2757" s="148">
        <v>44933</v>
      </c>
      <c r="D2757" s="148">
        <v>44977</v>
      </c>
      <c r="E2757" s="147" t="s">
        <v>960</v>
      </c>
      <c r="F2757" s="147" t="s">
        <v>1061</v>
      </c>
      <c r="G2757" s="147" t="s">
        <v>27</v>
      </c>
      <c r="H2757" s="147">
        <v>8</v>
      </c>
      <c r="I2757" s="151">
        <v>3000</v>
      </c>
      <c r="J2757" s="151">
        <v>24000</v>
      </c>
      <c r="K2757" s="147">
        <v>10</v>
      </c>
      <c r="L2757" s="151">
        <v>2400</v>
      </c>
      <c r="M2757" s="151">
        <v>720</v>
      </c>
      <c r="N2757" s="154"/>
      <c r="O2757" s="154"/>
      <c r="P2757" s="151">
        <v>1680</v>
      </c>
      <c r="Q2757" s="151">
        <f t="shared" si="42"/>
        <v>1680</v>
      </c>
      <c r="R2757" s="156"/>
    </row>
    <row r="2758" s="138" customFormat="1" ht="25.05" hidden="1" customHeight="1" spans="1:18">
      <c r="A2758" s="147">
        <v>2753</v>
      </c>
      <c r="B2758" s="147" t="s">
        <v>1063</v>
      </c>
      <c r="C2758" s="148">
        <v>44933</v>
      </c>
      <c r="D2758" s="148">
        <v>44977</v>
      </c>
      <c r="E2758" s="147" t="s">
        <v>960</v>
      </c>
      <c r="F2758" s="147" t="s">
        <v>1061</v>
      </c>
      <c r="G2758" s="147" t="s">
        <v>27</v>
      </c>
      <c r="H2758" s="147">
        <v>5</v>
      </c>
      <c r="I2758" s="151">
        <v>3000</v>
      </c>
      <c r="J2758" s="151">
        <v>15000</v>
      </c>
      <c r="K2758" s="147">
        <v>10</v>
      </c>
      <c r="L2758" s="151">
        <v>1500</v>
      </c>
      <c r="M2758" s="151">
        <v>450</v>
      </c>
      <c r="N2758" s="154"/>
      <c r="O2758" s="154"/>
      <c r="P2758" s="151">
        <v>1050</v>
      </c>
      <c r="Q2758" s="151">
        <f t="shared" si="42"/>
        <v>1050</v>
      </c>
      <c r="R2758" s="156"/>
    </row>
    <row r="2759" s="138" customFormat="1" ht="25.05" hidden="1" customHeight="1" spans="1:18">
      <c r="A2759" s="147">
        <v>2754</v>
      </c>
      <c r="B2759" s="147" t="s">
        <v>1064</v>
      </c>
      <c r="C2759" s="148">
        <v>44933</v>
      </c>
      <c r="D2759" s="148">
        <v>44977</v>
      </c>
      <c r="E2759" s="147" t="s">
        <v>960</v>
      </c>
      <c r="F2759" s="147" t="s">
        <v>1061</v>
      </c>
      <c r="G2759" s="147" t="s">
        <v>27</v>
      </c>
      <c r="H2759" s="147">
        <v>4</v>
      </c>
      <c r="I2759" s="151">
        <v>3000</v>
      </c>
      <c r="J2759" s="151">
        <v>12000</v>
      </c>
      <c r="K2759" s="147">
        <v>10</v>
      </c>
      <c r="L2759" s="151">
        <v>1200</v>
      </c>
      <c r="M2759" s="151">
        <v>360</v>
      </c>
      <c r="N2759" s="154"/>
      <c r="O2759" s="154"/>
      <c r="P2759" s="151">
        <v>840</v>
      </c>
      <c r="Q2759" s="151">
        <f t="shared" ref="Q2759:Q2822" si="43">N2759+O2759+P2759</f>
        <v>840</v>
      </c>
      <c r="R2759" s="156"/>
    </row>
    <row r="2760" s="138" customFormat="1" ht="25.05" hidden="1" customHeight="1" spans="1:18">
      <c r="A2760" s="147">
        <v>2755</v>
      </c>
      <c r="B2760" s="147" t="s">
        <v>1065</v>
      </c>
      <c r="C2760" s="148">
        <v>44933</v>
      </c>
      <c r="D2760" s="148">
        <v>44977</v>
      </c>
      <c r="E2760" s="147" t="s">
        <v>960</v>
      </c>
      <c r="F2760" s="147" t="s">
        <v>1061</v>
      </c>
      <c r="G2760" s="147" t="s">
        <v>27</v>
      </c>
      <c r="H2760" s="147">
        <v>10</v>
      </c>
      <c r="I2760" s="151">
        <v>3000</v>
      </c>
      <c r="J2760" s="151">
        <v>30000</v>
      </c>
      <c r="K2760" s="147">
        <v>10</v>
      </c>
      <c r="L2760" s="151">
        <v>3000</v>
      </c>
      <c r="M2760" s="151">
        <v>900</v>
      </c>
      <c r="N2760" s="154"/>
      <c r="O2760" s="154"/>
      <c r="P2760" s="151">
        <v>2100</v>
      </c>
      <c r="Q2760" s="151">
        <f t="shared" si="43"/>
        <v>2100</v>
      </c>
      <c r="R2760" s="156"/>
    </row>
    <row r="2761" s="138" customFormat="1" ht="25.05" hidden="1" customHeight="1" spans="1:18">
      <c r="A2761" s="147">
        <v>2756</v>
      </c>
      <c r="B2761" s="147" t="s">
        <v>1066</v>
      </c>
      <c r="C2761" s="148">
        <v>44933</v>
      </c>
      <c r="D2761" s="148">
        <v>45016</v>
      </c>
      <c r="E2761" s="147" t="s">
        <v>960</v>
      </c>
      <c r="F2761" s="147" t="s">
        <v>1061</v>
      </c>
      <c r="G2761" s="147" t="s">
        <v>27</v>
      </c>
      <c r="H2761" s="147">
        <v>6.01</v>
      </c>
      <c r="I2761" s="151">
        <v>3000</v>
      </c>
      <c r="J2761" s="151">
        <v>18030</v>
      </c>
      <c r="K2761" s="147">
        <v>10</v>
      </c>
      <c r="L2761" s="151">
        <v>1803</v>
      </c>
      <c r="M2761" s="151">
        <v>540.9</v>
      </c>
      <c r="N2761" s="154"/>
      <c r="O2761" s="154"/>
      <c r="P2761" s="151">
        <v>1262.1</v>
      </c>
      <c r="Q2761" s="151">
        <f t="shared" si="43"/>
        <v>1262.1</v>
      </c>
      <c r="R2761" s="156"/>
    </row>
    <row r="2762" s="138" customFormat="1" ht="25.05" hidden="1" customHeight="1" spans="1:18">
      <c r="A2762" s="147">
        <v>2757</v>
      </c>
      <c r="B2762" s="147" t="s">
        <v>1067</v>
      </c>
      <c r="C2762" s="148">
        <v>44933</v>
      </c>
      <c r="D2762" s="148">
        <v>45016</v>
      </c>
      <c r="E2762" s="147" t="s">
        <v>960</v>
      </c>
      <c r="F2762" s="147" t="s">
        <v>1061</v>
      </c>
      <c r="G2762" s="147" t="s">
        <v>27</v>
      </c>
      <c r="H2762" s="147">
        <v>7.43</v>
      </c>
      <c r="I2762" s="151">
        <v>3000</v>
      </c>
      <c r="J2762" s="151">
        <v>22290</v>
      </c>
      <c r="K2762" s="147">
        <v>10</v>
      </c>
      <c r="L2762" s="151">
        <v>2229</v>
      </c>
      <c r="M2762" s="151">
        <v>668.7</v>
      </c>
      <c r="N2762" s="154"/>
      <c r="O2762" s="154"/>
      <c r="P2762" s="151">
        <v>1560.3</v>
      </c>
      <c r="Q2762" s="151">
        <f t="shared" si="43"/>
        <v>1560.3</v>
      </c>
      <c r="R2762" s="156"/>
    </row>
    <row r="2763" s="138" customFormat="1" ht="25.05" hidden="1" customHeight="1" spans="1:18">
      <c r="A2763" s="147">
        <v>2758</v>
      </c>
      <c r="B2763" s="147" t="s">
        <v>1060</v>
      </c>
      <c r="C2763" s="148">
        <v>44933</v>
      </c>
      <c r="D2763" s="148">
        <v>44957</v>
      </c>
      <c r="E2763" s="147" t="s">
        <v>25</v>
      </c>
      <c r="F2763" s="147" t="s">
        <v>1061</v>
      </c>
      <c r="G2763" s="147" t="s">
        <v>27</v>
      </c>
      <c r="H2763" s="147">
        <v>6.8</v>
      </c>
      <c r="I2763" s="151">
        <v>2032.8</v>
      </c>
      <c r="J2763" s="151">
        <v>13823.04</v>
      </c>
      <c r="K2763" s="147">
        <v>10</v>
      </c>
      <c r="L2763" s="151">
        <v>1382.304</v>
      </c>
      <c r="M2763" s="151">
        <v>69.1152</v>
      </c>
      <c r="N2763" s="154"/>
      <c r="O2763" s="151">
        <v>622.0368</v>
      </c>
      <c r="P2763" s="151">
        <v>691.152</v>
      </c>
      <c r="Q2763" s="151">
        <f t="shared" si="43"/>
        <v>1313.1888</v>
      </c>
      <c r="R2763" s="156"/>
    </row>
    <row r="2764" s="138" customFormat="1" ht="25.05" hidden="1" customHeight="1" spans="1:18">
      <c r="A2764" s="147">
        <v>2759</v>
      </c>
      <c r="B2764" s="147" t="s">
        <v>1062</v>
      </c>
      <c r="C2764" s="148">
        <v>44933</v>
      </c>
      <c r="D2764" s="148">
        <v>44957</v>
      </c>
      <c r="E2764" s="147" t="s">
        <v>25</v>
      </c>
      <c r="F2764" s="147" t="s">
        <v>1061</v>
      </c>
      <c r="G2764" s="147" t="s">
        <v>27</v>
      </c>
      <c r="H2764" s="147">
        <v>8</v>
      </c>
      <c r="I2764" s="151">
        <v>2032.8</v>
      </c>
      <c r="J2764" s="151">
        <v>16262.4</v>
      </c>
      <c r="K2764" s="147">
        <v>10</v>
      </c>
      <c r="L2764" s="151">
        <v>1626.24</v>
      </c>
      <c r="M2764" s="151">
        <v>81.312</v>
      </c>
      <c r="N2764" s="154"/>
      <c r="O2764" s="151">
        <v>731.808</v>
      </c>
      <c r="P2764" s="151">
        <v>813.12</v>
      </c>
      <c r="Q2764" s="151">
        <f t="shared" si="43"/>
        <v>1544.928</v>
      </c>
      <c r="R2764" s="156"/>
    </row>
    <row r="2765" s="138" customFormat="1" ht="25.05" hidden="1" customHeight="1" spans="1:18">
      <c r="A2765" s="147">
        <v>2760</v>
      </c>
      <c r="B2765" s="147" t="s">
        <v>1068</v>
      </c>
      <c r="C2765" s="148">
        <v>44933</v>
      </c>
      <c r="D2765" s="148">
        <v>44957</v>
      </c>
      <c r="E2765" s="147" t="s">
        <v>25</v>
      </c>
      <c r="F2765" s="147" t="s">
        <v>1061</v>
      </c>
      <c r="G2765" s="147" t="s">
        <v>27</v>
      </c>
      <c r="H2765" s="147">
        <v>3.9</v>
      </c>
      <c r="I2765" s="151">
        <v>2032.8</v>
      </c>
      <c r="J2765" s="151">
        <v>7927.92</v>
      </c>
      <c r="K2765" s="147">
        <v>10</v>
      </c>
      <c r="L2765" s="151">
        <v>792.792</v>
      </c>
      <c r="M2765" s="151">
        <v>39.6396</v>
      </c>
      <c r="N2765" s="154"/>
      <c r="O2765" s="151">
        <v>356.7564</v>
      </c>
      <c r="P2765" s="151">
        <v>396.396</v>
      </c>
      <c r="Q2765" s="151">
        <f t="shared" si="43"/>
        <v>753.1524</v>
      </c>
      <c r="R2765" s="156"/>
    </row>
    <row r="2766" s="138" customFormat="1" ht="25.05" hidden="1" customHeight="1" spans="1:18">
      <c r="A2766" s="147">
        <v>2761</v>
      </c>
      <c r="B2766" s="147" t="s">
        <v>1069</v>
      </c>
      <c r="C2766" s="148">
        <v>44933</v>
      </c>
      <c r="D2766" s="148">
        <v>44957</v>
      </c>
      <c r="E2766" s="147" t="s">
        <v>25</v>
      </c>
      <c r="F2766" s="147" t="s">
        <v>1061</v>
      </c>
      <c r="G2766" s="147" t="s">
        <v>27</v>
      </c>
      <c r="H2766" s="147">
        <v>12</v>
      </c>
      <c r="I2766" s="151">
        <v>2032.8</v>
      </c>
      <c r="J2766" s="151">
        <v>24393.6</v>
      </c>
      <c r="K2766" s="147">
        <v>10</v>
      </c>
      <c r="L2766" s="151">
        <v>2439.36</v>
      </c>
      <c r="M2766" s="151">
        <v>121.968</v>
      </c>
      <c r="N2766" s="154"/>
      <c r="O2766" s="151">
        <v>1097.712</v>
      </c>
      <c r="P2766" s="151">
        <v>1219.68</v>
      </c>
      <c r="Q2766" s="151">
        <f t="shared" si="43"/>
        <v>2317.392</v>
      </c>
      <c r="R2766" s="156"/>
    </row>
    <row r="2767" s="138" customFormat="1" ht="25.05" hidden="1" customHeight="1" spans="1:18">
      <c r="A2767" s="147">
        <v>2762</v>
      </c>
      <c r="B2767" s="147" t="s">
        <v>1070</v>
      </c>
      <c r="C2767" s="148">
        <v>44933</v>
      </c>
      <c r="D2767" s="148">
        <v>44957</v>
      </c>
      <c r="E2767" s="147" t="s">
        <v>25</v>
      </c>
      <c r="F2767" s="147" t="s">
        <v>1061</v>
      </c>
      <c r="G2767" s="147" t="s">
        <v>27</v>
      </c>
      <c r="H2767" s="147">
        <v>4.93</v>
      </c>
      <c r="I2767" s="151">
        <v>2032.8</v>
      </c>
      <c r="J2767" s="151">
        <v>10021.704</v>
      </c>
      <c r="K2767" s="147">
        <v>10</v>
      </c>
      <c r="L2767" s="151">
        <v>1002.1704</v>
      </c>
      <c r="M2767" s="151">
        <v>50.10852</v>
      </c>
      <c r="N2767" s="154"/>
      <c r="O2767" s="151">
        <v>450.97668</v>
      </c>
      <c r="P2767" s="151">
        <v>501.0852</v>
      </c>
      <c r="Q2767" s="151">
        <f t="shared" si="43"/>
        <v>952.06188</v>
      </c>
      <c r="R2767" s="156"/>
    </row>
    <row r="2768" s="138" customFormat="1" ht="25.05" hidden="1" customHeight="1" spans="1:18">
      <c r="A2768" s="147">
        <v>2763</v>
      </c>
      <c r="B2768" s="147" t="s">
        <v>1065</v>
      </c>
      <c r="C2768" s="148">
        <v>44933</v>
      </c>
      <c r="D2768" s="148">
        <v>44957</v>
      </c>
      <c r="E2768" s="147" t="s">
        <v>25</v>
      </c>
      <c r="F2768" s="147" t="s">
        <v>1061</v>
      </c>
      <c r="G2768" s="147" t="s">
        <v>27</v>
      </c>
      <c r="H2768" s="147">
        <v>10</v>
      </c>
      <c r="I2768" s="151">
        <v>2032.8</v>
      </c>
      <c r="J2768" s="151">
        <v>20328</v>
      </c>
      <c r="K2768" s="147">
        <v>10</v>
      </c>
      <c r="L2768" s="151">
        <v>2032.8</v>
      </c>
      <c r="M2768" s="151">
        <v>101.64</v>
      </c>
      <c r="N2768" s="154"/>
      <c r="O2768" s="151">
        <v>914.76</v>
      </c>
      <c r="P2768" s="151">
        <v>1016.4</v>
      </c>
      <c r="Q2768" s="151">
        <f t="shared" si="43"/>
        <v>1931.16</v>
      </c>
      <c r="R2768" s="156"/>
    </row>
    <row r="2769" s="138" customFormat="1" ht="25.05" hidden="1" customHeight="1" spans="1:18">
      <c r="A2769" s="147">
        <v>2764</v>
      </c>
      <c r="B2769" s="147" t="s">
        <v>1071</v>
      </c>
      <c r="C2769" s="148">
        <v>44941</v>
      </c>
      <c r="D2769" s="148">
        <v>44957</v>
      </c>
      <c r="E2769" s="147" t="s">
        <v>25</v>
      </c>
      <c r="F2769" s="147" t="s">
        <v>1061</v>
      </c>
      <c r="G2769" s="147" t="s">
        <v>27</v>
      </c>
      <c r="H2769" s="147">
        <v>8</v>
      </c>
      <c r="I2769" s="151">
        <v>888.32</v>
      </c>
      <c r="J2769" s="151">
        <v>7106.56</v>
      </c>
      <c r="K2769" s="147">
        <v>10</v>
      </c>
      <c r="L2769" s="151">
        <v>710.656</v>
      </c>
      <c r="M2769" s="151">
        <v>35.5328</v>
      </c>
      <c r="N2769" s="154"/>
      <c r="O2769" s="151">
        <v>319.7952</v>
      </c>
      <c r="P2769" s="151">
        <v>355.328</v>
      </c>
      <c r="Q2769" s="151">
        <f t="shared" si="43"/>
        <v>675.1232</v>
      </c>
      <c r="R2769" s="156"/>
    </row>
    <row r="2770" s="138" customFormat="1" ht="25.05" hidden="1" customHeight="1" spans="1:18">
      <c r="A2770" s="147">
        <v>2765</v>
      </c>
      <c r="B2770" s="147" t="s">
        <v>1060</v>
      </c>
      <c r="C2770" s="148">
        <v>44958</v>
      </c>
      <c r="D2770" s="148">
        <v>44985</v>
      </c>
      <c r="E2770" s="147" t="s">
        <v>25</v>
      </c>
      <c r="F2770" s="147" t="s">
        <v>1061</v>
      </c>
      <c r="G2770" s="147" t="s">
        <v>27</v>
      </c>
      <c r="H2770" s="147">
        <v>6.8</v>
      </c>
      <c r="I2770" s="151">
        <v>4410</v>
      </c>
      <c r="J2770" s="151">
        <v>29988</v>
      </c>
      <c r="K2770" s="147">
        <v>10</v>
      </c>
      <c r="L2770" s="151">
        <v>2998.8</v>
      </c>
      <c r="M2770" s="151">
        <v>149.94</v>
      </c>
      <c r="N2770" s="154"/>
      <c r="O2770" s="151">
        <v>1349.46</v>
      </c>
      <c r="P2770" s="151">
        <v>1499.4</v>
      </c>
      <c r="Q2770" s="151">
        <f t="shared" si="43"/>
        <v>2848.86</v>
      </c>
      <c r="R2770" s="156"/>
    </row>
    <row r="2771" s="138" customFormat="1" ht="25.05" hidden="1" customHeight="1" spans="1:18">
      <c r="A2771" s="147">
        <v>2766</v>
      </c>
      <c r="B2771" s="147" t="s">
        <v>1062</v>
      </c>
      <c r="C2771" s="148">
        <v>44958</v>
      </c>
      <c r="D2771" s="148">
        <v>44985</v>
      </c>
      <c r="E2771" s="147" t="s">
        <v>25</v>
      </c>
      <c r="F2771" s="147" t="s">
        <v>1061</v>
      </c>
      <c r="G2771" s="147" t="s">
        <v>27</v>
      </c>
      <c r="H2771" s="147">
        <v>8</v>
      </c>
      <c r="I2771" s="151">
        <v>4410</v>
      </c>
      <c r="J2771" s="151">
        <v>35280</v>
      </c>
      <c r="K2771" s="147">
        <v>10</v>
      </c>
      <c r="L2771" s="151">
        <v>3528</v>
      </c>
      <c r="M2771" s="151">
        <v>176.4</v>
      </c>
      <c r="N2771" s="154"/>
      <c r="O2771" s="151">
        <v>1587.6</v>
      </c>
      <c r="P2771" s="151">
        <v>1764</v>
      </c>
      <c r="Q2771" s="151">
        <f t="shared" si="43"/>
        <v>3351.6</v>
      </c>
      <c r="R2771" s="156"/>
    </row>
    <row r="2772" s="138" customFormat="1" ht="25.05" hidden="1" customHeight="1" spans="1:18">
      <c r="A2772" s="147">
        <v>2767</v>
      </c>
      <c r="B2772" s="147" t="s">
        <v>1068</v>
      </c>
      <c r="C2772" s="148">
        <v>44958</v>
      </c>
      <c r="D2772" s="148">
        <v>44985</v>
      </c>
      <c r="E2772" s="147" t="s">
        <v>25</v>
      </c>
      <c r="F2772" s="147" t="s">
        <v>1061</v>
      </c>
      <c r="G2772" s="147" t="s">
        <v>27</v>
      </c>
      <c r="H2772" s="147">
        <v>3.9</v>
      </c>
      <c r="I2772" s="151">
        <v>4410</v>
      </c>
      <c r="J2772" s="151">
        <v>17199</v>
      </c>
      <c r="K2772" s="147">
        <v>10</v>
      </c>
      <c r="L2772" s="151">
        <v>1719.9</v>
      </c>
      <c r="M2772" s="151">
        <v>85.995</v>
      </c>
      <c r="N2772" s="154"/>
      <c r="O2772" s="151">
        <v>773.955</v>
      </c>
      <c r="P2772" s="151">
        <v>859.95</v>
      </c>
      <c r="Q2772" s="151">
        <f t="shared" si="43"/>
        <v>1633.905</v>
      </c>
      <c r="R2772" s="156"/>
    </row>
    <row r="2773" s="138" customFormat="1" ht="25.05" hidden="1" customHeight="1" spans="1:18">
      <c r="A2773" s="147">
        <v>2768</v>
      </c>
      <c r="B2773" s="147" t="s">
        <v>1069</v>
      </c>
      <c r="C2773" s="148">
        <v>44958</v>
      </c>
      <c r="D2773" s="148">
        <v>44985</v>
      </c>
      <c r="E2773" s="147" t="s">
        <v>25</v>
      </c>
      <c r="F2773" s="147" t="s">
        <v>1061</v>
      </c>
      <c r="G2773" s="147" t="s">
        <v>27</v>
      </c>
      <c r="H2773" s="147">
        <v>12</v>
      </c>
      <c r="I2773" s="151">
        <v>4410</v>
      </c>
      <c r="J2773" s="151">
        <v>52920</v>
      </c>
      <c r="K2773" s="147">
        <v>10</v>
      </c>
      <c r="L2773" s="151">
        <v>5292</v>
      </c>
      <c r="M2773" s="151">
        <v>264.6</v>
      </c>
      <c r="N2773" s="154"/>
      <c r="O2773" s="151">
        <v>2381.4</v>
      </c>
      <c r="P2773" s="151">
        <v>2646</v>
      </c>
      <c r="Q2773" s="151">
        <f t="shared" si="43"/>
        <v>5027.4</v>
      </c>
      <c r="R2773" s="156"/>
    </row>
    <row r="2774" s="138" customFormat="1" ht="25.05" hidden="1" customHeight="1" spans="1:18">
      <c r="A2774" s="147">
        <v>2769</v>
      </c>
      <c r="B2774" s="147" t="s">
        <v>1070</v>
      </c>
      <c r="C2774" s="148">
        <v>44958</v>
      </c>
      <c r="D2774" s="148">
        <v>44985</v>
      </c>
      <c r="E2774" s="147" t="s">
        <v>25</v>
      </c>
      <c r="F2774" s="147" t="s">
        <v>1061</v>
      </c>
      <c r="G2774" s="147" t="s">
        <v>27</v>
      </c>
      <c r="H2774" s="147">
        <v>4.93</v>
      </c>
      <c r="I2774" s="151">
        <v>4410</v>
      </c>
      <c r="J2774" s="151">
        <v>21741.3</v>
      </c>
      <c r="K2774" s="147">
        <v>10</v>
      </c>
      <c r="L2774" s="151">
        <v>2174.13</v>
      </c>
      <c r="M2774" s="151">
        <v>108.7065</v>
      </c>
      <c r="N2774" s="154"/>
      <c r="O2774" s="151">
        <v>978.3585</v>
      </c>
      <c r="P2774" s="151">
        <v>1087.065</v>
      </c>
      <c r="Q2774" s="151">
        <f t="shared" si="43"/>
        <v>2065.4235</v>
      </c>
      <c r="R2774" s="156"/>
    </row>
    <row r="2775" s="138" customFormat="1" ht="25.05" hidden="1" customHeight="1" spans="1:18">
      <c r="A2775" s="147">
        <v>2770</v>
      </c>
      <c r="B2775" s="147" t="s">
        <v>1065</v>
      </c>
      <c r="C2775" s="148">
        <v>44958</v>
      </c>
      <c r="D2775" s="148">
        <v>44985</v>
      </c>
      <c r="E2775" s="147" t="s">
        <v>25</v>
      </c>
      <c r="F2775" s="147" t="s">
        <v>1061</v>
      </c>
      <c r="G2775" s="147" t="s">
        <v>27</v>
      </c>
      <c r="H2775" s="147">
        <v>10</v>
      </c>
      <c r="I2775" s="151">
        <v>4410</v>
      </c>
      <c r="J2775" s="151">
        <v>44100</v>
      </c>
      <c r="K2775" s="147">
        <v>10</v>
      </c>
      <c r="L2775" s="151">
        <v>4410</v>
      </c>
      <c r="M2775" s="151">
        <v>220.5</v>
      </c>
      <c r="N2775" s="154"/>
      <c r="O2775" s="151">
        <v>1984.5</v>
      </c>
      <c r="P2775" s="151">
        <v>2205</v>
      </c>
      <c r="Q2775" s="151">
        <f t="shared" si="43"/>
        <v>4189.5</v>
      </c>
      <c r="R2775" s="156"/>
    </row>
    <row r="2776" s="138" customFormat="1" ht="25.05" hidden="1" customHeight="1" spans="1:18">
      <c r="A2776" s="147">
        <v>2771</v>
      </c>
      <c r="B2776" s="147" t="s">
        <v>1066</v>
      </c>
      <c r="C2776" s="148">
        <v>44958</v>
      </c>
      <c r="D2776" s="148">
        <v>44985</v>
      </c>
      <c r="E2776" s="147" t="s">
        <v>25</v>
      </c>
      <c r="F2776" s="147" t="s">
        <v>1061</v>
      </c>
      <c r="G2776" s="147" t="s">
        <v>27</v>
      </c>
      <c r="H2776" s="147">
        <v>6.01</v>
      </c>
      <c r="I2776" s="151">
        <v>4410</v>
      </c>
      <c r="J2776" s="151">
        <v>26504.1</v>
      </c>
      <c r="K2776" s="147">
        <v>10</v>
      </c>
      <c r="L2776" s="151">
        <v>2650.41</v>
      </c>
      <c r="M2776" s="151">
        <v>132.5205</v>
      </c>
      <c r="N2776" s="154"/>
      <c r="O2776" s="151">
        <v>1192.6845</v>
      </c>
      <c r="P2776" s="151">
        <v>1325.205</v>
      </c>
      <c r="Q2776" s="151">
        <f t="shared" si="43"/>
        <v>2517.8895</v>
      </c>
      <c r="R2776" s="156"/>
    </row>
    <row r="2777" s="138" customFormat="1" ht="25.05" hidden="1" customHeight="1" spans="1:18">
      <c r="A2777" s="147">
        <v>2772</v>
      </c>
      <c r="B2777" s="147" t="s">
        <v>1067</v>
      </c>
      <c r="C2777" s="148">
        <v>44958</v>
      </c>
      <c r="D2777" s="148">
        <v>44985</v>
      </c>
      <c r="E2777" s="147" t="s">
        <v>25</v>
      </c>
      <c r="F2777" s="147" t="s">
        <v>1061</v>
      </c>
      <c r="G2777" s="147" t="s">
        <v>27</v>
      </c>
      <c r="H2777" s="147">
        <v>7.43</v>
      </c>
      <c r="I2777" s="151">
        <v>4410</v>
      </c>
      <c r="J2777" s="151">
        <v>32766.3</v>
      </c>
      <c r="K2777" s="147">
        <v>10</v>
      </c>
      <c r="L2777" s="151">
        <v>3276.63</v>
      </c>
      <c r="M2777" s="151">
        <v>163.8315</v>
      </c>
      <c r="N2777" s="154"/>
      <c r="O2777" s="151">
        <v>1474.4835</v>
      </c>
      <c r="P2777" s="151">
        <v>1638.315</v>
      </c>
      <c r="Q2777" s="151">
        <f t="shared" si="43"/>
        <v>3112.7985</v>
      </c>
      <c r="R2777" s="156"/>
    </row>
    <row r="2778" s="138" customFormat="1" ht="25.05" hidden="1" customHeight="1" spans="1:18">
      <c r="A2778" s="147">
        <v>2773</v>
      </c>
      <c r="B2778" s="147" t="s">
        <v>1060</v>
      </c>
      <c r="C2778" s="148">
        <v>44986</v>
      </c>
      <c r="D2778" s="148">
        <v>45016</v>
      </c>
      <c r="E2778" s="147" t="s">
        <v>25</v>
      </c>
      <c r="F2778" s="147" t="s">
        <v>1061</v>
      </c>
      <c r="G2778" s="147" t="s">
        <v>27</v>
      </c>
      <c r="H2778" s="147">
        <v>6.8</v>
      </c>
      <c r="I2778" s="151">
        <v>4410</v>
      </c>
      <c r="J2778" s="151">
        <v>29988</v>
      </c>
      <c r="K2778" s="147">
        <v>10</v>
      </c>
      <c r="L2778" s="151">
        <v>2998.8</v>
      </c>
      <c r="M2778" s="151">
        <v>149.94</v>
      </c>
      <c r="N2778" s="154"/>
      <c r="O2778" s="151">
        <v>1349.46</v>
      </c>
      <c r="P2778" s="151">
        <v>1499.4</v>
      </c>
      <c r="Q2778" s="151">
        <f t="shared" si="43"/>
        <v>2848.86</v>
      </c>
      <c r="R2778" s="156"/>
    </row>
    <row r="2779" s="138" customFormat="1" ht="25.05" hidden="1" customHeight="1" spans="1:18">
      <c r="A2779" s="147">
        <v>2774</v>
      </c>
      <c r="B2779" s="147" t="s">
        <v>1062</v>
      </c>
      <c r="C2779" s="148">
        <v>44986</v>
      </c>
      <c r="D2779" s="148">
        <v>45016</v>
      </c>
      <c r="E2779" s="147" t="s">
        <v>25</v>
      </c>
      <c r="F2779" s="147" t="s">
        <v>1061</v>
      </c>
      <c r="G2779" s="147" t="s">
        <v>27</v>
      </c>
      <c r="H2779" s="147">
        <v>8</v>
      </c>
      <c r="I2779" s="151">
        <v>4410</v>
      </c>
      <c r="J2779" s="151">
        <v>35280</v>
      </c>
      <c r="K2779" s="147">
        <v>10</v>
      </c>
      <c r="L2779" s="151">
        <v>3528</v>
      </c>
      <c r="M2779" s="151">
        <v>176.4</v>
      </c>
      <c r="N2779" s="154"/>
      <c r="O2779" s="151">
        <v>1587.6</v>
      </c>
      <c r="P2779" s="151">
        <v>1764</v>
      </c>
      <c r="Q2779" s="151">
        <f t="shared" si="43"/>
        <v>3351.6</v>
      </c>
      <c r="R2779" s="156"/>
    </row>
    <row r="2780" s="138" customFormat="1" ht="25.05" hidden="1" customHeight="1" spans="1:18">
      <c r="A2780" s="147">
        <v>2775</v>
      </c>
      <c r="B2780" s="147" t="s">
        <v>1068</v>
      </c>
      <c r="C2780" s="148">
        <v>44986</v>
      </c>
      <c r="D2780" s="148">
        <v>45016</v>
      </c>
      <c r="E2780" s="147" t="s">
        <v>25</v>
      </c>
      <c r="F2780" s="147" t="s">
        <v>1061</v>
      </c>
      <c r="G2780" s="147" t="s">
        <v>27</v>
      </c>
      <c r="H2780" s="147">
        <v>3.9</v>
      </c>
      <c r="I2780" s="151">
        <v>4410</v>
      </c>
      <c r="J2780" s="151">
        <v>17199</v>
      </c>
      <c r="K2780" s="147">
        <v>10</v>
      </c>
      <c r="L2780" s="151">
        <v>1719.9</v>
      </c>
      <c r="M2780" s="151">
        <v>85.995</v>
      </c>
      <c r="N2780" s="154"/>
      <c r="O2780" s="151">
        <v>773.955</v>
      </c>
      <c r="P2780" s="151">
        <v>859.95</v>
      </c>
      <c r="Q2780" s="151">
        <f t="shared" si="43"/>
        <v>1633.905</v>
      </c>
      <c r="R2780" s="156"/>
    </row>
    <row r="2781" s="138" customFormat="1" ht="25.05" hidden="1" customHeight="1" spans="1:18">
      <c r="A2781" s="147">
        <v>2776</v>
      </c>
      <c r="B2781" s="147" t="s">
        <v>1069</v>
      </c>
      <c r="C2781" s="148">
        <v>44986</v>
      </c>
      <c r="D2781" s="148">
        <v>45016</v>
      </c>
      <c r="E2781" s="147" t="s">
        <v>25</v>
      </c>
      <c r="F2781" s="147" t="s">
        <v>1061</v>
      </c>
      <c r="G2781" s="147" t="s">
        <v>27</v>
      </c>
      <c r="H2781" s="147">
        <v>12</v>
      </c>
      <c r="I2781" s="151">
        <v>4410</v>
      </c>
      <c r="J2781" s="151">
        <v>52920</v>
      </c>
      <c r="K2781" s="147">
        <v>10</v>
      </c>
      <c r="L2781" s="151">
        <v>5292</v>
      </c>
      <c r="M2781" s="151">
        <v>264.6</v>
      </c>
      <c r="N2781" s="154"/>
      <c r="O2781" s="151">
        <v>2381.4</v>
      </c>
      <c r="P2781" s="151">
        <v>2646</v>
      </c>
      <c r="Q2781" s="151">
        <f t="shared" si="43"/>
        <v>5027.4</v>
      </c>
      <c r="R2781" s="156"/>
    </row>
    <row r="2782" s="138" customFormat="1" ht="25.05" hidden="1" customHeight="1" spans="1:18">
      <c r="A2782" s="147">
        <v>2777</v>
      </c>
      <c r="B2782" s="147" t="s">
        <v>1070</v>
      </c>
      <c r="C2782" s="148">
        <v>44986</v>
      </c>
      <c r="D2782" s="148">
        <v>45016</v>
      </c>
      <c r="E2782" s="147" t="s">
        <v>25</v>
      </c>
      <c r="F2782" s="147" t="s">
        <v>1061</v>
      </c>
      <c r="G2782" s="147" t="s">
        <v>27</v>
      </c>
      <c r="H2782" s="147">
        <v>4.93</v>
      </c>
      <c r="I2782" s="151">
        <v>4410</v>
      </c>
      <c r="J2782" s="151">
        <v>21741.3</v>
      </c>
      <c r="K2782" s="147">
        <v>10</v>
      </c>
      <c r="L2782" s="151">
        <v>2174.13</v>
      </c>
      <c r="M2782" s="151">
        <v>108.7065</v>
      </c>
      <c r="N2782" s="154"/>
      <c r="O2782" s="151">
        <v>978.3585</v>
      </c>
      <c r="P2782" s="151">
        <v>1087.065</v>
      </c>
      <c r="Q2782" s="151">
        <f t="shared" si="43"/>
        <v>2065.4235</v>
      </c>
      <c r="R2782" s="156"/>
    </row>
    <row r="2783" s="138" customFormat="1" ht="25.05" hidden="1" customHeight="1" spans="1:18">
      <c r="A2783" s="147">
        <v>2778</v>
      </c>
      <c r="B2783" s="147" t="s">
        <v>1065</v>
      </c>
      <c r="C2783" s="148">
        <v>44986</v>
      </c>
      <c r="D2783" s="148">
        <v>45016</v>
      </c>
      <c r="E2783" s="147" t="s">
        <v>25</v>
      </c>
      <c r="F2783" s="147" t="s">
        <v>1061</v>
      </c>
      <c r="G2783" s="147" t="s">
        <v>27</v>
      </c>
      <c r="H2783" s="147">
        <v>10</v>
      </c>
      <c r="I2783" s="151">
        <v>4410</v>
      </c>
      <c r="J2783" s="151">
        <v>44100</v>
      </c>
      <c r="K2783" s="147">
        <v>10</v>
      </c>
      <c r="L2783" s="151">
        <v>4410</v>
      </c>
      <c r="M2783" s="151">
        <v>220.5</v>
      </c>
      <c r="N2783" s="154"/>
      <c r="O2783" s="151">
        <v>1984.5</v>
      </c>
      <c r="P2783" s="151">
        <v>2205</v>
      </c>
      <c r="Q2783" s="151">
        <f t="shared" si="43"/>
        <v>4189.5</v>
      </c>
      <c r="R2783" s="156"/>
    </row>
    <row r="2784" s="138" customFormat="1" ht="25.05" hidden="1" customHeight="1" spans="1:18">
      <c r="A2784" s="147">
        <v>2779</v>
      </c>
      <c r="B2784" s="147" t="s">
        <v>1066</v>
      </c>
      <c r="C2784" s="148">
        <v>44986</v>
      </c>
      <c r="D2784" s="148">
        <v>45016</v>
      </c>
      <c r="E2784" s="147" t="s">
        <v>25</v>
      </c>
      <c r="F2784" s="147" t="s">
        <v>1061</v>
      </c>
      <c r="G2784" s="147" t="s">
        <v>27</v>
      </c>
      <c r="H2784" s="147">
        <v>6.01</v>
      </c>
      <c r="I2784" s="151">
        <v>4410</v>
      </c>
      <c r="J2784" s="151">
        <v>26504.1</v>
      </c>
      <c r="K2784" s="147">
        <v>10</v>
      </c>
      <c r="L2784" s="151">
        <v>2650.41</v>
      </c>
      <c r="M2784" s="151">
        <v>132.5205</v>
      </c>
      <c r="N2784" s="154"/>
      <c r="O2784" s="151">
        <v>1192.6845</v>
      </c>
      <c r="P2784" s="151">
        <v>1325.205</v>
      </c>
      <c r="Q2784" s="151">
        <f t="shared" si="43"/>
        <v>2517.8895</v>
      </c>
      <c r="R2784" s="156"/>
    </row>
    <row r="2785" s="138" customFormat="1" ht="25.05" hidden="1" customHeight="1" spans="1:18">
      <c r="A2785" s="147">
        <v>2780</v>
      </c>
      <c r="B2785" s="147" t="s">
        <v>1067</v>
      </c>
      <c r="C2785" s="148">
        <v>44986</v>
      </c>
      <c r="D2785" s="148">
        <v>45016</v>
      </c>
      <c r="E2785" s="147" t="s">
        <v>25</v>
      </c>
      <c r="F2785" s="147" t="s">
        <v>1061</v>
      </c>
      <c r="G2785" s="147" t="s">
        <v>27</v>
      </c>
      <c r="H2785" s="147">
        <v>7.43</v>
      </c>
      <c r="I2785" s="151">
        <v>4410</v>
      </c>
      <c r="J2785" s="151">
        <v>32766.3</v>
      </c>
      <c r="K2785" s="147">
        <v>10</v>
      </c>
      <c r="L2785" s="151">
        <v>3276.63</v>
      </c>
      <c r="M2785" s="151">
        <v>163.8315</v>
      </c>
      <c r="N2785" s="154"/>
      <c r="O2785" s="151">
        <v>1474.4835</v>
      </c>
      <c r="P2785" s="151">
        <v>1638.315</v>
      </c>
      <c r="Q2785" s="151">
        <f t="shared" si="43"/>
        <v>3112.7985</v>
      </c>
      <c r="R2785" s="156"/>
    </row>
    <row r="2786" s="138" customFormat="1" ht="25.05" hidden="1" customHeight="1" spans="1:18">
      <c r="A2786" s="147">
        <v>2781</v>
      </c>
      <c r="B2786" s="147" t="s">
        <v>1071</v>
      </c>
      <c r="C2786" s="148">
        <v>44958</v>
      </c>
      <c r="D2786" s="148">
        <v>44985</v>
      </c>
      <c r="E2786" s="147" t="s">
        <v>25</v>
      </c>
      <c r="F2786" s="147" t="s">
        <v>1072</v>
      </c>
      <c r="G2786" s="147" t="s">
        <v>27</v>
      </c>
      <c r="H2786" s="147">
        <v>8</v>
      </c>
      <c r="I2786" s="151">
        <v>2160</v>
      </c>
      <c r="J2786" s="151">
        <v>17280</v>
      </c>
      <c r="K2786" s="147">
        <v>10</v>
      </c>
      <c r="L2786" s="151">
        <v>1728</v>
      </c>
      <c r="M2786" s="151">
        <v>86.4</v>
      </c>
      <c r="N2786" s="154"/>
      <c r="O2786" s="151">
        <v>777.6</v>
      </c>
      <c r="P2786" s="151">
        <v>864</v>
      </c>
      <c r="Q2786" s="151">
        <f t="shared" si="43"/>
        <v>1641.6</v>
      </c>
      <c r="R2786" s="156"/>
    </row>
    <row r="2787" s="138" customFormat="1" ht="25.05" hidden="1" customHeight="1" spans="1:18">
      <c r="A2787" s="147">
        <v>2782</v>
      </c>
      <c r="B2787" s="147" t="s">
        <v>1073</v>
      </c>
      <c r="C2787" s="148">
        <v>44927</v>
      </c>
      <c r="D2787" s="148">
        <v>44957</v>
      </c>
      <c r="E2787" s="147" t="s">
        <v>25</v>
      </c>
      <c r="F2787" s="147" t="s">
        <v>1074</v>
      </c>
      <c r="G2787" s="147" t="s">
        <v>27</v>
      </c>
      <c r="H2787" s="147">
        <v>8.4</v>
      </c>
      <c r="I2787" s="151">
        <v>2520</v>
      </c>
      <c r="J2787" s="151">
        <v>21168</v>
      </c>
      <c r="K2787" s="147">
        <v>10</v>
      </c>
      <c r="L2787" s="151">
        <v>2116.8</v>
      </c>
      <c r="M2787" s="151">
        <v>105.84</v>
      </c>
      <c r="N2787" s="151"/>
      <c r="O2787" s="151">
        <v>952.56</v>
      </c>
      <c r="P2787" s="151">
        <v>1058.4</v>
      </c>
      <c r="Q2787" s="151">
        <f t="shared" si="43"/>
        <v>2010.96</v>
      </c>
      <c r="R2787" s="156"/>
    </row>
    <row r="2788" s="138" customFormat="1" ht="25.05" hidden="1" customHeight="1" spans="1:18">
      <c r="A2788" s="147">
        <v>2783</v>
      </c>
      <c r="B2788" s="147" t="s">
        <v>1075</v>
      </c>
      <c r="C2788" s="148">
        <v>44927</v>
      </c>
      <c r="D2788" s="148">
        <v>44957</v>
      </c>
      <c r="E2788" s="147" t="s">
        <v>25</v>
      </c>
      <c r="F2788" s="147" t="s">
        <v>1074</v>
      </c>
      <c r="G2788" s="147" t="s">
        <v>27</v>
      </c>
      <c r="H2788" s="147">
        <v>8</v>
      </c>
      <c r="I2788" s="151">
        <v>2520</v>
      </c>
      <c r="J2788" s="151">
        <v>20160</v>
      </c>
      <c r="K2788" s="147">
        <v>10</v>
      </c>
      <c r="L2788" s="151">
        <v>2016</v>
      </c>
      <c r="M2788" s="151">
        <v>100.8</v>
      </c>
      <c r="N2788" s="151"/>
      <c r="O2788" s="151">
        <v>907.2</v>
      </c>
      <c r="P2788" s="151">
        <v>1008</v>
      </c>
      <c r="Q2788" s="151">
        <f t="shared" si="43"/>
        <v>1915.2</v>
      </c>
      <c r="R2788" s="156"/>
    </row>
    <row r="2789" s="138" customFormat="1" ht="25.05" hidden="1" customHeight="1" spans="1:18">
      <c r="A2789" s="147">
        <v>2784</v>
      </c>
      <c r="B2789" s="147" t="s">
        <v>1076</v>
      </c>
      <c r="C2789" s="148">
        <v>44927</v>
      </c>
      <c r="D2789" s="148">
        <v>44957</v>
      </c>
      <c r="E2789" s="147" t="s">
        <v>25</v>
      </c>
      <c r="F2789" s="147" t="s">
        <v>1074</v>
      </c>
      <c r="G2789" s="147" t="s">
        <v>27</v>
      </c>
      <c r="H2789" s="147">
        <v>8</v>
      </c>
      <c r="I2789" s="151">
        <v>2520</v>
      </c>
      <c r="J2789" s="151">
        <v>20160</v>
      </c>
      <c r="K2789" s="147">
        <v>10</v>
      </c>
      <c r="L2789" s="151">
        <v>2016</v>
      </c>
      <c r="M2789" s="151">
        <v>100.8</v>
      </c>
      <c r="N2789" s="151"/>
      <c r="O2789" s="151">
        <v>907.2</v>
      </c>
      <c r="P2789" s="151">
        <v>1008</v>
      </c>
      <c r="Q2789" s="151">
        <f t="shared" si="43"/>
        <v>1915.2</v>
      </c>
      <c r="R2789" s="156"/>
    </row>
    <row r="2790" s="138" customFormat="1" ht="25.05" hidden="1" customHeight="1" spans="1:18">
      <c r="A2790" s="147">
        <v>2785</v>
      </c>
      <c r="B2790" s="147" t="s">
        <v>797</v>
      </c>
      <c r="C2790" s="148">
        <v>44927</v>
      </c>
      <c r="D2790" s="148">
        <v>44957</v>
      </c>
      <c r="E2790" s="147" t="s">
        <v>25</v>
      </c>
      <c r="F2790" s="147" t="s">
        <v>1074</v>
      </c>
      <c r="G2790" s="147" t="s">
        <v>27</v>
      </c>
      <c r="H2790" s="147">
        <v>4.61</v>
      </c>
      <c r="I2790" s="151">
        <v>2520</v>
      </c>
      <c r="J2790" s="151">
        <v>11617.2</v>
      </c>
      <c r="K2790" s="147">
        <v>10</v>
      </c>
      <c r="L2790" s="151">
        <v>1161.72</v>
      </c>
      <c r="M2790" s="151">
        <v>58.086</v>
      </c>
      <c r="N2790" s="151"/>
      <c r="O2790" s="151">
        <v>522.774</v>
      </c>
      <c r="P2790" s="151">
        <v>580.86</v>
      </c>
      <c r="Q2790" s="151">
        <f t="shared" si="43"/>
        <v>1103.634</v>
      </c>
      <c r="R2790" s="156"/>
    </row>
    <row r="2791" s="138" customFormat="1" ht="25.05" hidden="1" customHeight="1" spans="1:18">
      <c r="A2791" s="147">
        <v>2786</v>
      </c>
      <c r="B2791" s="147" t="s">
        <v>1077</v>
      </c>
      <c r="C2791" s="148">
        <v>44927</v>
      </c>
      <c r="D2791" s="148">
        <v>44957</v>
      </c>
      <c r="E2791" s="147" t="s">
        <v>25</v>
      </c>
      <c r="F2791" s="147" t="s">
        <v>1074</v>
      </c>
      <c r="G2791" s="147" t="s">
        <v>27</v>
      </c>
      <c r="H2791" s="147">
        <v>7.7</v>
      </c>
      <c r="I2791" s="151">
        <v>2520</v>
      </c>
      <c r="J2791" s="151">
        <v>19404</v>
      </c>
      <c r="K2791" s="147">
        <v>10</v>
      </c>
      <c r="L2791" s="151">
        <v>1940.4</v>
      </c>
      <c r="M2791" s="151">
        <v>97.02</v>
      </c>
      <c r="N2791" s="151"/>
      <c r="O2791" s="151">
        <v>873.18</v>
      </c>
      <c r="P2791" s="151">
        <v>970.2</v>
      </c>
      <c r="Q2791" s="151">
        <f t="shared" si="43"/>
        <v>1843.38</v>
      </c>
      <c r="R2791" s="156"/>
    </row>
    <row r="2792" s="138" customFormat="1" ht="25.05" hidden="1" customHeight="1" spans="1:18">
      <c r="A2792" s="147">
        <v>2787</v>
      </c>
      <c r="B2792" s="147" t="s">
        <v>1078</v>
      </c>
      <c r="C2792" s="148">
        <v>44927</v>
      </c>
      <c r="D2792" s="148">
        <v>44957</v>
      </c>
      <c r="E2792" s="147" t="s">
        <v>25</v>
      </c>
      <c r="F2792" s="147" t="s">
        <v>1074</v>
      </c>
      <c r="G2792" s="147" t="s">
        <v>27</v>
      </c>
      <c r="H2792" s="147">
        <v>2.4</v>
      </c>
      <c r="I2792" s="151">
        <v>2520</v>
      </c>
      <c r="J2792" s="151">
        <v>6048</v>
      </c>
      <c r="K2792" s="147">
        <v>10</v>
      </c>
      <c r="L2792" s="151">
        <v>604.8</v>
      </c>
      <c r="M2792" s="151">
        <v>30.24</v>
      </c>
      <c r="N2792" s="151"/>
      <c r="O2792" s="151">
        <v>272.16</v>
      </c>
      <c r="P2792" s="151">
        <v>302.4</v>
      </c>
      <c r="Q2792" s="151">
        <f t="shared" si="43"/>
        <v>574.56</v>
      </c>
      <c r="R2792" s="156"/>
    </row>
    <row r="2793" s="138" customFormat="1" ht="25.05" hidden="1" customHeight="1" spans="1:18">
      <c r="A2793" s="147">
        <v>2788</v>
      </c>
      <c r="B2793" s="147" t="s">
        <v>1079</v>
      </c>
      <c r="C2793" s="148">
        <v>44927</v>
      </c>
      <c r="D2793" s="148">
        <v>44957</v>
      </c>
      <c r="E2793" s="147" t="s">
        <v>25</v>
      </c>
      <c r="F2793" s="147" t="s">
        <v>1074</v>
      </c>
      <c r="G2793" s="147" t="s">
        <v>27</v>
      </c>
      <c r="H2793" s="147">
        <v>5</v>
      </c>
      <c r="I2793" s="151">
        <v>2520</v>
      </c>
      <c r="J2793" s="151">
        <v>12600</v>
      </c>
      <c r="K2793" s="147">
        <v>10</v>
      </c>
      <c r="L2793" s="151">
        <v>1260</v>
      </c>
      <c r="M2793" s="151">
        <v>63</v>
      </c>
      <c r="N2793" s="151"/>
      <c r="O2793" s="151">
        <v>567</v>
      </c>
      <c r="P2793" s="151">
        <v>630</v>
      </c>
      <c r="Q2793" s="151">
        <f t="shared" si="43"/>
        <v>1197</v>
      </c>
      <c r="R2793" s="156"/>
    </row>
    <row r="2794" s="138" customFormat="1" ht="25.05" hidden="1" customHeight="1" spans="1:18">
      <c r="A2794" s="147">
        <v>2789</v>
      </c>
      <c r="B2794" s="147" t="s">
        <v>1080</v>
      </c>
      <c r="C2794" s="148">
        <v>44927</v>
      </c>
      <c r="D2794" s="148">
        <v>44957</v>
      </c>
      <c r="E2794" s="147" t="s">
        <v>25</v>
      </c>
      <c r="F2794" s="147" t="s">
        <v>1074</v>
      </c>
      <c r="G2794" s="147" t="s">
        <v>27</v>
      </c>
      <c r="H2794" s="147">
        <v>6</v>
      </c>
      <c r="I2794" s="151">
        <v>2520</v>
      </c>
      <c r="J2794" s="151">
        <v>15120</v>
      </c>
      <c r="K2794" s="147">
        <v>10</v>
      </c>
      <c r="L2794" s="151">
        <v>1512</v>
      </c>
      <c r="M2794" s="151">
        <v>75.6</v>
      </c>
      <c r="N2794" s="151"/>
      <c r="O2794" s="151">
        <v>680.4</v>
      </c>
      <c r="P2794" s="151">
        <v>756</v>
      </c>
      <c r="Q2794" s="151">
        <f t="shared" si="43"/>
        <v>1436.4</v>
      </c>
      <c r="R2794" s="156"/>
    </row>
    <row r="2795" s="138" customFormat="1" ht="25.05" hidden="1" customHeight="1" spans="1:18">
      <c r="A2795" s="147">
        <v>2790</v>
      </c>
      <c r="B2795" s="147" t="s">
        <v>1073</v>
      </c>
      <c r="C2795" s="148">
        <v>44958</v>
      </c>
      <c r="D2795" s="148">
        <v>44985</v>
      </c>
      <c r="E2795" s="147" t="s">
        <v>25</v>
      </c>
      <c r="F2795" s="147" t="s">
        <v>1074</v>
      </c>
      <c r="G2795" s="149" t="s">
        <v>27</v>
      </c>
      <c r="H2795" s="149">
        <v>8.4</v>
      </c>
      <c r="I2795" s="151">
        <v>4410</v>
      </c>
      <c r="J2795" s="151">
        <v>37044</v>
      </c>
      <c r="K2795" s="147">
        <v>10</v>
      </c>
      <c r="L2795" s="151">
        <v>3704.4</v>
      </c>
      <c r="M2795" s="151">
        <v>185.22</v>
      </c>
      <c r="N2795" s="154"/>
      <c r="O2795" s="151">
        <v>1666.98</v>
      </c>
      <c r="P2795" s="151">
        <v>1852.2</v>
      </c>
      <c r="Q2795" s="151">
        <f t="shared" si="43"/>
        <v>3519.18</v>
      </c>
      <c r="R2795" s="156"/>
    </row>
    <row r="2796" s="138" customFormat="1" ht="25.05" hidden="1" customHeight="1" spans="1:18">
      <c r="A2796" s="147">
        <v>2791</v>
      </c>
      <c r="B2796" s="147" t="s">
        <v>1075</v>
      </c>
      <c r="C2796" s="148">
        <v>44958</v>
      </c>
      <c r="D2796" s="148">
        <v>44985</v>
      </c>
      <c r="E2796" s="147" t="s">
        <v>25</v>
      </c>
      <c r="F2796" s="147" t="s">
        <v>1074</v>
      </c>
      <c r="G2796" s="149" t="s">
        <v>27</v>
      </c>
      <c r="H2796" s="149">
        <v>8</v>
      </c>
      <c r="I2796" s="151">
        <v>4410</v>
      </c>
      <c r="J2796" s="151">
        <v>35280</v>
      </c>
      <c r="K2796" s="147">
        <v>10</v>
      </c>
      <c r="L2796" s="151">
        <v>3528</v>
      </c>
      <c r="M2796" s="151">
        <v>176.4</v>
      </c>
      <c r="N2796" s="154"/>
      <c r="O2796" s="151">
        <v>1587.6</v>
      </c>
      <c r="P2796" s="151">
        <v>1764</v>
      </c>
      <c r="Q2796" s="151">
        <f t="shared" si="43"/>
        <v>3351.6</v>
      </c>
      <c r="R2796" s="156"/>
    </row>
    <row r="2797" s="138" customFormat="1" ht="25.05" hidden="1" customHeight="1" spans="1:18">
      <c r="A2797" s="147">
        <v>2792</v>
      </c>
      <c r="B2797" s="147" t="s">
        <v>1076</v>
      </c>
      <c r="C2797" s="148">
        <v>44958</v>
      </c>
      <c r="D2797" s="148">
        <v>44985</v>
      </c>
      <c r="E2797" s="147" t="s">
        <v>25</v>
      </c>
      <c r="F2797" s="147" t="s">
        <v>1074</v>
      </c>
      <c r="G2797" s="149" t="s">
        <v>27</v>
      </c>
      <c r="H2797" s="149">
        <v>8</v>
      </c>
      <c r="I2797" s="151">
        <v>4410</v>
      </c>
      <c r="J2797" s="151">
        <v>35280</v>
      </c>
      <c r="K2797" s="147">
        <v>10</v>
      </c>
      <c r="L2797" s="151">
        <v>3528</v>
      </c>
      <c r="M2797" s="151">
        <v>176.4</v>
      </c>
      <c r="N2797" s="154"/>
      <c r="O2797" s="151">
        <v>1587.6</v>
      </c>
      <c r="P2797" s="151">
        <v>1764</v>
      </c>
      <c r="Q2797" s="151">
        <f t="shared" si="43"/>
        <v>3351.6</v>
      </c>
      <c r="R2797" s="156"/>
    </row>
    <row r="2798" s="138" customFormat="1" ht="25.05" hidden="1" customHeight="1" spans="1:18">
      <c r="A2798" s="147">
        <v>2793</v>
      </c>
      <c r="B2798" s="147" t="s">
        <v>797</v>
      </c>
      <c r="C2798" s="148">
        <v>44958</v>
      </c>
      <c r="D2798" s="148">
        <v>44985</v>
      </c>
      <c r="E2798" s="147" t="s">
        <v>25</v>
      </c>
      <c r="F2798" s="147" t="s">
        <v>1074</v>
      </c>
      <c r="G2798" s="149" t="s">
        <v>27</v>
      </c>
      <c r="H2798" s="149">
        <v>4.61</v>
      </c>
      <c r="I2798" s="151">
        <v>4410</v>
      </c>
      <c r="J2798" s="151">
        <v>20330.1</v>
      </c>
      <c r="K2798" s="147">
        <v>10</v>
      </c>
      <c r="L2798" s="151">
        <v>2033.01</v>
      </c>
      <c r="M2798" s="151">
        <v>101.6505</v>
      </c>
      <c r="N2798" s="154"/>
      <c r="O2798" s="151">
        <v>914.8545</v>
      </c>
      <c r="P2798" s="151">
        <v>1016.505</v>
      </c>
      <c r="Q2798" s="151">
        <f t="shared" si="43"/>
        <v>1931.3595</v>
      </c>
      <c r="R2798" s="156"/>
    </row>
    <row r="2799" s="138" customFormat="1" ht="25.05" hidden="1" customHeight="1" spans="1:18">
      <c r="A2799" s="147">
        <v>2794</v>
      </c>
      <c r="B2799" s="147" t="s">
        <v>1077</v>
      </c>
      <c r="C2799" s="148">
        <v>44958</v>
      </c>
      <c r="D2799" s="148">
        <v>44985</v>
      </c>
      <c r="E2799" s="147" t="s">
        <v>25</v>
      </c>
      <c r="F2799" s="147" t="s">
        <v>1074</v>
      </c>
      <c r="G2799" s="149" t="s">
        <v>27</v>
      </c>
      <c r="H2799" s="149">
        <v>7.7</v>
      </c>
      <c r="I2799" s="151">
        <v>4410</v>
      </c>
      <c r="J2799" s="151">
        <v>33957</v>
      </c>
      <c r="K2799" s="147">
        <v>10</v>
      </c>
      <c r="L2799" s="151">
        <v>3395.7</v>
      </c>
      <c r="M2799" s="151">
        <v>169.785</v>
      </c>
      <c r="N2799" s="154"/>
      <c r="O2799" s="151">
        <v>1528.065</v>
      </c>
      <c r="P2799" s="151">
        <v>1697.85</v>
      </c>
      <c r="Q2799" s="151">
        <f t="shared" si="43"/>
        <v>3225.915</v>
      </c>
      <c r="R2799" s="156"/>
    </row>
    <row r="2800" s="138" customFormat="1" ht="25.05" hidden="1" customHeight="1" spans="1:18">
      <c r="A2800" s="147">
        <v>2795</v>
      </c>
      <c r="B2800" s="147" t="s">
        <v>1078</v>
      </c>
      <c r="C2800" s="148">
        <v>44958</v>
      </c>
      <c r="D2800" s="148">
        <v>44985</v>
      </c>
      <c r="E2800" s="147" t="s">
        <v>25</v>
      </c>
      <c r="F2800" s="147" t="s">
        <v>1074</v>
      </c>
      <c r="G2800" s="149" t="s">
        <v>27</v>
      </c>
      <c r="H2800" s="149">
        <v>2.4</v>
      </c>
      <c r="I2800" s="151">
        <v>4410</v>
      </c>
      <c r="J2800" s="151">
        <v>10584</v>
      </c>
      <c r="K2800" s="147">
        <v>10</v>
      </c>
      <c r="L2800" s="151">
        <v>1058.4</v>
      </c>
      <c r="M2800" s="151">
        <v>52.92</v>
      </c>
      <c r="N2800" s="154"/>
      <c r="O2800" s="151">
        <v>476.28</v>
      </c>
      <c r="P2800" s="151">
        <v>529.2</v>
      </c>
      <c r="Q2800" s="151">
        <f t="shared" si="43"/>
        <v>1005.48</v>
      </c>
      <c r="R2800" s="156"/>
    </row>
    <row r="2801" s="138" customFormat="1" ht="25.05" hidden="1" customHeight="1" spans="1:18">
      <c r="A2801" s="147">
        <v>2796</v>
      </c>
      <c r="B2801" s="147" t="s">
        <v>1079</v>
      </c>
      <c r="C2801" s="148">
        <v>44958</v>
      </c>
      <c r="D2801" s="148">
        <v>44985</v>
      </c>
      <c r="E2801" s="147" t="s">
        <v>25</v>
      </c>
      <c r="F2801" s="147" t="s">
        <v>1074</v>
      </c>
      <c r="G2801" s="149" t="s">
        <v>27</v>
      </c>
      <c r="H2801" s="149">
        <v>5</v>
      </c>
      <c r="I2801" s="151">
        <v>4410</v>
      </c>
      <c r="J2801" s="151">
        <v>22050</v>
      </c>
      <c r="K2801" s="147">
        <v>10</v>
      </c>
      <c r="L2801" s="151">
        <v>2205</v>
      </c>
      <c r="M2801" s="151">
        <v>110.25</v>
      </c>
      <c r="N2801" s="154"/>
      <c r="O2801" s="151">
        <v>992.25</v>
      </c>
      <c r="P2801" s="151">
        <v>1102.5</v>
      </c>
      <c r="Q2801" s="151">
        <f t="shared" si="43"/>
        <v>2094.75</v>
      </c>
      <c r="R2801" s="156"/>
    </row>
    <row r="2802" s="138" customFormat="1" ht="25.05" hidden="1" customHeight="1" spans="1:18">
      <c r="A2802" s="147">
        <v>2797</v>
      </c>
      <c r="B2802" s="147" t="s">
        <v>1080</v>
      </c>
      <c r="C2802" s="148">
        <v>44958</v>
      </c>
      <c r="D2802" s="148">
        <v>44985</v>
      </c>
      <c r="E2802" s="147" t="s">
        <v>25</v>
      </c>
      <c r="F2802" s="147" t="s">
        <v>1074</v>
      </c>
      <c r="G2802" s="149" t="s">
        <v>27</v>
      </c>
      <c r="H2802" s="149">
        <v>6</v>
      </c>
      <c r="I2802" s="151">
        <v>4410</v>
      </c>
      <c r="J2802" s="151">
        <v>26460</v>
      </c>
      <c r="K2802" s="147">
        <v>10</v>
      </c>
      <c r="L2802" s="151">
        <v>2646</v>
      </c>
      <c r="M2802" s="151">
        <v>132.3</v>
      </c>
      <c r="N2802" s="154"/>
      <c r="O2802" s="151">
        <v>1190.7</v>
      </c>
      <c r="P2802" s="151">
        <v>1323</v>
      </c>
      <c r="Q2802" s="151">
        <f t="shared" si="43"/>
        <v>2513.7</v>
      </c>
      <c r="R2802" s="156"/>
    </row>
    <row r="2803" s="138" customFormat="1" ht="25.05" hidden="1" customHeight="1" spans="1:18">
      <c r="A2803" s="147">
        <v>2798</v>
      </c>
      <c r="B2803" s="147" t="s">
        <v>1081</v>
      </c>
      <c r="C2803" s="148">
        <v>44958</v>
      </c>
      <c r="D2803" s="148">
        <v>44985</v>
      </c>
      <c r="E2803" s="147" t="s">
        <v>25</v>
      </c>
      <c r="F2803" s="147" t="s">
        <v>1074</v>
      </c>
      <c r="G2803" s="149" t="s">
        <v>27</v>
      </c>
      <c r="H2803" s="149">
        <v>2.8</v>
      </c>
      <c r="I2803" s="151">
        <v>2160</v>
      </c>
      <c r="J2803" s="151">
        <v>6048</v>
      </c>
      <c r="K2803" s="147">
        <v>10</v>
      </c>
      <c r="L2803" s="151">
        <v>604.8</v>
      </c>
      <c r="M2803" s="151">
        <v>30.24</v>
      </c>
      <c r="N2803" s="154"/>
      <c r="O2803" s="151">
        <v>272.16</v>
      </c>
      <c r="P2803" s="151">
        <v>302.4</v>
      </c>
      <c r="Q2803" s="151">
        <f t="shared" si="43"/>
        <v>574.56</v>
      </c>
      <c r="R2803" s="156"/>
    </row>
    <row r="2804" s="138" customFormat="1" ht="25.05" hidden="1" customHeight="1" spans="1:18">
      <c r="A2804" s="147">
        <v>2799</v>
      </c>
      <c r="B2804" s="147" t="s">
        <v>1082</v>
      </c>
      <c r="C2804" s="148">
        <v>44958</v>
      </c>
      <c r="D2804" s="148">
        <v>44985</v>
      </c>
      <c r="E2804" s="147" t="s">
        <v>25</v>
      </c>
      <c r="F2804" s="147" t="s">
        <v>1074</v>
      </c>
      <c r="G2804" s="149" t="s">
        <v>27</v>
      </c>
      <c r="H2804" s="149">
        <v>3.99</v>
      </c>
      <c r="I2804" s="151">
        <v>2160</v>
      </c>
      <c r="J2804" s="151">
        <v>8618.4</v>
      </c>
      <c r="K2804" s="147">
        <v>10</v>
      </c>
      <c r="L2804" s="151">
        <v>861.84</v>
      </c>
      <c r="M2804" s="151">
        <v>43.092</v>
      </c>
      <c r="N2804" s="154"/>
      <c r="O2804" s="151">
        <v>387.828</v>
      </c>
      <c r="P2804" s="151">
        <v>430.92</v>
      </c>
      <c r="Q2804" s="151">
        <f t="shared" si="43"/>
        <v>818.748</v>
      </c>
      <c r="R2804" s="156"/>
    </row>
    <row r="2805" s="138" customFormat="1" ht="25.05" hidden="1" customHeight="1" spans="1:18">
      <c r="A2805" s="147">
        <v>2800</v>
      </c>
      <c r="B2805" s="147" t="s">
        <v>1083</v>
      </c>
      <c r="C2805" s="148">
        <v>44958</v>
      </c>
      <c r="D2805" s="148">
        <v>44985</v>
      </c>
      <c r="E2805" s="147" t="s">
        <v>25</v>
      </c>
      <c r="F2805" s="147" t="s">
        <v>1074</v>
      </c>
      <c r="G2805" s="149" t="s">
        <v>27</v>
      </c>
      <c r="H2805" s="149">
        <v>32.8</v>
      </c>
      <c r="I2805" s="151">
        <v>2160</v>
      </c>
      <c r="J2805" s="151">
        <v>70848</v>
      </c>
      <c r="K2805" s="147">
        <v>10</v>
      </c>
      <c r="L2805" s="151">
        <v>7084.8</v>
      </c>
      <c r="M2805" s="151">
        <v>354.24</v>
      </c>
      <c r="N2805" s="154"/>
      <c r="O2805" s="151">
        <v>3188.16</v>
      </c>
      <c r="P2805" s="151">
        <v>3542.4</v>
      </c>
      <c r="Q2805" s="151">
        <f t="shared" si="43"/>
        <v>6730.56</v>
      </c>
      <c r="R2805" s="156"/>
    </row>
    <row r="2806" s="138" customFormat="1" ht="25.05" hidden="1" customHeight="1" spans="1:18">
      <c r="A2806" s="147">
        <v>2801</v>
      </c>
      <c r="B2806" s="147" t="s">
        <v>1084</v>
      </c>
      <c r="C2806" s="148">
        <v>44958</v>
      </c>
      <c r="D2806" s="148">
        <v>44985</v>
      </c>
      <c r="E2806" s="147" t="s">
        <v>25</v>
      </c>
      <c r="F2806" s="147" t="s">
        <v>1074</v>
      </c>
      <c r="G2806" s="149" t="s">
        <v>27</v>
      </c>
      <c r="H2806" s="149">
        <v>11.58</v>
      </c>
      <c r="I2806" s="151">
        <v>2160</v>
      </c>
      <c r="J2806" s="151">
        <v>25012.8</v>
      </c>
      <c r="K2806" s="147">
        <v>10</v>
      </c>
      <c r="L2806" s="151">
        <v>2501.28</v>
      </c>
      <c r="M2806" s="151">
        <v>125.064</v>
      </c>
      <c r="N2806" s="154"/>
      <c r="O2806" s="151">
        <v>1125.576</v>
      </c>
      <c r="P2806" s="151">
        <v>1250.64</v>
      </c>
      <c r="Q2806" s="151">
        <f t="shared" si="43"/>
        <v>2376.216</v>
      </c>
      <c r="R2806" s="156"/>
    </row>
    <row r="2807" s="138" customFormat="1" ht="25.05" hidden="1" customHeight="1" spans="1:18">
      <c r="A2807" s="147">
        <v>2802</v>
      </c>
      <c r="B2807" s="147" t="s">
        <v>1085</v>
      </c>
      <c r="C2807" s="148">
        <v>44958</v>
      </c>
      <c r="D2807" s="148">
        <v>44985</v>
      </c>
      <c r="E2807" s="147" t="s">
        <v>25</v>
      </c>
      <c r="F2807" s="147" t="s">
        <v>1074</v>
      </c>
      <c r="G2807" s="149" t="s">
        <v>27</v>
      </c>
      <c r="H2807" s="149">
        <v>5</v>
      </c>
      <c r="I2807" s="151">
        <v>2160</v>
      </c>
      <c r="J2807" s="151">
        <v>10800</v>
      </c>
      <c r="K2807" s="147">
        <v>10</v>
      </c>
      <c r="L2807" s="151">
        <v>1080</v>
      </c>
      <c r="M2807" s="151">
        <v>54</v>
      </c>
      <c r="N2807" s="154"/>
      <c r="O2807" s="151">
        <v>486</v>
      </c>
      <c r="P2807" s="151">
        <v>540</v>
      </c>
      <c r="Q2807" s="151">
        <f t="shared" si="43"/>
        <v>1026</v>
      </c>
      <c r="R2807" s="156"/>
    </row>
    <row r="2808" s="138" customFormat="1" ht="25.05" hidden="1" customHeight="1" spans="1:18">
      <c r="A2808" s="147">
        <v>2803</v>
      </c>
      <c r="B2808" s="147" t="s">
        <v>1073</v>
      </c>
      <c r="C2808" s="148">
        <v>44986</v>
      </c>
      <c r="D2808" s="148">
        <v>45016</v>
      </c>
      <c r="E2808" s="147" t="s">
        <v>25</v>
      </c>
      <c r="F2808" s="147" t="s">
        <v>1074</v>
      </c>
      <c r="G2808" s="149" t="s">
        <v>27</v>
      </c>
      <c r="H2808" s="149">
        <v>8.4</v>
      </c>
      <c r="I2808" s="158">
        <v>4410</v>
      </c>
      <c r="J2808" s="151">
        <v>37044</v>
      </c>
      <c r="K2808" s="147">
        <v>10</v>
      </c>
      <c r="L2808" s="151">
        <v>3704.4</v>
      </c>
      <c r="M2808" s="151">
        <v>185.22</v>
      </c>
      <c r="N2808" s="154"/>
      <c r="O2808" s="151">
        <v>1666.98</v>
      </c>
      <c r="P2808" s="151">
        <v>1852.2</v>
      </c>
      <c r="Q2808" s="151">
        <f t="shared" si="43"/>
        <v>3519.18</v>
      </c>
      <c r="R2808" s="156"/>
    </row>
    <row r="2809" s="138" customFormat="1" ht="25.05" hidden="1" customHeight="1" spans="1:18">
      <c r="A2809" s="147">
        <v>2804</v>
      </c>
      <c r="B2809" s="147" t="s">
        <v>1075</v>
      </c>
      <c r="C2809" s="148">
        <v>44986</v>
      </c>
      <c r="D2809" s="148">
        <v>45016</v>
      </c>
      <c r="E2809" s="147" t="s">
        <v>25</v>
      </c>
      <c r="F2809" s="147" t="s">
        <v>1074</v>
      </c>
      <c r="G2809" s="149" t="s">
        <v>27</v>
      </c>
      <c r="H2809" s="149">
        <v>8</v>
      </c>
      <c r="I2809" s="158">
        <v>4410</v>
      </c>
      <c r="J2809" s="151">
        <v>35280</v>
      </c>
      <c r="K2809" s="147">
        <v>10</v>
      </c>
      <c r="L2809" s="151">
        <v>3528</v>
      </c>
      <c r="M2809" s="151">
        <v>176.4</v>
      </c>
      <c r="N2809" s="154"/>
      <c r="O2809" s="151">
        <v>1587.6</v>
      </c>
      <c r="P2809" s="151">
        <v>1764</v>
      </c>
      <c r="Q2809" s="151">
        <f t="shared" si="43"/>
        <v>3351.6</v>
      </c>
      <c r="R2809" s="156"/>
    </row>
    <row r="2810" s="138" customFormat="1" ht="25.05" hidden="1" customHeight="1" spans="1:18">
      <c r="A2810" s="147">
        <v>2805</v>
      </c>
      <c r="B2810" s="147" t="s">
        <v>1076</v>
      </c>
      <c r="C2810" s="148">
        <v>44986</v>
      </c>
      <c r="D2810" s="148">
        <v>45016</v>
      </c>
      <c r="E2810" s="147" t="s">
        <v>25</v>
      </c>
      <c r="F2810" s="147" t="s">
        <v>1074</v>
      </c>
      <c r="G2810" s="149" t="s">
        <v>27</v>
      </c>
      <c r="H2810" s="149">
        <v>8</v>
      </c>
      <c r="I2810" s="158">
        <v>4410</v>
      </c>
      <c r="J2810" s="151">
        <v>35280</v>
      </c>
      <c r="K2810" s="147">
        <v>10</v>
      </c>
      <c r="L2810" s="151">
        <v>3528</v>
      </c>
      <c r="M2810" s="151">
        <v>176.4</v>
      </c>
      <c r="N2810" s="154"/>
      <c r="O2810" s="151">
        <v>1587.6</v>
      </c>
      <c r="P2810" s="151">
        <v>1764</v>
      </c>
      <c r="Q2810" s="151">
        <f t="shared" si="43"/>
        <v>3351.6</v>
      </c>
      <c r="R2810" s="156"/>
    </row>
    <row r="2811" s="138" customFormat="1" ht="25.05" hidden="1" customHeight="1" spans="1:18">
      <c r="A2811" s="147">
        <v>2806</v>
      </c>
      <c r="B2811" s="147" t="s">
        <v>797</v>
      </c>
      <c r="C2811" s="148">
        <v>44986</v>
      </c>
      <c r="D2811" s="148">
        <v>45016</v>
      </c>
      <c r="E2811" s="147" t="s">
        <v>25</v>
      </c>
      <c r="F2811" s="147" t="s">
        <v>1074</v>
      </c>
      <c r="G2811" s="149" t="s">
        <v>27</v>
      </c>
      <c r="H2811" s="149">
        <v>4.61</v>
      </c>
      <c r="I2811" s="158">
        <v>4410</v>
      </c>
      <c r="J2811" s="151">
        <v>20330.1</v>
      </c>
      <c r="K2811" s="147">
        <v>10</v>
      </c>
      <c r="L2811" s="151">
        <v>2033.01</v>
      </c>
      <c r="M2811" s="151">
        <v>101.6505</v>
      </c>
      <c r="N2811" s="154"/>
      <c r="O2811" s="151">
        <v>914.8545</v>
      </c>
      <c r="P2811" s="151">
        <v>1016.505</v>
      </c>
      <c r="Q2811" s="151">
        <f t="shared" si="43"/>
        <v>1931.3595</v>
      </c>
      <c r="R2811" s="156"/>
    </row>
    <row r="2812" s="138" customFormat="1" ht="25.05" hidden="1" customHeight="1" spans="1:18">
      <c r="A2812" s="147">
        <v>2807</v>
      </c>
      <c r="B2812" s="147" t="s">
        <v>1077</v>
      </c>
      <c r="C2812" s="148">
        <v>44986</v>
      </c>
      <c r="D2812" s="148">
        <v>45016</v>
      </c>
      <c r="E2812" s="147" t="s">
        <v>25</v>
      </c>
      <c r="F2812" s="147" t="s">
        <v>1074</v>
      </c>
      <c r="G2812" s="149" t="s">
        <v>27</v>
      </c>
      <c r="H2812" s="149">
        <v>7.7</v>
      </c>
      <c r="I2812" s="158">
        <v>4410</v>
      </c>
      <c r="J2812" s="151">
        <v>33957</v>
      </c>
      <c r="K2812" s="147">
        <v>10</v>
      </c>
      <c r="L2812" s="151">
        <v>3395.7</v>
      </c>
      <c r="M2812" s="151">
        <v>169.785</v>
      </c>
      <c r="N2812" s="154"/>
      <c r="O2812" s="151">
        <v>1528.065</v>
      </c>
      <c r="P2812" s="151">
        <v>1697.85</v>
      </c>
      <c r="Q2812" s="151">
        <f t="shared" si="43"/>
        <v>3225.915</v>
      </c>
      <c r="R2812" s="156"/>
    </row>
    <row r="2813" s="138" customFormat="1" ht="25.05" hidden="1" customHeight="1" spans="1:18">
      <c r="A2813" s="147">
        <v>2808</v>
      </c>
      <c r="B2813" s="147" t="s">
        <v>1078</v>
      </c>
      <c r="C2813" s="148">
        <v>44986</v>
      </c>
      <c r="D2813" s="148">
        <v>45016</v>
      </c>
      <c r="E2813" s="147" t="s">
        <v>25</v>
      </c>
      <c r="F2813" s="147" t="s">
        <v>1074</v>
      </c>
      <c r="G2813" s="149" t="s">
        <v>27</v>
      </c>
      <c r="H2813" s="149">
        <v>2.4</v>
      </c>
      <c r="I2813" s="158">
        <v>4410</v>
      </c>
      <c r="J2813" s="151">
        <v>10584</v>
      </c>
      <c r="K2813" s="147">
        <v>10</v>
      </c>
      <c r="L2813" s="151">
        <v>1058.4</v>
      </c>
      <c r="M2813" s="151">
        <v>52.92</v>
      </c>
      <c r="N2813" s="154"/>
      <c r="O2813" s="151">
        <v>476.28</v>
      </c>
      <c r="P2813" s="151">
        <v>529.2</v>
      </c>
      <c r="Q2813" s="151">
        <f t="shared" si="43"/>
        <v>1005.48</v>
      </c>
      <c r="R2813" s="156"/>
    </row>
    <row r="2814" s="138" customFormat="1" ht="25.05" hidden="1" customHeight="1" spans="1:18">
      <c r="A2814" s="147">
        <v>2809</v>
      </c>
      <c r="B2814" s="147" t="s">
        <v>1079</v>
      </c>
      <c r="C2814" s="148">
        <v>44986</v>
      </c>
      <c r="D2814" s="148">
        <v>45016</v>
      </c>
      <c r="E2814" s="147" t="s">
        <v>25</v>
      </c>
      <c r="F2814" s="147" t="s">
        <v>1074</v>
      </c>
      <c r="G2814" s="149" t="s">
        <v>27</v>
      </c>
      <c r="H2814" s="149">
        <v>5</v>
      </c>
      <c r="I2814" s="158">
        <v>4410</v>
      </c>
      <c r="J2814" s="151">
        <v>22050</v>
      </c>
      <c r="K2814" s="147">
        <v>10</v>
      </c>
      <c r="L2814" s="151">
        <v>2205</v>
      </c>
      <c r="M2814" s="151">
        <v>110.25</v>
      </c>
      <c r="N2814" s="154"/>
      <c r="O2814" s="151">
        <v>992.25</v>
      </c>
      <c r="P2814" s="151">
        <v>1102.5</v>
      </c>
      <c r="Q2814" s="151">
        <f t="shared" si="43"/>
        <v>2094.75</v>
      </c>
      <c r="R2814" s="156"/>
    </row>
    <row r="2815" s="138" customFormat="1" ht="25.05" hidden="1" customHeight="1" spans="1:18">
      <c r="A2815" s="147">
        <v>2810</v>
      </c>
      <c r="B2815" s="147" t="s">
        <v>1080</v>
      </c>
      <c r="C2815" s="148">
        <v>44986</v>
      </c>
      <c r="D2815" s="148">
        <v>45016</v>
      </c>
      <c r="E2815" s="147" t="s">
        <v>25</v>
      </c>
      <c r="F2815" s="147" t="s">
        <v>1074</v>
      </c>
      <c r="G2815" s="149" t="s">
        <v>27</v>
      </c>
      <c r="H2815" s="149">
        <v>6</v>
      </c>
      <c r="I2815" s="158">
        <v>4410</v>
      </c>
      <c r="J2815" s="151">
        <v>26460</v>
      </c>
      <c r="K2815" s="147">
        <v>10</v>
      </c>
      <c r="L2815" s="151">
        <v>2646</v>
      </c>
      <c r="M2815" s="151">
        <v>132.3</v>
      </c>
      <c r="N2815" s="154"/>
      <c r="O2815" s="151">
        <v>1190.7</v>
      </c>
      <c r="P2815" s="151">
        <v>1323</v>
      </c>
      <c r="Q2815" s="151">
        <f t="shared" si="43"/>
        <v>2513.7</v>
      </c>
      <c r="R2815" s="156"/>
    </row>
    <row r="2816" s="138" customFormat="1" ht="25.05" hidden="1" customHeight="1" spans="1:18">
      <c r="A2816" s="147">
        <v>2811</v>
      </c>
      <c r="B2816" s="147" t="s">
        <v>1086</v>
      </c>
      <c r="C2816" s="148">
        <v>44958</v>
      </c>
      <c r="D2816" s="148">
        <v>44985</v>
      </c>
      <c r="E2816" s="147" t="s">
        <v>25</v>
      </c>
      <c r="F2816" s="147" t="s">
        <v>1087</v>
      </c>
      <c r="G2816" s="149" t="s">
        <v>27</v>
      </c>
      <c r="H2816" s="149">
        <v>4</v>
      </c>
      <c r="I2816" s="151">
        <v>1487.5</v>
      </c>
      <c r="J2816" s="151">
        <v>5950</v>
      </c>
      <c r="K2816" s="147">
        <v>10</v>
      </c>
      <c r="L2816" s="151">
        <v>595</v>
      </c>
      <c r="M2816" s="151">
        <v>29.75</v>
      </c>
      <c r="N2816" s="154"/>
      <c r="O2816" s="151">
        <v>267.75</v>
      </c>
      <c r="P2816" s="151">
        <v>297.5</v>
      </c>
      <c r="Q2816" s="151">
        <f t="shared" si="43"/>
        <v>565.25</v>
      </c>
      <c r="R2816" s="156"/>
    </row>
    <row r="2817" s="138" customFormat="1" ht="25.05" hidden="1" customHeight="1" spans="1:18">
      <c r="A2817" s="147">
        <v>2812</v>
      </c>
      <c r="B2817" s="147" t="s">
        <v>1086</v>
      </c>
      <c r="C2817" s="148">
        <v>44986</v>
      </c>
      <c r="D2817" s="148">
        <v>45016</v>
      </c>
      <c r="E2817" s="147" t="s">
        <v>25</v>
      </c>
      <c r="F2817" s="147" t="s">
        <v>1088</v>
      </c>
      <c r="G2817" s="149" t="s">
        <v>27</v>
      </c>
      <c r="H2817" s="149">
        <v>4</v>
      </c>
      <c r="I2817" s="158">
        <v>1487.5</v>
      </c>
      <c r="J2817" s="151">
        <v>5950</v>
      </c>
      <c r="K2817" s="147">
        <v>10</v>
      </c>
      <c r="L2817" s="151">
        <v>595</v>
      </c>
      <c r="M2817" s="151">
        <v>29.75</v>
      </c>
      <c r="N2817" s="154"/>
      <c r="O2817" s="151">
        <v>267.75</v>
      </c>
      <c r="P2817" s="151">
        <v>297.5</v>
      </c>
      <c r="Q2817" s="151">
        <f t="shared" si="43"/>
        <v>565.25</v>
      </c>
      <c r="R2817" s="156"/>
    </row>
    <row r="2818" s="138" customFormat="1" ht="25.05" hidden="1" customHeight="1" spans="1:18">
      <c r="A2818" s="147">
        <v>2813</v>
      </c>
      <c r="B2818" s="147" t="s">
        <v>1089</v>
      </c>
      <c r="C2818" s="148">
        <v>45016</v>
      </c>
      <c r="D2818" s="148">
        <v>45291</v>
      </c>
      <c r="E2818" s="147" t="s">
        <v>29</v>
      </c>
      <c r="F2818" s="147" t="s">
        <v>1090</v>
      </c>
      <c r="G2818" s="147" t="s">
        <v>27</v>
      </c>
      <c r="H2818" s="147">
        <v>12</v>
      </c>
      <c r="I2818" s="151">
        <v>975</v>
      </c>
      <c r="J2818" s="151">
        <v>11700</v>
      </c>
      <c r="K2818" s="147">
        <v>13</v>
      </c>
      <c r="L2818" s="151">
        <v>1521</v>
      </c>
      <c r="M2818" s="151">
        <v>152.1</v>
      </c>
      <c r="N2818" s="151">
        <v>456.3</v>
      </c>
      <c r="O2818" s="151">
        <v>456.3</v>
      </c>
      <c r="P2818" s="151">
        <v>456.3</v>
      </c>
      <c r="Q2818" s="151">
        <f t="shared" si="43"/>
        <v>1368.9</v>
      </c>
      <c r="R2818" s="156"/>
    </row>
    <row r="2819" s="138" customFormat="1" ht="25.05" hidden="1" customHeight="1" spans="1:18">
      <c r="A2819" s="147">
        <v>2814</v>
      </c>
      <c r="B2819" s="147" t="s">
        <v>1091</v>
      </c>
      <c r="C2819" s="148">
        <v>45016</v>
      </c>
      <c r="D2819" s="148">
        <v>45291</v>
      </c>
      <c r="E2819" s="147" t="s">
        <v>29</v>
      </c>
      <c r="F2819" s="147" t="s">
        <v>1090</v>
      </c>
      <c r="G2819" s="147" t="s">
        <v>27</v>
      </c>
      <c r="H2819" s="147">
        <v>11.7</v>
      </c>
      <c r="I2819" s="151">
        <v>975</v>
      </c>
      <c r="J2819" s="151">
        <v>11407.5</v>
      </c>
      <c r="K2819" s="147">
        <v>13</v>
      </c>
      <c r="L2819" s="151">
        <v>1482.975</v>
      </c>
      <c r="M2819" s="151">
        <v>148.2975</v>
      </c>
      <c r="N2819" s="151">
        <v>444.8925</v>
      </c>
      <c r="O2819" s="151">
        <v>444.8925</v>
      </c>
      <c r="P2819" s="151">
        <v>444.8925</v>
      </c>
      <c r="Q2819" s="151">
        <f t="shared" si="43"/>
        <v>1334.6775</v>
      </c>
      <c r="R2819" s="156"/>
    </row>
    <row r="2820" s="138" customFormat="1" ht="25.05" hidden="1" customHeight="1" spans="1:18">
      <c r="A2820" s="147">
        <v>2815</v>
      </c>
      <c r="B2820" s="147" t="s">
        <v>1092</v>
      </c>
      <c r="C2820" s="148">
        <v>45016</v>
      </c>
      <c r="D2820" s="148">
        <v>45291</v>
      </c>
      <c r="E2820" s="147" t="s">
        <v>29</v>
      </c>
      <c r="F2820" s="147" t="s">
        <v>1090</v>
      </c>
      <c r="G2820" s="147" t="s">
        <v>27</v>
      </c>
      <c r="H2820" s="147">
        <v>30</v>
      </c>
      <c r="I2820" s="151">
        <v>975</v>
      </c>
      <c r="J2820" s="151">
        <v>29250</v>
      </c>
      <c r="K2820" s="147">
        <v>13</v>
      </c>
      <c r="L2820" s="151">
        <v>3802.5</v>
      </c>
      <c r="M2820" s="151">
        <v>380.25</v>
      </c>
      <c r="N2820" s="151">
        <v>1140.75</v>
      </c>
      <c r="O2820" s="151">
        <v>1140.75</v>
      </c>
      <c r="P2820" s="151">
        <v>1140.75</v>
      </c>
      <c r="Q2820" s="151">
        <f t="shared" si="43"/>
        <v>3422.25</v>
      </c>
      <c r="R2820" s="156"/>
    </row>
    <row r="2821" s="138" customFormat="1" ht="25.05" hidden="1" customHeight="1" spans="1:18">
      <c r="A2821" s="147">
        <v>2816</v>
      </c>
      <c r="B2821" s="147" t="s">
        <v>1093</v>
      </c>
      <c r="C2821" s="148">
        <v>45016</v>
      </c>
      <c r="D2821" s="148">
        <v>45291</v>
      </c>
      <c r="E2821" s="147" t="s">
        <v>29</v>
      </c>
      <c r="F2821" s="147" t="s">
        <v>1090</v>
      </c>
      <c r="G2821" s="147" t="s">
        <v>27</v>
      </c>
      <c r="H2821" s="147">
        <v>13.6</v>
      </c>
      <c r="I2821" s="151">
        <v>975</v>
      </c>
      <c r="J2821" s="151">
        <v>13260</v>
      </c>
      <c r="K2821" s="147">
        <v>13</v>
      </c>
      <c r="L2821" s="151">
        <v>1723.8</v>
      </c>
      <c r="M2821" s="151">
        <v>172.38</v>
      </c>
      <c r="N2821" s="151">
        <v>517.14</v>
      </c>
      <c r="O2821" s="151">
        <v>517.14</v>
      </c>
      <c r="P2821" s="151">
        <v>517.14</v>
      </c>
      <c r="Q2821" s="151">
        <f t="shared" si="43"/>
        <v>1551.42</v>
      </c>
      <c r="R2821" s="156"/>
    </row>
    <row r="2822" s="138" customFormat="1" ht="25.05" hidden="1" customHeight="1" spans="1:18">
      <c r="A2822" s="147">
        <v>2817</v>
      </c>
      <c r="B2822" s="147" t="s">
        <v>1094</v>
      </c>
      <c r="C2822" s="148">
        <v>45016</v>
      </c>
      <c r="D2822" s="148">
        <v>45291</v>
      </c>
      <c r="E2822" s="147" t="s">
        <v>29</v>
      </c>
      <c r="F2822" s="147" t="s">
        <v>1090</v>
      </c>
      <c r="G2822" s="147" t="s">
        <v>27</v>
      </c>
      <c r="H2822" s="147">
        <v>30</v>
      </c>
      <c r="I2822" s="151">
        <v>975</v>
      </c>
      <c r="J2822" s="151">
        <v>29250</v>
      </c>
      <c r="K2822" s="147">
        <v>13</v>
      </c>
      <c r="L2822" s="151">
        <v>3802.5</v>
      </c>
      <c r="M2822" s="151">
        <v>380.25</v>
      </c>
      <c r="N2822" s="151">
        <v>1140.75</v>
      </c>
      <c r="O2822" s="151">
        <v>1140.75</v>
      </c>
      <c r="P2822" s="151">
        <v>1140.75</v>
      </c>
      <c r="Q2822" s="151">
        <f t="shared" si="43"/>
        <v>3422.25</v>
      </c>
      <c r="R2822" s="156"/>
    </row>
    <row r="2823" s="138" customFormat="1" ht="25.05" hidden="1" customHeight="1" spans="1:18">
      <c r="A2823" s="147">
        <v>2818</v>
      </c>
      <c r="B2823" s="147" t="s">
        <v>1095</v>
      </c>
      <c r="C2823" s="148">
        <v>45016</v>
      </c>
      <c r="D2823" s="148">
        <v>45291</v>
      </c>
      <c r="E2823" s="147" t="s">
        <v>29</v>
      </c>
      <c r="F2823" s="147" t="s">
        <v>1090</v>
      </c>
      <c r="G2823" s="147" t="s">
        <v>27</v>
      </c>
      <c r="H2823" s="147">
        <v>12.2</v>
      </c>
      <c r="I2823" s="151">
        <v>975</v>
      </c>
      <c r="J2823" s="151">
        <v>11895</v>
      </c>
      <c r="K2823" s="147">
        <v>13</v>
      </c>
      <c r="L2823" s="151">
        <v>1546.35</v>
      </c>
      <c r="M2823" s="151">
        <v>154.635</v>
      </c>
      <c r="N2823" s="151">
        <v>463.905</v>
      </c>
      <c r="O2823" s="151">
        <v>463.905</v>
      </c>
      <c r="P2823" s="151">
        <v>463.905</v>
      </c>
      <c r="Q2823" s="151">
        <f t="shared" ref="Q2823:Q2886" si="44">N2823+O2823+P2823</f>
        <v>1391.715</v>
      </c>
      <c r="R2823" s="156"/>
    </row>
    <row r="2824" s="138" customFormat="1" ht="25.05" hidden="1" customHeight="1" spans="1:18">
      <c r="A2824" s="147">
        <v>2819</v>
      </c>
      <c r="B2824" s="147" t="s">
        <v>1096</v>
      </c>
      <c r="C2824" s="148">
        <v>45016</v>
      </c>
      <c r="D2824" s="148">
        <v>45291</v>
      </c>
      <c r="E2824" s="147" t="s">
        <v>29</v>
      </c>
      <c r="F2824" s="147" t="s">
        <v>1090</v>
      </c>
      <c r="G2824" s="147" t="s">
        <v>27</v>
      </c>
      <c r="H2824" s="147">
        <v>6.4</v>
      </c>
      <c r="I2824" s="151">
        <v>975</v>
      </c>
      <c r="J2824" s="151">
        <v>6240</v>
      </c>
      <c r="K2824" s="147">
        <v>13</v>
      </c>
      <c r="L2824" s="151">
        <v>811.2</v>
      </c>
      <c r="M2824" s="151">
        <v>81.12</v>
      </c>
      <c r="N2824" s="151">
        <v>243.36</v>
      </c>
      <c r="O2824" s="151">
        <v>243.36</v>
      </c>
      <c r="P2824" s="151">
        <v>243.36</v>
      </c>
      <c r="Q2824" s="151">
        <f t="shared" si="44"/>
        <v>730.08</v>
      </c>
      <c r="R2824" s="156"/>
    </row>
    <row r="2825" s="138" customFormat="1" ht="25.05" hidden="1" customHeight="1" spans="1:18">
      <c r="A2825" s="147">
        <v>2820</v>
      </c>
      <c r="B2825" s="147" t="s">
        <v>1097</v>
      </c>
      <c r="C2825" s="148">
        <v>45016</v>
      </c>
      <c r="D2825" s="148">
        <v>45291</v>
      </c>
      <c r="E2825" s="147" t="s">
        <v>29</v>
      </c>
      <c r="F2825" s="147" t="s">
        <v>1090</v>
      </c>
      <c r="G2825" s="147" t="s">
        <v>27</v>
      </c>
      <c r="H2825" s="147">
        <v>28.9</v>
      </c>
      <c r="I2825" s="151">
        <v>975</v>
      </c>
      <c r="J2825" s="151">
        <v>28177.5</v>
      </c>
      <c r="K2825" s="147">
        <v>13</v>
      </c>
      <c r="L2825" s="151">
        <v>3663.075</v>
      </c>
      <c r="M2825" s="151">
        <v>366.3075</v>
      </c>
      <c r="N2825" s="151">
        <v>1098.9225</v>
      </c>
      <c r="O2825" s="151">
        <v>1098.9225</v>
      </c>
      <c r="P2825" s="151">
        <v>1098.9225</v>
      </c>
      <c r="Q2825" s="151">
        <f t="shared" si="44"/>
        <v>3296.7675</v>
      </c>
      <c r="R2825" s="156"/>
    </row>
    <row r="2826" s="138" customFormat="1" ht="25.05" hidden="1" customHeight="1" spans="1:18">
      <c r="A2826" s="147">
        <v>2821</v>
      </c>
      <c r="B2826" s="147" t="s">
        <v>1098</v>
      </c>
      <c r="C2826" s="148">
        <v>45016</v>
      </c>
      <c r="D2826" s="148">
        <v>45291</v>
      </c>
      <c r="E2826" s="147" t="s">
        <v>29</v>
      </c>
      <c r="F2826" s="147" t="s">
        <v>1090</v>
      </c>
      <c r="G2826" s="147" t="s">
        <v>27</v>
      </c>
      <c r="H2826" s="147">
        <v>11.8</v>
      </c>
      <c r="I2826" s="151">
        <v>975</v>
      </c>
      <c r="J2826" s="151">
        <v>11505</v>
      </c>
      <c r="K2826" s="147">
        <v>13</v>
      </c>
      <c r="L2826" s="151">
        <v>1495.65</v>
      </c>
      <c r="M2826" s="151">
        <v>149.565</v>
      </c>
      <c r="N2826" s="151">
        <v>448.695</v>
      </c>
      <c r="O2826" s="151">
        <v>448.695</v>
      </c>
      <c r="P2826" s="151">
        <v>448.695</v>
      </c>
      <c r="Q2826" s="151">
        <f t="shared" si="44"/>
        <v>1346.085</v>
      </c>
      <c r="R2826" s="156"/>
    </row>
    <row r="2827" s="138" customFormat="1" ht="25.05" hidden="1" customHeight="1" spans="1:18">
      <c r="A2827" s="147">
        <v>2822</v>
      </c>
      <c r="B2827" s="147" t="s">
        <v>1099</v>
      </c>
      <c r="C2827" s="148">
        <v>45016</v>
      </c>
      <c r="D2827" s="148">
        <v>45291</v>
      </c>
      <c r="E2827" s="147" t="s">
        <v>29</v>
      </c>
      <c r="F2827" s="147" t="s">
        <v>1090</v>
      </c>
      <c r="G2827" s="147" t="s">
        <v>27</v>
      </c>
      <c r="H2827" s="147">
        <v>5.1</v>
      </c>
      <c r="I2827" s="151">
        <v>975</v>
      </c>
      <c r="J2827" s="151">
        <v>4972.5</v>
      </c>
      <c r="K2827" s="147">
        <v>13</v>
      </c>
      <c r="L2827" s="151">
        <v>646.425</v>
      </c>
      <c r="M2827" s="151">
        <v>64.6425</v>
      </c>
      <c r="N2827" s="151">
        <v>193.9275</v>
      </c>
      <c r="O2827" s="151">
        <v>193.9275</v>
      </c>
      <c r="P2827" s="151">
        <v>193.9275</v>
      </c>
      <c r="Q2827" s="151">
        <f t="shared" si="44"/>
        <v>581.7825</v>
      </c>
      <c r="R2827" s="156"/>
    </row>
    <row r="2828" s="138" customFormat="1" ht="25.05" hidden="1" customHeight="1" spans="1:18">
      <c r="A2828" s="147">
        <v>2823</v>
      </c>
      <c r="B2828" s="147" t="s">
        <v>1100</v>
      </c>
      <c r="C2828" s="148">
        <v>45016</v>
      </c>
      <c r="D2828" s="148">
        <v>45291</v>
      </c>
      <c r="E2828" s="147" t="s">
        <v>29</v>
      </c>
      <c r="F2828" s="147" t="s">
        <v>1090</v>
      </c>
      <c r="G2828" s="147" t="s">
        <v>27</v>
      </c>
      <c r="H2828" s="147">
        <v>2.3</v>
      </c>
      <c r="I2828" s="151">
        <v>975</v>
      </c>
      <c r="J2828" s="151">
        <v>2242.5</v>
      </c>
      <c r="K2828" s="147">
        <v>13</v>
      </c>
      <c r="L2828" s="151">
        <v>291.525</v>
      </c>
      <c r="M2828" s="151">
        <v>29.1525</v>
      </c>
      <c r="N2828" s="151">
        <v>87.4575</v>
      </c>
      <c r="O2828" s="151">
        <v>87.4575</v>
      </c>
      <c r="P2828" s="151">
        <v>87.4575</v>
      </c>
      <c r="Q2828" s="151">
        <f t="shared" si="44"/>
        <v>262.3725</v>
      </c>
      <c r="R2828" s="156"/>
    </row>
    <row r="2829" s="138" customFormat="1" ht="25.05" hidden="1" customHeight="1" spans="1:18">
      <c r="A2829" s="147">
        <v>2824</v>
      </c>
      <c r="B2829" s="147" t="s">
        <v>210</v>
      </c>
      <c r="C2829" s="148">
        <v>45016</v>
      </c>
      <c r="D2829" s="148">
        <v>45291</v>
      </c>
      <c r="E2829" s="147" t="s">
        <v>29</v>
      </c>
      <c r="F2829" s="147" t="s">
        <v>1090</v>
      </c>
      <c r="G2829" s="147" t="s">
        <v>27</v>
      </c>
      <c r="H2829" s="147">
        <v>2.7</v>
      </c>
      <c r="I2829" s="151">
        <v>975</v>
      </c>
      <c r="J2829" s="151">
        <v>2632.5</v>
      </c>
      <c r="K2829" s="147">
        <v>13</v>
      </c>
      <c r="L2829" s="151">
        <v>342.225</v>
      </c>
      <c r="M2829" s="151">
        <v>34.2225</v>
      </c>
      <c r="N2829" s="151">
        <v>102.6675</v>
      </c>
      <c r="O2829" s="151">
        <v>102.6675</v>
      </c>
      <c r="P2829" s="151">
        <v>102.6675</v>
      </c>
      <c r="Q2829" s="151">
        <f t="shared" si="44"/>
        <v>308.0025</v>
      </c>
      <c r="R2829" s="156"/>
    </row>
    <row r="2830" s="138" customFormat="1" ht="25.05" hidden="1" customHeight="1" spans="1:18">
      <c r="A2830" s="147">
        <v>2825</v>
      </c>
      <c r="B2830" s="147" t="s">
        <v>1101</v>
      </c>
      <c r="C2830" s="148">
        <v>45016</v>
      </c>
      <c r="D2830" s="148">
        <v>45291</v>
      </c>
      <c r="E2830" s="147" t="s">
        <v>29</v>
      </c>
      <c r="F2830" s="147" t="s">
        <v>1090</v>
      </c>
      <c r="G2830" s="147" t="s">
        <v>27</v>
      </c>
      <c r="H2830" s="147">
        <v>7.8</v>
      </c>
      <c r="I2830" s="151">
        <v>975</v>
      </c>
      <c r="J2830" s="151">
        <v>7605</v>
      </c>
      <c r="K2830" s="147">
        <v>13</v>
      </c>
      <c r="L2830" s="151">
        <v>988.65</v>
      </c>
      <c r="M2830" s="151">
        <v>98.865</v>
      </c>
      <c r="N2830" s="151">
        <v>296.595</v>
      </c>
      <c r="O2830" s="151">
        <v>296.595</v>
      </c>
      <c r="P2830" s="151">
        <v>296.595</v>
      </c>
      <c r="Q2830" s="151">
        <f t="shared" si="44"/>
        <v>889.785</v>
      </c>
      <c r="R2830" s="156"/>
    </row>
    <row r="2831" s="138" customFormat="1" ht="25.05" hidden="1" customHeight="1" spans="1:18">
      <c r="A2831" s="147">
        <v>2826</v>
      </c>
      <c r="B2831" s="147" t="s">
        <v>1102</v>
      </c>
      <c r="C2831" s="148">
        <v>45016</v>
      </c>
      <c r="D2831" s="148">
        <v>45291</v>
      </c>
      <c r="E2831" s="147" t="s">
        <v>29</v>
      </c>
      <c r="F2831" s="147" t="s">
        <v>1090</v>
      </c>
      <c r="G2831" s="147" t="s">
        <v>27</v>
      </c>
      <c r="H2831" s="147">
        <v>8.5</v>
      </c>
      <c r="I2831" s="151">
        <v>975</v>
      </c>
      <c r="J2831" s="151">
        <v>8287.5</v>
      </c>
      <c r="K2831" s="147">
        <v>13</v>
      </c>
      <c r="L2831" s="151">
        <v>1077.375</v>
      </c>
      <c r="M2831" s="151">
        <v>107.7375</v>
      </c>
      <c r="N2831" s="151">
        <v>323.2125</v>
      </c>
      <c r="O2831" s="151">
        <v>323.2125</v>
      </c>
      <c r="P2831" s="151">
        <v>323.2125</v>
      </c>
      <c r="Q2831" s="151">
        <f t="shared" si="44"/>
        <v>969.6375</v>
      </c>
      <c r="R2831" s="156"/>
    </row>
    <row r="2832" s="138" customFormat="1" ht="25.05" hidden="1" customHeight="1" spans="1:18">
      <c r="A2832" s="147">
        <v>2827</v>
      </c>
      <c r="B2832" s="147" t="s">
        <v>1103</v>
      </c>
      <c r="C2832" s="148">
        <v>45016</v>
      </c>
      <c r="D2832" s="148">
        <v>45291</v>
      </c>
      <c r="E2832" s="147" t="s">
        <v>29</v>
      </c>
      <c r="F2832" s="147" t="s">
        <v>1090</v>
      </c>
      <c r="G2832" s="147" t="s">
        <v>27</v>
      </c>
      <c r="H2832" s="147">
        <v>5.5</v>
      </c>
      <c r="I2832" s="151">
        <v>975</v>
      </c>
      <c r="J2832" s="151">
        <v>5362.5</v>
      </c>
      <c r="K2832" s="147">
        <v>13</v>
      </c>
      <c r="L2832" s="151">
        <v>697.125</v>
      </c>
      <c r="M2832" s="151">
        <v>69.7125</v>
      </c>
      <c r="N2832" s="151">
        <v>209.1375</v>
      </c>
      <c r="O2832" s="151">
        <v>209.1375</v>
      </c>
      <c r="P2832" s="151">
        <v>209.1375</v>
      </c>
      <c r="Q2832" s="151">
        <f t="shared" si="44"/>
        <v>627.4125</v>
      </c>
      <c r="R2832" s="156"/>
    </row>
    <row r="2833" s="138" customFormat="1" ht="25.05" hidden="1" customHeight="1" spans="1:18">
      <c r="A2833" s="147">
        <v>2828</v>
      </c>
      <c r="B2833" s="147" t="s">
        <v>1104</v>
      </c>
      <c r="C2833" s="148">
        <v>45016</v>
      </c>
      <c r="D2833" s="148">
        <v>45291</v>
      </c>
      <c r="E2833" s="147" t="s">
        <v>29</v>
      </c>
      <c r="F2833" s="147" t="s">
        <v>1090</v>
      </c>
      <c r="G2833" s="147" t="s">
        <v>27</v>
      </c>
      <c r="H2833" s="147">
        <v>25.8</v>
      </c>
      <c r="I2833" s="151">
        <v>975</v>
      </c>
      <c r="J2833" s="151">
        <v>25155</v>
      </c>
      <c r="K2833" s="147">
        <v>13</v>
      </c>
      <c r="L2833" s="151">
        <v>3270.15</v>
      </c>
      <c r="M2833" s="151">
        <v>327.015</v>
      </c>
      <c r="N2833" s="151">
        <v>981.045</v>
      </c>
      <c r="O2833" s="151">
        <v>981.045</v>
      </c>
      <c r="P2833" s="151">
        <v>981.045</v>
      </c>
      <c r="Q2833" s="151">
        <f t="shared" si="44"/>
        <v>2943.135</v>
      </c>
      <c r="R2833" s="156"/>
    </row>
    <row r="2834" s="138" customFormat="1" ht="25.05" hidden="1" customHeight="1" spans="1:18">
      <c r="A2834" s="147">
        <v>2829</v>
      </c>
      <c r="B2834" s="147" t="s">
        <v>1105</v>
      </c>
      <c r="C2834" s="148">
        <v>45016</v>
      </c>
      <c r="D2834" s="148">
        <v>45291</v>
      </c>
      <c r="E2834" s="147" t="s">
        <v>29</v>
      </c>
      <c r="F2834" s="147" t="s">
        <v>1090</v>
      </c>
      <c r="G2834" s="147" t="s">
        <v>27</v>
      </c>
      <c r="H2834" s="147">
        <v>18</v>
      </c>
      <c r="I2834" s="151">
        <v>975</v>
      </c>
      <c r="J2834" s="151">
        <v>17550</v>
      </c>
      <c r="K2834" s="147">
        <v>13</v>
      </c>
      <c r="L2834" s="151">
        <v>2281.5</v>
      </c>
      <c r="M2834" s="151">
        <v>228.15</v>
      </c>
      <c r="N2834" s="151">
        <v>684.45</v>
      </c>
      <c r="O2834" s="151">
        <v>684.45</v>
      </c>
      <c r="P2834" s="151">
        <v>684.45</v>
      </c>
      <c r="Q2834" s="151">
        <f t="shared" si="44"/>
        <v>2053.35</v>
      </c>
      <c r="R2834" s="156"/>
    </row>
    <row r="2835" s="138" customFormat="1" ht="25.05" hidden="1" customHeight="1" spans="1:18">
      <c r="A2835" s="147">
        <v>2830</v>
      </c>
      <c r="B2835" s="147" t="s">
        <v>1106</v>
      </c>
      <c r="C2835" s="148">
        <v>45016</v>
      </c>
      <c r="D2835" s="148">
        <v>45291</v>
      </c>
      <c r="E2835" s="147" t="s">
        <v>29</v>
      </c>
      <c r="F2835" s="147" t="s">
        <v>1090</v>
      </c>
      <c r="G2835" s="147" t="s">
        <v>27</v>
      </c>
      <c r="H2835" s="147">
        <v>75.3</v>
      </c>
      <c r="I2835" s="151">
        <v>975</v>
      </c>
      <c r="J2835" s="151">
        <v>73417.5</v>
      </c>
      <c r="K2835" s="147">
        <v>13</v>
      </c>
      <c r="L2835" s="151">
        <v>9544.275</v>
      </c>
      <c r="M2835" s="151">
        <v>954.4275</v>
      </c>
      <c r="N2835" s="151">
        <v>2863.2825</v>
      </c>
      <c r="O2835" s="151">
        <v>2863.2825</v>
      </c>
      <c r="P2835" s="151">
        <v>2863.2825</v>
      </c>
      <c r="Q2835" s="151">
        <f t="shared" si="44"/>
        <v>8589.8475</v>
      </c>
      <c r="R2835" s="156"/>
    </row>
    <row r="2836" s="138" customFormat="1" ht="25.05" hidden="1" customHeight="1" spans="1:18">
      <c r="A2836" s="147">
        <v>2831</v>
      </c>
      <c r="B2836" s="147" t="s">
        <v>1107</v>
      </c>
      <c r="C2836" s="148">
        <v>45016</v>
      </c>
      <c r="D2836" s="148">
        <v>45291</v>
      </c>
      <c r="E2836" s="147" t="s">
        <v>29</v>
      </c>
      <c r="F2836" s="147" t="s">
        <v>1090</v>
      </c>
      <c r="G2836" s="147" t="s">
        <v>27</v>
      </c>
      <c r="H2836" s="147">
        <v>3.1</v>
      </c>
      <c r="I2836" s="151">
        <v>975</v>
      </c>
      <c r="J2836" s="151">
        <v>3022.5</v>
      </c>
      <c r="K2836" s="147">
        <v>13</v>
      </c>
      <c r="L2836" s="151">
        <v>392.925</v>
      </c>
      <c r="M2836" s="151">
        <v>39.2925</v>
      </c>
      <c r="N2836" s="151">
        <v>117.8775</v>
      </c>
      <c r="O2836" s="151">
        <v>117.8775</v>
      </c>
      <c r="P2836" s="151">
        <v>117.8775</v>
      </c>
      <c r="Q2836" s="151">
        <f t="shared" si="44"/>
        <v>353.6325</v>
      </c>
      <c r="R2836" s="156"/>
    </row>
    <row r="2837" s="138" customFormat="1" ht="25.05" hidden="1" customHeight="1" spans="1:18">
      <c r="A2837" s="147">
        <v>2832</v>
      </c>
      <c r="B2837" s="147" t="s">
        <v>1108</v>
      </c>
      <c r="C2837" s="148">
        <v>45016</v>
      </c>
      <c r="D2837" s="148">
        <v>45291</v>
      </c>
      <c r="E2837" s="147" t="s">
        <v>29</v>
      </c>
      <c r="F2837" s="147" t="s">
        <v>1090</v>
      </c>
      <c r="G2837" s="147" t="s">
        <v>27</v>
      </c>
      <c r="H2837" s="147">
        <v>22.5</v>
      </c>
      <c r="I2837" s="151">
        <v>975</v>
      </c>
      <c r="J2837" s="151">
        <v>21937.5</v>
      </c>
      <c r="K2837" s="147">
        <v>13</v>
      </c>
      <c r="L2837" s="151">
        <v>2851.875</v>
      </c>
      <c r="M2837" s="151">
        <v>285.1875</v>
      </c>
      <c r="N2837" s="151">
        <v>855.5625</v>
      </c>
      <c r="O2837" s="151">
        <v>855.5625</v>
      </c>
      <c r="P2837" s="151">
        <v>855.5625</v>
      </c>
      <c r="Q2837" s="151">
        <f t="shared" si="44"/>
        <v>2566.6875</v>
      </c>
      <c r="R2837" s="156"/>
    </row>
    <row r="2838" s="138" customFormat="1" ht="25.05" hidden="1" customHeight="1" spans="1:18">
      <c r="A2838" s="147">
        <v>2833</v>
      </c>
      <c r="B2838" s="147" t="s">
        <v>1109</v>
      </c>
      <c r="C2838" s="148">
        <v>45016</v>
      </c>
      <c r="D2838" s="148">
        <v>45291</v>
      </c>
      <c r="E2838" s="147" t="s">
        <v>29</v>
      </c>
      <c r="F2838" s="147" t="s">
        <v>1090</v>
      </c>
      <c r="G2838" s="147" t="s">
        <v>27</v>
      </c>
      <c r="H2838" s="147">
        <v>16.47</v>
      </c>
      <c r="I2838" s="151">
        <v>975</v>
      </c>
      <c r="J2838" s="151">
        <v>16058.25</v>
      </c>
      <c r="K2838" s="147">
        <v>13</v>
      </c>
      <c r="L2838" s="151">
        <v>2087.5725</v>
      </c>
      <c r="M2838" s="151">
        <v>208.75725</v>
      </c>
      <c r="N2838" s="151">
        <v>626.27175</v>
      </c>
      <c r="O2838" s="151">
        <v>626.27175</v>
      </c>
      <c r="P2838" s="151">
        <v>626.27175</v>
      </c>
      <c r="Q2838" s="151">
        <f t="shared" si="44"/>
        <v>1878.81525</v>
      </c>
      <c r="R2838" s="156"/>
    </row>
    <row r="2839" s="138" customFormat="1" ht="25.05" hidden="1" customHeight="1" spans="1:18">
      <c r="A2839" s="147">
        <v>2834</v>
      </c>
      <c r="B2839" s="147" t="s">
        <v>1110</v>
      </c>
      <c r="C2839" s="148">
        <v>45016</v>
      </c>
      <c r="D2839" s="148">
        <v>45291</v>
      </c>
      <c r="E2839" s="147" t="s">
        <v>29</v>
      </c>
      <c r="F2839" s="147" t="s">
        <v>1090</v>
      </c>
      <c r="G2839" s="147" t="s">
        <v>27</v>
      </c>
      <c r="H2839" s="147">
        <v>22.6</v>
      </c>
      <c r="I2839" s="151">
        <v>975</v>
      </c>
      <c r="J2839" s="151">
        <v>22035</v>
      </c>
      <c r="K2839" s="147">
        <v>13</v>
      </c>
      <c r="L2839" s="151">
        <v>2864.55</v>
      </c>
      <c r="M2839" s="151">
        <v>286.455</v>
      </c>
      <c r="N2839" s="151">
        <v>859.365</v>
      </c>
      <c r="O2839" s="151">
        <v>859.365</v>
      </c>
      <c r="P2839" s="151">
        <v>859.365</v>
      </c>
      <c r="Q2839" s="151">
        <f t="shared" si="44"/>
        <v>2578.095</v>
      </c>
      <c r="R2839" s="156"/>
    </row>
    <row r="2840" s="138" customFormat="1" ht="25.05" hidden="1" customHeight="1" spans="1:18">
      <c r="A2840" s="147">
        <v>2835</v>
      </c>
      <c r="B2840" s="147" t="s">
        <v>1111</v>
      </c>
      <c r="C2840" s="148">
        <v>45016</v>
      </c>
      <c r="D2840" s="148">
        <v>45291</v>
      </c>
      <c r="E2840" s="147" t="s">
        <v>29</v>
      </c>
      <c r="F2840" s="147" t="s">
        <v>1090</v>
      </c>
      <c r="G2840" s="147" t="s">
        <v>27</v>
      </c>
      <c r="H2840" s="147">
        <v>27.4</v>
      </c>
      <c r="I2840" s="151">
        <v>975</v>
      </c>
      <c r="J2840" s="151">
        <v>26715</v>
      </c>
      <c r="K2840" s="147">
        <v>13</v>
      </c>
      <c r="L2840" s="151">
        <v>3472.95</v>
      </c>
      <c r="M2840" s="151">
        <v>347.295</v>
      </c>
      <c r="N2840" s="151">
        <v>1041.885</v>
      </c>
      <c r="O2840" s="151">
        <v>1041.885</v>
      </c>
      <c r="P2840" s="151">
        <v>1041.885</v>
      </c>
      <c r="Q2840" s="151">
        <f t="shared" si="44"/>
        <v>3125.655</v>
      </c>
      <c r="R2840" s="156"/>
    </row>
    <row r="2841" s="138" customFormat="1" ht="25.05" hidden="1" customHeight="1" spans="1:18">
      <c r="A2841" s="147">
        <v>2836</v>
      </c>
      <c r="B2841" s="147" t="s">
        <v>1112</v>
      </c>
      <c r="C2841" s="148">
        <v>45016</v>
      </c>
      <c r="D2841" s="148">
        <v>45291</v>
      </c>
      <c r="E2841" s="147" t="s">
        <v>29</v>
      </c>
      <c r="F2841" s="147" t="s">
        <v>1090</v>
      </c>
      <c r="G2841" s="147" t="s">
        <v>27</v>
      </c>
      <c r="H2841" s="147">
        <v>27.9</v>
      </c>
      <c r="I2841" s="151">
        <v>975</v>
      </c>
      <c r="J2841" s="151">
        <v>27202.5</v>
      </c>
      <c r="K2841" s="147">
        <v>13</v>
      </c>
      <c r="L2841" s="151">
        <v>3536.325</v>
      </c>
      <c r="M2841" s="151">
        <v>353.6325</v>
      </c>
      <c r="N2841" s="151">
        <v>1060.8975</v>
      </c>
      <c r="O2841" s="151">
        <v>1060.8975</v>
      </c>
      <c r="P2841" s="151">
        <v>1060.8975</v>
      </c>
      <c r="Q2841" s="151">
        <f t="shared" si="44"/>
        <v>3182.6925</v>
      </c>
      <c r="R2841" s="156"/>
    </row>
    <row r="2842" s="138" customFormat="1" ht="25.05" hidden="1" customHeight="1" spans="1:18">
      <c r="A2842" s="147">
        <v>2837</v>
      </c>
      <c r="B2842" s="147" t="s">
        <v>1113</v>
      </c>
      <c r="C2842" s="148">
        <v>45016</v>
      </c>
      <c r="D2842" s="148">
        <v>45291</v>
      </c>
      <c r="E2842" s="147" t="s">
        <v>29</v>
      </c>
      <c r="F2842" s="147" t="s">
        <v>1090</v>
      </c>
      <c r="G2842" s="147" t="s">
        <v>27</v>
      </c>
      <c r="H2842" s="147">
        <v>8.3</v>
      </c>
      <c r="I2842" s="151">
        <v>975</v>
      </c>
      <c r="J2842" s="151">
        <v>8092.5</v>
      </c>
      <c r="K2842" s="147">
        <v>13</v>
      </c>
      <c r="L2842" s="151">
        <v>1052.025</v>
      </c>
      <c r="M2842" s="151">
        <v>105.2025</v>
      </c>
      <c r="N2842" s="151">
        <v>315.6075</v>
      </c>
      <c r="O2842" s="151">
        <v>315.6075</v>
      </c>
      <c r="P2842" s="151">
        <v>315.6075</v>
      </c>
      <c r="Q2842" s="151">
        <f t="shared" si="44"/>
        <v>946.8225</v>
      </c>
      <c r="R2842" s="156"/>
    </row>
    <row r="2843" s="138" customFormat="1" ht="25.05" hidden="1" customHeight="1" spans="1:18">
      <c r="A2843" s="147">
        <v>2838</v>
      </c>
      <c r="B2843" s="147" t="s">
        <v>1114</v>
      </c>
      <c r="C2843" s="148">
        <v>45016</v>
      </c>
      <c r="D2843" s="148">
        <v>45291</v>
      </c>
      <c r="E2843" s="147" t="s">
        <v>29</v>
      </c>
      <c r="F2843" s="147" t="s">
        <v>1090</v>
      </c>
      <c r="G2843" s="147" t="s">
        <v>27</v>
      </c>
      <c r="H2843" s="147">
        <v>25</v>
      </c>
      <c r="I2843" s="151">
        <v>975</v>
      </c>
      <c r="J2843" s="151">
        <v>24375</v>
      </c>
      <c r="K2843" s="147">
        <v>13</v>
      </c>
      <c r="L2843" s="151">
        <v>3168.75</v>
      </c>
      <c r="M2843" s="151">
        <v>316.875</v>
      </c>
      <c r="N2843" s="151">
        <v>950.625</v>
      </c>
      <c r="O2843" s="151">
        <v>950.625</v>
      </c>
      <c r="P2843" s="151">
        <v>950.625</v>
      </c>
      <c r="Q2843" s="151">
        <f t="shared" si="44"/>
        <v>2851.875</v>
      </c>
      <c r="R2843" s="156"/>
    </row>
    <row r="2844" s="138" customFormat="1" ht="25.05" hidden="1" customHeight="1" spans="1:18">
      <c r="A2844" s="147">
        <v>2839</v>
      </c>
      <c r="B2844" s="147" t="s">
        <v>1115</v>
      </c>
      <c r="C2844" s="148">
        <v>45016</v>
      </c>
      <c r="D2844" s="148">
        <v>45291</v>
      </c>
      <c r="E2844" s="147" t="s">
        <v>29</v>
      </c>
      <c r="F2844" s="147" t="s">
        <v>1090</v>
      </c>
      <c r="G2844" s="147" t="s">
        <v>27</v>
      </c>
      <c r="H2844" s="147">
        <v>16.5</v>
      </c>
      <c r="I2844" s="151">
        <v>975</v>
      </c>
      <c r="J2844" s="151">
        <v>16087.5</v>
      </c>
      <c r="K2844" s="147">
        <v>13</v>
      </c>
      <c r="L2844" s="151">
        <v>2091.375</v>
      </c>
      <c r="M2844" s="151">
        <v>209.1375</v>
      </c>
      <c r="N2844" s="151">
        <v>627.4125</v>
      </c>
      <c r="O2844" s="151">
        <v>627.4125</v>
      </c>
      <c r="P2844" s="151">
        <v>627.4125</v>
      </c>
      <c r="Q2844" s="151">
        <f t="shared" si="44"/>
        <v>1882.2375</v>
      </c>
      <c r="R2844" s="156"/>
    </row>
    <row r="2845" s="138" customFormat="1" ht="25.05" customHeight="1" spans="1:18">
      <c r="A2845" s="147">
        <v>2840</v>
      </c>
      <c r="B2845" s="147" t="s">
        <v>1089</v>
      </c>
      <c r="C2845" s="148">
        <v>45016</v>
      </c>
      <c r="D2845" s="148">
        <v>45381</v>
      </c>
      <c r="E2845" s="147" t="s">
        <v>267</v>
      </c>
      <c r="F2845" s="147" t="s">
        <v>1090</v>
      </c>
      <c r="G2845" s="147" t="s">
        <v>268</v>
      </c>
      <c r="H2845" s="159">
        <v>396</v>
      </c>
      <c r="I2845" s="151">
        <v>90</v>
      </c>
      <c r="J2845" s="151">
        <v>35640</v>
      </c>
      <c r="K2845" s="160">
        <v>4.4</v>
      </c>
      <c r="L2845" s="151">
        <v>1568.16</v>
      </c>
      <c r="M2845" s="151">
        <v>156.816</v>
      </c>
      <c r="N2845" s="151">
        <v>705.672</v>
      </c>
      <c r="O2845" s="151">
        <v>392.04</v>
      </c>
      <c r="P2845" s="151">
        <v>313.632</v>
      </c>
      <c r="Q2845" s="151">
        <f t="shared" si="44"/>
        <v>1411.344</v>
      </c>
      <c r="R2845" s="156"/>
    </row>
    <row r="2846" s="138" customFormat="1" ht="25.05" customHeight="1" spans="1:18">
      <c r="A2846" s="147">
        <v>2841</v>
      </c>
      <c r="B2846" s="147" t="s">
        <v>1091</v>
      </c>
      <c r="C2846" s="148">
        <v>45016</v>
      </c>
      <c r="D2846" s="148">
        <v>45381</v>
      </c>
      <c r="E2846" s="147" t="s">
        <v>267</v>
      </c>
      <c r="F2846" s="147" t="s">
        <v>1090</v>
      </c>
      <c r="G2846" s="147" t="s">
        <v>268</v>
      </c>
      <c r="H2846" s="159">
        <v>386</v>
      </c>
      <c r="I2846" s="151">
        <v>90</v>
      </c>
      <c r="J2846" s="151">
        <v>34740</v>
      </c>
      <c r="K2846" s="160">
        <v>4.4</v>
      </c>
      <c r="L2846" s="151">
        <v>1528.56</v>
      </c>
      <c r="M2846" s="151">
        <v>152.856</v>
      </c>
      <c r="N2846" s="151">
        <v>687.852</v>
      </c>
      <c r="O2846" s="151">
        <v>382.14</v>
      </c>
      <c r="P2846" s="151">
        <v>305.712</v>
      </c>
      <c r="Q2846" s="151">
        <f t="shared" si="44"/>
        <v>1375.704</v>
      </c>
      <c r="R2846" s="156"/>
    </row>
    <row r="2847" s="138" customFormat="1" ht="25.05" customHeight="1" spans="1:18">
      <c r="A2847" s="147">
        <v>2842</v>
      </c>
      <c r="B2847" s="147" t="s">
        <v>1092</v>
      </c>
      <c r="C2847" s="148">
        <v>45016</v>
      </c>
      <c r="D2847" s="148">
        <v>45381</v>
      </c>
      <c r="E2847" s="147" t="s">
        <v>267</v>
      </c>
      <c r="F2847" s="147" t="s">
        <v>1090</v>
      </c>
      <c r="G2847" s="147" t="s">
        <v>268</v>
      </c>
      <c r="H2847" s="159">
        <v>990</v>
      </c>
      <c r="I2847" s="151">
        <v>90</v>
      </c>
      <c r="J2847" s="151">
        <v>89100</v>
      </c>
      <c r="K2847" s="160">
        <v>4.4</v>
      </c>
      <c r="L2847" s="151">
        <v>3920.4</v>
      </c>
      <c r="M2847" s="151">
        <v>392.04</v>
      </c>
      <c r="N2847" s="151">
        <v>1764.18</v>
      </c>
      <c r="O2847" s="151">
        <v>980.1</v>
      </c>
      <c r="P2847" s="151">
        <v>784.08</v>
      </c>
      <c r="Q2847" s="151">
        <f t="shared" si="44"/>
        <v>3528.36</v>
      </c>
      <c r="R2847" s="156"/>
    </row>
    <row r="2848" s="138" customFormat="1" ht="25.05" customHeight="1" spans="1:18">
      <c r="A2848" s="147">
        <v>2843</v>
      </c>
      <c r="B2848" s="147" t="s">
        <v>1093</v>
      </c>
      <c r="C2848" s="148">
        <v>45016</v>
      </c>
      <c r="D2848" s="148">
        <v>45381</v>
      </c>
      <c r="E2848" s="147" t="s">
        <v>267</v>
      </c>
      <c r="F2848" s="147" t="s">
        <v>1090</v>
      </c>
      <c r="G2848" s="147" t="s">
        <v>268</v>
      </c>
      <c r="H2848" s="159">
        <v>449</v>
      </c>
      <c r="I2848" s="151">
        <v>90</v>
      </c>
      <c r="J2848" s="151">
        <v>40410</v>
      </c>
      <c r="K2848" s="160">
        <v>4.4</v>
      </c>
      <c r="L2848" s="151">
        <v>1778.04</v>
      </c>
      <c r="M2848" s="151">
        <v>177.804</v>
      </c>
      <c r="N2848" s="151">
        <v>800.118</v>
      </c>
      <c r="O2848" s="151">
        <v>444.51</v>
      </c>
      <c r="P2848" s="151">
        <v>355.608</v>
      </c>
      <c r="Q2848" s="151">
        <f t="shared" si="44"/>
        <v>1600.236</v>
      </c>
      <c r="R2848" s="156"/>
    </row>
    <row r="2849" s="138" customFormat="1" ht="25.05" customHeight="1" spans="1:18">
      <c r="A2849" s="147">
        <v>2844</v>
      </c>
      <c r="B2849" s="147" t="s">
        <v>1094</v>
      </c>
      <c r="C2849" s="148">
        <v>45016</v>
      </c>
      <c r="D2849" s="148">
        <v>45381</v>
      </c>
      <c r="E2849" s="147" t="s">
        <v>267</v>
      </c>
      <c r="F2849" s="147" t="s">
        <v>1090</v>
      </c>
      <c r="G2849" s="147" t="s">
        <v>268</v>
      </c>
      <c r="H2849" s="159">
        <v>990</v>
      </c>
      <c r="I2849" s="151">
        <v>90</v>
      </c>
      <c r="J2849" s="151">
        <v>89100</v>
      </c>
      <c r="K2849" s="160">
        <v>4.4</v>
      </c>
      <c r="L2849" s="151">
        <v>3920.4</v>
      </c>
      <c r="M2849" s="151">
        <v>392.04</v>
      </c>
      <c r="N2849" s="151">
        <v>1764.18</v>
      </c>
      <c r="O2849" s="151">
        <v>980.1</v>
      </c>
      <c r="P2849" s="151">
        <v>784.08</v>
      </c>
      <c r="Q2849" s="151">
        <f t="shared" si="44"/>
        <v>3528.36</v>
      </c>
      <c r="R2849" s="156"/>
    </row>
    <row r="2850" s="138" customFormat="1" ht="25.05" customHeight="1" spans="1:18">
      <c r="A2850" s="147">
        <v>2845</v>
      </c>
      <c r="B2850" s="147" t="s">
        <v>1095</v>
      </c>
      <c r="C2850" s="148">
        <v>45016</v>
      </c>
      <c r="D2850" s="148">
        <v>45381</v>
      </c>
      <c r="E2850" s="147" t="s">
        <v>267</v>
      </c>
      <c r="F2850" s="147" t="s">
        <v>1090</v>
      </c>
      <c r="G2850" s="147" t="s">
        <v>268</v>
      </c>
      <c r="H2850" s="159">
        <v>403</v>
      </c>
      <c r="I2850" s="151">
        <v>90</v>
      </c>
      <c r="J2850" s="151">
        <v>36270</v>
      </c>
      <c r="K2850" s="160">
        <v>4.4</v>
      </c>
      <c r="L2850" s="151">
        <v>1595.88</v>
      </c>
      <c r="M2850" s="151">
        <v>159.588</v>
      </c>
      <c r="N2850" s="151">
        <v>718.146</v>
      </c>
      <c r="O2850" s="151">
        <v>398.97</v>
      </c>
      <c r="P2850" s="151">
        <v>319.176</v>
      </c>
      <c r="Q2850" s="151">
        <f t="shared" si="44"/>
        <v>1436.292</v>
      </c>
      <c r="R2850" s="156"/>
    </row>
    <row r="2851" s="138" customFormat="1" ht="25.05" customHeight="1" spans="1:18">
      <c r="A2851" s="147">
        <v>2846</v>
      </c>
      <c r="B2851" s="147" t="s">
        <v>1096</v>
      </c>
      <c r="C2851" s="148">
        <v>45016</v>
      </c>
      <c r="D2851" s="148">
        <v>45381</v>
      </c>
      <c r="E2851" s="147" t="s">
        <v>267</v>
      </c>
      <c r="F2851" s="147" t="s">
        <v>1090</v>
      </c>
      <c r="G2851" s="147" t="s">
        <v>268</v>
      </c>
      <c r="H2851" s="159">
        <v>211</v>
      </c>
      <c r="I2851" s="151">
        <v>90</v>
      </c>
      <c r="J2851" s="151">
        <v>18990</v>
      </c>
      <c r="K2851" s="160">
        <v>4.4</v>
      </c>
      <c r="L2851" s="151">
        <v>835.56</v>
      </c>
      <c r="M2851" s="151">
        <v>83.556</v>
      </c>
      <c r="N2851" s="151">
        <v>376.002</v>
      </c>
      <c r="O2851" s="151">
        <v>208.89</v>
      </c>
      <c r="P2851" s="151">
        <v>167.112</v>
      </c>
      <c r="Q2851" s="151">
        <f t="shared" si="44"/>
        <v>752.004</v>
      </c>
      <c r="R2851" s="156"/>
    </row>
    <row r="2852" s="138" customFormat="1" ht="25.05" customHeight="1" spans="1:18">
      <c r="A2852" s="147">
        <v>2847</v>
      </c>
      <c r="B2852" s="147" t="s">
        <v>1097</v>
      </c>
      <c r="C2852" s="148">
        <v>45016</v>
      </c>
      <c r="D2852" s="148">
        <v>45381</v>
      </c>
      <c r="E2852" s="147" t="s">
        <v>267</v>
      </c>
      <c r="F2852" s="147" t="s">
        <v>1090</v>
      </c>
      <c r="G2852" s="147" t="s">
        <v>268</v>
      </c>
      <c r="H2852" s="159">
        <v>954</v>
      </c>
      <c r="I2852" s="151">
        <v>90</v>
      </c>
      <c r="J2852" s="151">
        <v>85860</v>
      </c>
      <c r="K2852" s="160">
        <v>4.4</v>
      </c>
      <c r="L2852" s="151">
        <v>3777.84</v>
      </c>
      <c r="M2852" s="151">
        <v>377.784</v>
      </c>
      <c r="N2852" s="151">
        <v>1700.028</v>
      </c>
      <c r="O2852" s="151">
        <v>944.46</v>
      </c>
      <c r="P2852" s="151">
        <v>755.568</v>
      </c>
      <c r="Q2852" s="151">
        <f t="shared" si="44"/>
        <v>3400.056</v>
      </c>
      <c r="R2852" s="156"/>
    </row>
    <row r="2853" s="138" customFormat="1" ht="25.05" customHeight="1" spans="1:18">
      <c r="A2853" s="147">
        <v>2848</v>
      </c>
      <c r="B2853" s="147" t="s">
        <v>1098</v>
      </c>
      <c r="C2853" s="148">
        <v>45016</v>
      </c>
      <c r="D2853" s="148">
        <v>45381</v>
      </c>
      <c r="E2853" s="147" t="s">
        <v>267</v>
      </c>
      <c r="F2853" s="147" t="s">
        <v>1090</v>
      </c>
      <c r="G2853" s="147" t="s">
        <v>268</v>
      </c>
      <c r="H2853" s="159">
        <v>389</v>
      </c>
      <c r="I2853" s="151">
        <v>90</v>
      </c>
      <c r="J2853" s="151">
        <v>35010</v>
      </c>
      <c r="K2853" s="160">
        <v>4.4</v>
      </c>
      <c r="L2853" s="151">
        <v>1540.44</v>
      </c>
      <c r="M2853" s="151">
        <v>154.044</v>
      </c>
      <c r="N2853" s="151">
        <v>693.198</v>
      </c>
      <c r="O2853" s="151">
        <v>385.11</v>
      </c>
      <c r="P2853" s="151">
        <v>308.088</v>
      </c>
      <c r="Q2853" s="151">
        <f t="shared" si="44"/>
        <v>1386.396</v>
      </c>
      <c r="R2853" s="156"/>
    </row>
    <row r="2854" s="138" customFormat="1" ht="25.05" customHeight="1" spans="1:18">
      <c r="A2854" s="147">
        <v>2849</v>
      </c>
      <c r="B2854" s="147" t="s">
        <v>1099</v>
      </c>
      <c r="C2854" s="148">
        <v>45016</v>
      </c>
      <c r="D2854" s="148">
        <v>45381</v>
      </c>
      <c r="E2854" s="147" t="s">
        <v>267</v>
      </c>
      <c r="F2854" s="147" t="s">
        <v>1090</v>
      </c>
      <c r="G2854" s="147" t="s">
        <v>268</v>
      </c>
      <c r="H2854" s="159">
        <v>168</v>
      </c>
      <c r="I2854" s="151">
        <v>90</v>
      </c>
      <c r="J2854" s="151">
        <v>15120</v>
      </c>
      <c r="K2854" s="160">
        <v>4.4</v>
      </c>
      <c r="L2854" s="151">
        <v>665.28</v>
      </c>
      <c r="M2854" s="151">
        <v>66.528</v>
      </c>
      <c r="N2854" s="151">
        <v>299.376</v>
      </c>
      <c r="O2854" s="151">
        <v>166.32</v>
      </c>
      <c r="P2854" s="151">
        <v>133.056</v>
      </c>
      <c r="Q2854" s="151">
        <f t="shared" si="44"/>
        <v>598.752</v>
      </c>
      <c r="R2854" s="156"/>
    </row>
    <row r="2855" s="138" customFormat="1" ht="25.05" customHeight="1" spans="1:18">
      <c r="A2855" s="147">
        <v>2850</v>
      </c>
      <c r="B2855" s="147" t="s">
        <v>1100</v>
      </c>
      <c r="C2855" s="148">
        <v>45016</v>
      </c>
      <c r="D2855" s="148">
        <v>45381</v>
      </c>
      <c r="E2855" s="147" t="s">
        <v>267</v>
      </c>
      <c r="F2855" s="147" t="s">
        <v>1090</v>
      </c>
      <c r="G2855" s="147" t="s">
        <v>268</v>
      </c>
      <c r="H2855" s="159">
        <v>76</v>
      </c>
      <c r="I2855" s="151">
        <v>90</v>
      </c>
      <c r="J2855" s="151">
        <v>6840</v>
      </c>
      <c r="K2855" s="160">
        <v>4.4</v>
      </c>
      <c r="L2855" s="151">
        <v>300.96</v>
      </c>
      <c r="M2855" s="151">
        <v>30.096</v>
      </c>
      <c r="N2855" s="151">
        <v>135.432</v>
      </c>
      <c r="O2855" s="151">
        <v>75.24</v>
      </c>
      <c r="P2855" s="151">
        <v>60.192</v>
      </c>
      <c r="Q2855" s="151">
        <f t="shared" si="44"/>
        <v>270.864</v>
      </c>
      <c r="R2855" s="156"/>
    </row>
    <row r="2856" s="138" customFormat="1" ht="25.05" customHeight="1" spans="1:18">
      <c r="A2856" s="147">
        <v>2851</v>
      </c>
      <c r="B2856" s="147" t="s">
        <v>210</v>
      </c>
      <c r="C2856" s="148">
        <v>45016</v>
      </c>
      <c r="D2856" s="148">
        <v>45381</v>
      </c>
      <c r="E2856" s="147" t="s">
        <v>267</v>
      </c>
      <c r="F2856" s="147" t="s">
        <v>1090</v>
      </c>
      <c r="G2856" s="147" t="s">
        <v>268</v>
      </c>
      <c r="H2856" s="159">
        <v>89</v>
      </c>
      <c r="I2856" s="151">
        <v>90</v>
      </c>
      <c r="J2856" s="151">
        <v>8010</v>
      </c>
      <c r="K2856" s="160">
        <v>4.4</v>
      </c>
      <c r="L2856" s="151">
        <v>352.44</v>
      </c>
      <c r="M2856" s="151">
        <v>35.244</v>
      </c>
      <c r="N2856" s="151">
        <v>158.598</v>
      </c>
      <c r="O2856" s="151">
        <v>88.11</v>
      </c>
      <c r="P2856" s="151">
        <v>70.488</v>
      </c>
      <c r="Q2856" s="151">
        <f t="shared" si="44"/>
        <v>317.196</v>
      </c>
      <c r="R2856" s="156"/>
    </row>
    <row r="2857" s="138" customFormat="1" ht="25.05" customHeight="1" spans="1:18">
      <c r="A2857" s="147">
        <v>2852</v>
      </c>
      <c r="B2857" s="147" t="s">
        <v>1102</v>
      </c>
      <c r="C2857" s="148">
        <v>45016</v>
      </c>
      <c r="D2857" s="148">
        <v>45381</v>
      </c>
      <c r="E2857" s="147" t="s">
        <v>267</v>
      </c>
      <c r="F2857" s="147" t="s">
        <v>1090</v>
      </c>
      <c r="G2857" s="147" t="s">
        <v>268</v>
      </c>
      <c r="H2857" s="159">
        <v>281</v>
      </c>
      <c r="I2857" s="151">
        <v>90</v>
      </c>
      <c r="J2857" s="151">
        <v>25290</v>
      </c>
      <c r="K2857" s="160">
        <v>4.4</v>
      </c>
      <c r="L2857" s="151">
        <v>1112.76</v>
      </c>
      <c r="M2857" s="151">
        <v>111.276</v>
      </c>
      <c r="N2857" s="151">
        <v>500.742</v>
      </c>
      <c r="O2857" s="151">
        <v>278.19</v>
      </c>
      <c r="P2857" s="151">
        <v>222.552</v>
      </c>
      <c r="Q2857" s="151">
        <f t="shared" si="44"/>
        <v>1001.484</v>
      </c>
      <c r="R2857" s="156"/>
    </row>
    <row r="2858" s="138" customFormat="1" ht="25.05" customHeight="1" spans="1:18">
      <c r="A2858" s="147">
        <v>2853</v>
      </c>
      <c r="B2858" s="147" t="s">
        <v>1103</v>
      </c>
      <c r="C2858" s="148">
        <v>45016</v>
      </c>
      <c r="D2858" s="148">
        <v>45381</v>
      </c>
      <c r="E2858" s="147" t="s">
        <v>267</v>
      </c>
      <c r="F2858" s="147" t="s">
        <v>1090</v>
      </c>
      <c r="G2858" s="147" t="s">
        <v>268</v>
      </c>
      <c r="H2858" s="159">
        <v>182</v>
      </c>
      <c r="I2858" s="151">
        <v>90</v>
      </c>
      <c r="J2858" s="151">
        <v>16380</v>
      </c>
      <c r="K2858" s="160">
        <v>4.4</v>
      </c>
      <c r="L2858" s="151">
        <v>720.72</v>
      </c>
      <c r="M2858" s="151">
        <v>72.072</v>
      </c>
      <c r="N2858" s="151">
        <v>324.324</v>
      </c>
      <c r="O2858" s="151">
        <v>180.18</v>
      </c>
      <c r="P2858" s="151">
        <v>144.144</v>
      </c>
      <c r="Q2858" s="151">
        <f t="shared" si="44"/>
        <v>648.648</v>
      </c>
      <c r="R2858" s="156"/>
    </row>
    <row r="2859" s="138" customFormat="1" ht="25.05" customHeight="1" spans="1:18">
      <c r="A2859" s="147">
        <v>2854</v>
      </c>
      <c r="B2859" s="147" t="s">
        <v>1104</v>
      </c>
      <c r="C2859" s="148">
        <v>45016</v>
      </c>
      <c r="D2859" s="148">
        <v>45381</v>
      </c>
      <c r="E2859" s="147" t="s">
        <v>267</v>
      </c>
      <c r="F2859" s="147" t="s">
        <v>1090</v>
      </c>
      <c r="G2859" s="147" t="s">
        <v>268</v>
      </c>
      <c r="H2859" s="159">
        <v>851</v>
      </c>
      <c r="I2859" s="151">
        <v>90</v>
      </c>
      <c r="J2859" s="151">
        <v>76590</v>
      </c>
      <c r="K2859" s="160">
        <v>4.4</v>
      </c>
      <c r="L2859" s="151">
        <v>3369.96</v>
      </c>
      <c r="M2859" s="151">
        <v>336.996</v>
      </c>
      <c r="N2859" s="151">
        <v>1516.482</v>
      </c>
      <c r="O2859" s="151">
        <v>842.49</v>
      </c>
      <c r="P2859" s="151">
        <v>673.992</v>
      </c>
      <c r="Q2859" s="151">
        <f t="shared" si="44"/>
        <v>3032.964</v>
      </c>
      <c r="R2859" s="156"/>
    </row>
    <row r="2860" s="138" customFormat="1" ht="25.05" customHeight="1" spans="1:18">
      <c r="A2860" s="147">
        <v>2855</v>
      </c>
      <c r="B2860" s="147" t="s">
        <v>1105</v>
      </c>
      <c r="C2860" s="148">
        <v>45016</v>
      </c>
      <c r="D2860" s="148">
        <v>45381</v>
      </c>
      <c r="E2860" s="147" t="s">
        <v>267</v>
      </c>
      <c r="F2860" s="147" t="s">
        <v>1090</v>
      </c>
      <c r="G2860" s="147" t="s">
        <v>268</v>
      </c>
      <c r="H2860" s="159">
        <v>594</v>
      </c>
      <c r="I2860" s="151">
        <v>90</v>
      </c>
      <c r="J2860" s="151">
        <v>53460</v>
      </c>
      <c r="K2860" s="160">
        <v>4.4</v>
      </c>
      <c r="L2860" s="151">
        <v>2352.24</v>
      </c>
      <c r="M2860" s="151">
        <v>235.224</v>
      </c>
      <c r="N2860" s="151">
        <v>1058.508</v>
      </c>
      <c r="O2860" s="151">
        <v>588.06</v>
      </c>
      <c r="P2860" s="151">
        <v>470.448</v>
      </c>
      <c r="Q2860" s="151">
        <f t="shared" si="44"/>
        <v>2117.016</v>
      </c>
      <c r="R2860" s="156"/>
    </row>
    <row r="2861" s="138" customFormat="1" ht="25.05" customHeight="1" spans="1:18">
      <c r="A2861" s="147">
        <v>2856</v>
      </c>
      <c r="B2861" s="147" t="s">
        <v>1106</v>
      </c>
      <c r="C2861" s="148">
        <v>45016</v>
      </c>
      <c r="D2861" s="148">
        <v>45381</v>
      </c>
      <c r="E2861" s="147" t="s">
        <v>267</v>
      </c>
      <c r="F2861" s="147" t="s">
        <v>1090</v>
      </c>
      <c r="G2861" s="147" t="s">
        <v>268</v>
      </c>
      <c r="H2861" s="159">
        <v>2485</v>
      </c>
      <c r="I2861" s="151">
        <v>90</v>
      </c>
      <c r="J2861" s="151">
        <v>223650</v>
      </c>
      <c r="K2861" s="160">
        <v>4.4</v>
      </c>
      <c r="L2861" s="151">
        <v>9840.6</v>
      </c>
      <c r="M2861" s="151">
        <v>984.06</v>
      </c>
      <c r="N2861" s="151">
        <v>4428.27</v>
      </c>
      <c r="O2861" s="151">
        <v>2460.15</v>
      </c>
      <c r="P2861" s="151">
        <v>1968.12</v>
      </c>
      <c r="Q2861" s="151">
        <f t="shared" si="44"/>
        <v>8856.54</v>
      </c>
      <c r="R2861" s="156"/>
    </row>
    <row r="2862" s="138" customFormat="1" ht="25.05" customHeight="1" spans="1:18">
      <c r="A2862" s="147">
        <v>2857</v>
      </c>
      <c r="B2862" s="147" t="s">
        <v>1107</v>
      </c>
      <c r="C2862" s="148">
        <v>45016</v>
      </c>
      <c r="D2862" s="148">
        <v>45381</v>
      </c>
      <c r="E2862" s="147" t="s">
        <v>267</v>
      </c>
      <c r="F2862" s="147" t="s">
        <v>1090</v>
      </c>
      <c r="G2862" s="147" t="s">
        <v>268</v>
      </c>
      <c r="H2862" s="159">
        <v>102</v>
      </c>
      <c r="I2862" s="151">
        <v>90</v>
      </c>
      <c r="J2862" s="151">
        <v>9180</v>
      </c>
      <c r="K2862" s="160">
        <v>4.4</v>
      </c>
      <c r="L2862" s="151">
        <v>403.92</v>
      </c>
      <c r="M2862" s="151">
        <v>40.392</v>
      </c>
      <c r="N2862" s="151">
        <v>181.764</v>
      </c>
      <c r="O2862" s="151">
        <v>100.98</v>
      </c>
      <c r="P2862" s="151">
        <v>80.784</v>
      </c>
      <c r="Q2862" s="151">
        <f t="shared" si="44"/>
        <v>363.528</v>
      </c>
      <c r="R2862" s="156"/>
    </row>
    <row r="2863" s="138" customFormat="1" ht="25.05" customHeight="1" spans="1:18">
      <c r="A2863" s="147">
        <v>2858</v>
      </c>
      <c r="B2863" s="147" t="s">
        <v>1108</v>
      </c>
      <c r="C2863" s="148">
        <v>45016</v>
      </c>
      <c r="D2863" s="148">
        <v>45381</v>
      </c>
      <c r="E2863" s="147" t="s">
        <v>267</v>
      </c>
      <c r="F2863" s="147" t="s">
        <v>1090</v>
      </c>
      <c r="G2863" s="147" t="s">
        <v>268</v>
      </c>
      <c r="H2863" s="159">
        <v>743</v>
      </c>
      <c r="I2863" s="151">
        <v>90</v>
      </c>
      <c r="J2863" s="151">
        <v>66870</v>
      </c>
      <c r="K2863" s="160">
        <v>4.4</v>
      </c>
      <c r="L2863" s="151">
        <v>2942.28</v>
      </c>
      <c r="M2863" s="151">
        <v>294.228</v>
      </c>
      <c r="N2863" s="151">
        <v>1324.026</v>
      </c>
      <c r="O2863" s="151">
        <v>735.57</v>
      </c>
      <c r="P2863" s="151">
        <v>588.456</v>
      </c>
      <c r="Q2863" s="151">
        <f t="shared" si="44"/>
        <v>2648.052</v>
      </c>
      <c r="R2863" s="156"/>
    </row>
    <row r="2864" s="138" customFormat="1" ht="25.05" customHeight="1" spans="1:18">
      <c r="A2864" s="147">
        <v>2859</v>
      </c>
      <c r="B2864" s="147" t="s">
        <v>1109</v>
      </c>
      <c r="C2864" s="148">
        <v>45016</v>
      </c>
      <c r="D2864" s="148">
        <v>45381</v>
      </c>
      <c r="E2864" s="147" t="s">
        <v>267</v>
      </c>
      <c r="F2864" s="147" t="s">
        <v>1090</v>
      </c>
      <c r="G2864" s="147" t="s">
        <v>268</v>
      </c>
      <c r="H2864" s="159">
        <v>544</v>
      </c>
      <c r="I2864" s="151">
        <v>90</v>
      </c>
      <c r="J2864" s="151">
        <v>48960</v>
      </c>
      <c r="K2864" s="160">
        <v>4.4</v>
      </c>
      <c r="L2864" s="151">
        <v>2154.24</v>
      </c>
      <c r="M2864" s="151">
        <v>215.424</v>
      </c>
      <c r="N2864" s="151">
        <v>969.408</v>
      </c>
      <c r="O2864" s="151">
        <v>538.56</v>
      </c>
      <c r="P2864" s="151">
        <v>430.848</v>
      </c>
      <c r="Q2864" s="151">
        <f t="shared" si="44"/>
        <v>1938.816</v>
      </c>
      <c r="R2864" s="156"/>
    </row>
    <row r="2865" s="138" customFormat="1" ht="25.05" customHeight="1" spans="1:18">
      <c r="A2865" s="147">
        <v>2860</v>
      </c>
      <c r="B2865" s="147" t="s">
        <v>1110</v>
      </c>
      <c r="C2865" s="148">
        <v>45016</v>
      </c>
      <c r="D2865" s="148">
        <v>45381</v>
      </c>
      <c r="E2865" s="147" t="s">
        <v>267</v>
      </c>
      <c r="F2865" s="147" t="s">
        <v>1090</v>
      </c>
      <c r="G2865" s="147" t="s">
        <v>268</v>
      </c>
      <c r="H2865" s="159">
        <v>746</v>
      </c>
      <c r="I2865" s="151">
        <v>90</v>
      </c>
      <c r="J2865" s="151">
        <v>67140</v>
      </c>
      <c r="K2865" s="160">
        <v>4.4</v>
      </c>
      <c r="L2865" s="151">
        <v>2954.16</v>
      </c>
      <c r="M2865" s="151">
        <v>295.416</v>
      </c>
      <c r="N2865" s="151">
        <v>1329.372</v>
      </c>
      <c r="O2865" s="151">
        <v>738.54</v>
      </c>
      <c r="P2865" s="151">
        <v>590.832</v>
      </c>
      <c r="Q2865" s="151">
        <f t="shared" si="44"/>
        <v>2658.744</v>
      </c>
      <c r="R2865" s="156"/>
    </row>
    <row r="2866" s="138" customFormat="1" ht="25.05" customHeight="1" spans="1:18">
      <c r="A2866" s="147">
        <v>2861</v>
      </c>
      <c r="B2866" s="147" t="s">
        <v>1111</v>
      </c>
      <c r="C2866" s="148">
        <v>45016</v>
      </c>
      <c r="D2866" s="148">
        <v>45381</v>
      </c>
      <c r="E2866" s="147" t="s">
        <v>267</v>
      </c>
      <c r="F2866" s="147" t="s">
        <v>1090</v>
      </c>
      <c r="G2866" s="147" t="s">
        <v>268</v>
      </c>
      <c r="H2866" s="159">
        <v>904</v>
      </c>
      <c r="I2866" s="151">
        <v>90</v>
      </c>
      <c r="J2866" s="151">
        <v>81360</v>
      </c>
      <c r="K2866" s="160">
        <v>4.4</v>
      </c>
      <c r="L2866" s="151">
        <v>3579.84</v>
      </c>
      <c r="M2866" s="151">
        <v>357.984</v>
      </c>
      <c r="N2866" s="151">
        <v>1610.928</v>
      </c>
      <c r="O2866" s="151">
        <v>894.96</v>
      </c>
      <c r="P2866" s="151">
        <v>715.968</v>
      </c>
      <c r="Q2866" s="151">
        <f t="shared" si="44"/>
        <v>3221.856</v>
      </c>
      <c r="R2866" s="156"/>
    </row>
    <row r="2867" s="138" customFormat="1" ht="25.05" customHeight="1" spans="1:18">
      <c r="A2867" s="147">
        <v>2862</v>
      </c>
      <c r="B2867" s="147" t="s">
        <v>1112</v>
      </c>
      <c r="C2867" s="148">
        <v>45016</v>
      </c>
      <c r="D2867" s="148">
        <v>45381</v>
      </c>
      <c r="E2867" s="147" t="s">
        <v>267</v>
      </c>
      <c r="F2867" s="147" t="s">
        <v>1090</v>
      </c>
      <c r="G2867" s="147" t="s">
        <v>268</v>
      </c>
      <c r="H2867" s="159">
        <v>921</v>
      </c>
      <c r="I2867" s="151">
        <v>90</v>
      </c>
      <c r="J2867" s="151">
        <v>82890</v>
      </c>
      <c r="K2867" s="160">
        <v>4.4</v>
      </c>
      <c r="L2867" s="151">
        <v>3647.16</v>
      </c>
      <c r="M2867" s="151">
        <v>364.716</v>
      </c>
      <c r="N2867" s="151">
        <v>1641.222</v>
      </c>
      <c r="O2867" s="151">
        <v>911.79</v>
      </c>
      <c r="P2867" s="151">
        <v>729.432</v>
      </c>
      <c r="Q2867" s="151">
        <f t="shared" si="44"/>
        <v>3282.444</v>
      </c>
      <c r="R2867" s="156"/>
    </row>
    <row r="2868" s="138" customFormat="1" ht="25.05" customHeight="1" spans="1:18">
      <c r="A2868" s="147">
        <v>2863</v>
      </c>
      <c r="B2868" s="147" t="s">
        <v>1113</v>
      </c>
      <c r="C2868" s="148">
        <v>45016</v>
      </c>
      <c r="D2868" s="148">
        <v>45381</v>
      </c>
      <c r="E2868" s="147" t="s">
        <v>267</v>
      </c>
      <c r="F2868" s="147" t="s">
        <v>1090</v>
      </c>
      <c r="G2868" s="147" t="s">
        <v>268</v>
      </c>
      <c r="H2868" s="159">
        <v>274</v>
      </c>
      <c r="I2868" s="151">
        <v>90</v>
      </c>
      <c r="J2868" s="151">
        <v>24660</v>
      </c>
      <c r="K2868" s="160">
        <v>4.4</v>
      </c>
      <c r="L2868" s="151">
        <v>1085.04</v>
      </c>
      <c r="M2868" s="151">
        <v>108.504</v>
      </c>
      <c r="N2868" s="151">
        <v>488.268</v>
      </c>
      <c r="O2868" s="151">
        <v>271.26</v>
      </c>
      <c r="P2868" s="151">
        <v>217.008</v>
      </c>
      <c r="Q2868" s="151">
        <f t="shared" si="44"/>
        <v>976.536</v>
      </c>
      <c r="R2868" s="156"/>
    </row>
    <row r="2869" s="138" customFormat="1" ht="25.05" customHeight="1" spans="1:18">
      <c r="A2869" s="147">
        <v>2864</v>
      </c>
      <c r="B2869" s="147" t="s">
        <v>1114</v>
      </c>
      <c r="C2869" s="148">
        <v>45016</v>
      </c>
      <c r="D2869" s="148">
        <v>45381</v>
      </c>
      <c r="E2869" s="147" t="s">
        <v>267</v>
      </c>
      <c r="F2869" s="147" t="s">
        <v>1090</v>
      </c>
      <c r="G2869" s="147" t="s">
        <v>268</v>
      </c>
      <c r="H2869" s="159">
        <v>825</v>
      </c>
      <c r="I2869" s="151">
        <v>90</v>
      </c>
      <c r="J2869" s="151">
        <v>74250</v>
      </c>
      <c r="K2869" s="160">
        <v>4.4</v>
      </c>
      <c r="L2869" s="151">
        <v>3267</v>
      </c>
      <c r="M2869" s="151">
        <v>326.7</v>
      </c>
      <c r="N2869" s="151">
        <v>1470.15</v>
      </c>
      <c r="O2869" s="151">
        <v>816.75</v>
      </c>
      <c r="P2869" s="151">
        <v>653.4</v>
      </c>
      <c r="Q2869" s="151">
        <f t="shared" si="44"/>
        <v>2940.3</v>
      </c>
      <c r="R2869" s="156"/>
    </row>
    <row r="2870" s="138" customFormat="1" ht="25.05" customHeight="1" spans="1:18">
      <c r="A2870" s="147">
        <v>2865</v>
      </c>
      <c r="B2870" s="147" t="s">
        <v>1115</v>
      </c>
      <c r="C2870" s="148">
        <v>45016</v>
      </c>
      <c r="D2870" s="148">
        <v>45381</v>
      </c>
      <c r="E2870" s="147" t="s">
        <v>267</v>
      </c>
      <c r="F2870" s="147" t="s">
        <v>1090</v>
      </c>
      <c r="G2870" s="147" t="s">
        <v>268</v>
      </c>
      <c r="H2870" s="159">
        <v>545</v>
      </c>
      <c r="I2870" s="151">
        <v>90</v>
      </c>
      <c r="J2870" s="151">
        <v>49050</v>
      </c>
      <c r="K2870" s="160">
        <v>4.4</v>
      </c>
      <c r="L2870" s="151">
        <v>2158.2</v>
      </c>
      <c r="M2870" s="151">
        <v>215.82</v>
      </c>
      <c r="N2870" s="151">
        <v>971.19</v>
      </c>
      <c r="O2870" s="151">
        <v>539.55</v>
      </c>
      <c r="P2870" s="151">
        <v>431.64</v>
      </c>
      <c r="Q2870" s="151">
        <f t="shared" si="44"/>
        <v>1942.38</v>
      </c>
      <c r="R2870" s="156"/>
    </row>
    <row r="2871" s="138" customFormat="1" ht="25.05" hidden="1" customHeight="1" spans="1:18">
      <c r="A2871" s="147">
        <v>2866</v>
      </c>
      <c r="B2871" s="147" t="s">
        <v>1116</v>
      </c>
      <c r="C2871" s="148">
        <v>44927</v>
      </c>
      <c r="D2871" s="148">
        <v>44957</v>
      </c>
      <c r="E2871" s="147" t="s">
        <v>25</v>
      </c>
      <c r="F2871" s="147" t="s">
        <v>1117</v>
      </c>
      <c r="G2871" s="147" t="s">
        <v>27</v>
      </c>
      <c r="H2871" s="147">
        <v>5</v>
      </c>
      <c r="I2871" s="151">
        <v>2520</v>
      </c>
      <c r="J2871" s="151">
        <v>12600</v>
      </c>
      <c r="K2871" s="147">
        <v>10</v>
      </c>
      <c r="L2871" s="151">
        <v>1260</v>
      </c>
      <c r="M2871" s="151">
        <v>63</v>
      </c>
      <c r="N2871" s="154"/>
      <c r="O2871" s="151">
        <v>567</v>
      </c>
      <c r="P2871" s="151">
        <v>630</v>
      </c>
      <c r="Q2871" s="151">
        <f t="shared" si="44"/>
        <v>1197</v>
      </c>
      <c r="R2871" s="156"/>
    </row>
    <row r="2872" s="138" customFormat="1" ht="25.05" hidden="1" customHeight="1" spans="1:18">
      <c r="A2872" s="147">
        <v>2867</v>
      </c>
      <c r="B2872" s="147" t="s">
        <v>1118</v>
      </c>
      <c r="C2872" s="148">
        <v>44927</v>
      </c>
      <c r="D2872" s="148">
        <v>44957</v>
      </c>
      <c r="E2872" s="147" t="s">
        <v>25</v>
      </c>
      <c r="F2872" s="147" t="s">
        <v>1117</v>
      </c>
      <c r="G2872" s="147" t="s">
        <v>27</v>
      </c>
      <c r="H2872" s="147">
        <v>8</v>
      </c>
      <c r="I2872" s="151">
        <v>2520</v>
      </c>
      <c r="J2872" s="151">
        <v>20160</v>
      </c>
      <c r="K2872" s="147">
        <v>10</v>
      </c>
      <c r="L2872" s="151">
        <v>2016</v>
      </c>
      <c r="M2872" s="151">
        <v>100.8</v>
      </c>
      <c r="N2872" s="154"/>
      <c r="O2872" s="151">
        <v>907.2</v>
      </c>
      <c r="P2872" s="151">
        <v>1008</v>
      </c>
      <c r="Q2872" s="151">
        <f t="shared" si="44"/>
        <v>1915.2</v>
      </c>
      <c r="R2872" s="156"/>
    </row>
    <row r="2873" s="138" customFormat="1" ht="25.05" hidden="1" customHeight="1" spans="1:18">
      <c r="A2873" s="147">
        <v>2868</v>
      </c>
      <c r="B2873" s="147" t="s">
        <v>1119</v>
      </c>
      <c r="C2873" s="148">
        <v>44927</v>
      </c>
      <c r="D2873" s="148">
        <v>44957</v>
      </c>
      <c r="E2873" s="147" t="s">
        <v>25</v>
      </c>
      <c r="F2873" s="147" t="s">
        <v>1117</v>
      </c>
      <c r="G2873" s="147" t="s">
        <v>27</v>
      </c>
      <c r="H2873" s="147">
        <v>7</v>
      </c>
      <c r="I2873" s="151">
        <v>2520</v>
      </c>
      <c r="J2873" s="151">
        <v>17640</v>
      </c>
      <c r="K2873" s="147">
        <v>10</v>
      </c>
      <c r="L2873" s="151">
        <v>1764</v>
      </c>
      <c r="M2873" s="151">
        <v>88.2</v>
      </c>
      <c r="N2873" s="154"/>
      <c r="O2873" s="151">
        <v>793.8</v>
      </c>
      <c r="P2873" s="151">
        <v>882</v>
      </c>
      <c r="Q2873" s="151">
        <f t="shared" si="44"/>
        <v>1675.8</v>
      </c>
      <c r="R2873" s="156"/>
    </row>
    <row r="2874" s="138" customFormat="1" ht="25.05" hidden="1" customHeight="1" spans="1:18">
      <c r="A2874" s="147">
        <v>2869</v>
      </c>
      <c r="B2874" s="147" t="s">
        <v>1120</v>
      </c>
      <c r="C2874" s="148">
        <v>44927</v>
      </c>
      <c r="D2874" s="148">
        <v>44957</v>
      </c>
      <c r="E2874" s="147" t="s">
        <v>25</v>
      </c>
      <c r="F2874" s="147" t="s">
        <v>1117</v>
      </c>
      <c r="G2874" s="147" t="s">
        <v>27</v>
      </c>
      <c r="H2874" s="147">
        <v>8</v>
      </c>
      <c r="I2874" s="151">
        <v>2520</v>
      </c>
      <c r="J2874" s="151">
        <v>20160</v>
      </c>
      <c r="K2874" s="147">
        <v>10</v>
      </c>
      <c r="L2874" s="151">
        <v>2016</v>
      </c>
      <c r="M2874" s="151">
        <v>100.8</v>
      </c>
      <c r="N2874" s="154"/>
      <c r="O2874" s="151">
        <v>907.2</v>
      </c>
      <c r="P2874" s="151">
        <v>1008</v>
      </c>
      <c r="Q2874" s="151">
        <f t="shared" si="44"/>
        <v>1915.2</v>
      </c>
      <c r="R2874" s="156"/>
    </row>
    <row r="2875" s="138" customFormat="1" ht="25.05" hidden="1" customHeight="1" spans="1:18">
      <c r="A2875" s="147">
        <v>2870</v>
      </c>
      <c r="B2875" s="147" t="s">
        <v>1121</v>
      </c>
      <c r="C2875" s="148">
        <v>44927</v>
      </c>
      <c r="D2875" s="148">
        <v>44957</v>
      </c>
      <c r="E2875" s="147" t="s">
        <v>25</v>
      </c>
      <c r="F2875" s="147" t="s">
        <v>1117</v>
      </c>
      <c r="G2875" s="147" t="s">
        <v>27</v>
      </c>
      <c r="H2875" s="147">
        <v>7.5</v>
      </c>
      <c r="I2875" s="151">
        <v>2520</v>
      </c>
      <c r="J2875" s="151">
        <v>18900</v>
      </c>
      <c r="K2875" s="147">
        <v>10</v>
      </c>
      <c r="L2875" s="151">
        <v>1890</v>
      </c>
      <c r="M2875" s="151">
        <v>94.5</v>
      </c>
      <c r="N2875" s="154"/>
      <c r="O2875" s="151">
        <v>850.5</v>
      </c>
      <c r="P2875" s="151">
        <v>945</v>
      </c>
      <c r="Q2875" s="151">
        <f t="shared" si="44"/>
        <v>1795.5</v>
      </c>
      <c r="R2875" s="156"/>
    </row>
    <row r="2876" s="138" customFormat="1" ht="25.05" hidden="1" customHeight="1" spans="1:18">
      <c r="A2876" s="147">
        <v>2871</v>
      </c>
      <c r="B2876" s="147" t="s">
        <v>1122</v>
      </c>
      <c r="C2876" s="148">
        <v>44927</v>
      </c>
      <c r="D2876" s="148">
        <v>44957</v>
      </c>
      <c r="E2876" s="147" t="s">
        <v>25</v>
      </c>
      <c r="F2876" s="147" t="s">
        <v>1117</v>
      </c>
      <c r="G2876" s="147" t="s">
        <v>27</v>
      </c>
      <c r="H2876" s="147">
        <v>15</v>
      </c>
      <c r="I2876" s="151">
        <v>2520</v>
      </c>
      <c r="J2876" s="151">
        <v>37800</v>
      </c>
      <c r="K2876" s="147">
        <v>10</v>
      </c>
      <c r="L2876" s="151">
        <v>3780</v>
      </c>
      <c r="M2876" s="151">
        <v>189</v>
      </c>
      <c r="N2876" s="154"/>
      <c r="O2876" s="151">
        <v>1701</v>
      </c>
      <c r="P2876" s="151">
        <v>1890</v>
      </c>
      <c r="Q2876" s="151">
        <f t="shared" si="44"/>
        <v>3591</v>
      </c>
      <c r="R2876" s="156"/>
    </row>
    <row r="2877" s="138" customFormat="1" ht="25.05" hidden="1" customHeight="1" spans="1:18">
      <c r="A2877" s="147">
        <v>2872</v>
      </c>
      <c r="B2877" s="147" t="s">
        <v>1123</v>
      </c>
      <c r="C2877" s="148">
        <v>44927</v>
      </c>
      <c r="D2877" s="148">
        <v>44957</v>
      </c>
      <c r="E2877" s="147" t="s">
        <v>25</v>
      </c>
      <c r="F2877" s="147" t="s">
        <v>1117</v>
      </c>
      <c r="G2877" s="147" t="s">
        <v>27</v>
      </c>
      <c r="H2877" s="147">
        <v>7</v>
      </c>
      <c r="I2877" s="151">
        <v>2520</v>
      </c>
      <c r="J2877" s="151">
        <v>17640</v>
      </c>
      <c r="K2877" s="147">
        <v>10</v>
      </c>
      <c r="L2877" s="151">
        <v>1764</v>
      </c>
      <c r="M2877" s="151">
        <v>88.2</v>
      </c>
      <c r="N2877" s="154"/>
      <c r="O2877" s="151">
        <v>793.8</v>
      </c>
      <c r="P2877" s="151">
        <v>882</v>
      </c>
      <c r="Q2877" s="151">
        <f t="shared" si="44"/>
        <v>1675.8</v>
      </c>
      <c r="R2877" s="156"/>
    </row>
    <row r="2878" s="138" customFormat="1" ht="25.05" hidden="1" customHeight="1" spans="1:18">
      <c r="A2878" s="147">
        <v>2873</v>
      </c>
      <c r="B2878" s="147" t="s">
        <v>1124</v>
      </c>
      <c r="C2878" s="148">
        <v>44927</v>
      </c>
      <c r="D2878" s="148">
        <v>44957</v>
      </c>
      <c r="E2878" s="147" t="s">
        <v>25</v>
      </c>
      <c r="F2878" s="147" t="s">
        <v>1117</v>
      </c>
      <c r="G2878" s="147" t="s">
        <v>27</v>
      </c>
      <c r="H2878" s="147">
        <v>8</v>
      </c>
      <c r="I2878" s="151">
        <v>2520</v>
      </c>
      <c r="J2878" s="151">
        <v>20160</v>
      </c>
      <c r="K2878" s="147">
        <v>10</v>
      </c>
      <c r="L2878" s="151">
        <v>2016</v>
      </c>
      <c r="M2878" s="151">
        <v>100.8</v>
      </c>
      <c r="N2878" s="154"/>
      <c r="O2878" s="151">
        <v>907.2</v>
      </c>
      <c r="P2878" s="151">
        <v>1008</v>
      </c>
      <c r="Q2878" s="151">
        <f t="shared" si="44"/>
        <v>1915.2</v>
      </c>
      <c r="R2878" s="156"/>
    </row>
    <row r="2879" s="138" customFormat="1" ht="25.05" hidden="1" customHeight="1" spans="1:18">
      <c r="A2879" s="147">
        <v>2874</v>
      </c>
      <c r="B2879" s="147" t="s">
        <v>1125</v>
      </c>
      <c r="C2879" s="148">
        <v>44927</v>
      </c>
      <c r="D2879" s="148">
        <v>44957</v>
      </c>
      <c r="E2879" s="147" t="s">
        <v>25</v>
      </c>
      <c r="F2879" s="147" t="s">
        <v>1117</v>
      </c>
      <c r="G2879" s="147" t="s">
        <v>27</v>
      </c>
      <c r="H2879" s="147">
        <v>6</v>
      </c>
      <c r="I2879" s="151">
        <v>2520</v>
      </c>
      <c r="J2879" s="151">
        <v>15120</v>
      </c>
      <c r="K2879" s="147">
        <v>10</v>
      </c>
      <c r="L2879" s="151">
        <v>1512</v>
      </c>
      <c r="M2879" s="151">
        <v>75.6</v>
      </c>
      <c r="N2879" s="154"/>
      <c r="O2879" s="151">
        <v>680.4</v>
      </c>
      <c r="P2879" s="151">
        <v>756</v>
      </c>
      <c r="Q2879" s="151">
        <f t="shared" si="44"/>
        <v>1436.4</v>
      </c>
      <c r="R2879" s="156"/>
    </row>
    <row r="2880" s="138" customFormat="1" ht="25.05" hidden="1" customHeight="1" spans="1:18">
      <c r="A2880" s="147">
        <v>2875</v>
      </c>
      <c r="B2880" s="147" t="s">
        <v>1126</v>
      </c>
      <c r="C2880" s="148">
        <v>44927</v>
      </c>
      <c r="D2880" s="148">
        <v>44957</v>
      </c>
      <c r="E2880" s="147" t="s">
        <v>25</v>
      </c>
      <c r="F2880" s="147" t="s">
        <v>1117</v>
      </c>
      <c r="G2880" s="147" t="s">
        <v>27</v>
      </c>
      <c r="H2880" s="147">
        <v>6</v>
      </c>
      <c r="I2880" s="151">
        <v>2520</v>
      </c>
      <c r="J2880" s="151">
        <v>15120</v>
      </c>
      <c r="K2880" s="147">
        <v>10</v>
      </c>
      <c r="L2880" s="151">
        <v>1512</v>
      </c>
      <c r="M2880" s="151">
        <v>75.6</v>
      </c>
      <c r="N2880" s="154"/>
      <c r="O2880" s="151">
        <v>680.4</v>
      </c>
      <c r="P2880" s="151">
        <v>756</v>
      </c>
      <c r="Q2880" s="151">
        <f t="shared" si="44"/>
        <v>1436.4</v>
      </c>
      <c r="R2880" s="156"/>
    </row>
    <row r="2881" s="138" customFormat="1" ht="25.05" hidden="1" customHeight="1" spans="1:18">
      <c r="A2881" s="147">
        <v>2876</v>
      </c>
      <c r="B2881" s="147" t="s">
        <v>1127</v>
      </c>
      <c r="C2881" s="148">
        <v>44927</v>
      </c>
      <c r="D2881" s="148">
        <v>44957</v>
      </c>
      <c r="E2881" s="147" t="s">
        <v>25</v>
      </c>
      <c r="F2881" s="147" t="s">
        <v>1117</v>
      </c>
      <c r="G2881" s="147" t="s">
        <v>27</v>
      </c>
      <c r="H2881" s="147">
        <v>8</v>
      </c>
      <c r="I2881" s="151">
        <v>2520</v>
      </c>
      <c r="J2881" s="151">
        <v>20160</v>
      </c>
      <c r="K2881" s="147">
        <v>10</v>
      </c>
      <c r="L2881" s="151">
        <v>2016</v>
      </c>
      <c r="M2881" s="151">
        <v>100.8</v>
      </c>
      <c r="N2881" s="154"/>
      <c r="O2881" s="151">
        <v>907.2</v>
      </c>
      <c r="P2881" s="151">
        <v>1008</v>
      </c>
      <c r="Q2881" s="151">
        <f t="shared" si="44"/>
        <v>1915.2</v>
      </c>
      <c r="R2881" s="156"/>
    </row>
    <row r="2882" s="138" customFormat="1" ht="25.05" hidden="1" customHeight="1" spans="1:18">
      <c r="A2882" s="147">
        <v>2877</v>
      </c>
      <c r="B2882" s="147" t="s">
        <v>1128</v>
      </c>
      <c r="C2882" s="148">
        <v>44927</v>
      </c>
      <c r="D2882" s="148">
        <v>44957</v>
      </c>
      <c r="E2882" s="147" t="s">
        <v>25</v>
      </c>
      <c r="F2882" s="147" t="s">
        <v>1117</v>
      </c>
      <c r="G2882" s="147" t="s">
        <v>27</v>
      </c>
      <c r="H2882" s="147">
        <v>11</v>
      </c>
      <c r="I2882" s="151">
        <v>2520</v>
      </c>
      <c r="J2882" s="151">
        <v>27720</v>
      </c>
      <c r="K2882" s="147">
        <v>10</v>
      </c>
      <c r="L2882" s="151">
        <v>2772</v>
      </c>
      <c r="M2882" s="151">
        <v>138.6</v>
      </c>
      <c r="N2882" s="154"/>
      <c r="O2882" s="151">
        <v>1247.4</v>
      </c>
      <c r="P2882" s="151">
        <v>1386</v>
      </c>
      <c r="Q2882" s="151">
        <f t="shared" si="44"/>
        <v>2633.4</v>
      </c>
      <c r="R2882" s="156"/>
    </row>
    <row r="2883" s="138" customFormat="1" ht="25.05" hidden="1" customHeight="1" spans="1:18">
      <c r="A2883" s="147">
        <v>2878</v>
      </c>
      <c r="B2883" s="147" t="s">
        <v>1129</v>
      </c>
      <c r="C2883" s="148">
        <v>44927</v>
      </c>
      <c r="D2883" s="148">
        <v>44957</v>
      </c>
      <c r="E2883" s="147" t="s">
        <v>25</v>
      </c>
      <c r="F2883" s="147" t="s">
        <v>1117</v>
      </c>
      <c r="G2883" s="147" t="s">
        <v>27</v>
      </c>
      <c r="H2883" s="147">
        <v>6</v>
      </c>
      <c r="I2883" s="151">
        <v>2520</v>
      </c>
      <c r="J2883" s="151">
        <v>15120</v>
      </c>
      <c r="K2883" s="147">
        <v>10</v>
      </c>
      <c r="L2883" s="151">
        <v>1512</v>
      </c>
      <c r="M2883" s="151">
        <v>75.6</v>
      </c>
      <c r="N2883" s="154"/>
      <c r="O2883" s="151">
        <v>680.4</v>
      </c>
      <c r="P2883" s="151">
        <v>756</v>
      </c>
      <c r="Q2883" s="151">
        <f t="shared" si="44"/>
        <v>1436.4</v>
      </c>
      <c r="R2883" s="156"/>
    </row>
    <row r="2884" s="138" customFormat="1" ht="25.05" hidden="1" customHeight="1" spans="1:18">
      <c r="A2884" s="147">
        <v>2879</v>
      </c>
      <c r="B2884" s="147" t="s">
        <v>1130</v>
      </c>
      <c r="C2884" s="148">
        <v>44927</v>
      </c>
      <c r="D2884" s="148">
        <v>44957</v>
      </c>
      <c r="E2884" s="147" t="s">
        <v>25</v>
      </c>
      <c r="F2884" s="147" t="s">
        <v>1117</v>
      </c>
      <c r="G2884" s="147" t="s">
        <v>27</v>
      </c>
      <c r="H2884" s="147">
        <v>4.5</v>
      </c>
      <c r="I2884" s="151">
        <v>2520</v>
      </c>
      <c r="J2884" s="151">
        <v>11340</v>
      </c>
      <c r="K2884" s="147">
        <v>10</v>
      </c>
      <c r="L2884" s="151">
        <v>1134</v>
      </c>
      <c r="M2884" s="151">
        <v>56.7</v>
      </c>
      <c r="N2884" s="154"/>
      <c r="O2884" s="151">
        <v>510.3</v>
      </c>
      <c r="P2884" s="151">
        <v>567</v>
      </c>
      <c r="Q2884" s="151">
        <f t="shared" si="44"/>
        <v>1077.3</v>
      </c>
      <c r="R2884" s="156"/>
    </row>
    <row r="2885" s="138" customFormat="1" ht="25.05" hidden="1" customHeight="1" spans="1:18">
      <c r="A2885" s="147">
        <v>2880</v>
      </c>
      <c r="B2885" s="147" t="s">
        <v>1131</v>
      </c>
      <c r="C2885" s="148">
        <v>44927</v>
      </c>
      <c r="D2885" s="148">
        <v>44957</v>
      </c>
      <c r="E2885" s="147" t="s">
        <v>25</v>
      </c>
      <c r="F2885" s="147" t="s">
        <v>1117</v>
      </c>
      <c r="G2885" s="147" t="s">
        <v>27</v>
      </c>
      <c r="H2885" s="147">
        <v>6</v>
      </c>
      <c r="I2885" s="151">
        <v>2520</v>
      </c>
      <c r="J2885" s="151">
        <v>15120</v>
      </c>
      <c r="K2885" s="147">
        <v>10</v>
      </c>
      <c r="L2885" s="151">
        <v>1512</v>
      </c>
      <c r="M2885" s="151">
        <v>75.6</v>
      </c>
      <c r="N2885" s="154"/>
      <c r="O2885" s="151">
        <v>680.4</v>
      </c>
      <c r="P2885" s="151">
        <v>756</v>
      </c>
      <c r="Q2885" s="151">
        <f t="shared" si="44"/>
        <v>1436.4</v>
      </c>
      <c r="R2885" s="156"/>
    </row>
    <row r="2886" s="138" customFormat="1" ht="25.05" hidden="1" customHeight="1" spans="1:18">
      <c r="A2886" s="147">
        <v>2881</v>
      </c>
      <c r="B2886" s="147" t="s">
        <v>1132</v>
      </c>
      <c r="C2886" s="148">
        <v>44927</v>
      </c>
      <c r="D2886" s="148">
        <v>44957</v>
      </c>
      <c r="E2886" s="147" t="s">
        <v>25</v>
      </c>
      <c r="F2886" s="147" t="s">
        <v>1117</v>
      </c>
      <c r="G2886" s="147" t="s">
        <v>27</v>
      </c>
      <c r="H2886" s="147">
        <v>6</v>
      </c>
      <c r="I2886" s="151">
        <v>2520</v>
      </c>
      <c r="J2886" s="151">
        <v>15120</v>
      </c>
      <c r="K2886" s="147">
        <v>10</v>
      </c>
      <c r="L2886" s="151">
        <v>1512</v>
      </c>
      <c r="M2886" s="151">
        <v>75.6</v>
      </c>
      <c r="N2886" s="154"/>
      <c r="O2886" s="151">
        <v>680.4</v>
      </c>
      <c r="P2886" s="151">
        <v>756</v>
      </c>
      <c r="Q2886" s="151">
        <f t="shared" si="44"/>
        <v>1436.4</v>
      </c>
      <c r="R2886" s="156"/>
    </row>
    <row r="2887" s="138" customFormat="1" ht="25.05" hidden="1" customHeight="1" spans="1:18">
      <c r="A2887" s="147">
        <v>2882</v>
      </c>
      <c r="B2887" s="147" t="s">
        <v>1133</v>
      </c>
      <c r="C2887" s="148">
        <v>44927</v>
      </c>
      <c r="D2887" s="148">
        <v>44957</v>
      </c>
      <c r="E2887" s="147" t="s">
        <v>25</v>
      </c>
      <c r="F2887" s="147" t="s">
        <v>1117</v>
      </c>
      <c r="G2887" s="147" t="s">
        <v>27</v>
      </c>
      <c r="H2887" s="147">
        <v>5</v>
      </c>
      <c r="I2887" s="151">
        <v>2520</v>
      </c>
      <c r="J2887" s="151">
        <v>12600</v>
      </c>
      <c r="K2887" s="147">
        <v>10</v>
      </c>
      <c r="L2887" s="151">
        <v>1260</v>
      </c>
      <c r="M2887" s="151">
        <v>63</v>
      </c>
      <c r="N2887" s="154"/>
      <c r="O2887" s="151">
        <v>567</v>
      </c>
      <c r="P2887" s="151">
        <v>630</v>
      </c>
      <c r="Q2887" s="151">
        <f t="shared" ref="Q2887:Q2950" si="45">N2887+O2887+P2887</f>
        <v>1197</v>
      </c>
      <c r="R2887" s="156"/>
    </row>
    <row r="2888" s="138" customFormat="1" ht="25.05" hidden="1" customHeight="1" spans="1:18">
      <c r="A2888" s="147">
        <v>2883</v>
      </c>
      <c r="B2888" s="147" t="s">
        <v>1134</v>
      </c>
      <c r="C2888" s="148">
        <v>44927</v>
      </c>
      <c r="D2888" s="148">
        <v>44957</v>
      </c>
      <c r="E2888" s="147" t="s">
        <v>25</v>
      </c>
      <c r="F2888" s="147" t="s">
        <v>1117</v>
      </c>
      <c r="G2888" s="147" t="s">
        <v>27</v>
      </c>
      <c r="H2888" s="147">
        <v>8</v>
      </c>
      <c r="I2888" s="151">
        <v>2520</v>
      </c>
      <c r="J2888" s="151">
        <v>20160</v>
      </c>
      <c r="K2888" s="147">
        <v>10</v>
      </c>
      <c r="L2888" s="151">
        <v>2016</v>
      </c>
      <c r="M2888" s="151">
        <v>100.8</v>
      </c>
      <c r="N2888" s="154"/>
      <c r="O2888" s="151">
        <v>907.2</v>
      </c>
      <c r="P2888" s="151">
        <v>1008</v>
      </c>
      <c r="Q2888" s="151">
        <f t="shared" si="45"/>
        <v>1915.2</v>
      </c>
      <c r="R2888" s="156"/>
    </row>
    <row r="2889" s="138" customFormat="1" ht="25.05" hidden="1" customHeight="1" spans="1:18">
      <c r="A2889" s="147">
        <v>2884</v>
      </c>
      <c r="B2889" s="147" t="s">
        <v>1135</v>
      </c>
      <c r="C2889" s="148">
        <v>44927</v>
      </c>
      <c r="D2889" s="148">
        <v>44957</v>
      </c>
      <c r="E2889" s="147" t="s">
        <v>25</v>
      </c>
      <c r="F2889" s="147" t="s">
        <v>1117</v>
      </c>
      <c r="G2889" s="147" t="s">
        <v>27</v>
      </c>
      <c r="H2889" s="147">
        <v>8</v>
      </c>
      <c r="I2889" s="151">
        <v>2520</v>
      </c>
      <c r="J2889" s="151">
        <v>20160</v>
      </c>
      <c r="K2889" s="147">
        <v>10</v>
      </c>
      <c r="L2889" s="151">
        <v>2016</v>
      </c>
      <c r="M2889" s="151">
        <v>100.8</v>
      </c>
      <c r="N2889" s="154"/>
      <c r="O2889" s="151">
        <v>907.2</v>
      </c>
      <c r="P2889" s="151">
        <v>1008</v>
      </c>
      <c r="Q2889" s="151">
        <f t="shared" si="45"/>
        <v>1915.2</v>
      </c>
      <c r="R2889" s="156"/>
    </row>
    <row r="2890" s="138" customFormat="1" ht="25.05" hidden="1" customHeight="1" spans="1:18">
      <c r="A2890" s="147">
        <v>2885</v>
      </c>
      <c r="B2890" s="147" t="s">
        <v>1136</v>
      </c>
      <c r="C2890" s="148">
        <v>44927</v>
      </c>
      <c r="D2890" s="148">
        <v>44957</v>
      </c>
      <c r="E2890" s="147" t="s">
        <v>25</v>
      </c>
      <c r="F2890" s="147" t="s">
        <v>1117</v>
      </c>
      <c r="G2890" s="147" t="s">
        <v>27</v>
      </c>
      <c r="H2890" s="147">
        <v>5</v>
      </c>
      <c r="I2890" s="151">
        <v>2520</v>
      </c>
      <c r="J2890" s="151">
        <v>12600</v>
      </c>
      <c r="K2890" s="147">
        <v>10</v>
      </c>
      <c r="L2890" s="151">
        <v>1260</v>
      </c>
      <c r="M2890" s="151">
        <v>63</v>
      </c>
      <c r="N2890" s="154"/>
      <c r="O2890" s="151">
        <v>567</v>
      </c>
      <c r="P2890" s="151">
        <v>630</v>
      </c>
      <c r="Q2890" s="151">
        <f t="shared" si="45"/>
        <v>1197</v>
      </c>
      <c r="R2890" s="156"/>
    </row>
    <row r="2891" s="138" customFormat="1" ht="25.05" hidden="1" customHeight="1" spans="1:18">
      <c r="A2891" s="147">
        <v>2886</v>
      </c>
      <c r="B2891" s="147" t="s">
        <v>1137</v>
      </c>
      <c r="C2891" s="148">
        <v>44927</v>
      </c>
      <c r="D2891" s="148">
        <v>44957</v>
      </c>
      <c r="E2891" s="147" t="s">
        <v>25</v>
      </c>
      <c r="F2891" s="147" t="s">
        <v>1117</v>
      </c>
      <c r="G2891" s="147" t="s">
        <v>27</v>
      </c>
      <c r="H2891" s="147">
        <v>4</v>
      </c>
      <c r="I2891" s="151">
        <v>2520</v>
      </c>
      <c r="J2891" s="151">
        <v>10080</v>
      </c>
      <c r="K2891" s="147">
        <v>10</v>
      </c>
      <c r="L2891" s="151">
        <v>1008</v>
      </c>
      <c r="M2891" s="151">
        <v>50.4</v>
      </c>
      <c r="N2891" s="154"/>
      <c r="O2891" s="151">
        <v>453.6</v>
      </c>
      <c r="P2891" s="151">
        <v>504</v>
      </c>
      <c r="Q2891" s="151">
        <f t="shared" si="45"/>
        <v>957.6</v>
      </c>
      <c r="R2891" s="156"/>
    </row>
    <row r="2892" s="138" customFormat="1" ht="25.05" hidden="1" customHeight="1" spans="1:18">
      <c r="A2892" s="147">
        <v>2887</v>
      </c>
      <c r="B2892" s="147" t="s">
        <v>1138</v>
      </c>
      <c r="C2892" s="148">
        <v>44927</v>
      </c>
      <c r="D2892" s="148">
        <v>44957</v>
      </c>
      <c r="E2892" s="147" t="s">
        <v>25</v>
      </c>
      <c r="F2892" s="147" t="s">
        <v>1117</v>
      </c>
      <c r="G2892" s="147" t="s">
        <v>27</v>
      </c>
      <c r="H2892" s="147">
        <v>6</v>
      </c>
      <c r="I2892" s="151">
        <v>2520</v>
      </c>
      <c r="J2892" s="151">
        <v>15120</v>
      </c>
      <c r="K2892" s="147">
        <v>10</v>
      </c>
      <c r="L2892" s="151">
        <v>1512</v>
      </c>
      <c r="M2892" s="151">
        <v>75.6</v>
      </c>
      <c r="N2892" s="154"/>
      <c r="O2892" s="151">
        <v>680.4</v>
      </c>
      <c r="P2892" s="151">
        <v>756</v>
      </c>
      <c r="Q2892" s="151">
        <f t="shared" si="45"/>
        <v>1436.4</v>
      </c>
      <c r="R2892" s="156"/>
    </row>
    <row r="2893" s="138" customFormat="1" ht="25.05" hidden="1" customHeight="1" spans="1:18">
      <c r="A2893" s="147">
        <v>2888</v>
      </c>
      <c r="B2893" s="147" t="s">
        <v>1139</v>
      </c>
      <c r="C2893" s="148">
        <v>44927</v>
      </c>
      <c r="D2893" s="148">
        <v>44957</v>
      </c>
      <c r="E2893" s="147" t="s">
        <v>25</v>
      </c>
      <c r="F2893" s="147" t="s">
        <v>1117</v>
      </c>
      <c r="G2893" s="147" t="s">
        <v>27</v>
      </c>
      <c r="H2893" s="147">
        <v>15</v>
      </c>
      <c r="I2893" s="151">
        <v>3960</v>
      </c>
      <c r="J2893" s="151">
        <v>59400</v>
      </c>
      <c r="K2893" s="147">
        <v>10</v>
      </c>
      <c r="L2893" s="151">
        <v>5940</v>
      </c>
      <c r="M2893" s="151">
        <v>297</v>
      </c>
      <c r="N2893" s="154"/>
      <c r="O2893" s="151">
        <v>2673</v>
      </c>
      <c r="P2893" s="151">
        <v>2970</v>
      </c>
      <c r="Q2893" s="151">
        <f t="shared" si="45"/>
        <v>5643</v>
      </c>
      <c r="R2893" s="156"/>
    </row>
    <row r="2894" s="138" customFormat="1" ht="25.05" hidden="1" customHeight="1" spans="1:18">
      <c r="A2894" s="147">
        <v>2889</v>
      </c>
      <c r="B2894" s="147" t="s">
        <v>1140</v>
      </c>
      <c r="C2894" s="148">
        <v>44927</v>
      </c>
      <c r="D2894" s="148">
        <v>44957</v>
      </c>
      <c r="E2894" s="147" t="s">
        <v>25</v>
      </c>
      <c r="F2894" s="147" t="s">
        <v>1117</v>
      </c>
      <c r="G2894" s="147" t="s">
        <v>27</v>
      </c>
      <c r="H2894" s="147">
        <v>20</v>
      </c>
      <c r="I2894" s="151">
        <v>3960</v>
      </c>
      <c r="J2894" s="151">
        <v>79200</v>
      </c>
      <c r="K2894" s="147">
        <v>10</v>
      </c>
      <c r="L2894" s="151">
        <v>7920</v>
      </c>
      <c r="M2894" s="151">
        <v>396</v>
      </c>
      <c r="N2894" s="154"/>
      <c r="O2894" s="151">
        <v>3564</v>
      </c>
      <c r="P2894" s="151">
        <v>3960</v>
      </c>
      <c r="Q2894" s="151">
        <f t="shared" si="45"/>
        <v>7524</v>
      </c>
      <c r="R2894" s="156"/>
    </row>
    <row r="2895" s="138" customFormat="1" ht="25.05" hidden="1" customHeight="1" spans="1:18">
      <c r="A2895" s="147">
        <v>2890</v>
      </c>
      <c r="B2895" s="147" t="s">
        <v>1141</v>
      </c>
      <c r="C2895" s="148">
        <v>44927</v>
      </c>
      <c r="D2895" s="148">
        <v>44957</v>
      </c>
      <c r="E2895" s="147" t="s">
        <v>25</v>
      </c>
      <c r="F2895" s="147" t="s">
        <v>1117</v>
      </c>
      <c r="G2895" s="147" t="s">
        <v>27</v>
      </c>
      <c r="H2895" s="147">
        <v>10</v>
      </c>
      <c r="I2895" s="151">
        <v>3960</v>
      </c>
      <c r="J2895" s="151">
        <v>39600</v>
      </c>
      <c r="K2895" s="147">
        <v>10</v>
      </c>
      <c r="L2895" s="151">
        <v>3960</v>
      </c>
      <c r="M2895" s="151">
        <v>198</v>
      </c>
      <c r="N2895" s="154"/>
      <c r="O2895" s="151">
        <v>1782</v>
      </c>
      <c r="P2895" s="151">
        <v>1980</v>
      </c>
      <c r="Q2895" s="151">
        <f t="shared" si="45"/>
        <v>3762</v>
      </c>
      <c r="R2895" s="156"/>
    </row>
    <row r="2896" s="138" customFormat="1" ht="25.05" hidden="1" customHeight="1" spans="1:18">
      <c r="A2896" s="147">
        <v>2891</v>
      </c>
      <c r="B2896" s="147" t="s">
        <v>1142</v>
      </c>
      <c r="C2896" s="148">
        <v>44927</v>
      </c>
      <c r="D2896" s="148">
        <v>44957</v>
      </c>
      <c r="E2896" s="147" t="s">
        <v>25</v>
      </c>
      <c r="F2896" s="147" t="s">
        <v>1117</v>
      </c>
      <c r="G2896" s="147" t="s">
        <v>27</v>
      </c>
      <c r="H2896" s="147">
        <v>10</v>
      </c>
      <c r="I2896" s="151">
        <v>3960</v>
      </c>
      <c r="J2896" s="151">
        <v>39600</v>
      </c>
      <c r="K2896" s="147">
        <v>10</v>
      </c>
      <c r="L2896" s="151">
        <v>3960</v>
      </c>
      <c r="M2896" s="151">
        <v>198</v>
      </c>
      <c r="N2896" s="154"/>
      <c r="O2896" s="151">
        <v>1782</v>
      </c>
      <c r="P2896" s="151">
        <v>1980</v>
      </c>
      <c r="Q2896" s="151">
        <f t="shared" si="45"/>
        <v>3762</v>
      </c>
      <c r="R2896" s="156"/>
    </row>
    <row r="2897" s="138" customFormat="1" ht="25.05" hidden="1" customHeight="1" spans="1:18">
      <c r="A2897" s="147">
        <v>2892</v>
      </c>
      <c r="B2897" s="147" t="s">
        <v>1143</v>
      </c>
      <c r="C2897" s="148">
        <v>44927</v>
      </c>
      <c r="D2897" s="148">
        <v>44957</v>
      </c>
      <c r="E2897" s="147" t="s">
        <v>25</v>
      </c>
      <c r="F2897" s="147" t="s">
        <v>1117</v>
      </c>
      <c r="G2897" s="147" t="s">
        <v>27</v>
      </c>
      <c r="H2897" s="147">
        <v>10</v>
      </c>
      <c r="I2897" s="151">
        <v>3960</v>
      </c>
      <c r="J2897" s="151">
        <v>39600</v>
      </c>
      <c r="K2897" s="147">
        <v>10</v>
      </c>
      <c r="L2897" s="151">
        <v>3960</v>
      </c>
      <c r="M2897" s="151">
        <v>198</v>
      </c>
      <c r="N2897" s="154"/>
      <c r="O2897" s="151">
        <v>1782</v>
      </c>
      <c r="P2897" s="151">
        <v>1980</v>
      </c>
      <c r="Q2897" s="151">
        <f t="shared" si="45"/>
        <v>3762</v>
      </c>
      <c r="R2897" s="156"/>
    </row>
    <row r="2898" s="138" customFormat="1" ht="25.05" hidden="1" customHeight="1" spans="1:18">
      <c r="A2898" s="147">
        <v>2893</v>
      </c>
      <c r="B2898" s="147" t="s">
        <v>1144</v>
      </c>
      <c r="C2898" s="148">
        <v>44927</v>
      </c>
      <c r="D2898" s="148">
        <v>44957</v>
      </c>
      <c r="E2898" s="147" t="s">
        <v>25</v>
      </c>
      <c r="F2898" s="147" t="s">
        <v>1117</v>
      </c>
      <c r="G2898" s="147" t="s">
        <v>27</v>
      </c>
      <c r="H2898" s="147">
        <v>10</v>
      </c>
      <c r="I2898" s="151">
        <v>3960</v>
      </c>
      <c r="J2898" s="151">
        <v>39600</v>
      </c>
      <c r="K2898" s="147">
        <v>10</v>
      </c>
      <c r="L2898" s="151">
        <v>3960</v>
      </c>
      <c r="M2898" s="151">
        <v>198</v>
      </c>
      <c r="N2898" s="154"/>
      <c r="O2898" s="151">
        <v>1782</v>
      </c>
      <c r="P2898" s="151">
        <v>1980</v>
      </c>
      <c r="Q2898" s="151">
        <f t="shared" si="45"/>
        <v>3762</v>
      </c>
      <c r="R2898" s="156"/>
    </row>
    <row r="2899" s="138" customFormat="1" ht="25.05" hidden="1" customHeight="1" spans="1:18">
      <c r="A2899" s="147">
        <v>2894</v>
      </c>
      <c r="B2899" s="147" t="s">
        <v>1116</v>
      </c>
      <c r="C2899" s="148">
        <v>44958</v>
      </c>
      <c r="D2899" s="148">
        <v>44985</v>
      </c>
      <c r="E2899" s="147" t="s">
        <v>25</v>
      </c>
      <c r="F2899" s="147" t="s">
        <v>1117</v>
      </c>
      <c r="G2899" s="147" t="s">
        <v>27</v>
      </c>
      <c r="H2899" s="147">
        <v>5</v>
      </c>
      <c r="I2899" s="151">
        <v>4410</v>
      </c>
      <c r="J2899" s="151">
        <v>22050</v>
      </c>
      <c r="K2899" s="147">
        <v>10</v>
      </c>
      <c r="L2899" s="151">
        <v>2205</v>
      </c>
      <c r="M2899" s="151">
        <v>110.25</v>
      </c>
      <c r="N2899" s="154"/>
      <c r="O2899" s="151">
        <v>992.25</v>
      </c>
      <c r="P2899" s="151">
        <v>1102.5</v>
      </c>
      <c r="Q2899" s="151">
        <f t="shared" si="45"/>
        <v>2094.75</v>
      </c>
      <c r="R2899" s="156"/>
    </row>
    <row r="2900" s="138" customFormat="1" ht="25.05" hidden="1" customHeight="1" spans="1:18">
      <c r="A2900" s="147">
        <v>2895</v>
      </c>
      <c r="B2900" s="147" t="s">
        <v>1118</v>
      </c>
      <c r="C2900" s="148">
        <v>44958</v>
      </c>
      <c r="D2900" s="148">
        <v>44985</v>
      </c>
      <c r="E2900" s="147" t="s">
        <v>25</v>
      </c>
      <c r="F2900" s="147" t="s">
        <v>1117</v>
      </c>
      <c r="G2900" s="147" t="s">
        <v>27</v>
      </c>
      <c r="H2900" s="147">
        <v>8</v>
      </c>
      <c r="I2900" s="151">
        <v>4410</v>
      </c>
      <c r="J2900" s="151">
        <v>35280</v>
      </c>
      <c r="K2900" s="147">
        <v>10</v>
      </c>
      <c r="L2900" s="151">
        <v>3528</v>
      </c>
      <c r="M2900" s="151">
        <v>176.4</v>
      </c>
      <c r="N2900" s="154"/>
      <c r="O2900" s="151">
        <v>1587.6</v>
      </c>
      <c r="P2900" s="151">
        <v>1764</v>
      </c>
      <c r="Q2900" s="151">
        <f t="shared" si="45"/>
        <v>3351.6</v>
      </c>
      <c r="R2900" s="156"/>
    </row>
    <row r="2901" s="138" customFormat="1" ht="25.05" hidden="1" customHeight="1" spans="1:18">
      <c r="A2901" s="147">
        <v>2896</v>
      </c>
      <c r="B2901" s="147" t="s">
        <v>1119</v>
      </c>
      <c r="C2901" s="148">
        <v>44958</v>
      </c>
      <c r="D2901" s="148">
        <v>44985</v>
      </c>
      <c r="E2901" s="147" t="s">
        <v>25</v>
      </c>
      <c r="F2901" s="147" t="s">
        <v>1117</v>
      </c>
      <c r="G2901" s="147" t="s">
        <v>27</v>
      </c>
      <c r="H2901" s="147">
        <v>7</v>
      </c>
      <c r="I2901" s="151">
        <v>4410</v>
      </c>
      <c r="J2901" s="151">
        <v>30870</v>
      </c>
      <c r="K2901" s="147">
        <v>10</v>
      </c>
      <c r="L2901" s="151">
        <v>3087</v>
      </c>
      <c r="M2901" s="151">
        <v>154.35</v>
      </c>
      <c r="N2901" s="154"/>
      <c r="O2901" s="151">
        <v>1389.15</v>
      </c>
      <c r="P2901" s="151">
        <v>1543.5</v>
      </c>
      <c r="Q2901" s="151">
        <f t="shared" si="45"/>
        <v>2932.65</v>
      </c>
      <c r="R2901" s="156"/>
    </row>
    <row r="2902" s="138" customFormat="1" ht="25.05" hidden="1" customHeight="1" spans="1:18">
      <c r="A2902" s="147">
        <v>2897</v>
      </c>
      <c r="B2902" s="147" t="s">
        <v>1120</v>
      </c>
      <c r="C2902" s="148">
        <v>44958</v>
      </c>
      <c r="D2902" s="148">
        <v>44985</v>
      </c>
      <c r="E2902" s="147" t="s">
        <v>25</v>
      </c>
      <c r="F2902" s="147" t="s">
        <v>1117</v>
      </c>
      <c r="G2902" s="147" t="s">
        <v>27</v>
      </c>
      <c r="H2902" s="147">
        <v>8</v>
      </c>
      <c r="I2902" s="151">
        <v>4410</v>
      </c>
      <c r="J2902" s="151">
        <v>35280</v>
      </c>
      <c r="K2902" s="147">
        <v>10</v>
      </c>
      <c r="L2902" s="151">
        <v>3528</v>
      </c>
      <c r="M2902" s="151">
        <v>176.4</v>
      </c>
      <c r="N2902" s="154"/>
      <c r="O2902" s="151">
        <v>1587.6</v>
      </c>
      <c r="P2902" s="151">
        <v>1764</v>
      </c>
      <c r="Q2902" s="151">
        <f t="shared" si="45"/>
        <v>3351.6</v>
      </c>
      <c r="R2902" s="156"/>
    </row>
    <row r="2903" s="138" customFormat="1" ht="25.05" hidden="1" customHeight="1" spans="1:18">
      <c r="A2903" s="147">
        <v>2898</v>
      </c>
      <c r="B2903" s="147" t="s">
        <v>1121</v>
      </c>
      <c r="C2903" s="148">
        <v>44958</v>
      </c>
      <c r="D2903" s="148">
        <v>44985</v>
      </c>
      <c r="E2903" s="147" t="s">
        <v>25</v>
      </c>
      <c r="F2903" s="147" t="s">
        <v>1117</v>
      </c>
      <c r="G2903" s="147" t="s">
        <v>27</v>
      </c>
      <c r="H2903" s="147">
        <v>7.5</v>
      </c>
      <c r="I2903" s="151">
        <v>4410</v>
      </c>
      <c r="J2903" s="151">
        <v>33075</v>
      </c>
      <c r="K2903" s="147">
        <v>10</v>
      </c>
      <c r="L2903" s="151">
        <v>3307.5</v>
      </c>
      <c r="M2903" s="151">
        <v>165.375</v>
      </c>
      <c r="N2903" s="154"/>
      <c r="O2903" s="151">
        <v>1488.375</v>
      </c>
      <c r="P2903" s="151">
        <v>1653.75</v>
      </c>
      <c r="Q2903" s="151">
        <f t="shared" si="45"/>
        <v>3142.125</v>
      </c>
      <c r="R2903" s="156"/>
    </row>
    <row r="2904" s="138" customFormat="1" ht="25.05" hidden="1" customHeight="1" spans="1:18">
      <c r="A2904" s="147">
        <v>2899</v>
      </c>
      <c r="B2904" s="147" t="s">
        <v>1125</v>
      </c>
      <c r="C2904" s="148">
        <v>44958</v>
      </c>
      <c r="D2904" s="148">
        <v>44985</v>
      </c>
      <c r="E2904" s="147" t="s">
        <v>25</v>
      </c>
      <c r="F2904" s="147" t="s">
        <v>1117</v>
      </c>
      <c r="G2904" s="147" t="s">
        <v>27</v>
      </c>
      <c r="H2904" s="147">
        <v>6</v>
      </c>
      <c r="I2904" s="151">
        <v>4410</v>
      </c>
      <c r="J2904" s="151">
        <v>26460</v>
      </c>
      <c r="K2904" s="147">
        <v>10</v>
      </c>
      <c r="L2904" s="151">
        <v>2646</v>
      </c>
      <c r="M2904" s="151">
        <v>132.3</v>
      </c>
      <c r="N2904" s="154"/>
      <c r="O2904" s="151">
        <v>1190.7</v>
      </c>
      <c r="P2904" s="151">
        <v>1323</v>
      </c>
      <c r="Q2904" s="151">
        <f t="shared" si="45"/>
        <v>2513.7</v>
      </c>
      <c r="R2904" s="156"/>
    </row>
    <row r="2905" s="138" customFormat="1" ht="25.05" hidden="1" customHeight="1" spans="1:18">
      <c r="A2905" s="147">
        <v>2900</v>
      </c>
      <c r="B2905" s="147" t="s">
        <v>1126</v>
      </c>
      <c r="C2905" s="148">
        <v>44958</v>
      </c>
      <c r="D2905" s="148">
        <v>44985</v>
      </c>
      <c r="E2905" s="147" t="s">
        <v>25</v>
      </c>
      <c r="F2905" s="147" t="s">
        <v>1117</v>
      </c>
      <c r="G2905" s="147" t="s">
        <v>27</v>
      </c>
      <c r="H2905" s="147">
        <v>6</v>
      </c>
      <c r="I2905" s="151">
        <v>4410</v>
      </c>
      <c r="J2905" s="151">
        <v>26460</v>
      </c>
      <c r="K2905" s="147">
        <v>10</v>
      </c>
      <c r="L2905" s="151">
        <v>2646</v>
      </c>
      <c r="M2905" s="151">
        <v>132.3</v>
      </c>
      <c r="N2905" s="154"/>
      <c r="O2905" s="151">
        <v>1190.7</v>
      </c>
      <c r="P2905" s="151">
        <v>1323</v>
      </c>
      <c r="Q2905" s="151">
        <f t="shared" si="45"/>
        <v>2513.7</v>
      </c>
      <c r="R2905" s="156"/>
    </row>
    <row r="2906" s="138" customFormat="1" ht="25.05" hidden="1" customHeight="1" spans="1:18">
      <c r="A2906" s="147">
        <v>2901</v>
      </c>
      <c r="B2906" s="147" t="s">
        <v>1128</v>
      </c>
      <c r="C2906" s="148">
        <v>44958</v>
      </c>
      <c r="D2906" s="148">
        <v>44985</v>
      </c>
      <c r="E2906" s="147" t="s">
        <v>25</v>
      </c>
      <c r="F2906" s="147" t="s">
        <v>1117</v>
      </c>
      <c r="G2906" s="147" t="s">
        <v>27</v>
      </c>
      <c r="H2906" s="147">
        <v>11</v>
      </c>
      <c r="I2906" s="151">
        <v>4410</v>
      </c>
      <c r="J2906" s="151">
        <v>48510</v>
      </c>
      <c r="K2906" s="147">
        <v>10</v>
      </c>
      <c r="L2906" s="151">
        <v>4851</v>
      </c>
      <c r="M2906" s="151">
        <v>242.55</v>
      </c>
      <c r="N2906" s="154"/>
      <c r="O2906" s="151">
        <v>2182.95</v>
      </c>
      <c r="P2906" s="151">
        <v>2425.5</v>
      </c>
      <c r="Q2906" s="151">
        <f t="shared" si="45"/>
        <v>4608.45</v>
      </c>
      <c r="R2906" s="156"/>
    </row>
    <row r="2907" s="138" customFormat="1" ht="25.05" hidden="1" customHeight="1" spans="1:18">
      <c r="A2907" s="147">
        <v>2902</v>
      </c>
      <c r="B2907" s="147" t="s">
        <v>1129</v>
      </c>
      <c r="C2907" s="148">
        <v>44958</v>
      </c>
      <c r="D2907" s="148">
        <v>44985</v>
      </c>
      <c r="E2907" s="147" t="s">
        <v>25</v>
      </c>
      <c r="F2907" s="147" t="s">
        <v>1117</v>
      </c>
      <c r="G2907" s="147" t="s">
        <v>27</v>
      </c>
      <c r="H2907" s="147">
        <v>6</v>
      </c>
      <c r="I2907" s="151">
        <v>4410</v>
      </c>
      <c r="J2907" s="151">
        <v>26460</v>
      </c>
      <c r="K2907" s="147">
        <v>10</v>
      </c>
      <c r="L2907" s="151">
        <v>2646</v>
      </c>
      <c r="M2907" s="151">
        <v>132.3</v>
      </c>
      <c r="N2907" s="154"/>
      <c r="O2907" s="151">
        <v>1190.7</v>
      </c>
      <c r="P2907" s="151">
        <v>1323</v>
      </c>
      <c r="Q2907" s="151">
        <f t="shared" si="45"/>
        <v>2513.7</v>
      </c>
      <c r="R2907" s="156"/>
    </row>
    <row r="2908" s="138" customFormat="1" ht="25.05" hidden="1" customHeight="1" spans="1:18">
      <c r="A2908" s="147">
        <v>2903</v>
      </c>
      <c r="B2908" s="147" t="s">
        <v>1130</v>
      </c>
      <c r="C2908" s="148">
        <v>44958</v>
      </c>
      <c r="D2908" s="148">
        <v>44985</v>
      </c>
      <c r="E2908" s="147" t="s">
        <v>25</v>
      </c>
      <c r="F2908" s="147" t="s">
        <v>1117</v>
      </c>
      <c r="G2908" s="147" t="s">
        <v>27</v>
      </c>
      <c r="H2908" s="147">
        <v>4.5</v>
      </c>
      <c r="I2908" s="151">
        <v>4410</v>
      </c>
      <c r="J2908" s="151">
        <v>19845</v>
      </c>
      <c r="K2908" s="147">
        <v>10</v>
      </c>
      <c r="L2908" s="151">
        <v>1984.5</v>
      </c>
      <c r="M2908" s="151">
        <v>99.225</v>
      </c>
      <c r="N2908" s="154"/>
      <c r="O2908" s="151">
        <v>893.025</v>
      </c>
      <c r="P2908" s="151">
        <v>992.25</v>
      </c>
      <c r="Q2908" s="151">
        <f t="shared" si="45"/>
        <v>1885.275</v>
      </c>
      <c r="R2908" s="156"/>
    </row>
    <row r="2909" s="138" customFormat="1" ht="25.05" hidden="1" customHeight="1" spans="1:18">
      <c r="A2909" s="147">
        <v>2904</v>
      </c>
      <c r="B2909" s="147" t="s">
        <v>1132</v>
      </c>
      <c r="C2909" s="148">
        <v>44958</v>
      </c>
      <c r="D2909" s="148">
        <v>44985</v>
      </c>
      <c r="E2909" s="147" t="s">
        <v>25</v>
      </c>
      <c r="F2909" s="147" t="s">
        <v>1117</v>
      </c>
      <c r="G2909" s="147" t="s">
        <v>27</v>
      </c>
      <c r="H2909" s="147">
        <v>6</v>
      </c>
      <c r="I2909" s="151">
        <v>4410</v>
      </c>
      <c r="J2909" s="151">
        <v>26460</v>
      </c>
      <c r="K2909" s="147">
        <v>10</v>
      </c>
      <c r="L2909" s="151">
        <v>2646</v>
      </c>
      <c r="M2909" s="151">
        <v>132.3</v>
      </c>
      <c r="N2909" s="154"/>
      <c r="O2909" s="151">
        <v>1190.7</v>
      </c>
      <c r="P2909" s="151">
        <v>1323</v>
      </c>
      <c r="Q2909" s="151">
        <f t="shared" si="45"/>
        <v>2513.7</v>
      </c>
      <c r="R2909" s="156"/>
    </row>
    <row r="2910" s="138" customFormat="1" ht="25.05" hidden="1" customHeight="1" spans="1:18">
      <c r="A2910" s="147">
        <v>2905</v>
      </c>
      <c r="B2910" s="147" t="s">
        <v>1136</v>
      </c>
      <c r="C2910" s="148">
        <v>44958</v>
      </c>
      <c r="D2910" s="148">
        <v>44985</v>
      </c>
      <c r="E2910" s="147" t="s">
        <v>25</v>
      </c>
      <c r="F2910" s="147" t="s">
        <v>1117</v>
      </c>
      <c r="G2910" s="147" t="s">
        <v>27</v>
      </c>
      <c r="H2910" s="147">
        <v>5</v>
      </c>
      <c r="I2910" s="151">
        <v>4410</v>
      </c>
      <c r="J2910" s="151">
        <v>22050</v>
      </c>
      <c r="K2910" s="147">
        <v>10</v>
      </c>
      <c r="L2910" s="151">
        <v>2205</v>
      </c>
      <c r="M2910" s="151">
        <v>110.25</v>
      </c>
      <c r="N2910" s="154"/>
      <c r="O2910" s="151">
        <v>992.25</v>
      </c>
      <c r="P2910" s="151">
        <v>1102.5</v>
      </c>
      <c r="Q2910" s="151">
        <f t="shared" si="45"/>
        <v>2094.75</v>
      </c>
      <c r="R2910" s="156"/>
    </row>
    <row r="2911" s="138" customFormat="1" ht="25.05" hidden="1" customHeight="1" spans="1:18">
      <c r="A2911" s="147">
        <v>2906</v>
      </c>
      <c r="B2911" s="147" t="s">
        <v>1145</v>
      </c>
      <c r="C2911" s="148">
        <v>44958</v>
      </c>
      <c r="D2911" s="148">
        <v>44985</v>
      </c>
      <c r="E2911" s="147" t="s">
        <v>25</v>
      </c>
      <c r="F2911" s="147" t="s">
        <v>1117</v>
      </c>
      <c r="G2911" s="147" t="s">
        <v>27</v>
      </c>
      <c r="H2911" s="147">
        <v>4.4</v>
      </c>
      <c r="I2911" s="151">
        <v>4410</v>
      </c>
      <c r="J2911" s="151">
        <v>19404</v>
      </c>
      <c r="K2911" s="147">
        <v>10</v>
      </c>
      <c r="L2911" s="151">
        <v>1940.4</v>
      </c>
      <c r="M2911" s="151">
        <v>97.02</v>
      </c>
      <c r="N2911" s="154"/>
      <c r="O2911" s="151">
        <v>873.18</v>
      </c>
      <c r="P2911" s="151">
        <v>970.2</v>
      </c>
      <c r="Q2911" s="151">
        <f t="shared" si="45"/>
        <v>1843.38</v>
      </c>
      <c r="R2911" s="156"/>
    </row>
    <row r="2912" s="138" customFormat="1" ht="25.05" hidden="1" customHeight="1" spans="1:18">
      <c r="A2912" s="147">
        <v>2907</v>
      </c>
      <c r="B2912" s="147" t="s">
        <v>1116</v>
      </c>
      <c r="C2912" s="148">
        <v>44986</v>
      </c>
      <c r="D2912" s="148">
        <v>45016</v>
      </c>
      <c r="E2912" s="147" t="s">
        <v>25</v>
      </c>
      <c r="F2912" s="147" t="s">
        <v>1117</v>
      </c>
      <c r="G2912" s="147" t="s">
        <v>27</v>
      </c>
      <c r="H2912" s="147">
        <v>5</v>
      </c>
      <c r="I2912" s="158">
        <v>4410</v>
      </c>
      <c r="J2912" s="151">
        <v>22050</v>
      </c>
      <c r="K2912" s="147">
        <v>10</v>
      </c>
      <c r="L2912" s="151">
        <v>2205</v>
      </c>
      <c r="M2912" s="151">
        <v>110.25</v>
      </c>
      <c r="N2912" s="154"/>
      <c r="O2912" s="151">
        <v>992.25</v>
      </c>
      <c r="P2912" s="151">
        <v>1102.5</v>
      </c>
      <c r="Q2912" s="151">
        <f t="shared" si="45"/>
        <v>2094.75</v>
      </c>
      <c r="R2912" s="156"/>
    </row>
    <row r="2913" s="138" customFormat="1" ht="25.05" hidden="1" customHeight="1" spans="1:18">
      <c r="A2913" s="147">
        <v>2908</v>
      </c>
      <c r="B2913" s="147" t="s">
        <v>1119</v>
      </c>
      <c r="C2913" s="148">
        <v>44986</v>
      </c>
      <c r="D2913" s="148">
        <v>45016</v>
      </c>
      <c r="E2913" s="147" t="s">
        <v>25</v>
      </c>
      <c r="F2913" s="147" t="s">
        <v>1117</v>
      </c>
      <c r="G2913" s="147" t="s">
        <v>27</v>
      </c>
      <c r="H2913" s="147">
        <v>7</v>
      </c>
      <c r="I2913" s="158">
        <v>4410</v>
      </c>
      <c r="J2913" s="151">
        <v>30870</v>
      </c>
      <c r="K2913" s="147">
        <v>10</v>
      </c>
      <c r="L2913" s="151">
        <v>3087</v>
      </c>
      <c r="M2913" s="151">
        <v>154.35</v>
      </c>
      <c r="N2913" s="154"/>
      <c r="O2913" s="151">
        <v>1389.15</v>
      </c>
      <c r="P2913" s="151">
        <v>1543.5</v>
      </c>
      <c r="Q2913" s="151">
        <f t="shared" si="45"/>
        <v>2932.65</v>
      </c>
      <c r="R2913" s="156"/>
    </row>
    <row r="2914" s="138" customFormat="1" ht="25.05" hidden="1" customHeight="1" spans="1:18">
      <c r="A2914" s="147">
        <v>2909</v>
      </c>
      <c r="B2914" s="147" t="s">
        <v>1128</v>
      </c>
      <c r="C2914" s="148">
        <v>44986</v>
      </c>
      <c r="D2914" s="148">
        <v>45016</v>
      </c>
      <c r="E2914" s="147" t="s">
        <v>25</v>
      </c>
      <c r="F2914" s="147" t="s">
        <v>1117</v>
      </c>
      <c r="G2914" s="147" t="s">
        <v>27</v>
      </c>
      <c r="H2914" s="147">
        <v>11</v>
      </c>
      <c r="I2914" s="158">
        <v>4410</v>
      </c>
      <c r="J2914" s="151">
        <v>48510</v>
      </c>
      <c r="K2914" s="147">
        <v>10</v>
      </c>
      <c r="L2914" s="151">
        <v>4851</v>
      </c>
      <c r="M2914" s="151">
        <v>242.55</v>
      </c>
      <c r="N2914" s="154"/>
      <c r="O2914" s="151">
        <v>2182.95</v>
      </c>
      <c r="P2914" s="151">
        <v>2425.5</v>
      </c>
      <c r="Q2914" s="151">
        <f t="shared" si="45"/>
        <v>4608.45</v>
      </c>
      <c r="R2914" s="156"/>
    </row>
    <row r="2915" s="138" customFormat="1" ht="25.05" hidden="1" customHeight="1" spans="1:18">
      <c r="A2915" s="147">
        <v>2910</v>
      </c>
      <c r="B2915" s="147" t="s">
        <v>1130</v>
      </c>
      <c r="C2915" s="148">
        <v>44986</v>
      </c>
      <c r="D2915" s="148">
        <v>45016</v>
      </c>
      <c r="E2915" s="147" t="s">
        <v>25</v>
      </c>
      <c r="F2915" s="147" t="s">
        <v>1117</v>
      </c>
      <c r="G2915" s="147" t="s">
        <v>27</v>
      </c>
      <c r="H2915" s="147">
        <v>4.5</v>
      </c>
      <c r="I2915" s="158">
        <v>4410</v>
      </c>
      <c r="J2915" s="151">
        <v>19845</v>
      </c>
      <c r="K2915" s="147">
        <v>10</v>
      </c>
      <c r="L2915" s="151">
        <v>1984.5</v>
      </c>
      <c r="M2915" s="151">
        <v>99.225</v>
      </c>
      <c r="N2915" s="154"/>
      <c r="O2915" s="151">
        <v>893.025</v>
      </c>
      <c r="P2915" s="151">
        <v>992.25</v>
      </c>
      <c r="Q2915" s="151">
        <f t="shared" si="45"/>
        <v>1885.275</v>
      </c>
      <c r="R2915" s="156"/>
    </row>
    <row r="2916" s="138" customFormat="1" ht="25.05" hidden="1" customHeight="1" spans="1:18">
      <c r="A2916" s="147">
        <v>2911</v>
      </c>
      <c r="B2916" s="147" t="s">
        <v>1136</v>
      </c>
      <c r="C2916" s="148">
        <v>44986</v>
      </c>
      <c r="D2916" s="148">
        <v>45016</v>
      </c>
      <c r="E2916" s="147" t="s">
        <v>25</v>
      </c>
      <c r="F2916" s="147" t="s">
        <v>1117</v>
      </c>
      <c r="G2916" s="147" t="s">
        <v>27</v>
      </c>
      <c r="H2916" s="147">
        <v>5</v>
      </c>
      <c r="I2916" s="158">
        <v>4410</v>
      </c>
      <c r="J2916" s="151">
        <v>22050</v>
      </c>
      <c r="K2916" s="147">
        <v>10</v>
      </c>
      <c r="L2916" s="151">
        <v>2205</v>
      </c>
      <c r="M2916" s="151">
        <v>110.25</v>
      </c>
      <c r="N2916" s="154"/>
      <c r="O2916" s="151">
        <v>992.25</v>
      </c>
      <c r="P2916" s="151">
        <v>1102.5</v>
      </c>
      <c r="Q2916" s="151">
        <f t="shared" si="45"/>
        <v>2094.75</v>
      </c>
      <c r="R2916" s="156"/>
    </row>
    <row r="2917" s="138" customFormat="1" ht="25.05" hidden="1" customHeight="1" spans="1:18">
      <c r="A2917" s="147">
        <v>2912</v>
      </c>
      <c r="B2917" s="147" t="s">
        <v>1146</v>
      </c>
      <c r="C2917" s="148">
        <v>44986</v>
      </c>
      <c r="D2917" s="148">
        <v>45016</v>
      </c>
      <c r="E2917" s="147" t="s">
        <v>25</v>
      </c>
      <c r="F2917" s="147" t="s">
        <v>1147</v>
      </c>
      <c r="G2917" s="149" t="s">
        <v>27</v>
      </c>
      <c r="H2917" s="149">
        <v>16</v>
      </c>
      <c r="I2917" s="158">
        <v>1487.5</v>
      </c>
      <c r="J2917" s="151">
        <v>23800</v>
      </c>
      <c r="K2917" s="147">
        <v>10</v>
      </c>
      <c r="L2917" s="151">
        <v>2380</v>
      </c>
      <c r="M2917" s="151">
        <v>119</v>
      </c>
      <c r="N2917" s="154"/>
      <c r="O2917" s="151">
        <v>1071</v>
      </c>
      <c r="P2917" s="151">
        <v>1190</v>
      </c>
      <c r="Q2917" s="151">
        <f t="shared" si="45"/>
        <v>2261</v>
      </c>
      <c r="R2917" s="156"/>
    </row>
    <row r="2918" s="138" customFormat="1" ht="25.05" hidden="1" customHeight="1" spans="1:18">
      <c r="A2918" s="147">
        <v>2913</v>
      </c>
      <c r="B2918" s="147" t="s">
        <v>1148</v>
      </c>
      <c r="C2918" s="148">
        <v>44941</v>
      </c>
      <c r="D2918" s="148">
        <v>44957</v>
      </c>
      <c r="E2918" s="147" t="s">
        <v>25</v>
      </c>
      <c r="F2918" s="147" t="s">
        <v>1149</v>
      </c>
      <c r="G2918" s="147" t="s">
        <v>27</v>
      </c>
      <c r="H2918" s="147">
        <v>7.6</v>
      </c>
      <c r="I2918" s="151">
        <v>1382.3</v>
      </c>
      <c r="J2918" s="151">
        <v>10505.48</v>
      </c>
      <c r="K2918" s="147">
        <v>10</v>
      </c>
      <c r="L2918" s="151">
        <v>1050.548</v>
      </c>
      <c r="M2918" s="151">
        <v>52.5274</v>
      </c>
      <c r="N2918" s="154"/>
      <c r="O2918" s="151">
        <v>472.7466</v>
      </c>
      <c r="P2918" s="151">
        <v>525.274</v>
      </c>
      <c r="Q2918" s="151">
        <f t="shared" si="45"/>
        <v>998.0206</v>
      </c>
      <c r="R2918" s="156"/>
    </row>
    <row r="2919" s="138" customFormat="1" ht="25.05" hidden="1" customHeight="1" spans="1:18">
      <c r="A2919" s="147">
        <v>2914</v>
      </c>
      <c r="B2919" s="147" t="s">
        <v>1150</v>
      </c>
      <c r="C2919" s="148">
        <v>44941</v>
      </c>
      <c r="D2919" s="148">
        <v>44957</v>
      </c>
      <c r="E2919" s="147" t="s">
        <v>25</v>
      </c>
      <c r="F2919" s="147" t="s">
        <v>1149</v>
      </c>
      <c r="G2919" s="147" t="s">
        <v>27</v>
      </c>
      <c r="H2919" s="147">
        <v>7.5</v>
      </c>
      <c r="I2919" s="151">
        <v>1382.3</v>
      </c>
      <c r="J2919" s="151">
        <v>10367.25</v>
      </c>
      <c r="K2919" s="147">
        <v>10</v>
      </c>
      <c r="L2919" s="151">
        <v>1036.725</v>
      </c>
      <c r="M2919" s="151">
        <v>51.83625</v>
      </c>
      <c r="N2919" s="154"/>
      <c r="O2919" s="151">
        <v>466.52625</v>
      </c>
      <c r="P2919" s="151">
        <v>518.3625</v>
      </c>
      <c r="Q2919" s="151">
        <f t="shared" si="45"/>
        <v>984.88875</v>
      </c>
      <c r="R2919" s="156"/>
    </row>
    <row r="2920" s="138" customFormat="1" ht="25.05" hidden="1" customHeight="1" spans="1:18">
      <c r="A2920" s="147">
        <v>2915</v>
      </c>
      <c r="B2920" s="147" t="s">
        <v>1151</v>
      </c>
      <c r="C2920" s="148">
        <v>44941</v>
      </c>
      <c r="D2920" s="148">
        <v>44957</v>
      </c>
      <c r="E2920" s="147" t="s">
        <v>25</v>
      </c>
      <c r="F2920" s="147" t="s">
        <v>1149</v>
      </c>
      <c r="G2920" s="147" t="s">
        <v>27</v>
      </c>
      <c r="H2920" s="147">
        <v>8</v>
      </c>
      <c r="I2920" s="151">
        <v>1382.3</v>
      </c>
      <c r="J2920" s="151">
        <v>11058.4</v>
      </c>
      <c r="K2920" s="147">
        <v>10</v>
      </c>
      <c r="L2920" s="151">
        <v>1105.84</v>
      </c>
      <c r="M2920" s="151">
        <v>55.292</v>
      </c>
      <c r="N2920" s="154"/>
      <c r="O2920" s="151">
        <v>497.628</v>
      </c>
      <c r="P2920" s="151">
        <v>552.92</v>
      </c>
      <c r="Q2920" s="151">
        <f t="shared" si="45"/>
        <v>1050.548</v>
      </c>
      <c r="R2920" s="156"/>
    </row>
    <row r="2921" s="138" customFormat="1" ht="25.05" hidden="1" customHeight="1" spans="1:18">
      <c r="A2921" s="147">
        <v>2916</v>
      </c>
      <c r="B2921" s="147" t="s">
        <v>1152</v>
      </c>
      <c r="C2921" s="148">
        <v>44941</v>
      </c>
      <c r="D2921" s="148">
        <v>44957</v>
      </c>
      <c r="E2921" s="147" t="s">
        <v>25</v>
      </c>
      <c r="F2921" s="147" t="s">
        <v>1149</v>
      </c>
      <c r="G2921" s="147" t="s">
        <v>27</v>
      </c>
      <c r="H2921" s="147">
        <v>8</v>
      </c>
      <c r="I2921" s="151">
        <v>1382.3</v>
      </c>
      <c r="J2921" s="151">
        <v>11058.4</v>
      </c>
      <c r="K2921" s="147">
        <v>10</v>
      </c>
      <c r="L2921" s="151">
        <v>1105.84</v>
      </c>
      <c r="M2921" s="151">
        <v>55.292</v>
      </c>
      <c r="N2921" s="154"/>
      <c r="O2921" s="151">
        <v>497.628</v>
      </c>
      <c r="P2921" s="151">
        <v>552.92</v>
      </c>
      <c r="Q2921" s="151">
        <f t="shared" si="45"/>
        <v>1050.548</v>
      </c>
      <c r="R2921" s="156"/>
    </row>
    <row r="2922" s="138" customFormat="1" ht="25.05" hidden="1" customHeight="1" spans="1:18">
      <c r="A2922" s="147">
        <v>2917</v>
      </c>
      <c r="B2922" s="147" t="s">
        <v>1148</v>
      </c>
      <c r="C2922" s="148">
        <v>44958</v>
      </c>
      <c r="D2922" s="148">
        <v>44985</v>
      </c>
      <c r="E2922" s="147" t="s">
        <v>25</v>
      </c>
      <c r="F2922" s="147" t="s">
        <v>1149</v>
      </c>
      <c r="G2922" s="147" t="s">
        <v>27</v>
      </c>
      <c r="H2922" s="147">
        <v>7.6</v>
      </c>
      <c r="I2922" s="151">
        <v>4410</v>
      </c>
      <c r="J2922" s="151">
        <v>33516</v>
      </c>
      <c r="K2922" s="147">
        <v>10</v>
      </c>
      <c r="L2922" s="151">
        <v>3351.6</v>
      </c>
      <c r="M2922" s="151">
        <v>167.58</v>
      </c>
      <c r="N2922" s="154"/>
      <c r="O2922" s="151">
        <v>1508.22</v>
      </c>
      <c r="P2922" s="151">
        <v>1675.8</v>
      </c>
      <c r="Q2922" s="151">
        <f t="shared" si="45"/>
        <v>3184.02</v>
      </c>
      <c r="R2922" s="156"/>
    </row>
    <row r="2923" s="138" customFormat="1" ht="25.05" hidden="1" customHeight="1" spans="1:18">
      <c r="A2923" s="147">
        <v>2918</v>
      </c>
      <c r="B2923" s="147" t="s">
        <v>1150</v>
      </c>
      <c r="C2923" s="148">
        <v>44958</v>
      </c>
      <c r="D2923" s="148">
        <v>44985</v>
      </c>
      <c r="E2923" s="147" t="s">
        <v>25</v>
      </c>
      <c r="F2923" s="147" t="s">
        <v>1149</v>
      </c>
      <c r="G2923" s="147" t="s">
        <v>27</v>
      </c>
      <c r="H2923" s="147">
        <v>7.5</v>
      </c>
      <c r="I2923" s="151">
        <v>4410</v>
      </c>
      <c r="J2923" s="151">
        <v>33075</v>
      </c>
      <c r="K2923" s="147">
        <v>10</v>
      </c>
      <c r="L2923" s="151">
        <v>3307.5</v>
      </c>
      <c r="M2923" s="151">
        <v>165.375</v>
      </c>
      <c r="N2923" s="154"/>
      <c r="O2923" s="151">
        <v>1488.375</v>
      </c>
      <c r="P2923" s="151">
        <v>1653.75</v>
      </c>
      <c r="Q2923" s="151">
        <f t="shared" si="45"/>
        <v>3142.125</v>
      </c>
      <c r="R2923" s="156"/>
    </row>
    <row r="2924" s="138" customFormat="1" ht="25.05" hidden="1" customHeight="1" spans="1:18">
      <c r="A2924" s="147">
        <v>2919</v>
      </c>
      <c r="B2924" s="147" t="s">
        <v>1151</v>
      </c>
      <c r="C2924" s="148">
        <v>44958</v>
      </c>
      <c r="D2924" s="148">
        <v>44985</v>
      </c>
      <c r="E2924" s="147" t="s">
        <v>25</v>
      </c>
      <c r="F2924" s="147" t="s">
        <v>1149</v>
      </c>
      <c r="G2924" s="147" t="s">
        <v>27</v>
      </c>
      <c r="H2924" s="147">
        <v>8</v>
      </c>
      <c r="I2924" s="151">
        <v>4410</v>
      </c>
      <c r="J2924" s="151">
        <v>35280</v>
      </c>
      <c r="K2924" s="147">
        <v>10</v>
      </c>
      <c r="L2924" s="151">
        <v>3528</v>
      </c>
      <c r="M2924" s="151">
        <v>176.4</v>
      </c>
      <c r="N2924" s="154"/>
      <c r="O2924" s="151">
        <v>1587.6</v>
      </c>
      <c r="P2924" s="151">
        <v>1764</v>
      </c>
      <c r="Q2924" s="151">
        <f t="shared" si="45"/>
        <v>3351.6</v>
      </c>
      <c r="R2924" s="156"/>
    </row>
    <row r="2925" s="138" customFormat="1" ht="25.05" hidden="1" customHeight="1" spans="1:18">
      <c r="A2925" s="147">
        <v>2920</v>
      </c>
      <c r="B2925" s="147" t="s">
        <v>1152</v>
      </c>
      <c r="C2925" s="148">
        <v>44958</v>
      </c>
      <c r="D2925" s="148">
        <v>44985</v>
      </c>
      <c r="E2925" s="147" t="s">
        <v>25</v>
      </c>
      <c r="F2925" s="147" t="s">
        <v>1149</v>
      </c>
      <c r="G2925" s="147" t="s">
        <v>27</v>
      </c>
      <c r="H2925" s="147">
        <v>8</v>
      </c>
      <c r="I2925" s="151">
        <v>4410</v>
      </c>
      <c r="J2925" s="151">
        <v>35280</v>
      </c>
      <c r="K2925" s="147">
        <v>10</v>
      </c>
      <c r="L2925" s="151">
        <v>3528</v>
      </c>
      <c r="M2925" s="151">
        <v>176.4</v>
      </c>
      <c r="N2925" s="154"/>
      <c r="O2925" s="151">
        <v>1587.6</v>
      </c>
      <c r="P2925" s="151">
        <v>1764</v>
      </c>
      <c r="Q2925" s="151">
        <f t="shared" si="45"/>
        <v>3351.6</v>
      </c>
      <c r="R2925" s="156"/>
    </row>
    <row r="2926" s="138" customFormat="1" ht="25.05" hidden="1" customHeight="1" spans="1:18">
      <c r="A2926" s="147">
        <v>2921</v>
      </c>
      <c r="B2926" s="147" t="s">
        <v>1153</v>
      </c>
      <c r="C2926" s="148">
        <v>44958</v>
      </c>
      <c r="D2926" s="148">
        <v>44985</v>
      </c>
      <c r="E2926" s="147" t="s">
        <v>25</v>
      </c>
      <c r="F2926" s="147" t="s">
        <v>1149</v>
      </c>
      <c r="G2926" s="147" t="s">
        <v>27</v>
      </c>
      <c r="H2926" s="147">
        <v>7.5</v>
      </c>
      <c r="I2926" s="151">
        <v>4410</v>
      </c>
      <c r="J2926" s="151">
        <v>33075</v>
      </c>
      <c r="K2926" s="147">
        <v>10</v>
      </c>
      <c r="L2926" s="151">
        <v>3307.5</v>
      </c>
      <c r="M2926" s="151">
        <v>165.375</v>
      </c>
      <c r="N2926" s="154"/>
      <c r="O2926" s="151">
        <v>1488.375</v>
      </c>
      <c r="P2926" s="151">
        <v>1653.75</v>
      </c>
      <c r="Q2926" s="151">
        <f t="shared" si="45"/>
        <v>3142.125</v>
      </c>
      <c r="R2926" s="156"/>
    </row>
    <row r="2927" s="138" customFormat="1" ht="25.05" hidden="1" customHeight="1" spans="1:18">
      <c r="A2927" s="147">
        <v>2922</v>
      </c>
      <c r="B2927" s="147" t="s">
        <v>1154</v>
      </c>
      <c r="C2927" s="148">
        <v>44958</v>
      </c>
      <c r="D2927" s="148">
        <v>44985</v>
      </c>
      <c r="E2927" s="147" t="s">
        <v>25</v>
      </c>
      <c r="F2927" s="147" t="s">
        <v>1149</v>
      </c>
      <c r="G2927" s="147" t="s">
        <v>27</v>
      </c>
      <c r="H2927" s="147">
        <v>4</v>
      </c>
      <c r="I2927" s="151">
        <v>4410</v>
      </c>
      <c r="J2927" s="151">
        <v>17640</v>
      </c>
      <c r="K2927" s="147">
        <v>10</v>
      </c>
      <c r="L2927" s="151">
        <v>1764</v>
      </c>
      <c r="M2927" s="151">
        <v>88.2</v>
      </c>
      <c r="N2927" s="154"/>
      <c r="O2927" s="151">
        <v>793.8</v>
      </c>
      <c r="P2927" s="151">
        <v>882</v>
      </c>
      <c r="Q2927" s="151">
        <f t="shared" si="45"/>
        <v>1675.8</v>
      </c>
      <c r="R2927" s="156"/>
    </row>
    <row r="2928" s="138" customFormat="1" ht="25.05" hidden="1" customHeight="1" spans="1:18">
      <c r="A2928" s="147">
        <v>2923</v>
      </c>
      <c r="B2928" s="147" t="s">
        <v>1155</v>
      </c>
      <c r="C2928" s="148">
        <v>44958</v>
      </c>
      <c r="D2928" s="148">
        <v>44985</v>
      </c>
      <c r="E2928" s="147" t="s">
        <v>25</v>
      </c>
      <c r="F2928" s="147" t="s">
        <v>1149</v>
      </c>
      <c r="G2928" s="147" t="s">
        <v>27</v>
      </c>
      <c r="H2928" s="147">
        <v>5</v>
      </c>
      <c r="I2928" s="151">
        <v>4410</v>
      </c>
      <c r="J2928" s="151">
        <v>22050</v>
      </c>
      <c r="K2928" s="147">
        <v>10</v>
      </c>
      <c r="L2928" s="151">
        <v>2205</v>
      </c>
      <c r="M2928" s="151">
        <v>110.25</v>
      </c>
      <c r="N2928" s="154"/>
      <c r="O2928" s="151">
        <v>992.25</v>
      </c>
      <c r="P2928" s="151">
        <v>1102.5</v>
      </c>
      <c r="Q2928" s="151">
        <f t="shared" si="45"/>
        <v>2094.75</v>
      </c>
      <c r="R2928" s="156"/>
    </row>
    <row r="2929" s="138" customFormat="1" ht="25.05" hidden="1" customHeight="1" spans="1:18">
      <c r="A2929" s="147">
        <v>2924</v>
      </c>
      <c r="B2929" s="147" t="s">
        <v>1156</v>
      </c>
      <c r="C2929" s="148">
        <v>44958</v>
      </c>
      <c r="D2929" s="148">
        <v>44985</v>
      </c>
      <c r="E2929" s="147" t="s">
        <v>25</v>
      </c>
      <c r="F2929" s="147" t="s">
        <v>1149</v>
      </c>
      <c r="G2929" s="147" t="s">
        <v>27</v>
      </c>
      <c r="H2929" s="147">
        <v>6.68</v>
      </c>
      <c r="I2929" s="151">
        <v>4410</v>
      </c>
      <c r="J2929" s="151">
        <v>29458.8</v>
      </c>
      <c r="K2929" s="147">
        <v>10</v>
      </c>
      <c r="L2929" s="151">
        <v>2945.88</v>
      </c>
      <c r="M2929" s="151">
        <v>147.294</v>
      </c>
      <c r="N2929" s="154"/>
      <c r="O2929" s="151">
        <v>1325.646</v>
      </c>
      <c r="P2929" s="151">
        <v>1472.94</v>
      </c>
      <c r="Q2929" s="151">
        <f t="shared" si="45"/>
        <v>2798.586</v>
      </c>
      <c r="R2929" s="156"/>
    </row>
    <row r="2930" s="138" customFormat="1" ht="25.05" hidden="1" customHeight="1" spans="1:18">
      <c r="A2930" s="147">
        <v>2925</v>
      </c>
      <c r="B2930" s="147" t="s">
        <v>1157</v>
      </c>
      <c r="C2930" s="148">
        <v>44958</v>
      </c>
      <c r="D2930" s="148">
        <v>44985</v>
      </c>
      <c r="E2930" s="147" t="s">
        <v>25</v>
      </c>
      <c r="F2930" s="147" t="s">
        <v>1149</v>
      </c>
      <c r="G2930" s="147" t="s">
        <v>27</v>
      </c>
      <c r="H2930" s="147">
        <v>5</v>
      </c>
      <c r="I2930" s="151">
        <v>4410</v>
      </c>
      <c r="J2930" s="151">
        <v>22050</v>
      </c>
      <c r="K2930" s="147">
        <v>10</v>
      </c>
      <c r="L2930" s="151">
        <v>2205</v>
      </c>
      <c r="M2930" s="151">
        <v>110.25</v>
      </c>
      <c r="N2930" s="154"/>
      <c r="O2930" s="151">
        <v>992.25</v>
      </c>
      <c r="P2930" s="151">
        <v>1102.5</v>
      </c>
      <c r="Q2930" s="151">
        <f t="shared" si="45"/>
        <v>2094.75</v>
      </c>
      <c r="R2930" s="156"/>
    </row>
    <row r="2931" s="138" customFormat="1" ht="25.05" hidden="1" customHeight="1" spans="1:18">
      <c r="A2931" s="147">
        <v>2926</v>
      </c>
      <c r="B2931" s="147" t="s">
        <v>1158</v>
      </c>
      <c r="C2931" s="148">
        <v>44958</v>
      </c>
      <c r="D2931" s="148">
        <v>44985</v>
      </c>
      <c r="E2931" s="147" t="s">
        <v>25</v>
      </c>
      <c r="F2931" s="147" t="s">
        <v>1149</v>
      </c>
      <c r="G2931" s="147" t="s">
        <v>27</v>
      </c>
      <c r="H2931" s="147">
        <v>5.6</v>
      </c>
      <c r="I2931" s="151">
        <v>4410</v>
      </c>
      <c r="J2931" s="151">
        <v>24696</v>
      </c>
      <c r="K2931" s="147">
        <v>10</v>
      </c>
      <c r="L2931" s="151">
        <v>2469.6</v>
      </c>
      <c r="M2931" s="151">
        <v>123.48</v>
      </c>
      <c r="N2931" s="154"/>
      <c r="O2931" s="151">
        <v>1111.32</v>
      </c>
      <c r="P2931" s="151">
        <v>1234.8</v>
      </c>
      <c r="Q2931" s="151">
        <f t="shared" si="45"/>
        <v>2346.12</v>
      </c>
      <c r="R2931" s="156"/>
    </row>
    <row r="2932" s="138" customFormat="1" ht="25.05" hidden="1" customHeight="1" spans="1:18">
      <c r="A2932" s="147">
        <v>2927</v>
      </c>
      <c r="B2932" s="147" t="s">
        <v>1159</v>
      </c>
      <c r="C2932" s="148">
        <v>44958</v>
      </c>
      <c r="D2932" s="148">
        <v>44985</v>
      </c>
      <c r="E2932" s="147" t="s">
        <v>25</v>
      </c>
      <c r="F2932" s="147" t="s">
        <v>1149</v>
      </c>
      <c r="G2932" s="147" t="s">
        <v>27</v>
      </c>
      <c r="H2932" s="147">
        <v>8</v>
      </c>
      <c r="I2932" s="151">
        <v>4410</v>
      </c>
      <c r="J2932" s="151">
        <v>35280</v>
      </c>
      <c r="K2932" s="147">
        <v>10</v>
      </c>
      <c r="L2932" s="151">
        <v>3528</v>
      </c>
      <c r="M2932" s="151">
        <v>176.4</v>
      </c>
      <c r="N2932" s="154"/>
      <c r="O2932" s="151">
        <v>1587.6</v>
      </c>
      <c r="P2932" s="151">
        <v>1764</v>
      </c>
      <c r="Q2932" s="151">
        <f t="shared" si="45"/>
        <v>3351.6</v>
      </c>
      <c r="R2932" s="156"/>
    </row>
    <row r="2933" s="138" customFormat="1" ht="25.05" hidden="1" customHeight="1" spans="1:18">
      <c r="A2933" s="147">
        <v>2928</v>
      </c>
      <c r="B2933" s="147" t="s">
        <v>1160</v>
      </c>
      <c r="C2933" s="148">
        <v>44958</v>
      </c>
      <c r="D2933" s="148">
        <v>44985</v>
      </c>
      <c r="E2933" s="147" t="s">
        <v>25</v>
      </c>
      <c r="F2933" s="147" t="s">
        <v>1149</v>
      </c>
      <c r="G2933" s="147" t="s">
        <v>27</v>
      </c>
      <c r="H2933" s="147">
        <v>7.74</v>
      </c>
      <c r="I2933" s="151">
        <v>4410</v>
      </c>
      <c r="J2933" s="151">
        <v>34133.4</v>
      </c>
      <c r="K2933" s="147">
        <v>10</v>
      </c>
      <c r="L2933" s="151">
        <v>3413.34</v>
      </c>
      <c r="M2933" s="151">
        <v>170.667</v>
      </c>
      <c r="N2933" s="154"/>
      <c r="O2933" s="151">
        <v>1536.003</v>
      </c>
      <c r="P2933" s="151">
        <v>1706.67</v>
      </c>
      <c r="Q2933" s="151">
        <f t="shared" si="45"/>
        <v>3242.673</v>
      </c>
      <c r="R2933" s="156"/>
    </row>
    <row r="2934" s="138" customFormat="1" ht="25.05" hidden="1" customHeight="1" spans="1:18">
      <c r="A2934" s="147">
        <v>2929</v>
      </c>
      <c r="B2934" s="147" t="s">
        <v>1161</v>
      </c>
      <c r="C2934" s="148">
        <v>44958</v>
      </c>
      <c r="D2934" s="148">
        <v>44985</v>
      </c>
      <c r="E2934" s="147" t="s">
        <v>25</v>
      </c>
      <c r="F2934" s="147" t="s">
        <v>1149</v>
      </c>
      <c r="G2934" s="147" t="s">
        <v>27</v>
      </c>
      <c r="H2934" s="147">
        <v>9</v>
      </c>
      <c r="I2934" s="151">
        <v>4410</v>
      </c>
      <c r="J2934" s="151">
        <v>39690</v>
      </c>
      <c r="K2934" s="147">
        <v>10</v>
      </c>
      <c r="L2934" s="151">
        <v>3969</v>
      </c>
      <c r="M2934" s="151">
        <v>198.45</v>
      </c>
      <c r="N2934" s="154"/>
      <c r="O2934" s="151">
        <v>1786.05</v>
      </c>
      <c r="P2934" s="151">
        <v>1984.5</v>
      </c>
      <c r="Q2934" s="151">
        <f t="shared" si="45"/>
        <v>3770.55</v>
      </c>
      <c r="R2934" s="156"/>
    </row>
    <row r="2935" s="138" customFormat="1" ht="25.05" hidden="1" customHeight="1" spans="1:18">
      <c r="A2935" s="147">
        <v>2930</v>
      </c>
      <c r="B2935" s="147" t="s">
        <v>1162</v>
      </c>
      <c r="C2935" s="148">
        <v>44958</v>
      </c>
      <c r="D2935" s="148">
        <v>44985</v>
      </c>
      <c r="E2935" s="147" t="s">
        <v>25</v>
      </c>
      <c r="F2935" s="147" t="s">
        <v>1149</v>
      </c>
      <c r="G2935" s="147" t="s">
        <v>27</v>
      </c>
      <c r="H2935" s="147">
        <v>7.08</v>
      </c>
      <c r="I2935" s="151">
        <v>4410</v>
      </c>
      <c r="J2935" s="151">
        <v>31222.8</v>
      </c>
      <c r="K2935" s="147">
        <v>10</v>
      </c>
      <c r="L2935" s="151">
        <v>3122.28</v>
      </c>
      <c r="M2935" s="151">
        <v>156.114</v>
      </c>
      <c r="N2935" s="154"/>
      <c r="O2935" s="151">
        <v>1405.026</v>
      </c>
      <c r="P2935" s="151">
        <v>1561.14</v>
      </c>
      <c r="Q2935" s="151">
        <f t="shared" si="45"/>
        <v>2966.166</v>
      </c>
      <c r="R2935" s="156"/>
    </row>
    <row r="2936" s="138" customFormat="1" ht="25.05" hidden="1" customHeight="1" spans="1:18">
      <c r="A2936" s="147">
        <v>2931</v>
      </c>
      <c r="B2936" s="147" t="s">
        <v>1163</v>
      </c>
      <c r="C2936" s="148">
        <v>44958</v>
      </c>
      <c r="D2936" s="148">
        <v>44985</v>
      </c>
      <c r="E2936" s="147" t="s">
        <v>25</v>
      </c>
      <c r="F2936" s="147" t="s">
        <v>1149</v>
      </c>
      <c r="G2936" s="147" t="s">
        <v>27</v>
      </c>
      <c r="H2936" s="147">
        <v>7.3</v>
      </c>
      <c r="I2936" s="151">
        <v>4410</v>
      </c>
      <c r="J2936" s="151">
        <v>32193</v>
      </c>
      <c r="K2936" s="147">
        <v>10</v>
      </c>
      <c r="L2936" s="151">
        <v>3219.3</v>
      </c>
      <c r="M2936" s="151">
        <v>160.965</v>
      </c>
      <c r="N2936" s="154"/>
      <c r="O2936" s="151">
        <v>1448.685</v>
      </c>
      <c r="P2936" s="151">
        <v>1609.65</v>
      </c>
      <c r="Q2936" s="151">
        <f t="shared" si="45"/>
        <v>3058.335</v>
      </c>
      <c r="R2936" s="156"/>
    </row>
    <row r="2937" s="138" customFormat="1" ht="25.05" hidden="1" customHeight="1" spans="1:18">
      <c r="A2937" s="147">
        <v>2932</v>
      </c>
      <c r="B2937" s="147" t="s">
        <v>1164</v>
      </c>
      <c r="C2937" s="148">
        <v>44958</v>
      </c>
      <c r="D2937" s="148">
        <v>44985</v>
      </c>
      <c r="E2937" s="147" t="s">
        <v>25</v>
      </c>
      <c r="F2937" s="147" t="s">
        <v>1149</v>
      </c>
      <c r="G2937" s="147" t="s">
        <v>27</v>
      </c>
      <c r="H2937" s="147">
        <v>2.19</v>
      </c>
      <c r="I2937" s="151">
        <v>4410</v>
      </c>
      <c r="J2937" s="151">
        <v>9657.9</v>
      </c>
      <c r="K2937" s="147">
        <v>10</v>
      </c>
      <c r="L2937" s="151">
        <v>965.79</v>
      </c>
      <c r="M2937" s="151">
        <v>48.2895</v>
      </c>
      <c r="N2937" s="154"/>
      <c r="O2937" s="151">
        <v>434.6055</v>
      </c>
      <c r="P2937" s="151">
        <v>482.895</v>
      </c>
      <c r="Q2937" s="151">
        <f t="shared" si="45"/>
        <v>917.5005</v>
      </c>
      <c r="R2937" s="156"/>
    </row>
    <row r="2938" s="138" customFormat="1" ht="25.05" hidden="1" customHeight="1" spans="1:18">
      <c r="A2938" s="147">
        <v>2933</v>
      </c>
      <c r="B2938" s="147" t="s">
        <v>1165</v>
      </c>
      <c r="C2938" s="148">
        <v>44958</v>
      </c>
      <c r="D2938" s="148">
        <v>44985</v>
      </c>
      <c r="E2938" s="147" t="s">
        <v>25</v>
      </c>
      <c r="F2938" s="147" t="s">
        <v>1149</v>
      </c>
      <c r="G2938" s="147" t="s">
        <v>27</v>
      </c>
      <c r="H2938" s="147">
        <v>5</v>
      </c>
      <c r="I2938" s="151">
        <v>4410</v>
      </c>
      <c r="J2938" s="151">
        <v>22050</v>
      </c>
      <c r="K2938" s="147">
        <v>10</v>
      </c>
      <c r="L2938" s="151">
        <v>2205</v>
      </c>
      <c r="M2938" s="151">
        <v>110.25</v>
      </c>
      <c r="N2938" s="154"/>
      <c r="O2938" s="151">
        <v>992.25</v>
      </c>
      <c r="P2938" s="151">
        <v>1102.5</v>
      </c>
      <c r="Q2938" s="151">
        <f t="shared" si="45"/>
        <v>2094.75</v>
      </c>
      <c r="R2938" s="156"/>
    </row>
    <row r="2939" s="138" customFormat="1" ht="25.05" hidden="1" customHeight="1" spans="1:18">
      <c r="A2939" s="147">
        <v>2934</v>
      </c>
      <c r="B2939" s="147" t="s">
        <v>1166</v>
      </c>
      <c r="C2939" s="148">
        <v>44958</v>
      </c>
      <c r="D2939" s="148">
        <v>44985</v>
      </c>
      <c r="E2939" s="147" t="s">
        <v>25</v>
      </c>
      <c r="F2939" s="147" t="s">
        <v>1149</v>
      </c>
      <c r="G2939" s="147" t="s">
        <v>27</v>
      </c>
      <c r="H2939" s="147">
        <v>8</v>
      </c>
      <c r="I2939" s="151">
        <v>4410</v>
      </c>
      <c r="J2939" s="151">
        <v>35280</v>
      </c>
      <c r="K2939" s="147">
        <v>10</v>
      </c>
      <c r="L2939" s="151">
        <v>3528</v>
      </c>
      <c r="M2939" s="151">
        <v>176.4</v>
      </c>
      <c r="N2939" s="154"/>
      <c r="O2939" s="151">
        <v>1587.6</v>
      </c>
      <c r="P2939" s="151">
        <v>1764</v>
      </c>
      <c r="Q2939" s="151">
        <f t="shared" si="45"/>
        <v>3351.6</v>
      </c>
      <c r="R2939" s="156"/>
    </row>
    <row r="2940" s="138" customFormat="1" ht="25.05" hidden="1" customHeight="1" spans="1:18">
      <c r="A2940" s="147">
        <v>2935</v>
      </c>
      <c r="B2940" s="147" t="s">
        <v>1167</v>
      </c>
      <c r="C2940" s="148">
        <v>44958</v>
      </c>
      <c r="D2940" s="148">
        <v>44985</v>
      </c>
      <c r="E2940" s="147" t="s">
        <v>25</v>
      </c>
      <c r="F2940" s="147" t="s">
        <v>1149</v>
      </c>
      <c r="G2940" s="147" t="s">
        <v>27</v>
      </c>
      <c r="H2940" s="147">
        <v>8</v>
      </c>
      <c r="I2940" s="151">
        <v>4410</v>
      </c>
      <c r="J2940" s="151">
        <v>35280</v>
      </c>
      <c r="K2940" s="147">
        <v>10</v>
      </c>
      <c r="L2940" s="151">
        <v>3528</v>
      </c>
      <c r="M2940" s="151">
        <v>176.4</v>
      </c>
      <c r="N2940" s="154"/>
      <c r="O2940" s="151">
        <v>1587.6</v>
      </c>
      <c r="P2940" s="151">
        <v>1764</v>
      </c>
      <c r="Q2940" s="151">
        <f t="shared" si="45"/>
        <v>3351.6</v>
      </c>
      <c r="R2940" s="156"/>
    </row>
    <row r="2941" s="138" customFormat="1" ht="25.05" hidden="1" customHeight="1" spans="1:18">
      <c r="A2941" s="147">
        <v>2936</v>
      </c>
      <c r="B2941" s="147" t="s">
        <v>1168</v>
      </c>
      <c r="C2941" s="148">
        <v>44958</v>
      </c>
      <c r="D2941" s="148">
        <v>44985</v>
      </c>
      <c r="E2941" s="147" t="s">
        <v>25</v>
      </c>
      <c r="F2941" s="147" t="s">
        <v>1149</v>
      </c>
      <c r="G2941" s="147" t="s">
        <v>27</v>
      </c>
      <c r="H2941" s="147">
        <v>6</v>
      </c>
      <c r="I2941" s="151">
        <v>4410</v>
      </c>
      <c r="J2941" s="151">
        <v>26460</v>
      </c>
      <c r="K2941" s="147">
        <v>10</v>
      </c>
      <c r="L2941" s="151">
        <v>2646</v>
      </c>
      <c r="M2941" s="151">
        <v>132.3</v>
      </c>
      <c r="N2941" s="154"/>
      <c r="O2941" s="151">
        <v>1190.7</v>
      </c>
      <c r="P2941" s="151">
        <v>1323</v>
      </c>
      <c r="Q2941" s="151">
        <f t="shared" si="45"/>
        <v>2513.7</v>
      </c>
      <c r="R2941" s="156"/>
    </row>
    <row r="2942" s="138" customFormat="1" ht="25.05" hidden="1" customHeight="1" spans="1:18">
      <c r="A2942" s="147">
        <v>2937</v>
      </c>
      <c r="B2942" s="147" t="s">
        <v>1169</v>
      </c>
      <c r="C2942" s="148">
        <v>44958</v>
      </c>
      <c r="D2942" s="148">
        <v>44985</v>
      </c>
      <c r="E2942" s="147" t="s">
        <v>25</v>
      </c>
      <c r="F2942" s="147" t="s">
        <v>1149</v>
      </c>
      <c r="G2942" s="147" t="s">
        <v>27</v>
      </c>
      <c r="H2942" s="147">
        <v>7</v>
      </c>
      <c r="I2942" s="151">
        <v>4410</v>
      </c>
      <c r="J2942" s="151">
        <v>30870</v>
      </c>
      <c r="K2942" s="147">
        <v>10</v>
      </c>
      <c r="L2942" s="151">
        <v>3087</v>
      </c>
      <c r="M2942" s="151">
        <v>154.35</v>
      </c>
      <c r="N2942" s="154"/>
      <c r="O2942" s="151">
        <v>1389.15</v>
      </c>
      <c r="P2942" s="151">
        <v>1543.5</v>
      </c>
      <c r="Q2942" s="151">
        <f t="shared" si="45"/>
        <v>2932.65</v>
      </c>
      <c r="R2942" s="156"/>
    </row>
    <row r="2943" s="138" customFormat="1" ht="25.05" hidden="1" customHeight="1" spans="1:18">
      <c r="A2943" s="147">
        <v>2938</v>
      </c>
      <c r="B2943" s="147" t="s">
        <v>1170</v>
      </c>
      <c r="C2943" s="148">
        <v>44958</v>
      </c>
      <c r="D2943" s="148">
        <v>44985</v>
      </c>
      <c r="E2943" s="147" t="s">
        <v>25</v>
      </c>
      <c r="F2943" s="147" t="s">
        <v>1149</v>
      </c>
      <c r="G2943" s="147" t="s">
        <v>27</v>
      </c>
      <c r="H2943" s="147">
        <v>7</v>
      </c>
      <c r="I2943" s="151">
        <v>4410</v>
      </c>
      <c r="J2943" s="151">
        <v>30870</v>
      </c>
      <c r="K2943" s="147">
        <v>10</v>
      </c>
      <c r="L2943" s="151">
        <v>3087</v>
      </c>
      <c r="M2943" s="151">
        <v>154.35</v>
      </c>
      <c r="N2943" s="154"/>
      <c r="O2943" s="151">
        <v>1389.15</v>
      </c>
      <c r="P2943" s="151">
        <v>1543.5</v>
      </c>
      <c r="Q2943" s="151">
        <f t="shared" si="45"/>
        <v>2932.65</v>
      </c>
      <c r="R2943" s="156"/>
    </row>
    <row r="2944" s="138" customFormat="1" ht="25.05" hidden="1" customHeight="1" spans="1:18">
      <c r="A2944" s="147">
        <v>2939</v>
      </c>
      <c r="B2944" s="147" t="s">
        <v>1171</v>
      </c>
      <c r="C2944" s="148">
        <v>44958</v>
      </c>
      <c r="D2944" s="148">
        <v>44985</v>
      </c>
      <c r="E2944" s="147" t="s">
        <v>25</v>
      </c>
      <c r="F2944" s="147" t="s">
        <v>1149</v>
      </c>
      <c r="G2944" s="147" t="s">
        <v>27</v>
      </c>
      <c r="H2944" s="147">
        <v>8</v>
      </c>
      <c r="I2944" s="151">
        <v>4410</v>
      </c>
      <c r="J2944" s="151">
        <v>35280</v>
      </c>
      <c r="K2944" s="147">
        <v>10</v>
      </c>
      <c r="L2944" s="151">
        <v>3528</v>
      </c>
      <c r="M2944" s="151">
        <v>176.4</v>
      </c>
      <c r="N2944" s="154"/>
      <c r="O2944" s="151">
        <v>1587.6</v>
      </c>
      <c r="P2944" s="151">
        <v>1764</v>
      </c>
      <c r="Q2944" s="151">
        <f t="shared" si="45"/>
        <v>3351.6</v>
      </c>
      <c r="R2944" s="156"/>
    </row>
    <row r="2945" s="138" customFormat="1" ht="25.05" hidden="1" customHeight="1" spans="1:18">
      <c r="A2945" s="147">
        <v>2940</v>
      </c>
      <c r="B2945" s="147" t="s">
        <v>1172</v>
      </c>
      <c r="C2945" s="148">
        <v>44958</v>
      </c>
      <c r="D2945" s="148">
        <v>44985</v>
      </c>
      <c r="E2945" s="147" t="s">
        <v>25</v>
      </c>
      <c r="F2945" s="147" t="s">
        <v>1149</v>
      </c>
      <c r="G2945" s="147" t="s">
        <v>27</v>
      </c>
      <c r="H2945" s="147">
        <v>6</v>
      </c>
      <c r="I2945" s="151">
        <v>4410</v>
      </c>
      <c r="J2945" s="151">
        <v>26460</v>
      </c>
      <c r="K2945" s="147">
        <v>10</v>
      </c>
      <c r="L2945" s="151">
        <v>2646</v>
      </c>
      <c r="M2945" s="151">
        <v>132.3</v>
      </c>
      <c r="N2945" s="154"/>
      <c r="O2945" s="151">
        <v>1190.7</v>
      </c>
      <c r="P2945" s="151">
        <v>1323</v>
      </c>
      <c r="Q2945" s="151">
        <f t="shared" si="45"/>
        <v>2513.7</v>
      </c>
      <c r="R2945" s="156"/>
    </row>
    <row r="2946" s="138" customFormat="1" ht="25.05" hidden="1" customHeight="1" spans="1:18">
      <c r="A2946" s="147">
        <v>2941</v>
      </c>
      <c r="B2946" s="147" t="s">
        <v>1173</v>
      </c>
      <c r="C2946" s="148">
        <v>44958</v>
      </c>
      <c r="D2946" s="148">
        <v>44985</v>
      </c>
      <c r="E2946" s="147" t="s">
        <v>25</v>
      </c>
      <c r="F2946" s="147" t="s">
        <v>1149</v>
      </c>
      <c r="G2946" s="147" t="s">
        <v>27</v>
      </c>
      <c r="H2946" s="147">
        <v>5.5</v>
      </c>
      <c r="I2946" s="151">
        <v>4410</v>
      </c>
      <c r="J2946" s="151">
        <v>24255</v>
      </c>
      <c r="K2946" s="147">
        <v>10</v>
      </c>
      <c r="L2946" s="151">
        <v>2425.5</v>
      </c>
      <c r="M2946" s="151">
        <v>121.275</v>
      </c>
      <c r="N2946" s="154"/>
      <c r="O2946" s="151">
        <v>1091.475</v>
      </c>
      <c r="P2946" s="151">
        <v>1212.75</v>
      </c>
      <c r="Q2946" s="151">
        <f t="shared" si="45"/>
        <v>2304.225</v>
      </c>
      <c r="R2946" s="156"/>
    </row>
    <row r="2947" s="138" customFormat="1" ht="25.05" hidden="1" customHeight="1" spans="1:18">
      <c r="A2947" s="147">
        <v>2942</v>
      </c>
      <c r="B2947" s="147" t="s">
        <v>1174</v>
      </c>
      <c r="C2947" s="148">
        <v>44958</v>
      </c>
      <c r="D2947" s="148">
        <v>44985</v>
      </c>
      <c r="E2947" s="147" t="s">
        <v>25</v>
      </c>
      <c r="F2947" s="147" t="s">
        <v>1149</v>
      </c>
      <c r="G2947" s="147" t="s">
        <v>27</v>
      </c>
      <c r="H2947" s="147">
        <v>8</v>
      </c>
      <c r="I2947" s="151">
        <v>4410</v>
      </c>
      <c r="J2947" s="151">
        <v>35280</v>
      </c>
      <c r="K2947" s="147">
        <v>10</v>
      </c>
      <c r="L2947" s="151">
        <v>3528</v>
      </c>
      <c r="M2947" s="151">
        <v>176.4</v>
      </c>
      <c r="N2947" s="154"/>
      <c r="O2947" s="151">
        <v>1587.6</v>
      </c>
      <c r="P2947" s="151">
        <v>1764</v>
      </c>
      <c r="Q2947" s="151">
        <f t="shared" si="45"/>
        <v>3351.6</v>
      </c>
      <c r="R2947" s="156"/>
    </row>
    <row r="2948" s="138" customFormat="1" ht="25.05" hidden="1" customHeight="1" spans="1:18">
      <c r="A2948" s="147">
        <v>2943</v>
      </c>
      <c r="B2948" s="147" t="s">
        <v>1175</v>
      </c>
      <c r="C2948" s="148">
        <v>44958</v>
      </c>
      <c r="D2948" s="148">
        <v>44985</v>
      </c>
      <c r="E2948" s="147" t="s">
        <v>25</v>
      </c>
      <c r="F2948" s="147" t="s">
        <v>1149</v>
      </c>
      <c r="G2948" s="147" t="s">
        <v>27</v>
      </c>
      <c r="H2948" s="147">
        <v>6</v>
      </c>
      <c r="I2948" s="151">
        <v>4410</v>
      </c>
      <c r="J2948" s="151">
        <v>26460</v>
      </c>
      <c r="K2948" s="147">
        <v>10</v>
      </c>
      <c r="L2948" s="151">
        <v>2646</v>
      </c>
      <c r="M2948" s="151">
        <v>132.3</v>
      </c>
      <c r="N2948" s="154"/>
      <c r="O2948" s="151">
        <v>1190.7</v>
      </c>
      <c r="P2948" s="151">
        <v>1323</v>
      </c>
      <c r="Q2948" s="151">
        <f t="shared" si="45"/>
        <v>2513.7</v>
      </c>
      <c r="R2948" s="156"/>
    </row>
    <row r="2949" s="138" customFormat="1" ht="25.05" hidden="1" customHeight="1" spans="1:18">
      <c r="A2949" s="147">
        <v>2944</v>
      </c>
      <c r="B2949" s="147" t="s">
        <v>1176</v>
      </c>
      <c r="C2949" s="148">
        <v>44958</v>
      </c>
      <c r="D2949" s="148">
        <v>44985</v>
      </c>
      <c r="E2949" s="147" t="s">
        <v>25</v>
      </c>
      <c r="F2949" s="147" t="s">
        <v>1149</v>
      </c>
      <c r="G2949" s="147" t="s">
        <v>27</v>
      </c>
      <c r="H2949" s="147">
        <v>8</v>
      </c>
      <c r="I2949" s="151">
        <v>4410</v>
      </c>
      <c r="J2949" s="151">
        <v>35280</v>
      </c>
      <c r="K2949" s="147">
        <v>10</v>
      </c>
      <c r="L2949" s="151">
        <v>3528</v>
      </c>
      <c r="M2949" s="151">
        <v>176.4</v>
      </c>
      <c r="N2949" s="154"/>
      <c r="O2949" s="151">
        <v>1587.6</v>
      </c>
      <c r="P2949" s="151">
        <v>1764</v>
      </c>
      <c r="Q2949" s="151">
        <f t="shared" si="45"/>
        <v>3351.6</v>
      </c>
      <c r="R2949" s="156"/>
    </row>
    <row r="2950" s="138" customFormat="1" ht="25.05" hidden="1" customHeight="1" spans="1:18">
      <c r="A2950" s="147">
        <v>2945</v>
      </c>
      <c r="B2950" s="147" t="s">
        <v>1177</v>
      </c>
      <c r="C2950" s="148">
        <v>44958</v>
      </c>
      <c r="D2950" s="148">
        <v>44985</v>
      </c>
      <c r="E2950" s="147" t="s">
        <v>25</v>
      </c>
      <c r="F2950" s="147" t="s">
        <v>1149</v>
      </c>
      <c r="G2950" s="147" t="s">
        <v>27</v>
      </c>
      <c r="H2950" s="147">
        <v>8</v>
      </c>
      <c r="I2950" s="151">
        <v>4410</v>
      </c>
      <c r="J2950" s="151">
        <v>35280</v>
      </c>
      <c r="K2950" s="147">
        <v>10</v>
      </c>
      <c r="L2950" s="151">
        <v>3528</v>
      </c>
      <c r="M2950" s="151">
        <v>176.4</v>
      </c>
      <c r="N2950" s="154"/>
      <c r="O2950" s="151">
        <v>1587.6</v>
      </c>
      <c r="P2950" s="151">
        <v>1764</v>
      </c>
      <c r="Q2950" s="151">
        <f t="shared" si="45"/>
        <v>3351.6</v>
      </c>
      <c r="R2950" s="156"/>
    </row>
    <row r="2951" s="138" customFormat="1" ht="25.05" hidden="1" customHeight="1" spans="1:18">
      <c r="A2951" s="147">
        <v>2946</v>
      </c>
      <c r="B2951" s="147" t="s">
        <v>1178</v>
      </c>
      <c r="C2951" s="148">
        <v>44958</v>
      </c>
      <c r="D2951" s="148">
        <v>44985</v>
      </c>
      <c r="E2951" s="147" t="s">
        <v>25</v>
      </c>
      <c r="F2951" s="147" t="s">
        <v>1149</v>
      </c>
      <c r="G2951" s="147" t="s">
        <v>27</v>
      </c>
      <c r="H2951" s="147">
        <v>8</v>
      </c>
      <c r="I2951" s="151">
        <v>4410</v>
      </c>
      <c r="J2951" s="151">
        <v>35280</v>
      </c>
      <c r="K2951" s="147">
        <v>10</v>
      </c>
      <c r="L2951" s="151">
        <v>3528</v>
      </c>
      <c r="M2951" s="151">
        <v>176.4</v>
      </c>
      <c r="N2951" s="154"/>
      <c r="O2951" s="151">
        <v>1587.6</v>
      </c>
      <c r="P2951" s="151">
        <v>1764</v>
      </c>
      <c r="Q2951" s="151">
        <f t="shared" ref="Q2951:Q3014" si="46">N2951+O2951+P2951</f>
        <v>3351.6</v>
      </c>
      <c r="R2951" s="156"/>
    </row>
    <row r="2952" s="138" customFormat="1" ht="25.05" hidden="1" customHeight="1" spans="1:18">
      <c r="A2952" s="147">
        <v>2947</v>
      </c>
      <c r="B2952" s="147" t="s">
        <v>1179</v>
      </c>
      <c r="C2952" s="148">
        <v>44958</v>
      </c>
      <c r="D2952" s="148">
        <v>44985</v>
      </c>
      <c r="E2952" s="147" t="s">
        <v>25</v>
      </c>
      <c r="F2952" s="147" t="s">
        <v>1149</v>
      </c>
      <c r="G2952" s="147" t="s">
        <v>27</v>
      </c>
      <c r="H2952" s="147">
        <v>7.8</v>
      </c>
      <c r="I2952" s="151">
        <v>4410</v>
      </c>
      <c r="J2952" s="151">
        <v>34398</v>
      </c>
      <c r="K2952" s="147">
        <v>10</v>
      </c>
      <c r="L2952" s="151">
        <v>3439.8</v>
      </c>
      <c r="M2952" s="151">
        <v>171.99</v>
      </c>
      <c r="N2952" s="154"/>
      <c r="O2952" s="151">
        <v>1547.91</v>
      </c>
      <c r="P2952" s="151">
        <v>1719.9</v>
      </c>
      <c r="Q2952" s="151">
        <f t="shared" si="46"/>
        <v>3267.81</v>
      </c>
      <c r="R2952" s="156"/>
    </row>
    <row r="2953" s="138" customFormat="1" ht="25.05" hidden="1" customHeight="1" spans="1:18">
      <c r="A2953" s="147">
        <v>2948</v>
      </c>
      <c r="B2953" s="147" t="s">
        <v>1180</v>
      </c>
      <c r="C2953" s="148">
        <v>44958</v>
      </c>
      <c r="D2953" s="148">
        <v>44985</v>
      </c>
      <c r="E2953" s="147" t="s">
        <v>25</v>
      </c>
      <c r="F2953" s="147" t="s">
        <v>1149</v>
      </c>
      <c r="G2953" s="147" t="s">
        <v>27</v>
      </c>
      <c r="H2953" s="147">
        <v>7.5</v>
      </c>
      <c r="I2953" s="151">
        <v>4410</v>
      </c>
      <c r="J2953" s="151">
        <v>33075</v>
      </c>
      <c r="K2953" s="147">
        <v>10</v>
      </c>
      <c r="L2953" s="151">
        <v>3307.5</v>
      </c>
      <c r="M2953" s="151">
        <v>165.375</v>
      </c>
      <c r="N2953" s="154"/>
      <c r="O2953" s="151">
        <v>1488.375</v>
      </c>
      <c r="P2953" s="151">
        <v>1653.75</v>
      </c>
      <c r="Q2953" s="151">
        <f t="shared" si="46"/>
        <v>3142.125</v>
      </c>
      <c r="R2953" s="156"/>
    </row>
    <row r="2954" s="138" customFormat="1" ht="25.05" hidden="1" customHeight="1" spans="1:18">
      <c r="A2954" s="147">
        <v>2949</v>
      </c>
      <c r="B2954" s="147" t="s">
        <v>1181</v>
      </c>
      <c r="C2954" s="148">
        <v>44958</v>
      </c>
      <c r="D2954" s="148">
        <v>44985</v>
      </c>
      <c r="E2954" s="147" t="s">
        <v>25</v>
      </c>
      <c r="F2954" s="147" t="s">
        <v>1149</v>
      </c>
      <c r="G2954" s="147" t="s">
        <v>27</v>
      </c>
      <c r="H2954" s="147">
        <v>5</v>
      </c>
      <c r="I2954" s="151">
        <v>4410</v>
      </c>
      <c r="J2954" s="151">
        <v>22050</v>
      </c>
      <c r="K2954" s="147">
        <v>10</v>
      </c>
      <c r="L2954" s="151">
        <v>2205</v>
      </c>
      <c r="M2954" s="151">
        <v>110.25</v>
      </c>
      <c r="N2954" s="154"/>
      <c r="O2954" s="151">
        <v>992.25</v>
      </c>
      <c r="P2954" s="151">
        <v>1102.5</v>
      </c>
      <c r="Q2954" s="151">
        <f t="shared" si="46"/>
        <v>2094.75</v>
      </c>
      <c r="R2954" s="156"/>
    </row>
    <row r="2955" s="138" customFormat="1" ht="25.05" hidden="1" customHeight="1" spans="1:18">
      <c r="A2955" s="147">
        <v>2950</v>
      </c>
      <c r="B2955" s="147" t="s">
        <v>1182</v>
      </c>
      <c r="C2955" s="148">
        <v>44958</v>
      </c>
      <c r="D2955" s="148">
        <v>44985</v>
      </c>
      <c r="E2955" s="147" t="s">
        <v>25</v>
      </c>
      <c r="F2955" s="147" t="s">
        <v>1149</v>
      </c>
      <c r="G2955" s="147" t="s">
        <v>27</v>
      </c>
      <c r="H2955" s="147">
        <v>8</v>
      </c>
      <c r="I2955" s="151">
        <v>4410</v>
      </c>
      <c r="J2955" s="151">
        <v>35280</v>
      </c>
      <c r="K2955" s="147">
        <v>10</v>
      </c>
      <c r="L2955" s="151">
        <v>3528</v>
      </c>
      <c r="M2955" s="151">
        <v>176.4</v>
      </c>
      <c r="N2955" s="154"/>
      <c r="O2955" s="151">
        <v>1587.6</v>
      </c>
      <c r="P2955" s="151">
        <v>1764</v>
      </c>
      <c r="Q2955" s="151">
        <f t="shared" si="46"/>
        <v>3351.6</v>
      </c>
      <c r="R2955" s="156"/>
    </row>
    <row r="2956" s="138" customFormat="1" ht="25.05" hidden="1" customHeight="1" spans="1:18">
      <c r="A2956" s="147">
        <v>2951</v>
      </c>
      <c r="B2956" s="147" t="s">
        <v>1183</v>
      </c>
      <c r="C2956" s="148">
        <v>44958</v>
      </c>
      <c r="D2956" s="148">
        <v>44985</v>
      </c>
      <c r="E2956" s="147" t="s">
        <v>25</v>
      </c>
      <c r="F2956" s="147" t="s">
        <v>1149</v>
      </c>
      <c r="G2956" s="147" t="s">
        <v>27</v>
      </c>
      <c r="H2956" s="147">
        <v>5</v>
      </c>
      <c r="I2956" s="151">
        <v>4410</v>
      </c>
      <c r="J2956" s="151">
        <v>22050</v>
      </c>
      <c r="K2956" s="147">
        <v>10</v>
      </c>
      <c r="L2956" s="151">
        <v>2205</v>
      </c>
      <c r="M2956" s="151">
        <v>110.25</v>
      </c>
      <c r="N2956" s="154"/>
      <c r="O2956" s="151">
        <v>992.25</v>
      </c>
      <c r="P2956" s="151">
        <v>1102.5</v>
      </c>
      <c r="Q2956" s="151">
        <f t="shared" si="46"/>
        <v>2094.75</v>
      </c>
      <c r="R2956" s="156"/>
    </row>
    <row r="2957" s="138" customFormat="1" ht="25.05" hidden="1" customHeight="1" spans="1:18">
      <c r="A2957" s="147">
        <v>2952</v>
      </c>
      <c r="B2957" s="147" t="s">
        <v>1184</v>
      </c>
      <c r="C2957" s="148">
        <v>44958</v>
      </c>
      <c r="D2957" s="148">
        <v>44985</v>
      </c>
      <c r="E2957" s="147" t="s">
        <v>25</v>
      </c>
      <c r="F2957" s="147" t="s">
        <v>1149</v>
      </c>
      <c r="G2957" s="147" t="s">
        <v>27</v>
      </c>
      <c r="H2957" s="147">
        <v>8</v>
      </c>
      <c r="I2957" s="151">
        <v>4410</v>
      </c>
      <c r="J2957" s="151">
        <v>35280</v>
      </c>
      <c r="K2957" s="147">
        <v>10</v>
      </c>
      <c r="L2957" s="151">
        <v>3528</v>
      </c>
      <c r="M2957" s="151">
        <v>176.4</v>
      </c>
      <c r="N2957" s="154"/>
      <c r="O2957" s="151">
        <v>1587.6</v>
      </c>
      <c r="P2957" s="151">
        <v>1764</v>
      </c>
      <c r="Q2957" s="151">
        <f t="shared" si="46"/>
        <v>3351.6</v>
      </c>
      <c r="R2957" s="156"/>
    </row>
    <row r="2958" s="138" customFormat="1" ht="25.05" hidden="1" customHeight="1" spans="1:18">
      <c r="A2958" s="147">
        <v>2953</v>
      </c>
      <c r="B2958" s="147" t="s">
        <v>1185</v>
      </c>
      <c r="C2958" s="148">
        <v>44958</v>
      </c>
      <c r="D2958" s="148">
        <v>44985</v>
      </c>
      <c r="E2958" s="147" t="s">
        <v>25</v>
      </c>
      <c r="F2958" s="147" t="s">
        <v>1149</v>
      </c>
      <c r="G2958" s="147" t="s">
        <v>27</v>
      </c>
      <c r="H2958" s="147">
        <v>4.6</v>
      </c>
      <c r="I2958" s="151">
        <v>4410</v>
      </c>
      <c r="J2958" s="151">
        <v>20286</v>
      </c>
      <c r="K2958" s="147">
        <v>10</v>
      </c>
      <c r="L2958" s="151">
        <v>2028.6</v>
      </c>
      <c r="M2958" s="151">
        <v>101.43</v>
      </c>
      <c r="N2958" s="154"/>
      <c r="O2958" s="151">
        <v>912.87</v>
      </c>
      <c r="P2958" s="151">
        <v>1014.3</v>
      </c>
      <c r="Q2958" s="151">
        <f t="shared" si="46"/>
        <v>1927.17</v>
      </c>
      <c r="R2958" s="156"/>
    </row>
    <row r="2959" s="138" customFormat="1" ht="25.05" hidden="1" customHeight="1" spans="1:18">
      <c r="A2959" s="147">
        <v>2954</v>
      </c>
      <c r="B2959" s="147" t="s">
        <v>1148</v>
      </c>
      <c r="C2959" s="148">
        <v>44986</v>
      </c>
      <c r="D2959" s="148">
        <v>45016</v>
      </c>
      <c r="E2959" s="147" t="s">
        <v>25</v>
      </c>
      <c r="F2959" s="147" t="s">
        <v>1149</v>
      </c>
      <c r="G2959" s="147" t="s">
        <v>27</v>
      </c>
      <c r="H2959" s="149">
        <v>7.6</v>
      </c>
      <c r="I2959" s="158">
        <v>4410</v>
      </c>
      <c r="J2959" s="151">
        <v>33516</v>
      </c>
      <c r="K2959" s="147">
        <v>10</v>
      </c>
      <c r="L2959" s="151">
        <v>3351.6</v>
      </c>
      <c r="M2959" s="151">
        <v>167.58</v>
      </c>
      <c r="N2959" s="154"/>
      <c r="O2959" s="151">
        <v>1508.22</v>
      </c>
      <c r="P2959" s="151">
        <v>1675.8</v>
      </c>
      <c r="Q2959" s="151">
        <f t="shared" si="46"/>
        <v>3184.02</v>
      </c>
      <c r="R2959" s="156"/>
    </row>
    <row r="2960" s="138" customFormat="1" ht="25.05" hidden="1" customHeight="1" spans="1:18">
      <c r="A2960" s="147">
        <v>2955</v>
      </c>
      <c r="B2960" s="147" t="s">
        <v>1150</v>
      </c>
      <c r="C2960" s="148">
        <v>44986</v>
      </c>
      <c r="D2960" s="148">
        <v>45016</v>
      </c>
      <c r="E2960" s="147" t="s">
        <v>25</v>
      </c>
      <c r="F2960" s="147" t="s">
        <v>1149</v>
      </c>
      <c r="G2960" s="147" t="s">
        <v>27</v>
      </c>
      <c r="H2960" s="149">
        <v>7.5</v>
      </c>
      <c r="I2960" s="158">
        <v>4410</v>
      </c>
      <c r="J2960" s="151">
        <v>33075</v>
      </c>
      <c r="K2960" s="147">
        <v>10</v>
      </c>
      <c r="L2960" s="151">
        <v>3307.5</v>
      </c>
      <c r="M2960" s="151">
        <v>165.375</v>
      </c>
      <c r="N2960" s="154"/>
      <c r="O2960" s="151">
        <v>1488.375</v>
      </c>
      <c r="P2960" s="151">
        <v>1653.75</v>
      </c>
      <c r="Q2960" s="151">
        <f t="shared" si="46"/>
        <v>3142.125</v>
      </c>
      <c r="R2960" s="156"/>
    </row>
    <row r="2961" s="138" customFormat="1" ht="25.05" hidden="1" customHeight="1" spans="1:18">
      <c r="A2961" s="147">
        <v>2956</v>
      </c>
      <c r="B2961" s="147" t="s">
        <v>1151</v>
      </c>
      <c r="C2961" s="148">
        <v>44986</v>
      </c>
      <c r="D2961" s="148">
        <v>45016</v>
      </c>
      <c r="E2961" s="147" t="s">
        <v>25</v>
      </c>
      <c r="F2961" s="147" t="s">
        <v>1149</v>
      </c>
      <c r="G2961" s="147" t="s">
        <v>27</v>
      </c>
      <c r="H2961" s="149">
        <v>8</v>
      </c>
      <c r="I2961" s="158">
        <v>4410</v>
      </c>
      <c r="J2961" s="151">
        <v>35280</v>
      </c>
      <c r="K2961" s="147">
        <v>10</v>
      </c>
      <c r="L2961" s="151">
        <v>3528</v>
      </c>
      <c r="M2961" s="151">
        <v>176.4</v>
      </c>
      <c r="N2961" s="154"/>
      <c r="O2961" s="151">
        <v>1587.6</v>
      </c>
      <c r="P2961" s="151">
        <v>1764</v>
      </c>
      <c r="Q2961" s="151">
        <f t="shared" si="46"/>
        <v>3351.6</v>
      </c>
      <c r="R2961" s="156"/>
    </row>
    <row r="2962" s="138" customFormat="1" ht="25.05" hidden="1" customHeight="1" spans="1:18">
      <c r="A2962" s="147">
        <v>2957</v>
      </c>
      <c r="B2962" s="147" t="s">
        <v>1152</v>
      </c>
      <c r="C2962" s="148">
        <v>44986</v>
      </c>
      <c r="D2962" s="148">
        <v>45016</v>
      </c>
      <c r="E2962" s="147" t="s">
        <v>25</v>
      </c>
      <c r="F2962" s="147" t="s">
        <v>1149</v>
      </c>
      <c r="G2962" s="147" t="s">
        <v>27</v>
      </c>
      <c r="H2962" s="149">
        <v>8</v>
      </c>
      <c r="I2962" s="158">
        <v>4410</v>
      </c>
      <c r="J2962" s="151">
        <v>35280</v>
      </c>
      <c r="K2962" s="147">
        <v>10</v>
      </c>
      <c r="L2962" s="151">
        <v>3528</v>
      </c>
      <c r="M2962" s="151">
        <v>176.4</v>
      </c>
      <c r="N2962" s="154"/>
      <c r="O2962" s="151">
        <v>1587.6</v>
      </c>
      <c r="P2962" s="151">
        <v>1764</v>
      </c>
      <c r="Q2962" s="151">
        <f t="shared" si="46"/>
        <v>3351.6</v>
      </c>
      <c r="R2962" s="156"/>
    </row>
    <row r="2963" s="138" customFormat="1" ht="25.05" hidden="1" customHeight="1" spans="1:18">
      <c r="A2963" s="147">
        <v>2958</v>
      </c>
      <c r="B2963" s="147" t="s">
        <v>1153</v>
      </c>
      <c r="C2963" s="148">
        <v>44986</v>
      </c>
      <c r="D2963" s="148">
        <v>45016</v>
      </c>
      <c r="E2963" s="147" t="s">
        <v>25</v>
      </c>
      <c r="F2963" s="147" t="s">
        <v>1149</v>
      </c>
      <c r="G2963" s="147" t="s">
        <v>27</v>
      </c>
      <c r="H2963" s="149">
        <v>7.5</v>
      </c>
      <c r="I2963" s="158">
        <v>4410</v>
      </c>
      <c r="J2963" s="151">
        <v>33075</v>
      </c>
      <c r="K2963" s="147">
        <v>10</v>
      </c>
      <c r="L2963" s="151">
        <v>3307.5</v>
      </c>
      <c r="M2963" s="151">
        <v>165.375</v>
      </c>
      <c r="N2963" s="154"/>
      <c r="O2963" s="151">
        <v>1488.375</v>
      </c>
      <c r="P2963" s="151">
        <v>1653.75</v>
      </c>
      <c r="Q2963" s="151">
        <f t="shared" si="46"/>
        <v>3142.125</v>
      </c>
      <c r="R2963" s="156"/>
    </row>
    <row r="2964" s="138" customFormat="1" ht="25.05" hidden="1" customHeight="1" spans="1:18">
      <c r="A2964" s="147">
        <v>2959</v>
      </c>
      <c r="B2964" s="147" t="s">
        <v>1154</v>
      </c>
      <c r="C2964" s="148">
        <v>44986</v>
      </c>
      <c r="D2964" s="148">
        <v>45016</v>
      </c>
      <c r="E2964" s="147" t="s">
        <v>25</v>
      </c>
      <c r="F2964" s="147" t="s">
        <v>1149</v>
      </c>
      <c r="G2964" s="147" t="s">
        <v>27</v>
      </c>
      <c r="H2964" s="149">
        <v>4</v>
      </c>
      <c r="I2964" s="158">
        <v>4410</v>
      </c>
      <c r="J2964" s="151">
        <v>17640</v>
      </c>
      <c r="K2964" s="147">
        <v>10</v>
      </c>
      <c r="L2964" s="151">
        <v>1764</v>
      </c>
      <c r="M2964" s="151">
        <v>88.2</v>
      </c>
      <c r="N2964" s="154"/>
      <c r="O2964" s="151">
        <v>793.8</v>
      </c>
      <c r="P2964" s="151">
        <v>882</v>
      </c>
      <c r="Q2964" s="151">
        <f t="shared" si="46"/>
        <v>1675.8</v>
      </c>
      <c r="R2964" s="156"/>
    </row>
    <row r="2965" s="138" customFormat="1" ht="25.05" hidden="1" customHeight="1" spans="1:18">
      <c r="A2965" s="147">
        <v>2960</v>
      </c>
      <c r="B2965" s="147" t="s">
        <v>1155</v>
      </c>
      <c r="C2965" s="148">
        <v>44986</v>
      </c>
      <c r="D2965" s="148">
        <v>45016</v>
      </c>
      <c r="E2965" s="147" t="s">
        <v>25</v>
      </c>
      <c r="F2965" s="147" t="s">
        <v>1149</v>
      </c>
      <c r="G2965" s="147" t="s">
        <v>27</v>
      </c>
      <c r="H2965" s="149">
        <v>5</v>
      </c>
      <c r="I2965" s="158">
        <v>4410</v>
      </c>
      <c r="J2965" s="151">
        <v>22050</v>
      </c>
      <c r="K2965" s="147">
        <v>10</v>
      </c>
      <c r="L2965" s="151">
        <v>2205</v>
      </c>
      <c r="M2965" s="151">
        <v>110.25</v>
      </c>
      <c r="N2965" s="154"/>
      <c r="O2965" s="151">
        <v>992.25</v>
      </c>
      <c r="P2965" s="151">
        <v>1102.5</v>
      </c>
      <c r="Q2965" s="151">
        <f t="shared" si="46"/>
        <v>2094.75</v>
      </c>
      <c r="R2965" s="156"/>
    </row>
    <row r="2966" s="138" customFormat="1" ht="25.05" hidden="1" customHeight="1" spans="1:18">
      <c r="A2966" s="147">
        <v>2961</v>
      </c>
      <c r="B2966" s="147" t="s">
        <v>1156</v>
      </c>
      <c r="C2966" s="148">
        <v>44986</v>
      </c>
      <c r="D2966" s="148">
        <v>45016</v>
      </c>
      <c r="E2966" s="147" t="s">
        <v>25</v>
      </c>
      <c r="F2966" s="147" t="s">
        <v>1149</v>
      </c>
      <c r="G2966" s="147" t="s">
        <v>27</v>
      </c>
      <c r="H2966" s="149">
        <v>6.68</v>
      </c>
      <c r="I2966" s="158">
        <v>4410</v>
      </c>
      <c r="J2966" s="151">
        <v>29458.8</v>
      </c>
      <c r="K2966" s="147">
        <v>10</v>
      </c>
      <c r="L2966" s="151">
        <v>2945.88</v>
      </c>
      <c r="M2966" s="151">
        <v>147.294</v>
      </c>
      <c r="N2966" s="154"/>
      <c r="O2966" s="151">
        <v>1325.646</v>
      </c>
      <c r="P2966" s="151">
        <v>1472.94</v>
      </c>
      <c r="Q2966" s="151">
        <f t="shared" si="46"/>
        <v>2798.586</v>
      </c>
      <c r="R2966" s="156"/>
    </row>
    <row r="2967" s="138" customFormat="1" ht="25.05" hidden="1" customHeight="1" spans="1:18">
      <c r="A2967" s="147">
        <v>2962</v>
      </c>
      <c r="B2967" s="147" t="s">
        <v>1157</v>
      </c>
      <c r="C2967" s="148">
        <v>44986</v>
      </c>
      <c r="D2967" s="148">
        <v>45016</v>
      </c>
      <c r="E2967" s="147" t="s">
        <v>25</v>
      </c>
      <c r="F2967" s="147" t="s">
        <v>1149</v>
      </c>
      <c r="G2967" s="147" t="s">
        <v>27</v>
      </c>
      <c r="H2967" s="149">
        <v>5</v>
      </c>
      <c r="I2967" s="158">
        <v>4410</v>
      </c>
      <c r="J2967" s="151">
        <v>22050</v>
      </c>
      <c r="K2967" s="147">
        <v>10</v>
      </c>
      <c r="L2967" s="151">
        <v>2205</v>
      </c>
      <c r="M2967" s="151">
        <v>110.25</v>
      </c>
      <c r="N2967" s="154"/>
      <c r="O2967" s="151">
        <v>992.25</v>
      </c>
      <c r="P2967" s="151">
        <v>1102.5</v>
      </c>
      <c r="Q2967" s="151">
        <f t="shared" si="46"/>
        <v>2094.75</v>
      </c>
      <c r="R2967" s="156"/>
    </row>
    <row r="2968" s="138" customFormat="1" ht="25.05" hidden="1" customHeight="1" spans="1:18">
      <c r="A2968" s="147">
        <v>2963</v>
      </c>
      <c r="B2968" s="147" t="s">
        <v>1158</v>
      </c>
      <c r="C2968" s="148">
        <v>44986</v>
      </c>
      <c r="D2968" s="148">
        <v>45016</v>
      </c>
      <c r="E2968" s="147" t="s">
        <v>25</v>
      </c>
      <c r="F2968" s="147" t="s">
        <v>1149</v>
      </c>
      <c r="G2968" s="147" t="s">
        <v>27</v>
      </c>
      <c r="H2968" s="149">
        <v>5.6</v>
      </c>
      <c r="I2968" s="158">
        <v>4410</v>
      </c>
      <c r="J2968" s="151">
        <v>24696</v>
      </c>
      <c r="K2968" s="147">
        <v>10</v>
      </c>
      <c r="L2968" s="151">
        <v>2469.6</v>
      </c>
      <c r="M2968" s="151">
        <v>123.48</v>
      </c>
      <c r="N2968" s="154"/>
      <c r="O2968" s="151">
        <v>1111.32</v>
      </c>
      <c r="P2968" s="151">
        <v>1234.8</v>
      </c>
      <c r="Q2968" s="151">
        <f t="shared" si="46"/>
        <v>2346.12</v>
      </c>
      <c r="R2968" s="156"/>
    </row>
    <row r="2969" s="138" customFormat="1" ht="25.05" hidden="1" customHeight="1" spans="1:18">
      <c r="A2969" s="147">
        <v>2964</v>
      </c>
      <c r="B2969" s="147" t="s">
        <v>1159</v>
      </c>
      <c r="C2969" s="148">
        <v>44986</v>
      </c>
      <c r="D2969" s="148">
        <v>45016</v>
      </c>
      <c r="E2969" s="147" t="s">
        <v>25</v>
      </c>
      <c r="F2969" s="147" t="s">
        <v>1149</v>
      </c>
      <c r="G2969" s="147" t="s">
        <v>27</v>
      </c>
      <c r="H2969" s="149">
        <v>8</v>
      </c>
      <c r="I2969" s="158">
        <v>4410</v>
      </c>
      <c r="J2969" s="151">
        <v>35280</v>
      </c>
      <c r="K2969" s="147">
        <v>10</v>
      </c>
      <c r="L2969" s="151">
        <v>3528</v>
      </c>
      <c r="M2969" s="151">
        <v>176.4</v>
      </c>
      <c r="N2969" s="154"/>
      <c r="O2969" s="151">
        <v>1587.6</v>
      </c>
      <c r="P2969" s="151">
        <v>1764</v>
      </c>
      <c r="Q2969" s="151">
        <f t="shared" si="46"/>
        <v>3351.6</v>
      </c>
      <c r="R2969" s="156"/>
    </row>
    <row r="2970" s="138" customFormat="1" ht="25.05" hidden="1" customHeight="1" spans="1:18">
      <c r="A2970" s="147">
        <v>2965</v>
      </c>
      <c r="B2970" s="147" t="s">
        <v>1160</v>
      </c>
      <c r="C2970" s="148">
        <v>44986</v>
      </c>
      <c r="D2970" s="148">
        <v>45016</v>
      </c>
      <c r="E2970" s="147" t="s">
        <v>25</v>
      </c>
      <c r="F2970" s="147" t="s">
        <v>1149</v>
      </c>
      <c r="G2970" s="147" t="s">
        <v>27</v>
      </c>
      <c r="H2970" s="149">
        <v>7.74</v>
      </c>
      <c r="I2970" s="158">
        <v>4410</v>
      </c>
      <c r="J2970" s="151">
        <v>34133.4</v>
      </c>
      <c r="K2970" s="147">
        <v>10</v>
      </c>
      <c r="L2970" s="151">
        <v>3413.34</v>
      </c>
      <c r="M2970" s="151">
        <v>170.667</v>
      </c>
      <c r="N2970" s="154"/>
      <c r="O2970" s="151">
        <v>1536.003</v>
      </c>
      <c r="P2970" s="151">
        <v>1706.67</v>
      </c>
      <c r="Q2970" s="151">
        <f t="shared" si="46"/>
        <v>3242.673</v>
      </c>
      <c r="R2970" s="156"/>
    </row>
    <row r="2971" s="138" customFormat="1" ht="25.05" hidden="1" customHeight="1" spans="1:18">
      <c r="A2971" s="147">
        <v>2966</v>
      </c>
      <c r="B2971" s="147" t="s">
        <v>1161</v>
      </c>
      <c r="C2971" s="148">
        <v>44986</v>
      </c>
      <c r="D2971" s="148">
        <v>45016</v>
      </c>
      <c r="E2971" s="147" t="s">
        <v>25</v>
      </c>
      <c r="F2971" s="147" t="s">
        <v>1149</v>
      </c>
      <c r="G2971" s="147" t="s">
        <v>27</v>
      </c>
      <c r="H2971" s="149">
        <v>9</v>
      </c>
      <c r="I2971" s="158">
        <v>4410</v>
      </c>
      <c r="J2971" s="151">
        <v>39690</v>
      </c>
      <c r="K2971" s="147">
        <v>10</v>
      </c>
      <c r="L2971" s="151">
        <v>3969</v>
      </c>
      <c r="M2971" s="151">
        <v>198.45</v>
      </c>
      <c r="N2971" s="154"/>
      <c r="O2971" s="151">
        <v>1786.05</v>
      </c>
      <c r="P2971" s="151">
        <v>1984.5</v>
      </c>
      <c r="Q2971" s="151">
        <f t="shared" si="46"/>
        <v>3770.55</v>
      </c>
      <c r="R2971" s="156"/>
    </row>
    <row r="2972" s="138" customFormat="1" ht="25.05" hidden="1" customHeight="1" spans="1:18">
      <c r="A2972" s="147">
        <v>2967</v>
      </c>
      <c r="B2972" s="147" t="s">
        <v>1162</v>
      </c>
      <c r="C2972" s="148">
        <v>44986</v>
      </c>
      <c r="D2972" s="148">
        <v>45016</v>
      </c>
      <c r="E2972" s="147" t="s">
        <v>25</v>
      </c>
      <c r="F2972" s="147" t="s">
        <v>1149</v>
      </c>
      <c r="G2972" s="147" t="s">
        <v>27</v>
      </c>
      <c r="H2972" s="149">
        <v>7.08</v>
      </c>
      <c r="I2972" s="158">
        <v>4410</v>
      </c>
      <c r="J2972" s="151">
        <v>31222.8</v>
      </c>
      <c r="K2972" s="147">
        <v>10</v>
      </c>
      <c r="L2972" s="151">
        <v>3122.28</v>
      </c>
      <c r="M2972" s="151">
        <v>156.114</v>
      </c>
      <c r="N2972" s="154"/>
      <c r="O2972" s="151">
        <v>1405.026</v>
      </c>
      <c r="P2972" s="151">
        <v>1561.14</v>
      </c>
      <c r="Q2972" s="151">
        <f t="shared" si="46"/>
        <v>2966.166</v>
      </c>
      <c r="R2972" s="156"/>
    </row>
    <row r="2973" s="138" customFormat="1" ht="25.05" hidden="1" customHeight="1" spans="1:18">
      <c r="A2973" s="147">
        <v>2968</v>
      </c>
      <c r="B2973" s="147" t="s">
        <v>1163</v>
      </c>
      <c r="C2973" s="148">
        <v>44986</v>
      </c>
      <c r="D2973" s="148">
        <v>45016</v>
      </c>
      <c r="E2973" s="147" t="s">
        <v>25</v>
      </c>
      <c r="F2973" s="147" t="s">
        <v>1149</v>
      </c>
      <c r="G2973" s="147" t="s">
        <v>27</v>
      </c>
      <c r="H2973" s="149">
        <v>7.3</v>
      </c>
      <c r="I2973" s="158">
        <v>4410</v>
      </c>
      <c r="J2973" s="151">
        <v>32193</v>
      </c>
      <c r="K2973" s="147">
        <v>10</v>
      </c>
      <c r="L2973" s="151">
        <v>3219.3</v>
      </c>
      <c r="M2973" s="151">
        <v>160.965</v>
      </c>
      <c r="N2973" s="154"/>
      <c r="O2973" s="151">
        <v>1448.685</v>
      </c>
      <c r="P2973" s="151">
        <v>1609.65</v>
      </c>
      <c r="Q2973" s="151">
        <f t="shared" si="46"/>
        <v>3058.335</v>
      </c>
      <c r="R2973" s="156"/>
    </row>
    <row r="2974" s="138" customFormat="1" ht="25.05" hidden="1" customHeight="1" spans="1:18">
      <c r="A2974" s="147">
        <v>2969</v>
      </c>
      <c r="B2974" s="147" t="s">
        <v>1164</v>
      </c>
      <c r="C2974" s="148">
        <v>44986</v>
      </c>
      <c r="D2974" s="148">
        <v>45016</v>
      </c>
      <c r="E2974" s="147" t="s">
        <v>25</v>
      </c>
      <c r="F2974" s="147" t="s">
        <v>1149</v>
      </c>
      <c r="G2974" s="147" t="s">
        <v>27</v>
      </c>
      <c r="H2974" s="149">
        <v>2.19</v>
      </c>
      <c r="I2974" s="158">
        <v>4410</v>
      </c>
      <c r="J2974" s="151">
        <v>9657.9</v>
      </c>
      <c r="K2974" s="147">
        <v>10</v>
      </c>
      <c r="L2974" s="151">
        <v>965.79</v>
      </c>
      <c r="M2974" s="151">
        <v>48.2895</v>
      </c>
      <c r="N2974" s="154"/>
      <c r="O2974" s="151">
        <v>434.6055</v>
      </c>
      <c r="P2974" s="151">
        <v>482.895</v>
      </c>
      <c r="Q2974" s="151">
        <f t="shared" si="46"/>
        <v>917.5005</v>
      </c>
      <c r="R2974" s="156"/>
    </row>
    <row r="2975" s="138" customFormat="1" ht="25.05" hidden="1" customHeight="1" spans="1:18">
      <c r="A2975" s="147">
        <v>2970</v>
      </c>
      <c r="B2975" s="147" t="s">
        <v>1165</v>
      </c>
      <c r="C2975" s="148">
        <v>44986</v>
      </c>
      <c r="D2975" s="148">
        <v>45016</v>
      </c>
      <c r="E2975" s="147" t="s">
        <v>25</v>
      </c>
      <c r="F2975" s="147" t="s">
        <v>1149</v>
      </c>
      <c r="G2975" s="147" t="s">
        <v>27</v>
      </c>
      <c r="H2975" s="149">
        <v>5</v>
      </c>
      <c r="I2975" s="158">
        <v>4410</v>
      </c>
      <c r="J2975" s="151">
        <v>22050</v>
      </c>
      <c r="K2975" s="147">
        <v>10</v>
      </c>
      <c r="L2975" s="151">
        <v>2205</v>
      </c>
      <c r="M2975" s="151">
        <v>110.25</v>
      </c>
      <c r="N2975" s="154"/>
      <c r="O2975" s="151">
        <v>992.25</v>
      </c>
      <c r="P2975" s="151">
        <v>1102.5</v>
      </c>
      <c r="Q2975" s="151">
        <f t="shared" si="46"/>
        <v>2094.75</v>
      </c>
      <c r="R2975" s="156"/>
    </row>
    <row r="2976" s="138" customFormat="1" ht="25.05" hidden="1" customHeight="1" spans="1:18">
      <c r="A2976" s="147">
        <v>2971</v>
      </c>
      <c r="B2976" s="147" t="s">
        <v>1166</v>
      </c>
      <c r="C2976" s="148">
        <v>44986</v>
      </c>
      <c r="D2976" s="148">
        <v>45016</v>
      </c>
      <c r="E2976" s="147" t="s">
        <v>25</v>
      </c>
      <c r="F2976" s="147" t="s">
        <v>1149</v>
      </c>
      <c r="G2976" s="147" t="s">
        <v>27</v>
      </c>
      <c r="H2976" s="149">
        <v>8</v>
      </c>
      <c r="I2976" s="158">
        <v>4410</v>
      </c>
      <c r="J2976" s="151">
        <v>35280</v>
      </c>
      <c r="K2976" s="147">
        <v>10</v>
      </c>
      <c r="L2976" s="151">
        <v>3528</v>
      </c>
      <c r="M2976" s="151">
        <v>176.4</v>
      </c>
      <c r="N2976" s="154"/>
      <c r="O2976" s="151">
        <v>1587.6</v>
      </c>
      <c r="P2976" s="151">
        <v>1764</v>
      </c>
      <c r="Q2976" s="151">
        <f t="shared" si="46"/>
        <v>3351.6</v>
      </c>
      <c r="R2976" s="156"/>
    </row>
    <row r="2977" s="138" customFormat="1" ht="25.05" hidden="1" customHeight="1" spans="1:18">
      <c r="A2977" s="147">
        <v>2972</v>
      </c>
      <c r="B2977" s="147" t="s">
        <v>1167</v>
      </c>
      <c r="C2977" s="148">
        <v>44986</v>
      </c>
      <c r="D2977" s="148">
        <v>45016</v>
      </c>
      <c r="E2977" s="147" t="s">
        <v>25</v>
      </c>
      <c r="F2977" s="147" t="s">
        <v>1149</v>
      </c>
      <c r="G2977" s="147" t="s">
        <v>27</v>
      </c>
      <c r="H2977" s="149">
        <v>8</v>
      </c>
      <c r="I2977" s="158">
        <v>4410</v>
      </c>
      <c r="J2977" s="151">
        <v>35280</v>
      </c>
      <c r="K2977" s="147">
        <v>10</v>
      </c>
      <c r="L2977" s="151">
        <v>3528</v>
      </c>
      <c r="M2977" s="151">
        <v>176.4</v>
      </c>
      <c r="N2977" s="154"/>
      <c r="O2977" s="151">
        <v>1587.6</v>
      </c>
      <c r="P2977" s="151">
        <v>1764</v>
      </c>
      <c r="Q2977" s="151">
        <f t="shared" si="46"/>
        <v>3351.6</v>
      </c>
      <c r="R2977" s="156"/>
    </row>
    <row r="2978" s="138" customFormat="1" ht="25.05" hidden="1" customHeight="1" spans="1:18">
      <c r="A2978" s="147">
        <v>2973</v>
      </c>
      <c r="B2978" s="147" t="s">
        <v>1168</v>
      </c>
      <c r="C2978" s="148">
        <v>44986</v>
      </c>
      <c r="D2978" s="148">
        <v>45016</v>
      </c>
      <c r="E2978" s="147" t="s">
        <v>25</v>
      </c>
      <c r="F2978" s="147" t="s">
        <v>1149</v>
      </c>
      <c r="G2978" s="147" t="s">
        <v>27</v>
      </c>
      <c r="H2978" s="149">
        <v>6</v>
      </c>
      <c r="I2978" s="158">
        <v>4410</v>
      </c>
      <c r="J2978" s="151">
        <v>26460</v>
      </c>
      <c r="K2978" s="147">
        <v>10</v>
      </c>
      <c r="L2978" s="151">
        <v>2646</v>
      </c>
      <c r="M2978" s="151">
        <v>132.3</v>
      </c>
      <c r="N2978" s="154"/>
      <c r="O2978" s="151">
        <v>1190.7</v>
      </c>
      <c r="P2978" s="151">
        <v>1323</v>
      </c>
      <c r="Q2978" s="151">
        <f t="shared" si="46"/>
        <v>2513.7</v>
      </c>
      <c r="R2978" s="156"/>
    </row>
    <row r="2979" s="138" customFormat="1" ht="25.05" hidden="1" customHeight="1" spans="1:18">
      <c r="A2979" s="147">
        <v>2974</v>
      </c>
      <c r="B2979" s="147" t="s">
        <v>1169</v>
      </c>
      <c r="C2979" s="148">
        <v>44986</v>
      </c>
      <c r="D2979" s="148">
        <v>45016</v>
      </c>
      <c r="E2979" s="147" t="s">
        <v>25</v>
      </c>
      <c r="F2979" s="147" t="s">
        <v>1149</v>
      </c>
      <c r="G2979" s="147" t="s">
        <v>27</v>
      </c>
      <c r="H2979" s="149">
        <v>7</v>
      </c>
      <c r="I2979" s="158">
        <v>4410</v>
      </c>
      <c r="J2979" s="151">
        <v>30870</v>
      </c>
      <c r="K2979" s="147">
        <v>10</v>
      </c>
      <c r="L2979" s="151">
        <v>3087</v>
      </c>
      <c r="M2979" s="151">
        <v>154.35</v>
      </c>
      <c r="N2979" s="154"/>
      <c r="O2979" s="151">
        <v>1389.15</v>
      </c>
      <c r="P2979" s="151">
        <v>1543.5</v>
      </c>
      <c r="Q2979" s="151">
        <f t="shared" si="46"/>
        <v>2932.65</v>
      </c>
      <c r="R2979" s="156"/>
    </row>
    <row r="2980" s="138" customFormat="1" ht="25.05" hidden="1" customHeight="1" spans="1:18">
      <c r="A2980" s="147">
        <v>2975</v>
      </c>
      <c r="B2980" s="147" t="s">
        <v>1170</v>
      </c>
      <c r="C2980" s="148">
        <v>44986</v>
      </c>
      <c r="D2980" s="148">
        <v>45016</v>
      </c>
      <c r="E2980" s="147" t="s">
        <v>25</v>
      </c>
      <c r="F2980" s="147" t="s">
        <v>1149</v>
      </c>
      <c r="G2980" s="147" t="s">
        <v>27</v>
      </c>
      <c r="H2980" s="149">
        <v>7</v>
      </c>
      <c r="I2980" s="158">
        <v>4410</v>
      </c>
      <c r="J2980" s="151">
        <v>30870</v>
      </c>
      <c r="K2980" s="147">
        <v>10</v>
      </c>
      <c r="L2980" s="151">
        <v>3087</v>
      </c>
      <c r="M2980" s="151">
        <v>154.35</v>
      </c>
      <c r="N2980" s="154"/>
      <c r="O2980" s="151">
        <v>1389.15</v>
      </c>
      <c r="P2980" s="151">
        <v>1543.5</v>
      </c>
      <c r="Q2980" s="151">
        <f t="shared" si="46"/>
        <v>2932.65</v>
      </c>
      <c r="R2980" s="156"/>
    </row>
    <row r="2981" s="138" customFormat="1" ht="25.05" hidden="1" customHeight="1" spans="1:18">
      <c r="A2981" s="147">
        <v>2976</v>
      </c>
      <c r="B2981" s="147" t="s">
        <v>1171</v>
      </c>
      <c r="C2981" s="148">
        <v>44986</v>
      </c>
      <c r="D2981" s="148">
        <v>45016</v>
      </c>
      <c r="E2981" s="147" t="s">
        <v>25</v>
      </c>
      <c r="F2981" s="147" t="s">
        <v>1149</v>
      </c>
      <c r="G2981" s="147" t="s">
        <v>27</v>
      </c>
      <c r="H2981" s="149">
        <v>8</v>
      </c>
      <c r="I2981" s="158">
        <v>4410</v>
      </c>
      <c r="J2981" s="151">
        <v>35280</v>
      </c>
      <c r="K2981" s="147">
        <v>10</v>
      </c>
      <c r="L2981" s="151">
        <v>3528</v>
      </c>
      <c r="M2981" s="151">
        <v>176.4</v>
      </c>
      <c r="N2981" s="154"/>
      <c r="O2981" s="151">
        <v>1587.6</v>
      </c>
      <c r="P2981" s="151">
        <v>1764</v>
      </c>
      <c r="Q2981" s="151">
        <f t="shared" si="46"/>
        <v>3351.6</v>
      </c>
      <c r="R2981" s="156"/>
    </row>
    <row r="2982" s="138" customFormat="1" ht="25.05" hidden="1" customHeight="1" spans="1:18">
      <c r="A2982" s="147">
        <v>2977</v>
      </c>
      <c r="B2982" s="147" t="s">
        <v>1172</v>
      </c>
      <c r="C2982" s="148">
        <v>44986</v>
      </c>
      <c r="D2982" s="148">
        <v>45016</v>
      </c>
      <c r="E2982" s="147" t="s">
        <v>25</v>
      </c>
      <c r="F2982" s="147" t="s">
        <v>1149</v>
      </c>
      <c r="G2982" s="147" t="s">
        <v>27</v>
      </c>
      <c r="H2982" s="149">
        <v>6</v>
      </c>
      <c r="I2982" s="158">
        <v>4410</v>
      </c>
      <c r="J2982" s="151">
        <v>26460</v>
      </c>
      <c r="K2982" s="147">
        <v>10</v>
      </c>
      <c r="L2982" s="151">
        <v>2646</v>
      </c>
      <c r="M2982" s="151">
        <v>132.3</v>
      </c>
      <c r="N2982" s="154"/>
      <c r="O2982" s="151">
        <v>1190.7</v>
      </c>
      <c r="P2982" s="151">
        <v>1323</v>
      </c>
      <c r="Q2982" s="151">
        <f t="shared" si="46"/>
        <v>2513.7</v>
      </c>
      <c r="R2982" s="156"/>
    </row>
    <row r="2983" s="138" customFormat="1" ht="25.05" hidden="1" customHeight="1" spans="1:18">
      <c r="A2983" s="147">
        <v>2978</v>
      </c>
      <c r="B2983" s="147" t="s">
        <v>1173</v>
      </c>
      <c r="C2983" s="148">
        <v>44986</v>
      </c>
      <c r="D2983" s="148">
        <v>45016</v>
      </c>
      <c r="E2983" s="147" t="s">
        <v>25</v>
      </c>
      <c r="F2983" s="147" t="s">
        <v>1149</v>
      </c>
      <c r="G2983" s="147" t="s">
        <v>27</v>
      </c>
      <c r="H2983" s="149">
        <v>5.5</v>
      </c>
      <c r="I2983" s="158">
        <v>4410</v>
      </c>
      <c r="J2983" s="151">
        <v>24255</v>
      </c>
      <c r="K2983" s="147">
        <v>10</v>
      </c>
      <c r="L2983" s="151">
        <v>2425.5</v>
      </c>
      <c r="M2983" s="151">
        <v>121.275</v>
      </c>
      <c r="N2983" s="154"/>
      <c r="O2983" s="151">
        <v>1091.475</v>
      </c>
      <c r="P2983" s="151">
        <v>1212.75</v>
      </c>
      <c r="Q2983" s="151">
        <f t="shared" si="46"/>
        <v>2304.225</v>
      </c>
      <c r="R2983" s="156"/>
    </row>
    <row r="2984" s="138" customFormat="1" ht="25.05" hidden="1" customHeight="1" spans="1:18">
      <c r="A2984" s="147">
        <v>2979</v>
      </c>
      <c r="B2984" s="147" t="s">
        <v>1174</v>
      </c>
      <c r="C2984" s="148">
        <v>44986</v>
      </c>
      <c r="D2984" s="148">
        <v>45016</v>
      </c>
      <c r="E2984" s="147" t="s">
        <v>25</v>
      </c>
      <c r="F2984" s="147" t="s">
        <v>1149</v>
      </c>
      <c r="G2984" s="147" t="s">
        <v>27</v>
      </c>
      <c r="H2984" s="149">
        <v>8</v>
      </c>
      <c r="I2984" s="158">
        <v>4410</v>
      </c>
      <c r="J2984" s="151">
        <v>35280</v>
      </c>
      <c r="K2984" s="147">
        <v>10</v>
      </c>
      <c r="L2984" s="151">
        <v>3528</v>
      </c>
      <c r="M2984" s="151">
        <v>176.4</v>
      </c>
      <c r="N2984" s="154"/>
      <c r="O2984" s="151">
        <v>1587.6</v>
      </c>
      <c r="P2984" s="151">
        <v>1764</v>
      </c>
      <c r="Q2984" s="151">
        <f t="shared" si="46"/>
        <v>3351.6</v>
      </c>
      <c r="R2984" s="156"/>
    </row>
    <row r="2985" s="138" customFormat="1" ht="25.05" hidden="1" customHeight="1" spans="1:18">
      <c r="A2985" s="147">
        <v>2980</v>
      </c>
      <c r="B2985" s="147" t="s">
        <v>1175</v>
      </c>
      <c r="C2985" s="148">
        <v>44986</v>
      </c>
      <c r="D2985" s="148">
        <v>45016</v>
      </c>
      <c r="E2985" s="147" t="s">
        <v>25</v>
      </c>
      <c r="F2985" s="147" t="s">
        <v>1149</v>
      </c>
      <c r="G2985" s="147" t="s">
        <v>27</v>
      </c>
      <c r="H2985" s="149">
        <v>6</v>
      </c>
      <c r="I2985" s="158">
        <v>4410</v>
      </c>
      <c r="J2985" s="151">
        <v>26460</v>
      </c>
      <c r="K2985" s="147">
        <v>10</v>
      </c>
      <c r="L2985" s="151">
        <v>2646</v>
      </c>
      <c r="M2985" s="151">
        <v>132.3</v>
      </c>
      <c r="N2985" s="154"/>
      <c r="O2985" s="151">
        <v>1190.7</v>
      </c>
      <c r="P2985" s="151">
        <v>1323</v>
      </c>
      <c r="Q2985" s="151">
        <f t="shared" si="46"/>
        <v>2513.7</v>
      </c>
      <c r="R2985" s="156"/>
    </row>
    <row r="2986" s="138" customFormat="1" ht="25.05" hidden="1" customHeight="1" spans="1:18">
      <c r="A2986" s="147">
        <v>2981</v>
      </c>
      <c r="B2986" s="147" t="s">
        <v>1176</v>
      </c>
      <c r="C2986" s="148">
        <v>44986</v>
      </c>
      <c r="D2986" s="148">
        <v>45016</v>
      </c>
      <c r="E2986" s="147" t="s">
        <v>25</v>
      </c>
      <c r="F2986" s="147" t="s">
        <v>1149</v>
      </c>
      <c r="G2986" s="147" t="s">
        <v>27</v>
      </c>
      <c r="H2986" s="149">
        <v>8</v>
      </c>
      <c r="I2986" s="158">
        <v>4410</v>
      </c>
      <c r="J2986" s="151">
        <v>35280</v>
      </c>
      <c r="K2986" s="147">
        <v>10</v>
      </c>
      <c r="L2986" s="151">
        <v>3528</v>
      </c>
      <c r="M2986" s="151">
        <v>176.4</v>
      </c>
      <c r="N2986" s="154"/>
      <c r="O2986" s="151">
        <v>1587.6</v>
      </c>
      <c r="P2986" s="151">
        <v>1764</v>
      </c>
      <c r="Q2986" s="151">
        <f t="shared" si="46"/>
        <v>3351.6</v>
      </c>
      <c r="R2986" s="156"/>
    </row>
    <row r="2987" s="138" customFormat="1" ht="25.05" hidden="1" customHeight="1" spans="1:18">
      <c r="A2987" s="147">
        <v>2982</v>
      </c>
      <c r="B2987" s="147" t="s">
        <v>1177</v>
      </c>
      <c r="C2987" s="148">
        <v>44986</v>
      </c>
      <c r="D2987" s="148">
        <v>45016</v>
      </c>
      <c r="E2987" s="147" t="s">
        <v>25</v>
      </c>
      <c r="F2987" s="147" t="s">
        <v>1149</v>
      </c>
      <c r="G2987" s="147" t="s">
        <v>27</v>
      </c>
      <c r="H2987" s="149">
        <v>8</v>
      </c>
      <c r="I2987" s="158">
        <v>4410</v>
      </c>
      <c r="J2987" s="151">
        <v>35280</v>
      </c>
      <c r="K2987" s="147">
        <v>10</v>
      </c>
      <c r="L2987" s="151">
        <v>3528</v>
      </c>
      <c r="M2987" s="151">
        <v>176.4</v>
      </c>
      <c r="N2987" s="154"/>
      <c r="O2987" s="151">
        <v>1587.6</v>
      </c>
      <c r="P2987" s="151">
        <v>1764</v>
      </c>
      <c r="Q2987" s="151">
        <f t="shared" si="46"/>
        <v>3351.6</v>
      </c>
      <c r="R2987" s="156"/>
    </row>
    <row r="2988" s="138" customFormat="1" ht="25.05" hidden="1" customHeight="1" spans="1:18">
      <c r="A2988" s="147">
        <v>2983</v>
      </c>
      <c r="B2988" s="147" t="s">
        <v>1178</v>
      </c>
      <c r="C2988" s="148">
        <v>44986</v>
      </c>
      <c r="D2988" s="148">
        <v>45016</v>
      </c>
      <c r="E2988" s="147" t="s">
        <v>25</v>
      </c>
      <c r="F2988" s="147" t="s">
        <v>1149</v>
      </c>
      <c r="G2988" s="147" t="s">
        <v>27</v>
      </c>
      <c r="H2988" s="149">
        <v>8</v>
      </c>
      <c r="I2988" s="158">
        <v>4410</v>
      </c>
      <c r="J2988" s="151">
        <v>35280</v>
      </c>
      <c r="K2988" s="147">
        <v>10</v>
      </c>
      <c r="L2988" s="151">
        <v>3528</v>
      </c>
      <c r="M2988" s="151">
        <v>176.4</v>
      </c>
      <c r="N2988" s="154"/>
      <c r="O2988" s="151">
        <v>1587.6</v>
      </c>
      <c r="P2988" s="151">
        <v>1764</v>
      </c>
      <c r="Q2988" s="151">
        <f t="shared" si="46"/>
        <v>3351.6</v>
      </c>
      <c r="R2988" s="156"/>
    </row>
    <row r="2989" s="138" customFormat="1" ht="25.05" hidden="1" customHeight="1" spans="1:18">
      <c r="A2989" s="147">
        <v>2984</v>
      </c>
      <c r="B2989" s="147" t="s">
        <v>1179</v>
      </c>
      <c r="C2989" s="148">
        <v>44986</v>
      </c>
      <c r="D2989" s="148">
        <v>45016</v>
      </c>
      <c r="E2989" s="147" t="s">
        <v>25</v>
      </c>
      <c r="F2989" s="147" t="s">
        <v>1149</v>
      </c>
      <c r="G2989" s="147" t="s">
        <v>27</v>
      </c>
      <c r="H2989" s="149">
        <v>7.8</v>
      </c>
      <c r="I2989" s="158">
        <v>4410</v>
      </c>
      <c r="J2989" s="151">
        <v>34398</v>
      </c>
      <c r="K2989" s="147">
        <v>10</v>
      </c>
      <c r="L2989" s="151">
        <v>3439.8</v>
      </c>
      <c r="M2989" s="151">
        <v>171.99</v>
      </c>
      <c r="N2989" s="154"/>
      <c r="O2989" s="151">
        <v>1547.91</v>
      </c>
      <c r="P2989" s="151">
        <v>1719.9</v>
      </c>
      <c r="Q2989" s="151">
        <f t="shared" si="46"/>
        <v>3267.81</v>
      </c>
      <c r="R2989" s="156"/>
    </row>
    <row r="2990" s="138" customFormat="1" ht="25.05" hidden="1" customHeight="1" spans="1:18">
      <c r="A2990" s="147">
        <v>2985</v>
      </c>
      <c r="B2990" s="147" t="s">
        <v>1180</v>
      </c>
      <c r="C2990" s="148">
        <v>44986</v>
      </c>
      <c r="D2990" s="148">
        <v>45016</v>
      </c>
      <c r="E2990" s="147" t="s">
        <v>25</v>
      </c>
      <c r="F2990" s="147" t="s">
        <v>1149</v>
      </c>
      <c r="G2990" s="147" t="s">
        <v>27</v>
      </c>
      <c r="H2990" s="149">
        <v>7.5</v>
      </c>
      <c r="I2990" s="158">
        <v>4410</v>
      </c>
      <c r="J2990" s="151">
        <v>33075</v>
      </c>
      <c r="K2990" s="147">
        <v>10</v>
      </c>
      <c r="L2990" s="151">
        <v>3307.5</v>
      </c>
      <c r="M2990" s="151">
        <v>165.375</v>
      </c>
      <c r="N2990" s="154"/>
      <c r="O2990" s="151">
        <v>1488.375</v>
      </c>
      <c r="P2990" s="151">
        <v>1653.75</v>
      </c>
      <c r="Q2990" s="151">
        <f t="shared" si="46"/>
        <v>3142.125</v>
      </c>
      <c r="R2990" s="156"/>
    </row>
    <row r="2991" s="138" customFormat="1" ht="25.05" hidden="1" customHeight="1" spans="1:18">
      <c r="A2991" s="147">
        <v>2986</v>
      </c>
      <c r="B2991" s="147" t="s">
        <v>1181</v>
      </c>
      <c r="C2991" s="148">
        <v>44986</v>
      </c>
      <c r="D2991" s="148">
        <v>45016</v>
      </c>
      <c r="E2991" s="147" t="s">
        <v>25</v>
      </c>
      <c r="F2991" s="147" t="s">
        <v>1149</v>
      </c>
      <c r="G2991" s="147" t="s">
        <v>27</v>
      </c>
      <c r="H2991" s="149">
        <v>5</v>
      </c>
      <c r="I2991" s="158">
        <v>4410</v>
      </c>
      <c r="J2991" s="151">
        <v>22050</v>
      </c>
      <c r="K2991" s="147">
        <v>10</v>
      </c>
      <c r="L2991" s="151">
        <v>2205</v>
      </c>
      <c r="M2991" s="151">
        <v>110.25</v>
      </c>
      <c r="N2991" s="154"/>
      <c r="O2991" s="151">
        <v>992.25</v>
      </c>
      <c r="P2991" s="151">
        <v>1102.5</v>
      </c>
      <c r="Q2991" s="151">
        <f t="shared" si="46"/>
        <v>2094.75</v>
      </c>
      <c r="R2991" s="156"/>
    </row>
    <row r="2992" s="138" customFormat="1" ht="25.05" hidden="1" customHeight="1" spans="1:18">
      <c r="A2992" s="147">
        <v>2987</v>
      </c>
      <c r="B2992" s="147" t="s">
        <v>1182</v>
      </c>
      <c r="C2992" s="148">
        <v>44986</v>
      </c>
      <c r="D2992" s="148">
        <v>45016</v>
      </c>
      <c r="E2992" s="147" t="s">
        <v>25</v>
      </c>
      <c r="F2992" s="147" t="s">
        <v>1149</v>
      </c>
      <c r="G2992" s="147" t="s">
        <v>27</v>
      </c>
      <c r="H2992" s="149">
        <v>8</v>
      </c>
      <c r="I2992" s="158">
        <v>4410</v>
      </c>
      <c r="J2992" s="151">
        <v>35280</v>
      </c>
      <c r="K2992" s="147">
        <v>10</v>
      </c>
      <c r="L2992" s="151">
        <v>3528</v>
      </c>
      <c r="M2992" s="151">
        <v>176.4</v>
      </c>
      <c r="N2992" s="154"/>
      <c r="O2992" s="151">
        <v>1587.6</v>
      </c>
      <c r="P2992" s="151">
        <v>1764</v>
      </c>
      <c r="Q2992" s="151">
        <f t="shared" si="46"/>
        <v>3351.6</v>
      </c>
      <c r="R2992" s="156"/>
    </row>
    <row r="2993" s="138" customFormat="1" ht="25.05" hidden="1" customHeight="1" spans="1:18">
      <c r="A2993" s="147">
        <v>2988</v>
      </c>
      <c r="B2993" s="147" t="s">
        <v>1183</v>
      </c>
      <c r="C2993" s="148">
        <v>44986</v>
      </c>
      <c r="D2993" s="148">
        <v>45016</v>
      </c>
      <c r="E2993" s="147" t="s">
        <v>25</v>
      </c>
      <c r="F2993" s="147" t="s">
        <v>1149</v>
      </c>
      <c r="G2993" s="147" t="s">
        <v>27</v>
      </c>
      <c r="H2993" s="149">
        <v>5</v>
      </c>
      <c r="I2993" s="158">
        <v>4410</v>
      </c>
      <c r="J2993" s="151">
        <v>22050</v>
      </c>
      <c r="K2993" s="147">
        <v>10</v>
      </c>
      <c r="L2993" s="151">
        <v>2205</v>
      </c>
      <c r="M2993" s="151">
        <v>110.25</v>
      </c>
      <c r="N2993" s="154"/>
      <c r="O2993" s="151">
        <v>992.25</v>
      </c>
      <c r="P2993" s="151">
        <v>1102.5</v>
      </c>
      <c r="Q2993" s="151">
        <f t="shared" si="46"/>
        <v>2094.75</v>
      </c>
      <c r="R2993" s="156"/>
    </row>
    <row r="2994" s="138" customFormat="1" ht="25.05" hidden="1" customHeight="1" spans="1:18">
      <c r="A2994" s="147">
        <v>2989</v>
      </c>
      <c r="B2994" s="147" t="s">
        <v>1184</v>
      </c>
      <c r="C2994" s="148">
        <v>44986</v>
      </c>
      <c r="D2994" s="148">
        <v>45016</v>
      </c>
      <c r="E2994" s="147" t="s">
        <v>25</v>
      </c>
      <c r="F2994" s="147" t="s">
        <v>1149</v>
      </c>
      <c r="G2994" s="147" t="s">
        <v>27</v>
      </c>
      <c r="H2994" s="149">
        <v>8</v>
      </c>
      <c r="I2994" s="158">
        <v>4410</v>
      </c>
      <c r="J2994" s="151">
        <v>35280</v>
      </c>
      <c r="K2994" s="147">
        <v>10</v>
      </c>
      <c r="L2994" s="151">
        <v>3528</v>
      </c>
      <c r="M2994" s="151">
        <v>176.4</v>
      </c>
      <c r="N2994" s="154"/>
      <c r="O2994" s="151">
        <v>1587.6</v>
      </c>
      <c r="P2994" s="151">
        <v>1764</v>
      </c>
      <c r="Q2994" s="151">
        <f t="shared" si="46"/>
        <v>3351.6</v>
      </c>
      <c r="R2994" s="156"/>
    </row>
    <row r="2995" s="138" customFormat="1" ht="25.05" hidden="1" customHeight="1" spans="1:18">
      <c r="A2995" s="147">
        <v>2990</v>
      </c>
      <c r="B2995" s="147" t="s">
        <v>1185</v>
      </c>
      <c r="C2995" s="148">
        <v>44986</v>
      </c>
      <c r="D2995" s="148">
        <v>45016</v>
      </c>
      <c r="E2995" s="147" t="s">
        <v>25</v>
      </c>
      <c r="F2995" s="147" t="s">
        <v>1149</v>
      </c>
      <c r="G2995" s="147" t="s">
        <v>27</v>
      </c>
      <c r="H2995" s="149">
        <v>4.6</v>
      </c>
      <c r="I2995" s="158">
        <v>4410</v>
      </c>
      <c r="J2995" s="151">
        <v>20286</v>
      </c>
      <c r="K2995" s="147">
        <v>10</v>
      </c>
      <c r="L2995" s="151">
        <v>2028.6</v>
      </c>
      <c r="M2995" s="151">
        <v>101.43</v>
      </c>
      <c r="N2995" s="154"/>
      <c r="O2995" s="151">
        <v>912.87</v>
      </c>
      <c r="P2995" s="151">
        <v>1014.3</v>
      </c>
      <c r="Q2995" s="151">
        <f t="shared" si="46"/>
        <v>1927.17</v>
      </c>
      <c r="R2995" s="156"/>
    </row>
    <row r="2996" s="138" customFormat="1" ht="25.05" hidden="1" customHeight="1" spans="1:18">
      <c r="A2996" s="147">
        <v>2991</v>
      </c>
      <c r="B2996" s="147" t="s">
        <v>1186</v>
      </c>
      <c r="C2996" s="148">
        <v>44986</v>
      </c>
      <c r="D2996" s="148">
        <v>45016</v>
      </c>
      <c r="E2996" s="147" t="s">
        <v>25</v>
      </c>
      <c r="F2996" s="147" t="s">
        <v>1149</v>
      </c>
      <c r="G2996" s="147" t="s">
        <v>27</v>
      </c>
      <c r="H2996" s="149">
        <v>8.51</v>
      </c>
      <c r="I2996" s="158">
        <v>4410</v>
      </c>
      <c r="J2996" s="151">
        <v>37529.1</v>
      </c>
      <c r="K2996" s="147">
        <v>10</v>
      </c>
      <c r="L2996" s="151">
        <v>3752.91</v>
      </c>
      <c r="M2996" s="151">
        <v>187.6455</v>
      </c>
      <c r="N2996" s="154"/>
      <c r="O2996" s="151">
        <v>1688.8095</v>
      </c>
      <c r="P2996" s="151">
        <v>1876.455</v>
      </c>
      <c r="Q2996" s="151">
        <f t="shared" si="46"/>
        <v>3565.2645</v>
      </c>
      <c r="R2996" s="156"/>
    </row>
    <row r="2997" s="138" customFormat="1" ht="25.05" hidden="1" customHeight="1" spans="1:18">
      <c r="A2997" s="147">
        <v>2992</v>
      </c>
      <c r="B2997" s="147" t="s">
        <v>1187</v>
      </c>
      <c r="C2997" s="148">
        <v>44986</v>
      </c>
      <c r="D2997" s="148">
        <v>45016</v>
      </c>
      <c r="E2997" s="147" t="s">
        <v>25</v>
      </c>
      <c r="F2997" s="147" t="s">
        <v>1149</v>
      </c>
      <c r="G2997" s="147" t="s">
        <v>27</v>
      </c>
      <c r="H2997" s="149">
        <v>6.8</v>
      </c>
      <c r="I2997" s="158">
        <v>4410</v>
      </c>
      <c r="J2997" s="151">
        <v>29988</v>
      </c>
      <c r="K2997" s="147">
        <v>10</v>
      </c>
      <c r="L2997" s="151">
        <v>2998.8</v>
      </c>
      <c r="M2997" s="151">
        <v>149.94</v>
      </c>
      <c r="N2997" s="154"/>
      <c r="O2997" s="151">
        <v>1349.46</v>
      </c>
      <c r="P2997" s="151">
        <v>1499.4</v>
      </c>
      <c r="Q2997" s="151">
        <f t="shared" si="46"/>
        <v>2848.86</v>
      </c>
      <c r="R2997" s="156"/>
    </row>
    <row r="2998" s="138" customFormat="1" ht="25.05" hidden="1" customHeight="1" spans="1:18">
      <c r="A2998" s="147">
        <v>2993</v>
      </c>
      <c r="B2998" s="147" t="s">
        <v>1188</v>
      </c>
      <c r="C2998" s="148">
        <v>44986</v>
      </c>
      <c r="D2998" s="148">
        <v>45016</v>
      </c>
      <c r="E2998" s="147" t="s">
        <v>25</v>
      </c>
      <c r="F2998" s="147" t="s">
        <v>1149</v>
      </c>
      <c r="G2998" s="147" t="s">
        <v>27</v>
      </c>
      <c r="H2998" s="149">
        <v>6</v>
      </c>
      <c r="I2998" s="158">
        <v>4410</v>
      </c>
      <c r="J2998" s="151">
        <v>26460</v>
      </c>
      <c r="K2998" s="147">
        <v>10</v>
      </c>
      <c r="L2998" s="151">
        <v>2646</v>
      </c>
      <c r="M2998" s="151">
        <v>132.3</v>
      </c>
      <c r="N2998" s="154"/>
      <c r="O2998" s="151">
        <v>1190.7</v>
      </c>
      <c r="P2998" s="151">
        <v>1323</v>
      </c>
      <c r="Q2998" s="151">
        <f t="shared" si="46"/>
        <v>2513.7</v>
      </c>
      <c r="R2998" s="156"/>
    </row>
    <row r="2999" s="138" customFormat="1" ht="25.05" hidden="1" customHeight="1" spans="1:18">
      <c r="A2999" s="147">
        <v>2994</v>
      </c>
      <c r="B2999" s="147" t="s">
        <v>1165</v>
      </c>
      <c r="C2999" s="148">
        <v>44944</v>
      </c>
      <c r="D2999" s="148">
        <v>45027</v>
      </c>
      <c r="E2999" s="147" t="s">
        <v>960</v>
      </c>
      <c r="F2999" s="147" t="s">
        <v>1189</v>
      </c>
      <c r="G2999" s="147" t="s">
        <v>27</v>
      </c>
      <c r="H2999" s="147">
        <v>5</v>
      </c>
      <c r="I2999" s="151">
        <v>3000</v>
      </c>
      <c r="J2999" s="151">
        <v>15000</v>
      </c>
      <c r="K2999" s="147">
        <v>10</v>
      </c>
      <c r="L2999" s="151">
        <v>1500</v>
      </c>
      <c r="M2999" s="151">
        <v>450</v>
      </c>
      <c r="N2999" s="154"/>
      <c r="O2999" s="154"/>
      <c r="P2999" s="151">
        <v>1050</v>
      </c>
      <c r="Q2999" s="151">
        <f t="shared" si="46"/>
        <v>1050</v>
      </c>
      <c r="R2999" s="156"/>
    </row>
    <row r="3000" s="138" customFormat="1" ht="25.05" hidden="1" customHeight="1" spans="1:18">
      <c r="A3000" s="147">
        <v>2995</v>
      </c>
      <c r="B3000" s="147" t="s">
        <v>1190</v>
      </c>
      <c r="C3000" s="148">
        <v>45016</v>
      </c>
      <c r="D3000" s="148">
        <v>45291</v>
      </c>
      <c r="E3000" s="147" t="s">
        <v>29</v>
      </c>
      <c r="F3000" s="147" t="s">
        <v>1191</v>
      </c>
      <c r="G3000" s="147" t="s">
        <v>27</v>
      </c>
      <c r="H3000" s="147">
        <v>98</v>
      </c>
      <c r="I3000" s="151">
        <v>975</v>
      </c>
      <c r="J3000" s="151">
        <v>95550</v>
      </c>
      <c r="K3000" s="147">
        <v>13</v>
      </c>
      <c r="L3000" s="151">
        <v>12421.5</v>
      </c>
      <c r="M3000" s="151">
        <v>1242.15</v>
      </c>
      <c r="N3000" s="151">
        <v>3726.45</v>
      </c>
      <c r="O3000" s="151">
        <v>3726.45</v>
      </c>
      <c r="P3000" s="151">
        <v>3726.45</v>
      </c>
      <c r="Q3000" s="151">
        <f t="shared" si="46"/>
        <v>11179.35</v>
      </c>
      <c r="R3000" s="156"/>
    </row>
    <row r="3001" s="138" customFormat="1" ht="25.05" hidden="1" customHeight="1" spans="1:18">
      <c r="A3001" s="147">
        <v>2996</v>
      </c>
      <c r="B3001" s="147" t="s">
        <v>1192</v>
      </c>
      <c r="C3001" s="148">
        <v>45016</v>
      </c>
      <c r="D3001" s="148">
        <v>45291</v>
      </c>
      <c r="E3001" s="147" t="s">
        <v>29</v>
      </c>
      <c r="F3001" s="147" t="s">
        <v>1191</v>
      </c>
      <c r="G3001" s="147" t="s">
        <v>27</v>
      </c>
      <c r="H3001" s="147">
        <v>50</v>
      </c>
      <c r="I3001" s="151">
        <v>975</v>
      </c>
      <c r="J3001" s="151">
        <v>48750</v>
      </c>
      <c r="K3001" s="147">
        <v>13</v>
      </c>
      <c r="L3001" s="151">
        <v>6337.5</v>
      </c>
      <c r="M3001" s="151">
        <v>633.75</v>
      </c>
      <c r="N3001" s="151">
        <v>1901.25</v>
      </c>
      <c r="O3001" s="151">
        <v>1901.25</v>
      </c>
      <c r="P3001" s="151">
        <v>1901.25</v>
      </c>
      <c r="Q3001" s="151">
        <f t="shared" si="46"/>
        <v>5703.75</v>
      </c>
      <c r="R3001" s="156"/>
    </row>
    <row r="3002" s="138" customFormat="1" ht="25.05" hidden="1" customHeight="1" spans="1:18">
      <c r="A3002" s="147">
        <v>2997</v>
      </c>
      <c r="B3002" s="147" t="s">
        <v>1193</v>
      </c>
      <c r="C3002" s="148">
        <v>45016</v>
      </c>
      <c r="D3002" s="148">
        <v>45291</v>
      </c>
      <c r="E3002" s="147" t="s">
        <v>29</v>
      </c>
      <c r="F3002" s="147" t="s">
        <v>1191</v>
      </c>
      <c r="G3002" s="147" t="s">
        <v>27</v>
      </c>
      <c r="H3002" s="147">
        <v>50</v>
      </c>
      <c r="I3002" s="151">
        <v>975</v>
      </c>
      <c r="J3002" s="151">
        <v>48750</v>
      </c>
      <c r="K3002" s="147">
        <v>13</v>
      </c>
      <c r="L3002" s="151">
        <v>6337.5</v>
      </c>
      <c r="M3002" s="151">
        <v>633.75</v>
      </c>
      <c r="N3002" s="151">
        <v>1901.25</v>
      </c>
      <c r="O3002" s="151">
        <v>1901.25</v>
      </c>
      <c r="P3002" s="151">
        <v>1901.25</v>
      </c>
      <c r="Q3002" s="151">
        <f t="shared" si="46"/>
        <v>5703.75</v>
      </c>
      <c r="R3002" s="156"/>
    </row>
    <row r="3003" s="138" customFormat="1" ht="25.05" hidden="1" customHeight="1" spans="1:18">
      <c r="A3003" s="147">
        <v>2998</v>
      </c>
      <c r="B3003" s="147" t="s">
        <v>1194</v>
      </c>
      <c r="C3003" s="148">
        <v>45016</v>
      </c>
      <c r="D3003" s="148">
        <v>45291</v>
      </c>
      <c r="E3003" s="147" t="s">
        <v>29</v>
      </c>
      <c r="F3003" s="147" t="s">
        <v>1191</v>
      </c>
      <c r="G3003" s="147" t="s">
        <v>27</v>
      </c>
      <c r="H3003" s="147">
        <v>80</v>
      </c>
      <c r="I3003" s="151">
        <v>975</v>
      </c>
      <c r="J3003" s="151">
        <v>78000</v>
      </c>
      <c r="K3003" s="147">
        <v>13</v>
      </c>
      <c r="L3003" s="151">
        <v>10140</v>
      </c>
      <c r="M3003" s="151">
        <v>1014</v>
      </c>
      <c r="N3003" s="151">
        <v>3042</v>
      </c>
      <c r="O3003" s="151">
        <v>3042</v>
      </c>
      <c r="P3003" s="151">
        <v>3042</v>
      </c>
      <c r="Q3003" s="151">
        <f t="shared" si="46"/>
        <v>9126</v>
      </c>
      <c r="R3003" s="156"/>
    </row>
    <row r="3004" s="138" customFormat="1" ht="25.05" hidden="1" customHeight="1" spans="1:18">
      <c r="A3004" s="147">
        <v>2999</v>
      </c>
      <c r="B3004" s="147" t="s">
        <v>1195</v>
      </c>
      <c r="C3004" s="148">
        <v>45016</v>
      </c>
      <c r="D3004" s="148">
        <v>45291</v>
      </c>
      <c r="E3004" s="147" t="s">
        <v>29</v>
      </c>
      <c r="F3004" s="147" t="s">
        <v>1191</v>
      </c>
      <c r="G3004" s="147" t="s">
        <v>27</v>
      </c>
      <c r="H3004" s="147">
        <v>90</v>
      </c>
      <c r="I3004" s="151">
        <v>975</v>
      </c>
      <c r="J3004" s="151">
        <v>87750</v>
      </c>
      <c r="K3004" s="147">
        <v>13</v>
      </c>
      <c r="L3004" s="151">
        <v>11407.5</v>
      </c>
      <c r="M3004" s="151">
        <v>1140.75</v>
      </c>
      <c r="N3004" s="151">
        <v>3422.25</v>
      </c>
      <c r="O3004" s="151">
        <v>3422.25</v>
      </c>
      <c r="P3004" s="151">
        <v>3422.25</v>
      </c>
      <c r="Q3004" s="151">
        <f t="shared" si="46"/>
        <v>10266.75</v>
      </c>
      <c r="R3004" s="156"/>
    </row>
    <row r="3005" s="138" customFormat="1" ht="25.05" hidden="1" customHeight="1" spans="1:18">
      <c r="A3005" s="147">
        <v>3000</v>
      </c>
      <c r="B3005" s="147" t="s">
        <v>124</v>
      </c>
      <c r="C3005" s="148">
        <v>45016</v>
      </c>
      <c r="D3005" s="148">
        <v>45291</v>
      </c>
      <c r="E3005" s="147" t="s">
        <v>29</v>
      </c>
      <c r="F3005" s="147" t="s">
        <v>1191</v>
      </c>
      <c r="G3005" s="147" t="s">
        <v>27</v>
      </c>
      <c r="H3005" s="147">
        <v>95</v>
      </c>
      <c r="I3005" s="151">
        <v>975</v>
      </c>
      <c r="J3005" s="151">
        <v>92625</v>
      </c>
      <c r="K3005" s="147">
        <v>13</v>
      </c>
      <c r="L3005" s="151">
        <v>12041.25</v>
      </c>
      <c r="M3005" s="151">
        <v>1204.125</v>
      </c>
      <c r="N3005" s="151">
        <v>3612.375</v>
      </c>
      <c r="O3005" s="151">
        <v>3612.375</v>
      </c>
      <c r="P3005" s="151">
        <v>3612.375</v>
      </c>
      <c r="Q3005" s="151">
        <f t="shared" si="46"/>
        <v>10837.125</v>
      </c>
      <c r="R3005" s="156"/>
    </row>
    <row r="3006" s="138" customFormat="1" ht="25.05" hidden="1" customHeight="1" spans="1:18">
      <c r="A3006" s="147">
        <v>3001</v>
      </c>
      <c r="B3006" s="147" t="s">
        <v>1196</v>
      </c>
      <c r="C3006" s="148">
        <v>45016</v>
      </c>
      <c r="D3006" s="148">
        <v>45291</v>
      </c>
      <c r="E3006" s="147" t="s">
        <v>29</v>
      </c>
      <c r="F3006" s="147" t="s">
        <v>1191</v>
      </c>
      <c r="G3006" s="147" t="s">
        <v>27</v>
      </c>
      <c r="H3006" s="147">
        <v>99</v>
      </c>
      <c r="I3006" s="151">
        <v>975</v>
      </c>
      <c r="J3006" s="151">
        <v>96525</v>
      </c>
      <c r="K3006" s="147">
        <v>13</v>
      </c>
      <c r="L3006" s="151">
        <v>12548.25</v>
      </c>
      <c r="M3006" s="151">
        <v>1254.825</v>
      </c>
      <c r="N3006" s="151">
        <v>3764.475</v>
      </c>
      <c r="O3006" s="151">
        <v>3764.475</v>
      </c>
      <c r="P3006" s="151">
        <v>3764.475</v>
      </c>
      <c r="Q3006" s="151">
        <f t="shared" si="46"/>
        <v>11293.425</v>
      </c>
      <c r="R3006" s="156"/>
    </row>
    <row r="3007" s="138" customFormat="1" ht="25.05" hidden="1" customHeight="1" spans="1:18">
      <c r="A3007" s="147">
        <v>3002</v>
      </c>
      <c r="B3007" s="147" t="s">
        <v>1197</v>
      </c>
      <c r="C3007" s="148">
        <v>45016</v>
      </c>
      <c r="D3007" s="148">
        <v>45291</v>
      </c>
      <c r="E3007" s="147" t="s">
        <v>29</v>
      </c>
      <c r="F3007" s="147" t="s">
        <v>1191</v>
      </c>
      <c r="G3007" s="147" t="s">
        <v>27</v>
      </c>
      <c r="H3007" s="147">
        <v>90</v>
      </c>
      <c r="I3007" s="151">
        <v>975</v>
      </c>
      <c r="J3007" s="151">
        <v>87750</v>
      </c>
      <c r="K3007" s="147">
        <v>13</v>
      </c>
      <c r="L3007" s="151">
        <v>11407.5</v>
      </c>
      <c r="M3007" s="151">
        <v>1140.75</v>
      </c>
      <c r="N3007" s="151">
        <v>3422.25</v>
      </c>
      <c r="O3007" s="151">
        <v>3422.25</v>
      </c>
      <c r="P3007" s="151">
        <v>3422.25</v>
      </c>
      <c r="Q3007" s="151">
        <f t="shared" si="46"/>
        <v>10266.75</v>
      </c>
      <c r="R3007" s="156"/>
    </row>
    <row r="3008" s="138" customFormat="1" ht="25.05" hidden="1" customHeight="1" spans="1:18">
      <c r="A3008" s="147">
        <v>3003</v>
      </c>
      <c r="B3008" s="147" t="s">
        <v>1198</v>
      </c>
      <c r="C3008" s="148">
        <v>45016</v>
      </c>
      <c r="D3008" s="148">
        <v>45291</v>
      </c>
      <c r="E3008" s="147" t="s">
        <v>29</v>
      </c>
      <c r="F3008" s="147" t="s">
        <v>1191</v>
      </c>
      <c r="G3008" s="147" t="s">
        <v>27</v>
      </c>
      <c r="H3008" s="147">
        <v>60</v>
      </c>
      <c r="I3008" s="151">
        <v>975</v>
      </c>
      <c r="J3008" s="151">
        <v>58500</v>
      </c>
      <c r="K3008" s="147">
        <v>13</v>
      </c>
      <c r="L3008" s="151">
        <v>7605</v>
      </c>
      <c r="M3008" s="151">
        <v>760.5</v>
      </c>
      <c r="N3008" s="151">
        <v>2281.5</v>
      </c>
      <c r="O3008" s="151">
        <v>2281.5</v>
      </c>
      <c r="P3008" s="151">
        <v>2281.5</v>
      </c>
      <c r="Q3008" s="151">
        <f t="shared" si="46"/>
        <v>6844.5</v>
      </c>
      <c r="R3008" s="156"/>
    </row>
    <row r="3009" s="138" customFormat="1" ht="25.05" hidden="1" customHeight="1" spans="1:18">
      <c r="A3009" s="147">
        <v>3004</v>
      </c>
      <c r="B3009" s="147" t="s">
        <v>1199</v>
      </c>
      <c r="C3009" s="148">
        <v>45016</v>
      </c>
      <c r="D3009" s="148">
        <v>45291</v>
      </c>
      <c r="E3009" s="147" t="s">
        <v>29</v>
      </c>
      <c r="F3009" s="147" t="s">
        <v>1191</v>
      </c>
      <c r="G3009" s="147" t="s">
        <v>27</v>
      </c>
      <c r="H3009" s="147">
        <v>80</v>
      </c>
      <c r="I3009" s="151">
        <v>975</v>
      </c>
      <c r="J3009" s="151">
        <v>78000</v>
      </c>
      <c r="K3009" s="147">
        <v>13</v>
      </c>
      <c r="L3009" s="151">
        <v>10140</v>
      </c>
      <c r="M3009" s="151">
        <v>1014</v>
      </c>
      <c r="N3009" s="151">
        <v>3042</v>
      </c>
      <c r="O3009" s="151">
        <v>3042</v>
      </c>
      <c r="P3009" s="151">
        <v>3042</v>
      </c>
      <c r="Q3009" s="151">
        <f t="shared" si="46"/>
        <v>9126</v>
      </c>
      <c r="R3009" s="156"/>
    </row>
    <row r="3010" s="138" customFormat="1" ht="25.05" hidden="1" customHeight="1" spans="1:18">
      <c r="A3010" s="147">
        <v>3005</v>
      </c>
      <c r="B3010" s="147" t="s">
        <v>1200</v>
      </c>
      <c r="C3010" s="148">
        <v>45016</v>
      </c>
      <c r="D3010" s="148">
        <v>45291</v>
      </c>
      <c r="E3010" s="147" t="s">
        <v>29</v>
      </c>
      <c r="F3010" s="147" t="s">
        <v>1191</v>
      </c>
      <c r="G3010" s="147" t="s">
        <v>27</v>
      </c>
      <c r="H3010" s="147">
        <v>96</v>
      </c>
      <c r="I3010" s="151">
        <v>975</v>
      </c>
      <c r="J3010" s="151">
        <v>93600</v>
      </c>
      <c r="K3010" s="147">
        <v>13</v>
      </c>
      <c r="L3010" s="151">
        <v>12168</v>
      </c>
      <c r="M3010" s="151">
        <v>1216.8</v>
      </c>
      <c r="N3010" s="151">
        <v>3650.4</v>
      </c>
      <c r="O3010" s="151">
        <v>3650.4</v>
      </c>
      <c r="P3010" s="151">
        <v>3650.4</v>
      </c>
      <c r="Q3010" s="151">
        <f t="shared" si="46"/>
        <v>10951.2</v>
      </c>
      <c r="R3010" s="156"/>
    </row>
    <row r="3011" s="138" customFormat="1" ht="25.05" hidden="1" customHeight="1" spans="1:18">
      <c r="A3011" s="147">
        <v>3006</v>
      </c>
      <c r="B3011" s="147" t="s">
        <v>1201</v>
      </c>
      <c r="C3011" s="148">
        <v>45016</v>
      </c>
      <c r="D3011" s="148">
        <v>45291</v>
      </c>
      <c r="E3011" s="147" t="s">
        <v>29</v>
      </c>
      <c r="F3011" s="147" t="s">
        <v>1191</v>
      </c>
      <c r="G3011" s="147" t="s">
        <v>27</v>
      </c>
      <c r="H3011" s="147">
        <v>60</v>
      </c>
      <c r="I3011" s="151">
        <v>975</v>
      </c>
      <c r="J3011" s="151">
        <v>58500</v>
      </c>
      <c r="K3011" s="147">
        <v>13</v>
      </c>
      <c r="L3011" s="151">
        <v>7605</v>
      </c>
      <c r="M3011" s="151">
        <v>760.5</v>
      </c>
      <c r="N3011" s="151">
        <v>2281.5</v>
      </c>
      <c r="O3011" s="151">
        <v>2281.5</v>
      </c>
      <c r="P3011" s="151">
        <v>2281.5</v>
      </c>
      <c r="Q3011" s="151">
        <f t="shared" si="46"/>
        <v>6844.5</v>
      </c>
      <c r="R3011" s="156"/>
    </row>
    <row r="3012" s="138" customFormat="1" ht="25.05" hidden="1" customHeight="1" spans="1:18">
      <c r="A3012" s="147">
        <v>3007</v>
      </c>
      <c r="B3012" s="147" t="s">
        <v>1202</v>
      </c>
      <c r="C3012" s="148">
        <v>45016</v>
      </c>
      <c r="D3012" s="148">
        <v>45291</v>
      </c>
      <c r="E3012" s="147" t="s">
        <v>29</v>
      </c>
      <c r="F3012" s="147" t="s">
        <v>1191</v>
      </c>
      <c r="G3012" s="147" t="s">
        <v>27</v>
      </c>
      <c r="H3012" s="147">
        <v>80</v>
      </c>
      <c r="I3012" s="151">
        <v>975</v>
      </c>
      <c r="J3012" s="151">
        <v>78000</v>
      </c>
      <c r="K3012" s="147">
        <v>13</v>
      </c>
      <c r="L3012" s="151">
        <v>10140</v>
      </c>
      <c r="M3012" s="151">
        <v>1014</v>
      </c>
      <c r="N3012" s="151">
        <v>3042</v>
      </c>
      <c r="O3012" s="151">
        <v>3042</v>
      </c>
      <c r="P3012" s="151">
        <v>3042</v>
      </c>
      <c r="Q3012" s="151">
        <f t="shared" si="46"/>
        <v>9126</v>
      </c>
      <c r="R3012" s="156"/>
    </row>
    <row r="3013" s="138" customFormat="1" ht="25.05" hidden="1" customHeight="1" spans="1:18">
      <c r="A3013" s="147">
        <v>3008</v>
      </c>
      <c r="B3013" s="147" t="s">
        <v>1203</v>
      </c>
      <c r="C3013" s="148">
        <v>45016</v>
      </c>
      <c r="D3013" s="148">
        <v>45291</v>
      </c>
      <c r="E3013" s="147" t="s">
        <v>29</v>
      </c>
      <c r="F3013" s="147" t="s">
        <v>1191</v>
      </c>
      <c r="G3013" s="147" t="s">
        <v>27</v>
      </c>
      <c r="H3013" s="147">
        <v>96</v>
      </c>
      <c r="I3013" s="151">
        <v>975</v>
      </c>
      <c r="J3013" s="151">
        <v>93600</v>
      </c>
      <c r="K3013" s="147">
        <v>13</v>
      </c>
      <c r="L3013" s="151">
        <v>12168</v>
      </c>
      <c r="M3013" s="151">
        <v>1216.8</v>
      </c>
      <c r="N3013" s="151">
        <v>3650.4</v>
      </c>
      <c r="O3013" s="151">
        <v>3650.4</v>
      </c>
      <c r="P3013" s="151">
        <v>3650.4</v>
      </c>
      <c r="Q3013" s="151">
        <f t="shared" si="46"/>
        <v>10951.2</v>
      </c>
      <c r="R3013" s="156"/>
    </row>
    <row r="3014" s="138" customFormat="1" ht="25.05" hidden="1" customHeight="1" spans="1:18">
      <c r="A3014" s="147">
        <v>3009</v>
      </c>
      <c r="B3014" s="147" t="s">
        <v>1204</v>
      </c>
      <c r="C3014" s="148">
        <v>45016</v>
      </c>
      <c r="D3014" s="148">
        <v>45291</v>
      </c>
      <c r="E3014" s="147" t="s">
        <v>29</v>
      </c>
      <c r="F3014" s="147" t="s">
        <v>1191</v>
      </c>
      <c r="G3014" s="147" t="s">
        <v>27</v>
      </c>
      <c r="H3014" s="147">
        <v>40</v>
      </c>
      <c r="I3014" s="151">
        <v>975</v>
      </c>
      <c r="J3014" s="151">
        <v>39000</v>
      </c>
      <c r="K3014" s="147">
        <v>13</v>
      </c>
      <c r="L3014" s="151">
        <v>5070</v>
      </c>
      <c r="M3014" s="151">
        <v>507</v>
      </c>
      <c r="N3014" s="151">
        <v>1521</v>
      </c>
      <c r="O3014" s="151">
        <v>1521</v>
      </c>
      <c r="P3014" s="151">
        <v>1521</v>
      </c>
      <c r="Q3014" s="151">
        <f t="shared" si="46"/>
        <v>4563</v>
      </c>
      <c r="R3014" s="156"/>
    </row>
    <row r="3015" s="138" customFormat="1" ht="25.05" hidden="1" customHeight="1" spans="1:18">
      <c r="A3015" s="147">
        <v>3010</v>
      </c>
      <c r="B3015" s="147" t="s">
        <v>1205</v>
      </c>
      <c r="C3015" s="148">
        <v>45016</v>
      </c>
      <c r="D3015" s="148">
        <v>45291</v>
      </c>
      <c r="E3015" s="147" t="s">
        <v>29</v>
      </c>
      <c r="F3015" s="147" t="s">
        <v>1191</v>
      </c>
      <c r="G3015" s="147" t="s">
        <v>27</v>
      </c>
      <c r="H3015" s="147">
        <v>96</v>
      </c>
      <c r="I3015" s="151">
        <v>975</v>
      </c>
      <c r="J3015" s="151">
        <v>93600</v>
      </c>
      <c r="K3015" s="147">
        <v>13</v>
      </c>
      <c r="L3015" s="151">
        <v>12168</v>
      </c>
      <c r="M3015" s="151">
        <v>1216.8</v>
      </c>
      <c r="N3015" s="151">
        <v>3650.4</v>
      </c>
      <c r="O3015" s="151">
        <v>3650.4</v>
      </c>
      <c r="P3015" s="151">
        <v>3650.4</v>
      </c>
      <c r="Q3015" s="151">
        <f t="shared" ref="Q3015:Q3078" si="47">N3015+O3015+P3015</f>
        <v>10951.2</v>
      </c>
      <c r="R3015" s="156"/>
    </row>
    <row r="3016" s="138" customFormat="1" ht="25.05" hidden="1" customHeight="1" spans="1:18">
      <c r="A3016" s="147">
        <v>3011</v>
      </c>
      <c r="B3016" s="147" t="s">
        <v>1206</v>
      </c>
      <c r="C3016" s="148">
        <v>45016</v>
      </c>
      <c r="D3016" s="148">
        <v>45291</v>
      </c>
      <c r="E3016" s="147" t="s">
        <v>29</v>
      </c>
      <c r="F3016" s="147" t="s">
        <v>1191</v>
      </c>
      <c r="G3016" s="147" t="s">
        <v>27</v>
      </c>
      <c r="H3016" s="147">
        <v>80</v>
      </c>
      <c r="I3016" s="151">
        <v>975</v>
      </c>
      <c r="J3016" s="151">
        <v>78000</v>
      </c>
      <c r="K3016" s="147">
        <v>13</v>
      </c>
      <c r="L3016" s="151">
        <v>10140</v>
      </c>
      <c r="M3016" s="151">
        <v>1014</v>
      </c>
      <c r="N3016" s="151">
        <v>3042</v>
      </c>
      <c r="O3016" s="151">
        <v>3042</v>
      </c>
      <c r="P3016" s="151">
        <v>3042</v>
      </c>
      <c r="Q3016" s="151">
        <f t="shared" si="47"/>
        <v>9126</v>
      </c>
      <c r="R3016" s="156"/>
    </row>
    <row r="3017" s="138" customFormat="1" ht="25.05" hidden="1" customHeight="1" spans="1:18">
      <c r="A3017" s="147">
        <v>3012</v>
      </c>
      <c r="B3017" s="147" t="s">
        <v>1207</v>
      </c>
      <c r="C3017" s="148">
        <v>45016</v>
      </c>
      <c r="D3017" s="148">
        <v>45291</v>
      </c>
      <c r="E3017" s="147" t="s">
        <v>29</v>
      </c>
      <c r="F3017" s="147" t="s">
        <v>1191</v>
      </c>
      <c r="G3017" s="147" t="s">
        <v>27</v>
      </c>
      <c r="H3017" s="147">
        <v>30</v>
      </c>
      <c r="I3017" s="151">
        <v>975</v>
      </c>
      <c r="J3017" s="151">
        <v>29250</v>
      </c>
      <c r="K3017" s="147">
        <v>13</v>
      </c>
      <c r="L3017" s="151">
        <v>3802.5</v>
      </c>
      <c r="M3017" s="151">
        <v>380.25</v>
      </c>
      <c r="N3017" s="151">
        <v>1140.75</v>
      </c>
      <c r="O3017" s="151">
        <v>1140.75</v>
      </c>
      <c r="P3017" s="151">
        <v>1140.75</v>
      </c>
      <c r="Q3017" s="151">
        <f t="shared" si="47"/>
        <v>3422.25</v>
      </c>
      <c r="R3017" s="156"/>
    </row>
    <row r="3018" s="138" customFormat="1" ht="25.05" hidden="1" customHeight="1" spans="1:18">
      <c r="A3018" s="147">
        <v>3013</v>
      </c>
      <c r="B3018" s="147" t="s">
        <v>1208</v>
      </c>
      <c r="C3018" s="148">
        <v>45016</v>
      </c>
      <c r="D3018" s="148">
        <v>45291</v>
      </c>
      <c r="E3018" s="147" t="s">
        <v>29</v>
      </c>
      <c r="F3018" s="147" t="s">
        <v>1191</v>
      </c>
      <c r="G3018" s="147" t="s">
        <v>27</v>
      </c>
      <c r="H3018" s="147">
        <v>60</v>
      </c>
      <c r="I3018" s="151">
        <v>975</v>
      </c>
      <c r="J3018" s="151">
        <v>58500</v>
      </c>
      <c r="K3018" s="147">
        <v>13</v>
      </c>
      <c r="L3018" s="151">
        <v>7605</v>
      </c>
      <c r="M3018" s="151">
        <v>760.5</v>
      </c>
      <c r="N3018" s="151">
        <v>2281.5</v>
      </c>
      <c r="O3018" s="151">
        <v>2281.5</v>
      </c>
      <c r="P3018" s="151">
        <v>2281.5</v>
      </c>
      <c r="Q3018" s="151">
        <f t="shared" si="47"/>
        <v>6844.5</v>
      </c>
      <c r="R3018" s="156"/>
    </row>
    <row r="3019" s="138" customFormat="1" ht="25.05" hidden="1" customHeight="1" spans="1:18">
      <c r="A3019" s="147">
        <v>3014</v>
      </c>
      <c r="B3019" s="147" t="s">
        <v>1209</v>
      </c>
      <c r="C3019" s="148">
        <v>45016</v>
      </c>
      <c r="D3019" s="148">
        <v>45291</v>
      </c>
      <c r="E3019" s="147" t="s">
        <v>29</v>
      </c>
      <c r="F3019" s="147" t="s">
        <v>1191</v>
      </c>
      <c r="G3019" s="147" t="s">
        <v>27</v>
      </c>
      <c r="H3019" s="147">
        <v>80</v>
      </c>
      <c r="I3019" s="151">
        <v>975</v>
      </c>
      <c r="J3019" s="151">
        <v>78000</v>
      </c>
      <c r="K3019" s="147">
        <v>13</v>
      </c>
      <c r="L3019" s="151">
        <v>10140</v>
      </c>
      <c r="M3019" s="151">
        <v>1014</v>
      </c>
      <c r="N3019" s="151">
        <v>3042</v>
      </c>
      <c r="O3019" s="151">
        <v>3042</v>
      </c>
      <c r="P3019" s="151">
        <v>3042</v>
      </c>
      <c r="Q3019" s="151">
        <f t="shared" si="47"/>
        <v>9126</v>
      </c>
      <c r="R3019" s="156"/>
    </row>
    <row r="3020" s="138" customFormat="1" ht="25.05" hidden="1" customHeight="1" spans="1:18">
      <c r="A3020" s="147">
        <v>3015</v>
      </c>
      <c r="B3020" s="147" t="s">
        <v>1210</v>
      </c>
      <c r="C3020" s="148">
        <v>45016</v>
      </c>
      <c r="D3020" s="148">
        <v>45291</v>
      </c>
      <c r="E3020" s="147" t="s">
        <v>29</v>
      </c>
      <c r="F3020" s="147" t="s">
        <v>1191</v>
      </c>
      <c r="G3020" s="147" t="s">
        <v>27</v>
      </c>
      <c r="H3020" s="147">
        <v>50</v>
      </c>
      <c r="I3020" s="151">
        <v>975</v>
      </c>
      <c r="J3020" s="151">
        <v>48750</v>
      </c>
      <c r="K3020" s="147">
        <v>13</v>
      </c>
      <c r="L3020" s="151">
        <v>6337.5</v>
      </c>
      <c r="M3020" s="151">
        <v>633.75</v>
      </c>
      <c r="N3020" s="151">
        <v>1901.25</v>
      </c>
      <c r="O3020" s="151">
        <v>1901.25</v>
      </c>
      <c r="P3020" s="151">
        <v>1901.25</v>
      </c>
      <c r="Q3020" s="151">
        <f t="shared" si="47"/>
        <v>5703.75</v>
      </c>
      <c r="R3020" s="156"/>
    </row>
    <row r="3021" s="138" customFormat="1" ht="25.05" hidden="1" customHeight="1" spans="1:18">
      <c r="A3021" s="147">
        <v>3016</v>
      </c>
      <c r="B3021" s="147" t="s">
        <v>1211</v>
      </c>
      <c r="C3021" s="148">
        <v>45016</v>
      </c>
      <c r="D3021" s="148">
        <v>45291</v>
      </c>
      <c r="E3021" s="147" t="s">
        <v>29</v>
      </c>
      <c r="F3021" s="147" t="s">
        <v>1191</v>
      </c>
      <c r="G3021" s="147" t="s">
        <v>27</v>
      </c>
      <c r="H3021" s="147">
        <v>60</v>
      </c>
      <c r="I3021" s="151">
        <v>975</v>
      </c>
      <c r="J3021" s="151">
        <v>58500</v>
      </c>
      <c r="K3021" s="147">
        <v>13</v>
      </c>
      <c r="L3021" s="151">
        <v>7605</v>
      </c>
      <c r="M3021" s="151">
        <v>760.5</v>
      </c>
      <c r="N3021" s="151">
        <v>2281.5</v>
      </c>
      <c r="O3021" s="151">
        <v>2281.5</v>
      </c>
      <c r="P3021" s="151">
        <v>2281.5</v>
      </c>
      <c r="Q3021" s="151">
        <f t="shared" si="47"/>
        <v>6844.5</v>
      </c>
      <c r="R3021" s="156"/>
    </row>
    <row r="3022" s="138" customFormat="1" ht="25.05" hidden="1" customHeight="1" spans="1:18">
      <c r="A3022" s="147">
        <v>3017</v>
      </c>
      <c r="B3022" s="147" t="s">
        <v>47</v>
      </c>
      <c r="C3022" s="148">
        <v>45016</v>
      </c>
      <c r="D3022" s="148">
        <v>45291</v>
      </c>
      <c r="E3022" s="147" t="s">
        <v>29</v>
      </c>
      <c r="F3022" s="147" t="s">
        <v>1191</v>
      </c>
      <c r="G3022" s="147" t="s">
        <v>27</v>
      </c>
      <c r="H3022" s="147">
        <v>90</v>
      </c>
      <c r="I3022" s="151">
        <v>975</v>
      </c>
      <c r="J3022" s="151">
        <v>87750</v>
      </c>
      <c r="K3022" s="147">
        <v>13</v>
      </c>
      <c r="L3022" s="151">
        <v>11407.5</v>
      </c>
      <c r="M3022" s="151">
        <v>1140.75</v>
      </c>
      <c r="N3022" s="151">
        <v>3422.25</v>
      </c>
      <c r="O3022" s="151">
        <v>3422.25</v>
      </c>
      <c r="P3022" s="151">
        <v>3422.25</v>
      </c>
      <c r="Q3022" s="151">
        <f t="shared" si="47"/>
        <v>10266.75</v>
      </c>
      <c r="R3022" s="156"/>
    </row>
    <row r="3023" s="138" customFormat="1" ht="25.05" hidden="1" customHeight="1" spans="1:18">
      <c r="A3023" s="147">
        <v>3018</v>
      </c>
      <c r="B3023" s="147" t="s">
        <v>1212</v>
      </c>
      <c r="C3023" s="148">
        <v>45016</v>
      </c>
      <c r="D3023" s="148">
        <v>45291</v>
      </c>
      <c r="E3023" s="147" t="s">
        <v>29</v>
      </c>
      <c r="F3023" s="147" t="s">
        <v>1191</v>
      </c>
      <c r="G3023" s="147" t="s">
        <v>27</v>
      </c>
      <c r="H3023" s="147">
        <v>40</v>
      </c>
      <c r="I3023" s="151">
        <v>975</v>
      </c>
      <c r="J3023" s="151">
        <v>39000</v>
      </c>
      <c r="K3023" s="147">
        <v>13</v>
      </c>
      <c r="L3023" s="151">
        <v>5070</v>
      </c>
      <c r="M3023" s="151">
        <v>507</v>
      </c>
      <c r="N3023" s="151">
        <v>1521</v>
      </c>
      <c r="O3023" s="151">
        <v>1521</v>
      </c>
      <c r="P3023" s="151">
        <v>1521</v>
      </c>
      <c r="Q3023" s="151">
        <f t="shared" si="47"/>
        <v>4563</v>
      </c>
      <c r="R3023" s="156"/>
    </row>
    <row r="3024" s="138" customFormat="1" ht="25.05" hidden="1" customHeight="1" spans="1:18">
      <c r="A3024" s="147">
        <v>3019</v>
      </c>
      <c r="B3024" s="147" t="s">
        <v>1213</v>
      </c>
      <c r="C3024" s="148">
        <v>45016</v>
      </c>
      <c r="D3024" s="148">
        <v>45291</v>
      </c>
      <c r="E3024" s="147" t="s">
        <v>29</v>
      </c>
      <c r="F3024" s="147" t="s">
        <v>1191</v>
      </c>
      <c r="G3024" s="147" t="s">
        <v>27</v>
      </c>
      <c r="H3024" s="147">
        <v>40</v>
      </c>
      <c r="I3024" s="151">
        <v>975</v>
      </c>
      <c r="J3024" s="151">
        <v>39000</v>
      </c>
      <c r="K3024" s="147">
        <v>13</v>
      </c>
      <c r="L3024" s="151">
        <v>5070</v>
      </c>
      <c r="M3024" s="151">
        <v>507</v>
      </c>
      <c r="N3024" s="151">
        <v>1521</v>
      </c>
      <c r="O3024" s="151">
        <v>1521</v>
      </c>
      <c r="P3024" s="151">
        <v>1521</v>
      </c>
      <c r="Q3024" s="151">
        <f t="shared" si="47"/>
        <v>4563</v>
      </c>
      <c r="R3024" s="156"/>
    </row>
    <row r="3025" s="138" customFormat="1" ht="25.05" hidden="1" customHeight="1" spans="1:18">
      <c r="A3025" s="147">
        <v>3020</v>
      </c>
      <c r="B3025" s="147" t="s">
        <v>1214</v>
      </c>
      <c r="C3025" s="148">
        <v>45016</v>
      </c>
      <c r="D3025" s="148">
        <v>45291</v>
      </c>
      <c r="E3025" s="147" t="s">
        <v>29</v>
      </c>
      <c r="F3025" s="147" t="s">
        <v>1191</v>
      </c>
      <c r="G3025" s="147" t="s">
        <v>27</v>
      </c>
      <c r="H3025" s="147">
        <v>20</v>
      </c>
      <c r="I3025" s="151">
        <v>975</v>
      </c>
      <c r="J3025" s="151">
        <v>19500</v>
      </c>
      <c r="K3025" s="147">
        <v>13</v>
      </c>
      <c r="L3025" s="151">
        <v>2535</v>
      </c>
      <c r="M3025" s="151">
        <v>253.5</v>
      </c>
      <c r="N3025" s="151">
        <v>760.5</v>
      </c>
      <c r="O3025" s="151">
        <v>760.5</v>
      </c>
      <c r="P3025" s="151">
        <v>760.5</v>
      </c>
      <c r="Q3025" s="151">
        <f t="shared" si="47"/>
        <v>2281.5</v>
      </c>
      <c r="R3025" s="156"/>
    </row>
    <row r="3026" s="138" customFormat="1" ht="25.05" hidden="1" customHeight="1" spans="1:18">
      <c r="A3026" s="147">
        <v>3021</v>
      </c>
      <c r="B3026" s="147" t="s">
        <v>1215</v>
      </c>
      <c r="C3026" s="148">
        <v>45016</v>
      </c>
      <c r="D3026" s="148">
        <v>45291</v>
      </c>
      <c r="E3026" s="147" t="s">
        <v>29</v>
      </c>
      <c r="F3026" s="147" t="s">
        <v>1191</v>
      </c>
      <c r="G3026" s="147" t="s">
        <v>27</v>
      </c>
      <c r="H3026" s="147">
        <v>90</v>
      </c>
      <c r="I3026" s="151">
        <v>975</v>
      </c>
      <c r="J3026" s="151">
        <v>87750</v>
      </c>
      <c r="K3026" s="147">
        <v>13</v>
      </c>
      <c r="L3026" s="151">
        <v>11407.5</v>
      </c>
      <c r="M3026" s="151">
        <v>1140.75</v>
      </c>
      <c r="N3026" s="151">
        <v>3422.25</v>
      </c>
      <c r="O3026" s="151">
        <v>3422.25</v>
      </c>
      <c r="P3026" s="151">
        <v>3422.25</v>
      </c>
      <c r="Q3026" s="151">
        <f t="shared" si="47"/>
        <v>10266.75</v>
      </c>
      <c r="R3026" s="156"/>
    </row>
    <row r="3027" s="138" customFormat="1" ht="25.05" hidden="1" customHeight="1" spans="1:18">
      <c r="A3027" s="147">
        <v>3022</v>
      </c>
      <c r="B3027" s="147" t="s">
        <v>1216</v>
      </c>
      <c r="C3027" s="148">
        <v>45016</v>
      </c>
      <c r="D3027" s="148">
        <v>45291</v>
      </c>
      <c r="E3027" s="147" t="s">
        <v>29</v>
      </c>
      <c r="F3027" s="147" t="s">
        <v>1191</v>
      </c>
      <c r="G3027" s="147" t="s">
        <v>27</v>
      </c>
      <c r="H3027" s="147">
        <v>80</v>
      </c>
      <c r="I3027" s="151">
        <v>975</v>
      </c>
      <c r="J3027" s="151">
        <v>78000</v>
      </c>
      <c r="K3027" s="147">
        <v>13</v>
      </c>
      <c r="L3027" s="151">
        <v>10140</v>
      </c>
      <c r="M3027" s="151">
        <v>1014</v>
      </c>
      <c r="N3027" s="151">
        <v>3042</v>
      </c>
      <c r="O3027" s="151">
        <v>3042</v>
      </c>
      <c r="P3027" s="151">
        <v>3042</v>
      </c>
      <c r="Q3027" s="151">
        <f t="shared" si="47"/>
        <v>9126</v>
      </c>
      <c r="R3027" s="156"/>
    </row>
    <row r="3028" s="138" customFormat="1" ht="25.05" hidden="1" customHeight="1" spans="1:18">
      <c r="A3028" s="147">
        <v>3023</v>
      </c>
      <c r="B3028" s="147" t="s">
        <v>1217</v>
      </c>
      <c r="C3028" s="148">
        <v>45016</v>
      </c>
      <c r="D3028" s="148">
        <v>45291</v>
      </c>
      <c r="E3028" s="147" t="s">
        <v>29</v>
      </c>
      <c r="F3028" s="147" t="s">
        <v>1191</v>
      </c>
      <c r="G3028" s="147" t="s">
        <v>27</v>
      </c>
      <c r="H3028" s="147">
        <v>90</v>
      </c>
      <c r="I3028" s="151">
        <v>975</v>
      </c>
      <c r="J3028" s="151">
        <v>87750</v>
      </c>
      <c r="K3028" s="147">
        <v>13</v>
      </c>
      <c r="L3028" s="151">
        <v>11407.5</v>
      </c>
      <c r="M3028" s="151">
        <v>1140.75</v>
      </c>
      <c r="N3028" s="151">
        <v>3422.25</v>
      </c>
      <c r="O3028" s="151">
        <v>3422.25</v>
      </c>
      <c r="P3028" s="151">
        <v>3422.25</v>
      </c>
      <c r="Q3028" s="151">
        <f t="shared" si="47"/>
        <v>10266.75</v>
      </c>
      <c r="R3028" s="156"/>
    </row>
    <row r="3029" s="138" customFormat="1" ht="25.05" hidden="1" customHeight="1" spans="1:18">
      <c r="A3029" s="147">
        <v>3024</v>
      </c>
      <c r="B3029" s="147" t="s">
        <v>1218</v>
      </c>
      <c r="C3029" s="148">
        <v>45016</v>
      </c>
      <c r="D3029" s="148">
        <v>45291</v>
      </c>
      <c r="E3029" s="147" t="s">
        <v>29</v>
      </c>
      <c r="F3029" s="147" t="s">
        <v>1191</v>
      </c>
      <c r="G3029" s="147" t="s">
        <v>27</v>
      </c>
      <c r="H3029" s="147">
        <v>90</v>
      </c>
      <c r="I3029" s="151">
        <v>975</v>
      </c>
      <c r="J3029" s="151">
        <v>87750</v>
      </c>
      <c r="K3029" s="147">
        <v>13</v>
      </c>
      <c r="L3029" s="151">
        <v>11407.5</v>
      </c>
      <c r="M3029" s="151">
        <v>1140.75</v>
      </c>
      <c r="N3029" s="151">
        <v>3422.25</v>
      </c>
      <c r="O3029" s="151">
        <v>3422.25</v>
      </c>
      <c r="P3029" s="151">
        <v>3422.25</v>
      </c>
      <c r="Q3029" s="151">
        <f t="shared" si="47"/>
        <v>10266.75</v>
      </c>
      <c r="R3029" s="156"/>
    </row>
    <row r="3030" s="138" customFormat="1" ht="25.05" hidden="1" customHeight="1" spans="1:18">
      <c r="A3030" s="147">
        <v>3025</v>
      </c>
      <c r="B3030" s="147" t="s">
        <v>1219</v>
      </c>
      <c r="C3030" s="148">
        <v>45016</v>
      </c>
      <c r="D3030" s="148">
        <v>45291</v>
      </c>
      <c r="E3030" s="147" t="s">
        <v>29</v>
      </c>
      <c r="F3030" s="147" t="s">
        <v>1191</v>
      </c>
      <c r="G3030" s="147" t="s">
        <v>27</v>
      </c>
      <c r="H3030" s="147">
        <v>90</v>
      </c>
      <c r="I3030" s="151">
        <v>975</v>
      </c>
      <c r="J3030" s="151">
        <v>87750</v>
      </c>
      <c r="K3030" s="147">
        <v>13</v>
      </c>
      <c r="L3030" s="151">
        <v>11407.5</v>
      </c>
      <c r="M3030" s="151">
        <v>1140.75</v>
      </c>
      <c r="N3030" s="151">
        <v>3422.25</v>
      </c>
      <c r="O3030" s="151">
        <v>3422.25</v>
      </c>
      <c r="P3030" s="151">
        <v>3422.25</v>
      </c>
      <c r="Q3030" s="151">
        <f t="shared" si="47"/>
        <v>10266.75</v>
      </c>
      <c r="R3030" s="156"/>
    </row>
    <row r="3031" s="138" customFormat="1" ht="25.05" hidden="1" customHeight="1" spans="1:18">
      <c r="A3031" s="147">
        <v>3026</v>
      </c>
      <c r="B3031" s="147" t="s">
        <v>1220</v>
      </c>
      <c r="C3031" s="148">
        <v>45016</v>
      </c>
      <c r="D3031" s="148">
        <v>45291</v>
      </c>
      <c r="E3031" s="147" t="s">
        <v>29</v>
      </c>
      <c r="F3031" s="147" t="s">
        <v>1191</v>
      </c>
      <c r="G3031" s="147" t="s">
        <v>27</v>
      </c>
      <c r="H3031" s="147">
        <v>50</v>
      </c>
      <c r="I3031" s="151">
        <v>975</v>
      </c>
      <c r="J3031" s="151">
        <v>48750</v>
      </c>
      <c r="K3031" s="147">
        <v>13</v>
      </c>
      <c r="L3031" s="151">
        <v>6337.5</v>
      </c>
      <c r="M3031" s="151">
        <v>633.75</v>
      </c>
      <c r="N3031" s="151">
        <v>1901.25</v>
      </c>
      <c r="O3031" s="151">
        <v>1901.25</v>
      </c>
      <c r="P3031" s="151">
        <v>1901.25</v>
      </c>
      <c r="Q3031" s="151">
        <f t="shared" si="47"/>
        <v>5703.75</v>
      </c>
      <c r="R3031" s="156"/>
    </row>
    <row r="3032" s="138" customFormat="1" ht="25.05" hidden="1" customHeight="1" spans="1:18">
      <c r="A3032" s="147">
        <v>3027</v>
      </c>
      <c r="B3032" s="147" t="s">
        <v>1221</v>
      </c>
      <c r="C3032" s="148">
        <v>45016</v>
      </c>
      <c r="D3032" s="148">
        <v>45291</v>
      </c>
      <c r="E3032" s="147" t="s">
        <v>29</v>
      </c>
      <c r="F3032" s="147" t="s">
        <v>1191</v>
      </c>
      <c r="G3032" s="147" t="s">
        <v>27</v>
      </c>
      <c r="H3032" s="147">
        <v>70</v>
      </c>
      <c r="I3032" s="151">
        <v>975</v>
      </c>
      <c r="J3032" s="151">
        <v>68250</v>
      </c>
      <c r="K3032" s="147">
        <v>13</v>
      </c>
      <c r="L3032" s="151">
        <v>8872.5</v>
      </c>
      <c r="M3032" s="151">
        <v>887.25</v>
      </c>
      <c r="N3032" s="151">
        <v>2661.75</v>
      </c>
      <c r="O3032" s="151">
        <v>2661.75</v>
      </c>
      <c r="P3032" s="151">
        <v>2661.75</v>
      </c>
      <c r="Q3032" s="151">
        <f t="shared" si="47"/>
        <v>7985.25</v>
      </c>
      <c r="R3032" s="156"/>
    </row>
    <row r="3033" s="138" customFormat="1" ht="25.05" hidden="1" customHeight="1" spans="1:18">
      <c r="A3033" s="147">
        <v>3028</v>
      </c>
      <c r="B3033" s="147" t="s">
        <v>1222</v>
      </c>
      <c r="C3033" s="148">
        <v>45016</v>
      </c>
      <c r="D3033" s="148">
        <v>45291</v>
      </c>
      <c r="E3033" s="147" t="s">
        <v>29</v>
      </c>
      <c r="F3033" s="147" t="s">
        <v>1191</v>
      </c>
      <c r="G3033" s="147" t="s">
        <v>27</v>
      </c>
      <c r="H3033" s="147">
        <v>96</v>
      </c>
      <c r="I3033" s="151">
        <v>975</v>
      </c>
      <c r="J3033" s="151">
        <v>93600</v>
      </c>
      <c r="K3033" s="147">
        <v>13</v>
      </c>
      <c r="L3033" s="151">
        <v>12168</v>
      </c>
      <c r="M3033" s="151">
        <v>1216.8</v>
      </c>
      <c r="N3033" s="151">
        <v>3650.4</v>
      </c>
      <c r="O3033" s="151">
        <v>3650.4</v>
      </c>
      <c r="P3033" s="151">
        <v>3650.4</v>
      </c>
      <c r="Q3033" s="151">
        <f t="shared" si="47"/>
        <v>10951.2</v>
      </c>
      <c r="R3033" s="156"/>
    </row>
    <row r="3034" s="138" customFormat="1" ht="25.05" hidden="1" customHeight="1" spans="1:18">
      <c r="A3034" s="147">
        <v>3029</v>
      </c>
      <c r="B3034" s="147" t="s">
        <v>1223</v>
      </c>
      <c r="C3034" s="148">
        <v>45016</v>
      </c>
      <c r="D3034" s="148">
        <v>45291</v>
      </c>
      <c r="E3034" s="147" t="s">
        <v>29</v>
      </c>
      <c r="F3034" s="147" t="s">
        <v>1191</v>
      </c>
      <c r="G3034" s="147" t="s">
        <v>27</v>
      </c>
      <c r="H3034" s="147">
        <v>80</v>
      </c>
      <c r="I3034" s="151">
        <v>975</v>
      </c>
      <c r="J3034" s="151">
        <v>78000</v>
      </c>
      <c r="K3034" s="147">
        <v>13</v>
      </c>
      <c r="L3034" s="151">
        <v>10140</v>
      </c>
      <c r="M3034" s="151">
        <v>1014</v>
      </c>
      <c r="N3034" s="151">
        <v>3042</v>
      </c>
      <c r="O3034" s="151">
        <v>3042</v>
      </c>
      <c r="P3034" s="151">
        <v>3042</v>
      </c>
      <c r="Q3034" s="151">
        <f t="shared" si="47"/>
        <v>9126</v>
      </c>
      <c r="R3034" s="156"/>
    </row>
    <row r="3035" s="138" customFormat="1" ht="25.05" hidden="1" customHeight="1" spans="1:18">
      <c r="A3035" s="147">
        <v>3030</v>
      </c>
      <c r="B3035" s="147" t="s">
        <v>1224</v>
      </c>
      <c r="C3035" s="148">
        <v>45016</v>
      </c>
      <c r="D3035" s="148">
        <v>45291</v>
      </c>
      <c r="E3035" s="147" t="s">
        <v>29</v>
      </c>
      <c r="F3035" s="147" t="s">
        <v>1191</v>
      </c>
      <c r="G3035" s="147" t="s">
        <v>27</v>
      </c>
      <c r="H3035" s="147">
        <v>80</v>
      </c>
      <c r="I3035" s="151">
        <v>975</v>
      </c>
      <c r="J3035" s="151">
        <v>78000</v>
      </c>
      <c r="K3035" s="147">
        <v>13</v>
      </c>
      <c r="L3035" s="151">
        <v>10140</v>
      </c>
      <c r="M3035" s="151">
        <v>1014</v>
      </c>
      <c r="N3035" s="151">
        <v>3042</v>
      </c>
      <c r="O3035" s="151">
        <v>3042</v>
      </c>
      <c r="P3035" s="151">
        <v>3042</v>
      </c>
      <c r="Q3035" s="151">
        <f t="shared" si="47"/>
        <v>9126</v>
      </c>
      <c r="R3035" s="156"/>
    </row>
    <row r="3036" s="138" customFormat="1" ht="25.05" hidden="1" customHeight="1" spans="1:18">
      <c r="A3036" s="147">
        <v>3031</v>
      </c>
      <c r="B3036" s="147" t="s">
        <v>1225</v>
      </c>
      <c r="C3036" s="148">
        <v>45016</v>
      </c>
      <c r="D3036" s="148">
        <v>45291</v>
      </c>
      <c r="E3036" s="147" t="s">
        <v>29</v>
      </c>
      <c r="F3036" s="147" t="s">
        <v>1191</v>
      </c>
      <c r="G3036" s="147" t="s">
        <v>27</v>
      </c>
      <c r="H3036" s="147">
        <v>40</v>
      </c>
      <c r="I3036" s="151">
        <v>975</v>
      </c>
      <c r="J3036" s="151">
        <v>39000</v>
      </c>
      <c r="K3036" s="147">
        <v>13</v>
      </c>
      <c r="L3036" s="151">
        <v>5070</v>
      </c>
      <c r="M3036" s="151">
        <v>507</v>
      </c>
      <c r="N3036" s="151">
        <v>1521</v>
      </c>
      <c r="O3036" s="151">
        <v>1521</v>
      </c>
      <c r="P3036" s="151">
        <v>1521</v>
      </c>
      <c r="Q3036" s="151">
        <f t="shared" si="47"/>
        <v>4563</v>
      </c>
      <c r="R3036" s="156"/>
    </row>
    <row r="3037" s="138" customFormat="1" ht="25.05" hidden="1" customHeight="1" spans="1:18">
      <c r="A3037" s="147">
        <v>3032</v>
      </c>
      <c r="B3037" s="147" t="s">
        <v>1226</v>
      </c>
      <c r="C3037" s="148">
        <v>45016</v>
      </c>
      <c r="D3037" s="148">
        <v>45291</v>
      </c>
      <c r="E3037" s="147" t="s">
        <v>29</v>
      </c>
      <c r="F3037" s="147" t="s">
        <v>1191</v>
      </c>
      <c r="G3037" s="147" t="s">
        <v>27</v>
      </c>
      <c r="H3037" s="147">
        <v>60</v>
      </c>
      <c r="I3037" s="151">
        <v>975</v>
      </c>
      <c r="J3037" s="151">
        <v>58500</v>
      </c>
      <c r="K3037" s="147">
        <v>13</v>
      </c>
      <c r="L3037" s="151">
        <v>7605</v>
      </c>
      <c r="M3037" s="151">
        <v>760.5</v>
      </c>
      <c r="N3037" s="151">
        <v>2281.5</v>
      </c>
      <c r="O3037" s="151">
        <v>2281.5</v>
      </c>
      <c r="P3037" s="151">
        <v>2281.5</v>
      </c>
      <c r="Q3037" s="151">
        <f t="shared" si="47"/>
        <v>6844.5</v>
      </c>
      <c r="R3037" s="162" t="s">
        <v>1227</v>
      </c>
    </row>
    <row r="3038" s="138" customFormat="1" ht="25.05" hidden="1" customHeight="1" spans="1:18">
      <c r="A3038" s="147">
        <v>3033</v>
      </c>
      <c r="B3038" s="147" t="s">
        <v>126</v>
      </c>
      <c r="C3038" s="148">
        <v>45016</v>
      </c>
      <c r="D3038" s="148">
        <v>45291</v>
      </c>
      <c r="E3038" s="147" t="s">
        <v>29</v>
      </c>
      <c r="F3038" s="147" t="s">
        <v>1191</v>
      </c>
      <c r="G3038" s="147" t="s">
        <v>27</v>
      </c>
      <c r="H3038" s="147">
        <v>30</v>
      </c>
      <c r="I3038" s="151">
        <v>975</v>
      </c>
      <c r="J3038" s="151">
        <v>29250</v>
      </c>
      <c r="K3038" s="147">
        <v>13</v>
      </c>
      <c r="L3038" s="151">
        <v>3802.5</v>
      </c>
      <c r="M3038" s="151">
        <v>380.25</v>
      </c>
      <c r="N3038" s="151">
        <v>1140.75</v>
      </c>
      <c r="O3038" s="151">
        <v>1140.75</v>
      </c>
      <c r="P3038" s="151">
        <v>1140.75</v>
      </c>
      <c r="Q3038" s="151">
        <f t="shared" si="47"/>
        <v>3422.25</v>
      </c>
      <c r="R3038" s="156"/>
    </row>
    <row r="3039" s="138" customFormat="1" ht="25.05" hidden="1" customHeight="1" spans="1:18">
      <c r="A3039" s="147">
        <v>3034</v>
      </c>
      <c r="B3039" s="147" t="s">
        <v>1228</v>
      </c>
      <c r="C3039" s="148">
        <v>45016</v>
      </c>
      <c r="D3039" s="148">
        <v>45291</v>
      </c>
      <c r="E3039" s="147" t="s">
        <v>29</v>
      </c>
      <c r="F3039" s="147" t="s">
        <v>1191</v>
      </c>
      <c r="G3039" s="147" t="s">
        <v>27</v>
      </c>
      <c r="H3039" s="147">
        <v>15.15</v>
      </c>
      <c r="I3039" s="151">
        <v>975</v>
      </c>
      <c r="J3039" s="151">
        <v>14771.25</v>
      </c>
      <c r="K3039" s="147">
        <v>13</v>
      </c>
      <c r="L3039" s="151">
        <v>1920.2625</v>
      </c>
      <c r="M3039" s="151">
        <v>192.02625</v>
      </c>
      <c r="N3039" s="151">
        <f>576.0787/15.15*10</f>
        <v>380.2499669967</v>
      </c>
      <c r="O3039" s="151">
        <f>576.07875/15.15*10</f>
        <v>380.25</v>
      </c>
      <c r="P3039" s="151">
        <f>576.07875/15.15*10</f>
        <v>380.25</v>
      </c>
      <c r="Q3039" s="151">
        <f t="shared" si="47"/>
        <v>1140.7499669967</v>
      </c>
      <c r="R3039" s="156" t="s">
        <v>1229</v>
      </c>
    </row>
    <row r="3040" s="138" customFormat="1" ht="25.05" hidden="1" customHeight="1" spans="1:18">
      <c r="A3040" s="147">
        <v>3035</v>
      </c>
      <c r="B3040" s="147" t="s">
        <v>1230</v>
      </c>
      <c r="C3040" s="148">
        <v>45016</v>
      </c>
      <c r="D3040" s="148">
        <v>45291</v>
      </c>
      <c r="E3040" s="147" t="s">
        <v>29</v>
      </c>
      <c r="F3040" s="147" t="s">
        <v>1191</v>
      </c>
      <c r="G3040" s="147" t="s">
        <v>27</v>
      </c>
      <c r="H3040" s="147">
        <v>85</v>
      </c>
      <c r="I3040" s="151">
        <v>975</v>
      </c>
      <c r="J3040" s="151">
        <v>82875</v>
      </c>
      <c r="K3040" s="147">
        <v>13</v>
      </c>
      <c r="L3040" s="151">
        <v>10773.75</v>
      </c>
      <c r="M3040" s="151">
        <v>1077.375</v>
      </c>
      <c r="N3040" s="151">
        <v>3232.125</v>
      </c>
      <c r="O3040" s="151">
        <v>3232.125</v>
      </c>
      <c r="P3040" s="151">
        <v>3232.125</v>
      </c>
      <c r="Q3040" s="151">
        <f t="shared" si="47"/>
        <v>9696.375</v>
      </c>
      <c r="R3040" s="156"/>
    </row>
    <row r="3041" s="138" customFormat="1" ht="25.05" hidden="1" customHeight="1" spans="1:18">
      <c r="A3041" s="147">
        <v>3036</v>
      </c>
      <c r="B3041" s="147" t="s">
        <v>1231</v>
      </c>
      <c r="C3041" s="148">
        <v>45016</v>
      </c>
      <c r="D3041" s="148">
        <v>45291</v>
      </c>
      <c r="E3041" s="147" t="s">
        <v>29</v>
      </c>
      <c r="F3041" s="147" t="s">
        <v>1191</v>
      </c>
      <c r="G3041" s="147" t="s">
        <v>27</v>
      </c>
      <c r="H3041" s="147">
        <v>70</v>
      </c>
      <c r="I3041" s="151">
        <v>975</v>
      </c>
      <c r="J3041" s="151">
        <v>68250</v>
      </c>
      <c r="K3041" s="147">
        <v>13</v>
      </c>
      <c r="L3041" s="151">
        <v>8872.5</v>
      </c>
      <c r="M3041" s="151">
        <v>887.25</v>
      </c>
      <c r="N3041" s="151">
        <v>2661.75</v>
      </c>
      <c r="O3041" s="151">
        <v>2661.75</v>
      </c>
      <c r="P3041" s="151">
        <v>2661.75</v>
      </c>
      <c r="Q3041" s="151">
        <f t="shared" si="47"/>
        <v>7985.25</v>
      </c>
      <c r="R3041" s="156"/>
    </row>
    <row r="3042" s="138" customFormat="1" ht="25.05" hidden="1" customHeight="1" spans="1:18">
      <c r="A3042" s="147">
        <v>3037</v>
      </c>
      <c r="B3042" s="147" t="s">
        <v>1232</v>
      </c>
      <c r="C3042" s="148">
        <v>45016</v>
      </c>
      <c r="D3042" s="148">
        <v>45291</v>
      </c>
      <c r="E3042" s="147" t="s">
        <v>29</v>
      </c>
      <c r="F3042" s="147" t="s">
        <v>1191</v>
      </c>
      <c r="G3042" s="147" t="s">
        <v>27</v>
      </c>
      <c r="H3042" s="147">
        <v>60</v>
      </c>
      <c r="I3042" s="151">
        <v>975</v>
      </c>
      <c r="J3042" s="151">
        <v>58500</v>
      </c>
      <c r="K3042" s="147">
        <v>13</v>
      </c>
      <c r="L3042" s="151">
        <v>7605</v>
      </c>
      <c r="M3042" s="151">
        <v>760.5</v>
      </c>
      <c r="N3042" s="151">
        <v>2281.5</v>
      </c>
      <c r="O3042" s="151">
        <v>2281.5</v>
      </c>
      <c r="P3042" s="151">
        <v>2281.5</v>
      </c>
      <c r="Q3042" s="151">
        <f t="shared" si="47"/>
        <v>6844.5</v>
      </c>
      <c r="R3042" s="156"/>
    </row>
    <row r="3043" s="138" customFormat="1" ht="25.05" hidden="1" customHeight="1" spans="1:18">
      <c r="A3043" s="147">
        <v>3038</v>
      </c>
      <c r="B3043" s="147" t="s">
        <v>1233</v>
      </c>
      <c r="C3043" s="148">
        <v>45016</v>
      </c>
      <c r="D3043" s="148">
        <v>45291</v>
      </c>
      <c r="E3043" s="147" t="s">
        <v>29</v>
      </c>
      <c r="F3043" s="147" t="s">
        <v>1191</v>
      </c>
      <c r="G3043" s="147" t="s">
        <v>27</v>
      </c>
      <c r="H3043" s="147">
        <v>30</v>
      </c>
      <c r="I3043" s="151">
        <v>975</v>
      </c>
      <c r="J3043" s="151">
        <v>29250</v>
      </c>
      <c r="K3043" s="147">
        <v>13</v>
      </c>
      <c r="L3043" s="151">
        <v>3802.5</v>
      </c>
      <c r="M3043" s="151">
        <v>380.25</v>
      </c>
      <c r="N3043" s="151">
        <v>1140.75</v>
      </c>
      <c r="O3043" s="151">
        <v>1140.75</v>
      </c>
      <c r="P3043" s="151">
        <v>1140.75</v>
      </c>
      <c r="Q3043" s="151">
        <f t="shared" si="47"/>
        <v>3422.25</v>
      </c>
      <c r="R3043" s="156"/>
    </row>
    <row r="3044" s="138" customFormat="1" ht="25.05" hidden="1" customHeight="1" spans="1:18">
      <c r="A3044" s="147">
        <v>3039</v>
      </c>
      <c r="B3044" s="147" t="s">
        <v>1234</v>
      </c>
      <c r="C3044" s="148">
        <v>45016</v>
      </c>
      <c r="D3044" s="148">
        <v>45291</v>
      </c>
      <c r="E3044" s="147" t="s">
        <v>29</v>
      </c>
      <c r="F3044" s="147" t="s">
        <v>1191</v>
      </c>
      <c r="G3044" s="147" t="s">
        <v>27</v>
      </c>
      <c r="H3044" s="147">
        <v>95</v>
      </c>
      <c r="I3044" s="151">
        <v>975</v>
      </c>
      <c r="J3044" s="151">
        <v>92625</v>
      </c>
      <c r="K3044" s="147">
        <v>13</v>
      </c>
      <c r="L3044" s="151">
        <v>12041.25</v>
      </c>
      <c r="M3044" s="151">
        <v>1204.125</v>
      </c>
      <c r="N3044" s="151">
        <v>3612.375</v>
      </c>
      <c r="O3044" s="151">
        <v>3612.375</v>
      </c>
      <c r="P3044" s="151">
        <v>3612.375</v>
      </c>
      <c r="Q3044" s="151">
        <f t="shared" si="47"/>
        <v>10837.125</v>
      </c>
      <c r="R3044" s="156"/>
    </row>
    <row r="3045" s="138" customFormat="1" ht="25.05" hidden="1" customHeight="1" spans="1:18">
      <c r="A3045" s="147">
        <v>3040</v>
      </c>
      <c r="B3045" s="147" t="s">
        <v>1235</v>
      </c>
      <c r="C3045" s="148">
        <v>45016</v>
      </c>
      <c r="D3045" s="148">
        <v>45291</v>
      </c>
      <c r="E3045" s="147" t="s">
        <v>29</v>
      </c>
      <c r="F3045" s="147" t="s">
        <v>1191</v>
      </c>
      <c r="G3045" s="147" t="s">
        <v>27</v>
      </c>
      <c r="H3045" s="147">
        <v>50</v>
      </c>
      <c r="I3045" s="151">
        <v>975</v>
      </c>
      <c r="J3045" s="151">
        <v>48750</v>
      </c>
      <c r="K3045" s="147">
        <v>13</v>
      </c>
      <c r="L3045" s="151">
        <v>6337.5</v>
      </c>
      <c r="M3045" s="151">
        <v>633.75</v>
      </c>
      <c r="N3045" s="151">
        <v>1901.25</v>
      </c>
      <c r="O3045" s="151">
        <v>1901.25</v>
      </c>
      <c r="P3045" s="151">
        <v>1901.25</v>
      </c>
      <c r="Q3045" s="151">
        <f t="shared" si="47"/>
        <v>5703.75</v>
      </c>
      <c r="R3045" s="156"/>
    </row>
    <row r="3046" s="138" customFormat="1" ht="25.05" hidden="1" customHeight="1" spans="1:18">
      <c r="A3046" s="147">
        <v>3041</v>
      </c>
      <c r="B3046" s="147" t="s">
        <v>1236</v>
      </c>
      <c r="C3046" s="148">
        <v>45016</v>
      </c>
      <c r="D3046" s="148">
        <v>45291</v>
      </c>
      <c r="E3046" s="147" t="s">
        <v>29</v>
      </c>
      <c r="F3046" s="147" t="s">
        <v>1191</v>
      </c>
      <c r="G3046" s="147" t="s">
        <v>27</v>
      </c>
      <c r="H3046" s="147">
        <v>80</v>
      </c>
      <c r="I3046" s="151">
        <v>975</v>
      </c>
      <c r="J3046" s="151">
        <v>78000</v>
      </c>
      <c r="K3046" s="147">
        <v>13</v>
      </c>
      <c r="L3046" s="151">
        <v>10140</v>
      </c>
      <c r="M3046" s="151">
        <v>1014</v>
      </c>
      <c r="N3046" s="151">
        <v>3042</v>
      </c>
      <c r="O3046" s="151">
        <v>3042</v>
      </c>
      <c r="P3046" s="151">
        <v>3042</v>
      </c>
      <c r="Q3046" s="151">
        <f t="shared" si="47"/>
        <v>9126</v>
      </c>
      <c r="R3046" s="156"/>
    </row>
    <row r="3047" s="138" customFormat="1" ht="25.05" hidden="1" customHeight="1" spans="1:18">
      <c r="A3047" s="147">
        <v>3042</v>
      </c>
      <c r="B3047" s="147" t="s">
        <v>1237</v>
      </c>
      <c r="C3047" s="148">
        <v>45016</v>
      </c>
      <c r="D3047" s="148">
        <v>45291</v>
      </c>
      <c r="E3047" s="147" t="s">
        <v>29</v>
      </c>
      <c r="F3047" s="147" t="s">
        <v>1191</v>
      </c>
      <c r="G3047" s="147" t="s">
        <v>27</v>
      </c>
      <c r="H3047" s="147">
        <v>90</v>
      </c>
      <c r="I3047" s="151">
        <v>975</v>
      </c>
      <c r="J3047" s="151">
        <v>87750</v>
      </c>
      <c r="K3047" s="147">
        <v>13</v>
      </c>
      <c r="L3047" s="151">
        <v>11407.5</v>
      </c>
      <c r="M3047" s="151">
        <v>1140.75</v>
      </c>
      <c r="N3047" s="151">
        <v>3422.25</v>
      </c>
      <c r="O3047" s="151">
        <v>3422.25</v>
      </c>
      <c r="P3047" s="151">
        <v>3422.25</v>
      </c>
      <c r="Q3047" s="151">
        <f t="shared" si="47"/>
        <v>10266.75</v>
      </c>
      <c r="R3047" s="156"/>
    </row>
    <row r="3048" s="138" customFormat="1" ht="25.05" hidden="1" customHeight="1" spans="1:18">
      <c r="A3048" s="147">
        <v>3043</v>
      </c>
      <c r="B3048" s="147" t="s">
        <v>1238</v>
      </c>
      <c r="C3048" s="148">
        <v>45016</v>
      </c>
      <c r="D3048" s="148">
        <v>45291</v>
      </c>
      <c r="E3048" s="147" t="s">
        <v>29</v>
      </c>
      <c r="F3048" s="147" t="s">
        <v>1191</v>
      </c>
      <c r="G3048" s="147" t="s">
        <v>27</v>
      </c>
      <c r="H3048" s="147">
        <v>80</v>
      </c>
      <c r="I3048" s="151">
        <v>975</v>
      </c>
      <c r="J3048" s="151">
        <v>78000</v>
      </c>
      <c r="K3048" s="147">
        <v>13</v>
      </c>
      <c r="L3048" s="151">
        <v>10140</v>
      </c>
      <c r="M3048" s="151">
        <v>1014</v>
      </c>
      <c r="N3048" s="151">
        <v>3042</v>
      </c>
      <c r="O3048" s="151">
        <v>3042</v>
      </c>
      <c r="P3048" s="151">
        <v>3042</v>
      </c>
      <c r="Q3048" s="151">
        <f t="shared" si="47"/>
        <v>9126</v>
      </c>
      <c r="R3048" s="156"/>
    </row>
    <row r="3049" s="138" customFormat="1" ht="25.05" hidden="1" customHeight="1" spans="1:18">
      <c r="A3049" s="147">
        <v>3044</v>
      </c>
      <c r="B3049" s="147" t="s">
        <v>1239</v>
      </c>
      <c r="C3049" s="148">
        <v>45016</v>
      </c>
      <c r="D3049" s="148">
        <v>45291</v>
      </c>
      <c r="E3049" s="147" t="s">
        <v>29</v>
      </c>
      <c r="F3049" s="147" t="s">
        <v>1191</v>
      </c>
      <c r="G3049" s="147" t="s">
        <v>27</v>
      </c>
      <c r="H3049" s="147">
        <v>80</v>
      </c>
      <c r="I3049" s="151">
        <v>975</v>
      </c>
      <c r="J3049" s="151">
        <v>78000</v>
      </c>
      <c r="K3049" s="147">
        <v>13</v>
      </c>
      <c r="L3049" s="151">
        <v>10140</v>
      </c>
      <c r="M3049" s="151">
        <v>1014</v>
      </c>
      <c r="N3049" s="151">
        <v>3042</v>
      </c>
      <c r="O3049" s="151">
        <v>3042</v>
      </c>
      <c r="P3049" s="151">
        <v>3042</v>
      </c>
      <c r="Q3049" s="151">
        <f t="shared" si="47"/>
        <v>9126</v>
      </c>
      <c r="R3049" s="156"/>
    </row>
    <row r="3050" s="138" customFormat="1" ht="25.05" hidden="1" customHeight="1" spans="1:18">
      <c r="A3050" s="147">
        <v>3045</v>
      </c>
      <c r="B3050" s="147" t="s">
        <v>1240</v>
      </c>
      <c r="C3050" s="148">
        <v>45016</v>
      </c>
      <c r="D3050" s="148">
        <v>45291</v>
      </c>
      <c r="E3050" s="147" t="s">
        <v>29</v>
      </c>
      <c r="F3050" s="147" t="s">
        <v>1191</v>
      </c>
      <c r="G3050" s="147" t="s">
        <v>27</v>
      </c>
      <c r="H3050" s="147">
        <v>60</v>
      </c>
      <c r="I3050" s="151">
        <v>975</v>
      </c>
      <c r="J3050" s="151">
        <v>58500</v>
      </c>
      <c r="K3050" s="147">
        <v>13</v>
      </c>
      <c r="L3050" s="151">
        <v>7605</v>
      </c>
      <c r="M3050" s="151">
        <v>760.5</v>
      </c>
      <c r="N3050" s="151">
        <v>2281.5</v>
      </c>
      <c r="O3050" s="151">
        <v>2281.5</v>
      </c>
      <c r="P3050" s="151">
        <v>2281.5</v>
      </c>
      <c r="Q3050" s="151">
        <f t="shared" si="47"/>
        <v>6844.5</v>
      </c>
      <c r="R3050" s="156"/>
    </row>
    <row r="3051" s="138" customFormat="1" ht="25.05" hidden="1" customHeight="1" spans="1:18">
      <c r="A3051" s="147">
        <v>3046</v>
      </c>
      <c r="B3051" s="147" t="s">
        <v>1241</v>
      </c>
      <c r="C3051" s="148">
        <v>45016</v>
      </c>
      <c r="D3051" s="148">
        <v>45291</v>
      </c>
      <c r="E3051" s="147" t="s">
        <v>29</v>
      </c>
      <c r="F3051" s="147" t="s">
        <v>1191</v>
      </c>
      <c r="G3051" s="147" t="s">
        <v>27</v>
      </c>
      <c r="H3051" s="147">
        <v>50</v>
      </c>
      <c r="I3051" s="151">
        <v>975</v>
      </c>
      <c r="J3051" s="151">
        <v>48750</v>
      </c>
      <c r="K3051" s="147">
        <v>13</v>
      </c>
      <c r="L3051" s="151">
        <v>6337.5</v>
      </c>
      <c r="M3051" s="151">
        <v>633.75</v>
      </c>
      <c r="N3051" s="151">
        <v>1901.25</v>
      </c>
      <c r="O3051" s="151">
        <v>1901.25</v>
      </c>
      <c r="P3051" s="151">
        <v>1901.25</v>
      </c>
      <c r="Q3051" s="151">
        <f t="shared" si="47"/>
        <v>5703.75</v>
      </c>
      <c r="R3051" s="156"/>
    </row>
    <row r="3052" s="138" customFormat="1" ht="25.05" hidden="1" customHeight="1" spans="1:18">
      <c r="A3052" s="147">
        <v>3047</v>
      </c>
      <c r="B3052" s="147" t="s">
        <v>1242</v>
      </c>
      <c r="C3052" s="148">
        <v>45016</v>
      </c>
      <c r="D3052" s="148">
        <v>45291</v>
      </c>
      <c r="E3052" s="147" t="s">
        <v>29</v>
      </c>
      <c r="F3052" s="147" t="s">
        <v>1191</v>
      </c>
      <c r="G3052" s="147" t="s">
        <v>27</v>
      </c>
      <c r="H3052" s="147">
        <v>60</v>
      </c>
      <c r="I3052" s="151">
        <v>975</v>
      </c>
      <c r="J3052" s="151">
        <v>58500</v>
      </c>
      <c r="K3052" s="147">
        <v>13</v>
      </c>
      <c r="L3052" s="151">
        <v>7605</v>
      </c>
      <c r="M3052" s="151">
        <v>760.5</v>
      </c>
      <c r="N3052" s="151">
        <v>2281.5</v>
      </c>
      <c r="O3052" s="151">
        <v>2281.5</v>
      </c>
      <c r="P3052" s="151">
        <v>2281.5</v>
      </c>
      <c r="Q3052" s="151">
        <f t="shared" si="47"/>
        <v>6844.5</v>
      </c>
      <c r="R3052" s="156"/>
    </row>
    <row r="3053" s="138" customFormat="1" ht="25.05" hidden="1" customHeight="1" spans="1:18">
      <c r="A3053" s="147">
        <v>3048</v>
      </c>
      <c r="B3053" s="147" t="s">
        <v>1243</v>
      </c>
      <c r="C3053" s="148">
        <v>45016</v>
      </c>
      <c r="D3053" s="148">
        <v>45291</v>
      </c>
      <c r="E3053" s="147" t="s">
        <v>29</v>
      </c>
      <c r="F3053" s="147" t="s">
        <v>1191</v>
      </c>
      <c r="G3053" s="147" t="s">
        <v>27</v>
      </c>
      <c r="H3053" s="147">
        <v>25</v>
      </c>
      <c r="I3053" s="151">
        <v>975</v>
      </c>
      <c r="J3053" s="151">
        <v>24375</v>
      </c>
      <c r="K3053" s="147">
        <v>13</v>
      </c>
      <c r="L3053" s="151">
        <v>3168.75</v>
      </c>
      <c r="M3053" s="151">
        <v>316.875</v>
      </c>
      <c r="N3053" s="151">
        <v>950.625</v>
      </c>
      <c r="O3053" s="151">
        <v>950.625</v>
      </c>
      <c r="P3053" s="151">
        <v>950.625</v>
      </c>
      <c r="Q3053" s="151">
        <f t="shared" si="47"/>
        <v>2851.875</v>
      </c>
      <c r="R3053" s="156"/>
    </row>
    <row r="3054" s="138" customFormat="1" ht="25.05" hidden="1" customHeight="1" spans="1:18">
      <c r="A3054" s="147">
        <v>3049</v>
      </c>
      <c r="B3054" s="147" t="s">
        <v>1244</v>
      </c>
      <c r="C3054" s="148">
        <v>45016</v>
      </c>
      <c r="D3054" s="148">
        <v>45291</v>
      </c>
      <c r="E3054" s="147" t="s">
        <v>29</v>
      </c>
      <c r="F3054" s="147" t="s">
        <v>1191</v>
      </c>
      <c r="G3054" s="147" t="s">
        <v>27</v>
      </c>
      <c r="H3054" s="147">
        <v>96</v>
      </c>
      <c r="I3054" s="151">
        <v>975</v>
      </c>
      <c r="J3054" s="151">
        <v>93600</v>
      </c>
      <c r="K3054" s="147">
        <v>13</v>
      </c>
      <c r="L3054" s="151">
        <v>12168</v>
      </c>
      <c r="M3054" s="151">
        <v>1216.8</v>
      </c>
      <c r="N3054" s="151">
        <v>3650.4</v>
      </c>
      <c r="O3054" s="151">
        <v>3650.4</v>
      </c>
      <c r="P3054" s="151">
        <v>3650.4</v>
      </c>
      <c r="Q3054" s="151">
        <f t="shared" si="47"/>
        <v>10951.2</v>
      </c>
      <c r="R3054" s="156"/>
    </row>
    <row r="3055" s="138" customFormat="1" ht="25.05" hidden="1" customHeight="1" spans="1:18">
      <c r="A3055" s="147">
        <v>3050</v>
      </c>
      <c r="B3055" s="147" t="s">
        <v>1245</v>
      </c>
      <c r="C3055" s="148">
        <v>45016</v>
      </c>
      <c r="D3055" s="148">
        <v>45291</v>
      </c>
      <c r="E3055" s="147" t="s">
        <v>29</v>
      </c>
      <c r="F3055" s="147" t="s">
        <v>1191</v>
      </c>
      <c r="G3055" s="147" t="s">
        <v>27</v>
      </c>
      <c r="H3055" s="147">
        <v>96</v>
      </c>
      <c r="I3055" s="151">
        <v>975</v>
      </c>
      <c r="J3055" s="151">
        <v>93600</v>
      </c>
      <c r="K3055" s="147">
        <v>13</v>
      </c>
      <c r="L3055" s="151">
        <v>12168</v>
      </c>
      <c r="M3055" s="151">
        <v>1216.8</v>
      </c>
      <c r="N3055" s="151">
        <v>3650.4</v>
      </c>
      <c r="O3055" s="151">
        <v>3650.4</v>
      </c>
      <c r="P3055" s="151">
        <v>3650.4</v>
      </c>
      <c r="Q3055" s="151">
        <f t="shared" si="47"/>
        <v>10951.2</v>
      </c>
      <c r="R3055" s="156"/>
    </row>
    <row r="3056" s="138" customFormat="1" ht="25.05" hidden="1" customHeight="1" spans="1:18">
      <c r="A3056" s="147">
        <v>3051</v>
      </c>
      <c r="B3056" s="147" t="s">
        <v>1246</v>
      </c>
      <c r="C3056" s="148">
        <v>45016</v>
      </c>
      <c r="D3056" s="148">
        <v>45291</v>
      </c>
      <c r="E3056" s="147" t="s">
        <v>29</v>
      </c>
      <c r="F3056" s="147" t="s">
        <v>1191</v>
      </c>
      <c r="G3056" s="147" t="s">
        <v>27</v>
      </c>
      <c r="H3056" s="147">
        <v>97</v>
      </c>
      <c r="I3056" s="151">
        <v>975</v>
      </c>
      <c r="J3056" s="151">
        <v>94575</v>
      </c>
      <c r="K3056" s="147">
        <v>13</v>
      </c>
      <c r="L3056" s="151">
        <v>12294.75</v>
      </c>
      <c r="M3056" s="151">
        <v>1229.475</v>
      </c>
      <c r="N3056" s="151">
        <v>3688.425</v>
      </c>
      <c r="O3056" s="151">
        <v>3688.425</v>
      </c>
      <c r="P3056" s="151">
        <v>3688.425</v>
      </c>
      <c r="Q3056" s="151">
        <f t="shared" si="47"/>
        <v>11065.275</v>
      </c>
      <c r="R3056" s="156"/>
    </row>
    <row r="3057" s="138" customFormat="1" ht="25.05" hidden="1" customHeight="1" spans="1:18">
      <c r="A3057" s="147">
        <v>3052</v>
      </c>
      <c r="B3057" s="147" t="s">
        <v>1247</v>
      </c>
      <c r="C3057" s="148">
        <v>45016</v>
      </c>
      <c r="D3057" s="148">
        <v>45291</v>
      </c>
      <c r="E3057" s="147" t="s">
        <v>29</v>
      </c>
      <c r="F3057" s="147" t="s">
        <v>1191</v>
      </c>
      <c r="G3057" s="147" t="s">
        <v>27</v>
      </c>
      <c r="H3057" s="147">
        <v>95</v>
      </c>
      <c r="I3057" s="151">
        <v>975</v>
      </c>
      <c r="J3057" s="151">
        <v>92625</v>
      </c>
      <c r="K3057" s="147">
        <v>13</v>
      </c>
      <c r="L3057" s="151">
        <v>12041.25</v>
      </c>
      <c r="M3057" s="151">
        <v>1204.125</v>
      </c>
      <c r="N3057" s="151">
        <v>3612.375</v>
      </c>
      <c r="O3057" s="151">
        <v>3612.375</v>
      </c>
      <c r="P3057" s="151">
        <v>3612.375</v>
      </c>
      <c r="Q3057" s="151">
        <f t="shared" si="47"/>
        <v>10837.125</v>
      </c>
      <c r="R3057" s="156"/>
    </row>
    <row r="3058" s="138" customFormat="1" ht="25.05" hidden="1" customHeight="1" spans="1:18">
      <c r="A3058" s="147">
        <v>3053</v>
      </c>
      <c r="B3058" s="147" t="s">
        <v>1248</v>
      </c>
      <c r="C3058" s="148">
        <v>45016</v>
      </c>
      <c r="D3058" s="148">
        <v>45291</v>
      </c>
      <c r="E3058" s="147" t="s">
        <v>29</v>
      </c>
      <c r="F3058" s="147" t="s">
        <v>1191</v>
      </c>
      <c r="G3058" s="147" t="s">
        <v>27</v>
      </c>
      <c r="H3058" s="147">
        <v>95</v>
      </c>
      <c r="I3058" s="151">
        <v>975</v>
      </c>
      <c r="J3058" s="151">
        <v>92625</v>
      </c>
      <c r="K3058" s="147">
        <v>13</v>
      </c>
      <c r="L3058" s="151">
        <v>12041.25</v>
      </c>
      <c r="M3058" s="151">
        <v>1204.125</v>
      </c>
      <c r="N3058" s="151">
        <v>3612.375</v>
      </c>
      <c r="O3058" s="151">
        <v>3612.375</v>
      </c>
      <c r="P3058" s="151">
        <v>3612.375</v>
      </c>
      <c r="Q3058" s="151">
        <f t="shared" si="47"/>
        <v>10837.125</v>
      </c>
      <c r="R3058" s="156"/>
    </row>
    <row r="3059" s="138" customFormat="1" ht="25.05" hidden="1" customHeight="1" spans="1:18">
      <c r="A3059" s="147">
        <v>3054</v>
      </c>
      <c r="B3059" s="147" t="s">
        <v>1249</v>
      </c>
      <c r="C3059" s="148">
        <v>45016</v>
      </c>
      <c r="D3059" s="148">
        <v>45291</v>
      </c>
      <c r="E3059" s="147" t="s">
        <v>29</v>
      </c>
      <c r="F3059" s="147" t="s">
        <v>1191</v>
      </c>
      <c r="G3059" s="147" t="s">
        <v>27</v>
      </c>
      <c r="H3059" s="147">
        <v>50</v>
      </c>
      <c r="I3059" s="151">
        <v>975</v>
      </c>
      <c r="J3059" s="151">
        <v>48750</v>
      </c>
      <c r="K3059" s="147">
        <v>13</v>
      </c>
      <c r="L3059" s="151">
        <v>6337.5</v>
      </c>
      <c r="M3059" s="151">
        <v>633.75</v>
      </c>
      <c r="N3059" s="151">
        <v>1901.25</v>
      </c>
      <c r="O3059" s="151">
        <v>1901.25</v>
      </c>
      <c r="P3059" s="151">
        <v>1901.25</v>
      </c>
      <c r="Q3059" s="151">
        <f t="shared" si="47"/>
        <v>5703.75</v>
      </c>
      <c r="R3059" s="156"/>
    </row>
    <row r="3060" s="138" customFormat="1" ht="25.05" hidden="1" customHeight="1" spans="1:18">
      <c r="A3060" s="147">
        <v>3055</v>
      </c>
      <c r="B3060" s="147" t="s">
        <v>1250</v>
      </c>
      <c r="C3060" s="148">
        <v>45016</v>
      </c>
      <c r="D3060" s="148">
        <v>45291</v>
      </c>
      <c r="E3060" s="147" t="s">
        <v>29</v>
      </c>
      <c r="F3060" s="147" t="s">
        <v>1191</v>
      </c>
      <c r="G3060" s="147" t="s">
        <v>27</v>
      </c>
      <c r="H3060" s="147">
        <v>70</v>
      </c>
      <c r="I3060" s="151">
        <v>975</v>
      </c>
      <c r="J3060" s="151">
        <v>68250</v>
      </c>
      <c r="K3060" s="147">
        <v>13</v>
      </c>
      <c r="L3060" s="151">
        <v>8872.5</v>
      </c>
      <c r="M3060" s="151">
        <v>887.25</v>
      </c>
      <c r="N3060" s="151">
        <v>2661.75</v>
      </c>
      <c r="O3060" s="151">
        <v>2661.75</v>
      </c>
      <c r="P3060" s="151">
        <v>2661.75</v>
      </c>
      <c r="Q3060" s="151">
        <f t="shared" si="47"/>
        <v>7985.25</v>
      </c>
      <c r="R3060" s="156"/>
    </row>
    <row r="3061" s="138" customFormat="1" ht="25.05" hidden="1" customHeight="1" spans="1:18">
      <c r="A3061" s="147">
        <v>3056</v>
      </c>
      <c r="B3061" s="147" t="s">
        <v>1251</v>
      </c>
      <c r="C3061" s="148">
        <v>45016</v>
      </c>
      <c r="D3061" s="148">
        <v>45291</v>
      </c>
      <c r="E3061" s="147" t="s">
        <v>29</v>
      </c>
      <c r="F3061" s="147" t="s">
        <v>1191</v>
      </c>
      <c r="G3061" s="147" t="s">
        <v>27</v>
      </c>
      <c r="H3061" s="147">
        <v>60</v>
      </c>
      <c r="I3061" s="151">
        <v>975</v>
      </c>
      <c r="J3061" s="151">
        <v>58500</v>
      </c>
      <c r="K3061" s="147">
        <v>13</v>
      </c>
      <c r="L3061" s="151">
        <v>7605</v>
      </c>
      <c r="M3061" s="151">
        <v>760.5</v>
      </c>
      <c r="N3061" s="151">
        <v>2281.5</v>
      </c>
      <c r="O3061" s="151">
        <v>2281.5</v>
      </c>
      <c r="P3061" s="151">
        <v>2281.5</v>
      </c>
      <c r="Q3061" s="151">
        <f t="shared" si="47"/>
        <v>6844.5</v>
      </c>
      <c r="R3061" s="156"/>
    </row>
    <row r="3062" s="138" customFormat="1" ht="25.05" hidden="1" customHeight="1" spans="1:18">
      <c r="A3062" s="147">
        <v>3057</v>
      </c>
      <c r="B3062" s="147" t="s">
        <v>1252</v>
      </c>
      <c r="C3062" s="148">
        <v>45016</v>
      </c>
      <c r="D3062" s="148">
        <v>45291</v>
      </c>
      <c r="E3062" s="147" t="s">
        <v>29</v>
      </c>
      <c r="F3062" s="147" t="s">
        <v>1191</v>
      </c>
      <c r="G3062" s="147" t="s">
        <v>27</v>
      </c>
      <c r="H3062" s="147">
        <v>96</v>
      </c>
      <c r="I3062" s="151">
        <v>975</v>
      </c>
      <c r="J3062" s="151">
        <v>93600</v>
      </c>
      <c r="K3062" s="147">
        <v>13</v>
      </c>
      <c r="L3062" s="151">
        <v>12168</v>
      </c>
      <c r="M3062" s="151">
        <v>1216.8</v>
      </c>
      <c r="N3062" s="151">
        <v>3650.4</v>
      </c>
      <c r="O3062" s="151">
        <v>3650.4</v>
      </c>
      <c r="P3062" s="151">
        <v>3650.4</v>
      </c>
      <c r="Q3062" s="151">
        <f t="shared" si="47"/>
        <v>10951.2</v>
      </c>
      <c r="R3062" s="156"/>
    </row>
    <row r="3063" s="138" customFormat="1" ht="25.05" hidden="1" customHeight="1" spans="1:18">
      <c r="A3063" s="147">
        <v>3058</v>
      </c>
      <c r="B3063" s="147" t="s">
        <v>1253</v>
      </c>
      <c r="C3063" s="148">
        <v>45016</v>
      </c>
      <c r="D3063" s="148">
        <v>45291</v>
      </c>
      <c r="E3063" s="147" t="s">
        <v>29</v>
      </c>
      <c r="F3063" s="147" t="s">
        <v>1191</v>
      </c>
      <c r="G3063" s="147" t="s">
        <v>27</v>
      </c>
      <c r="H3063" s="147">
        <v>60</v>
      </c>
      <c r="I3063" s="151">
        <v>975</v>
      </c>
      <c r="J3063" s="151">
        <v>58500</v>
      </c>
      <c r="K3063" s="147">
        <v>13</v>
      </c>
      <c r="L3063" s="151">
        <v>7605</v>
      </c>
      <c r="M3063" s="151">
        <v>760.5</v>
      </c>
      <c r="N3063" s="151">
        <v>2281.5</v>
      </c>
      <c r="O3063" s="151">
        <v>2281.5</v>
      </c>
      <c r="P3063" s="151">
        <v>2281.5</v>
      </c>
      <c r="Q3063" s="151">
        <f t="shared" si="47"/>
        <v>6844.5</v>
      </c>
      <c r="R3063" s="156"/>
    </row>
    <row r="3064" s="138" customFormat="1" ht="25.05" hidden="1" customHeight="1" spans="1:18">
      <c r="A3064" s="147">
        <v>3059</v>
      </c>
      <c r="B3064" s="147" t="s">
        <v>1254</v>
      </c>
      <c r="C3064" s="148">
        <v>45016</v>
      </c>
      <c r="D3064" s="148">
        <v>45291</v>
      </c>
      <c r="E3064" s="147" t="s">
        <v>29</v>
      </c>
      <c r="F3064" s="147" t="s">
        <v>1191</v>
      </c>
      <c r="G3064" s="147" t="s">
        <v>27</v>
      </c>
      <c r="H3064" s="147">
        <v>80</v>
      </c>
      <c r="I3064" s="151">
        <v>975</v>
      </c>
      <c r="J3064" s="151">
        <v>78000</v>
      </c>
      <c r="K3064" s="147">
        <v>13</v>
      </c>
      <c r="L3064" s="151">
        <v>10140</v>
      </c>
      <c r="M3064" s="151">
        <v>1014</v>
      </c>
      <c r="N3064" s="151">
        <v>3042</v>
      </c>
      <c r="O3064" s="151">
        <v>3042</v>
      </c>
      <c r="P3064" s="151">
        <v>3042</v>
      </c>
      <c r="Q3064" s="151">
        <f t="shared" si="47"/>
        <v>9126</v>
      </c>
      <c r="R3064" s="156"/>
    </row>
    <row r="3065" s="138" customFormat="1" ht="25.05" hidden="1" customHeight="1" spans="1:18">
      <c r="A3065" s="147">
        <v>3060</v>
      </c>
      <c r="B3065" s="147" t="s">
        <v>1255</v>
      </c>
      <c r="C3065" s="148">
        <v>45016</v>
      </c>
      <c r="D3065" s="148">
        <v>45291</v>
      </c>
      <c r="E3065" s="147" t="s">
        <v>29</v>
      </c>
      <c r="F3065" s="147" t="s">
        <v>1191</v>
      </c>
      <c r="G3065" s="147" t="s">
        <v>27</v>
      </c>
      <c r="H3065" s="147">
        <v>60</v>
      </c>
      <c r="I3065" s="151">
        <v>975</v>
      </c>
      <c r="J3065" s="151">
        <v>58500</v>
      </c>
      <c r="K3065" s="147">
        <v>13</v>
      </c>
      <c r="L3065" s="151">
        <v>7605</v>
      </c>
      <c r="M3065" s="151">
        <v>760.5</v>
      </c>
      <c r="N3065" s="151">
        <v>2281.5</v>
      </c>
      <c r="O3065" s="151">
        <v>2281.5</v>
      </c>
      <c r="P3065" s="151">
        <v>2281.5</v>
      </c>
      <c r="Q3065" s="151">
        <f t="shared" si="47"/>
        <v>6844.5</v>
      </c>
      <c r="R3065" s="156"/>
    </row>
    <row r="3066" s="138" customFormat="1" ht="25.05" hidden="1" customHeight="1" spans="1:18">
      <c r="A3066" s="147">
        <v>3061</v>
      </c>
      <c r="B3066" s="147" t="s">
        <v>1256</v>
      </c>
      <c r="C3066" s="148">
        <v>45016</v>
      </c>
      <c r="D3066" s="148">
        <v>45291</v>
      </c>
      <c r="E3066" s="147" t="s">
        <v>29</v>
      </c>
      <c r="F3066" s="147" t="s">
        <v>1191</v>
      </c>
      <c r="G3066" s="147" t="s">
        <v>27</v>
      </c>
      <c r="H3066" s="147">
        <v>80</v>
      </c>
      <c r="I3066" s="151">
        <v>975</v>
      </c>
      <c r="J3066" s="151">
        <v>78000</v>
      </c>
      <c r="K3066" s="147">
        <v>13</v>
      </c>
      <c r="L3066" s="151">
        <v>10140</v>
      </c>
      <c r="M3066" s="151">
        <v>1014</v>
      </c>
      <c r="N3066" s="151">
        <v>3042</v>
      </c>
      <c r="O3066" s="151">
        <v>3042</v>
      </c>
      <c r="P3066" s="151">
        <v>3042</v>
      </c>
      <c r="Q3066" s="151">
        <f t="shared" si="47"/>
        <v>9126</v>
      </c>
      <c r="R3066" s="156"/>
    </row>
    <row r="3067" s="138" customFormat="1" ht="25.05" hidden="1" customHeight="1" spans="1:18">
      <c r="A3067" s="147">
        <v>3062</v>
      </c>
      <c r="B3067" s="147" t="s">
        <v>1257</v>
      </c>
      <c r="C3067" s="148">
        <v>45016</v>
      </c>
      <c r="D3067" s="148">
        <v>45291</v>
      </c>
      <c r="E3067" s="147" t="s">
        <v>29</v>
      </c>
      <c r="F3067" s="147" t="s">
        <v>1191</v>
      </c>
      <c r="G3067" s="147" t="s">
        <v>27</v>
      </c>
      <c r="H3067" s="147">
        <v>93</v>
      </c>
      <c r="I3067" s="151">
        <v>975</v>
      </c>
      <c r="J3067" s="151">
        <v>90675</v>
      </c>
      <c r="K3067" s="147">
        <v>13</v>
      </c>
      <c r="L3067" s="151">
        <v>11787.75</v>
      </c>
      <c r="M3067" s="151">
        <v>1178.775</v>
      </c>
      <c r="N3067" s="151">
        <v>3536.325</v>
      </c>
      <c r="O3067" s="151">
        <v>3536.325</v>
      </c>
      <c r="P3067" s="151">
        <v>3536.325</v>
      </c>
      <c r="Q3067" s="151">
        <f t="shared" si="47"/>
        <v>10608.975</v>
      </c>
      <c r="R3067" s="156"/>
    </row>
    <row r="3068" s="138" customFormat="1" ht="25.05" hidden="1" customHeight="1" spans="1:18">
      <c r="A3068" s="147">
        <v>3063</v>
      </c>
      <c r="B3068" s="147" t="s">
        <v>1258</v>
      </c>
      <c r="C3068" s="148">
        <v>45016</v>
      </c>
      <c r="D3068" s="148">
        <v>45291</v>
      </c>
      <c r="E3068" s="147" t="s">
        <v>29</v>
      </c>
      <c r="F3068" s="147" t="s">
        <v>1191</v>
      </c>
      <c r="G3068" s="147" t="s">
        <v>27</v>
      </c>
      <c r="H3068" s="147">
        <v>80</v>
      </c>
      <c r="I3068" s="151">
        <v>975</v>
      </c>
      <c r="J3068" s="151">
        <v>78000</v>
      </c>
      <c r="K3068" s="147">
        <v>13</v>
      </c>
      <c r="L3068" s="151">
        <v>10140</v>
      </c>
      <c r="M3068" s="151">
        <v>1014</v>
      </c>
      <c r="N3068" s="151">
        <v>3042</v>
      </c>
      <c r="O3068" s="151">
        <v>3042</v>
      </c>
      <c r="P3068" s="151">
        <v>3042</v>
      </c>
      <c r="Q3068" s="151">
        <f t="shared" si="47"/>
        <v>9126</v>
      </c>
      <c r="R3068" s="156"/>
    </row>
    <row r="3069" s="138" customFormat="1" ht="25.05" hidden="1" customHeight="1" spans="1:18">
      <c r="A3069" s="147">
        <v>3064</v>
      </c>
      <c r="B3069" s="147" t="s">
        <v>1259</v>
      </c>
      <c r="C3069" s="148">
        <v>45016</v>
      </c>
      <c r="D3069" s="148">
        <v>45291</v>
      </c>
      <c r="E3069" s="147" t="s">
        <v>29</v>
      </c>
      <c r="F3069" s="147" t="s">
        <v>1191</v>
      </c>
      <c r="G3069" s="147" t="s">
        <v>27</v>
      </c>
      <c r="H3069" s="147">
        <v>60</v>
      </c>
      <c r="I3069" s="151">
        <v>975</v>
      </c>
      <c r="J3069" s="151">
        <v>58500</v>
      </c>
      <c r="K3069" s="147">
        <v>13</v>
      </c>
      <c r="L3069" s="151">
        <v>7605</v>
      </c>
      <c r="M3069" s="151">
        <v>760.5</v>
      </c>
      <c r="N3069" s="151">
        <v>2281.5</v>
      </c>
      <c r="O3069" s="151">
        <v>2281.5</v>
      </c>
      <c r="P3069" s="151">
        <v>2281.5</v>
      </c>
      <c r="Q3069" s="151">
        <f t="shared" si="47"/>
        <v>6844.5</v>
      </c>
      <c r="R3069" s="156"/>
    </row>
    <row r="3070" s="138" customFormat="1" ht="25.05" hidden="1" customHeight="1" spans="1:18">
      <c r="A3070" s="147">
        <v>3065</v>
      </c>
      <c r="B3070" s="147" t="s">
        <v>1260</v>
      </c>
      <c r="C3070" s="148">
        <v>45016</v>
      </c>
      <c r="D3070" s="148">
        <v>45291</v>
      </c>
      <c r="E3070" s="147" t="s">
        <v>29</v>
      </c>
      <c r="F3070" s="147" t="s">
        <v>1191</v>
      </c>
      <c r="G3070" s="147" t="s">
        <v>27</v>
      </c>
      <c r="H3070" s="147">
        <v>90</v>
      </c>
      <c r="I3070" s="151">
        <v>975</v>
      </c>
      <c r="J3070" s="151">
        <v>87750</v>
      </c>
      <c r="K3070" s="147">
        <v>13</v>
      </c>
      <c r="L3070" s="151">
        <v>11407.5</v>
      </c>
      <c r="M3070" s="151">
        <v>1140.75</v>
      </c>
      <c r="N3070" s="151">
        <v>3422.25</v>
      </c>
      <c r="O3070" s="151">
        <v>3422.25</v>
      </c>
      <c r="P3070" s="151">
        <v>3422.25</v>
      </c>
      <c r="Q3070" s="151">
        <f t="shared" si="47"/>
        <v>10266.75</v>
      </c>
      <c r="R3070" s="156"/>
    </row>
    <row r="3071" s="138" customFormat="1" ht="25.05" hidden="1" customHeight="1" spans="1:18">
      <c r="A3071" s="147">
        <v>3066</v>
      </c>
      <c r="B3071" s="147" t="s">
        <v>1261</v>
      </c>
      <c r="C3071" s="148">
        <v>45016</v>
      </c>
      <c r="D3071" s="148">
        <v>45291</v>
      </c>
      <c r="E3071" s="147" t="s">
        <v>29</v>
      </c>
      <c r="F3071" s="147" t="s">
        <v>1191</v>
      </c>
      <c r="G3071" s="147" t="s">
        <v>27</v>
      </c>
      <c r="H3071" s="147">
        <v>50</v>
      </c>
      <c r="I3071" s="151">
        <v>975</v>
      </c>
      <c r="J3071" s="151">
        <v>48750</v>
      </c>
      <c r="K3071" s="147">
        <v>13</v>
      </c>
      <c r="L3071" s="151">
        <v>6337.5</v>
      </c>
      <c r="M3071" s="151">
        <v>633.75</v>
      </c>
      <c r="N3071" s="151">
        <v>1901.25</v>
      </c>
      <c r="O3071" s="151">
        <v>1901.25</v>
      </c>
      <c r="P3071" s="151">
        <v>1901.25</v>
      </c>
      <c r="Q3071" s="151">
        <f t="shared" si="47"/>
        <v>5703.75</v>
      </c>
      <c r="R3071" s="156"/>
    </row>
    <row r="3072" s="138" customFormat="1" ht="25.05" hidden="1" customHeight="1" spans="1:18">
      <c r="A3072" s="147">
        <v>3067</v>
      </c>
      <c r="B3072" s="147" t="s">
        <v>1262</v>
      </c>
      <c r="C3072" s="148">
        <v>45016</v>
      </c>
      <c r="D3072" s="148">
        <v>45291</v>
      </c>
      <c r="E3072" s="147" t="s">
        <v>29</v>
      </c>
      <c r="F3072" s="147" t="s">
        <v>1191</v>
      </c>
      <c r="G3072" s="147" t="s">
        <v>27</v>
      </c>
      <c r="H3072" s="147">
        <v>20</v>
      </c>
      <c r="I3072" s="151">
        <v>975</v>
      </c>
      <c r="J3072" s="151">
        <v>19500</v>
      </c>
      <c r="K3072" s="147">
        <v>13</v>
      </c>
      <c r="L3072" s="151">
        <v>2535</v>
      </c>
      <c r="M3072" s="151">
        <v>253.5</v>
      </c>
      <c r="N3072" s="151">
        <v>760.5</v>
      </c>
      <c r="O3072" s="151">
        <v>760.5</v>
      </c>
      <c r="P3072" s="151">
        <v>760.5</v>
      </c>
      <c r="Q3072" s="151">
        <f t="shared" si="47"/>
        <v>2281.5</v>
      </c>
      <c r="R3072" s="156"/>
    </row>
    <row r="3073" s="138" customFormat="1" ht="25.05" hidden="1" customHeight="1" spans="1:18">
      <c r="A3073" s="147">
        <v>3068</v>
      </c>
      <c r="B3073" s="147" t="s">
        <v>1263</v>
      </c>
      <c r="C3073" s="148">
        <v>45016</v>
      </c>
      <c r="D3073" s="148">
        <v>45291</v>
      </c>
      <c r="E3073" s="147" t="s">
        <v>29</v>
      </c>
      <c r="F3073" s="147" t="s">
        <v>1191</v>
      </c>
      <c r="G3073" s="147" t="s">
        <v>27</v>
      </c>
      <c r="H3073" s="147">
        <v>96</v>
      </c>
      <c r="I3073" s="151">
        <v>975</v>
      </c>
      <c r="J3073" s="151">
        <v>93600</v>
      </c>
      <c r="K3073" s="147">
        <v>13</v>
      </c>
      <c r="L3073" s="151">
        <v>12168</v>
      </c>
      <c r="M3073" s="151">
        <v>1216.8</v>
      </c>
      <c r="N3073" s="151">
        <v>3650.4</v>
      </c>
      <c r="O3073" s="151">
        <v>3650.4</v>
      </c>
      <c r="P3073" s="151">
        <v>3650.4</v>
      </c>
      <c r="Q3073" s="151">
        <f t="shared" si="47"/>
        <v>10951.2</v>
      </c>
      <c r="R3073" s="156"/>
    </row>
    <row r="3074" s="138" customFormat="1" ht="25.05" hidden="1" customHeight="1" spans="1:18">
      <c r="A3074" s="147">
        <v>3069</v>
      </c>
      <c r="B3074" s="147" t="s">
        <v>1264</v>
      </c>
      <c r="C3074" s="148">
        <v>45016</v>
      </c>
      <c r="D3074" s="148">
        <v>45291</v>
      </c>
      <c r="E3074" s="147" t="s">
        <v>29</v>
      </c>
      <c r="F3074" s="147" t="s">
        <v>1191</v>
      </c>
      <c r="G3074" s="147" t="s">
        <v>27</v>
      </c>
      <c r="H3074" s="147">
        <v>30</v>
      </c>
      <c r="I3074" s="151">
        <v>975</v>
      </c>
      <c r="J3074" s="151">
        <v>29250</v>
      </c>
      <c r="K3074" s="147">
        <v>13</v>
      </c>
      <c r="L3074" s="151">
        <v>3802.5</v>
      </c>
      <c r="M3074" s="151">
        <v>380.25</v>
      </c>
      <c r="N3074" s="151">
        <v>1140.75</v>
      </c>
      <c r="O3074" s="151">
        <v>1140.75</v>
      </c>
      <c r="P3074" s="151">
        <v>1140.75</v>
      </c>
      <c r="Q3074" s="151">
        <f t="shared" si="47"/>
        <v>3422.25</v>
      </c>
      <c r="R3074" s="156"/>
    </row>
    <row r="3075" s="138" customFormat="1" ht="25.05" hidden="1" customHeight="1" spans="1:18">
      <c r="A3075" s="147">
        <v>3070</v>
      </c>
      <c r="B3075" s="147" t="s">
        <v>1265</v>
      </c>
      <c r="C3075" s="148">
        <v>45016</v>
      </c>
      <c r="D3075" s="148">
        <v>45291</v>
      </c>
      <c r="E3075" s="147" t="s">
        <v>29</v>
      </c>
      <c r="F3075" s="147" t="s">
        <v>1191</v>
      </c>
      <c r="G3075" s="147" t="s">
        <v>27</v>
      </c>
      <c r="H3075" s="147">
        <v>95</v>
      </c>
      <c r="I3075" s="151">
        <v>975</v>
      </c>
      <c r="J3075" s="151">
        <v>92625</v>
      </c>
      <c r="K3075" s="147">
        <v>13</v>
      </c>
      <c r="L3075" s="151">
        <v>12041.25</v>
      </c>
      <c r="M3075" s="151">
        <v>1204.125</v>
      </c>
      <c r="N3075" s="151">
        <v>3612.375</v>
      </c>
      <c r="O3075" s="151">
        <v>3612.375</v>
      </c>
      <c r="P3075" s="151">
        <v>3612.375</v>
      </c>
      <c r="Q3075" s="151">
        <f t="shared" si="47"/>
        <v>10837.125</v>
      </c>
      <c r="R3075" s="156"/>
    </row>
    <row r="3076" s="138" customFormat="1" ht="25.05" hidden="1" customHeight="1" spans="1:18">
      <c r="A3076" s="147">
        <v>3071</v>
      </c>
      <c r="B3076" s="147" t="s">
        <v>1097</v>
      </c>
      <c r="C3076" s="148">
        <v>45016</v>
      </c>
      <c r="D3076" s="148">
        <v>45291</v>
      </c>
      <c r="E3076" s="147" t="s">
        <v>29</v>
      </c>
      <c r="F3076" s="147" t="s">
        <v>1191</v>
      </c>
      <c r="G3076" s="147" t="s">
        <v>27</v>
      </c>
      <c r="H3076" s="147">
        <v>96</v>
      </c>
      <c r="I3076" s="151">
        <v>975</v>
      </c>
      <c r="J3076" s="151">
        <v>93600</v>
      </c>
      <c r="K3076" s="147">
        <v>13</v>
      </c>
      <c r="L3076" s="151">
        <v>12168</v>
      </c>
      <c r="M3076" s="151">
        <v>1216.8</v>
      </c>
      <c r="N3076" s="151">
        <v>3650.4</v>
      </c>
      <c r="O3076" s="151">
        <v>3650.4</v>
      </c>
      <c r="P3076" s="151">
        <v>3650.4</v>
      </c>
      <c r="Q3076" s="151">
        <f t="shared" si="47"/>
        <v>10951.2</v>
      </c>
      <c r="R3076" s="156"/>
    </row>
    <row r="3077" s="138" customFormat="1" ht="25.05" hidden="1" customHeight="1" spans="1:18">
      <c r="A3077" s="147">
        <v>3072</v>
      </c>
      <c r="B3077" s="147" t="s">
        <v>1266</v>
      </c>
      <c r="C3077" s="148">
        <v>45016</v>
      </c>
      <c r="D3077" s="148">
        <v>45291</v>
      </c>
      <c r="E3077" s="147" t="s">
        <v>29</v>
      </c>
      <c r="F3077" s="147" t="s">
        <v>1191</v>
      </c>
      <c r="G3077" s="147" t="s">
        <v>27</v>
      </c>
      <c r="H3077" s="147">
        <v>70</v>
      </c>
      <c r="I3077" s="151">
        <v>975</v>
      </c>
      <c r="J3077" s="151">
        <v>68250</v>
      </c>
      <c r="K3077" s="147">
        <v>13</v>
      </c>
      <c r="L3077" s="151">
        <v>8872.5</v>
      </c>
      <c r="M3077" s="151">
        <v>887.25</v>
      </c>
      <c r="N3077" s="151">
        <v>2661.75</v>
      </c>
      <c r="O3077" s="151">
        <v>2661.75</v>
      </c>
      <c r="P3077" s="151">
        <v>2661.75</v>
      </c>
      <c r="Q3077" s="151">
        <f t="shared" si="47"/>
        <v>7985.25</v>
      </c>
      <c r="R3077" s="156"/>
    </row>
    <row r="3078" s="138" customFormat="1" ht="25.05" hidden="1" customHeight="1" spans="1:18">
      <c r="A3078" s="147">
        <v>3073</v>
      </c>
      <c r="B3078" s="147" t="s">
        <v>1267</v>
      </c>
      <c r="C3078" s="148">
        <v>45016</v>
      </c>
      <c r="D3078" s="148">
        <v>45291</v>
      </c>
      <c r="E3078" s="147" t="s">
        <v>29</v>
      </c>
      <c r="F3078" s="147" t="s">
        <v>1191</v>
      </c>
      <c r="G3078" s="147" t="s">
        <v>27</v>
      </c>
      <c r="H3078" s="147">
        <v>80</v>
      </c>
      <c r="I3078" s="151">
        <v>975</v>
      </c>
      <c r="J3078" s="151">
        <v>78000</v>
      </c>
      <c r="K3078" s="147">
        <v>13</v>
      </c>
      <c r="L3078" s="151">
        <v>10140</v>
      </c>
      <c r="M3078" s="151">
        <v>1014</v>
      </c>
      <c r="N3078" s="151">
        <v>3042</v>
      </c>
      <c r="O3078" s="151">
        <v>3042</v>
      </c>
      <c r="P3078" s="151">
        <v>3042</v>
      </c>
      <c r="Q3078" s="151">
        <f t="shared" si="47"/>
        <v>9126</v>
      </c>
      <c r="R3078" s="156"/>
    </row>
    <row r="3079" s="138" customFormat="1" ht="25.05" hidden="1" customHeight="1" spans="1:18">
      <c r="A3079" s="147">
        <v>3074</v>
      </c>
      <c r="B3079" s="147" t="s">
        <v>1268</v>
      </c>
      <c r="C3079" s="148">
        <v>45016</v>
      </c>
      <c r="D3079" s="148">
        <v>45291</v>
      </c>
      <c r="E3079" s="147" t="s">
        <v>29</v>
      </c>
      <c r="F3079" s="147" t="s">
        <v>1191</v>
      </c>
      <c r="G3079" s="147" t="s">
        <v>27</v>
      </c>
      <c r="H3079" s="147">
        <v>60</v>
      </c>
      <c r="I3079" s="151">
        <v>975</v>
      </c>
      <c r="J3079" s="151">
        <v>58500</v>
      </c>
      <c r="K3079" s="147">
        <v>13</v>
      </c>
      <c r="L3079" s="151">
        <v>7605</v>
      </c>
      <c r="M3079" s="151">
        <v>760.5</v>
      </c>
      <c r="N3079" s="151">
        <v>2281.5</v>
      </c>
      <c r="O3079" s="151">
        <v>2281.5</v>
      </c>
      <c r="P3079" s="151">
        <v>2281.5</v>
      </c>
      <c r="Q3079" s="151">
        <f t="shared" ref="Q3079:Q3142" si="48">N3079+O3079+P3079</f>
        <v>6844.5</v>
      </c>
      <c r="R3079" s="156"/>
    </row>
    <row r="3080" s="138" customFormat="1" ht="25.05" hidden="1" customHeight="1" spans="1:18">
      <c r="A3080" s="147">
        <v>3075</v>
      </c>
      <c r="B3080" s="147" t="s">
        <v>1269</v>
      </c>
      <c r="C3080" s="148">
        <v>45016</v>
      </c>
      <c r="D3080" s="148">
        <v>45291</v>
      </c>
      <c r="E3080" s="147" t="s">
        <v>29</v>
      </c>
      <c r="F3080" s="147" t="s">
        <v>1191</v>
      </c>
      <c r="G3080" s="147" t="s">
        <v>27</v>
      </c>
      <c r="H3080" s="147">
        <v>50</v>
      </c>
      <c r="I3080" s="151">
        <v>975</v>
      </c>
      <c r="J3080" s="151">
        <v>48750</v>
      </c>
      <c r="K3080" s="147">
        <v>13</v>
      </c>
      <c r="L3080" s="151">
        <v>6337.5</v>
      </c>
      <c r="M3080" s="151">
        <v>633.75</v>
      </c>
      <c r="N3080" s="151">
        <v>1901.25</v>
      </c>
      <c r="O3080" s="151">
        <v>1901.25</v>
      </c>
      <c r="P3080" s="151">
        <v>1901.25</v>
      </c>
      <c r="Q3080" s="151">
        <f t="shared" si="48"/>
        <v>5703.75</v>
      </c>
      <c r="R3080" s="156"/>
    </row>
    <row r="3081" s="138" customFormat="1" ht="25.05" hidden="1" customHeight="1" spans="1:18">
      <c r="A3081" s="147">
        <v>3076</v>
      </c>
      <c r="B3081" s="147" t="s">
        <v>1270</v>
      </c>
      <c r="C3081" s="148">
        <v>45016</v>
      </c>
      <c r="D3081" s="148">
        <v>45291</v>
      </c>
      <c r="E3081" s="147" t="s">
        <v>29</v>
      </c>
      <c r="F3081" s="147" t="s">
        <v>1191</v>
      </c>
      <c r="G3081" s="147" t="s">
        <v>27</v>
      </c>
      <c r="H3081" s="147">
        <v>90</v>
      </c>
      <c r="I3081" s="151">
        <v>975</v>
      </c>
      <c r="J3081" s="151">
        <v>87750</v>
      </c>
      <c r="K3081" s="147">
        <v>13</v>
      </c>
      <c r="L3081" s="151">
        <v>11407.5</v>
      </c>
      <c r="M3081" s="151">
        <v>1140.75</v>
      </c>
      <c r="N3081" s="151">
        <v>3422.25</v>
      </c>
      <c r="O3081" s="151">
        <v>3422.25</v>
      </c>
      <c r="P3081" s="151">
        <v>3422.25</v>
      </c>
      <c r="Q3081" s="151">
        <f t="shared" si="48"/>
        <v>10266.75</v>
      </c>
      <c r="R3081" s="156"/>
    </row>
    <row r="3082" s="138" customFormat="1" ht="25.05" hidden="1" customHeight="1" spans="1:18">
      <c r="A3082" s="147">
        <v>3077</v>
      </c>
      <c r="B3082" s="147" t="s">
        <v>388</v>
      </c>
      <c r="C3082" s="148">
        <v>45016</v>
      </c>
      <c r="D3082" s="148">
        <v>45291</v>
      </c>
      <c r="E3082" s="147" t="s">
        <v>29</v>
      </c>
      <c r="F3082" s="147" t="s">
        <v>1191</v>
      </c>
      <c r="G3082" s="147" t="s">
        <v>27</v>
      </c>
      <c r="H3082" s="147">
        <v>60</v>
      </c>
      <c r="I3082" s="151">
        <v>975</v>
      </c>
      <c r="J3082" s="151">
        <v>58500</v>
      </c>
      <c r="K3082" s="147">
        <v>13</v>
      </c>
      <c r="L3082" s="151">
        <v>7605</v>
      </c>
      <c r="M3082" s="151">
        <v>760.5</v>
      </c>
      <c r="N3082" s="151">
        <v>2281.5</v>
      </c>
      <c r="O3082" s="151">
        <v>2281.5</v>
      </c>
      <c r="P3082" s="151">
        <v>2281.5</v>
      </c>
      <c r="Q3082" s="151">
        <f t="shared" si="48"/>
        <v>6844.5</v>
      </c>
      <c r="R3082" s="156"/>
    </row>
    <row r="3083" s="138" customFormat="1" ht="25.05" hidden="1" customHeight="1" spans="1:18">
      <c r="A3083" s="147">
        <v>3078</v>
      </c>
      <c r="B3083" s="147" t="s">
        <v>1271</v>
      </c>
      <c r="C3083" s="148">
        <v>45016</v>
      </c>
      <c r="D3083" s="148">
        <v>45291</v>
      </c>
      <c r="E3083" s="147" t="s">
        <v>29</v>
      </c>
      <c r="F3083" s="147" t="s">
        <v>1191</v>
      </c>
      <c r="G3083" s="147" t="s">
        <v>27</v>
      </c>
      <c r="H3083" s="147">
        <v>60</v>
      </c>
      <c r="I3083" s="151">
        <v>975</v>
      </c>
      <c r="J3083" s="151">
        <v>58500</v>
      </c>
      <c r="K3083" s="147">
        <v>13</v>
      </c>
      <c r="L3083" s="151">
        <v>7605</v>
      </c>
      <c r="M3083" s="151">
        <v>760.5</v>
      </c>
      <c r="N3083" s="151">
        <v>2281.5</v>
      </c>
      <c r="O3083" s="151">
        <v>2281.5</v>
      </c>
      <c r="P3083" s="151">
        <v>2281.5</v>
      </c>
      <c r="Q3083" s="151">
        <f t="shared" si="48"/>
        <v>6844.5</v>
      </c>
      <c r="R3083" s="156"/>
    </row>
    <row r="3084" s="138" customFormat="1" ht="25.05" hidden="1" customHeight="1" spans="1:18">
      <c r="A3084" s="147">
        <v>3079</v>
      </c>
      <c r="B3084" s="147" t="s">
        <v>1272</v>
      </c>
      <c r="C3084" s="148">
        <v>45016</v>
      </c>
      <c r="D3084" s="148">
        <v>45291</v>
      </c>
      <c r="E3084" s="147" t="s">
        <v>29</v>
      </c>
      <c r="F3084" s="147" t="s">
        <v>1191</v>
      </c>
      <c r="G3084" s="147" t="s">
        <v>27</v>
      </c>
      <c r="H3084" s="147">
        <v>40</v>
      </c>
      <c r="I3084" s="151">
        <v>975</v>
      </c>
      <c r="J3084" s="151">
        <v>39000</v>
      </c>
      <c r="K3084" s="147">
        <v>13</v>
      </c>
      <c r="L3084" s="151">
        <v>5070</v>
      </c>
      <c r="M3084" s="151">
        <v>507</v>
      </c>
      <c r="N3084" s="151">
        <v>1521</v>
      </c>
      <c r="O3084" s="151">
        <v>1521</v>
      </c>
      <c r="P3084" s="151">
        <v>1521</v>
      </c>
      <c r="Q3084" s="151">
        <f t="shared" si="48"/>
        <v>4563</v>
      </c>
      <c r="R3084" s="156"/>
    </row>
    <row r="3085" s="138" customFormat="1" ht="25.05" hidden="1" customHeight="1" spans="1:18">
      <c r="A3085" s="147">
        <v>3080</v>
      </c>
      <c r="B3085" s="147" t="s">
        <v>1273</v>
      </c>
      <c r="C3085" s="148">
        <v>45016</v>
      </c>
      <c r="D3085" s="148">
        <v>45291</v>
      </c>
      <c r="E3085" s="147" t="s">
        <v>29</v>
      </c>
      <c r="F3085" s="147" t="s">
        <v>1191</v>
      </c>
      <c r="G3085" s="147" t="s">
        <v>27</v>
      </c>
      <c r="H3085" s="147">
        <v>80</v>
      </c>
      <c r="I3085" s="151">
        <v>975</v>
      </c>
      <c r="J3085" s="151">
        <v>78000</v>
      </c>
      <c r="K3085" s="147">
        <v>13</v>
      </c>
      <c r="L3085" s="151">
        <v>10140</v>
      </c>
      <c r="M3085" s="151">
        <v>1014</v>
      </c>
      <c r="N3085" s="151">
        <v>3042</v>
      </c>
      <c r="O3085" s="151">
        <v>3042</v>
      </c>
      <c r="P3085" s="151">
        <v>3042</v>
      </c>
      <c r="Q3085" s="151">
        <f t="shared" si="48"/>
        <v>9126</v>
      </c>
      <c r="R3085" s="156"/>
    </row>
    <row r="3086" s="138" customFormat="1" ht="25.05" hidden="1" customHeight="1" spans="1:18">
      <c r="A3086" s="147">
        <v>3081</v>
      </c>
      <c r="B3086" s="147" t="s">
        <v>1274</v>
      </c>
      <c r="C3086" s="148">
        <v>45016</v>
      </c>
      <c r="D3086" s="148">
        <v>45291</v>
      </c>
      <c r="E3086" s="147" t="s">
        <v>29</v>
      </c>
      <c r="F3086" s="147" t="s">
        <v>1191</v>
      </c>
      <c r="G3086" s="147" t="s">
        <v>27</v>
      </c>
      <c r="H3086" s="147">
        <v>97</v>
      </c>
      <c r="I3086" s="151">
        <v>975</v>
      </c>
      <c r="J3086" s="151">
        <v>94575</v>
      </c>
      <c r="K3086" s="147">
        <v>13</v>
      </c>
      <c r="L3086" s="151">
        <v>12294.75</v>
      </c>
      <c r="M3086" s="151">
        <v>1229.475</v>
      </c>
      <c r="N3086" s="151">
        <v>3688.425</v>
      </c>
      <c r="O3086" s="151">
        <v>3688.425</v>
      </c>
      <c r="P3086" s="151">
        <v>3688.425</v>
      </c>
      <c r="Q3086" s="151">
        <f t="shared" si="48"/>
        <v>11065.275</v>
      </c>
      <c r="R3086" s="156"/>
    </row>
    <row r="3087" s="138" customFormat="1" ht="25.05" hidden="1" customHeight="1" spans="1:18">
      <c r="A3087" s="147">
        <v>3082</v>
      </c>
      <c r="B3087" s="147" t="s">
        <v>1275</v>
      </c>
      <c r="C3087" s="148">
        <v>45016</v>
      </c>
      <c r="D3087" s="148">
        <v>45291</v>
      </c>
      <c r="E3087" s="147" t="s">
        <v>29</v>
      </c>
      <c r="F3087" s="147" t="s">
        <v>1191</v>
      </c>
      <c r="G3087" s="147" t="s">
        <v>27</v>
      </c>
      <c r="H3087" s="147">
        <v>50</v>
      </c>
      <c r="I3087" s="151">
        <v>975</v>
      </c>
      <c r="J3087" s="151">
        <v>48750</v>
      </c>
      <c r="K3087" s="147">
        <v>13</v>
      </c>
      <c r="L3087" s="151">
        <v>6337.5</v>
      </c>
      <c r="M3087" s="151">
        <v>633.75</v>
      </c>
      <c r="N3087" s="151">
        <v>1901.25</v>
      </c>
      <c r="O3087" s="151">
        <v>1901.25</v>
      </c>
      <c r="P3087" s="151">
        <v>1901.25</v>
      </c>
      <c r="Q3087" s="151">
        <f t="shared" si="48"/>
        <v>5703.75</v>
      </c>
      <c r="R3087" s="156"/>
    </row>
    <row r="3088" s="138" customFormat="1" ht="25.05" hidden="1" customHeight="1" spans="1:18">
      <c r="A3088" s="147">
        <v>3083</v>
      </c>
      <c r="B3088" s="147" t="s">
        <v>1276</v>
      </c>
      <c r="C3088" s="148">
        <v>45016</v>
      </c>
      <c r="D3088" s="148">
        <v>45291</v>
      </c>
      <c r="E3088" s="147" t="s">
        <v>29</v>
      </c>
      <c r="F3088" s="147" t="s">
        <v>1191</v>
      </c>
      <c r="G3088" s="147" t="s">
        <v>27</v>
      </c>
      <c r="H3088" s="147">
        <v>60</v>
      </c>
      <c r="I3088" s="151">
        <v>975</v>
      </c>
      <c r="J3088" s="151">
        <v>58500</v>
      </c>
      <c r="K3088" s="147">
        <v>13</v>
      </c>
      <c r="L3088" s="151">
        <v>7605</v>
      </c>
      <c r="M3088" s="151">
        <v>760.5</v>
      </c>
      <c r="N3088" s="151">
        <v>2281.5</v>
      </c>
      <c r="O3088" s="151">
        <v>2281.5</v>
      </c>
      <c r="P3088" s="151">
        <v>2281.5</v>
      </c>
      <c r="Q3088" s="151">
        <f t="shared" si="48"/>
        <v>6844.5</v>
      </c>
      <c r="R3088" s="156"/>
    </row>
    <row r="3089" s="138" customFormat="1" ht="25.05" hidden="1" customHeight="1" spans="1:18">
      <c r="A3089" s="147">
        <v>3084</v>
      </c>
      <c r="B3089" s="147" t="s">
        <v>276</v>
      </c>
      <c r="C3089" s="148">
        <v>45016</v>
      </c>
      <c r="D3089" s="148">
        <v>45291</v>
      </c>
      <c r="E3089" s="147" t="s">
        <v>29</v>
      </c>
      <c r="F3089" s="147" t="s">
        <v>1191</v>
      </c>
      <c r="G3089" s="147" t="s">
        <v>27</v>
      </c>
      <c r="H3089" s="147">
        <v>98</v>
      </c>
      <c r="I3089" s="151">
        <v>975</v>
      </c>
      <c r="J3089" s="151">
        <v>95550</v>
      </c>
      <c r="K3089" s="147">
        <v>13</v>
      </c>
      <c r="L3089" s="151">
        <v>12421.5</v>
      </c>
      <c r="M3089" s="151">
        <v>1242.15</v>
      </c>
      <c r="N3089" s="151">
        <v>3726.45</v>
      </c>
      <c r="O3089" s="151">
        <v>3726.45</v>
      </c>
      <c r="P3089" s="151">
        <v>3726.45</v>
      </c>
      <c r="Q3089" s="151">
        <f t="shared" si="48"/>
        <v>11179.35</v>
      </c>
      <c r="R3089" s="156"/>
    </row>
    <row r="3090" s="138" customFormat="1" ht="25.05" hidden="1" customHeight="1" spans="1:18">
      <c r="A3090" s="147">
        <v>3085</v>
      </c>
      <c r="B3090" s="147" t="s">
        <v>1277</v>
      </c>
      <c r="C3090" s="148">
        <v>45016</v>
      </c>
      <c r="D3090" s="148">
        <v>45291</v>
      </c>
      <c r="E3090" s="147" t="s">
        <v>29</v>
      </c>
      <c r="F3090" s="147" t="s">
        <v>1191</v>
      </c>
      <c r="G3090" s="147" t="s">
        <v>27</v>
      </c>
      <c r="H3090" s="147">
        <v>98</v>
      </c>
      <c r="I3090" s="151">
        <v>975</v>
      </c>
      <c r="J3090" s="151">
        <v>95550</v>
      </c>
      <c r="K3090" s="147">
        <v>13</v>
      </c>
      <c r="L3090" s="151">
        <v>12421.5</v>
      </c>
      <c r="M3090" s="151">
        <v>1242.15</v>
      </c>
      <c r="N3090" s="151">
        <v>3726.45</v>
      </c>
      <c r="O3090" s="151">
        <v>3726.45</v>
      </c>
      <c r="P3090" s="151">
        <v>3726.45</v>
      </c>
      <c r="Q3090" s="151">
        <f t="shared" si="48"/>
        <v>11179.35</v>
      </c>
      <c r="R3090" s="156"/>
    </row>
    <row r="3091" s="138" customFormat="1" ht="25.05" hidden="1" customHeight="1" spans="1:18">
      <c r="A3091" s="147">
        <v>3086</v>
      </c>
      <c r="B3091" s="147" t="s">
        <v>1278</v>
      </c>
      <c r="C3091" s="148">
        <v>45016</v>
      </c>
      <c r="D3091" s="148">
        <v>45291</v>
      </c>
      <c r="E3091" s="147" t="s">
        <v>29</v>
      </c>
      <c r="F3091" s="147" t="s">
        <v>1191</v>
      </c>
      <c r="G3091" s="147" t="s">
        <v>27</v>
      </c>
      <c r="H3091" s="147">
        <v>50</v>
      </c>
      <c r="I3091" s="151">
        <v>975</v>
      </c>
      <c r="J3091" s="151">
        <v>48750</v>
      </c>
      <c r="K3091" s="147">
        <v>13</v>
      </c>
      <c r="L3091" s="151">
        <v>6337.5</v>
      </c>
      <c r="M3091" s="151">
        <v>633.75</v>
      </c>
      <c r="N3091" s="151">
        <v>1901.25</v>
      </c>
      <c r="O3091" s="151">
        <v>1901.25</v>
      </c>
      <c r="P3091" s="151">
        <v>1901.25</v>
      </c>
      <c r="Q3091" s="151">
        <f t="shared" si="48"/>
        <v>5703.75</v>
      </c>
      <c r="R3091" s="156"/>
    </row>
    <row r="3092" s="138" customFormat="1" ht="25.05" hidden="1" customHeight="1" spans="1:18">
      <c r="A3092" s="147">
        <v>3087</v>
      </c>
      <c r="B3092" s="147" t="s">
        <v>1279</v>
      </c>
      <c r="C3092" s="148">
        <v>45016</v>
      </c>
      <c r="D3092" s="148">
        <v>45291</v>
      </c>
      <c r="E3092" s="147" t="s">
        <v>29</v>
      </c>
      <c r="F3092" s="147" t="s">
        <v>1191</v>
      </c>
      <c r="G3092" s="147" t="s">
        <v>27</v>
      </c>
      <c r="H3092" s="147">
        <v>97</v>
      </c>
      <c r="I3092" s="151">
        <v>975</v>
      </c>
      <c r="J3092" s="151">
        <v>94575</v>
      </c>
      <c r="K3092" s="147">
        <v>13</v>
      </c>
      <c r="L3092" s="151">
        <v>12294.75</v>
      </c>
      <c r="M3092" s="151">
        <v>1229.475</v>
      </c>
      <c r="N3092" s="151">
        <v>3688.425</v>
      </c>
      <c r="O3092" s="151">
        <v>3688.425</v>
      </c>
      <c r="P3092" s="151">
        <v>3688.425</v>
      </c>
      <c r="Q3092" s="151">
        <f t="shared" si="48"/>
        <v>11065.275</v>
      </c>
      <c r="R3092" s="156"/>
    </row>
    <row r="3093" s="138" customFormat="1" ht="25.05" hidden="1" customHeight="1" spans="1:18">
      <c r="A3093" s="147">
        <v>3088</v>
      </c>
      <c r="B3093" s="147" t="s">
        <v>1280</v>
      </c>
      <c r="C3093" s="148">
        <v>45016</v>
      </c>
      <c r="D3093" s="148">
        <v>45291</v>
      </c>
      <c r="E3093" s="147" t="s">
        <v>29</v>
      </c>
      <c r="F3093" s="147" t="s">
        <v>1191</v>
      </c>
      <c r="G3093" s="147" t="s">
        <v>27</v>
      </c>
      <c r="H3093" s="147">
        <v>93</v>
      </c>
      <c r="I3093" s="151">
        <v>975</v>
      </c>
      <c r="J3093" s="151">
        <v>90675</v>
      </c>
      <c r="K3093" s="147">
        <v>13</v>
      </c>
      <c r="L3093" s="151">
        <v>11787.75</v>
      </c>
      <c r="M3093" s="151">
        <v>1178.775</v>
      </c>
      <c r="N3093" s="151">
        <v>3536.325</v>
      </c>
      <c r="O3093" s="151">
        <v>3536.325</v>
      </c>
      <c r="P3093" s="151">
        <v>3536.325</v>
      </c>
      <c r="Q3093" s="151">
        <f t="shared" si="48"/>
        <v>10608.975</v>
      </c>
      <c r="R3093" s="156"/>
    </row>
    <row r="3094" s="138" customFormat="1" ht="25.05" hidden="1" customHeight="1" spans="1:18">
      <c r="A3094" s="147">
        <v>3089</v>
      </c>
      <c r="B3094" s="147" t="s">
        <v>1281</v>
      </c>
      <c r="C3094" s="148">
        <v>45016</v>
      </c>
      <c r="D3094" s="148">
        <v>45291</v>
      </c>
      <c r="E3094" s="147" t="s">
        <v>29</v>
      </c>
      <c r="F3094" s="147" t="s">
        <v>1191</v>
      </c>
      <c r="G3094" s="147" t="s">
        <v>27</v>
      </c>
      <c r="H3094" s="147">
        <v>60</v>
      </c>
      <c r="I3094" s="151">
        <v>975</v>
      </c>
      <c r="J3094" s="151">
        <v>58500</v>
      </c>
      <c r="K3094" s="147">
        <v>13</v>
      </c>
      <c r="L3094" s="151">
        <v>7605</v>
      </c>
      <c r="M3094" s="151">
        <v>760.5</v>
      </c>
      <c r="N3094" s="151">
        <v>2281.5</v>
      </c>
      <c r="O3094" s="151">
        <v>2281.5</v>
      </c>
      <c r="P3094" s="151">
        <v>2281.5</v>
      </c>
      <c r="Q3094" s="151">
        <f t="shared" si="48"/>
        <v>6844.5</v>
      </c>
      <c r="R3094" s="156"/>
    </row>
    <row r="3095" s="138" customFormat="1" ht="25.05" hidden="1" customHeight="1" spans="1:18">
      <c r="A3095" s="147">
        <v>3090</v>
      </c>
      <c r="B3095" s="147" t="s">
        <v>1282</v>
      </c>
      <c r="C3095" s="148">
        <v>45016</v>
      </c>
      <c r="D3095" s="148">
        <v>45291</v>
      </c>
      <c r="E3095" s="147" t="s">
        <v>29</v>
      </c>
      <c r="F3095" s="147" t="s">
        <v>1191</v>
      </c>
      <c r="G3095" s="147" t="s">
        <v>27</v>
      </c>
      <c r="H3095" s="147">
        <v>60</v>
      </c>
      <c r="I3095" s="151">
        <v>975</v>
      </c>
      <c r="J3095" s="151">
        <v>58500</v>
      </c>
      <c r="K3095" s="147">
        <v>13</v>
      </c>
      <c r="L3095" s="151">
        <v>7605</v>
      </c>
      <c r="M3095" s="151">
        <v>760.5</v>
      </c>
      <c r="N3095" s="151">
        <v>2281.5</v>
      </c>
      <c r="O3095" s="151">
        <v>2281.5</v>
      </c>
      <c r="P3095" s="151">
        <v>2281.5</v>
      </c>
      <c r="Q3095" s="151">
        <f t="shared" si="48"/>
        <v>6844.5</v>
      </c>
      <c r="R3095" s="156"/>
    </row>
    <row r="3096" s="138" customFormat="1" ht="25.05" hidden="1" customHeight="1" spans="1:18">
      <c r="A3096" s="147">
        <v>3091</v>
      </c>
      <c r="B3096" s="147" t="s">
        <v>1283</v>
      </c>
      <c r="C3096" s="148">
        <v>45016</v>
      </c>
      <c r="D3096" s="148">
        <v>45291</v>
      </c>
      <c r="E3096" s="147" t="s">
        <v>29</v>
      </c>
      <c r="F3096" s="147" t="s">
        <v>1191</v>
      </c>
      <c r="G3096" s="147" t="s">
        <v>27</v>
      </c>
      <c r="H3096" s="147">
        <v>85</v>
      </c>
      <c r="I3096" s="151">
        <v>975</v>
      </c>
      <c r="J3096" s="151">
        <v>82875</v>
      </c>
      <c r="K3096" s="147">
        <v>13</v>
      </c>
      <c r="L3096" s="151">
        <v>10773.75</v>
      </c>
      <c r="M3096" s="151">
        <v>1077.375</v>
      </c>
      <c r="N3096" s="151">
        <v>3232.125</v>
      </c>
      <c r="O3096" s="151">
        <v>3232.125</v>
      </c>
      <c r="P3096" s="151">
        <v>3232.125</v>
      </c>
      <c r="Q3096" s="151">
        <f t="shared" si="48"/>
        <v>9696.375</v>
      </c>
      <c r="R3096" s="156"/>
    </row>
    <row r="3097" s="138" customFormat="1" ht="25.05" hidden="1" customHeight="1" spans="1:18">
      <c r="A3097" s="147">
        <v>3092</v>
      </c>
      <c r="B3097" s="147" t="s">
        <v>1284</v>
      </c>
      <c r="C3097" s="148">
        <v>45016</v>
      </c>
      <c r="D3097" s="148">
        <v>45291</v>
      </c>
      <c r="E3097" s="147" t="s">
        <v>29</v>
      </c>
      <c r="F3097" s="147" t="s">
        <v>1191</v>
      </c>
      <c r="G3097" s="147" t="s">
        <v>27</v>
      </c>
      <c r="H3097" s="147">
        <v>95</v>
      </c>
      <c r="I3097" s="151">
        <v>975</v>
      </c>
      <c r="J3097" s="151">
        <v>92625</v>
      </c>
      <c r="K3097" s="147">
        <v>13</v>
      </c>
      <c r="L3097" s="151">
        <v>12041.25</v>
      </c>
      <c r="M3097" s="151">
        <v>1204.125</v>
      </c>
      <c r="N3097" s="151">
        <v>3612.375</v>
      </c>
      <c r="O3097" s="151">
        <v>3612.375</v>
      </c>
      <c r="P3097" s="151">
        <v>3612.375</v>
      </c>
      <c r="Q3097" s="151">
        <f t="shared" si="48"/>
        <v>10837.125</v>
      </c>
      <c r="R3097" s="156"/>
    </row>
    <row r="3098" s="138" customFormat="1" ht="25.05" hidden="1" customHeight="1" spans="1:18">
      <c r="A3098" s="147">
        <v>3093</v>
      </c>
      <c r="B3098" s="147" t="s">
        <v>1285</v>
      </c>
      <c r="C3098" s="148">
        <v>45016</v>
      </c>
      <c r="D3098" s="148">
        <v>45291</v>
      </c>
      <c r="E3098" s="147" t="s">
        <v>29</v>
      </c>
      <c r="F3098" s="147" t="s">
        <v>1191</v>
      </c>
      <c r="G3098" s="147" t="s">
        <v>27</v>
      </c>
      <c r="H3098" s="147">
        <v>50</v>
      </c>
      <c r="I3098" s="151">
        <v>975</v>
      </c>
      <c r="J3098" s="151">
        <v>48750</v>
      </c>
      <c r="K3098" s="147">
        <v>13</v>
      </c>
      <c r="L3098" s="151">
        <v>6337.5</v>
      </c>
      <c r="M3098" s="151">
        <v>633.75</v>
      </c>
      <c r="N3098" s="151">
        <v>1901.25</v>
      </c>
      <c r="O3098" s="151">
        <v>1901.25</v>
      </c>
      <c r="P3098" s="151">
        <v>1901.25</v>
      </c>
      <c r="Q3098" s="151">
        <f t="shared" si="48"/>
        <v>5703.75</v>
      </c>
      <c r="R3098" s="156"/>
    </row>
    <row r="3099" s="138" customFormat="1" ht="25.05" hidden="1" customHeight="1" spans="1:18">
      <c r="A3099" s="147">
        <v>3094</v>
      </c>
      <c r="B3099" s="147" t="s">
        <v>1286</v>
      </c>
      <c r="C3099" s="148">
        <v>45016</v>
      </c>
      <c r="D3099" s="148">
        <v>45291</v>
      </c>
      <c r="E3099" s="147" t="s">
        <v>29</v>
      </c>
      <c r="F3099" s="147" t="s">
        <v>1191</v>
      </c>
      <c r="G3099" s="147" t="s">
        <v>27</v>
      </c>
      <c r="H3099" s="147">
        <v>50</v>
      </c>
      <c r="I3099" s="151">
        <v>975</v>
      </c>
      <c r="J3099" s="151">
        <v>48750</v>
      </c>
      <c r="K3099" s="147">
        <v>13</v>
      </c>
      <c r="L3099" s="151">
        <v>6337.5</v>
      </c>
      <c r="M3099" s="151">
        <v>633.75</v>
      </c>
      <c r="N3099" s="151">
        <v>1901.25</v>
      </c>
      <c r="O3099" s="151">
        <v>1901.25</v>
      </c>
      <c r="P3099" s="151">
        <v>1901.25</v>
      </c>
      <c r="Q3099" s="151">
        <f t="shared" si="48"/>
        <v>5703.75</v>
      </c>
      <c r="R3099" s="156"/>
    </row>
    <row r="3100" s="138" customFormat="1" ht="25.05" hidden="1" customHeight="1" spans="1:18">
      <c r="A3100" s="147">
        <v>3095</v>
      </c>
      <c r="B3100" s="147" t="s">
        <v>1287</v>
      </c>
      <c r="C3100" s="148">
        <v>45016</v>
      </c>
      <c r="D3100" s="148">
        <v>45291</v>
      </c>
      <c r="E3100" s="147" t="s">
        <v>29</v>
      </c>
      <c r="F3100" s="147" t="s">
        <v>1191</v>
      </c>
      <c r="G3100" s="147" t="s">
        <v>27</v>
      </c>
      <c r="H3100" s="147">
        <v>50</v>
      </c>
      <c r="I3100" s="151">
        <v>975</v>
      </c>
      <c r="J3100" s="151">
        <v>48750</v>
      </c>
      <c r="K3100" s="147">
        <v>13</v>
      </c>
      <c r="L3100" s="151">
        <v>6337.5</v>
      </c>
      <c r="M3100" s="151">
        <v>633.75</v>
      </c>
      <c r="N3100" s="151">
        <v>1901.25</v>
      </c>
      <c r="O3100" s="151">
        <v>1901.25</v>
      </c>
      <c r="P3100" s="151">
        <v>1901.25</v>
      </c>
      <c r="Q3100" s="151">
        <f t="shared" si="48"/>
        <v>5703.75</v>
      </c>
      <c r="R3100" s="156"/>
    </row>
    <row r="3101" s="138" customFormat="1" ht="25.05" customHeight="1" spans="1:18">
      <c r="A3101" s="147">
        <v>3096</v>
      </c>
      <c r="B3101" s="147" t="s">
        <v>1194</v>
      </c>
      <c r="C3101" s="148">
        <v>45016</v>
      </c>
      <c r="D3101" s="148">
        <v>45381</v>
      </c>
      <c r="E3101" s="147" t="s">
        <v>267</v>
      </c>
      <c r="F3101" s="147" t="s">
        <v>1191</v>
      </c>
      <c r="G3101" s="147" t="s">
        <v>268</v>
      </c>
      <c r="H3101" s="159">
        <v>2640</v>
      </c>
      <c r="I3101" s="151">
        <v>90</v>
      </c>
      <c r="J3101" s="151">
        <v>237600</v>
      </c>
      <c r="K3101" s="147">
        <v>4.4</v>
      </c>
      <c r="L3101" s="151">
        <v>10454.4</v>
      </c>
      <c r="M3101" s="151">
        <v>1045.44</v>
      </c>
      <c r="N3101" s="151">
        <v>4704.48</v>
      </c>
      <c r="O3101" s="151">
        <v>2613.6</v>
      </c>
      <c r="P3101" s="151">
        <v>2090.88</v>
      </c>
      <c r="Q3101" s="151">
        <f t="shared" si="48"/>
        <v>9408.96</v>
      </c>
      <c r="R3101" s="156"/>
    </row>
    <row r="3102" s="138" customFormat="1" ht="25.05" customHeight="1" spans="1:18">
      <c r="A3102" s="147">
        <v>3097</v>
      </c>
      <c r="B3102" s="147" t="s">
        <v>47</v>
      </c>
      <c r="C3102" s="148">
        <v>45016</v>
      </c>
      <c r="D3102" s="148">
        <v>45381</v>
      </c>
      <c r="E3102" s="147" t="s">
        <v>267</v>
      </c>
      <c r="F3102" s="147" t="s">
        <v>1191</v>
      </c>
      <c r="G3102" s="147" t="s">
        <v>268</v>
      </c>
      <c r="H3102" s="159">
        <v>2970</v>
      </c>
      <c r="I3102" s="151">
        <v>90</v>
      </c>
      <c r="J3102" s="151">
        <v>267300</v>
      </c>
      <c r="K3102" s="147">
        <v>4.4</v>
      </c>
      <c r="L3102" s="151">
        <v>11761.2</v>
      </c>
      <c r="M3102" s="151">
        <v>1176.12</v>
      </c>
      <c r="N3102" s="151">
        <v>5292.54</v>
      </c>
      <c r="O3102" s="151">
        <v>2940.3</v>
      </c>
      <c r="P3102" s="151">
        <v>2352.24</v>
      </c>
      <c r="Q3102" s="151">
        <f t="shared" si="48"/>
        <v>10585.08</v>
      </c>
      <c r="R3102" s="156"/>
    </row>
    <row r="3103" s="138" customFormat="1" ht="25.05" customHeight="1" spans="1:18">
      <c r="A3103" s="147">
        <v>3098</v>
      </c>
      <c r="B3103" s="147" t="s">
        <v>1217</v>
      </c>
      <c r="C3103" s="148">
        <v>45016</v>
      </c>
      <c r="D3103" s="148">
        <v>45381</v>
      </c>
      <c r="E3103" s="147" t="s">
        <v>267</v>
      </c>
      <c r="F3103" s="147" t="s">
        <v>1191</v>
      </c>
      <c r="G3103" s="147" t="s">
        <v>268</v>
      </c>
      <c r="H3103" s="159">
        <v>2970</v>
      </c>
      <c r="I3103" s="151">
        <v>90</v>
      </c>
      <c r="J3103" s="151">
        <v>267300</v>
      </c>
      <c r="K3103" s="147">
        <v>4.4</v>
      </c>
      <c r="L3103" s="151">
        <v>11761.2</v>
      </c>
      <c r="M3103" s="151">
        <v>1176.12</v>
      </c>
      <c r="N3103" s="151">
        <v>5292.54</v>
      </c>
      <c r="O3103" s="151">
        <v>2940.3</v>
      </c>
      <c r="P3103" s="151">
        <v>2352.24</v>
      </c>
      <c r="Q3103" s="151">
        <f t="shared" si="48"/>
        <v>10585.08</v>
      </c>
      <c r="R3103" s="156"/>
    </row>
    <row r="3104" s="138" customFormat="1" ht="25.05" customHeight="1" spans="1:18">
      <c r="A3104" s="147">
        <v>3099</v>
      </c>
      <c r="B3104" s="147" t="s">
        <v>1218</v>
      </c>
      <c r="C3104" s="148">
        <v>45016</v>
      </c>
      <c r="D3104" s="148">
        <v>45381</v>
      </c>
      <c r="E3104" s="147" t="s">
        <v>267</v>
      </c>
      <c r="F3104" s="147" t="s">
        <v>1191</v>
      </c>
      <c r="G3104" s="147" t="s">
        <v>268</v>
      </c>
      <c r="H3104" s="159">
        <v>2970</v>
      </c>
      <c r="I3104" s="151">
        <v>90</v>
      </c>
      <c r="J3104" s="151">
        <v>267300</v>
      </c>
      <c r="K3104" s="147">
        <v>4.4</v>
      </c>
      <c r="L3104" s="151">
        <v>11761.2</v>
      </c>
      <c r="M3104" s="151">
        <v>1176.12</v>
      </c>
      <c r="N3104" s="151">
        <v>5292.54</v>
      </c>
      <c r="O3104" s="151">
        <v>2940.3</v>
      </c>
      <c r="P3104" s="151">
        <v>2352.24</v>
      </c>
      <c r="Q3104" s="151">
        <f t="shared" si="48"/>
        <v>10585.08</v>
      </c>
      <c r="R3104" s="156"/>
    </row>
    <row r="3105" s="138" customFormat="1" ht="25.05" customHeight="1" spans="1:18">
      <c r="A3105" s="147">
        <v>3100</v>
      </c>
      <c r="B3105" s="147" t="s">
        <v>1219</v>
      </c>
      <c r="C3105" s="148">
        <v>45016</v>
      </c>
      <c r="D3105" s="148">
        <v>45381</v>
      </c>
      <c r="E3105" s="147" t="s">
        <v>267</v>
      </c>
      <c r="F3105" s="147" t="s">
        <v>1191</v>
      </c>
      <c r="G3105" s="147" t="s">
        <v>268</v>
      </c>
      <c r="H3105" s="159">
        <v>2970</v>
      </c>
      <c r="I3105" s="151">
        <v>90</v>
      </c>
      <c r="J3105" s="151">
        <v>267300</v>
      </c>
      <c r="K3105" s="147">
        <v>4.4</v>
      </c>
      <c r="L3105" s="151">
        <v>11761.2</v>
      </c>
      <c r="M3105" s="151">
        <v>1176.12</v>
      </c>
      <c r="N3105" s="151">
        <v>5292.54</v>
      </c>
      <c r="O3105" s="151">
        <v>2940.3</v>
      </c>
      <c r="P3105" s="151">
        <v>2352.24</v>
      </c>
      <c r="Q3105" s="151">
        <f t="shared" si="48"/>
        <v>10585.08</v>
      </c>
      <c r="R3105" s="156"/>
    </row>
    <row r="3106" s="138" customFormat="1" ht="25.05" customHeight="1" spans="1:18">
      <c r="A3106" s="147">
        <v>3101</v>
      </c>
      <c r="B3106" s="147" t="s">
        <v>1225</v>
      </c>
      <c r="C3106" s="148">
        <v>45016</v>
      </c>
      <c r="D3106" s="148">
        <v>45381</v>
      </c>
      <c r="E3106" s="147" t="s">
        <v>267</v>
      </c>
      <c r="F3106" s="147" t="s">
        <v>1191</v>
      </c>
      <c r="G3106" s="147" t="s">
        <v>268</v>
      </c>
      <c r="H3106" s="159">
        <v>1320</v>
      </c>
      <c r="I3106" s="151">
        <v>90</v>
      </c>
      <c r="J3106" s="151">
        <v>118800</v>
      </c>
      <c r="K3106" s="147">
        <v>4.4</v>
      </c>
      <c r="L3106" s="151">
        <v>5227.2</v>
      </c>
      <c r="M3106" s="151">
        <v>522.72</v>
      </c>
      <c r="N3106" s="151">
        <v>2352.24</v>
      </c>
      <c r="O3106" s="151">
        <v>1306.8</v>
      </c>
      <c r="P3106" s="151">
        <v>1045.44</v>
      </c>
      <c r="Q3106" s="151">
        <f t="shared" si="48"/>
        <v>4704.48</v>
      </c>
      <c r="R3106" s="156"/>
    </row>
    <row r="3107" s="138" customFormat="1" ht="25.05" customHeight="1" spans="1:18">
      <c r="A3107" s="147">
        <v>3102</v>
      </c>
      <c r="B3107" s="147" t="s">
        <v>1226</v>
      </c>
      <c r="C3107" s="148">
        <v>45016</v>
      </c>
      <c r="D3107" s="148">
        <v>45381</v>
      </c>
      <c r="E3107" s="147" t="s">
        <v>267</v>
      </c>
      <c r="F3107" s="147" t="s">
        <v>1191</v>
      </c>
      <c r="G3107" s="147" t="s">
        <v>268</v>
      </c>
      <c r="H3107" s="159">
        <v>1980</v>
      </c>
      <c r="I3107" s="151">
        <v>90</v>
      </c>
      <c r="J3107" s="151">
        <v>178200</v>
      </c>
      <c r="K3107" s="147">
        <v>4.4</v>
      </c>
      <c r="L3107" s="151">
        <v>7840.8</v>
      </c>
      <c r="M3107" s="151">
        <v>784.08</v>
      </c>
      <c r="N3107" s="151">
        <v>3528.36</v>
      </c>
      <c r="O3107" s="151">
        <v>1960.2</v>
      </c>
      <c r="P3107" s="151">
        <v>1568.16</v>
      </c>
      <c r="Q3107" s="151">
        <f t="shared" si="48"/>
        <v>7056.72</v>
      </c>
      <c r="R3107" s="156"/>
    </row>
    <row r="3108" s="138" customFormat="1" ht="25.05" customHeight="1" spans="1:18">
      <c r="A3108" s="147">
        <v>3103</v>
      </c>
      <c r="B3108" s="147" t="s">
        <v>1228</v>
      </c>
      <c r="C3108" s="148">
        <v>45016</v>
      </c>
      <c r="D3108" s="148">
        <v>45381</v>
      </c>
      <c r="E3108" s="147" t="s">
        <v>267</v>
      </c>
      <c r="F3108" s="147" t="s">
        <v>1191</v>
      </c>
      <c r="G3108" s="147" t="s">
        <v>268</v>
      </c>
      <c r="H3108" s="159">
        <v>500</v>
      </c>
      <c r="I3108" s="151">
        <v>90</v>
      </c>
      <c r="J3108" s="151">
        <v>45000</v>
      </c>
      <c r="K3108" s="147">
        <v>4.4</v>
      </c>
      <c r="L3108" s="151">
        <v>1980</v>
      </c>
      <c r="M3108" s="151">
        <v>198</v>
      </c>
      <c r="N3108" s="151">
        <f>891/500*330</f>
        <v>588.06</v>
      </c>
      <c r="O3108" s="151">
        <f>495/500*330</f>
        <v>326.7</v>
      </c>
      <c r="P3108" s="151">
        <f>396/500*330</f>
        <v>261.36</v>
      </c>
      <c r="Q3108" s="151">
        <f t="shared" si="48"/>
        <v>1176.12</v>
      </c>
      <c r="R3108" s="156" t="s">
        <v>1288</v>
      </c>
    </row>
    <row r="3109" s="138" customFormat="1" ht="25.05" customHeight="1" spans="1:18">
      <c r="A3109" s="147">
        <v>3104</v>
      </c>
      <c r="B3109" s="147" t="s">
        <v>1232</v>
      </c>
      <c r="C3109" s="148">
        <v>45016</v>
      </c>
      <c r="D3109" s="148">
        <v>45381</v>
      </c>
      <c r="E3109" s="147" t="s">
        <v>267</v>
      </c>
      <c r="F3109" s="147" t="s">
        <v>1191</v>
      </c>
      <c r="G3109" s="147" t="s">
        <v>268</v>
      </c>
      <c r="H3109" s="159">
        <v>1980</v>
      </c>
      <c r="I3109" s="151">
        <v>90</v>
      </c>
      <c r="J3109" s="151">
        <v>178200</v>
      </c>
      <c r="K3109" s="147">
        <v>4.4</v>
      </c>
      <c r="L3109" s="151">
        <v>7840.8</v>
      </c>
      <c r="M3109" s="151">
        <v>784.08</v>
      </c>
      <c r="N3109" s="151">
        <v>3528.36</v>
      </c>
      <c r="O3109" s="151">
        <v>1960.2</v>
      </c>
      <c r="P3109" s="151">
        <v>1568.16</v>
      </c>
      <c r="Q3109" s="151">
        <f t="shared" si="48"/>
        <v>7056.72</v>
      </c>
      <c r="R3109" s="156"/>
    </row>
    <row r="3110" s="138" customFormat="1" ht="25.05" customHeight="1" spans="1:18">
      <c r="A3110" s="147">
        <v>3105</v>
      </c>
      <c r="B3110" s="147" t="s">
        <v>1237</v>
      </c>
      <c r="C3110" s="148">
        <v>45016</v>
      </c>
      <c r="D3110" s="148">
        <v>45381</v>
      </c>
      <c r="E3110" s="147" t="s">
        <v>267</v>
      </c>
      <c r="F3110" s="147" t="s">
        <v>1191</v>
      </c>
      <c r="G3110" s="147" t="s">
        <v>268</v>
      </c>
      <c r="H3110" s="159">
        <v>2970</v>
      </c>
      <c r="I3110" s="151">
        <v>90</v>
      </c>
      <c r="J3110" s="151">
        <v>267300</v>
      </c>
      <c r="K3110" s="147">
        <v>4.4</v>
      </c>
      <c r="L3110" s="151">
        <v>11761.2</v>
      </c>
      <c r="M3110" s="151">
        <v>1176.12</v>
      </c>
      <c r="N3110" s="151">
        <v>5292.54</v>
      </c>
      <c r="O3110" s="151">
        <v>2940.3</v>
      </c>
      <c r="P3110" s="151">
        <v>2352.24</v>
      </c>
      <c r="Q3110" s="151">
        <f t="shared" si="48"/>
        <v>10585.08</v>
      </c>
      <c r="R3110" s="156"/>
    </row>
    <row r="3111" s="138" customFormat="1" ht="25.05" customHeight="1" spans="1:18">
      <c r="A3111" s="147">
        <v>3106</v>
      </c>
      <c r="B3111" s="147" t="s">
        <v>1240</v>
      </c>
      <c r="C3111" s="148">
        <v>45016</v>
      </c>
      <c r="D3111" s="148">
        <v>45381</v>
      </c>
      <c r="E3111" s="147" t="s">
        <v>267</v>
      </c>
      <c r="F3111" s="147" t="s">
        <v>1191</v>
      </c>
      <c r="G3111" s="147" t="s">
        <v>268</v>
      </c>
      <c r="H3111" s="159">
        <v>1980</v>
      </c>
      <c r="I3111" s="151">
        <v>90</v>
      </c>
      <c r="J3111" s="151">
        <v>178200</v>
      </c>
      <c r="K3111" s="147">
        <v>4.4</v>
      </c>
      <c r="L3111" s="151">
        <v>7840.8</v>
      </c>
      <c r="M3111" s="151">
        <v>784.08</v>
      </c>
      <c r="N3111" s="151">
        <v>3528.36</v>
      </c>
      <c r="O3111" s="151">
        <v>1960.2</v>
      </c>
      <c r="P3111" s="151">
        <v>1568.16</v>
      </c>
      <c r="Q3111" s="151">
        <f t="shared" si="48"/>
        <v>7056.72</v>
      </c>
      <c r="R3111" s="156"/>
    </row>
    <row r="3112" s="138" customFormat="1" ht="25.05" customHeight="1" spans="1:18">
      <c r="A3112" s="147">
        <v>3107</v>
      </c>
      <c r="B3112" s="147" t="s">
        <v>1246</v>
      </c>
      <c r="C3112" s="148">
        <v>45016</v>
      </c>
      <c r="D3112" s="148">
        <v>45381</v>
      </c>
      <c r="E3112" s="147" t="s">
        <v>267</v>
      </c>
      <c r="F3112" s="147" t="s">
        <v>1191</v>
      </c>
      <c r="G3112" s="147" t="s">
        <v>268</v>
      </c>
      <c r="H3112" s="159">
        <v>3201</v>
      </c>
      <c r="I3112" s="151">
        <v>90</v>
      </c>
      <c r="J3112" s="151">
        <v>288090</v>
      </c>
      <c r="K3112" s="147">
        <v>4.4</v>
      </c>
      <c r="L3112" s="151">
        <v>12675.96</v>
      </c>
      <c r="M3112" s="151">
        <v>1267.596</v>
      </c>
      <c r="N3112" s="151">
        <v>5704.182</v>
      </c>
      <c r="O3112" s="151">
        <v>3168.99</v>
      </c>
      <c r="P3112" s="151">
        <v>2535.192</v>
      </c>
      <c r="Q3112" s="151">
        <f t="shared" si="48"/>
        <v>11408.364</v>
      </c>
      <c r="R3112" s="156"/>
    </row>
    <row r="3113" s="138" customFormat="1" ht="25.05" customHeight="1" spans="1:18">
      <c r="A3113" s="147">
        <v>3108</v>
      </c>
      <c r="B3113" s="147" t="s">
        <v>1249</v>
      </c>
      <c r="C3113" s="148">
        <v>45016</v>
      </c>
      <c r="D3113" s="148">
        <v>45381</v>
      </c>
      <c r="E3113" s="147" t="s">
        <v>267</v>
      </c>
      <c r="F3113" s="147" t="s">
        <v>1191</v>
      </c>
      <c r="G3113" s="147" t="s">
        <v>268</v>
      </c>
      <c r="H3113" s="159">
        <v>1650</v>
      </c>
      <c r="I3113" s="151">
        <v>90</v>
      </c>
      <c r="J3113" s="151">
        <v>148500</v>
      </c>
      <c r="K3113" s="147">
        <v>4.4</v>
      </c>
      <c r="L3113" s="151">
        <v>6534</v>
      </c>
      <c r="M3113" s="151">
        <v>653.4</v>
      </c>
      <c r="N3113" s="151">
        <v>2940.3</v>
      </c>
      <c r="O3113" s="151">
        <v>1633.5</v>
      </c>
      <c r="P3113" s="151">
        <v>1306.8</v>
      </c>
      <c r="Q3113" s="151">
        <f t="shared" si="48"/>
        <v>5880.6</v>
      </c>
      <c r="R3113" s="156"/>
    </row>
    <row r="3114" s="138" customFormat="1" ht="25.05" customHeight="1" spans="1:18">
      <c r="A3114" s="147">
        <v>3109</v>
      </c>
      <c r="B3114" s="147" t="s">
        <v>1251</v>
      </c>
      <c r="C3114" s="148">
        <v>45016</v>
      </c>
      <c r="D3114" s="148">
        <v>45381</v>
      </c>
      <c r="E3114" s="147" t="s">
        <v>267</v>
      </c>
      <c r="F3114" s="147" t="s">
        <v>1191</v>
      </c>
      <c r="G3114" s="147" t="s">
        <v>268</v>
      </c>
      <c r="H3114" s="159">
        <v>1980</v>
      </c>
      <c r="I3114" s="151">
        <v>90</v>
      </c>
      <c r="J3114" s="151">
        <v>178200</v>
      </c>
      <c r="K3114" s="147">
        <v>4.4</v>
      </c>
      <c r="L3114" s="151">
        <v>7840.8</v>
      </c>
      <c r="M3114" s="151">
        <v>784.08</v>
      </c>
      <c r="N3114" s="151">
        <v>3528.36</v>
      </c>
      <c r="O3114" s="151">
        <v>1960.2</v>
      </c>
      <c r="P3114" s="151">
        <v>1568.16</v>
      </c>
      <c r="Q3114" s="151">
        <f t="shared" si="48"/>
        <v>7056.72</v>
      </c>
      <c r="R3114" s="156"/>
    </row>
    <row r="3115" s="138" customFormat="1" ht="25.05" customHeight="1" spans="1:18">
      <c r="A3115" s="147">
        <v>3110</v>
      </c>
      <c r="B3115" s="147" t="s">
        <v>1253</v>
      </c>
      <c r="C3115" s="148">
        <v>45016</v>
      </c>
      <c r="D3115" s="148">
        <v>45381</v>
      </c>
      <c r="E3115" s="147" t="s">
        <v>267</v>
      </c>
      <c r="F3115" s="147" t="s">
        <v>1191</v>
      </c>
      <c r="G3115" s="147" t="s">
        <v>268</v>
      </c>
      <c r="H3115" s="159">
        <v>1980</v>
      </c>
      <c r="I3115" s="151">
        <v>90</v>
      </c>
      <c r="J3115" s="151">
        <v>178200</v>
      </c>
      <c r="K3115" s="147">
        <v>4.4</v>
      </c>
      <c r="L3115" s="151">
        <v>7840.8</v>
      </c>
      <c r="M3115" s="151">
        <v>784.08</v>
      </c>
      <c r="N3115" s="151">
        <v>3528.36</v>
      </c>
      <c r="O3115" s="151">
        <v>1960.2</v>
      </c>
      <c r="P3115" s="151">
        <v>1568.16</v>
      </c>
      <c r="Q3115" s="151">
        <f t="shared" si="48"/>
        <v>7056.72</v>
      </c>
      <c r="R3115" s="156"/>
    </row>
    <row r="3116" s="138" customFormat="1" ht="25.05" customHeight="1" spans="1:18">
      <c r="A3116" s="147">
        <v>3111</v>
      </c>
      <c r="B3116" s="147" t="s">
        <v>1254</v>
      </c>
      <c r="C3116" s="148">
        <v>45016</v>
      </c>
      <c r="D3116" s="148">
        <v>45381</v>
      </c>
      <c r="E3116" s="147" t="s">
        <v>267</v>
      </c>
      <c r="F3116" s="147" t="s">
        <v>1191</v>
      </c>
      <c r="G3116" s="147" t="s">
        <v>268</v>
      </c>
      <c r="H3116" s="159">
        <v>2640</v>
      </c>
      <c r="I3116" s="151">
        <v>90</v>
      </c>
      <c r="J3116" s="151">
        <v>237600</v>
      </c>
      <c r="K3116" s="147">
        <v>4.4</v>
      </c>
      <c r="L3116" s="151">
        <v>10454.4</v>
      </c>
      <c r="M3116" s="151">
        <v>1045.44</v>
      </c>
      <c r="N3116" s="151">
        <v>4704.48</v>
      </c>
      <c r="O3116" s="151">
        <v>2613.6</v>
      </c>
      <c r="P3116" s="151">
        <v>2090.88</v>
      </c>
      <c r="Q3116" s="151">
        <f t="shared" si="48"/>
        <v>9408.96</v>
      </c>
      <c r="R3116" s="156"/>
    </row>
    <row r="3117" s="138" customFormat="1" ht="25.05" customHeight="1" spans="1:18">
      <c r="A3117" s="147">
        <v>3112</v>
      </c>
      <c r="B3117" s="147" t="s">
        <v>1257</v>
      </c>
      <c r="C3117" s="148">
        <v>45016</v>
      </c>
      <c r="D3117" s="148">
        <v>45381</v>
      </c>
      <c r="E3117" s="147" t="s">
        <v>267</v>
      </c>
      <c r="F3117" s="147" t="s">
        <v>1191</v>
      </c>
      <c r="G3117" s="147" t="s">
        <v>268</v>
      </c>
      <c r="H3117" s="159">
        <v>3069</v>
      </c>
      <c r="I3117" s="151">
        <v>90</v>
      </c>
      <c r="J3117" s="151">
        <v>276210</v>
      </c>
      <c r="K3117" s="147">
        <v>4.4</v>
      </c>
      <c r="L3117" s="151">
        <v>12153.24</v>
      </c>
      <c r="M3117" s="151">
        <v>1215.324</v>
      </c>
      <c r="N3117" s="151">
        <v>5468.958</v>
      </c>
      <c r="O3117" s="151">
        <v>3038.31</v>
      </c>
      <c r="P3117" s="151">
        <v>2430.648</v>
      </c>
      <c r="Q3117" s="151">
        <f t="shared" si="48"/>
        <v>10937.916</v>
      </c>
      <c r="R3117" s="156"/>
    </row>
    <row r="3118" s="138" customFormat="1" ht="25.05" customHeight="1" spans="1:18">
      <c r="A3118" s="147">
        <v>3113</v>
      </c>
      <c r="B3118" s="147" t="s">
        <v>1260</v>
      </c>
      <c r="C3118" s="148">
        <v>45016</v>
      </c>
      <c r="D3118" s="148">
        <v>45381</v>
      </c>
      <c r="E3118" s="147" t="s">
        <v>267</v>
      </c>
      <c r="F3118" s="147" t="s">
        <v>1191</v>
      </c>
      <c r="G3118" s="147" t="s">
        <v>268</v>
      </c>
      <c r="H3118" s="159">
        <v>2970</v>
      </c>
      <c r="I3118" s="151">
        <v>90</v>
      </c>
      <c r="J3118" s="151">
        <v>267300</v>
      </c>
      <c r="K3118" s="147">
        <v>4.4</v>
      </c>
      <c r="L3118" s="151">
        <v>11761.2</v>
      </c>
      <c r="M3118" s="151">
        <v>1176.12</v>
      </c>
      <c r="N3118" s="151">
        <v>5292.54</v>
      </c>
      <c r="O3118" s="151">
        <v>2940.3</v>
      </c>
      <c r="P3118" s="151">
        <v>2352.24</v>
      </c>
      <c r="Q3118" s="151">
        <f t="shared" si="48"/>
        <v>10585.08</v>
      </c>
      <c r="R3118" s="156"/>
    </row>
    <row r="3119" s="138" customFormat="1" ht="25.05" customHeight="1" spans="1:18">
      <c r="A3119" s="147">
        <v>3114</v>
      </c>
      <c r="B3119" s="147" t="s">
        <v>1262</v>
      </c>
      <c r="C3119" s="148">
        <v>45016</v>
      </c>
      <c r="D3119" s="148">
        <v>45381</v>
      </c>
      <c r="E3119" s="147" t="s">
        <v>267</v>
      </c>
      <c r="F3119" s="147" t="s">
        <v>1191</v>
      </c>
      <c r="G3119" s="147" t="s">
        <v>268</v>
      </c>
      <c r="H3119" s="159">
        <v>660</v>
      </c>
      <c r="I3119" s="151">
        <v>90</v>
      </c>
      <c r="J3119" s="151">
        <v>59400</v>
      </c>
      <c r="K3119" s="147">
        <v>4.4</v>
      </c>
      <c r="L3119" s="151">
        <v>2613.6</v>
      </c>
      <c r="M3119" s="151">
        <v>261.36</v>
      </c>
      <c r="N3119" s="151">
        <v>1176.12</v>
      </c>
      <c r="O3119" s="151">
        <v>653.4</v>
      </c>
      <c r="P3119" s="151">
        <v>522.72</v>
      </c>
      <c r="Q3119" s="151">
        <f t="shared" si="48"/>
        <v>2352.24</v>
      </c>
      <c r="R3119" s="156"/>
    </row>
    <row r="3120" s="138" customFormat="1" ht="25.05" customHeight="1" spans="1:18">
      <c r="A3120" s="147">
        <v>3115</v>
      </c>
      <c r="B3120" s="147" t="s">
        <v>388</v>
      </c>
      <c r="C3120" s="148">
        <v>45016</v>
      </c>
      <c r="D3120" s="148">
        <v>45381</v>
      </c>
      <c r="E3120" s="147" t="s">
        <v>267</v>
      </c>
      <c r="F3120" s="147" t="s">
        <v>1191</v>
      </c>
      <c r="G3120" s="147" t="s">
        <v>268</v>
      </c>
      <c r="H3120" s="159">
        <v>1980</v>
      </c>
      <c r="I3120" s="151">
        <v>90</v>
      </c>
      <c r="J3120" s="151">
        <v>178200</v>
      </c>
      <c r="K3120" s="147">
        <v>4.4</v>
      </c>
      <c r="L3120" s="151">
        <v>7840.8</v>
      </c>
      <c r="M3120" s="151">
        <v>784.08</v>
      </c>
      <c r="N3120" s="151">
        <v>3528.36</v>
      </c>
      <c r="O3120" s="151">
        <v>1960.2</v>
      </c>
      <c r="P3120" s="151">
        <v>1568.16</v>
      </c>
      <c r="Q3120" s="151">
        <f t="shared" si="48"/>
        <v>7056.72</v>
      </c>
      <c r="R3120" s="156"/>
    </row>
    <row r="3121" s="138" customFormat="1" ht="25.05" customHeight="1" spans="1:18">
      <c r="A3121" s="147">
        <v>3116</v>
      </c>
      <c r="B3121" s="147" t="s">
        <v>1273</v>
      </c>
      <c r="C3121" s="148">
        <v>45016</v>
      </c>
      <c r="D3121" s="148">
        <v>45381</v>
      </c>
      <c r="E3121" s="147" t="s">
        <v>267</v>
      </c>
      <c r="F3121" s="147" t="s">
        <v>1191</v>
      </c>
      <c r="G3121" s="147" t="s">
        <v>268</v>
      </c>
      <c r="H3121" s="159">
        <v>2640</v>
      </c>
      <c r="I3121" s="151">
        <v>90</v>
      </c>
      <c r="J3121" s="151">
        <v>237600</v>
      </c>
      <c r="K3121" s="147">
        <v>4.4</v>
      </c>
      <c r="L3121" s="151">
        <v>10454.4</v>
      </c>
      <c r="M3121" s="151">
        <v>1045.44</v>
      </c>
      <c r="N3121" s="151">
        <v>4704.48</v>
      </c>
      <c r="O3121" s="151">
        <v>2613.6</v>
      </c>
      <c r="P3121" s="151">
        <v>2090.88</v>
      </c>
      <c r="Q3121" s="151">
        <f t="shared" si="48"/>
        <v>9408.96</v>
      </c>
      <c r="R3121" s="156"/>
    </row>
    <row r="3122" s="138" customFormat="1" ht="25.05" customHeight="1" spans="1:18">
      <c r="A3122" s="147">
        <v>3117</v>
      </c>
      <c r="B3122" s="147" t="s">
        <v>1276</v>
      </c>
      <c r="C3122" s="148">
        <v>45016</v>
      </c>
      <c r="D3122" s="148">
        <v>45381</v>
      </c>
      <c r="E3122" s="147" t="s">
        <v>267</v>
      </c>
      <c r="F3122" s="147" t="s">
        <v>1191</v>
      </c>
      <c r="G3122" s="147" t="s">
        <v>268</v>
      </c>
      <c r="H3122" s="159">
        <v>1980</v>
      </c>
      <c r="I3122" s="151">
        <v>90</v>
      </c>
      <c r="J3122" s="151">
        <v>178200</v>
      </c>
      <c r="K3122" s="147">
        <v>4.4</v>
      </c>
      <c r="L3122" s="151">
        <v>7840.8</v>
      </c>
      <c r="M3122" s="151">
        <v>784.08</v>
      </c>
      <c r="N3122" s="151">
        <v>3528.36</v>
      </c>
      <c r="O3122" s="151">
        <v>1960.2</v>
      </c>
      <c r="P3122" s="151">
        <v>1568.16</v>
      </c>
      <c r="Q3122" s="151">
        <f t="shared" si="48"/>
        <v>7056.72</v>
      </c>
      <c r="R3122" s="156"/>
    </row>
    <row r="3123" s="138" customFormat="1" ht="25.05" customHeight="1" spans="1:18">
      <c r="A3123" s="147">
        <v>3118</v>
      </c>
      <c r="B3123" s="147" t="s">
        <v>1281</v>
      </c>
      <c r="C3123" s="148">
        <v>45016</v>
      </c>
      <c r="D3123" s="148">
        <v>45381</v>
      </c>
      <c r="E3123" s="147" t="s">
        <v>267</v>
      </c>
      <c r="F3123" s="147" t="s">
        <v>1191</v>
      </c>
      <c r="G3123" s="147" t="s">
        <v>268</v>
      </c>
      <c r="H3123" s="159">
        <v>1980</v>
      </c>
      <c r="I3123" s="151">
        <v>90</v>
      </c>
      <c r="J3123" s="151">
        <v>178200</v>
      </c>
      <c r="K3123" s="147">
        <v>4.4</v>
      </c>
      <c r="L3123" s="151">
        <v>7840.8</v>
      </c>
      <c r="M3123" s="151">
        <v>784.08</v>
      </c>
      <c r="N3123" s="151">
        <v>3528.36</v>
      </c>
      <c r="O3123" s="151">
        <v>1960.2</v>
      </c>
      <c r="P3123" s="151">
        <v>1568.16</v>
      </c>
      <c r="Q3123" s="151">
        <f t="shared" si="48"/>
        <v>7056.72</v>
      </c>
      <c r="R3123" s="156"/>
    </row>
    <row r="3124" s="138" customFormat="1" ht="25.05" customHeight="1" spans="1:18">
      <c r="A3124" s="147">
        <v>3119</v>
      </c>
      <c r="B3124" s="147" t="s">
        <v>1282</v>
      </c>
      <c r="C3124" s="148">
        <v>45016</v>
      </c>
      <c r="D3124" s="148">
        <v>45381</v>
      </c>
      <c r="E3124" s="147" t="s">
        <v>267</v>
      </c>
      <c r="F3124" s="147" t="s">
        <v>1191</v>
      </c>
      <c r="G3124" s="147" t="s">
        <v>268</v>
      </c>
      <c r="H3124" s="159">
        <v>1980</v>
      </c>
      <c r="I3124" s="151">
        <v>90</v>
      </c>
      <c r="J3124" s="151">
        <v>178200</v>
      </c>
      <c r="K3124" s="147">
        <v>4.4</v>
      </c>
      <c r="L3124" s="151">
        <v>7840.8</v>
      </c>
      <c r="M3124" s="151">
        <v>784.08</v>
      </c>
      <c r="N3124" s="151">
        <v>3528.36</v>
      </c>
      <c r="O3124" s="151">
        <v>1960.2</v>
      </c>
      <c r="P3124" s="151">
        <v>1568.16</v>
      </c>
      <c r="Q3124" s="151">
        <f t="shared" si="48"/>
        <v>7056.72</v>
      </c>
      <c r="R3124" s="156"/>
    </row>
    <row r="3125" s="138" customFormat="1" ht="25.05" customHeight="1" spans="1:18">
      <c r="A3125" s="147">
        <v>3120</v>
      </c>
      <c r="B3125" s="147" t="s">
        <v>1190</v>
      </c>
      <c r="C3125" s="148">
        <v>45016</v>
      </c>
      <c r="D3125" s="148">
        <v>45381</v>
      </c>
      <c r="E3125" s="147" t="s">
        <v>267</v>
      </c>
      <c r="F3125" s="147" t="s">
        <v>1191</v>
      </c>
      <c r="G3125" s="147" t="s">
        <v>268</v>
      </c>
      <c r="H3125" s="159">
        <v>3234</v>
      </c>
      <c r="I3125" s="151">
        <v>90</v>
      </c>
      <c r="J3125" s="151">
        <v>291060</v>
      </c>
      <c r="K3125" s="160">
        <v>4.4</v>
      </c>
      <c r="L3125" s="151">
        <v>12806.64</v>
      </c>
      <c r="M3125" s="151">
        <v>1280.664</v>
      </c>
      <c r="N3125" s="151">
        <v>5762.988</v>
      </c>
      <c r="O3125" s="151">
        <v>3201.66</v>
      </c>
      <c r="P3125" s="151">
        <v>2561.328</v>
      </c>
      <c r="Q3125" s="151">
        <f t="shared" si="48"/>
        <v>11525.976</v>
      </c>
      <c r="R3125" s="156"/>
    </row>
    <row r="3126" s="138" customFormat="1" ht="25.05" customHeight="1" spans="1:18">
      <c r="A3126" s="147">
        <v>3121</v>
      </c>
      <c r="B3126" s="147" t="s">
        <v>1192</v>
      </c>
      <c r="C3126" s="148">
        <v>45016</v>
      </c>
      <c r="D3126" s="148">
        <v>45381</v>
      </c>
      <c r="E3126" s="147" t="s">
        <v>267</v>
      </c>
      <c r="F3126" s="147" t="s">
        <v>1191</v>
      </c>
      <c r="G3126" s="147" t="s">
        <v>268</v>
      </c>
      <c r="H3126" s="159">
        <v>1650</v>
      </c>
      <c r="I3126" s="151">
        <v>90</v>
      </c>
      <c r="J3126" s="151">
        <v>148500</v>
      </c>
      <c r="K3126" s="160">
        <v>4.4</v>
      </c>
      <c r="L3126" s="151">
        <v>6534</v>
      </c>
      <c r="M3126" s="151">
        <v>653.4</v>
      </c>
      <c r="N3126" s="151">
        <v>2940.3</v>
      </c>
      <c r="O3126" s="151">
        <v>1633.5</v>
      </c>
      <c r="P3126" s="151">
        <v>1306.8</v>
      </c>
      <c r="Q3126" s="151">
        <f t="shared" si="48"/>
        <v>5880.6</v>
      </c>
      <c r="R3126" s="156"/>
    </row>
    <row r="3127" s="138" customFormat="1" ht="25.05" customHeight="1" spans="1:18">
      <c r="A3127" s="147">
        <v>3122</v>
      </c>
      <c r="B3127" s="147" t="s">
        <v>1193</v>
      </c>
      <c r="C3127" s="148">
        <v>45016</v>
      </c>
      <c r="D3127" s="148">
        <v>45381</v>
      </c>
      <c r="E3127" s="147" t="s">
        <v>267</v>
      </c>
      <c r="F3127" s="147" t="s">
        <v>1191</v>
      </c>
      <c r="G3127" s="147" t="s">
        <v>268</v>
      </c>
      <c r="H3127" s="159">
        <v>1650</v>
      </c>
      <c r="I3127" s="151">
        <v>90</v>
      </c>
      <c r="J3127" s="151">
        <v>148500</v>
      </c>
      <c r="K3127" s="160">
        <v>4.4</v>
      </c>
      <c r="L3127" s="151">
        <v>6534</v>
      </c>
      <c r="M3127" s="151">
        <v>653.4</v>
      </c>
      <c r="N3127" s="151">
        <v>2940.3</v>
      </c>
      <c r="O3127" s="151">
        <v>1633.5</v>
      </c>
      <c r="P3127" s="151">
        <v>1306.8</v>
      </c>
      <c r="Q3127" s="151">
        <f t="shared" si="48"/>
        <v>5880.6</v>
      </c>
      <c r="R3127" s="156"/>
    </row>
    <row r="3128" s="138" customFormat="1" ht="25.05" customHeight="1" spans="1:18">
      <c r="A3128" s="147">
        <v>3123</v>
      </c>
      <c r="B3128" s="147" t="s">
        <v>1195</v>
      </c>
      <c r="C3128" s="148">
        <v>45016</v>
      </c>
      <c r="D3128" s="148">
        <v>45381</v>
      </c>
      <c r="E3128" s="147" t="s">
        <v>267</v>
      </c>
      <c r="F3128" s="147" t="s">
        <v>1191</v>
      </c>
      <c r="G3128" s="147" t="s">
        <v>268</v>
      </c>
      <c r="H3128" s="159">
        <v>2970</v>
      </c>
      <c r="I3128" s="151">
        <v>90</v>
      </c>
      <c r="J3128" s="151">
        <v>267300</v>
      </c>
      <c r="K3128" s="160">
        <v>4.4</v>
      </c>
      <c r="L3128" s="151">
        <v>11761.2</v>
      </c>
      <c r="M3128" s="151">
        <v>1176.12</v>
      </c>
      <c r="N3128" s="151">
        <v>5292.54</v>
      </c>
      <c r="O3128" s="151">
        <v>2940.3</v>
      </c>
      <c r="P3128" s="151">
        <v>2352.24</v>
      </c>
      <c r="Q3128" s="151">
        <f t="shared" si="48"/>
        <v>10585.08</v>
      </c>
      <c r="R3128" s="156"/>
    </row>
    <row r="3129" s="138" customFormat="1" ht="25.05" customHeight="1" spans="1:18">
      <c r="A3129" s="147">
        <v>3124</v>
      </c>
      <c r="B3129" s="147" t="s">
        <v>124</v>
      </c>
      <c r="C3129" s="148">
        <v>45016</v>
      </c>
      <c r="D3129" s="148">
        <v>45381</v>
      </c>
      <c r="E3129" s="147" t="s">
        <v>267</v>
      </c>
      <c r="F3129" s="147" t="s">
        <v>1191</v>
      </c>
      <c r="G3129" s="147" t="s">
        <v>268</v>
      </c>
      <c r="H3129" s="159">
        <v>3135</v>
      </c>
      <c r="I3129" s="151">
        <v>90</v>
      </c>
      <c r="J3129" s="151">
        <v>282150</v>
      </c>
      <c r="K3129" s="160">
        <v>4.4</v>
      </c>
      <c r="L3129" s="151">
        <v>12414.6</v>
      </c>
      <c r="M3129" s="151">
        <v>1241.46</v>
      </c>
      <c r="N3129" s="151">
        <v>5586.57</v>
      </c>
      <c r="O3129" s="151">
        <v>3103.65</v>
      </c>
      <c r="P3129" s="151">
        <v>2482.92</v>
      </c>
      <c r="Q3129" s="151">
        <f t="shared" si="48"/>
        <v>11173.14</v>
      </c>
      <c r="R3129" s="156"/>
    </row>
    <row r="3130" s="138" customFormat="1" ht="25.05" customHeight="1" spans="1:18">
      <c r="A3130" s="147">
        <v>3125</v>
      </c>
      <c r="B3130" s="147" t="s">
        <v>1196</v>
      </c>
      <c r="C3130" s="148">
        <v>45016</v>
      </c>
      <c r="D3130" s="148">
        <v>45381</v>
      </c>
      <c r="E3130" s="147" t="s">
        <v>267</v>
      </c>
      <c r="F3130" s="147" t="s">
        <v>1191</v>
      </c>
      <c r="G3130" s="147" t="s">
        <v>268</v>
      </c>
      <c r="H3130" s="159">
        <v>3267</v>
      </c>
      <c r="I3130" s="151">
        <v>90</v>
      </c>
      <c r="J3130" s="151">
        <v>294030</v>
      </c>
      <c r="K3130" s="160">
        <v>4.4</v>
      </c>
      <c r="L3130" s="151">
        <v>12937.32</v>
      </c>
      <c r="M3130" s="151">
        <v>1293.732</v>
      </c>
      <c r="N3130" s="151">
        <v>5821.794</v>
      </c>
      <c r="O3130" s="151">
        <v>3234.33</v>
      </c>
      <c r="P3130" s="151">
        <v>2587.464</v>
      </c>
      <c r="Q3130" s="151">
        <f t="shared" si="48"/>
        <v>11643.588</v>
      </c>
      <c r="R3130" s="156"/>
    </row>
    <row r="3131" s="138" customFormat="1" ht="25.05" customHeight="1" spans="1:18">
      <c r="A3131" s="147">
        <v>3126</v>
      </c>
      <c r="B3131" s="147" t="s">
        <v>1197</v>
      </c>
      <c r="C3131" s="148">
        <v>45016</v>
      </c>
      <c r="D3131" s="148">
        <v>45381</v>
      </c>
      <c r="E3131" s="147" t="s">
        <v>267</v>
      </c>
      <c r="F3131" s="147" t="s">
        <v>1191</v>
      </c>
      <c r="G3131" s="147" t="s">
        <v>268</v>
      </c>
      <c r="H3131" s="159">
        <v>2970</v>
      </c>
      <c r="I3131" s="151">
        <v>90</v>
      </c>
      <c r="J3131" s="151">
        <v>267300</v>
      </c>
      <c r="K3131" s="160">
        <v>4.4</v>
      </c>
      <c r="L3131" s="151">
        <v>11761.2</v>
      </c>
      <c r="M3131" s="151">
        <v>1176.12</v>
      </c>
      <c r="N3131" s="151">
        <v>5292.54</v>
      </c>
      <c r="O3131" s="151">
        <v>2940.3</v>
      </c>
      <c r="P3131" s="151">
        <v>2352.24</v>
      </c>
      <c r="Q3131" s="151">
        <f t="shared" si="48"/>
        <v>10585.08</v>
      </c>
      <c r="R3131" s="156"/>
    </row>
    <row r="3132" s="138" customFormat="1" ht="25.05" customHeight="1" spans="1:18">
      <c r="A3132" s="147">
        <v>3127</v>
      </c>
      <c r="B3132" s="147" t="s">
        <v>1198</v>
      </c>
      <c r="C3132" s="148">
        <v>45016</v>
      </c>
      <c r="D3132" s="148">
        <v>45381</v>
      </c>
      <c r="E3132" s="147" t="s">
        <v>267</v>
      </c>
      <c r="F3132" s="147" t="s">
        <v>1191</v>
      </c>
      <c r="G3132" s="147" t="s">
        <v>268</v>
      </c>
      <c r="H3132" s="159">
        <v>1980</v>
      </c>
      <c r="I3132" s="151">
        <v>90</v>
      </c>
      <c r="J3132" s="151">
        <v>178200</v>
      </c>
      <c r="K3132" s="160">
        <v>4.4</v>
      </c>
      <c r="L3132" s="151">
        <v>7840.8</v>
      </c>
      <c r="M3132" s="151">
        <v>784.08</v>
      </c>
      <c r="N3132" s="151">
        <v>3528.36</v>
      </c>
      <c r="O3132" s="151">
        <v>1960.2</v>
      </c>
      <c r="P3132" s="151">
        <v>1568.16</v>
      </c>
      <c r="Q3132" s="151">
        <f t="shared" si="48"/>
        <v>7056.72</v>
      </c>
      <c r="R3132" s="156"/>
    </row>
    <row r="3133" s="138" customFormat="1" ht="25.05" customHeight="1" spans="1:18">
      <c r="A3133" s="147">
        <v>3128</v>
      </c>
      <c r="B3133" s="147" t="s">
        <v>1199</v>
      </c>
      <c r="C3133" s="148">
        <v>45016</v>
      </c>
      <c r="D3133" s="148">
        <v>45381</v>
      </c>
      <c r="E3133" s="147" t="s">
        <v>267</v>
      </c>
      <c r="F3133" s="147" t="s">
        <v>1191</v>
      </c>
      <c r="G3133" s="147" t="s">
        <v>268</v>
      </c>
      <c r="H3133" s="159">
        <v>2640</v>
      </c>
      <c r="I3133" s="151">
        <v>90</v>
      </c>
      <c r="J3133" s="151">
        <v>237600</v>
      </c>
      <c r="K3133" s="160">
        <v>4.4</v>
      </c>
      <c r="L3133" s="151">
        <v>10454.4</v>
      </c>
      <c r="M3133" s="151">
        <v>1045.44</v>
      </c>
      <c r="N3133" s="151">
        <v>4704.48</v>
      </c>
      <c r="O3133" s="151">
        <v>2613.6</v>
      </c>
      <c r="P3133" s="151">
        <v>2090.88</v>
      </c>
      <c r="Q3133" s="151">
        <f t="shared" si="48"/>
        <v>9408.96</v>
      </c>
      <c r="R3133" s="156"/>
    </row>
    <row r="3134" s="138" customFormat="1" ht="25.05" customHeight="1" spans="1:18">
      <c r="A3134" s="147">
        <v>3129</v>
      </c>
      <c r="B3134" s="147" t="s">
        <v>1200</v>
      </c>
      <c r="C3134" s="148">
        <v>45016</v>
      </c>
      <c r="D3134" s="148">
        <v>45381</v>
      </c>
      <c r="E3134" s="147" t="s">
        <v>267</v>
      </c>
      <c r="F3134" s="147" t="s">
        <v>1191</v>
      </c>
      <c r="G3134" s="147" t="s">
        <v>268</v>
      </c>
      <c r="H3134" s="159">
        <v>3168</v>
      </c>
      <c r="I3134" s="151">
        <v>90</v>
      </c>
      <c r="J3134" s="151">
        <v>285120</v>
      </c>
      <c r="K3134" s="160">
        <v>4.4</v>
      </c>
      <c r="L3134" s="151">
        <v>12545.28</v>
      </c>
      <c r="M3134" s="151">
        <v>1254.528</v>
      </c>
      <c r="N3134" s="151">
        <v>5645.376</v>
      </c>
      <c r="O3134" s="151">
        <v>3136.32</v>
      </c>
      <c r="P3134" s="151">
        <v>2509.056</v>
      </c>
      <c r="Q3134" s="151">
        <f t="shared" si="48"/>
        <v>11290.752</v>
      </c>
      <c r="R3134" s="156"/>
    </row>
    <row r="3135" s="138" customFormat="1" ht="25.05" customHeight="1" spans="1:18">
      <c r="A3135" s="147">
        <v>3130</v>
      </c>
      <c r="B3135" s="147" t="s">
        <v>1201</v>
      </c>
      <c r="C3135" s="148">
        <v>45016</v>
      </c>
      <c r="D3135" s="148">
        <v>45381</v>
      </c>
      <c r="E3135" s="147" t="s">
        <v>267</v>
      </c>
      <c r="F3135" s="147" t="s">
        <v>1191</v>
      </c>
      <c r="G3135" s="147" t="s">
        <v>268</v>
      </c>
      <c r="H3135" s="159">
        <v>1980</v>
      </c>
      <c r="I3135" s="151">
        <v>90</v>
      </c>
      <c r="J3135" s="151">
        <v>178200</v>
      </c>
      <c r="K3135" s="160">
        <v>4.4</v>
      </c>
      <c r="L3135" s="151">
        <v>7840.8</v>
      </c>
      <c r="M3135" s="151">
        <v>784.08</v>
      </c>
      <c r="N3135" s="151">
        <v>3528.36</v>
      </c>
      <c r="O3135" s="151">
        <v>1960.2</v>
      </c>
      <c r="P3135" s="151">
        <v>1568.16</v>
      </c>
      <c r="Q3135" s="151">
        <f t="shared" si="48"/>
        <v>7056.72</v>
      </c>
      <c r="R3135" s="156"/>
    </row>
    <row r="3136" s="138" customFormat="1" ht="25.05" customHeight="1" spans="1:18">
      <c r="A3136" s="147">
        <v>3131</v>
      </c>
      <c r="B3136" s="147" t="s">
        <v>1202</v>
      </c>
      <c r="C3136" s="148">
        <v>45016</v>
      </c>
      <c r="D3136" s="148">
        <v>45381</v>
      </c>
      <c r="E3136" s="147" t="s">
        <v>267</v>
      </c>
      <c r="F3136" s="147" t="s">
        <v>1191</v>
      </c>
      <c r="G3136" s="147" t="s">
        <v>268</v>
      </c>
      <c r="H3136" s="159">
        <v>2640</v>
      </c>
      <c r="I3136" s="151">
        <v>90</v>
      </c>
      <c r="J3136" s="151">
        <v>237600</v>
      </c>
      <c r="K3136" s="160">
        <v>4.4</v>
      </c>
      <c r="L3136" s="151">
        <v>10454.4</v>
      </c>
      <c r="M3136" s="151">
        <v>1045.44</v>
      </c>
      <c r="N3136" s="151">
        <v>4704.48</v>
      </c>
      <c r="O3136" s="151">
        <v>2613.6</v>
      </c>
      <c r="P3136" s="151">
        <v>2090.88</v>
      </c>
      <c r="Q3136" s="151">
        <f t="shared" si="48"/>
        <v>9408.96</v>
      </c>
      <c r="R3136" s="156"/>
    </row>
    <row r="3137" s="138" customFormat="1" ht="25.05" customHeight="1" spans="1:18">
      <c r="A3137" s="147">
        <v>3132</v>
      </c>
      <c r="B3137" s="147" t="s">
        <v>1203</v>
      </c>
      <c r="C3137" s="148">
        <v>45016</v>
      </c>
      <c r="D3137" s="148">
        <v>45381</v>
      </c>
      <c r="E3137" s="147" t="s">
        <v>267</v>
      </c>
      <c r="F3137" s="147" t="s">
        <v>1191</v>
      </c>
      <c r="G3137" s="147" t="s">
        <v>268</v>
      </c>
      <c r="H3137" s="159">
        <v>3168</v>
      </c>
      <c r="I3137" s="151">
        <v>90</v>
      </c>
      <c r="J3137" s="151">
        <v>285120</v>
      </c>
      <c r="K3137" s="160">
        <v>4.4</v>
      </c>
      <c r="L3137" s="151">
        <v>12545.28</v>
      </c>
      <c r="M3137" s="151">
        <v>1254.528</v>
      </c>
      <c r="N3137" s="151">
        <v>5645.376</v>
      </c>
      <c r="O3137" s="151">
        <v>3136.32</v>
      </c>
      <c r="P3137" s="151">
        <v>2509.056</v>
      </c>
      <c r="Q3137" s="151">
        <f t="shared" si="48"/>
        <v>11290.752</v>
      </c>
      <c r="R3137" s="156"/>
    </row>
    <row r="3138" s="138" customFormat="1" ht="25.05" customHeight="1" spans="1:18">
      <c r="A3138" s="147">
        <v>3133</v>
      </c>
      <c r="B3138" s="147" t="s">
        <v>1204</v>
      </c>
      <c r="C3138" s="148">
        <v>45016</v>
      </c>
      <c r="D3138" s="148">
        <v>45381</v>
      </c>
      <c r="E3138" s="147" t="s">
        <v>267</v>
      </c>
      <c r="F3138" s="147" t="s">
        <v>1191</v>
      </c>
      <c r="G3138" s="147" t="s">
        <v>268</v>
      </c>
      <c r="H3138" s="159">
        <v>1320</v>
      </c>
      <c r="I3138" s="151">
        <v>90</v>
      </c>
      <c r="J3138" s="151">
        <v>118800</v>
      </c>
      <c r="K3138" s="160">
        <v>4.4</v>
      </c>
      <c r="L3138" s="151">
        <v>5227.2</v>
      </c>
      <c r="M3138" s="151">
        <v>522.72</v>
      </c>
      <c r="N3138" s="151">
        <v>2352.24</v>
      </c>
      <c r="O3138" s="151">
        <v>1306.8</v>
      </c>
      <c r="P3138" s="151">
        <v>1045.44</v>
      </c>
      <c r="Q3138" s="151">
        <f t="shared" si="48"/>
        <v>4704.48</v>
      </c>
      <c r="R3138" s="156"/>
    </row>
    <row r="3139" s="138" customFormat="1" ht="25.05" customHeight="1" spans="1:18">
      <c r="A3139" s="147">
        <v>3134</v>
      </c>
      <c r="B3139" s="147" t="s">
        <v>1205</v>
      </c>
      <c r="C3139" s="148">
        <v>45016</v>
      </c>
      <c r="D3139" s="148">
        <v>45381</v>
      </c>
      <c r="E3139" s="147" t="s">
        <v>267</v>
      </c>
      <c r="F3139" s="147" t="s">
        <v>1191</v>
      </c>
      <c r="G3139" s="147" t="s">
        <v>268</v>
      </c>
      <c r="H3139" s="159">
        <v>3168</v>
      </c>
      <c r="I3139" s="151">
        <v>90</v>
      </c>
      <c r="J3139" s="151">
        <v>285120</v>
      </c>
      <c r="K3139" s="160">
        <v>4.4</v>
      </c>
      <c r="L3139" s="151">
        <v>12545.28</v>
      </c>
      <c r="M3139" s="151">
        <v>1254.528</v>
      </c>
      <c r="N3139" s="151">
        <v>5645.376</v>
      </c>
      <c r="O3139" s="151">
        <v>3136.32</v>
      </c>
      <c r="P3139" s="151">
        <v>2509.056</v>
      </c>
      <c r="Q3139" s="151">
        <f t="shared" si="48"/>
        <v>11290.752</v>
      </c>
      <c r="R3139" s="156"/>
    </row>
    <row r="3140" s="138" customFormat="1" ht="25.05" customHeight="1" spans="1:18">
      <c r="A3140" s="147">
        <v>3135</v>
      </c>
      <c r="B3140" s="147" t="s">
        <v>1206</v>
      </c>
      <c r="C3140" s="148">
        <v>45016</v>
      </c>
      <c r="D3140" s="148">
        <v>45381</v>
      </c>
      <c r="E3140" s="147" t="s">
        <v>267</v>
      </c>
      <c r="F3140" s="147" t="s">
        <v>1191</v>
      </c>
      <c r="G3140" s="147" t="s">
        <v>268</v>
      </c>
      <c r="H3140" s="159">
        <v>2640</v>
      </c>
      <c r="I3140" s="151">
        <v>90</v>
      </c>
      <c r="J3140" s="151">
        <v>237600</v>
      </c>
      <c r="K3140" s="160">
        <v>4.4</v>
      </c>
      <c r="L3140" s="151">
        <v>10454.4</v>
      </c>
      <c r="M3140" s="151">
        <v>1045.44</v>
      </c>
      <c r="N3140" s="151">
        <v>4704.48</v>
      </c>
      <c r="O3140" s="151">
        <v>2613.6</v>
      </c>
      <c r="P3140" s="151">
        <v>2090.88</v>
      </c>
      <c r="Q3140" s="151">
        <f t="shared" si="48"/>
        <v>9408.96</v>
      </c>
      <c r="R3140" s="156"/>
    </row>
    <row r="3141" s="138" customFormat="1" ht="25.05" customHeight="1" spans="1:18">
      <c r="A3141" s="147">
        <v>3136</v>
      </c>
      <c r="B3141" s="147" t="s">
        <v>1207</v>
      </c>
      <c r="C3141" s="148">
        <v>45016</v>
      </c>
      <c r="D3141" s="148">
        <v>45381</v>
      </c>
      <c r="E3141" s="147" t="s">
        <v>267</v>
      </c>
      <c r="F3141" s="147" t="s">
        <v>1191</v>
      </c>
      <c r="G3141" s="147" t="s">
        <v>268</v>
      </c>
      <c r="H3141" s="159">
        <v>990</v>
      </c>
      <c r="I3141" s="151">
        <v>90</v>
      </c>
      <c r="J3141" s="151">
        <v>89100</v>
      </c>
      <c r="K3141" s="160">
        <v>4.4</v>
      </c>
      <c r="L3141" s="151">
        <v>3920.4</v>
      </c>
      <c r="M3141" s="151">
        <v>392.04</v>
      </c>
      <c r="N3141" s="151">
        <v>1764.18</v>
      </c>
      <c r="O3141" s="151">
        <v>980.1</v>
      </c>
      <c r="P3141" s="151">
        <v>784.08</v>
      </c>
      <c r="Q3141" s="151">
        <f t="shared" si="48"/>
        <v>3528.36</v>
      </c>
      <c r="R3141" s="156"/>
    </row>
    <row r="3142" s="138" customFormat="1" ht="25.05" customHeight="1" spans="1:18">
      <c r="A3142" s="147">
        <v>3137</v>
      </c>
      <c r="B3142" s="147" t="s">
        <v>1208</v>
      </c>
      <c r="C3142" s="148">
        <v>45016</v>
      </c>
      <c r="D3142" s="148">
        <v>45381</v>
      </c>
      <c r="E3142" s="147" t="s">
        <v>267</v>
      </c>
      <c r="F3142" s="147" t="s">
        <v>1191</v>
      </c>
      <c r="G3142" s="147" t="s">
        <v>268</v>
      </c>
      <c r="H3142" s="159">
        <v>1980</v>
      </c>
      <c r="I3142" s="151">
        <v>90</v>
      </c>
      <c r="J3142" s="151">
        <v>178200</v>
      </c>
      <c r="K3142" s="160">
        <v>4.4</v>
      </c>
      <c r="L3142" s="151">
        <v>7840.8</v>
      </c>
      <c r="M3142" s="151">
        <v>784.08</v>
      </c>
      <c r="N3142" s="151">
        <v>3528.36</v>
      </c>
      <c r="O3142" s="151">
        <v>1960.2</v>
      </c>
      <c r="P3142" s="151">
        <v>1568.16</v>
      </c>
      <c r="Q3142" s="151">
        <f t="shared" si="48"/>
        <v>7056.72</v>
      </c>
      <c r="R3142" s="156"/>
    </row>
    <row r="3143" s="138" customFormat="1" ht="25.05" customHeight="1" spans="1:18">
      <c r="A3143" s="147">
        <v>3138</v>
      </c>
      <c r="B3143" s="147" t="s">
        <v>1209</v>
      </c>
      <c r="C3143" s="148">
        <v>45016</v>
      </c>
      <c r="D3143" s="148">
        <v>45381</v>
      </c>
      <c r="E3143" s="147" t="s">
        <v>267</v>
      </c>
      <c r="F3143" s="147" t="s">
        <v>1191</v>
      </c>
      <c r="G3143" s="147" t="s">
        <v>268</v>
      </c>
      <c r="H3143" s="159">
        <v>2640</v>
      </c>
      <c r="I3143" s="151">
        <v>90</v>
      </c>
      <c r="J3143" s="151">
        <v>237600</v>
      </c>
      <c r="K3143" s="160">
        <v>4.4</v>
      </c>
      <c r="L3143" s="151">
        <v>10454.4</v>
      </c>
      <c r="M3143" s="151">
        <v>1045.44</v>
      </c>
      <c r="N3143" s="151">
        <v>4704.48</v>
      </c>
      <c r="O3143" s="151">
        <v>2613.6</v>
      </c>
      <c r="P3143" s="151">
        <v>2090.88</v>
      </c>
      <c r="Q3143" s="151">
        <f t="shared" ref="Q3143:Q3206" si="49">N3143+O3143+P3143</f>
        <v>9408.96</v>
      </c>
      <c r="R3143" s="156"/>
    </row>
    <row r="3144" s="138" customFormat="1" ht="25.05" customHeight="1" spans="1:18">
      <c r="A3144" s="147">
        <v>3139</v>
      </c>
      <c r="B3144" s="147" t="s">
        <v>1210</v>
      </c>
      <c r="C3144" s="148">
        <v>45016</v>
      </c>
      <c r="D3144" s="148">
        <v>45381</v>
      </c>
      <c r="E3144" s="147" t="s">
        <v>267</v>
      </c>
      <c r="F3144" s="147" t="s">
        <v>1191</v>
      </c>
      <c r="G3144" s="147" t="s">
        <v>268</v>
      </c>
      <c r="H3144" s="159">
        <v>1650</v>
      </c>
      <c r="I3144" s="151">
        <v>90</v>
      </c>
      <c r="J3144" s="151">
        <v>148500</v>
      </c>
      <c r="K3144" s="160">
        <v>4.4</v>
      </c>
      <c r="L3144" s="151">
        <v>6534</v>
      </c>
      <c r="M3144" s="151">
        <v>653.4</v>
      </c>
      <c r="N3144" s="151">
        <v>2940.3</v>
      </c>
      <c r="O3144" s="151">
        <v>1633.5</v>
      </c>
      <c r="P3144" s="151">
        <v>1306.8</v>
      </c>
      <c r="Q3144" s="151">
        <f t="shared" si="49"/>
        <v>5880.6</v>
      </c>
      <c r="R3144" s="156"/>
    </row>
    <row r="3145" s="138" customFormat="1" ht="25.05" customHeight="1" spans="1:18">
      <c r="A3145" s="147">
        <v>3140</v>
      </c>
      <c r="B3145" s="147" t="s">
        <v>1211</v>
      </c>
      <c r="C3145" s="148">
        <v>45016</v>
      </c>
      <c r="D3145" s="148">
        <v>45381</v>
      </c>
      <c r="E3145" s="147" t="s">
        <v>267</v>
      </c>
      <c r="F3145" s="147" t="s">
        <v>1191</v>
      </c>
      <c r="G3145" s="147" t="s">
        <v>268</v>
      </c>
      <c r="H3145" s="159">
        <v>1980</v>
      </c>
      <c r="I3145" s="151">
        <v>90</v>
      </c>
      <c r="J3145" s="151">
        <v>178200</v>
      </c>
      <c r="K3145" s="160">
        <v>4.4</v>
      </c>
      <c r="L3145" s="151">
        <v>7840.8</v>
      </c>
      <c r="M3145" s="151">
        <v>784.08</v>
      </c>
      <c r="N3145" s="151">
        <v>3528.36</v>
      </c>
      <c r="O3145" s="151">
        <v>1960.2</v>
      </c>
      <c r="P3145" s="151">
        <v>1568.16</v>
      </c>
      <c r="Q3145" s="151">
        <f t="shared" si="49"/>
        <v>7056.72</v>
      </c>
      <c r="R3145" s="156"/>
    </row>
    <row r="3146" s="138" customFormat="1" ht="25.05" customHeight="1" spans="1:18">
      <c r="A3146" s="147">
        <v>3141</v>
      </c>
      <c r="B3146" s="147" t="s">
        <v>1212</v>
      </c>
      <c r="C3146" s="148">
        <v>45016</v>
      </c>
      <c r="D3146" s="148">
        <v>45381</v>
      </c>
      <c r="E3146" s="147" t="s">
        <v>267</v>
      </c>
      <c r="F3146" s="147" t="s">
        <v>1191</v>
      </c>
      <c r="G3146" s="147" t="s">
        <v>268</v>
      </c>
      <c r="H3146" s="159">
        <v>1320</v>
      </c>
      <c r="I3146" s="151">
        <v>90</v>
      </c>
      <c r="J3146" s="151">
        <v>118800</v>
      </c>
      <c r="K3146" s="160">
        <v>4.4</v>
      </c>
      <c r="L3146" s="151">
        <v>5227.2</v>
      </c>
      <c r="M3146" s="151">
        <v>522.72</v>
      </c>
      <c r="N3146" s="151">
        <v>2352.24</v>
      </c>
      <c r="O3146" s="151">
        <v>1306.8</v>
      </c>
      <c r="P3146" s="151">
        <v>1045.44</v>
      </c>
      <c r="Q3146" s="151">
        <f t="shared" si="49"/>
        <v>4704.48</v>
      </c>
      <c r="R3146" s="156"/>
    </row>
    <row r="3147" s="138" customFormat="1" ht="25.05" customHeight="1" spans="1:18">
      <c r="A3147" s="147">
        <v>3142</v>
      </c>
      <c r="B3147" s="147" t="s">
        <v>1213</v>
      </c>
      <c r="C3147" s="148">
        <v>45016</v>
      </c>
      <c r="D3147" s="148">
        <v>45381</v>
      </c>
      <c r="E3147" s="147" t="s">
        <v>267</v>
      </c>
      <c r="F3147" s="147" t="s">
        <v>1191</v>
      </c>
      <c r="G3147" s="147" t="s">
        <v>268</v>
      </c>
      <c r="H3147" s="159">
        <v>1320</v>
      </c>
      <c r="I3147" s="151">
        <v>90</v>
      </c>
      <c r="J3147" s="151">
        <v>118800</v>
      </c>
      <c r="K3147" s="160">
        <v>4.4</v>
      </c>
      <c r="L3147" s="151">
        <v>5227.2</v>
      </c>
      <c r="M3147" s="151">
        <v>522.72</v>
      </c>
      <c r="N3147" s="151">
        <v>2352.24</v>
      </c>
      <c r="O3147" s="151">
        <v>1306.8</v>
      </c>
      <c r="P3147" s="151">
        <v>1045.44</v>
      </c>
      <c r="Q3147" s="151">
        <f t="shared" si="49"/>
        <v>4704.48</v>
      </c>
      <c r="R3147" s="156"/>
    </row>
    <row r="3148" s="138" customFormat="1" ht="25.05" customHeight="1" spans="1:18">
      <c r="A3148" s="147">
        <v>3143</v>
      </c>
      <c r="B3148" s="147" t="s">
        <v>1214</v>
      </c>
      <c r="C3148" s="148">
        <v>45016</v>
      </c>
      <c r="D3148" s="148">
        <v>45381</v>
      </c>
      <c r="E3148" s="147" t="s">
        <v>267</v>
      </c>
      <c r="F3148" s="147" t="s">
        <v>1191</v>
      </c>
      <c r="G3148" s="147" t="s">
        <v>268</v>
      </c>
      <c r="H3148" s="159">
        <v>660</v>
      </c>
      <c r="I3148" s="151">
        <v>90</v>
      </c>
      <c r="J3148" s="151">
        <v>59400</v>
      </c>
      <c r="K3148" s="160">
        <v>4.4</v>
      </c>
      <c r="L3148" s="151">
        <v>2613.6</v>
      </c>
      <c r="M3148" s="151">
        <v>261.36</v>
      </c>
      <c r="N3148" s="151">
        <v>1176.12</v>
      </c>
      <c r="O3148" s="151">
        <v>653.4</v>
      </c>
      <c r="P3148" s="151">
        <v>522.72</v>
      </c>
      <c r="Q3148" s="151">
        <f t="shared" si="49"/>
        <v>2352.24</v>
      </c>
      <c r="R3148" s="156"/>
    </row>
    <row r="3149" s="138" customFormat="1" ht="25.05" customHeight="1" spans="1:18">
      <c r="A3149" s="147">
        <v>3144</v>
      </c>
      <c r="B3149" s="147" t="s">
        <v>1215</v>
      </c>
      <c r="C3149" s="148">
        <v>45016</v>
      </c>
      <c r="D3149" s="148">
        <v>45381</v>
      </c>
      <c r="E3149" s="147" t="s">
        <v>267</v>
      </c>
      <c r="F3149" s="147" t="s">
        <v>1191</v>
      </c>
      <c r="G3149" s="147" t="s">
        <v>268</v>
      </c>
      <c r="H3149" s="159">
        <v>2970</v>
      </c>
      <c r="I3149" s="151">
        <v>90</v>
      </c>
      <c r="J3149" s="151">
        <v>267300</v>
      </c>
      <c r="K3149" s="160">
        <v>4.4</v>
      </c>
      <c r="L3149" s="151">
        <v>11761.2</v>
      </c>
      <c r="M3149" s="151">
        <v>1176.12</v>
      </c>
      <c r="N3149" s="151">
        <v>5292.54</v>
      </c>
      <c r="O3149" s="151">
        <v>2940.3</v>
      </c>
      <c r="P3149" s="151">
        <v>2352.24</v>
      </c>
      <c r="Q3149" s="151">
        <f t="shared" si="49"/>
        <v>10585.08</v>
      </c>
      <c r="R3149" s="156"/>
    </row>
    <row r="3150" s="138" customFormat="1" ht="25.05" customHeight="1" spans="1:18">
      <c r="A3150" s="147">
        <v>3145</v>
      </c>
      <c r="B3150" s="147" t="s">
        <v>1216</v>
      </c>
      <c r="C3150" s="148">
        <v>45016</v>
      </c>
      <c r="D3150" s="148">
        <v>45381</v>
      </c>
      <c r="E3150" s="147" t="s">
        <v>267</v>
      </c>
      <c r="F3150" s="147" t="s">
        <v>1191</v>
      </c>
      <c r="G3150" s="147" t="s">
        <v>268</v>
      </c>
      <c r="H3150" s="159">
        <v>2640</v>
      </c>
      <c r="I3150" s="151">
        <v>90</v>
      </c>
      <c r="J3150" s="151">
        <v>237600</v>
      </c>
      <c r="K3150" s="160">
        <v>4.4</v>
      </c>
      <c r="L3150" s="151">
        <v>10454.4</v>
      </c>
      <c r="M3150" s="151">
        <v>1045.44</v>
      </c>
      <c r="N3150" s="151">
        <v>4704.48</v>
      </c>
      <c r="O3150" s="151">
        <v>2613.6</v>
      </c>
      <c r="P3150" s="151">
        <v>2090.88</v>
      </c>
      <c r="Q3150" s="151">
        <f t="shared" si="49"/>
        <v>9408.96</v>
      </c>
      <c r="R3150" s="156"/>
    </row>
    <row r="3151" s="138" customFormat="1" ht="25.05" customHeight="1" spans="1:18">
      <c r="A3151" s="147">
        <v>3146</v>
      </c>
      <c r="B3151" s="147" t="s">
        <v>1220</v>
      </c>
      <c r="C3151" s="148">
        <v>45016</v>
      </c>
      <c r="D3151" s="148">
        <v>45381</v>
      </c>
      <c r="E3151" s="147" t="s">
        <v>267</v>
      </c>
      <c r="F3151" s="147" t="s">
        <v>1191</v>
      </c>
      <c r="G3151" s="147" t="s">
        <v>268</v>
      </c>
      <c r="H3151" s="159">
        <v>1650</v>
      </c>
      <c r="I3151" s="151">
        <v>90</v>
      </c>
      <c r="J3151" s="151">
        <v>148500</v>
      </c>
      <c r="K3151" s="160">
        <v>4.4</v>
      </c>
      <c r="L3151" s="151">
        <v>6534</v>
      </c>
      <c r="M3151" s="151">
        <v>653.4</v>
      </c>
      <c r="N3151" s="151">
        <v>2940.3</v>
      </c>
      <c r="O3151" s="151">
        <v>1633.5</v>
      </c>
      <c r="P3151" s="151">
        <v>1306.8</v>
      </c>
      <c r="Q3151" s="151">
        <f t="shared" si="49"/>
        <v>5880.6</v>
      </c>
      <c r="R3151" s="156"/>
    </row>
    <row r="3152" s="138" customFormat="1" ht="25.05" customHeight="1" spans="1:18">
      <c r="A3152" s="147">
        <v>3147</v>
      </c>
      <c r="B3152" s="147" t="s">
        <v>1221</v>
      </c>
      <c r="C3152" s="148">
        <v>45016</v>
      </c>
      <c r="D3152" s="148">
        <v>45381</v>
      </c>
      <c r="E3152" s="147" t="s">
        <v>267</v>
      </c>
      <c r="F3152" s="147" t="s">
        <v>1191</v>
      </c>
      <c r="G3152" s="147" t="s">
        <v>268</v>
      </c>
      <c r="H3152" s="159">
        <v>2310</v>
      </c>
      <c r="I3152" s="151">
        <v>90</v>
      </c>
      <c r="J3152" s="151">
        <v>207900</v>
      </c>
      <c r="K3152" s="160">
        <v>4.4</v>
      </c>
      <c r="L3152" s="151">
        <v>9147.6</v>
      </c>
      <c r="M3152" s="151">
        <v>914.76</v>
      </c>
      <c r="N3152" s="151">
        <v>4116.42</v>
      </c>
      <c r="O3152" s="151">
        <v>2286.9</v>
      </c>
      <c r="P3152" s="151">
        <v>1829.52</v>
      </c>
      <c r="Q3152" s="151">
        <f t="shared" si="49"/>
        <v>8232.84</v>
      </c>
      <c r="R3152" s="156"/>
    </row>
    <row r="3153" s="138" customFormat="1" ht="25.05" customHeight="1" spans="1:18">
      <c r="A3153" s="147">
        <v>3148</v>
      </c>
      <c r="B3153" s="147" t="s">
        <v>1222</v>
      </c>
      <c r="C3153" s="148">
        <v>45016</v>
      </c>
      <c r="D3153" s="148">
        <v>45381</v>
      </c>
      <c r="E3153" s="147" t="s">
        <v>267</v>
      </c>
      <c r="F3153" s="147" t="s">
        <v>1191</v>
      </c>
      <c r="G3153" s="147" t="s">
        <v>268</v>
      </c>
      <c r="H3153" s="159">
        <v>3168</v>
      </c>
      <c r="I3153" s="151">
        <v>90</v>
      </c>
      <c r="J3153" s="151">
        <v>285120</v>
      </c>
      <c r="K3153" s="160">
        <v>4.4</v>
      </c>
      <c r="L3153" s="151">
        <v>12545.28</v>
      </c>
      <c r="M3153" s="151">
        <v>1254.528</v>
      </c>
      <c r="N3153" s="151">
        <v>5645.376</v>
      </c>
      <c r="O3153" s="151">
        <v>3136.32</v>
      </c>
      <c r="P3153" s="151">
        <v>2509.056</v>
      </c>
      <c r="Q3153" s="151">
        <f t="shared" si="49"/>
        <v>11290.752</v>
      </c>
      <c r="R3153" s="156"/>
    </row>
    <row r="3154" s="138" customFormat="1" ht="25.05" customHeight="1" spans="1:18">
      <c r="A3154" s="147">
        <v>3149</v>
      </c>
      <c r="B3154" s="147" t="s">
        <v>1223</v>
      </c>
      <c r="C3154" s="148">
        <v>45016</v>
      </c>
      <c r="D3154" s="148">
        <v>45381</v>
      </c>
      <c r="E3154" s="147" t="s">
        <v>267</v>
      </c>
      <c r="F3154" s="147" t="s">
        <v>1191</v>
      </c>
      <c r="G3154" s="147" t="s">
        <v>268</v>
      </c>
      <c r="H3154" s="159">
        <v>2640</v>
      </c>
      <c r="I3154" s="151">
        <v>90</v>
      </c>
      <c r="J3154" s="151">
        <v>237600</v>
      </c>
      <c r="K3154" s="160">
        <v>4.4</v>
      </c>
      <c r="L3154" s="151">
        <v>10454.4</v>
      </c>
      <c r="M3154" s="151">
        <v>1045.44</v>
      </c>
      <c r="N3154" s="151">
        <v>4704.48</v>
      </c>
      <c r="O3154" s="151">
        <v>2613.6</v>
      </c>
      <c r="P3154" s="151">
        <v>2090.88</v>
      </c>
      <c r="Q3154" s="151">
        <f t="shared" si="49"/>
        <v>9408.96</v>
      </c>
      <c r="R3154" s="156"/>
    </row>
    <row r="3155" s="138" customFormat="1" ht="25.05" customHeight="1" spans="1:18">
      <c r="A3155" s="147">
        <v>3150</v>
      </c>
      <c r="B3155" s="147" t="s">
        <v>1224</v>
      </c>
      <c r="C3155" s="148">
        <v>45016</v>
      </c>
      <c r="D3155" s="148">
        <v>45381</v>
      </c>
      <c r="E3155" s="147" t="s">
        <v>267</v>
      </c>
      <c r="F3155" s="147" t="s">
        <v>1191</v>
      </c>
      <c r="G3155" s="147" t="s">
        <v>268</v>
      </c>
      <c r="H3155" s="159">
        <v>2640</v>
      </c>
      <c r="I3155" s="151">
        <v>90</v>
      </c>
      <c r="J3155" s="151">
        <v>237600</v>
      </c>
      <c r="K3155" s="160">
        <v>4.4</v>
      </c>
      <c r="L3155" s="151">
        <v>10454.4</v>
      </c>
      <c r="M3155" s="151">
        <v>1045.44</v>
      </c>
      <c r="N3155" s="151">
        <v>4704.48</v>
      </c>
      <c r="O3155" s="151">
        <v>2613.6</v>
      </c>
      <c r="P3155" s="151">
        <v>2090.88</v>
      </c>
      <c r="Q3155" s="151">
        <f t="shared" si="49"/>
        <v>9408.96</v>
      </c>
      <c r="R3155" s="156"/>
    </row>
    <row r="3156" s="138" customFormat="1" ht="25.05" customHeight="1" spans="1:18">
      <c r="A3156" s="147">
        <v>3151</v>
      </c>
      <c r="B3156" s="147" t="s">
        <v>126</v>
      </c>
      <c r="C3156" s="148">
        <v>45016</v>
      </c>
      <c r="D3156" s="148">
        <v>45381</v>
      </c>
      <c r="E3156" s="147" t="s">
        <v>267</v>
      </c>
      <c r="F3156" s="147" t="s">
        <v>1191</v>
      </c>
      <c r="G3156" s="147" t="s">
        <v>268</v>
      </c>
      <c r="H3156" s="159">
        <v>990</v>
      </c>
      <c r="I3156" s="151">
        <v>90</v>
      </c>
      <c r="J3156" s="151">
        <v>89100</v>
      </c>
      <c r="K3156" s="160">
        <v>4.4</v>
      </c>
      <c r="L3156" s="151">
        <v>3920.4</v>
      </c>
      <c r="M3156" s="151">
        <v>392.04</v>
      </c>
      <c r="N3156" s="151">
        <v>1764.18</v>
      </c>
      <c r="O3156" s="151">
        <v>980.1</v>
      </c>
      <c r="P3156" s="151">
        <v>784.08</v>
      </c>
      <c r="Q3156" s="151">
        <f t="shared" si="49"/>
        <v>3528.36</v>
      </c>
      <c r="R3156" s="156"/>
    </row>
    <row r="3157" s="138" customFormat="1" ht="25.05" customHeight="1" spans="1:18">
      <c r="A3157" s="147">
        <v>3152</v>
      </c>
      <c r="B3157" s="147" t="s">
        <v>1230</v>
      </c>
      <c r="C3157" s="148">
        <v>45016</v>
      </c>
      <c r="D3157" s="148">
        <v>45381</v>
      </c>
      <c r="E3157" s="147" t="s">
        <v>267</v>
      </c>
      <c r="F3157" s="147" t="s">
        <v>1191</v>
      </c>
      <c r="G3157" s="147" t="s">
        <v>268</v>
      </c>
      <c r="H3157" s="159">
        <v>2805</v>
      </c>
      <c r="I3157" s="151">
        <v>90</v>
      </c>
      <c r="J3157" s="151">
        <v>252450</v>
      </c>
      <c r="K3157" s="160">
        <v>4.4</v>
      </c>
      <c r="L3157" s="151">
        <v>11107.8</v>
      </c>
      <c r="M3157" s="151">
        <v>1110.78</v>
      </c>
      <c r="N3157" s="151">
        <v>4998.51</v>
      </c>
      <c r="O3157" s="151">
        <v>2776.95</v>
      </c>
      <c r="P3157" s="151">
        <v>2221.56</v>
      </c>
      <c r="Q3157" s="151">
        <f t="shared" si="49"/>
        <v>9997.02</v>
      </c>
      <c r="R3157" s="156"/>
    </row>
    <row r="3158" s="138" customFormat="1" ht="25.05" customHeight="1" spans="1:18">
      <c r="A3158" s="147">
        <v>3153</v>
      </c>
      <c r="B3158" s="147" t="s">
        <v>1231</v>
      </c>
      <c r="C3158" s="148">
        <v>45016</v>
      </c>
      <c r="D3158" s="148">
        <v>45381</v>
      </c>
      <c r="E3158" s="147" t="s">
        <v>267</v>
      </c>
      <c r="F3158" s="147" t="s">
        <v>1191</v>
      </c>
      <c r="G3158" s="147" t="s">
        <v>268</v>
      </c>
      <c r="H3158" s="159">
        <v>2310</v>
      </c>
      <c r="I3158" s="151">
        <v>90</v>
      </c>
      <c r="J3158" s="151">
        <v>207900</v>
      </c>
      <c r="K3158" s="160">
        <v>4.4</v>
      </c>
      <c r="L3158" s="151">
        <v>9147.6</v>
      </c>
      <c r="M3158" s="151">
        <v>914.76</v>
      </c>
      <c r="N3158" s="151">
        <v>4116.42</v>
      </c>
      <c r="O3158" s="151">
        <v>2286.9</v>
      </c>
      <c r="P3158" s="151">
        <v>1829.52</v>
      </c>
      <c r="Q3158" s="151">
        <f t="shared" si="49"/>
        <v>8232.84</v>
      </c>
      <c r="R3158" s="156"/>
    </row>
    <row r="3159" s="138" customFormat="1" ht="25.05" customHeight="1" spans="1:18">
      <c r="A3159" s="147">
        <v>3154</v>
      </c>
      <c r="B3159" s="147" t="s">
        <v>1233</v>
      </c>
      <c r="C3159" s="148">
        <v>45016</v>
      </c>
      <c r="D3159" s="148">
        <v>45381</v>
      </c>
      <c r="E3159" s="147" t="s">
        <v>267</v>
      </c>
      <c r="F3159" s="147" t="s">
        <v>1191</v>
      </c>
      <c r="G3159" s="147" t="s">
        <v>268</v>
      </c>
      <c r="H3159" s="159">
        <v>990</v>
      </c>
      <c r="I3159" s="151">
        <v>90</v>
      </c>
      <c r="J3159" s="151">
        <v>89100</v>
      </c>
      <c r="K3159" s="160">
        <v>4.4</v>
      </c>
      <c r="L3159" s="151">
        <v>3920.4</v>
      </c>
      <c r="M3159" s="151">
        <v>392.04</v>
      </c>
      <c r="N3159" s="151">
        <v>1764.18</v>
      </c>
      <c r="O3159" s="151">
        <v>980.1</v>
      </c>
      <c r="P3159" s="151">
        <v>784.08</v>
      </c>
      <c r="Q3159" s="151">
        <f t="shared" si="49"/>
        <v>3528.36</v>
      </c>
      <c r="R3159" s="156"/>
    </row>
    <row r="3160" s="138" customFormat="1" ht="25.05" customHeight="1" spans="1:18">
      <c r="A3160" s="147">
        <v>3155</v>
      </c>
      <c r="B3160" s="147" t="s">
        <v>1234</v>
      </c>
      <c r="C3160" s="148">
        <v>45016</v>
      </c>
      <c r="D3160" s="148">
        <v>45381</v>
      </c>
      <c r="E3160" s="147" t="s">
        <v>267</v>
      </c>
      <c r="F3160" s="147" t="s">
        <v>1191</v>
      </c>
      <c r="G3160" s="147" t="s">
        <v>268</v>
      </c>
      <c r="H3160" s="159">
        <v>3135</v>
      </c>
      <c r="I3160" s="151">
        <v>90</v>
      </c>
      <c r="J3160" s="151">
        <v>282150</v>
      </c>
      <c r="K3160" s="160">
        <v>4.4</v>
      </c>
      <c r="L3160" s="151">
        <v>12414.6</v>
      </c>
      <c r="M3160" s="151">
        <v>1241.46</v>
      </c>
      <c r="N3160" s="151">
        <v>5586.57</v>
      </c>
      <c r="O3160" s="151">
        <v>3103.65</v>
      </c>
      <c r="P3160" s="151">
        <v>2482.92</v>
      </c>
      <c r="Q3160" s="151">
        <f t="shared" si="49"/>
        <v>11173.14</v>
      </c>
      <c r="R3160" s="156"/>
    </row>
    <row r="3161" s="138" customFormat="1" ht="25.05" customHeight="1" spans="1:18">
      <c r="A3161" s="147">
        <v>3156</v>
      </c>
      <c r="B3161" s="147" t="s">
        <v>1235</v>
      </c>
      <c r="C3161" s="148">
        <v>45016</v>
      </c>
      <c r="D3161" s="148">
        <v>45381</v>
      </c>
      <c r="E3161" s="147" t="s">
        <v>267</v>
      </c>
      <c r="F3161" s="147" t="s">
        <v>1191</v>
      </c>
      <c r="G3161" s="147" t="s">
        <v>268</v>
      </c>
      <c r="H3161" s="159">
        <v>1650</v>
      </c>
      <c r="I3161" s="151">
        <v>90</v>
      </c>
      <c r="J3161" s="151">
        <v>148500</v>
      </c>
      <c r="K3161" s="160">
        <v>4.4</v>
      </c>
      <c r="L3161" s="151">
        <v>6534</v>
      </c>
      <c r="M3161" s="151">
        <v>653.4</v>
      </c>
      <c r="N3161" s="151">
        <v>2940.3</v>
      </c>
      <c r="O3161" s="151">
        <v>1633.5</v>
      </c>
      <c r="P3161" s="151">
        <v>1306.8</v>
      </c>
      <c r="Q3161" s="151">
        <f t="shared" si="49"/>
        <v>5880.6</v>
      </c>
      <c r="R3161" s="156"/>
    </row>
    <row r="3162" s="138" customFormat="1" ht="25.05" customHeight="1" spans="1:18">
      <c r="A3162" s="147">
        <v>3157</v>
      </c>
      <c r="B3162" s="147" t="s">
        <v>1236</v>
      </c>
      <c r="C3162" s="148">
        <v>45016</v>
      </c>
      <c r="D3162" s="148">
        <v>45381</v>
      </c>
      <c r="E3162" s="147" t="s">
        <v>267</v>
      </c>
      <c r="F3162" s="147" t="s">
        <v>1191</v>
      </c>
      <c r="G3162" s="147" t="s">
        <v>268</v>
      </c>
      <c r="H3162" s="159">
        <v>2640</v>
      </c>
      <c r="I3162" s="151">
        <v>90</v>
      </c>
      <c r="J3162" s="151">
        <v>237600</v>
      </c>
      <c r="K3162" s="160">
        <v>4.4</v>
      </c>
      <c r="L3162" s="151">
        <v>10454.4</v>
      </c>
      <c r="M3162" s="151">
        <v>1045.44</v>
      </c>
      <c r="N3162" s="151">
        <v>4704.48</v>
      </c>
      <c r="O3162" s="151">
        <v>2613.6</v>
      </c>
      <c r="P3162" s="151">
        <v>2090.88</v>
      </c>
      <c r="Q3162" s="151">
        <f t="shared" si="49"/>
        <v>9408.96</v>
      </c>
      <c r="R3162" s="156"/>
    </row>
    <row r="3163" s="138" customFormat="1" ht="25.05" customHeight="1" spans="1:18">
      <c r="A3163" s="147">
        <v>3158</v>
      </c>
      <c r="B3163" s="147" t="s">
        <v>1238</v>
      </c>
      <c r="C3163" s="148">
        <v>45016</v>
      </c>
      <c r="D3163" s="148">
        <v>45381</v>
      </c>
      <c r="E3163" s="147" t="s">
        <v>267</v>
      </c>
      <c r="F3163" s="147" t="s">
        <v>1191</v>
      </c>
      <c r="G3163" s="147" t="s">
        <v>268</v>
      </c>
      <c r="H3163" s="159">
        <v>2640</v>
      </c>
      <c r="I3163" s="151">
        <v>90</v>
      </c>
      <c r="J3163" s="151">
        <v>237600</v>
      </c>
      <c r="K3163" s="160">
        <v>4.4</v>
      </c>
      <c r="L3163" s="151">
        <v>10454.4</v>
      </c>
      <c r="M3163" s="151">
        <v>1045.44</v>
      </c>
      <c r="N3163" s="151">
        <v>4704.48</v>
      </c>
      <c r="O3163" s="151">
        <v>2613.6</v>
      </c>
      <c r="P3163" s="151">
        <v>2090.88</v>
      </c>
      <c r="Q3163" s="151">
        <f t="shared" si="49"/>
        <v>9408.96</v>
      </c>
      <c r="R3163" s="156"/>
    </row>
    <row r="3164" s="138" customFormat="1" ht="25.05" customHeight="1" spans="1:18">
      <c r="A3164" s="147">
        <v>3159</v>
      </c>
      <c r="B3164" s="147" t="s">
        <v>1239</v>
      </c>
      <c r="C3164" s="148">
        <v>45016</v>
      </c>
      <c r="D3164" s="148">
        <v>45381</v>
      </c>
      <c r="E3164" s="147" t="s">
        <v>267</v>
      </c>
      <c r="F3164" s="147" t="s">
        <v>1191</v>
      </c>
      <c r="G3164" s="147" t="s">
        <v>268</v>
      </c>
      <c r="H3164" s="159">
        <v>2640</v>
      </c>
      <c r="I3164" s="151">
        <v>90</v>
      </c>
      <c r="J3164" s="151">
        <v>237600</v>
      </c>
      <c r="K3164" s="160">
        <v>4.4</v>
      </c>
      <c r="L3164" s="151">
        <v>10454.4</v>
      </c>
      <c r="M3164" s="151">
        <v>1045.44</v>
      </c>
      <c r="N3164" s="151">
        <v>4704.48</v>
      </c>
      <c r="O3164" s="151">
        <v>2613.6</v>
      </c>
      <c r="P3164" s="151">
        <v>2090.88</v>
      </c>
      <c r="Q3164" s="151">
        <f t="shared" si="49"/>
        <v>9408.96</v>
      </c>
      <c r="R3164" s="156"/>
    </row>
    <row r="3165" s="138" customFormat="1" ht="25.05" customHeight="1" spans="1:18">
      <c r="A3165" s="147">
        <v>3160</v>
      </c>
      <c r="B3165" s="147" t="s">
        <v>1241</v>
      </c>
      <c r="C3165" s="148">
        <v>45016</v>
      </c>
      <c r="D3165" s="148">
        <v>45381</v>
      </c>
      <c r="E3165" s="147" t="s">
        <v>267</v>
      </c>
      <c r="F3165" s="147" t="s">
        <v>1191</v>
      </c>
      <c r="G3165" s="147" t="s">
        <v>268</v>
      </c>
      <c r="H3165" s="159">
        <v>1650</v>
      </c>
      <c r="I3165" s="151">
        <v>90</v>
      </c>
      <c r="J3165" s="151">
        <v>148500</v>
      </c>
      <c r="K3165" s="160">
        <v>4.4</v>
      </c>
      <c r="L3165" s="151">
        <v>6534</v>
      </c>
      <c r="M3165" s="151">
        <v>653.4</v>
      </c>
      <c r="N3165" s="151">
        <v>2940.3</v>
      </c>
      <c r="O3165" s="151">
        <v>1633.5</v>
      </c>
      <c r="P3165" s="151">
        <v>1306.8</v>
      </c>
      <c r="Q3165" s="151">
        <f t="shared" si="49"/>
        <v>5880.6</v>
      </c>
      <c r="R3165" s="156"/>
    </row>
    <row r="3166" s="138" customFormat="1" ht="25.05" customHeight="1" spans="1:18">
      <c r="A3166" s="147">
        <v>3161</v>
      </c>
      <c r="B3166" s="147" t="s">
        <v>1242</v>
      </c>
      <c r="C3166" s="148">
        <v>45016</v>
      </c>
      <c r="D3166" s="148">
        <v>45381</v>
      </c>
      <c r="E3166" s="147" t="s">
        <v>267</v>
      </c>
      <c r="F3166" s="147" t="s">
        <v>1191</v>
      </c>
      <c r="G3166" s="147" t="s">
        <v>268</v>
      </c>
      <c r="H3166" s="159">
        <v>1980</v>
      </c>
      <c r="I3166" s="151">
        <v>90</v>
      </c>
      <c r="J3166" s="151">
        <v>178200</v>
      </c>
      <c r="K3166" s="160">
        <v>4.4</v>
      </c>
      <c r="L3166" s="151">
        <v>7840.8</v>
      </c>
      <c r="M3166" s="151">
        <v>784.08</v>
      </c>
      <c r="N3166" s="151">
        <v>3528.36</v>
      </c>
      <c r="O3166" s="151">
        <v>1960.2</v>
      </c>
      <c r="P3166" s="151">
        <v>1568.16</v>
      </c>
      <c r="Q3166" s="151">
        <f t="shared" si="49"/>
        <v>7056.72</v>
      </c>
      <c r="R3166" s="156"/>
    </row>
    <row r="3167" s="138" customFormat="1" ht="25.05" customHeight="1" spans="1:18">
      <c r="A3167" s="147">
        <v>3162</v>
      </c>
      <c r="B3167" s="147" t="s">
        <v>1243</v>
      </c>
      <c r="C3167" s="148">
        <v>45016</v>
      </c>
      <c r="D3167" s="148">
        <v>45381</v>
      </c>
      <c r="E3167" s="147" t="s">
        <v>267</v>
      </c>
      <c r="F3167" s="147" t="s">
        <v>1191</v>
      </c>
      <c r="G3167" s="147" t="s">
        <v>268</v>
      </c>
      <c r="H3167" s="159">
        <v>825</v>
      </c>
      <c r="I3167" s="151">
        <v>90</v>
      </c>
      <c r="J3167" s="151">
        <v>74250</v>
      </c>
      <c r="K3167" s="160">
        <v>4.4</v>
      </c>
      <c r="L3167" s="151">
        <v>3267</v>
      </c>
      <c r="M3167" s="151">
        <v>326.7</v>
      </c>
      <c r="N3167" s="151">
        <v>1470.15</v>
      </c>
      <c r="O3167" s="151">
        <v>816.75</v>
      </c>
      <c r="P3167" s="151">
        <v>653.4</v>
      </c>
      <c r="Q3167" s="151">
        <f t="shared" si="49"/>
        <v>2940.3</v>
      </c>
      <c r="R3167" s="156"/>
    </row>
    <row r="3168" s="138" customFormat="1" ht="25.05" customHeight="1" spans="1:18">
      <c r="A3168" s="147">
        <v>3163</v>
      </c>
      <c r="B3168" s="147" t="s">
        <v>1244</v>
      </c>
      <c r="C3168" s="148">
        <v>45016</v>
      </c>
      <c r="D3168" s="148">
        <v>45381</v>
      </c>
      <c r="E3168" s="147" t="s">
        <v>267</v>
      </c>
      <c r="F3168" s="147" t="s">
        <v>1191</v>
      </c>
      <c r="G3168" s="147" t="s">
        <v>268</v>
      </c>
      <c r="H3168" s="159">
        <v>3168</v>
      </c>
      <c r="I3168" s="151">
        <v>90</v>
      </c>
      <c r="J3168" s="151">
        <v>285120</v>
      </c>
      <c r="K3168" s="160">
        <v>4.4</v>
      </c>
      <c r="L3168" s="151">
        <v>12545.28</v>
      </c>
      <c r="M3168" s="151">
        <v>1254.528</v>
      </c>
      <c r="N3168" s="151">
        <v>5645.376</v>
      </c>
      <c r="O3168" s="151">
        <v>3136.32</v>
      </c>
      <c r="P3168" s="151">
        <v>2509.056</v>
      </c>
      <c r="Q3168" s="151">
        <f t="shared" si="49"/>
        <v>11290.752</v>
      </c>
      <c r="R3168" s="156"/>
    </row>
    <row r="3169" s="138" customFormat="1" ht="25.05" customHeight="1" spans="1:18">
      <c r="A3169" s="147">
        <v>3164</v>
      </c>
      <c r="B3169" s="147" t="s">
        <v>1245</v>
      </c>
      <c r="C3169" s="148">
        <v>45016</v>
      </c>
      <c r="D3169" s="148">
        <v>45381</v>
      </c>
      <c r="E3169" s="147" t="s">
        <v>267</v>
      </c>
      <c r="F3169" s="147" t="s">
        <v>1191</v>
      </c>
      <c r="G3169" s="147" t="s">
        <v>268</v>
      </c>
      <c r="H3169" s="159">
        <v>3168</v>
      </c>
      <c r="I3169" s="151">
        <v>90</v>
      </c>
      <c r="J3169" s="151">
        <v>285120</v>
      </c>
      <c r="K3169" s="160">
        <v>4.4</v>
      </c>
      <c r="L3169" s="151">
        <v>12545.28</v>
      </c>
      <c r="M3169" s="151">
        <v>1254.528</v>
      </c>
      <c r="N3169" s="151">
        <v>5645.376</v>
      </c>
      <c r="O3169" s="151">
        <v>3136.32</v>
      </c>
      <c r="P3169" s="151">
        <v>2509.056</v>
      </c>
      <c r="Q3169" s="151">
        <f t="shared" si="49"/>
        <v>11290.752</v>
      </c>
      <c r="R3169" s="156"/>
    </row>
    <row r="3170" s="138" customFormat="1" ht="25.05" customHeight="1" spans="1:18">
      <c r="A3170" s="147">
        <v>3165</v>
      </c>
      <c r="B3170" s="147" t="s">
        <v>1247</v>
      </c>
      <c r="C3170" s="148">
        <v>45016</v>
      </c>
      <c r="D3170" s="148">
        <v>45381</v>
      </c>
      <c r="E3170" s="147" t="s">
        <v>267</v>
      </c>
      <c r="F3170" s="147" t="s">
        <v>1191</v>
      </c>
      <c r="G3170" s="147" t="s">
        <v>268</v>
      </c>
      <c r="H3170" s="159">
        <v>3135</v>
      </c>
      <c r="I3170" s="151">
        <v>90</v>
      </c>
      <c r="J3170" s="151">
        <v>282150</v>
      </c>
      <c r="K3170" s="160">
        <v>4.4</v>
      </c>
      <c r="L3170" s="151">
        <v>12414.6</v>
      </c>
      <c r="M3170" s="151">
        <v>1241.46</v>
      </c>
      <c r="N3170" s="151">
        <v>5586.57</v>
      </c>
      <c r="O3170" s="151">
        <v>3103.65</v>
      </c>
      <c r="P3170" s="151">
        <v>2482.92</v>
      </c>
      <c r="Q3170" s="151">
        <f t="shared" si="49"/>
        <v>11173.14</v>
      </c>
      <c r="R3170" s="156"/>
    </row>
    <row r="3171" s="138" customFormat="1" ht="25.05" customHeight="1" spans="1:18">
      <c r="A3171" s="147">
        <v>3166</v>
      </c>
      <c r="B3171" s="147" t="s">
        <v>1248</v>
      </c>
      <c r="C3171" s="148">
        <v>45016</v>
      </c>
      <c r="D3171" s="148">
        <v>45381</v>
      </c>
      <c r="E3171" s="147" t="s">
        <v>267</v>
      </c>
      <c r="F3171" s="147" t="s">
        <v>1191</v>
      </c>
      <c r="G3171" s="147" t="s">
        <v>268</v>
      </c>
      <c r="H3171" s="159">
        <v>3135</v>
      </c>
      <c r="I3171" s="151">
        <v>90</v>
      </c>
      <c r="J3171" s="151">
        <v>282150</v>
      </c>
      <c r="K3171" s="160">
        <v>4.4</v>
      </c>
      <c r="L3171" s="151">
        <v>12414.6</v>
      </c>
      <c r="M3171" s="151">
        <v>1241.46</v>
      </c>
      <c r="N3171" s="151">
        <v>5586.57</v>
      </c>
      <c r="O3171" s="151">
        <v>3103.65</v>
      </c>
      <c r="P3171" s="151">
        <v>2482.92</v>
      </c>
      <c r="Q3171" s="151">
        <f t="shared" si="49"/>
        <v>11173.14</v>
      </c>
      <c r="R3171" s="156"/>
    </row>
    <row r="3172" s="138" customFormat="1" ht="25.05" customHeight="1" spans="1:18">
      <c r="A3172" s="147">
        <v>3167</v>
      </c>
      <c r="B3172" s="147" t="s">
        <v>1250</v>
      </c>
      <c r="C3172" s="148">
        <v>45016</v>
      </c>
      <c r="D3172" s="148">
        <v>45381</v>
      </c>
      <c r="E3172" s="147" t="s">
        <v>267</v>
      </c>
      <c r="F3172" s="147" t="s">
        <v>1191</v>
      </c>
      <c r="G3172" s="147" t="s">
        <v>268</v>
      </c>
      <c r="H3172" s="159">
        <v>2310</v>
      </c>
      <c r="I3172" s="151">
        <v>90</v>
      </c>
      <c r="J3172" s="151">
        <v>207900</v>
      </c>
      <c r="K3172" s="160">
        <v>4.4</v>
      </c>
      <c r="L3172" s="151">
        <v>9147.6</v>
      </c>
      <c r="M3172" s="151">
        <v>914.76</v>
      </c>
      <c r="N3172" s="151">
        <v>4116.42</v>
      </c>
      <c r="O3172" s="151">
        <v>2286.9</v>
      </c>
      <c r="P3172" s="151">
        <v>1829.52</v>
      </c>
      <c r="Q3172" s="151">
        <f t="shared" si="49"/>
        <v>8232.84</v>
      </c>
      <c r="R3172" s="156"/>
    </row>
    <row r="3173" s="138" customFormat="1" ht="25.05" customHeight="1" spans="1:18">
      <c r="A3173" s="147">
        <v>3168</v>
      </c>
      <c r="B3173" s="147" t="s">
        <v>1252</v>
      </c>
      <c r="C3173" s="148">
        <v>45016</v>
      </c>
      <c r="D3173" s="148">
        <v>45381</v>
      </c>
      <c r="E3173" s="147" t="s">
        <v>267</v>
      </c>
      <c r="F3173" s="147" t="s">
        <v>1191</v>
      </c>
      <c r="G3173" s="147" t="s">
        <v>268</v>
      </c>
      <c r="H3173" s="159">
        <v>3168</v>
      </c>
      <c r="I3173" s="151">
        <v>90</v>
      </c>
      <c r="J3173" s="151">
        <v>285120</v>
      </c>
      <c r="K3173" s="160">
        <v>4.4</v>
      </c>
      <c r="L3173" s="151">
        <v>12545.28</v>
      </c>
      <c r="M3173" s="151">
        <v>1254.528</v>
      </c>
      <c r="N3173" s="151">
        <v>5645.376</v>
      </c>
      <c r="O3173" s="151">
        <v>3136.32</v>
      </c>
      <c r="P3173" s="151">
        <v>2509.056</v>
      </c>
      <c r="Q3173" s="151">
        <f t="shared" si="49"/>
        <v>11290.752</v>
      </c>
      <c r="R3173" s="156"/>
    </row>
    <row r="3174" s="138" customFormat="1" ht="25.05" customHeight="1" spans="1:18">
      <c r="A3174" s="147">
        <v>3169</v>
      </c>
      <c r="B3174" s="147" t="s">
        <v>1255</v>
      </c>
      <c r="C3174" s="148">
        <v>45016</v>
      </c>
      <c r="D3174" s="148">
        <v>45381</v>
      </c>
      <c r="E3174" s="147" t="s">
        <v>267</v>
      </c>
      <c r="F3174" s="147" t="s">
        <v>1191</v>
      </c>
      <c r="G3174" s="147" t="s">
        <v>268</v>
      </c>
      <c r="H3174" s="159">
        <v>1980</v>
      </c>
      <c r="I3174" s="151">
        <v>90</v>
      </c>
      <c r="J3174" s="151">
        <v>178200</v>
      </c>
      <c r="K3174" s="160">
        <v>4.4</v>
      </c>
      <c r="L3174" s="151">
        <v>7840.8</v>
      </c>
      <c r="M3174" s="151">
        <v>784.08</v>
      </c>
      <c r="N3174" s="151">
        <v>3528.36</v>
      </c>
      <c r="O3174" s="151">
        <v>1960.2</v>
      </c>
      <c r="P3174" s="151">
        <v>1568.16</v>
      </c>
      <c r="Q3174" s="151">
        <f t="shared" si="49"/>
        <v>7056.72</v>
      </c>
      <c r="R3174" s="156"/>
    </row>
    <row r="3175" s="138" customFormat="1" ht="25.05" customHeight="1" spans="1:18">
      <c r="A3175" s="147">
        <v>3170</v>
      </c>
      <c r="B3175" s="147" t="s">
        <v>1256</v>
      </c>
      <c r="C3175" s="148">
        <v>45016</v>
      </c>
      <c r="D3175" s="148">
        <v>45381</v>
      </c>
      <c r="E3175" s="147" t="s">
        <v>267</v>
      </c>
      <c r="F3175" s="147" t="s">
        <v>1191</v>
      </c>
      <c r="G3175" s="147" t="s">
        <v>268</v>
      </c>
      <c r="H3175" s="159">
        <v>2640</v>
      </c>
      <c r="I3175" s="151">
        <v>90</v>
      </c>
      <c r="J3175" s="151">
        <v>237600</v>
      </c>
      <c r="K3175" s="160">
        <v>4.4</v>
      </c>
      <c r="L3175" s="151">
        <v>10454.4</v>
      </c>
      <c r="M3175" s="151">
        <v>1045.44</v>
      </c>
      <c r="N3175" s="151">
        <v>4704.48</v>
      </c>
      <c r="O3175" s="151">
        <v>2613.6</v>
      </c>
      <c r="P3175" s="151">
        <v>2090.88</v>
      </c>
      <c r="Q3175" s="151">
        <f t="shared" si="49"/>
        <v>9408.96</v>
      </c>
      <c r="R3175" s="156"/>
    </row>
    <row r="3176" s="138" customFormat="1" ht="25.05" customHeight="1" spans="1:18">
      <c r="A3176" s="147">
        <v>3171</v>
      </c>
      <c r="B3176" s="147" t="s">
        <v>1258</v>
      </c>
      <c r="C3176" s="148">
        <v>45016</v>
      </c>
      <c r="D3176" s="148">
        <v>45381</v>
      </c>
      <c r="E3176" s="147" t="s">
        <v>267</v>
      </c>
      <c r="F3176" s="147" t="s">
        <v>1191</v>
      </c>
      <c r="G3176" s="147" t="s">
        <v>268</v>
      </c>
      <c r="H3176" s="159">
        <v>2640</v>
      </c>
      <c r="I3176" s="151">
        <v>90</v>
      </c>
      <c r="J3176" s="151">
        <v>237600</v>
      </c>
      <c r="K3176" s="160">
        <v>4.4</v>
      </c>
      <c r="L3176" s="151">
        <v>10454.4</v>
      </c>
      <c r="M3176" s="151">
        <v>1045.44</v>
      </c>
      <c r="N3176" s="151">
        <v>4704.48</v>
      </c>
      <c r="O3176" s="151">
        <v>2613.6</v>
      </c>
      <c r="P3176" s="151">
        <v>2090.88</v>
      </c>
      <c r="Q3176" s="151">
        <f t="shared" si="49"/>
        <v>9408.96</v>
      </c>
      <c r="R3176" s="156"/>
    </row>
    <row r="3177" s="138" customFormat="1" ht="25.05" customHeight="1" spans="1:18">
      <c r="A3177" s="147">
        <v>3172</v>
      </c>
      <c r="B3177" s="147" t="s">
        <v>1259</v>
      </c>
      <c r="C3177" s="148">
        <v>45016</v>
      </c>
      <c r="D3177" s="148">
        <v>45381</v>
      </c>
      <c r="E3177" s="147" t="s">
        <v>267</v>
      </c>
      <c r="F3177" s="147" t="s">
        <v>1191</v>
      </c>
      <c r="G3177" s="147" t="s">
        <v>268</v>
      </c>
      <c r="H3177" s="159">
        <v>1980</v>
      </c>
      <c r="I3177" s="151">
        <v>90</v>
      </c>
      <c r="J3177" s="151">
        <v>178200</v>
      </c>
      <c r="K3177" s="160">
        <v>4.4</v>
      </c>
      <c r="L3177" s="151">
        <v>7840.8</v>
      </c>
      <c r="M3177" s="151">
        <v>784.08</v>
      </c>
      <c r="N3177" s="151">
        <v>3528.36</v>
      </c>
      <c r="O3177" s="151">
        <v>1960.2</v>
      </c>
      <c r="P3177" s="151">
        <v>1568.16</v>
      </c>
      <c r="Q3177" s="151">
        <f t="shared" si="49"/>
        <v>7056.72</v>
      </c>
      <c r="R3177" s="156"/>
    </row>
    <row r="3178" s="138" customFormat="1" ht="25.05" customHeight="1" spans="1:18">
      <c r="A3178" s="147">
        <v>3173</v>
      </c>
      <c r="B3178" s="147" t="s">
        <v>1261</v>
      </c>
      <c r="C3178" s="148">
        <v>45016</v>
      </c>
      <c r="D3178" s="148">
        <v>45381</v>
      </c>
      <c r="E3178" s="147" t="s">
        <v>267</v>
      </c>
      <c r="F3178" s="147" t="s">
        <v>1191</v>
      </c>
      <c r="G3178" s="147" t="s">
        <v>268</v>
      </c>
      <c r="H3178" s="159">
        <v>1650</v>
      </c>
      <c r="I3178" s="151">
        <v>90</v>
      </c>
      <c r="J3178" s="151">
        <v>148500</v>
      </c>
      <c r="K3178" s="160">
        <v>4.4</v>
      </c>
      <c r="L3178" s="151">
        <v>6534</v>
      </c>
      <c r="M3178" s="151">
        <v>653.4</v>
      </c>
      <c r="N3178" s="151">
        <v>2940.3</v>
      </c>
      <c r="O3178" s="151">
        <v>1633.5</v>
      </c>
      <c r="P3178" s="151">
        <v>1306.8</v>
      </c>
      <c r="Q3178" s="151">
        <f t="shared" si="49"/>
        <v>5880.6</v>
      </c>
      <c r="R3178" s="156"/>
    </row>
    <row r="3179" s="138" customFormat="1" ht="25.05" customHeight="1" spans="1:18">
      <c r="A3179" s="147">
        <v>3174</v>
      </c>
      <c r="B3179" s="147" t="s">
        <v>1263</v>
      </c>
      <c r="C3179" s="148">
        <v>45016</v>
      </c>
      <c r="D3179" s="148">
        <v>45381</v>
      </c>
      <c r="E3179" s="147" t="s">
        <v>267</v>
      </c>
      <c r="F3179" s="147" t="s">
        <v>1191</v>
      </c>
      <c r="G3179" s="147" t="s">
        <v>268</v>
      </c>
      <c r="H3179" s="159">
        <v>3168</v>
      </c>
      <c r="I3179" s="151">
        <v>90</v>
      </c>
      <c r="J3179" s="151">
        <v>285120</v>
      </c>
      <c r="K3179" s="160">
        <v>4.4</v>
      </c>
      <c r="L3179" s="151">
        <v>12545.28</v>
      </c>
      <c r="M3179" s="151">
        <v>1254.528</v>
      </c>
      <c r="N3179" s="151">
        <v>5645.376</v>
      </c>
      <c r="O3179" s="151">
        <v>3136.32</v>
      </c>
      <c r="P3179" s="151">
        <v>2509.056</v>
      </c>
      <c r="Q3179" s="151">
        <f t="shared" si="49"/>
        <v>11290.752</v>
      </c>
      <c r="R3179" s="156"/>
    </row>
    <row r="3180" s="138" customFormat="1" ht="25.05" customHeight="1" spans="1:18">
      <c r="A3180" s="147">
        <v>3175</v>
      </c>
      <c r="B3180" s="147" t="s">
        <v>1264</v>
      </c>
      <c r="C3180" s="148">
        <v>45016</v>
      </c>
      <c r="D3180" s="148">
        <v>45381</v>
      </c>
      <c r="E3180" s="147" t="s">
        <v>267</v>
      </c>
      <c r="F3180" s="147" t="s">
        <v>1191</v>
      </c>
      <c r="G3180" s="147" t="s">
        <v>268</v>
      </c>
      <c r="H3180" s="159">
        <v>990</v>
      </c>
      <c r="I3180" s="151">
        <v>90</v>
      </c>
      <c r="J3180" s="151">
        <v>89100</v>
      </c>
      <c r="K3180" s="160">
        <v>4.4</v>
      </c>
      <c r="L3180" s="151">
        <v>3920.4</v>
      </c>
      <c r="M3180" s="151">
        <v>392.04</v>
      </c>
      <c r="N3180" s="151">
        <v>1764.18</v>
      </c>
      <c r="O3180" s="151">
        <v>980.1</v>
      </c>
      <c r="P3180" s="151">
        <v>784.08</v>
      </c>
      <c r="Q3180" s="151">
        <f t="shared" si="49"/>
        <v>3528.36</v>
      </c>
      <c r="R3180" s="156"/>
    </row>
    <row r="3181" s="138" customFormat="1" ht="25.05" customHeight="1" spans="1:18">
      <c r="A3181" s="147">
        <v>3176</v>
      </c>
      <c r="B3181" s="147" t="s">
        <v>1265</v>
      </c>
      <c r="C3181" s="148">
        <v>45016</v>
      </c>
      <c r="D3181" s="148">
        <v>45381</v>
      </c>
      <c r="E3181" s="147" t="s">
        <v>267</v>
      </c>
      <c r="F3181" s="147" t="s">
        <v>1191</v>
      </c>
      <c r="G3181" s="147" t="s">
        <v>268</v>
      </c>
      <c r="H3181" s="159">
        <v>3135</v>
      </c>
      <c r="I3181" s="151">
        <v>90</v>
      </c>
      <c r="J3181" s="151">
        <v>282150</v>
      </c>
      <c r="K3181" s="160">
        <v>4.4</v>
      </c>
      <c r="L3181" s="151">
        <v>12414.6</v>
      </c>
      <c r="M3181" s="151">
        <v>1241.46</v>
      </c>
      <c r="N3181" s="151">
        <v>5586.57</v>
      </c>
      <c r="O3181" s="151">
        <v>3103.65</v>
      </c>
      <c r="P3181" s="151">
        <v>2482.92</v>
      </c>
      <c r="Q3181" s="151">
        <f t="shared" si="49"/>
        <v>11173.14</v>
      </c>
      <c r="R3181" s="156"/>
    </row>
    <row r="3182" s="138" customFormat="1" ht="25.05" customHeight="1" spans="1:18">
      <c r="A3182" s="147">
        <v>3177</v>
      </c>
      <c r="B3182" s="147" t="s">
        <v>1097</v>
      </c>
      <c r="C3182" s="148">
        <v>45016</v>
      </c>
      <c r="D3182" s="148">
        <v>45381</v>
      </c>
      <c r="E3182" s="147" t="s">
        <v>267</v>
      </c>
      <c r="F3182" s="147" t="s">
        <v>1191</v>
      </c>
      <c r="G3182" s="147" t="s">
        <v>268</v>
      </c>
      <c r="H3182" s="159">
        <v>3168</v>
      </c>
      <c r="I3182" s="151">
        <v>90</v>
      </c>
      <c r="J3182" s="151">
        <v>285120</v>
      </c>
      <c r="K3182" s="160">
        <v>4.4</v>
      </c>
      <c r="L3182" s="151">
        <v>12545.28</v>
      </c>
      <c r="M3182" s="151">
        <v>1254.528</v>
      </c>
      <c r="N3182" s="151">
        <v>5645.376</v>
      </c>
      <c r="O3182" s="151">
        <v>3136.32</v>
      </c>
      <c r="P3182" s="151">
        <v>2509.056</v>
      </c>
      <c r="Q3182" s="151">
        <f t="shared" si="49"/>
        <v>11290.752</v>
      </c>
      <c r="R3182" s="156"/>
    </row>
    <row r="3183" s="138" customFormat="1" ht="25.05" customHeight="1" spans="1:18">
      <c r="A3183" s="147">
        <v>3178</v>
      </c>
      <c r="B3183" s="147" t="s">
        <v>1266</v>
      </c>
      <c r="C3183" s="148">
        <v>45016</v>
      </c>
      <c r="D3183" s="148">
        <v>45381</v>
      </c>
      <c r="E3183" s="147" t="s">
        <v>267</v>
      </c>
      <c r="F3183" s="147" t="s">
        <v>1191</v>
      </c>
      <c r="G3183" s="147" t="s">
        <v>268</v>
      </c>
      <c r="H3183" s="159">
        <v>2310</v>
      </c>
      <c r="I3183" s="151">
        <v>90</v>
      </c>
      <c r="J3183" s="151">
        <v>207900</v>
      </c>
      <c r="K3183" s="160">
        <v>4.4</v>
      </c>
      <c r="L3183" s="151">
        <v>9147.6</v>
      </c>
      <c r="M3183" s="151">
        <v>914.76</v>
      </c>
      <c r="N3183" s="151">
        <v>4116.42</v>
      </c>
      <c r="O3183" s="151">
        <v>2286.9</v>
      </c>
      <c r="P3183" s="151">
        <v>1829.52</v>
      </c>
      <c r="Q3183" s="151">
        <f t="shared" si="49"/>
        <v>8232.84</v>
      </c>
      <c r="R3183" s="156"/>
    </row>
    <row r="3184" s="138" customFormat="1" ht="25.05" customHeight="1" spans="1:18">
      <c r="A3184" s="147">
        <v>3179</v>
      </c>
      <c r="B3184" s="147" t="s">
        <v>1267</v>
      </c>
      <c r="C3184" s="148">
        <v>45016</v>
      </c>
      <c r="D3184" s="148">
        <v>45381</v>
      </c>
      <c r="E3184" s="147" t="s">
        <v>267</v>
      </c>
      <c r="F3184" s="147" t="s">
        <v>1191</v>
      </c>
      <c r="G3184" s="147" t="s">
        <v>268</v>
      </c>
      <c r="H3184" s="159">
        <v>2640</v>
      </c>
      <c r="I3184" s="151">
        <v>90</v>
      </c>
      <c r="J3184" s="151">
        <v>237600</v>
      </c>
      <c r="K3184" s="160">
        <v>4.4</v>
      </c>
      <c r="L3184" s="151">
        <v>10454.4</v>
      </c>
      <c r="M3184" s="151">
        <v>1045.44</v>
      </c>
      <c r="N3184" s="151">
        <v>4704.48</v>
      </c>
      <c r="O3184" s="151">
        <v>2613.6</v>
      </c>
      <c r="P3184" s="151">
        <v>2090.88</v>
      </c>
      <c r="Q3184" s="151">
        <f t="shared" si="49"/>
        <v>9408.96</v>
      </c>
      <c r="R3184" s="156"/>
    </row>
    <row r="3185" s="138" customFormat="1" ht="25.05" customHeight="1" spans="1:18">
      <c r="A3185" s="147">
        <v>3180</v>
      </c>
      <c r="B3185" s="147" t="s">
        <v>1268</v>
      </c>
      <c r="C3185" s="148">
        <v>45016</v>
      </c>
      <c r="D3185" s="148">
        <v>45381</v>
      </c>
      <c r="E3185" s="147" t="s">
        <v>267</v>
      </c>
      <c r="F3185" s="147" t="s">
        <v>1191</v>
      </c>
      <c r="G3185" s="147" t="s">
        <v>268</v>
      </c>
      <c r="H3185" s="159">
        <v>1980</v>
      </c>
      <c r="I3185" s="151">
        <v>90</v>
      </c>
      <c r="J3185" s="151">
        <v>178200</v>
      </c>
      <c r="K3185" s="160">
        <v>4.4</v>
      </c>
      <c r="L3185" s="151">
        <v>7840.8</v>
      </c>
      <c r="M3185" s="151">
        <v>784.08</v>
      </c>
      <c r="N3185" s="151">
        <v>3528.36</v>
      </c>
      <c r="O3185" s="151">
        <v>1960.2</v>
      </c>
      <c r="P3185" s="151">
        <v>1568.16</v>
      </c>
      <c r="Q3185" s="151">
        <f t="shared" si="49"/>
        <v>7056.72</v>
      </c>
      <c r="R3185" s="156"/>
    </row>
    <row r="3186" s="138" customFormat="1" ht="25.05" customHeight="1" spans="1:18">
      <c r="A3186" s="147">
        <v>3181</v>
      </c>
      <c r="B3186" s="147" t="s">
        <v>1269</v>
      </c>
      <c r="C3186" s="148">
        <v>45016</v>
      </c>
      <c r="D3186" s="148">
        <v>45381</v>
      </c>
      <c r="E3186" s="147" t="s">
        <v>267</v>
      </c>
      <c r="F3186" s="147" t="s">
        <v>1191</v>
      </c>
      <c r="G3186" s="147" t="s">
        <v>268</v>
      </c>
      <c r="H3186" s="159">
        <v>1650</v>
      </c>
      <c r="I3186" s="151">
        <v>90</v>
      </c>
      <c r="J3186" s="151">
        <v>148500</v>
      </c>
      <c r="K3186" s="160">
        <v>4.4</v>
      </c>
      <c r="L3186" s="151">
        <v>6534</v>
      </c>
      <c r="M3186" s="151">
        <v>653.4</v>
      </c>
      <c r="N3186" s="151">
        <v>2940.3</v>
      </c>
      <c r="O3186" s="151">
        <v>1633.5</v>
      </c>
      <c r="P3186" s="151">
        <v>1306.8</v>
      </c>
      <c r="Q3186" s="151">
        <f t="shared" si="49"/>
        <v>5880.6</v>
      </c>
      <c r="R3186" s="156"/>
    </row>
    <row r="3187" s="138" customFormat="1" ht="25.05" customHeight="1" spans="1:18">
      <c r="A3187" s="147">
        <v>3182</v>
      </c>
      <c r="B3187" s="147" t="s">
        <v>1270</v>
      </c>
      <c r="C3187" s="148">
        <v>45016</v>
      </c>
      <c r="D3187" s="148">
        <v>45381</v>
      </c>
      <c r="E3187" s="147" t="s">
        <v>267</v>
      </c>
      <c r="F3187" s="147" t="s">
        <v>1191</v>
      </c>
      <c r="G3187" s="147" t="s">
        <v>268</v>
      </c>
      <c r="H3187" s="159">
        <v>2970</v>
      </c>
      <c r="I3187" s="151">
        <v>90</v>
      </c>
      <c r="J3187" s="151">
        <v>267300</v>
      </c>
      <c r="K3187" s="160">
        <v>4.4</v>
      </c>
      <c r="L3187" s="151">
        <v>11761.2</v>
      </c>
      <c r="M3187" s="151">
        <v>1176.12</v>
      </c>
      <c r="N3187" s="151">
        <v>5292.54</v>
      </c>
      <c r="O3187" s="151">
        <v>2940.3</v>
      </c>
      <c r="P3187" s="151">
        <v>2352.24</v>
      </c>
      <c r="Q3187" s="151">
        <f t="shared" si="49"/>
        <v>10585.08</v>
      </c>
      <c r="R3187" s="156"/>
    </row>
    <row r="3188" s="138" customFormat="1" ht="25.05" customHeight="1" spans="1:18">
      <c r="A3188" s="147">
        <v>3183</v>
      </c>
      <c r="B3188" s="147" t="s">
        <v>1271</v>
      </c>
      <c r="C3188" s="148">
        <v>45016</v>
      </c>
      <c r="D3188" s="148">
        <v>45381</v>
      </c>
      <c r="E3188" s="147" t="s">
        <v>267</v>
      </c>
      <c r="F3188" s="147" t="s">
        <v>1191</v>
      </c>
      <c r="G3188" s="147" t="s">
        <v>268</v>
      </c>
      <c r="H3188" s="159">
        <v>1980</v>
      </c>
      <c r="I3188" s="151">
        <v>90</v>
      </c>
      <c r="J3188" s="151">
        <v>178200</v>
      </c>
      <c r="K3188" s="160">
        <v>4.4</v>
      </c>
      <c r="L3188" s="151">
        <v>7840.8</v>
      </c>
      <c r="M3188" s="151">
        <v>784.08</v>
      </c>
      <c r="N3188" s="151">
        <v>3528.36</v>
      </c>
      <c r="O3188" s="151">
        <v>1960.2</v>
      </c>
      <c r="P3188" s="151">
        <v>1568.16</v>
      </c>
      <c r="Q3188" s="151">
        <f t="shared" si="49"/>
        <v>7056.72</v>
      </c>
      <c r="R3188" s="156"/>
    </row>
    <row r="3189" s="138" customFormat="1" ht="25.05" customHeight="1" spans="1:18">
      <c r="A3189" s="147">
        <v>3184</v>
      </c>
      <c r="B3189" s="147" t="s">
        <v>1272</v>
      </c>
      <c r="C3189" s="148">
        <v>45016</v>
      </c>
      <c r="D3189" s="148">
        <v>45381</v>
      </c>
      <c r="E3189" s="147" t="s">
        <v>267</v>
      </c>
      <c r="F3189" s="147" t="s">
        <v>1191</v>
      </c>
      <c r="G3189" s="147" t="s">
        <v>268</v>
      </c>
      <c r="H3189" s="159">
        <v>1320</v>
      </c>
      <c r="I3189" s="151">
        <v>90</v>
      </c>
      <c r="J3189" s="151">
        <v>118800</v>
      </c>
      <c r="K3189" s="160">
        <v>4.4</v>
      </c>
      <c r="L3189" s="151">
        <v>5227.2</v>
      </c>
      <c r="M3189" s="151">
        <v>522.72</v>
      </c>
      <c r="N3189" s="151">
        <v>2352.24</v>
      </c>
      <c r="O3189" s="151">
        <v>1306.8</v>
      </c>
      <c r="P3189" s="151">
        <v>1045.44</v>
      </c>
      <c r="Q3189" s="151">
        <f t="shared" si="49"/>
        <v>4704.48</v>
      </c>
      <c r="R3189" s="156"/>
    </row>
    <row r="3190" s="138" customFormat="1" ht="25.05" customHeight="1" spans="1:18">
      <c r="A3190" s="147">
        <v>3185</v>
      </c>
      <c r="B3190" s="147" t="s">
        <v>1274</v>
      </c>
      <c r="C3190" s="148">
        <v>45016</v>
      </c>
      <c r="D3190" s="148">
        <v>45381</v>
      </c>
      <c r="E3190" s="147" t="s">
        <v>267</v>
      </c>
      <c r="F3190" s="147" t="s">
        <v>1191</v>
      </c>
      <c r="G3190" s="147" t="s">
        <v>268</v>
      </c>
      <c r="H3190" s="159">
        <v>3201</v>
      </c>
      <c r="I3190" s="151">
        <v>90</v>
      </c>
      <c r="J3190" s="151">
        <v>288090</v>
      </c>
      <c r="K3190" s="160">
        <v>4.4</v>
      </c>
      <c r="L3190" s="151">
        <v>12675.96</v>
      </c>
      <c r="M3190" s="151">
        <v>1267.596</v>
      </c>
      <c r="N3190" s="151">
        <v>5704.182</v>
      </c>
      <c r="O3190" s="151">
        <v>3168.99</v>
      </c>
      <c r="P3190" s="151">
        <v>2535.192</v>
      </c>
      <c r="Q3190" s="151">
        <f t="shared" si="49"/>
        <v>11408.364</v>
      </c>
      <c r="R3190" s="156"/>
    </row>
    <row r="3191" s="138" customFormat="1" ht="25.05" customHeight="1" spans="1:18">
      <c r="A3191" s="147">
        <v>3186</v>
      </c>
      <c r="B3191" s="147" t="s">
        <v>1275</v>
      </c>
      <c r="C3191" s="148">
        <v>45016</v>
      </c>
      <c r="D3191" s="148">
        <v>45381</v>
      </c>
      <c r="E3191" s="147" t="s">
        <v>267</v>
      </c>
      <c r="F3191" s="147" t="s">
        <v>1191</v>
      </c>
      <c r="G3191" s="147" t="s">
        <v>268</v>
      </c>
      <c r="H3191" s="159">
        <v>1650</v>
      </c>
      <c r="I3191" s="151">
        <v>90</v>
      </c>
      <c r="J3191" s="151">
        <v>148500</v>
      </c>
      <c r="K3191" s="160">
        <v>4.4</v>
      </c>
      <c r="L3191" s="151">
        <v>6534</v>
      </c>
      <c r="M3191" s="151">
        <v>653.4</v>
      </c>
      <c r="N3191" s="151">
        <v>2940.3</v>
      </c>
      <c r="O3191" s="151">
        <v>1633.5</v>
      </c>
      <c r="P3191" s="151">
        <v>1306.8</v>
      </c>
      <c r="Q3191" s="151">
        <f t="shared" si="49"/>
        <v>5880.6</v>
      </c>
      <c r="R3191" s="156"/>
    </row>
    <row r="3192" s="138" customFormat="1" ht="25.05" customHeight="1" spans="1:18">
      <c r="A3192" s="147">
        <v>3187</v>
      </c>
      <c r="B3192" s="147" t="s">
        <v>276</v>
      </c>
      <c r="C3192" s="148">
        <v>45016</v>
      </c>
      <c r="D3192" s="148">
        <v>45381</v>
      </c>
      <c r="E3192" s="147" t="s">
        <v>267</v>
      </c>
      <c r="F3192" s="147" t="s">
        <v>1191</v>
      </c>
      <c r="G3192" s="147" t="s">
        <v>268</v>
      </c>
      <c r="H3192" s="159">
        <v>3234</v>
      </c>
      <c r="I3192" s="151">
        <v>90</v>
      </c>
      <c r="J3192" s="151">
        <v>291060</v>
      </c>
      <c r="K3192" s="160">
        <v>4.4</v>
      </c>
      <c r="L3192" s="151">
        <v>12806.64</v>
      </c>
      <c r="M3192" s="151">
        <v>1280.664</v>
      </c>
      <c r="N3192" s="151">
        <v>5762.988</v>
      </c>
      <c r="O3192" s="151">
        <v>3201.66</v>
      </c>
      <c r="P3192" s="151">
        <v>2561.328</v>
      </c>
      <c r="Q3192" s="151">
        <f t="shared" si="49"/>
        <v>11525.976</v>
      </c>
      <c r="R3192" s="156"/>
    </row>
    <row r="3193" s="138" customFormat="1" ht="25.05" customHeight="1" spans="1:18">
      <c r="A3193" s="147">
        <v>3188</v>
      </c>
      <c r="B3193" s="147" t="s">
        <v>1277</v>
      </c>
      <c r="C3193" s="148">
        <v>45016</v>
      </c>
      <c r="D3193" s="148">
        <v>45381</v>
      </c>
      <c r="E3193" s="147" t="s">
        <v>267</v>
      </c>
      <c r="F3193" s="147" t="s">
        <v>1191</v>
      </c>
      <c r="G3193" s="147" t="s">
        <v>268</v>
      </c>
      <c r="H3193" s="159">
        <v>3234</v>
      </c>
      <c r="I3193" s="151">
        <v>90</v>
      </c>
      <c r="J3193" s="151">
        <v>291060</v>
      </c>
      <c r="K3193" s="160">
        <v>4.4</v>
      </c>
      <c r="L3193" s="151">
        <v>12806.64</v>
      </c>
      <c r="M3193" s="151">
        <v>1280.664</v>
      </c>
      <c r="N3193" s="151">
        <v>5762.988</v>
      </c>
      <c r="O3193" s="151">
        <v>3201.66</v>
      </c>
      <c r="P3193" s="151">
        <v>2561.328</v>
      </c>
      <c r="Q3193" s="151">
        <f t="shared" si="49"/>
        <v>11525.976</v>
      </c>
      <c r="R3193" s="156"/>
    </row>
    <row r="3194" s="138" customFormat="1" ht="25.05" customHeight="1" spans="1:18">
      <c r="A3194" s="147">
        <v>3189</v>
      </c>
      <c r="B3194" s="147" t="s">
        <v>1278</v>
      </c>
      <c r="C3194" s="148">
        <v>45016</v>
      </c>
      <c r="D3194" s="148">
        <v>45381</v>
      </c>
      <c r="E3194" s="147" t="s">
        <v>267</v>
      </c>
      <c r="F3194" s="147" t="s">
        <v>1191</v>
      </c>
      <c r="G3194" s="147" t="s">
        <v>268</v>
      </c>
      <c r="H3194" s="159">
        <v>1650</v>
      </c>
      <c r="I3194" s="151">
        <v>90</v>
      </c>
      <c r="J3194" s="151">
        <v>148500</v>
      </c>
      <c r="K3194" s="160">
        <v>4.4</v>
      </c>
      <c r="L3194" s="151">
        <v>6534</v>
      </c>
      <c r="M3194" s="151">
        <v>653.4</v>
      </c>
      <c r="N3194" s="151">
        <v>2940.3</v>
      </c>
      <c r="O3194" s="151">
        <v>1633.5</v>
      </c>
      <c r="P3194" s="151">
        <v>1306.8</v>
      </c>
      <c r="Q3194" s="151">
        <f t="shared" si="49"/>
        <v>5880.6</v>
      </c>
      <c r="R3194" s="156"/>
    </row>
    <row r="3195" s="138" customFormat="1" ht="25.05" customHeight="1" spans="1:18">
      <c r="A3195" s="147">
        <v>3190</v>
      </c>
      <c r="B3195" s="147" t="s">
        <v>1279</v>
      </c>
      <c r="C3195" s="148">
        <v>45016</v>
      </c>
      <c r="D3195" s="148">
        <v>45381</v>
      </c>
      <c r="E3195" s="147" t="s">
        <v>267</v>
      </c>
      <c r="F3195" s="147" t="s">
        <v>1191</v>
      </c>
      <c r="G3195" s="147" t="s">
        <v>268</v>
      </c>
      <c r="H3195" s="159">
        <v>3201</v>
      </c>
      <c r="I3195" s="151">
        <v>90</v>
      </c>
      <c r="J3195" s="151">
        <v>288090</v>
      </c>
      <c r="K3195" s="160">
        <v>4.4</v>
      </c>
      <c r="L3195" s="151">
        <v>12675.96</v>
      </c>
      <c r="M3195" s="151">
        <v>1267.596</v>
      </c>
      <c r="N3195" s="151">
        <v>5704.182</v>
      </c>
      <c r="O3195" s="151">
        <v>3168.99</v>
      </c>
      <c r="P3195" s="151">
        <v>2535.192</v>
      </c>
      <c r="Q3195" s="151">
        <f t="shared" si="49"/>
        <v>11408.364</v>
      </c>
      <c r="R3195" s="156"/>
    </row>
    <row r="3196" s="138" customFormat="1" ht="25.05" customHeight="1" spans="1:18">
      <c r="A3196" s="147">
        <v>3191</v>
      </c>
      <c r="B3196" s="147" t="s">
        <v>1280</v>
      </c>
      <c r="C3196" s="148">
        <v>45016</v>
      </c>
      <c r="D3196" s="148">
        <v>45381</v>
      </c>
      <c r="E3196" s="147" t="s">
        <v>267</v>
      </c>
      <c r="F3196" s="147" t="s">
        <v>1191</v>
      </c>
      <c r="G3196" s="147" t="s">
        <v>268</v>
      </c>
      <c r="H3196" s="159">
        <v>3069</v>
      </c>
      <c r="I3196" s="151">
        <v>90</v>
      </c>
      <c r="J3196" s="151">
        <v>276210</v>
      </c>
      <c r="K3196" s="160">
        <v>4.4</v>
      </c>
      <c r="L3196" s="151">
        <v>12153.24</v>
      </c>
      <c r="M3196" s="151">
        <v>1215.324</v>
      </c>
      <c r="N3196" s="151">
        <v>5468.958</v>
      </c>
      <c r="O3196" s="151">
        <v>3038.31</v>
      </c>
      <c r="P3196" s="151">
        <v>2430.648</v>
      </c>
      <c r="Q3196" s="151">
        <f t="shared" si="49"/>
        <v>10937.916</v>
      </c>
      <c r="R3196" s="156"/>
    </row>
    <row r="3197" s="138" customFormat="1" ht="25.05" customHeight="1" spans="1:18">
      <c r="A3197" s="147">
        <v>3192</v>
      </c>
      <c r="B3197" s="147" t="s">
        <v>1283</v>
      </c>
      <c r="C3197" s="148">
        <v>45016</v>
      </c>
      <c r="D3197" s="148">
        <v>45381</v>
      </c>
      <c r="E3197" s="147" t="s">
        <v>267</v>
      </c>
      <c r="F3197" s="147" t="s">
        <v>1191</v>
      </c>
      <c r="G3197" s="147" t="s">
        <v>268</v>
      </c>
      <c r="H3197" s="159">
        <v>2805</v>
      </c>
      <c r="I3197" s="151">
        <v>90</v>
      </c>
      <c r="J3197" s="151">
        <v>252450</v>
      </c>
      <c r="K3197" s="160">
        <v>4.4</v>
      </c>
      <c r="L3197" s="151">
        <v>11107.8</v>
      </c>
      <c r="M3197" s="151">
        <v>1110.78</v>
      </c>
      <c r="N3197" s="151">
        <v>4998.51</v>
      </c>
      <c r="O3197" s="151">
        <v>2776.95</v>
      </c>
      <c r="P3197" s="151">
        <v>2221.56</v>
      </c>
      <c r="Q3197" s="151">
        <f t="shared" si="49"/>
        <v>9997.02</v>
      </c>
      <c r="R3197" s="156"/>
    </row>
    <row r="3198" s="138" customFormat="1" ht="25.05" customHeight="1" spans="1:18">
      <c r="A3198" s="147">
        <v>3193</v>
      </c>
      <c r="B3198" s="147" t="s">
        <v>1284</v>
      </c>
      <c r="C3198" s="148">
        <v>45016</v>
      </c>
      <c r="D3198" s="148">
        <v>45381</v>
      </c>
      <c r="E3198" s="147" t="s">
        <v>267</v>
      </c>
      <c r="F3198" s="147" t="s">
        <v>1191</v>
      </c>
      <c r="G3198" s="147" t="s">
        <v>268</v>
      </c>
      <c r="H3198" s="159">
        <v>3135</v>
      </c>
      <c r="I3198" s="151">
        <v>90</v>
      </c>
      <c r="J3198" s="151">
        <v>282150</v>
      </c>
      <c r="K3198" s="160">
        <v>4.4</v>
      </c>
      <c r="L3198" s="151">
        <v>12414.6</v>
      </c>
      <c r="M3198" s="151">
        <v>1241.46</v>
      </c>
      <c r="N3198" s="151">
        <v>5586.57</v>
      </c>
      <c r="O3198" s="151">
        <v>3103.65</v>
      </c>
      <c r="P3198" s="151">
        <v>2482.92</v>
      </c>
      <c r="Q3198" s="151">
        <f t="shared" si="49"/>
        <v>11173.14</v>
      </c>
      <c r="R3198" s="156"/>
    </row>
    <row r="3199" s="138" customFormat="1" ht="25.05" customHeight="1" spans="1:18">
      <c r="A3199" s="147">
        <v>3194</v>
      </c>
      <c r="B3199" s="147" t="s">
        <v>1285</v>
      </c>
      <c r="C3199" s="148">
        <v>45016</v>
      </c>
      <c r="D3199" s="148">
        <v>45381</v>
      </c>
      <c r="E3199" s="147" t="s">
        <v>267</v>
      </c>
      <c r="F3199" s="147" t="s">
        <v>1191</v>
      </c>
      <c r="G3199" s="147" t="s">
        <v>268</v>
      </c>
      <c r="H3199" s="159">
        <v>1650</v>
      </c>
      <c r="I3199" s="151">
        <v>90</v>
      </c>
      <c r="J3199" s="151">
        <v>148500</v>
      </c>
      <c r="K3199" s="160">
        <v>4.4</v>
      </c>
      <c r="L3199" s="151">
        <v>6534</v>
      </c>
      <c r="M3199" s="151">
        <v>653.4</v>
      </c>
      <c r="N3199" s="151">
        <v>2940.3</v>
      </c>
      <c r="O3199" s="151">
        <v>1633.5</v>
      </c>
      <c r="P3199" s="151">
        <v>1306.8</v>
      </c>
      <c r="Q3199" s="151">
        <f t="shared" si="49"/>
        <v>5880.6</v>
      </c>
      <c r="R3199" s="156"/>
    </row>
    <row r="3200" s="138" customFormat="1" ht="25.05" customHeight="1" spans="1:18">
      <c r="A3200" s="147">
        <v>3195</v>
      </c>
      <c r="B3200" s="147" t="s">
        <v>1286</v>
      </c>
      <c r="C3200" s="148">
        <v>45016</v>
      </c>
      <c r="D3200" s="148">
        <v>45381</v>
      </c>
      <c r="E3200" s="147" t="s">
        <v>267</v>
      </c>
      <c r="F3200" s="147" t="s">
        <v>1191</v>
      </c>
      <c r="G3200" s="147" t="s">
        <v>268</v>
      </c>
      <c r="H3200" s="159">
        <v>1650</v>
      </c>
      <c r="I3200" s="151">
        <v>90</v>
      </c>
      <c r="J3200" s="151">
        <v>148500</v>
      </c>
      <c r="K3200" s="160">
        <v>4.4</v>
      </c>
      <c r="L3200" s="151">
        <v>6534</v>
      </c>
      <c r="M3200" s="151">
        <v>653.4</v>
      </c>
      <c r="N3200" s="151">
        <v>2940.3</v>
      </c>
      <c r="O3200" s="151">
        <v>1633.5</v>
      </c>
      <c r="P3200" s="151">
        <v>1306.8</v>
      </c>
      <c r="Q3200" s="151">
        <f t="shared" si="49"/>
        <v>5880.6</v>
      </c>
      <c r="R3200" s="156"/>
    </row>
    <row r="3201" s="138" customFormat="1" ht="25.05" customHeight="1" spans="1:18">
      <c r="A3201" s="147">
        <v>3196</v>
      </c>
      <c r="B3201" s="147" t="s">
        <v>1287</v>
      </c>
      <c r="C3201" s="148">
        <v>45016</v>
      </c>
      <c r="D3201" s="148">
        <v>45381</v>
      </c>
      <c r="E3201" s="147" t="s">
        <v>267</v>
      </c>
      <c r="F3201" s="147" t="s">
        <v>1191</v>
      </c>
      <c r="G3201" s="147" t="s">
        <v>268</v>
      </c>
      <c r="H3201" s="159">
        <v>1650</v>
      </c>
      <c r="I3201" s="151">
        <v>90</v>
      </c>
      <c r="J3201" s="151">
        <v>148500</v>
      </c>
      <c r="K3201" s="160">
        <v>4.4</v>
      </c>
      <c r="L3201" s="151">
        <v>6534</v>
      </c>
      <c r="M3201" s="151">
        <v>653.4</v>
      </c>
      <c r="N3201" s="151">
        <v>2940.3</v>
      </c>
      <c r="O3201" s="151">
        <v>1633.5</v>
      </c>
      <c r="P3201" s="151">
        <v>1306.8</v>
      </c>
      <c r="Q3201" s="151">
        <f t="shared" si="49"/>
        <v>5880.6</v>
      </c>
      <c r="R3201" s="156"/>
    </row>
    <row r="3202" s="138" customFormat="1" ht="25.05" hidden="1" customHeight="1" spans="1:18">
      <c r="A3202" s="147">
        <v>3197</v>
      </c>
      <c r="B3202" s="147" t="s">
        <v>1146</v>
      </c>
      <c r="C3202" s="148">
        <v>44958</v>
      </c>
      <c r="D3202" s="148">
        <v>44985</v>
      </c>
      <c r="E3202" s="147" t="s">
        <v>25</v>
      </c>
      <c r="F3202" s="147" t="s">
        <v>1289</v>
      </c>
      <c r="G3202" s="147" t="s">
        <v>27</v>
      </c>
      <c r="H3202" s="149">
        <v>16</v>
      </c>
      <c r="I3202" s="158">
        <v>1487.5</v>
      </c>
      <c r="J3202" s="151">
        <v>23800</v>
      </c>
      <c r="K3202" s="147">
        <v>10</v>
      </c>
      <c r="L3202" s="151">
        <v>2380</v>
      </c>
      <c r="M3202" s="151">
        <v>119</v>
      </c>
      <c r="N3202" s="154"/>
      <c r="O3202" s="151">
        <v>1071</v>
      </c>
      <c r="P3202" s="151">
        <v>1190</v>
      </c>
      <c r="Q3202" s="151">
        <f t="shared" si="49"/>
        <v>2261</v>
      </c>
      <c r="R3202" s="156"/>
    </row>
    <row r="3203" s="138" customFormat="1" ht="25.05" hidden="1" customHeight="1" spans="1:18">
      <c r="A3203" s="147">
        <v>3198</v>
      </c>
      <c r="B3203" s="147" t="s">
        <v>1290</v>
      </c>
      <c r="C3203" s="148">
        <v>44931</v>
      </c>
      <c r="D3203" s="148">
        <v>44973</v>
      </c>
      <c r="E3203" s="147" t="s">
        <v>960</v>
      </c>
      <c r="F3203" s="147" t="s">
        <v>1291</v>
      </c>
      <c r="G3203" s="147" t="s">
        <v>27</v>
      </c>
      <c r="H3203" s="147">
        <v>5</v>
      </c>
      <c r="I3203" s="151">
        <v>3000</v>
      </c>
      <c r="J3203" s="151">
        <v>15000</v>
      </c>
      <c r="K3203" s="147">
        <v>10</v>
      </c>
      <c r="L3203" s="151">
        <v>1500</v>
      </c>
      <c r="M3203" s="151">
        <v>450</v>
      </c>
      <c r="N3203" s="154"/>
      <c r="O3203" s="154"/>
      <c r="P3203" s="151">
        <v>1050</v>
      </c>
      <c r="Q3203" s="151">
        <f t="shared" si="49"/>
        <v>1050</v>
      </c>
      <c r="R3203" s="156"/>
    </row>
    <row r="3204" s="138" customFormat="1" ht="25.05" hidden="1" customHeight="1" spans="1:18">
      <c r="A3204" s="147">
        <v>3199</v>
      </c>
      <c r="B3204" s="147" t="s">
        <v>1292</v>
      </c>
      <c r="C3204" s="148">
        <v>44931</v>
      </c>
      <c r="D3204" s="148">
        <v>44973</v>
      </c>
      <c r="E3204" s="147" t="s">
        <v>960</v>
      </c>
      <c r="F3204" s="147" t="s">
        <v>1291</v>
      </c>
      <c r="G3204" s="147" t="s">
        <v>27</v>
      </c>
      <c r="H3204" s="147">
        <v>6.8</v>
      </c>
      <c r="I3204" s="151">
        <v>3000</v>
      </c>
      <c r="J3204" s="151">
        <v>20400</v>
      </c>
      <c r="K3204" s="147">
        <v>10</v>
      </c>
      <c r="L3204" s="151">
        <v>2040</v>
      </c>
      <c r="M3204" s="151">
        <v>612</v>
      </c>
      <c r="N3204" s="154"/>
      <c r="O3204" s="154"/>
      <c r="P3204" s="151">
        <v>1428</v>
      </c>
      <c r="Q3204" s="151">
        <f t="shared" si="49"/>
        <v>1428</v>
      </c>
      <c r="R3204" s="156"/>
    </row>
    <row r="3205" s="138" customFormat="1" ht="25.05" hidden="1" customHeight="1" spans="1:18">
      <c r="A3205" s="147">
        <v>3200</v>
      </c>
      <c r="B3205" s="147" t="s">
        <v>1293</v>
      </c>
      <c r="C3205" s="148">
        <v>44931</v>
      </c>
      <c r="D3205" s="148">
        <v>44973</v>
      </c>
      <c r="E3205" s="147" t="s">
        <v>960</v>
      </c>
      <c r="F3205" s="147" t="s">
        <v>1291</v>
      </c>
      <c r="G3205" s="147" t="s">
        <v>27</v>
      </c>
      <c r="H3205" s="147">
        <v>10</v>
      </c>
      <c r="I3205" s="151">
        <v>3000</v>
      </c>
      <c r="J3205" s="151">
        <v>30000</v>
      </c>
      <c r="K3205" s="147">
        <v>10</v>
      </c>
      <c r="L3205" s="151">
        <v>3000</v>
      </c>
      <c r="M3205" s="151">
        <v>900</v>
      </c>
      <c r="N3205" s="154"/>
      <c r="O3205" s="154"/>
      <c r="P3205" s="151">
        <v>2100</v>
      </c>
      <c r="Q3205" s="151">
        <f t="shared" si="49"/>
        <v>2100</v>
      </c>
      <c r="R3205" s="156"/>
    </row>
    <row r="3206" s="138" customFormat="1" ht="25.05" hidden="1" customHeight="1" spans="1:18">
      <c r="A3206" s="147">
        <v>3201</v>
      </c>
      <c r="B3206" s="147" t="s">
        <v>1294</v>
      </c>
      <c r="C3206" s="148">
        <v>44931</v>
      </c>
      <c r="D3206" s="148">
        <v>44973</v>
      </c>
      <c r="E3206" s="147" t="s">
        <v>960</v>
      </c>
      <c r="F3206" s="147" t="s">
        <v>1291</v>
      </c>
      <c r="G3206" s="147" t="s">
        <v>27</v>
      </c>
      <c r="H3206" s="147">
        <v>5</v>
      </c>
      <c r="I3206" s="151">
        <v>3000</v>
      </c>
      <c r="J3206" s="151">
        <v>15000</v>
      </c>
      <c r="K3206" s="147">
        <v>10</v>
      </c>
      <c r="L3206" s="151">
        <v>1500</v>
      </c>
      <c r="M3206" s="151">
        <v>450</v>
      </c>
      <c r="N3206" s="154"/>
      <c r="O3206" s="154"/>
      <c r="P3206" s="151">
        <v>1050</v>
      </c>
      <c r="Q3206" s="151">
        <f t="shared" si="49"/>
        <v>1050</v>
      </c>
      <c r="R3206" s="156"/>
    </row>
    <row r="3207" s="138" customFormat="1" ht="25.05" hidden="1" customHeight="1" spans="1:18">
      <c r="A3207" s="147">
        <v>3202</v>
      </c>
      <c r="B3207" s="147" t="s">
        <v>1295</v>
      </c>
      <c r="C3207" s="148">
        <v>44931</v>
      </c>
      <c r="D3207" s="148">
        <v>44973</v>
      </c>
      <c r="E3207" s="147" t="s">
        <v>960</v>
      </c>
      <c r="F3207" s="147" t="s">
        <v>1291</v>
      </c>
      <c r="G3207" s="147" t="s">
        <v>27</v>
      </c>
      <c r="H3207" s="147">
        <v>9</v>
      </c>
      <c r="I3207" s="151">
        <v>3000</v>
      </c>
      <c r="J3207" s="151">
        <v>27000</v>
      </c>
      <c r="K3207" s="147">
        <v>10</v>
      </c>
      <c r="L3207" s="151">
        <v>2700</v>
      </c>
      <c r="M3207" s="151">
        <v>810</v>
      </c>
      <c r="N3207" s="154"/>
      <c r="O3207" s="154"/>
      <c r="P3207" s="151">
        <v>1890</v>
      </c>
      <c r="Q3207" s="151">
        <f t="shared" ref="Q3207:Q3270" si="50">N3207+O3207+P3207</f>
        <v>1890</v>
      </c>
      <c r="R3207" s="156"/>
    </row>
    <row r="3208" s="138" customFormat="1" ht="25.05" hidden="1" customHeight="1" spans="1:18">
      <c r="A3208" s="147">
        <v>3203</v>
      </c>
      <c r="B3208" s="147" t="s">
        <v>1296</v>
      </c>
      <c r="C3208" s="148">
        <v>44931</v>
      </c>
      <c r="D3208" s="148">
        <v>44973</v>
      </c>
      <c r="E3208" s="147" t="s">
        <v>960</v>
      </c>
      <c r="F3208" s="147" t="s">
        <v>1291</v>
      </c>
      <c r="G3208" s="147" t="s">
        <v>27</v>
      </c>
      <c r="H3208" s="147">
        <v>7</v>
      </c>
      <c r="I3208" s="151">
        <v>3000</v>
      </c>
      <c r="J3208" s="151">
        <v>21000</v>
      </c>
      <c r="K3208" s="147">
        <v>10</v>
      </c>
      <c r="L3208" s="151">
        <v>2100</v>
      </c>
      <c r="M3208" s="151">
        <v>630</v>
      </c>
      <c r="N3208" s="154"/>
      <c r="O3208" s="154"/>
      <c r="P3208" s="151">
        <v>1470</v>
      </c>
      <c r="Q3208" s="151">
        <f t="shared" si="50"/>
        <v>1470</v>
      </c>
      <c r="R3208" s="156"/>
    </row>
    <row r="3209" s="138" customFormat="1" ht="25.05" hidden="1" customHeight="1" spans="1:18">
      <c r="A3209" s="147">
        <v>3204</v>
      </c>
      <c r="B3209" s="147" t="s">
        <v>1297</v>
      </c>
      <c r="C3209" s="148">
        <v>44931</v>
      </c>
      <c r="D3209" s="148">
        <v>44973</v>
      </c>
      <c r="E3209" s="147" t="s">
        <v>960</v>
      </c>
      <c r="F3209" s="147" t="s">
        <v>1291</v>
      </c>
      <c r="G3209" s="147" t="s">
        <v>27</v>
      </c>
      <c r="H3209" s="147">
        <v>7.5</v>
      </c>
      <c r="I3209" s="151">
        <v>3000</v>
      </c>
      <c r="J3209" s="151">
        <v>22500</v>
      </c>
      <c r="K3209" s="147">
        <v>10</v>
      </c>
      <c r="L3209" s="151">
        <v>2250</v>
      </c>
      <c r="M3209" s="151">
        <v>675</v>
      </c>
      <c r="N3209" s="154"/>
      <c r="O3209" s="154"/>
      <c r="P3209" s="151">
        <v>1575</v>
      </c>
      <c r="Q3209" s="151">
        <f t="shared" si="50"/>
        <v>1575</v>
      </c>
      <c r="R3209" s="156"/>
    </row>
    <row r="3210" s="138" customFormat="1" ht="25.05" hidden="1" customHeight="1" spans="1:18">
      <c r="A3210" s="147">
        <v>3205</v>
      </c>
      <c r="B3210" s="147" t="s">
        <v>1298</v>
      </c>
      <c r="C3210" s="148">
        <v>44931</v>
      </c>
      <c r="D3210" s="148">
        <v>44973</v>
      </c>
      <c r="E3210" s="147" t="s">
        <v>960</v>
      </c>
      <c r="F3210" s="147" t="s">
        <v>1291</v>
      </c>
      <c r="G3210" s="147" t="s">
        <v>27</v>
      </c>
      <c r="H3210" s="147">
        <v>5</v>
      </c>
      <c r="I3210" s="151">
        <v>3000</v>
      </c>
      <c r="J3210" s="151">
        <v>15000</v>
      </c>
      <c r="K3210" s="147">
        <v>10</v>
      </c>
      <c r="L3210" s="151">
        <v>1500</v>
      </c>
      <c r="M3210" s="151">
        <v>450</v>
      </c>
      <c r="N3210" s="154"/>
      <c r="O3210" s="154"/>
      <c r="P3210" s="151">
        <v>1050</v>
      </c>
      <c r="Q3210" s="151">
        <f t="shared" si="50"/>
        <v>1050</v>
      </c>
      <c r="R3210" s="156"/>
    </row>
    <row r="3211" s="138" customFormat="1" ht="25.05" hidden="1" customHeight="1" spans="1:18">
      <c r="A3211" s="147">
        <v>3206</v>
      </c>
      <c r="B3211" s="147" t="s">
        <v>1299</v>
      </c>
      <c r="C3211" s="148">
        <v>44931</v>
      </c>
      <c r="D3211" s="148">
        <v>44973</v>
      </c>
      <c r="E3211" s="147" t="s">
        <v>960</v>
      </c>
      <c r="F3211" s="147" t="s">
        <v>1291</v>
      </c>
      <c r="G3211" s="147" t="s">
        <v>27</v>
      </c>
      <c r="H3211" s="147">
        <v>5</v>
      </c>
      <c r="I3211" s="151">
        <v>3000</v>
      </c>
      <c r="J3211" s="151">
        <v>15000</v>
      </c>
      <c r="K3211" s="147">
        <v>10</v>
      </c>
      <c r="L3211" s="151">
        <v>1500</v>
      </c>
      <c r="M3211" s="151">
        <v>450</v>
      </c>
      <c r="N3211" s="154"/>
      <c r="O3211" s="154"/>
      <c r="P3211" s="151">
        <v>1050</v>
      </c>
      <c r="Q3211" s="151">
        <f t="shared" si="50"/>
        <v>1050</v>
      </c>
      <c r="R3211" s="156"/>
    </row>
    <row r="3212" s="138" customFormat="1" ht="25.05" hidden="1" customHeight="1" spans="1:18">
      <c r="A3212" s="147">
        <v>3207</v>
      </c>
      <c r="B3212" s="147" t="s">
        <v>1300</v>
      </c>
      <c r="C3212" s="148">
        <v>44931</v>
      </c>
      <c r="D3212" s="148">
        <v>44973</v>
      </c>
      <c r="E3212" s="147" t="s">
        <v>960</v>
      </c>
      <c r="F3212" s="147" t="s">
        <v>1291</v>
      </c>
      <c r="G3212" s="147" t="s">
        <v>27</v>
      </c>
      <c r="H3212" s="147">
        <v>10</v>
      </c>
      <c r="I3212" s="151">
        <v>3000</v>
      </c>
      <c r="J3212" s="151">
        <v>30000</v>
      </c>
      <c r="K3212" s="147">
        <v>10</v>
      </c>
      <c r="L3212" s="151">
        <v>3000</v>
      </c>
      <c r="M3212" s="151">
        <v>900</v>
      </c>
      <c r="N3212" s="154"/>
      <c r="O3212" s="154"/>
      <c r="P3212" s="151">
        <v>2100</v>
      </c>
      <c r="Q3212" s="151">
        <f t="shared" si="50"/>
        <v>2100</v>
      </c>
      <c r="R3212" s="156"/>
    </row>
    <row r="3213" s="138" customFormat="1" ht="25.05" hidden="1" customHeight="1" spans="1:18">
      <c r="A3213" s="147">
        <v>3208</v>
      </c>
      <c r="B3213" s="147" t="s">
        <v>1301</v>
      </c>
      <c r="C3213" s="148">
        <v>44931</v>
      </c>
      <c r="D3213" s="148">
        <v>44973</v>
      </c>
      <c r="E3213" s="147" t="s">
        <v>960</v>
      </c>
      <c r="F3213" s="147" t="s">
        <v>1291</v>
      </c>
      <c r="G3213" s="147" t="s">
        <v>27</v>
      </c>
      <c r="H3213" s="147">
        <v>12</v>
      </c>
      <c r="I3213" s="151">
        <v>3000</v>
      </c>
      <c r="J3213" s="151">
        <v>36000</v>
      </c>
      <c r="K3213" s="147">
        <v>10</v>
      </c>
      <c r="L3213" s="151">
        <v>3600</v>
      </c>
      <c r="M3213" s="151">
        <v>1080</v>
      </c>
      <c r="N3213" s="154"/>
      <c r="O3213" s="154"/>
      <c r="P3213" s="151">
        <v>2520</v>
      </c>
      <c r="Q3213" s="151">
        <f t="shared" si="50"/>
        <v>2520</v>
      </c>
      <c r="R3213" s="156"/>
    </row>
    <row r="3214" s="138" customFormat="1" ht="25.05" hidden="1" customHeight="1" spans="1:18">
      <c r="A3214" s="147">
        <v>3209</v>
      </c>
      <c r="B3214" s="147" t="s">
        <v>1302</v>
      </c>
      <c r="C3214" s="148">
        <v>44931</v>
      </c>
      <c r="D3214" s="148">
        <v>44973</v>
      </c>
      <c r="E3214" s="147" t="s">
        <v>960</v>
      </c>
      <c r="F3214" s="147" t="s">
        <v>1291</v>
      </c>
      <c r="G3214" s="147" t="s">
        <v>27</v>
      </c>
      <c r="H3214" s="147">
        <v>6</v>
      </c>
      <c r="I3214" s="151">
        <v>3000</v>
      </c>
      <c r="J3214" s="151">
        <v>18000</v>
      </c>
      <c r="K3214" s="147">
        <v>10</v>
      </c>
      <c r="L3214" s="151">
        <v>1800</v>
      </c>
      <c r="M3214" s="151">
        <v>540</v>
      </c>
      <c r="N3214" s="154"/>
      <c r="O3214" s="154"/>
      <c r="P3214" s="151">
        <v>1260</v>
      </c>
      <c r="Q3214" s="151">
        <f t="shared" si="50"/>
        <v>1260</v>
      </c>
      <c r="R3214" s="156"/>
    </row>
    <row r="3215" s="138" customFormat="1" ht="25.05" hidden="1" customHeight="1" spans="1:18">
      <c r="A3215" s="147">
        <v>3210</v>
      </c>
      <c r="B3215" s="147" t="s">
        <v>1303</v>
      </c>
      <c r="C3215" s="148">
        <v>44931</v>
      </c>
      <c r="D3215" s="148">
        <v>44973</v>
      </c>
      <c r="E3215" s="147" t="s">
        <v>960</v>
      </c>
      <c r="F3215" s="147" t="s">
        <v>1291</v>
      </c>
      <c r="G3215" s="147" t="s">
        <v>27</v>
      </c>
      <c r="H3215" s="147">
        <v>7</v>
      </c>
      <c r="I3215" s="151">
        <v>3000</v>
      </c>
      <c r="J3215" s="151">
        <v>21000</v>
      </c>
      <c r="K3215" s="147">
        <v>10</v>
      </c>
      <c r="L3215" s="151">
        <v>2100</v>
      </c>
      <c r="M3215" s="151">
        <v>630</v>
      </c>
      <c r="N3215" s="154"/>
      <c r="O3215" s="154"/>
      <c r="P3215" s="151">
        <v>1470</v>
      </c>
      <c r="Q3215" s="151">
        <f t="shared" si="50"/>
        <v>1470</v>
      </c>
      <c r="R3215" s="156"/>
    </row>
    <row r="3216" s="138" customFormat="1" ht="25.05" hidden="1" customHeight="1" spans="1:18">
      <c r="A3216" s="147">
        <v>3211</v>
      </c>
      <c r="B3216" s="147" t="s">
        <v>1304</v>
      </c>
      <c r="C3216" s="148">
        <v>44931</v>
      </c>
      <c r="D3216" s="148">
        <v>44973</v>
      </c>
      <c r="E3216" s="147" t="s">
        <v>960</v>
      </c>
      <c r="F3216" s="147" t="s">
        <v>1291</v>
      </c>
      <c r="G3216" s="147" t="s">
        <v>27</v>
      </c>
      <c r="H3216" s="147">
        <v>3</v>
      </c>
      <c r="I3216" s="151">
        <v>3000</v>
      </c>
      <c r="J3216" s="151">
        <v>9000</v>
      </c>
      <c r="K3216" s="147">
        <v>10</v>
      </c>
      <c r="L3216" s="151">
        <v>900</v>
      </c>
      <c r="M3216" s="151">
        <v>270</v>
      </c>
      <c r="N3216" s="154"/>
      <c r="O3216" s="154"/>
      <c r="P3216" s="151">
        <v>630</v>
      </c>
      <c r="Q3216" s="151">
        <f t="shared" si="50"/>
        <v>630</v>
      </c>
      <c r="R3216" s="156"/>
    </row>
    <row r="3217" s="138" customFormat="1" ht="25.05" hidden="1" customHeight="1" spans="1:18">
      <c r="A3217" s="147">
        <v>3212</v>
      </c>
      <c r="B3217" s="147" t="s">
        <v>1305</v>
      </c>
      <c r="C3217" s="148">
        <v>44931</v>
      </c>
      <c r="D3217" s="148">
        <v>44973</v>
      </c>
      <c r="E3217" s="147" t="s">
        <v>960</v>
      </c>
      <c r="F3217" s="147" t="s">
        <v>1291</v>
      </c>
      <c r="G3217" s="147" t="s">
        <v>27</v>
      </c>
      <c r="H3217" s="147">
        <v>8</v>
      </c>
      <c r="I3217" s="151">
        <v>3000</v>
      </c>
      <c r="J3217" s="151">
        <v>24000</v>
      </c>
      <c r="K3217" s="147">
        <v>10</v>
      </c>
      <c r="L3217" s="151">
        <v>2400</v>
      </c>
      <c r="M3217" s="151">
        <v>720</v>
      </c>
      <c r="N3217" s="154"/>
      <c r="O3217" s="154"/>
      <c r="P3217" s="151">
        <v>1680</v>
      </c>
      <c r="Q3217" s="151">
        <f t="shared" si="50"/>
        <v>1680</v>
      </c>
      <c r="R3217" s="156"/>
    </row>
    <row r="3218" s="138" customFormat="1" ht="25.05" hidden="1" customHeight="1" spans="1:18">
      <c r="A3218" s="147">
        <v>3213</v>
      </c>
      <c r="B3218" s="147" t="s">
        <v>1306</v>
      </c>
      <c r="C3218" s="148">
        <v>44931</v>
      </c>
      <c r="D3218" s="148">
        <v>44973</v>
      </c>
      <c r="E3218" s="147" t="s">
        <v>960</v>
      </c>
      <c r="F3218" s="147" t="s">
        <v>1291</v>
      </c>
      <c r="G3218" s="147" t="s">
        <v>27</v>
      </c>
      <c r="H3218" s="147">
        <v>12</v>
      </c>
      <c r="I3218" s="151">
        <v>3000</v>
      </c>
      <c r="J3218" s="151">
        <v>36000</v>
      </c>
      <c r="K3218" s="147">
        <v>10</v>
      </c>
      <c r="L3218" s="151">
        <v>3600</v>
      </c>
      <c r="M3218" s="151">
        <v>1080</v>
      </c>
      <c r="N3218" s="154"/>
      <c r="O3218" s="154"/>
      <c r="P3218" s="151">
        <v>2520</v>
      </c>
      <c r="Q3218" s="151">
        <f t="shared" si="50"/>
        <v>2520</v>
      </c>
      <c r="R3218" s="156"/>
    </row>
    <row r="3219" s="138" customFormat="1" ht="25.05" hidden="1" customHeight="1" spans="1:18">
      <c r="A3219" s="147">
        <v>3214</v>
      </c>
      <c r="B3219" s="147" t="s">
        <v>1307</v>
      </c>
      <c r="C3219" s="148">
        <v>44931</v>
      </c>
      <c r="D3219" s="148">
        <v>44973</v>
      </c>
      <c r="E3219" s="147" t="s">
        <v>960</v>
      </c>
      <c r="F3219" s="147" t="s">
        <v>1291</v>
      </c>
      <c r="G3219" s="147" t="s">
        <v>27</v>
      </c>
      <c r="H3219" s="147">
        <v>4</v>
      </c>
      <c r="I3219" s="151">
        <v>3000</v>
      </c>
      <c r="J3219" s="151">
        <v>12000</v>
      </c>
      <c r="K3219" s="147">
        <v>10</v>
      </c>
      <c r="L3219" s="151">
        <v>1200</v>
      </c>
      <c r="M3219" s="151">
        <v>360</v>
      </c>
      <c r="N3219" s="154"/>
      <c r="O3219" s="154"/>
      <c r="P3219" s="151">
        <v>840</v>
      </c>
      <c r="Q3219" s="151">
        <f t="shared" si="50"/>
        <v>840</v>
      </c>
      <c r="R3219" s="156"/>
    </row>
    <row r="3220" s="138" customFormat="1" ht="25.05" hidden="1" customHeight="1" spans="1:18">
      <c r="A3220" s="147">
        <v>3215</v>
      </c>
      <c r="B3220" s="147" t="s">
        <v>1308</v>
      </c>
      <c r="C3220" s="148">
        <v>44931</v>
      </c>
      <c r="D3220" s="148">
        <v>44973</v>
      </c>
      <c r="E3220" s="147" t="s">
        <v>960</v>
      </c>
      <c r="F3220" s="147" t="s">
        <v>1291</v>
      </c>
      <c r="G3220" s="147" t="s">
        <v>27</v>
      </c>
      <c r="H3220" s="147">
        <v>5</v>
      </c>
      <c r="I3220" s="151">
        <v>3000</v>
      </c>
      <c r="J3220" s="151">
        <v>15000</v>
      </c>
      <c r="K3220" s="147">
        <v>10</v>
      </c>
      <c r="L3220" s="151">
        <v>1500</v>
      </c>
      <c r="M3220" s="151">
        <v>450</v>
      </c>
      <c r="N3220" s="154"/>
      <c r="O3220" s="154"/>
      <c r="P3220" s="151">
        <v>1050</v>
      </c>
      <c r="Q3220" s="151">
        <f t="shared" si="50"/>
        <v>1050</v>
      </c>
      <c r="R3220" s="156"/>
    </row>
    <row r="3221" s="138" customFormat="1" ht="25.05" hidden="1" customHeight="1" spans="1:18">
      <c r="A3221" s="147">
        <v>3216</v>
      </c>
      <c r="B3221" s="147" t="s">
        <v>1309</v>
      </c>
      <c r="C3221" s="148">
        <v>44931</v>
      </c>
      <c r="D3221" s="148">
        <v>44973</v>
      </c>
      <c r="E3221" s="147" t="s">
        <v>960</v>
      </c>
      <c r="F3221" s="147" t="s">
        <v>1291</v>
      </c>
      <c r="G3221" s="147" t="s">
        <v>27</v>
      </c>
      <c r="H3221" s="147">
        <v>3</v>
      </c>
      <c r="I3221" s="151">
        <v>3000</v>
      </c>
      <c r="J3221" s="151">
        <v>9000</v>
      </c>
      <c r="K3221" s="147">
        <v>10</v>
      </c>
      <c r="L3221" s="151">
        <v>900</v>
      </c>
      <c r="M3221" s="151">
        <v>270</v>
      </c>
      <c r="N3221" s="154"/>
      <c r="O3221" s="154"/>
      <c r="P3221" s="151">
        <v>630</v>
      </c>
      <c r="Q3221" s="151">
        <f t="shared" si="50"/>
        <v>630</v>
      </c>
      <c r="R3221" s="156"/>
    </row>
    <row r="3222" s="138" customFormat="1" ht="25.05" hidden="1" customHeight="1" spans="1:18">
      <c r="A3222" s="147">
        <v>3217</v>
      </c>
      <c r="B3222" s="147" t="s">
        <v>1310</v>
      </c>
      <c r="C3222" s="148">
        <v>44931</v>
      </c>
      <c r="D3222" s="148">
        <v>44973</v>
      </c>
      <c r="E3222" s="147" t="s">
        <v>960</v>
      </c>
      <c r="F3222" s="147" t="s">
        <v>1291</v>
      </c>
      <c r="G3222" s="147" t="s">
        <v>27</v>
      </c>
      <c r="H3222" s="147">
        <v>7</v>
      </c>
      <c r="I3222" s="151">
        <v>3000</v>
      </c>
      <c r="J3222" s="151">
        <v>21000</v>
      </c>
      <c r="K3222" s="147">
        <v>10</v>
      </c>
      <c r="L3222" s="151">
        <v>2100</v>
      </c>
      <c r="M3222" s="151">
        <v>630</v>
      </c>
      <c r="N3222" s="154"/>
      <c r="O3222" s="154"/>
      <c r="P3222" s="151">
        <v>1470</v>
      </c>
      <c r="Q3222" s="151">
        <f t="shared" si="50"/>
        <v>1470</v>
      </c>
      <c r="R3222" s="156"/>
    </row>
    <row r="3223" s="138" customFormat="1" ht="25.05" hidden="1" customHeight="1" spans="1:18">
      <c r="A3223" s="147">
        <v>3218</v>
      </c>
      <c r="B3223" s="147" t="s">
        <v>1311</v>
      </c>
      <c r="C3223" s="148">
        <v>44931</v>
      </c>
      <c r="D3223" s="148">
        <v>44973</v>
      </c>
      <c r="E3223" s="147" t="s">
        <v>960</v>
      </c>
      <c r="F3223" s="147" t="s">
        <v>1291</v>
      </c>
      <c r="G3223" s="147" t="s">
        <v>27</v>
      </c>
      <c r="H3223" s="147">
        <v>6.7</v>
      </c>
      <c r="I3223" s="151">
        <v>3000</v>
      </c>
      <c r="J3223" s="151">
        <v>20100</v>
      </c>
      <c r="K3223" s="147">
        <v>10</v>
      </c>
      <c r="L3223" s="151">
        <v>2010</v>
      </c>
      <c r="M3223" s="151">
        <v>603</v>
      </c>
      <c r="N3223" s="154"/>
      <c r="O3223" s="154"/>
      <c r="P3223" s="151">
        <v>1407</v>
      </c>
      <c r="Q3223" s="151">
        <f t="shared" si="50"/>
        <v>1407</v>
      </c>
      <c r="R3223" s="156"/>
    </row>
    <row r="3224" s="138" customFormat="1" ht="25.05" hidden="1" customHeight="1" spans="1:18">
      <c r="A3224" s="147">
        <v>3219</v>
      </c>
      <c r="B3224" s="147" t="s">
        <v>1312</v>
      </c>
      <c r="C3224" s="148">
        <v>44931</v>
      </c>
      <c r="D3224" s="148">
        <v>44973</v>
      </c>
      <c r="E3224" s="147" t="s">
        <v>960</v>
      </c>
      <c r="F3224" s="147" t="s">
        <v>1291</v>
      </c>
      <c r="G3224" s="147" t="s">
        <v>27</v>
      </c>
      <c r="H3224" s="147">
        <v>9.2</v>
      </c>
      <c r="I3224" s="151">
        <v>3000</v>
      </c>
      <c r="J3224" s="151">
        <v>27600</v>
      </c>
      <c r="K3224" s="147">
        <v>10</v>
      </c>
      <c r="L3224" s="151">
        <v>2760</v>
      </c>
      <c r="M3224" s="151">
        <v>828</v>
      </c>
      <c r="N3224" s="154"/>
      <c r="O3224" s="154"/>
      <c r="P3224" s="151">
        <v>1932</v>
      </c>
      <c r="Q3224" s="151">
        <f t="shared" si="50"/>
        <v>1932</v>
      </c>
      <c r="R3224" s="156"/>
    </row>
    <row r="3225" s="138" customFormat="1" ht="25.05" hidden="1" customHeight="1" spans="1:18">
      <c r="A3225" s="147">
        <v>3220</v>
      </c>
      <c r="B3225" s="147" t="s">
        <v>1313</v>
      </c>
      <c r="C3225" s="148">
        <v>44931</v>
      </c>
      <c r="D3225" s="148">
        <v>44973</v>
      </c>
      <c r="E3225" s="147" t="s">
        <v>960</v>
      </c>
      <c r="F3225" s="147" t="s">
        <v>1291</v>
      </c>
      <c r="G3225" s="147" t="s">
        <v>27</v>
      </c>
      <c r="H3225" s="147">
        <v>13</v>
      </c>
      <c r="I3225" s="151">
        <v>3000</v>
      </c>
      <c r="J3225" s="151">
        <v>39000</v>
      </c>
      <c r="K3225" s="147">
        <v>10</v>
      </c>
      <c r="L3225" s="151">
        <v>3900</v>
      </c>
      <c r="M3225" s="151">
        <v>1170</v>
      </c>
      <c r="N3225" s="154"/>
      <c r="O3225" s="154"/>
      <c r="P3225" s="151">
        <v>2730</v>
      </c>
      <c r="Q3225" s="151">
        <f t="shared" si="50"/>
        <v>2730</v>
      </c>
      <c r="R3225" s="156"/>
    </row>
    <row r="3226" s="138" customFormat="1" ht="25.05" hidden="1" customHeight="1" spans="1:18">
      <c r="A3226" s="147">
        <v>3221</v>
      </c>
      <c r="B3226" s="147" t="s">
        <v>1314</v>
      </c>
      <c r="C3226" s="148">
        <v>44931</v>
      </c>
      <c r="D3226" s="148">
        <v>44973</v>
      </c>
      <c r="E3226" s="147" t="s">
        <v>960</v>
      </c>
      <c r="F3226" s="147" t="s">
        <v>1291</v>
      </c>
      <c r="G3226" s="147" t="s">
        <v>27</v>
      </c>
      <c r="H3226" s="147">
        <v>4</v>
      </c>
      <c r="I3226" s="151">
        <v>3000</v>
      </c>
      <c r="J3226" s="151">
        <v>12000</v>
      </c>
      <c r="K3226" s="147">
        <v>10</v>
      </c>
      <c r="L3226" s="151">
        <v>1200</v>
      </c>
      <c r="M3226" s="151">
        <v>360</v>
      </c>
      <c r="N3226" s="154"/>
      <c r="O3226" s="154"/>
      <c r="P3226" s="151">
        <v>840</v>
      </c>
      <c r="Q3226" s="151">
        <f t="shared" si="50"/>
        <v>840</v>
      </c>
      <c r="R3226" s="156"/>
    </row>
    <row r="3227" s="138" customFormat="1" ht="25.05" hidden="1" customHeight="1" spans="1:18">
      <c r="A3227" s="147">
        <v>3222</v>
      </c>
      <c r="B3227" s="147" t="s">
        <v>1315</v>
      </c>
      <c r="C3227" s="148">
        <v>44931</v>
      </c>
      <c r="D3227" s="148">
        <v>44973</v>
      </c>
      <c r="E3227" s="147" t="s">
        <v>960</v>
      </c>
      <c r="F3227" s="147" t="s">
        <v>1291</v>
      </c>
      <c r="G3227" s="147" t="s">
        <v>27</v>
      </c>
      <c r="H3227" s="147">
        <v>4</v>
      </c>
      <c r="I3227" s="151">
        <v>3000</v>
      </c>
      <c r="J3227" s="151">
        <v>12000</v>
      </c>
      <c r="K3227" s="147">
        <v>10</v>
      </c>
      <c r="L3227" s="151">
        <v>1200</v>
      </c>
      <c r="M3227" s="151">
        <v>360</v>
      </c>
      <c r="N3227" s="154"/>
      <c r="O3227" s="154"/>
      <c r="P3227" s="151">
        <v>840</v>
      </c>
      <c r="Q3227" s="151">
        <f t="shared" si="50"/>
        <v>840</v>
      </c>
      <c r="R3227" s="156"/>
    </row>
    <row r="3228" s="138" customFormat="1" ht="25.05" hidden="1" customHeight="1" spans="1:18">
      <c r="A3228" s="147">
        <v>3223</v>
      </c>
      <c r="B3228" s="147" t="s">
        <v>1316</v>
      </c>
      <c r="C3228" s="148">
        <v>44931</v>
      </c>
      <c r="D3228" s="148">
        <v>44973</v>
      </c>
      <c r="E3228" s="147" t="s">
        <v>960</v>
      </c>
      <c r="F3228" s="147" t="s">
        <v>1291</v>
      </c>
      <c r="G3228" s="147" t="s">
        <v>27</v>
      </c>
      <c r="H3228" s="147">
        <v>4</v>
      </c>
      <c r="I3228" s="151">
        <v>3000</v>
      </c>
      <c r="J3228" s="151">
        <v>12000</v>
      </c>
      <c r="K3228" s="147">
        <v>10</v>
      </c>
      <c r="L3228" s="151">
        <v>1200</v>
      </c>
      <c r="M3228" s="151">
        <v>360</v>
      </c>
      <c r="N3228" s="154"/>
      <c r="O3228" s="154"/>
      <c r="P3228" s="151">
        <v>840</v>
      </c>
      <c r="Q3228" s="151">
        <f t="shared" si="50"/>
        <v>840</v>
      </c>
      <c r="R3228" s="156"/>
    </row>
    <row r="3229" s="138" customFormat="1" ht="25.05" hidden="1" customHeight="1" spans="1:18">
      <c r="A3229" s="147">
        <v>3224</v>
      </c>
      <c r="B3229" s="147" t="s">
        <v>1317</v>
      </c>
      <c r="C3229" s="148">
        <v>44931</v>
      </c>
      <c r="D3229" s="148">
        <v>44973</v>
      </c>
      <c r="E3229" s="147" t="s">
        <v>960</v>
      </c>
      <c r="F3229" s="147" t="s">
        <v>1291</v>
      </c>
      <c r="G3229" s="147" t="s">
        <v>27</v>
      </c>
      <c r="H3229" s="147">
        <v>5</v>
      </c>
      <c r="I3229" s="151">
        <v>3000</v>
      </c>
      <c r="J3229" s="151">
        <v>15000</v>
      </c>
      <c r="K3229" s="147">
        <v>10</v>
      </c>
      <c r="L3229" s="151">
        <v>1500</v>
      </c>
      <c r="M3229" s="151">
        <v>450</v>
      </c>
      <c r="N3229" s="154"/>
      <c r="O3229" s="154"/>
      <c r="P3229" s="151">
        <v>1050</v>
      </c>
      <c r="Q3229" s="151">
        <f t="shared" si="50"/>
        <v>1050</v>
      </c>
      <c r="R3229" s="156"/>
    </row>
    <row r="3230" s="138" customFormat="1" ht="25.05" hidden="1" customHeight="1" spans="1:18">
      <c r="A3230" s="147">
        <v>3225</v>
      </c>
      <c r="B3230" s="147" t="s">
        <v>1318</v>
      </c>
      <c r="C3230" s="148">
        <v>44931</v>
      </c>
      <c r="D3230" s="148">
        <v>44973</v>
      </c>
      <c r="E3230" s="147" t="s">
        <v>960</v>
      </c>
      <c r="F3230" s="147" t="s">
        <v>1291</v>
      </c>
      <c r="G3230" s="147" t="s">
        <v>27</v>
      </c>
      <c r="H3230" s="147">
        <v>10</v>
      </c>
      <c r="I3230" s="151">
        <v>3000</v>
      </c>
      <c r="J3230" s="151">
        <v>30000</v>
      </c>
      <c r="K3230" s="147">
        <v>10</v>
      </c>
      <c r="L3230" s="151">
        <v>3000</v>
      </c>
      <c r="M3230" s="151">
        <v>900</v>
      </c>
      <c r="N3230" s="154"/>
      <c r="O3230" s="154"/>
      <c r="P3230" s="151">
        <v>2100</v>
      </c>
      <c r="Q3230" s="151">
        <f t="shared" si="50"/>
        <v>2100</v>
      </c>
      <c r="R3230" s="156"/>
    </row>
    <row r="3231" s="138" customFormat="1" ht="25.05" hidden="1" customHeight="1" spans="1:18">
      <c r="A3231" s="147">
        <v>3226</v>
      </c>
      <c r="B3231" s="147" t="s">
        <v>1319</v>
      </c>
      <c r="C3231" s="148">
        <v>44931</v>
      </c>
      <c r="D3231" s="148">
        <v>44973</v>
      </c>
      <c r="E3231" s="147" t="s">
        <v>960</v>
      </c>
      <c r="F3231" s="147" t="s">
        <v>1291</v>
      </c>
      <c r="G3231" s="147" t="s">
        <v>27</v>
      </c>
      <c r="H3231" s="147">
        <v>8.4</v>
      </c>
      <c r="I3231" s="151">
        <v>3000</v>
      </c>
      <c r="J3231" s="151">
        <v>25200</v>
      </c>
      <c r="K3231" s="147">
        <v>10</v>
      </c>
      <c r="L3231" s="151">
        <v>2520</v>
      </c>
      <c r="M3231" s="151">
        <v>756</v>
      </c>
      <c r="N3231" s="154"/>
      <c r="O3231" s="154"/>
      <c r="P3231" s="151">
        <v>1764</v>
      </c>
      <c r="Q3231" s="151">
        <f t="shared" si="50"/>
        <v>1764</v>
      </c>
      <c r="R3231" s="156"/>
    </row>
    <row r="3232" s="138" customFormat="1" ht="25.05" hidden="1" customHeight="1" spans="1:18">
      <c r="A3232" s="147">
        <v>3227</v>
      </c>
      <c r="B3232" s="147" t="s">
        <v>1320</v>
      </c>
      <c r="C3232" s="148">
        <v>44931</v>
      </c>
      <c r="D3232" s="148">
        <v>44973</v>
      </c>
      <c r="E3232" s="147" t="s">
        <v>960</v>
      </c>
      <c r="F3232" s="147" t="s">
        <v>1291</v>
      </c>
      <c r="G3232" s="147" t="s">
        <v>27</v>
      </c>
      <c r="H3232" s="147">
        <v>6</v>
      </c>
      <c r="I3232" s="151">
        <v>3000</v>
      </c>
      <c r="J3232" s="151">
        <v>18000</v>
      </c>
      <c r="K3232" s="147">
        <v>10</v>
      </c>
      <c r="L3232" s="151">
        <v>1800</v>
      </c>
      <c r="M3232" s="151">
        <v>540</v>
      </c>
      <c r="N3232" s="154"/>
      <c r="O3232" s="154"/>
      <c r="P3232" s="151">
        <v>1260</v>
      </c>
      <c r="Q3232" s="151">
        <f t="shared" si="50"/>
        <v>1260</v>
      </c>
      <c r="R3232" s="156"/>
    </row>
    <row r="3233" s="138" customFormat="1" ht="25.05" hidden="1" customHeight="1" spans="1:18">
      <c r="A3233" s="147">
        <v>3228</v>
      </c>
      <c r="B3233" s="147" t="s">
        <v>1321</v>
      </c>
      <c r="C3233" s="148">
        <v>44931</v>
      </c>
      <c r="D3233" s="148">
        <v>44973</v>
      </c>
      <c r="E3233" s="147" t="s">
        <v>960</v>
      </c>
      <c r="F3233" s="147" t="s">
        <v>1291</v>
      </c>
      <c r="G3233" s="147" t="s">
        <v>27</v>
      </c>
      <c r="H3233" s="147">
        <v>6</v>
      </c>
      <c r="I3233" s="151">
        <v>3000</v>
      </c>
      <c r="J3233" s="151">
        <v>18000</v>
      </c>
      <c r="K3233" s="147">
        <v>10</v>
      </c>
      <c r="L3233" s="151">
        <v>1800</v>
      </c>
      <c r="M3233" s="151">
        <v>540</v>
      </c>
      <c r="N3233" s="154"/>
      <c r="O3233" s="154"/>
      <c r="P3233" s="151">
        <v>1260</v>
      </c>
      <c r="Q3233" s="151">
        <f t="shared" si="50"/>
        <v>1260</v>
      </c>
      <c r="R3233" s="156"/>
    </row>
    <row r="3234" s="138" customFormat="1" ht="25.05" hidden="1" customHeight="1" spans="1:18">
      <c r="A3234" s="147">
        <v>3229</v>
      </c>
      <c r="B3234" s="147" t="s">
        <v>1290</v>
      </c>
      <c r="C3234" s="148">
        <v>44927</v>
      </c>
      <c r="D3234" s="148">
        <v>44957</v>
      </c>
      <c r="E3234" s="147" t="s">
        <v>25</v>
      </c>
      <c r="F3234" s="147" t="s">
        <v>1291</v>
      </c>
      <c r="G3234" s="147" t="s">
        <v>27</v>
      </c>
      <c r="H3234" s="147">
        <v>12</v>
      </c>
      <c r="I3234" s="151">
        <v>2520</v>
      </c>
      <c r="J3234" s="151">
        <v>30240</v>
      </c>
      <c r="K3234" s="147">
        <v>10</v>
      </c>
      <c r="L3234" s="151">
        <v>3024</v>
      </c>
      <c r="M3234" s="151">
        <v>151.2</v>
      </c>
      <c r="N3234" s="154"/>
      <c r="O3234" s="151">
        <v>1360.8</v>
      </c>
      <c r="P3234" s="151">
        <v>1512</v>
      </c>
      <c r="Q3234" s="151">
        <f t="shared" si="50"/>
        <v>2872.8</v>
      </c>
      <c r="R3234" s="156"/>
    </row>
    <row r="3235" s="138" customFormat="1" ht="25.05" hidden="1" customHeight="1" spans="1:18">
      <c r="A3235" s="147">
        <v>3230</v>
      </c>
      <c r="B3235" s="147" t="s">
        <v>1322</v>
      </c>
      <c r="C3235" s="148">
        <v>44927</v>
      </c>
      <c r="D3235" s="148">
        <v>44957</v>
      </c>
      <c r="E3235" s="147" t="s">
        <v>25</v>
      </c>
      <c r="F3235" s="147" t="s">
        <v>1291</v>
      </c>
      <c r="G3235" s="147" t="s">
        <v>27</v>
      </c>
      <c r="H3235" s="147">
        <v>3</v>
      </c>
      <c r="I3235" s="151">
        <v>2520</v>
      </c>
      <c r="J3235" s="151">
        <v>7560</v>
      </c>
      <c r="K3235" s="147">
        <v>10</v>
      </c>
      <c r="L3235" s="151">
        <v>756</v>
      </c>
      <c r="M3235" s="151">
        <v>37.8</v>
      </c>
      <c r="N3235" s="154"/>
      <c r="O3235" s="151">
        <v>340.2</v>
      </c>
      <c r="P3235" s="151">
        <v>378</v>
      </c>
      <c r="Q3235" s="151">
        <f t="shared" si="50"/>
        <v>718.2</v>
      </c>
      <c r="R3235" s="156"/>
    </row>
    <row r="3236" s="138" customFormat="1" ht="25.05" hidden="1" customHeight="1" spans="1:18">
      <c r="A3236" s="147">
        <v>3231</v>
      </c>
      <c r="B3236" s="147" t="s">
        <v>1323</v>
      </c>
      <c r="C3236" s="148">
        <v>44927</v>
      </c>
      <c r="D3236" s="148">
        <v>44957</v>
      </c>
      <c r="E3236" s="147" t="s">
        <v>25</v>
      </c>
      <c r="F3236" s="147" t="s">
        <v>1291</v>
      </c>
      <c r="G3236" s="147" t="s">
        <v>27</v>
      </c>
      <c r="H3236" s="147">
        <v>5.5</v>
      </c>
      <c r="I3236" s="151">
        <v>2520</v>
      </c>
      <c r="J3236" s="151">
        <v>13860</v>
      </c>
      <c r="K3236" s="147">
        <v>10</v>
      </c>
      <c r="L3236" s="151">
        <v>1386</v>
      </c>
      <c r="M3236" s="151">
        <v>69.3</v>
      </c>
      <c r="N3236" s="154"/>
      <c r="O3236" s="151">
        <v>623.7</v>
      </c>
      <c r="P3236" s="151">
        <v>693</v>
      </c>
      <c r="Q3236" s="151">
        <f t="shared" si="50"/>
        <v>1316.7</v>
      </c>
      <c r="R3236" s="156"/>
    </row>
    <row r="3237" s="138" customFormat="1" ht="25.05" hidden="1" customHeight="1" spans="1:18">
      <c r="A3237" s="147">
        <v>3232</v>
      </c>
      <c r="B3237" s="147" t="s">
        <v>1324</v>
      </c>
      <c r="C3237" s="148">
        <v>44927</v>
      </c>
      <c r="D3237" s="148">
        <v>44957</v>
      </c>
      <c r="E3237" s="147" t="s">
        <v>25</v>
      </c>
      <c r="F3237" s="147" t="s">
        <v>1291</v>
      </c>
      <c r="G3237" s="147" t="s">
        <v>27</v>
      </c>
      <c r="H3237" s="147">
        <v>7</v>
      </c>
      <c r="I3237" s="151">
        <v>2520</v>
      </c>
      <c r="J3237" s="151">
        <v>17640</v>
      </c>
      <c r="K3237" s="147">
        <v>10</v>
      </c>
      <c r="L3237" s="151">
        <v>1764</v>
      </c>
      <c r="M3237" s="151">
        <v>88.2</v>
      </c>
      <c r="N3237" s="154"/>
      <c r="O3237" s="151">
        <v>793.8</v>
      </c>
      <c r="P3237" s="151">
        <v>882</v>
      </c>
      <c r="Q3237" s="151">
        <f t="shared" si="50"/>
        <v>1675.8</v>
      </c>
      <c r="R3237" s="156"/>
    </row>
    <row r="3238" s="138" customFormat="1" ht="25.05" hidden="1" customHeight="1" spans="1:18">
      <c r="A3238" s="147">
        <v>3233</v>
      </c>
      <c r="B3238" s="147" t="s">
        <v>1325</v>
      </c>
      <c r="C3238" s="148">
        <v>44927</v>
      </c>
      <c r="D3238" s="148">
        <v>44957</v>
      </c>
      <c r="E3238" s="147" t="s">
        <v>25</v>
      </c>
      <c r="F3238" s="147" t="s">
        <v>1291</v>
      </c>
      <c r="G3238" s="147" t="s">
        <v>27</v>
      </c>
      <c r="H3238" s="147">
        <v>7</v>
      </c>
      <c r="I3238" s="151">
        <v>2520</v>
      </c>
      <c r="J3238" s="151">
        <v>17640</v>
      </c>
      <c r="K3238" s="147">
        <v>10</v>
      </c>
      <c r="L3238" s="151">
        <v>1764</v>
      </c>
      <c r="M3238" s="151">
        <v>88.2</v>
      </c>
      <c r="N3238" s="154"/>
      <c r="O3238" s="151">
        <v>793.8</v>
      </c>
      <c r="P3238" s="151">
        <v>882</v>
      </c>
      <c r="Q3238" s="151">
        <f t="shared" si="50"/>
        <v>1675.8</v>
      </c>
      <c r="R3238" s="156"/>
    </row>
    <row r="3239" s="138" customFormat="1" ht="25.05" hidden="1" customHeight="1" spans="1:18">
      <c r="A3239" s="147">
        <v>3234</v>
      </c>
      <c r="B3239" s="147" t="s">
        <v>1326</v>
      </c>
      <c r="C3239" s="148">
        <v>44927</v>
      </c>
      <c r="D3239" s="148">
        <v>44957</v>
      </c>
      <c r="E3239" s="147" t="s">
        <v>25</v>
      </c>
      <c r="F3239" s="147" t="s">
        <v>1291</v>
      </c>
      <c r="G3239" s="147" t="s">
        <v>27</v>
      </c>
      <c r="H3239" s="147">
        <v>5.75</v>
      </c>
      <c r="I3239" s="151">
        <v>2520</v>
      </c>
      <c r="J3239" s="151">
        <v>14490</v>
      </c>
      <c r="K3239" s="147">
        <v>10</v>
      </c>
      <c r="L3239" s="151">
        <v>1449</v>
      </c>
      <c r="M3239" s="151">
        <v>72.45</v>
      </c>
      <c r="N3239" s="154"/>
      <c r="O3239" s="151">
        <v>652.05</v>
      </c>
      <c r="P3239" s="151">
        <v>724.5</v>
      </c>
      <c r="Q3239" s="151">
        <f t="shared" si="50"/>
        <v>1376.55</v>
      </c>
      <c r="R3239" s="156"/>
    </row>
    <row r="3240" s="138" customFormat="1" ht="25.05" hidden="1" customHeight="1" spans="1:18">
      <c r="A3240" s="147">
        <v>3235</v>
      </c>
      <c r="B3240" s="147" t="s">
        <v>1297</v>
      </c>
      <c r="C3240" s="148">
        <v>44927</v>
      </c>
      <c r="D3240" s="148">
        <v>44957</v>
      </c>
      <c r="E3240" s="147" t="s">
        <v>25</v>
      </c>
      <c r="F3240" s="147" t="s">
        <v>1291</v>
      </c>
      <c r="G3240" s="147" t="s">
        <v>27</v>
      </c>
      <c r="H3240" s="147">
        <v>1.2</v>
      </c>
      <c r="I3240" s="151">
        <v>2520</v>
      </c>
      <c r="J3240" s="151">
        <v>3024</v>
      </c>
      <c r="K3240" s="147">
        <v>10</v>
      </c>
      <c r="L3240" s="151">
        <v>302.4</v>
      </c>
      <c r="M3240" s="151">
        <v>15.12</v>
      </c>
      <c r="N3240" s="154"/>
      <c r="O3240" s="151">
        <v>136.08</v>
      </c>
      <c r="P3240" s="151">
        <v>151.2</v>
      </c>
      <c r="Q3240" s="151">
        <f t="shared" si="50"/>
        <v>287.28</v>
      </c>
      <c r="R3240" s="156"/>
    </row>
    <row r="3241" s="138" customFormat="1" ht="25.05" hidden="1" customHeight="1" spans="1:18">
      <c r="A3241" s="147">
        <v>3236</v>
      </c>
      <c r="B3241" s="147" t="s">
        <v>1327</v>
      </c>
      <c r="C3241" s="148">
        <v>44927</v>
      </c>
      <c r="D3241" s="148">
        <v>44957</v>
      </c>
      <c r="E3241" s="147" t="s">
        <v>25</v>
      </c>
      <c r="F3241" s="147" t="s">
        <v>1291</v>
      </c>
      <c r="G3241" s="147" t="s">
        <v>27</v>
      </c>
      <c r="H3241" s="147">
        <v>8</v>
      </c>
      <c r="I3241" s="151">
        <v>2520</v>
      </c>
      <c r="J3241" s="151">
        <v>20160</v>
      </c>
      <c r="K3241" s="147">
        <v>10</v>
      </c>
      <c r="L3241" s="151">
        <v>2016</v>
      </c>
      <c r="M3241" s="151">
        <v>100.8</v>
      </c>
      <c r="N3241" s="154"/>
      <c r="O3241" s="151">
        <v>907.2</v>
      </c>
      <c r="P3241" s="151">
        <v>1008</v>
      </c>
      <c r="Q3241" s="151">
        <f t="shared" si="50"/>
        <v>1915.2</v>
      </c>
      <c r="R3241" s="156"/>
    </row>
    <row r="3242" s="138" customFormat="1" ht="25.05" hidden="1" customHeight="1" spans="1:18">
      <c r="A3242" s="147">
        <v>3237</v>
      </c>
      <c r="B3242" s="147" t="s">
        <v>1328</v>
      </c>
      <c r="C3242" s="148">
        <v>44927</v>
      </c>
      <c r="D3242" s="148">
        <v>44957</v>
      </c>
      <c r="E3242" s="147" t="s">
        <v>25</v>
      </c>
      <c r="F3242" s="147" t="s">
        <v>1291</v>
      </c>
      <c r="G3242" s="147" t="s">
        <v>27</v>
      </c>
      <c r="H3242" s="147">
        <v>10</v>
      </c>
      <c r="I3242" s="151">
        <v>2520</v>
      </c>
      <c r="J3242" s="151">
        <v>25200</v>
      </c>
      <c r="K3242" s="147">
        <v>10</v>
      </c>
      <c r="L3242" s="151">
        <v>2520</v>
      </c>
      <c r="M3242" s="151">
        <v>126</v>
      </c>
      <c r="N3242" s="154"/>
      <c r="O3242" s="151">
        <v>1134</v>
      </c>
      <c r="P3242" s="151">
        <v>1260</v>
      </c>
      <c r="Q3242" s="151">
        <f t="shared" si="50"/>
        <v>2394</v>
      </c>
      <c r="R3242" s="156"/>
    </row>
    <row r="3243" s="138" customFormat="1" ht="25.05" hidden="1" customHeight="1" spans="1:18">
      <c r="A3243" s="147">
        <v>3238</v>
      </c>
      <c r="B3243" s="147" t="s">
        <v>1329</v>
      </c>
      <c r="C3243" s="148">
        <v>44927</v>
      </c>
      <c r="D3243" s="148">
        <v>44957</v>
      </c>
      <c r="E3243" s="147" t="s">
        <v>25</v>
      </c>
      <c r="F3243" s="147" t="s">
        <v>1291</v>
      </c>
      <c r="G3243" s="147" t="s">
        <v>27</v>
      </c>
      <c r="H3243" s="147">
        <v>5</v>
      </c>
      <c r="I3243" s="151">
        <v>2520</v>
      </c>
      <c r="J3243" s="151">
        <v>12600</v>
      </c>
      <c r="K3243" s="147">
        <v>10</v>
      </c>
      <c r="L3243" s="151">
        <v>1260</v>
      </c>
      <c r="M3243" s="151">
        <v>63</v>
      </c>
      <c r="N3243" s="154"/>
      <c r="O3243" s="151">
        <v>567</v>
      </c>
      <c r="P3243" s="151">
        <v>630</v>
      </c>
      <c r="Q3243" s="151">
        <f t="shared" si="50"/>
        <v>1197</v>
      </c>
      <c r="R3243" s="156"/>
    </row>
    <row r="3244" s="138" customFormat="1" ht="25.05" hidden="1" customHeight="1" spans="1:18">
      <c r="A3244" s="147">
        <v>3239</v>
      </c>
      <c r="B3244" s="147" t="s">
        <v>1330</v>
      </c>
      <c r="C3244" s="148">
        <v>44927</v>
      </c>
      <c r="D3244" s="148">
        <v>44957</v>
      </c>
      <c r="E3244" s="147" t="s">
        <v>25</v>
      </c>
      <c r="F3244" s="147" t="s">
        <v>1291</v>
      </c>
      <c r="G3244" s="147" t="s">
        <v>27</v>
      </c>
      <c r="H3244" s="147">
        <v>7</v>
      </c>
      <c r="I3244" s="151">
        <v>2520</v>
      </c>
      <c r="J3244" s="151">
        <v>17640</v>
      </c>
      <c r="K3244" s="147">
        <v>10</v>
      </c>
      <c r="L3244" s="151">
        <v>1764</v>
      </c>
      <c r="M3244" s="151">
        <v>88.2</v>
      </c>
      <c r="N3244" s="154"/>
      <c r="O3244" s="151">
        <v>793.8</v>
      </c>
      <c r="P3244" s="151">
        <v>882</v>
      </c>
      <c r="Q3244" s="151">
        <f t="shared" si="50"/>
        <v>1675.8</v>
      </c>
      <c r="R3244" s="156"/>
    </row>
    <row r="3245" s="138" customFormat="1" ht="25.05" hidden="1" customHeight="1" spans="1:18">
      <c r="A3245" s="147">
        <v>3240</v>
      </c>
      <c r="B3245" s="147" t="s">
        <v>1331</v>
      </c>
      <c r="C3245" s="148">
        <v>44927</v>
      </c>
      <c r="D3245" s="148">
        <v>44957</v>
      </c>
      <c r="E3245" s="147" t="s">
        <v>25</v>
      </c>
      <c r="F3245" s="147" t="s">
        <v>1291</v>
      </c>
      <c r="G3245" s="147" t="s">
        <v>27</v>
      </c>
      <c r="H3245" s="147">
        <v>6</v>
      </c>
      <c r="I3245" s="151">
        <v>2520</v>
      </c>
      <c r="J3245" s="151">
        <v>15120</v>
      </c>
      <c r="K3245" s="147">
        <v>10</v>
      </c>
      <c r="L3245" s="151">
        <v>1512</v>
      </c>
      <c r="M3245" s="151">
        <v>75.6</v>
      </c>
      <c r="N3245" s="154"/>
      <c r="O3245" s="151">
        <v>680.4</v>
      </c>
      <c r="P3245" s="151">
        <v>756</v>
      </c>
      <c r="Q3245" s="151">
        <f t="shared" si="50"/>
        <v>1436.4</v>
      </c>
      <c r="R3245" s="156"/>
    </row>
    <row r="3246" s="138" customFormat="1" ht="25.05" hidden="1" customHeight="1" spans="1:18">
      <c r="A3246" s="147">
        <v>3241</v>
      </c>
      <c r="B3246" s="147" t="s">
        <v>1332</v>
      </c>
      <c r="C3246" s="148">
        <v>44927</v>
      </c>
      <c r="D3246" s="148">
        <v>44957</v>
      </c>
      <c r="E3246" s="147" t="s">
        <v>25</v>
      </c>
      <c r="F3246" s="147" t="s">
        <v>1291</v>
      </c>
      <c r="G3246" s="147" t="s">
        <v>27</v>
      </c>
      <c r="H3246" s="147">
        <v>8</v>
      </c>
      <c r="I3246" s="151">
        <v>2520</v>
      </c>
      <c r="J3246" s="151">
        <v>20160</v>
      </c>
      <c r="K3246" s="147">
        <v>10</v>
      </c>
      <c r="L3246" s="151">
        <v>2016</v>
      </c>
      <c r="M3246" s="151">
        <v>100.8</v>
      </c>
      <c r="N3246" s="154"/>
      <c r="O3246" s="151">
        <v>907.2</v>
      </c>
      <c r="P3246" s="151">
        <v>1008</v>
      </c>
      <c r="Q3246" s="151">
        <f t="shared" si="50"/>
        <v>1915.2</v>
      </c>
      <c r="R3246" s="156"/>
    </row>
    <row r="3247" s="138" customFormat="1" ht="25.05" hidden="1" customHeight="1" spans="1:18">
      <c r="A3247" s="147">
        <v>3242</v>
      </c>
      <c r="B3247" s="147" t="s">
        <v>1333</v>
      </c>
      <c r="C3247" s="148">
        <v>44927</v>
      </c>
      <c r="D3247" s="148">
        <v>44957</v>
      </c>
      <c r="E3247" s="147" t="s">
        <v>25</v>
      </c>
      <c r="F3247" s="147" t="s">
        <v>1291</v>
      </c>
      <c r="G3247" s="147" t="s">
        <v>27</v>
      </c>
      <c r="H3247" s="147">
        <v>3</v>
      </c>
      <c r="I3247" s="151">
        <v>2520</v>
      </c>
      <c r="J3247" s="151">
        <v>7560</v>
      </c>
      <c r="K3247" s="147">
        <v>10</v>
      </c>
      <c r="L3247" s="151">
        <v>756</v>
      </c>
      <c r="M3247" s="151">
        <v>37.8</v>
      </c>
      <c r="N3247" s="154"/>
      <c r="O3247" s="151">
        <v>340.2</v>
      </c>
      <c r="P3247" s="151">
        <v>378</v>
      </c>
      <c r="Q3247" s="151">
        <f t="shared" si="50"/>
        <v>718.2</v>
      </c>
      <c r="R3247" s="156"/>
    </row>
    <row r="3248" s="138" customFormat="1" ht="25.05" hidden="1" customHeight="1" spans="1:18">
      <c r="A3248" s="147">
        <v>3243</v>
      </c>
      <c r="B3248" s="147" t="s">
        <v>1334</v>
      </c>
      <c r="C3248" s="148">
        <v>44927</v>
      </c>
      <c r="D3248" s="148">
        <v>44957</v>
      </c>
      <c r="E3248" s="147" t="s">
        <v>25</v>
      </c>
      <c r="F3248" s="147" t="s">
        <v>1291</v>
      </c>
      <c r="G3248" s="147" t="s">
        <v>27</v>
      </c>
      <c r="H3248" s="147">
        <v>2.6</v>
      </c>
      <c r="I3248" s="151">
        <v>2520</v>
      </c>
      <c r="J3248" s="151">
        <v>6552</v>
      </c>
      <c r="K3248" s="147">
        <v>10</v>
      </c>
      <c r="L3248" s="151">
        <v>655.2</v>
      </c>
      <c r="M3248" s="151">
        <v>32.76</v>
      </c>
      <c r="N3248" s="154"/>
      <c r="O3248" s="151">
        <v>294.84</v>
      </c>
      <c r="P3248" s="151">
        <v>327.6</v>
      </c>
      <c r="Q3248" s="151">
        <f t="shared" si="50"/>
        <v>622.44</v>
      </c>
      <c r="R3248" s="156"/>
    </row>
    <row r="3249" s="138" customFormat="1" ht="25.05" hidden="1" customHeight="1" spans="1:18">
      <c r="A3249" s="147">
        <v>3244</v>
      </c>
      <c r="B3249" s="147" t="s">
        <v>1335</v>
      </c>
      <c r="C3249" s="148">
        <v>44927</v>
      </c>
      <c r="D3249" s="148">
        <v>44957</v>
      </c>
      <c r="E3249" s="147" t="s">
        <v>25</v>
      </c>
      <c r="F3249" s="147" t="s">
        <v>1291</v>
      </c>
      <c r="G3249" s="147" t="s">
        <v>27</v>
      </c>
      <c r="H3249" s="147">
        <v>6</v>
      </c>
      <c r="I3249" s="151">
        <v>2520</v>
      </c>
      <c r="J3249" s="151">
        <v>15120</v>
      </c>
      <c r="K3249" s="147">
        <v>10</v>
      </c>
      <c r="L3249" s="151">
        <v>1512</v>
      </c>
      <c r="M3249" s="151">
        <v>75.6</v>
      </c>
      <c r="N3249" s="154"/>
      <c r="O3249" s="151">
        <v>680.4</v>
      </c>
      <c r="P3249" s="151">
        <v>756</v>
      </c>
      <c r="Q3249" s="151">
        <f t="shared" si="50"/>
        <v>1436.4</v>
      </c>
      <c r="R3249" s="156"/>
    </row>
    <row r="3250" s="138" customFormat="1" ht="25.05" hidden="1" customHeight="1" spans="1:18">
      <c r="A3250" s="147">
        <v>3245</v>
      </c>
      <c r="B3250" s="147" t="s">
        <v>1304</v>
      </c>
      <c r="C3250" s="148">
        <v>44927</v>
      </c>
      <c r="D3250" s="148">
        <v>44957</v>
      </c>
      <c r="E3250" s="147" t="s">
        <v>25</v>
      </c>
      <c r="F3250" s="147" t="s">
        <v>1291</v>
      </c>
      <c r="G3250" s="147" t="s">
        <v>27</v>
      </c>
      <c r="H3250" s="147">
        <v>10</v>
      </c>
      <c r="I3250" s="151">
        <v>2520</v>
      </c>
      <c r="J3250" s="151">
        <v>25200</v>
      </c>
      <c r="K3250" s="147">
        <v>10</v>
      </c>
      <c r="L3250" s="151">
        <v>2520</v>
      </c>
      <c r="M3250" s="151">
        <v>126</v>
      </c>
      <c r="N3250" s="154"/>
      <c r="O3250" s="151">
        <v>1134</v>
      </c>
      <c r="P3250" s="151">
        <v>1260</v>
      </c>
      <c r="Q3250" s="151">
        <f t="shared" si="50"/>
        <v>2394</v>
      </c>
      <c r="R3250" s="156"/>
    </row>
    <row r="3251" s="138" customFormat="1" ht="25.05" hidden="1" customHeight="1" spans="1:18">
      <c r="A3251" s="147">
        <v>3246</v>
      </c>
      <c r="B3251" s="147" t="s">
        <v>1336</v>
      </c>
      <c r="C3251" s="148">
        <v>44927</v>
      </c>
      <c r="D3251" s="148">
        <v>44957</v>
      </c>
      <c r="E3251" s="147" t="s">
        <v>25</v>
      </c>
      <c r="F3251" s="147" t="s">
        <v>1291</v>
      </c>
      <c r="G3251" s="147" t="s">
        <v>27</v>
      </c>
      <c r="H3251" s="147">
        <v>3</v>
      </c>
      <c r="I3251" s="151">
        <v>2520</v>
      </c>
      <c r="J3251" s="151">
        <v>7560</v>
      </c>
      <c r="K3251" s="147">
        <v>10</v>
      </c>
      <c r="L3251" s="151">
        <v>756</v>
      </c>
      <c r="M3251" s="151">
        <v>37.8</v>
      </c>
      <c r="N3251" s="154"/>
      <c r="O3251" s="151">
        <v>340.2</v>
      </c>
      <c r="P3251" s="151">
        <v>378</v>
      </c>
      <c r="Q3251" s="151">
        <f t="shared" si="50"/>
        <v>718.2</v>
      </c>
      <c r="R3251" s="156"/>
    </row>
    <row r="3252" s="138" customFormat="1" ht="25.05" hidden="1" customHeight="1" spans="1:18">
      <c r="A3252" s="147">
        <v>3247</v>
      </c>
      <c r="B3252" s="147" t="s">
        <v>1337</v>
      </c>
      <c r="C3252" s="148">
        <v>44927</v>
      </c>
      <c r="D3252" s="148">
        <v>44957</v>
      </c>
      <c r="E3252" s="147" t="s">
        <v>25</v>
      </c>
      <c r="F3252" s="147" t="s">
        <v>1291</v>
      </c>
      <c r="G3252" s="147" t="s">
        <v>27</v>
      </c>
      <c r="H3252" s="147">
        <v>3</v>
      </c>
      <c r="I3252" s="151">
        <v>2520</v>
      </c>
      <c r="J3252" s="151">
        <v>7560</v>
      </c>
      <c r="K3252" s="147">
        <v>10</v>
      </c>
      <c r="L3252" s="151">
        <v>756</v>
      </c>
      <c r="M3252" s="151">
        <v>37.8</v>
      </c>
      <c r="N3252" s="154"/>
      <c r="O3252" s="151">
        <v>340.2</v>
      </c>
      <c r="P3252" s="151">
        <v>378</v>
      </c>
      <c r="Q3252" s="151">
        <f t="shared" si="50"/>
        <v>718.2</v>
      </c>
      <c r="R3252" s="156"/>
    </row>
    <row r="3253" s="138" customFormat="1" ht="25.05" hidden="1" customHeight="1" spans="1:18">
      <c r="A3253" s="147">
        <v>3248</v>
      </c>
      <c r="B3253" s="147" t="s">
        <v>1338</v>
      </c>
      <c r="C3253" s="148">
        <v>44927</v>
      </c>
      <c r="D3253" s="148">
        <v>44957</v>
      </c>
      <c r="E3253" s="147" t="s">
        <v>25</v>
      </c>
      <c r="F3253" s="147" t="s">
        <v>1291</v>
      </c>
      <c r="G3253" s="147" t="s">
        <v>27</v>
      </c>
      <c r="H3253" s="147">
        <v>5</v>
      </c>
      <c r="I3253" s="151">
        <v>2520</v>
      </c>
      <c r="J3253" s="151">
        <v>12600</v>
      </c>
      <c r="K3253" s="147">
        <v>10</v>
      </c>
      <c r="L3253" s="151">
        <v>1260</v>
      </c>
      <c r="M3253" s="151">
        <v>63</v>
      </c>
      <c r="N3253" s="154"/>
      <c r="O3253" s="151">
        <v>567</v>
      </c>
      <c r="P3253" s="151">
        <v>630</v>
      </c>
      <c r="Q3253" s="151">
        <f t="shared" si="50"/>
        <v>1197</v>
      </c>
      <c r="R3253" s="156"/>
    </row>
    <row r="3254" s="138" customFormat="1" ht="25.05" hidden="1" customHeight="1" spans="1:18">
      <c r="A3254" s="147">
        <v>3249</v>
      </c>
      <c r="B3254" s="147" t="s">
        <v>1339</v>
      </c>
      <c r="C3254" s="148">
        <v>44927</v>
      </c>
      <c r="D3254" s="148">
        <v>44957</v>
      </c>
      <c r="E3254" s="147" t="s">
        <v>25</v>
      </c>
      <c r="F3254" s="147" t="s">
        <v>1291</v>
      </c>
      <c r="G3254" s="147" t="s">
        <v>27</v>
      </c>
      <c r="H3254" s="147">
        <v>5</v>
      </c>
      <c r="I3254" s="151">
        <v>2520</v>
      </c>
      <c r="J3254" s="151">
        <v>12600</v>
      </c>
      <c r="K3254" s="147">
        <v>10</v>
      </c>
      <c r="L3254" s="151">
        <v>1260</v>
      </c>
      <c r="M3254" s="151">
        <v>63</v>
      </c>
      <c r="N3254" s="154"/>
      <c r="O3254" s="151">
        <v>567</v>
      </c>
      <c r="P3254" s="151">
        <v>630</v>
      </c>
      <c r="Q3254" s="151">
        <f t="shared" si="50"/>
        <v>1197</v>
      </c>
      <c r="R3254" s="156"/>
    </row>
    <row r="3255" s="138" customFormat="1" ht="25.05" hidden="1" customHeight="1" spans="1:18">
      <c r="A3255" s="147">
        <v>3250</v>
      </c>
      <c r="B3255" s="147" t="s">
        <v>1340</v>
      </c>
      <c r="C3255" s="148">
        <v>44927</v>
      </c>
      <c r="D3255" s="148">
        <v>44957</v>
      </c>
      <c r="E3255" s="147" t="s">
        <v>25</v>
      </c>
      <c r="F3255" s="147" t="s">
        <v>1291</v>
      </c>
      <c r="G3255" s="147" t="s">
        <v>27</v>
      </c>
      <c r="H3255" s="147">
        <v>5</v>
      </c>
      <c r="I3255" s="151">
        <v>2520</v>
      </c>
      <c r="J3255" s="151">
        <v>12600</v>
      </c>
      <c r="K3255" s="147">
        <v>10</v>
      </c>
      <c r="L3255" s="151">
        <v>1260</v>
      </c>
      <c r="M3255" s="151">
        <v>63</v>
      </c>
      <c r="N3255" s="154"/>
      <c r="O3255" s="151">
        <v>567</v>
      </c>
      <c r="P3255" s="151">
        <v>630</v>
      </c>
      <c r="Q3255" s="151">
        <f t="shared" si="50"/>
        <v>1197</v>
      </c>
      <c r="R3255" s="156"/>
    </row>
    <row r="3256" s="138" customFormat="1" ht="25.05" hidden="1" customHeight="1" spans="1:18">
      <c r="A3256" s="147">
        <v>3251</v>
      </c>
      <c r="B3256" s="147" t="s">
        <v>1309</v>
      </c>
      <c r="C3256" s="148">
        <v>44927</v>
      </c>
      <c r="D3256" s="148">
        <v>44957</v>
      </c>
      <c r="E3256" s="147" t="s">
        <v>25</v>
      </c>
      <c r="F3256" s="147" t="s">
        <v>1291</v>
      </c>
      <c r="G3256" s="147" t="s">
        <v>27</v>
      </c>
      <c r="H3256" s="147">
        <v>5</v>
      </c>
      <c r="I3256" s="151">
        <v>2520</v>
      </c>
      <c r="J3256" s="151">
        <v>12600</v>
      </c>
      <c r="K3256" s="147">
        <v>10</v>
      </c>
      <c r="L3256" s="151">
        <v>1260</v>
      </c>
      <c r="M3256" s="151">
        <v>63</v>
      </c>
      <c r="N3256" s="154"/>
      <c r="O3256" s="151">
        <v>567</v>
      </c>
      <c r="P3256" s="151">
        <v>630</v>
      </c>
      <c r="Q3256" s="151">
        <f t="shared" si="50"/>
        <v>1197</v>
      </c>
      <c r="R3256" s="156"/>
    </row>
    <row r="3257" s="138" customFormat="1" ht="25.05" hidden="1" customHeight="1" spans="1:18">
      <c r="A3257" s="147">
        <v>3252</v>
      </c>
      <c r="B3257" s="147" t="s">
        <v>1341</v>
      </c>
      <c r="C3257" s="148">
        <v>44927</v>
      </c>
      <c r="D3257" s="148">
        <v>44957</v>
      </c>
      <c r="E3257" s="147" t="s">
        <v>25</v>
      </c>
      <c r="F3257" s="147" t="s">
        <v>1291</v>
      </c>
      <c r="G3257" s="147" t="s">
        <v>27</v>
      </c>
      <c r="H3257" s="147">
        <v>9</v>
      </c>
      <c r="I3257" s="151">
        <v>2520</v>
      </c>
      <c r="J3257" s="151">
        <v>22680</v>
      </c>
      <c r="K3257" s="147">
        <v>10</v>
      </c>
      <c r="L3257" s="151">
        <v>2268</v>
      </c>
      <c r="M3257" s="151">
        <v>113.4</v>
      </c>
      <c r="N3257" s="154"/>
      <c r="O3257" s="151">
        <v>1020.6</v>
      </c>
      <c r="P3257" s="151">
        <v>1134</v>
      </c>
      <c r="Q3257" s="151">
        <f t="shared" si="50"/>
        <v>2154.6</v>
      </c>
      <c r="R3257" s="156"/>
    </row>
    <row r="3258" s="138" customFormat="1" ht="25.05" hidden="1" customHeight="1" spans="1:18">
      <c r="A3258" s="147">
        <v>3253</v>
      </c>
      <c r="B3258" s="147" t="s">
        <v>1342</v>
      </c>
      <c r="C3258" s="148">
        <v>44927</v>
      </c>
      <c r="D3258" s="148">
        <v>44957</v>
      </c>
      <c r="E3258" s="147" t="s">
        <v>25</v>
      </c>
      <c r="F3258" s="147" t="s">
        <v>1291</v>
      </c>
      <c r="G3258" s="147" t="s">
        <v>27</v>
      </c>
      <c r="H3258" s="147">
        <v>9</v>
      </c>
      <c r="I3258" s="151">
        <v>2520</v>
      </c>
      <c r="J3258" s="151">
        <v>22680</v>
      </c>
      <c r="K3258" s="147">
        <v>10</v>
      </c>
      <c r="L3258" s="151">
        <v>2268</v>
      </c>
      <c r="M3258" s="151">
        <v>113.4</v>
      </c>
      <c r="N3258" s="154"/>
      <c r="O3258" s="151">
        <v>1020.6</v>
      </c>
      <c r="P3258" s="151">
        <v>1134</v>
      </c>
      <c r="Q3258" s="151">
        <f t="shared" si="50"/>
        <v>2154.6</v>
      </c>
      <c r="R3258" s="156"/>
    </row>
    <row r="3259" s="138" customFormat="1" ht="25.05" hidden="1" customHeight="1" spans="1:18">
      <c r="A3259" s="147">
        <v>3254</v>
      </c>
      <c r="B3259" s="147" t="s">
        <v>1343</v>
      </c>
      <c r="C3259" s="148">
        <v>44927</v>
      </c>
      <c r="D3259" s="148">
        <v>44957</v>
      </c>
      <c r="E3259" s="147" t="s">
        <v>25</v>
      </c>
      <c r="F3259" s="147" t="s">
        <v>1291</v>
      </c>
      <c r="G3259" s="147" t="s">
        <v>27</v>
      </c>
      <c r="H3259" s="147">
        <v>7</v>
      </c>
      <c r="I3259" s="151">
        <v>2520</v>
      </c>
      <c r="J3259" s="151">
        <v>17640</v>
      </c>
      <c r="K3259" s="147">
        <v>10</v>
      </c>
      <c r="L3259" s="151">
        <v>1764</v>
      </c>
      <c r="M3259" s="151">
        <v>88.2</v>
      </c>
      <c r="N3259" s="154"/>
      <c r="O3259" s="151">
        <v>793.8</v>
      </c>
      <c r="P3259" s="151">
        <v>882</v>
      </c>
      <c r="Q3259" s="151">
        <f t="shared" si="50"/>
        <v>1675.8</v>
      </c>
      <c r="R3259" s="156"/>
    </row>
    <row r="3260" s="138" customFormat="1" ht="25.05" hidden="1" customHeight="1" spans="1:18">
      <c r="A3260" s="147">
        <v>3255</v>
      </c>
      <c r="B3260" s="147" t="s">
        <v>1344</v>
      </c>
      <c r="C3260" s="148">
        <v>44927</v>
      </c>
      <c r="D3260" s="148">
        <v>44957</v>
      </c>
      <c r="E3260" s="147" t="s">
        <v>25</v>
      </c>
      <c r="F3260" s="147" t="s">
        <v>1291</v>
      </c>
      <c r="G3260" s="147" t="s">
        <v>27</v>
      </c>
      <c r="H3260" s="147">
        <v>1.4</v>
      </c>
      <c r="I3260" s="151">
        <v>2520</v>
      </c>
      <c r="J3260" s="151">
        <v>3528</v>
      </c>
      <c r="K3260" s="147">
        <v>10</v>
      </c>
      <c r="L3260" s="151">
        <v>352.8</v>
      </c>
      <c r="M3260" s="151">
        <v>17.64</v>
      </c>
      <c r="N3260" s="154"/>
      <c r="O3260" s="151">
        <v>158.76</v>
      </c>
      <c r="P3260" s="151">
        <v>176.4</v>
      </c>
      <c r="Q3260" s="151">
        <f t="shared" si="50"/>
        <v>335.16</v>
      </c>
      <c r="R3260" s="156"/>
    </row>
    <row r="3261" s="138" customFormat="1" ht="25.05" hidden="1" customHeight="1" spans="1:18">
      <c r="A3261" s="147">
        <v>3256</v>
      </c>
      <c r="B3261" s="147" t="s">
        <v>1311</v>
      </c>
      <c r="C3261" s="148">
        <v>44927</v>
      </c>
      <c r="D3261" s="148">
        <v>44957</v>
      </c>
      <c r="E3261" s="147" t="s">
        <v>25</v>
      </c>
      <c r="F3261" s="147" t="s">
        <v>1291</v>
      </c>
      <c r="G3261" s="147" t="s">
        <v>27</v>
      </c>
      <c r="H3261" s="147">
        <v>9.3</v>
      </c>
      <c r="I3261" s="151">
        <v>2520</v>
      </c>
      <c r="J3261" s="151">
        <v>23436</v>
      </c>
      <c r="K3261" s="147">
        <v>10</v>
      </c>
      <c r="L3261" s="151">
        <v>2343.6</v>
      </c>
      <c r="M3261" s="151">
        <v>117.18</v>
      </c>
      <c r="N3261" s="154"/>
      <c r="O3261" s="151">
        <v>1054.62</v>
      </c>
      <c r="P3261" s="151">
        <v>1171.8</v>
      </c>
      <c r="Q3261" s="151">
        <f t="shared" si="50"/>
        <v>2226.42</v>
      </c>
      <c r="R3261" s="156"/>
    </row>
    <row r="3262" s="138" customFormat="1" ht="25.05" hidden="1" customHeight="1" spans="1:18">
      <c r="A3262" s="147">
        <v>3257</v>
      </c>
      <c r="B3262" s="147" t="s">
        <v>1345</v>
      </c>
      <c r="C3262" s="148">
        <v>44927</v>
      </c>
      <c r="D3262" s="148">
        <v>44957</v>
      </c>
      <c r="E3262" s="147" t="s">
        <v>25</v>
      </c>
      <c r="F3262" s="147" t="s">
        <v>1291</v>
      </c>
      <c r="G3262" s="147" t="s">
        <v>27</v>
      </c>
      <c r="H3262" s="147">
        <v>6</v>
      </c>
      <c r="I3262" s="151">
        <v>2520</v>
      </c>
      <c r="J3262" s="151">
        <v>15120</v>
      </c>
      <c r="K3262" s="147">
        <v>10</v>
      </c>
      <c r="L3262" s="151">
        <v>1512</v>
      </c>
      <c r="M3262" s="151">
        <v>75.6</v>
      </c>
      <c r="N3262" s="154"/>
      <c r="O3262" s="151">
        <v>680.4</v>
      </c>
      <c r="P3262" s="151">
        <v>756</v>
      </c>
      <c r="Q3262" s="151">
        <f t="shared" si="50"/>
        <v>1436.4</v>
      </c>
      <c r="R3262" s="156"/>
    </row>
    <row r="3263" s="138" customFormat="1" ht="25.05" hidden="1" customHeight="1" spans="1:18">
      <c r="A3263" s="147">
        <v>3258</v>
      </c>
      <c r="B3263" s="147" t="s">
        <v>1346</v>
      </c>
      <c r="C3263" s="148">
        <v>44927</v>
      </c>
      <c r="D3263" s="148">
        <v>44957</v>
      </c>
      <c r="E3263" s="147" t="s">
        <v>25</v>
      </c>
      <c r="F3263" s="147" t="s">
        <v>1291</v>
      </c>
      <c r="G3263" s="147" t="s">
        <v>27</v>
      </c>
      <c r="H3263" s="147">
        <v>3</v>
      </c>
      <c r="I3263" s="151">
        <v>2520</v>
      </c>
      <c r="J3263" s="151">
        <v>7560</v>
      </c>
      <c r="K3263" s="147">
        <v>10</v>
      </c>
      <c r="L3263" s="151">
        <v>756</v>
      </c>
      <c r="M3263" s="151">
        <v>37.8</v>
      </c>
      <c r="N3263" s="154"/>
      <c r="O3263" s="151">
        <v>340.2</v>
      </c>
      <c r="P3263" s="151">
        <v>378</v>
      </c>
      <c r="Q3263" s="151">
        <f t="shared" si="50"/>
        <v>718.2</v>
      </c>
      <c r="R3263" s="156"/>
    </row>
    <row r="3264" s="138" customFormat="1" ht="25.05" hidden="1" customHeight="1" spans="1:18">
      <c r="A3264" s="147">
        <v>3259</v>
      </c>
      <c r="B3264" s="147" t="s">
        <v>1347</v>
      </c>
      <c r="C3264" s="148">
        <v>44927</v>
      </c>
      <c r="D3264" s="148">
        <v>44957</v>
      </c>
      <c r="E3264" s="147" t="s">
        <v>25</v>
      </c>
      <c r="F3264" s="147" t="s">
        <v>1291</v>
      </c>
      <c r="G3264" s="147" t="s">
        <v>27</v>
      </c>
      <c r="H3264" s="147">
        <v>8</v>
      </c>
      <c r="I3264" s="151">
        <v>2520</v>
      </c>
      <c r="J3264" s="151">
        <v>20160</v>
      </c>
      <c r="K3264" s="147">
        <v>10</v>
      </c>
      <c r="L3264" s="151">
        <v>2016</v>
      </c>
      <c r="M3264" s="151">
        <v>100.8</v>
      </c>
      <c r="N3264" s="154"/>
      <c r="O3264" s="151">
        <v>907.2</v>
      </c>
      <c r="P3264" s="151">
        <v>1008</v>
      </c>
      <c r="Q3264" s="151">
        <f t="shared" si="50"/>
        <v>1915.2</v>
      </c>
      <c r="R3264" s="156"/>
    </row>
    <row r="3265" s="138" customFormat="1" ht="25.05" hidden="1" customHeight="1" spans="1:18">
      <c r="A3265" s="147">
        <v>3260</v>
      </c>
      <c r="B3265" s="147" t="s">
        <v>1348</v>
      </c>
      <c r="C3265" s="148">
        <v>44927</v>
      </c>
      <c r="D3265" s="148">
        <v>44957</v>
      </c>
      <c r="E3265" s="147" t="s">
        <v>25</v>
      </c>
      <c r="F3265" s="147" t="s">
        <v>1291</v>
      </c>
      <c r="G3265" s="147" t="s">
        <v>27</v>
      </c>
      <c r="H3265" s="147">
        <v>8</v>
      </c>
      <c r="I3265" s="151">
        <v>2520</v>
      </c>
      <c r="J3265" s="151">
        <v>20160</v>
      </c>
      <c r="K3265" s="147">
        <v>10</v>
      </c>
      <c r="L3265" s="151">
        <v>2016</v>
      </c>
      <c r="M3265" s="151">
        <v>100.8</v>
      </c>
      <c r="N3265" s="154"/>
      <c r="O3265" s="151">
        <v>907.2</v>
      </c>
      <c r="P3265" s="151">
        <v>1008</v>
      </c>
      <c r="Q3265" s="151">
        <f t="shared" si="50"/>
        <v>1915.2</v>
      </c>
      <c r="R3265" s="156"/>
    </row>
    <row r="3266" s="138" customFormat="1" ht="25.05" hidden="1" customHeight="1" spans="1:18">
      <c r="A3266" s="147">
        <v>3261</v>
      </c>
      <c r="B3266" s="147" t="s">
        <v>1349</v>
      </c>
      <c r="C3266" s="148">
        <v>44927</v>
      </c>
      <c r="D3266" s="148">
        <v>44957</v>
      </c>
      <c r="E3266" s="147" t="s">
        <v>25</v>
      </c>
      <c r="F3266" s="147" t="s">
        <v>1291</v>
      </c>
      <c r="G3266" s="147" t="s">
        <v>27</v>
      </c>
      <c r="H3266" s="147">
        <v>3.5</v>
      </c>
      <c r="I3266" s="151">
        <v>2520</v>
      </c>
      <c r="J3266" s="151">
        <v>8820</v>
      </c>
      <c r="K3266" s="147">
        <v>10</v>
      </c>
      <c r="L3266" s="151">
        <v>882</v>
      </c>
      <c r="M3266" s="151">
        <v>44.1</v>
      </c>
      <c r="N3266" s="154"/>
      <c r="O3266" s="151">
        <v>396.9</v>
      </c>
      <c r="P3266" s="151">
        <v>441</v>
      </c>
      <c r="Q3266" s="151">
        <f t="shared" si="50"/>
        <v>837.9</v>
      </c>
      <c r="R3266" s="156"/>
    </row>
    <row r="3267" s="138" customFormat="1" ht="25.05" hidden="1" customHeight="1" spans="1:18">
      <c r="A3267" s="147">
        <v>3262</v>
      </c>
      <c r="B3267" s="147" t="s">
        <v>1350</v>
      </c>
      <c r="C3267" s="148">
        <v>44927</v>
      </c>
      <c r="D3267" s="148">
        <v>44957</v>
      </c>
      <c r="E3267" s="147" t="s">
        <v>25</v>
      </c>
      <c r="F3267" s="147" t="s">
        <v>1291</v>
      </c>
      <c r="G3267" s="147" t="s">
        <v>27</v>
      </c>
      <c r="H3267" s="147">
        <v>5</v>
      </c>
      <c r="I3267" s="151">
        <v>2520</v>
      </c>
      <c r="J3267" s="151">
        <v>12600</v>
      </c>
      <c r="K3267" s="147">
        <v>10</v>
      </c>
      <c r="L3267" s="151">
        <v>1260</v>
      </c>
      <c r="M3267" s="151">
        <v>63</v>
      </c>
      <c r="N3267" s="154"/>
      <c r="O3267" s="151">
        <v>567</v>
      </c>
      <c r="P3267" s="151">
        <v>630</v>
      </c>
      <c r="Q3267" s="151">
        <f t="shared" si="50"/>
        <v>1197</v>
      </c>
      <c r="R3267" s="156"/>
    </row>
    <row r="3268" s="138" customFormat="1" ht="25.05" hidden="1" customHeight="1" spans="1:18">
      <c r="A3268" s="147">
        <v>3263</v>
      </c>
      <c r="B3268" s="147" t="s">
        <v>1351</v>
      </c>
      <c r="C3268" s="148">
        <v>44927</v>
      </c>
      <c r="D3268" s="148">
        <v>44957</v>
      </c>
      <c r="E3268" s="147" t="s">
        <v>25</v>
      </c>
      <c r="F3268" s="147" t="s">
        <v>1291</v>
      </c>
      <c r="G3268" s="147" t="s">
        <v>27</v>
      </c>
      <c r="H3268" s="147">
        <v>7</v>
      </c>
      <c r="I3268" s="151">
        <v>2520</v>
      </c>
      <c r="J3268" s="151">
        <v>17640</v>
      </c>
      <c r="K3268" s="147">
        <v>10</v>
      </c>
      <c r="L3268" s="151">
        <v>1764</v>
      </c>
      <c r="M3268" s="151">
        <v>88.2</v>
      </c>
      <c r="N3268" s="154"/>
      <c r="O3268" s="151">
        <v>793.8</v>
      </c>
      <c r="P3268" s="151">
        <v>882</v>
      </c>
      <c r="Q3268" s="151">
        <f t="shared" si="50"/>
        <v>1675.8</v>
      </c>
      <c r="R3268" s="156"/>
    </row>
    <row r="3269" s="138" customFormat="1" ht="25.05" hidden="1" customHeight="1" spans="1:18">
      <c r="A3269" s="147">
        <v>3264</v>
      </c>
      <c r="B3269" s="147" t="s">
        <v>1352</v>
      </c>
      <c r="C3269" s="148">
        <v>44927</v>
      </c>
      <c r="D3269" s="148">
        <v>44957</v>
      </c>
      <c r="E3269" s="147" t="s">
        <v>25</v>
      </c>
      <c r="F3269" s="147" t="s">
        <v>1291</v>
      </c>
      <c r="G3269" s="147" t="s">
        <v>27</v>
      </c>
      <c r="H3269" s="147">
        <v>2.5</v>
      </c>
      <c r="I3269" s="151">
        <v>2520</v>
      </c>
      <c r="J3269" s="151">
        <v>6300</v>
      </c>
      <c r="K3269" s="147">
        <v>10</v>
      </c>
      <c r="L3269" s="151">
        <v>630</v>
      </c>
      <c r="M3269" s="151">
        <v>31.5</v>
      </c>
      <c r="N3269" s="154"/>
      <c r="O3269" s="151">
        <v>283.5</v>
      </c>
      <c r="P3269" s="151">
        <v>315</v>
      </c>
      <c r="Q3269" s="151">
        <f t="shared" si="50"/>
        <v>598.5</v>
      </c>
      <c r="R3269" s="156"/>
    </row>
    <row r="3270" s="138" customFormat="1" ht="25.05" hidden="1" customHeight="1" spans="1:18">
      <c r="A3270" s="147">
        <v>3265</v>
      </c>
      <c r="B3270" s="147" t="s">
        <v>1353</v>
      </c>
      <c r="C3270" s="148">
        <v>44927</v>
      </c>
      <c r="D3270" s="148">
        <v>44957</v>
      </c>
      <c r="E3270" s="147" t="s">
        <v>25</v>
      </c>
      <c r="F3270" s="147" t="s">
        <v>1291</v>
      </c>
      <c r="G3270" s="147" t="s">
        <v>27</v>
      </c>
      <c r="H3270" s="147">
        <v>7.5</v>
      </c>
      <c r="I3270" s="151">
        <v>2520</v>
      </c>
      <c r="J3270" s="151">
        <v>18900</v>
      </c>
      <c r="K3270" s="147">
        <v>10</v>
      </c>
      <c r="L3270" s="151">
        <v>1890</v>
      </c>
      <c r="M3270" s="151">
        <v>94.5</v>
      </c>
      <c r="N3270" s="154"/>
      <c r="O3270" s="151">
        <v>850.5</v>
      </c>
      <c r="P3270" s="151">
        <v>945</v>
      </c>
      <c r="Q3270" s="151">
        <f t="shared" si="50"/>
        <v>1795.5</v>
      </c>
      <c r="R3270" s="156"/>
    </row>
    <row r="3271" s="138" customFormat="1" ht="25.05" hidden="1" customHeight="1" spans="1:18">
      <c r="A3271" s="147">
        <v>3266</v>
      </c>
      <c r="B3271" s="147" t="s">
        <v>1354</v>
      </c>
      <c r="C3271" s="148">
        <v>44927</v>
      </c>
      <c r="D3271" s="148">
        <v>44957</v>
      </c>
      <c r="E3271" s="147" t="s">
        <v>25</v>
      </c>
      <c r="F3271" s="147" t="s">
        <v>1291</v>
      </c>
      <c r="G3271" s="147" t="s">
        <v>27</v>
      </c>
      <c r="H3271" s="147">
        <v>8</v>
      </c>
      <c r="I3271" s="151">
        <v>2520</v>
      </c>
      <c r="J3271" s="151">
        <v>20160</v>
      </c>
      <c r="K3271" s="147">
        <v>10</v>
      </c>
      <c r="L3271" s="151">
        <v>2016</v>
      </c>
      <c r="M3271" s="151">
        <v>100.8</v>
      </c>
      <c r="N3271" s="154"/>
      <c r="O3271" s="151">
        <v>907.2</v>
      </c>
      <c r="P3271" s="151">
        <v>1008</v>
      </c>
      <c r="Q3271" s="151">
        <f t="shared" ref="Q3271:Q3334" si="51">N3271+O3271+P3271</f>
        <v>1915.2</v>
      </c>
      <c r="R3271" s="156"/>
    </row>
    <row r="3272" s="138" customFormat="1" ht="25.05" hidden="1" customHeight="1" spans="1:18">
      <c r="A3272" s="147">
        <v>3267</v>
      </c>
      <c r="B3272" s="147" t="s">
        <v>1355</v>
      </c>
      <c r="C3272" s="148">
        <v>44927</v>
      </c>
      <c r="D3272" s="148">
        <v>44957</v>
      </c>
      <c r="E3272" s="147" t="s">
        <v>25</v>
      </c>
      <c r="F3272" s="147" t="s">
        <v>1291</v>
      </c>
      <c r="G3272" s="147" t="s">
        <v>27</v>
      </c>
      <c r="H3272" s="147">
        <v>18</v>
      </c>
      <c r="I3272" s="151">
        <v>2520</v>
      </c>
      <c r="J3272" s="151">
        <v>45360</v>
      </c>
      <c r="K3272" s="147">
        <v>10</v>
      </c>
      <c r="L3272" s="151">
        <v>4536</v>
      </c>
      <c r="M3272" s="151">
        <v>226.8</v>
      </c>
      <c r="N3272" s="154"/>
      <c r="O3272" s="151">
        <v>2041.2</v>
      </c>
      <c r="P3272" s="151">
        <v>2268</v>
      </c>
      <c r="Q3272" s="151">
        <f t="shared" si="51"/>
        <v>4309.2</v>
      </c>
      <c r="R3272" s="156"/>
    </row>
    <row r="3273" s="138" customFormat="1" ht="25.05" hidden="1" customHeight="1" spans="1:18">
      <c r="A3273" s="147">
        <v>3268</v>
      </c>
      <c r="B3273" s="147" t="s">
        <v>1316</v>
      </c>
      <c r="C3273" s="148">
        <v>44927</v>
      </c>
      <c r="D3273" s="148">
        <v>44957</v>
      </c>
      <c r="E3273" s="147" t="s">
        <v>25</v>
      </c>
      <c r="F3273" s="147" t="s">
        <v>1291</v>
      </c>
      <c r="G3273" s="147" t="s">
        <v>27</v>
      </c>
      <c r="H3273" s="147">
        <v>2</v>
      </c>
      <c r="I3273" s="151">
        <v>2520</v>
      </c>
      <c r="J3273" s="151">
        <v>5040</v>
      </c>
      <c r="K3273" s="147">
        <v>10</v>
      </c>
      <c r="L3273" s="151">
        <v>504</v>
      </c>
      <c r="M3273" s="151">
        <v>25.2</v>
      </c>
      <c r="N3273" s="154"/>
      <c r="O3273" s="151">
        <v>226.8</v>
      </c>
      <c r="P3273" s="151">
        <v>252</v>
      </c>
      <c r="Q3273" s="151">
        <f t="shared" si="51"/>
        <v>478.8</v>
      </c>
      <c r="R3273" s="156"/>
    </row>
    <row r="3274" s="138" customFormat="1" ht="25.05" hidden="1" customHeight="1" spans="1:18">
      <c r="A3274" s="147">
        <v>3269</v>
      </c>
      <c r="B3274" s="147" t="s">
        <v>1356</v>
      </c>
      <c r="C3274" s="148">
        <v>44927</v>
      </c>
      <c r="D3274" s="148">
        <v>44957</v>
      </c>
      <c r="E3274" s="147" t="s">
        <v>25</v>
      </c>
      <c r="F3274" s="147" t="s">
        <v>1291</v>
      </c>
      <c r="G3274" s="147" t="s">
        <v>27</v>
      </c>
      <c r="H3274" s="147">
        <v>6</v>
      </c>
      <c r="I3274" s="151">
        <v>2520</v>
      </c>
      <c r="J3274" s="151">
        <v>15120</v>
      </c>
      <c r="K3274" s="147">
        <v>10</v>
      </c>
      <c r="L3274" s="151">
        <v>1512</v>
      </c>
      <c r="M3274" s="151">
        <v>75.6</v>
      </c>
      <c r="N3274" s="154"/>
      <c r="O3274" s="151">
        <v>680.4</v>
      </c>
      <c r="P3274" s="151">
        <v>756</v>
      </c>
      <c r="Q3274" s="151">
        <f t="shared" si="51"/>
        <v>1436.4</v>
      </c>
      <c r="R3274" s="156"/>
    </row>
    <row r="3275" s="138" customFormat="1" ht="25.05" hidden="1" customHeight="1" spans="1:18">
      <c r="A3275" s="147">
        <v>3270</v>
      </c>
      <c r="B3275" s="147" t="s">
        <v>1357</v>
      </c>
      <c r="C3275" s="148">
        <v>44927</v>
      </c>
      <c r="D3275" s="148">
        <v>44957</v>
      </c>
      <c r="E3275" s="147" t="s">
        <v>25</v>
      </c>
      <c r="F3275" s="147" t="s">
        <v>1291</v>
      </c>
      <c r="G3275" s="147" t="s">
        <v>27</v>
      </c>
      <c r="H3275" s="147">
        <v>5</v>
      </c>
      <c r="I3275" s="151">
        <v>2520</v>
      </c>
      <c r="J3275" s="151">
        <v>12600</v>
      </c>
      <c r="K3275" s="147">
        <v>10</v>
      </c>
      <c r="L3275" s="151">
        <v>1260</v>
      </c>
      <c r="M3275" s="151">
        <v>63</v>
      </c>
      <c r="N3275" s="154"/>
      <c r="O3275" s="151">
        <v>567</v>
      </c>
      <c r="P3275" s="151">
        <v>630</v>
      </c>
      <c r="Q3275" s="151">
        <f t="shared" si="51"/>
        <v>1197</v>
      </c>
      <c r="R3275" s="156"/>
    </row>
    <row r="3276" s="138" customFormat="1" ht="25.05" hidden="1" customHeight="1" spans="1:18">
      <c r="A3276" s="147">
        <v>3271</v>
      </c>
      <c r="B3276" s="147" t="s">
        <v>1358</v>
      </c>
      <c r="C3276" s="148">
        <v>44927</v>
      </c>
      <c r="D3276" s="148">
        <v>44957</v>
      </c>
      <c r="E3276" s="147" t="s">
        <v>25</v>
      </c>
      <c r="F3276" s="147" t="s">
        <v>1291</v>
      </c>
      <c r="G3276" s="147" t="s">
        <v>27</v>
      </c>
      <c r="H3276" s="147">
        <v>1.5</v>
      </c>
      <c r="I3276" s="151">
        <v>2520</v>
      </c>
      <c r="J3276" s="151">
        <v>3780</v>
      </c>
      <c r="K3276" s="147">
        <v>10</v>
      </c>
      <c r="L3276" s="151">
        <v>378</v>
      </c>
      <c r="M3276" s="151">
        <v>18.9</v>
      </c>
      <c r="N3276" s="154"/>
      <c r="O3276" s="151">
        <v>170.1</v>
      </c>
      <c r="P3276" s="151">
        <v>189</v>
      </c>
      <c r="Q3276" s="151">
        <f t="shared" si="51"/>
        <v>359.1</v>
      </c>
      <c r="R3276" s="156"/>
    </row>
    <row r="3277" s="138" customFormat="1" ht="25.05" hidden="1" customHeight="1" spans="1:18">
      <c r="A3277" s="147">
        <v>3272</v>
      </c>
      <c r="B3277" s="147" t="s">
        <v>1359</v>
      </c>
      <c r="C3277" s="148">
        <v>44927</v>
      </c>
      <c r="D3277" s="148">
        <v>44957</v>
      </c>
      <c r="E3277" s="147" t="s">
        <v>25</v>
      </c>
      <c r="F3277" s="147" t="s">
        <v>1291</v>
      </c>
      <c r="G3277" s="147" t="s">
        <v>27</v>
      </c>
      <c r="H3277" s="147">
        <v>3.5</v>
      </c>
      <c r="I3277" s="151">
        <v>2520</v>
      </c>
      <c r="J3277" s="151">
        <v>8820</v>
      </c>
      <c r="K3277" s="147">
        <v>10</v>
      </c>
      <c r="L3277" s="151">
        <v>882</v>
      </c>
      <c r="M3277" s="151">
        <v>44.1</v>
      </c>
      <c r="N3277" s="154"/>
      <c r="O3277" s="151">
        <v>396.9</v>
      </c>
      <c r="P3277" s="151">
        <v>441</v>
      </c>
      <c r="Q3277" s="151">
        <f t="shared" si="51"/>
        <v>837.9</v>
      </c>
      <c r="R3277" s="156"/>
    </row>
    <row r="3278" s="138" customFormat="1" ht="25.05" hidden="1" customHeight="1" spans="1:18">
      <c r="A3278" s="147">
        <v>3273</v>
      </c>
      <c r="B3278" s="147" t="s">
        <v>1360</v>
      </c>
      <c r="C3278" s="148">
        <v>44927</v>
      </c>
      <c r="D3278" s="148">
        <v>44957</v>
      </c>
      <c r="E3278" s="147" t="s">
        <v>25</v>
      </c>
      <c r="F3278" s="147" t="s">
        <v>1291</v>
      </c>
      <c r="G3278" s="147" t="s">
        <v>27</v>
      </c>
      <c r="H3278" s="147">
        <v>6</v>
      </c>
      <c r="I3278" s="151">
        <v>2520</v>
      </c>
      <c r="J3278" s="151">
        <v>15120</v>
      </c>
      <c r="K3278" s="147">
        <v>10</v>
      </c>
      <c r="L3278" s="151">
        <v>1512</v>
      </c>
      <c r="M3278" s="151">
        <v>75.6</v>
      </c>
      <c r="N3278" s="154"/>
      <c r="O3278" s="151">
        <v>680.4</v>
      </c>
      <c r="P3278" s="151">
        <v>756</v>
      </c>
      <c r="Q3278" s="151">
        <f t="shared" si="51"/>
        <v>1436.4</v>
      </c>
      <c r="R3278" s="156"/>
    </row>
    <row r="3279" s="138" customFormat="1" ht="25.05" hidden="1" customHeight="1" spans="1:18">
      <c r="A3279" s="147">
        <v>3274</v>
      </c>
      <c r="B3279" s="147" t="s">
        <v>1361</v>
      </c>
      <c r="C3279" s="148">
        <v>44927</v>
      </c>
      <c r="D3279" s="148">
        <v>44957</v>
      </c>
      <c r="E3279" s="147" t="s">
        <v>25</v>
      </c>
      <c r="F3279" s="147" t="s">
        <v>1291</v>
      </c>
      <c r="G3279" s="147" t="s">
        <v>27</v>
      </c>
      <c r="H3279" s="147">
        <v>3.5</v>
      </c>
      <c r="I3279" s="151">
        <v>2520</v>
      </c>
      <c r="J3279" s="151">
        <v>8820</v>
      </c>
      <c r="K3279" s="147">
        <v>10</v>
      </c>
      <c r="L3279" s="151">
        <v>882</v>
      </c>
      <c r="M3279" s="151">
        <v>44.1</v>
      </c>
      <c r="N3279" s="154"/>
      <c r="O3279" s="151">
        <v>396.9</v>
      </c>
      <c r="P3279" s="151">
        <v>441</v>
      </c>
      <c r="Q3279" s="151">
        <f t="shared" si="51"/>
        <v>837.9</v>
      </c>
      <c r="R3279" s="156"/>
    </row>
    <row r="3280" s="138" customFormat="1" ht="25.05" hidden="1" customHeight="1" spans="1:18">
      <c r="A3280" s="147">
        <v>3275</v>
      </c>
      <c r="B3280" s="147" t="s">
        <v>1362</v>
      </c>
      <c r="C3280" s="148">
        <v>44927</v>
      </c>
      <c r="D3280" s="148">
        <v>44957</v>
      </c>
      <c r="E3280" s="147" t="s">
        <v>25</v>
      </c>
      <c r="F3280" s="147" t="s">
        <v>1291</v>
      </c>
      <c r="G3280" s="147" t="s">
        <v>27</v>
      </c>
      <c r="H3280" s="147">
        <v>6</v>
      </c>
      <c r="I3280" s="151">
        <v>2520</v>
      </c>
      <c r="J3280" s="151">
        <v>15120</v>
      </c>
      <c r="K3280" s="147">
        <v>10</v>
      </c>
      <c r="L3280" s="151">
        <v>1512</v>
      </c>
      <c r="M3280" s="151">
        <v>75.6</v>
      </c>
      <c r="N3280" s="154"/>
      <c r="O3280" s="151">
        <v>680.4</v>
      </c>
      <c r="P3280" s="151">
        <v>756</v>
      </c>
      <c r="Q3280" s="151">
        <f t="shared" si="51"/>
        <v>1436.4</v>
      </c>
      <c r="R3280" s="156"/>
    </row>
    <row r="3281" s="138" customFormat="1" ht="25.05" hidden="1" customHeight="1" spans="1:18">
      <c r="A3281" s="147">
        <v>3276</v>
      </c>
      <c r="B3281" s="147" t="s">
        <v>1363</v>
      </c>
      <c r="C3281" s="148">
        <v>44927</v>
      </c>
      <c r="D3281" s="148">
        <v>44957</v>
      </c>
      <c r="E3281" s="147" t="s">
        <v>25</v>
      </c>
      <c r="F3281" s="147" t="s">
        <v>1291</v>
      </c>
      <c r="G3281" s="147" t="s">
        <v>27</v>
      </c>
      <c r="H3281" s="147">
        <v>7</v>
      </c>
      <c r="I3281" s="151">
        <v>2520</v>
      </c>
      <c r="J3281" s="151">
        <v>17640</v>
      </c>
      <c r="K3281" s="147">
        <v>10</v>
      </c>
      <c r="L3281" s="151">
        <v>1764</v>
      </c>
      <c r="M3281" s="151">
        <v>88.2</v>
      </c>
      <c r="N3281" s="154"/>
      <c r="O3281" s="151">
        <v>793.8</v>
      </c>
      <c r="P3281" s="151">
        <v>882</v>
      </c>
      <c r="Q3281" s="151">
        <f t="shared" si="51"/>
        <v>1675.8</v>
      </c>
      <c r="R3281" s="156"/>
    </row>
    <row r="3282" s="138" customFormat="1" ht="25.05" hidden="1" customHeight="1" spans="1:18">
      <c r="A3282" s="147">
        <v>3277</v>
      </c>
      <c r="B3282" s="147" t="s">
        <v>1364</v>
      </c>
      <c r="C3282" s="148">
        <v>44927</v>
      </c>
      <c r="D3282" s="148">
        <v>44957</v>
      </c>
      <c r="E3282" s="147" t="s">
        <v>25</v>
      </c>
      <c r="F3282" s="147" t="s">
        <v>1291</v>
      </c>
      <c r="G3282" s="147" t="s">
        <v>27</v>
      </c>
      <c r="H3282" s="147">
        <v>3</v>
      </c>
      <c r="I3282" s="151">
        <v>2520</v>
      </c>
      <c r="J3282" s="151">
        <v>7560</v>
      </c>
      <c r="K3282" s="147">
        <v>10</v>
      </c>
      <c r="L3282" s="151">
        <v>756</v>
      </c>
      <c r="M3282" s="151">
        <v>37.8</v>
      </c>
      <c r="N3282" s="154"/>
      <c r="O3282" s="151">
        <v>340.2</v>
      </c>
      <c r="P3282" s="151">
        <v>378</v>
      </c>
      <c r="Q3282" s="151">
        <f t="shared" si="51"/>
        <v>718.2</v>
      </c>
      <c r="R3282" s="156"/>
    </row>
    <row r="3283" s="138" customFormat="1" ht="25.05" hidden="1" customHeight="1" spans="1:18">
      <c r="A3283" s="147">
        <v>3278</v>
      </c>
      <c r="B3283" s="147" t="s">
        <v>1322</v>
      </c>
      <c r="C3283" s="148">
        <v>44927</v>
      </c>
      <c r="D3283" s="148">
        <v>44957</v>
      </c>
      <c r="E3283" s="147" t="s">
        <v>25</v>
      </c>
      <c r="F3283" s="147" t="s">
        <v>1291</v>
      </c>
      <c r="G3283" s="147" t="s">
        <v>27</v>
      </c>
      <c r="H3283" s="147">
        <v>7</v>
      </c>
      <c r="I3283" s="151">
        <v>4410</v>
      </c>
      <c r="J3283" s="151">
        <v>30870</v>
      </c>
      <c r="K3283" s="147">
        <v>10</v>
      </c>
      <c r="L3283" s="151">
        <v>3087</v>
      </c>
      <c r="M3283" s="151">
        <v>154.35</v>
      </c>
      <c r="N3283" s="154"/>
      <c r="O3283" s="151">
        <v>1389.15</v>
      </c>
      <c r="P3283" s="151">
        <v>1543.5</v>
      </c>
      <c r="Q3283" s="151">
        <f t="shared" si="51"/>
        <v>2932.65</v>
      </c>
      <c r="R3283" s="156"/>
    </row>
    <row r="3284" s="138" customFormat="1" ht="25.05" hidden="1" customHeight="1" spans="1:18">
      <c r="A3284" s="147">
        <v>3279</v>
      </c>
      <c r="B3284" s="147" t="s">
        <v>1365</v>
      </c>
      <c r="C3284" s="148">
        <v>44927</v>
      </c>
      <c r="D3284" s="148">
        <v>44957</v>
      </c>
      <c r="E3284" s="147" t="s">
        <v>25</v>
      </c>
      <c r="F3284" s="147" t="s">
        <v>1291</v>
      </c>
      <c r="G3284" s="147" t="s">
        <v>27</v>
      </c>
      <c r="H3284" s="147">
        <v>8</v>
      </c>
      <c r="I3284" s="151">
        <v>4410</v>
      </c>
      <c r="J3284" s="151">
        <v>35280</v>
      </c>
      <c r="K3284" s="147">
        <v>10</v>
      </c>
      <c r="L3284" s="151">
        <v>3528</v>
      </c>
      <c r="M3284" s="151">
        <v>176.4</v>
      </c>
      <c r="N3284" s="154"/>
      <c r="O3284" s="151">
        <v>1587.6</v>
      </c>
      <c r="P3284" s="151">
        <v>1764</v>
      </c>
      <c r="Q3284" s="151">
        <f t="shared" si="51"/>
        <v>3351.6</v>
      </c>
      <c r="R3284" s="156"/>
    </row>
    <row r="3285" s="138" customFormat="1" ht="25.05" hidden="1" customHeight="1" spans="1:18">
      <c r="A3285" s="147">
        <v>3280</v>
      </c>
      <c r="B3285" s="147" t="s">
        <v>1298</v>
      </c>
      <c r="C3285" s="148">
        <v>44927</v>
      </c>
      <c r="D3285" s="148">
        <v>44957</v>
      </c>
      <c r="E3285" s="147" t="s">
        <v>25</v>
      </c>
      <c r="F3285" s="147" t="s">
        <v>1291</v>
      </c>
      <c r="G3285" s="147" t="s">
        <v>27</v>
      </c>
      <c r="H3285" s="147">
        <v>3</v>
      </c>
      <c r="I3285" s="151">
        <v>4410</v>
      </c>
      <c r="J3285" s="151">
        <v>13230</v>
      </c>
      <c r="K3285" s="147">
        <v>10</v>
      </c>
      <c r="L3285" s="151">
        <v>1323</v>
      </c>
      <c r="M3285" s="151">
        <v>66.15</v>
      </c>
      <c r="N3285" s="154"/>
      <c r="O3285" s="151">
        <v>595.35</v>
      </c>
      <c r="P3285" s="151">
        <v>661.5</v>
      </c>
      <c r="Q3285" s="151">
        <f t="shared" si="51"/>
        <v>1256.85</v>
      </c>
      <c r="R3285" s="156"/>
    </row>
    <row r="3286" s="138" customFormat="1" ht="25.05" hidden="1" customHeight="1" spans="1:18">
      <c r="A3286" s="147">
        <v>3281</v>
      </c>
      <c r="B3286" s="147" t="s">
        <v>1366</v>
      </c>
      <c r="C3286" s="148">
        <v>44927</v>
      </c>
      <c r="D3286" s="148">
        <v>44957</v>
      </c>
      <c r="E3286" s="147" t="s">
        <v>25</v>
      </c>
      <c r="F3286" s="147" t="s">
        <v>1291</v>
      </c>
      <c r="G3286" s="147" t="s">
        <v>27</v>
      </c>
      <c r="H3286" s="147">
        <v>6</v>
      </c>
      <c r="I3286" s="151">
        <v>4410</v>
      </c>
      <c r="J3286" s="151">
        <v>26460</v>
      </c>
      <c r="K3286" s="147">
        <v>10</v>
      </c>
      <c r="L3286" s="151">
        <v>2646</v>
      </c>
      <c r="M3286" s="151">
        <v>132.3</v>
      </c>
      <c r="N3286" s="154"/>
      <c r="O3286" s="151">
        <v>1190.7</v>
      </c>
      <c r="P3286" s="151">
        <v>1323</v>
      </c>
      <c r="Q3286" s="151">
        <f t="shared" si="51"/>
        <v>2513.7</v>
      </c>
      <c r="R3286" s="156"/>
    </row>
    <row r="3287" s="138" customFormat="1" ht="25.05" hidden="1" customHeight="1" spans="1:18">
      <c r="A3287" s="147">
        <v>3282</v>
      </c>
      <c r="B3287" s="147" t="s">
        <v>1367</v>
      </c>
      <c r="C3287" s="148">
        <v>44927</v>
      </c>
      <c r="D3287" s="148">
        <v>44957</v>
      </c>
      <c r="E3287" s="147" t="s">
        <v>25</v>
      </c>
      <c r="F3287" s="147" t="s">
        <v>1291</v>
      </c>
      <c r="G3287" s="147" t="s">
        <v>27</v>
      </c>
      <c r="H3287" s="147">
        <v>7</v>
      </c>
      <c r="I3287" s="151">
        <v>4410</v>
      </c>
      <c r="J3287" s="151">
        <v>30870</v>
      </c>
      <c r="K3287" s="147">
        <v>10</v>
      </c>
      <c r="L3287" s="151">
        <v>3087</v>
      </c>
      <c r="M3287" s="151">
        <v>154.35</v>
      </c>
      <c r="N3287" s="154"/>
      <c r="O3287" s="151">
        <v>1389.15</v>
      </c>
      <c r="P3287" s="151">
        <v>1543.5</v>
      </c>
      <c r="Q3287" s="151">
        <f t="shared" si="51"/>
        <v>2932.65</v>
      </c>
      <c r="R3287" s="156"/>
    </row>
    <row r="3288" s="138" customFormat="1" ht="25.05" hidden="1" customHeight="1" spans="1:18">
      <c r="A3288" s="147">
        <v>3283</v>
      </c>
      <c r="B3288" s="147" t="s">
        <v>1368</v>
      </c>
      <c r="C3288" s="148">
        <v>44927</v>
      </c>
      <c r="D3288" s="148">
        <v>44957</v>
      </c>
      <c r="E3288" s="147" t="s">
        <v>25</v>
      </c>
      <c r="F3288" s="147" t="s">
        <v>1291</v>
      </c>
      <c r="G3288" s="147" t="s">
        <v>27</v>
      </c>
      <c r="H3288" s="147">
        <v>3.5</v>
      </c>
      <c r="I3288" s="151">
        <v>4410</v>
      </c>
      <c r="J3288" s="151">
        <v>15435</v>
      </c>
      <c r="K3288" s="147">
        <v>10</v>
      </c>
      <c r="L3288" s="151">
        <v>1543.5</v>
      </c>
      <c r="M3288" s="151">
        <v>77.175</v>
      </c>
      <c r="N3288" s="154"/>
      <c r="O3288" s="151">
        <v>694.575</v>
      </c>
      <c r="P3288" s="151">
        <v>771.75</v>
      </c>
      <c r="Q3288" s="151">
        <f t="shared" si="51"/>
        <v>1466.325</v>
      </c>
      <c r="R3288" s="156"/>
    </row>
    <row r="3289" s="138" customFormat="1" ht="25.05" hidden="1" customHeight="1" spans="1:18">
      <c r="A3289" s="147">
        <v>3284</v>
      </c>
      <c r="B3289" s="147" t="s">
        <v>1369</v>
      </c>
      <c r="C3289" s="148">
        <v>44927</v>
      </c>
      <c r="D3289" s="148">
        <v>44957</v>
      </c>
      <c r="E3289" s="147" t="s">
        <v>25</v>
      </c>
      <c r="F3289" s="147" t="s">
        <v>1291</v>
      </c>
      <c r="G3289" s="147" t="s">
        <v>27</v>
      </c>
      <c r="H3289" s="147">
        <v>2.3</v>
      </c>
      <c r="I3289" s="151">
        <v>4410</v>
      </c>
      <c r="J3289" s="151">
        <v>10143</v>
      </c>
      <c r="K3289" s="147">
        <v>10</v>
      </c>
      <c r="L3289" s="151">
        <v>1014.3</v>
      </c>
      <c r="M3289" s="151">
        <v>50.715</v>
      </c>
      <c r="N3289" s="154"/>
      <c r="O3289" s="151">
        <v>456.435</v>
      </c>
      <c r="P3289" s="151">
        <v>507.15</v>
      </c>
      <c r="Q3289" s="151">
        <f t="shared" si="51"/>
        <v>963.585</v>
      </c>
      <c r="R3289" s="156"/>
    </row>
    <row r="3290" s="138" customFormat="1" ht="25.05" hidden="1" customHeight="1" spans="1:18">
      <c r="A3290" s="147">
        <v>3285</v>
      </c>
      <c r="B3290" s="147" t="s">
        <v>1370</v>
      </c>
      <c r="C3290" s="148">
        <v>44927</v>
      </c>
      <c r="D3290" s="148">
        <v>44957</v>
      </c>
      <c r="E3290" s="147" t="s">
        <v>25</v>
      </c>
      <c r="F3290" s="147" t="s">
        <v>1291</v>
      </c>
      <c r="G3290" s="147" t="s">
        <v>27</v>
      </c>
      <c r="H3290" s="147">
        <v>3.5</v>
      </c>
      <c r="I3290" s="151">
        <v>4410</v>
      </c>
      <c r="J3290" s="151">
        <v>15435</v>
      </c>
      <c r="K3290" s="147">
        <v>10</v>
      </c>
      <c r="L3290" s="151">
        <v>1543.5</v>
      </c>
      <c r="M3290" s="151">
        <v>77.175</v>
      </c>
      <c r="N3290" s="154"/>
      <c r="O3290" s="151">
        <v>694.575</v>
      </c>
      <c r="P3290" s="151">
        <v>771.75</v>
      </c>
      <c r="Q3290" s="151">
        <f t="shared" si="51"/>
        <v>1466.325</v>
      </c>
      <c r="R3290" s="156"/>
    </row>
    <row r="3291" s="138" customFormat="1" ht="25.05" hidden="1" customHeight="1" spans="1:18">
      <c r="A3291" s="147">
        <v>3286</v>
      </c>
      <c r="B3291" s="147" t="s">
        <v>1371</v>
      </c>
      <c r="C3291" s="148">
        <v>44927</v>
      </c>
      <c r="D3291" s="148">
        <v>44957</v>
      </c>
      <c r="E3291" s="147" t="s">
        <v>25</v>
      </c>
      <c r="F3291" s="147" t="s">
        <v>1291</v>
      </c>
      <c r="G3291" s="147" t="s">
        <v>27</v>
      </c>
      <c r="H3291" s="147">
        <v>3</v>
      </c>
      <c r="I3291" s="151">
        <v>4410</v>
      </c>
      <c r="J3291" s="151">
        <v>13230</v>
      </c>
      <c r="K3291" s="147">
        <v>10</v>
      </c>
      <c r="L3291" s="151">
        <v>1323</v>
      </c>
      <c r="M3291" s="151">
        <v>66.15</v>
      </c>
      <c r="N3291" s="154"/>
      <c r="O3291" s="151">
        <v>595.35</v>
      </c>
      <c r="P3291" s="151">
        <v>661.5</v>
      </c>
      <c r="Q3291" s="151">
        <f t="shared" si="51"/>
        <v>1256.85</v>
      </c>
      <c r="R3291" s="156"/>
    </row>
    <row r="3292" s="138" customFormat="1" ht="25.05" hidden="1" customHeight="1" spans="1:18">
      <c r="A3292" s="147">
        <v>3287</v>
      </c>
      <c r="B3292" s="147" t="s">
        <v>1372</v>
      </c>
      <c r="C3292" s="148">
        <v>44927</v>
      </c>
      <c r="D3292" s="148">
        <v>44957</v>
      </c>
      <c r="E3292" s="147" t="s">
        <v>25</v>
      </c>
      <c r="F3292" s="147" t="s">
        <v>1291</v>
      </c>
      <c r="G3292" s="147" t="s">
        <v>27</v>
      </c>
      <c r="H3292" s="147">
        <v>6</v>
      </c>
      <c r="I3292" s="151">
        <v>4410</v>
      </c>
      <c r="J3292" s="151">
        <v>26460</v>
      </c>
      <c r="K3292" s="147">
        <v>10</v>
      </c>
      <c r="L3292" s="151">
        <v>2646</v>
      </c>
      <c r="M3292" s="151">
        <v>132.3</v>
      </c>
      <c r="N3292" s="154"/>
      <c r="O3292" s="151">
        <v>1190.7</v>
      </c>
      <c r="P3292" s="151">
        <v>1323</v>
      </c>
      <c r="Q3292" s="151">
        <f t="shared" si="51"/>
        <v>2513.7</v>
      </c>
      <c r="R3292" s="156"/>
    </row>
    <row r="3293" s="138" customFormat="1" ht="25.05" hidden="1" customHeight="1" spans="1:18">
      <c r="A3293" s="147">
        <v>3288</v>
      </c>
      <c r="B3293" s="147" t="s">
        <v>1305</v>
      </c>
      <c r="C3293" s="148">
        <v>44927</v>
      </c>
      <c r="D3293" s="148">
        <v>44957</v>
      </c>
      <c r="E3293" s="147" t="s">
        <v>25</v>
      </c>
      <c r="F3293" s="147" t="s">
        <v>1291</v>
      </c>
      <c r="G3293" s="147" t="s">
        <v>27</v>
      </c>
      <c r="H3293" s="147">
        <v>2</v>
      </c>
      <c r="I3293" s="151">
        <v>4410</v>
      </c>
      <c r="J3293" s="151">
        <v>8820</v>
      </c>
      <c r="K3293" s="147">
        <v>10</v>
      </c>
      <c r="L3293" s="151">
        <v>882</v>
      </c>
      <c r="M3293" s="151">
        <v>44.1</v>
      </c>
      <c r="N3293" s="154"/>
      <c r="O3293" s="151">
        <v>396.9</v>
      </c>
      <c r="P3293" s="151">
        <v>441</v>
      </c>
      <c r="Q3293" s="151">
        <f t="shared" si="51"/>
        <v>837.9</v>
      </c>
      <c r="R3293" s="156"/>
    </row>
    <row r="3294" s="138" customFormat="1" ht="25.05" hidden="1" customHeight="1" spans="1:18">
      <c r="A3294" s="147">
        <v>3289</v>
      </c>
      <c r="B3294" s="147" t="s">
        <v>1373</v>
      </c>
      <c r="C3294" s="148">
        <v>44927</v>
      </c>
      <c r="D3294" s="148">
        <v>44957</v>
      </c>
      <c r="E3294" s="147" t="s">
        <v>25</v>
      </c>
      <c r="F3294" s="147" t="s">
        <v>1291</v>
      </c>
      <c r="G3294" s="147" t="s">
        <v>27</v>
      </c>
      <c r="H3294" s="147">
        <v>7</v>
      </c>
      <c r="I3294" s="151">
        <v>4410</v>
      </c>
      <c r="J3294" s="151">
        <v>30870</v>
      </c>
      <c r="K3294" s="147">
        <v>10</v>
      </c>
      <c r="L3294" s="151">
        <v>3087</v>
      </c>
      <c r="M3294" s="151">
        <v>154.35</v>
      </c>
      <c r="N3294" s="154"/>
      <c r="O3294" s="151">
        <v>1389.15</v>
      </c>
      <c r="P3294" s="151">
        <v>1543.5</v>
      </c>
      <c r="Q3294" s="151">
        <f t="shared" si="51"/>
        <v>2932.65</v>
      </c>
      <c r="R3294" s="156"/>
    </row>
    <row r="3295" s="138" customFormat="1" ht="25.05" hidden="1" customHeight="1" spans="1:18">
      <c r="A3295" s="147">
        <v>3290</v>
      </c>
      <c r="B3295" s="147" t="s">
        <v>1374</v>
      </c>
      <c r="C3295" s="148">
        <v>44927</v>
      </c>
      <c r="D3295" s="148">
        <v>44957</v>
      </c>
      <c r="E3295" s="147" t="s">
        <v>25</v>
      </c>
      <c r="F3295" s="147" t="s">
        <v>1291</v>
      </c>
      <c r="G3295" s="147" t="s">
        <v>27</v>
      </c>
      <c r="H3295" s="147">
        <v>5.5</v>
      </c>
      <c r="I3295" s="151">
        <v>4410</v>
      </c>
      <c r="J3295" s="151">
        <v>24255</v>
      </c>
      <c r="K3295" s="147">
        <v>10</v>
      </c>
      <c r="L3295" s="151">
        <v>2425.5</v>
      </c>
      <c r="M3295" s="151">
        <v>121.275</v>
      </c>
      <c r="N3295" s="154"/>
      <c r="O3295" s="151">
        <v>1091.475</v>
      </c>
      <c r="P3295" s="151">
        <v>1212.75</v>
      </c>
      <c r="Q3295" s="151">
        <f t="shared" si="51"/>
        <v>2304.225</v>
      </c>
      <c r="R3295" s="156"/>
    </row>
    <row r="3296" s="138" customFormat="1" ht="25.05" hidden="1" customHeight="1" spans="1:18">
      <c r="A3296" s="147">
        <v>3291</v>
      </c>
      <c r="B3296" s="147" t="s">
        <v>1375</v>
      </c>
      <c r="C3296" s="148">
        <v>44927</v>
      </c>
      <c r="D3296" s="148">
        <v>44957</v>
      </c>
      <c r="E3296" s="147" t="s">
        <v>25</v>
      </c>
      <c r="F3296" s="147" t="s">
        <v>1291</v>
      </c>
      <c r="G3296" s="147" t="s">
        <v>27</v>
      </c>
      <c r="H3296" s="147">
        <v>3.5</v>
      </c>
      <c r="I3296" s="151">
        <v>4410</v>
      </c>
      <c r="J3296" s="151">
        <v>15435</v>
      </c>
      <c r="K3296" s="147">
        <v>10</v>
      </c>
      <c r="L3296" s="151">
        <v>1543.5</v>
      </c>
      <c r="M3296" s="151">
        <v>77.175</v>
      </c>
      <c r="N3296" s="154"/>
      <c r="O3296" s="151">
        <v>694.575</v>
      </c>
      <c r="P3296" s="151">
        <v>771.75</v>
      </c>
      <c r="Q3296" s="151">
        <f t="shared" si="51"/>
        <v>1466.325</v>
      </c>
      <c r="R3296" s="156"/>
    </row>
    <row r="3297" s="138" customFormat="1" ht="25.05" hidden="1" customHeight="1" spans="1:18">
      <c r="A3297" s="147">
        <v>3292</v>
      </c>
      <c r="B3297" s="147" t="s">
        <v>1342</v>
      </c>
      <c r="C3297" s="148">
        <v>44927</v>
      </c>
      <c r="D3297" s="148">
        <v>44957</v>
      </c>
      <c r="E3297" s="147" t="s">
        <v>25</v>
      </c>
      <c r="F3297" s="147" t="s">
        <v>1291</v>
      </c>
      <c r="G3297" s="147" t="s">
        <v>27</v>
      </c>
      <c r="H3297" s="147">
        <v>3</v>
      </c>
      <c r="I3297" s="151">
        <v>4410</v>
      </c>
      <c r="J3297" s="151">
        <v>13230</v>
      </c>
      <c r="K3297" s="147">
        <v>10</v>
      </c>
      <c r="L3297" s="151">
        <v>1323</v>
      </c>
      <c r="M3297" s="151">
        <v>66.15</v>
      </c>
      <c r="N3297" s="154"/>
      <c r="O3297" s="151">
        <v>595.35</v>
      </c>
      <c r="P3297" s="151">
        <v>661.5</v>
      </c>
      <c r="Q3297" s="151">
        <f t="shared" si="51"/>
        <v>1256.85</v>
      </c>
      <c r="R3297" s="156"/>
    </row>
    <row r="3298" s="138" customFormat="1" ht="25.05" hidden="1" customHeight="1" spans="1:18">
      <c r="A3298" s="147">
        <v>3293</v>
      </c>
      <c r="B3298" s="147" t="s">
        <v>1376</v>
      </c>
      <c r="C3298" s="148">
        <v>44927</v>
      </c>
      <c r="D3298" s="148">
        <v>44957</v>
      </c>
      <c r="E3298" s="147" t="s">
        <v>25</v>
      </c>
      <c r="F3298" s="147" t="s">
        <v>1291</v>
      </c>
      <c r="G3298" s="147" t="s">
        <v>27</v>
      </c>
      <c r="H3298" s="147">
        <v>7.2</v>
      </c>
      <c r="I3298" s="151">
        <v>4410</v>
      </c>
      <c r="J3298" s="151">
        <v>31752</v>
      </c>
      <c r="K3298" s="147">
        <v>10</v>
      </c>
      <c r="L3298" s="151">
        <v>3175.2</v>
      </c>
      <c r="M3298" s="151">
        <v>158.76</v>
      </c>
      <c r="N3298" s="154"/>
      <c r="O3298" s="151">
        <v>1428.84</v>
      </c>
      <c r="P3298" s="151">
        <v>1587.6</v>
      </c>
      <c r="Q3298" s="151">
        <f t="shared" si="51"/>
        <v>3016.44</v>
      </c>
      <c r="R3298" s="156"/>
    </row>
    <row r="3299" s="138" customFormat="1" ht="25.05" hidden="1" customHeight="1" spans="1:18">
      <c r="A3299" s="147">
        <v>3294</v>
      </c>
      <c r="B3299" s="147" t="s">
        <v>1377</v>
      </c>
      <c r="C3299" s="148">
        <v>44927</v>
      </c>
      <c r="D3299" s="148">
        <v>44957</v>
      </c>
      <c r="E3299" s="147" t="s">
        <v>25</v>
      </c>
      <c r="F3299" s="147" t="s">
        <v>1291</v>
      </c>
      <c r="G3299" s="147" t="s">
        <v>27</v>
      </c>
      <c r="H3299" s="147">
        <v>6</v>
      </c>
      <c r="I3299" s="151">
        <v>4410</v>
      </c>
      <c r="J3299" s="151">
        <v>26460</v>
      </c>
      <c r="K3299" s="147">
        <v>10</v>
      </c>
      <c r="L3299" s="151">
        <v>2646</v>
      </c>
      <c r="M3299" s="151">
        <v>132.3</v>
      </c>
      <c r="N3299" s="154"/>
      <c r="O3299" s="151">
        <v>1190.7</v>
      </c>
      <c r="P3299" s="151">
        <v>1323</v>
      </c>
      <c r="Q3299" s="151">
        <f t="shared" si="51"/>
        <v>2513.7</v>
      </c>
      <c r="R3299" s="156"/>
    </row>
    <row r="3300" s="138" customFormat="1" ht="25.05" hidden="1" customHeight="1" spans="1:18">
      <c r="A3300" s="147">
        <v>3295</v>
      </c>
      <c r="B3300" s="147" t="s">
        <v>1378</v>
      </c>
      <c r="C3300" s="148">
        <v>44927</v>
      </c>
      <c r="D3300" s="148">
        <v>44957</v>
      </c>
      <c r="E3300" s="147" t="s">
        <v>25</v>
      </c>
      <c r="F3300" s="147" t="s">
        <v>1291</v>
      </c>
      <c r="G3300" s="147" t="s">
        <v>27</v>
      </c>
      <c r="H3300" s="147">
        <v>6</v>
      </c>
      <c r="I3300" s="151">
        <v>4410</v>
      </c>
      <c r="J3300" s="151">
        <v>26460</v>
      </c>
      <c r="K3300" s="147">
        <v>10</v>
      </c>
      <c r="L3300" s="151">
        <v>2646</v>
      </c>
      <c r="M3300" s="151">
        <v>132.3</v>
      </c>
      <c r="N3300" s="154"/>
      <c r="O3300" s="151">
        <v>1190.7</v>
      </c>
      <c r="P3300" s="151">
        <v>1323</v>
      </c>
      <c r="Q3300" s="151">
        <f t="shared" si="51"/>
        <v>2513.7</v>
      </c>
      <c r="R3300" s="156"/>
    </row>
    <row r="3301" s="138" customFormat="1" ht="25.05" hidden="1" customHeight="1" spans="1:18">
      <c r="A3301" s="147">
        <v>3296</v>
      </c>
      <c r="B3301" s="147" t="s">
        <v>1379</v>
      </c>
      <c r="C3301" s="148">
        <v>44927</v>
      </c>
      <c r="D3301" s="148">
        <v>44957</v>
      </c>
      <c r="E3301" s="147" t="s">
        <v>25</v>
      </c>
      <c r="F3301" s="147" t="s">
        <v>1291</v>
      </c>
      <c r="G3301" s="147" t="s">
        <v>27</v>
      </c>
      <c r="H3301" s="147">
        <v>8</v>
      </c>
      <c r="I3301" s="151">
        <v>4410</v>
      </c>
      <c r="J3301" s="151">
        <v>35280</v>
      </c>
      <c r="K3301" s="147">
        <v>10</v>
      </c>
      <c r="L3301" s="151">
        <v>3528</v>
      </c>
      <c r="M3301" s="151">
        <v>176.4</v>
      </c>
      <c r="N3301" s="154"/>
      <c r="O3301" s="151">
        <v>1587.6</v>
      </c>
      <c r="P3301" s="151">
        <v>1764</v>
      </c>
      <c r="Q3301" s="151">
        <f t="shared" si="51"/>
        <v>3351.6</v>
      </c>
      <c r="R3301" s="156"/>
    </row>
    <row r="3302" s="138" customFormat="1" ht="25.05" hidden="1" customHeight="1" spans="1:18">
      <c r="A3302" s="147">
        <v>3297</v>
      </c>
      <c r="B3302" s="147" t="s">
        <v>1380</v>
      </c>
      <c r="C3302" s="148">
        <v>44927</v>
      </c>
      <c r="D3302" s="148">
        <v>44957</v>
      </c>
      <c r="E3302" s="147" t="s">
        <v>25</v>
      </c>
      <c r="F3302" s="147" t="s">
        <v>1291</v>
      </c>
      <c r="G3302" s="147" t="s">
        <v>27</v>
      </c>
      <c r="H3302" s="147">
        <v>5</v>
      </c>
      <c r="I3302" s="151">
        <v>4410</v>
      </c>
      <c r="J3302" s="151">
        <v>22050</v>
      </c>
      <c r="K3302" s="147">
        <v>10</v>
      </c>
      <c r="L3302" s="151">
        <v>2205</v>
      </c>
      <c r="M3302" s="151">
        <v>110.25</v>
      </c>
      <c r="N3302" s="154"/>
      <c r="O3302" s="151">
        <v>992.25</v>
      </c>
      <c r="P3302" s="151">
        <v>1102.5</v>
      </c>
      <c r="Q3302" s="151">
        <f t="shared" si="51"/>
        <v>2094.75</v>
      </c>
      <c r="R3302" s="156"/>
    </row>
    <row r="3303" s="138" customFormat="1" ht="25.05" hidden="1" customHeight="1" spans="1:18">
      <c r="A3303" s="147">
        <v>3298</v>
      </c>
      <c r="B3303" s="147" t="s">
        <v>1381</v>
      </c>
      <c r="C3303" s="148">
        <v>44927</v>
      </c>
      <c r="D3303" s="148">
        <v>44957</v>
      </c>
      <c r="E3303" s="147" t="s">
        <v>25</v>
      </c>
      <c r="F3303" s="147" t="s">
        <v>1291</v>
      </c>
      <c r="G3303" s="147" t="s">
        <v>27</v>
      </c>
      <c r="H3303" s="147">
        <v>6</v>
      </c>
      <c r="I3303" s="151">
        <v>4410</v>
      </c>
      <c r="J3303" s="151">
        <v>26460</v>
      </c>
      <c r="K3303" s="147">
        <v>10</v>
      </c>
      <c r="L3303" s="151">
        <v>2646</v>
      </c>
      <c r="M3303" s="151">
        <v>132.3</v>
      </c>
      <c r="N3303" s="154"/>
      <c r="O3303" s="151">
        <v>1190.7</v>
      </c>
      <c r="P3303" s="151">
        <v>1323</v>
      </c>
      <c r="Q3303" s="151">
        <f t="shared" si="51"/>
        <v>2513.7</v>
      </c>
      <c r="R3303" s="156"/>
    </row>
    <row r="3304" s="138" customFormat="1" ht="25.05" hidden="1" customHeight="1" spans="1:18">
      <c r="A3304" s="147">
        <v>3299</v>
      </c>
      <c r="B3304" s="147" t="s">
        <v>1357</v>
      </c>
      <c r="C3304" s="148">
        <v>44927</v>
      </c>
      <c r="D3304" s="148">
        <v>44957</v>
      </c>
      <c r="E3304" s="147" t="s">
        <v>25</v>
      </c>
      <c r="F3304" s="147" t="s">
        <v>1291</v>
      </c>
      <c r="G3304" s="147" t="s">
        <v>27</v>
      </c>
      <c r="H3304" s="147">
        <v>5</v>
      </c>
      <c r="I3304" s="151">
        <v>4410</v>
      </c>
      <c r="J3304" s="151">
        <v>22050</v>
      </c>
      <c r="K3304" s="147">
        <v>10</v>
      </c>
      <c r="L3304" s="151">
        <v>2205</v>
      </c>
      <c r="M3304" s="151">
        <v>110.25</v>
      </c>
      <c r="N3304" s="154"/>
      <c r="O3304" s="151">
        <v>992.25</v>
      </c>
      <c r="P3304" s="151">
        <v>1102.5</v>
      </c>
      <c r="Q3304" s="151">
        <f t="shared" si="51"/>
        <v>2094.75</v>
      </c>
      <c r="R3304" s="156"/>
    </row>
    <row r="3305" s="138" customFormat="1" ht="25.05" hidden="1" customHeight="1" spans="1:18">
      <c r="A3305" s="147">
        <v>3300</v>
      </c>
      <c r="B3305" s="147" t="s">
        <v>1382</v>
      </c>
      <c r="C3305" s="148">
        <v>44927</v>
      </c>
      <c r="D3305" s="148">
        <v>44957</v>
      </c>
      <c r="E3305" s="147" t="s">
        <v>25</v>
      </c>
      <c r="F3305" s="147" t="s">
        <v>1291</v>
      </c>
      <c r="G3305" s="147" t="s">
        <v>27</v>
      </c>
      <c r="H3305" s="147">
        <v>4.5</v>
      </c>
      <c r="I3305" s="151">
        <v>2520</v>
      </c>
      <c r="J3305" s="151">
        <v>11340</v>
      </c>
      <c r="K3305" s="147">
        <v>10</v>
      </c>
      <c r="L3305" s="151">
        <v>1134</v>
      </c>
      <c r="M3305" s="151">
        <v>56.7</v>
      </c>
      <c r="N3305" s="154"/>
      <c r="O3305" s="151">
        <v>510.3</v>
      </c>
      <c r="P3305" s="151">
        <v>567</v>
      </c>
      <c r="Q3305" s="151">
        <f t="shared" si="51"/>
        <v>1077.3</v>
      </c>
      <c r="R3305" s="156"/>
    </row>
    <row r="3306" s="138" customFormat="1" ht="25.05" hidden="1" customHeight="1" spans="1:18">
      <c r="A3306" s="147">
        <v>3301</v>
      </c>
      <c r="B3306" s="147" t="s">
        <v>1292</v>
      </c>
      <c r="C3306" s="148">
        <v>44927</v>
      </c>
      <c r="D3306" s="148">
        <v>44957</v>
      </c>
      <c r="E3306" s="147" t="s">
        <v>25</v>
      </c>
      <c r="F3306" s="147" t="s">
        <v>1291</v>
      </c>
      <c r="G3306" s="147" t="s">
        <v>27</v>
      </c>
      <c r="H3306" s="147">
        <v>3.2</v>
      </c>
      <c r="I3306" s="151">
        <v>2520</v>
      </c>
      <c r="J3306" s="151">
        <v>8064</v>
      </c>
      <c r="K3306" s="147">
        <v>10</v>
      </c>
      <c r="L3306" s="151">
        <v>806.4</v>
      </c>
      <c r="M3306" s="151">
        <v>40.32</v>
      </c>
      <c r="N3306" s="154"/>
      <c r="O3306" s="151">
        <v>362.88</v>
      </c>
      <c r="P3306" s="151">
        <v>403.2</v>
      </c>
      <c r="Q3306" s="151">
        <f t="shared" si="51"/>
        <v>766.08</v>
      </c>
      <c r="R3306" s="156"/>
    </row>
    <row r="3307" s="138" customFormat="1" ht="25.05" hidden="1" customHeight="1" spans="1:18">
      <c r="A3307" s="147">
        <v>3302</v>
      </c>
      <c r="B3307" s="147" t="s">
        <v>1383</v>
      </c>
      <c r="C3307" s="148">
        <v>44927</v>
      </c>
      <c r="D3307" s="148">
        <v>44957</v>
      </c>
      <c r="E3307" s="147" t="s">
        <v>25</v>
      </c>
      <c r="F3307" s="147" t="s">
        <v>1291</v>
      </c>
      <c r="G3307" s="147" t="s">
        <v>27</v>
      </c>
      <c r="H3307" s="147">
        <v>5</v>
      </c>
      <c r="I3307" s="151">
        <v>2520</v>
      </c>
      <c r="J3307" s="151">
        <v>12600</v>
      </c>
      <c r="K3307" s="147">
        <v>10</v>
      </c>
      <c r="L3307" s="151">
        <v>1260</v>
      </c>
      <c r="M3307" s="151">
        <v>63</v>
      </c>
      <c r="N3307" s="154"/>
      <c r="O3307" s="151">
        <v>567</v>
      </c>
      <c r="P3307" s="151">
        <v>630</v>
      </c>
      <c r="Q3307" s="151">
        <f t="shared" si="51"/>
        <v>1197</v>
      </c>
      <c r="R3307" s="156"/>
    </row>
    <row r="3308" s="138" customFormat="1" ht="25.05" hidden="1" customHeight="1" spans="1:18">
      <c r="A3308" s="147">
        <v>3303</v>
      </c>
      <c r="B3308" s="147" t="s">
        <v>1384</v>
      </c>
      <c r="C3308" s="148">
        <v>44927</v>
      </c>
      <c r="D3308" s="148">
        <v>44957</v>
      </c>
      <c r="E3308" s="147" t="s">
        <v>25</v>
      </c>
      <c r="F3308" s="147" t="s">
        <v>1291</v>
      </c>
      <c r="G3308" s="147" t="s">
        <v>27</v>
      </c>
      <c r="H3308" s="147">
        <v>7</v>
      </c>
      <c r="I3308" s="151">
        <v>2520</v>
      </c>
      <c r="J3308" s="151">
        <v>17640</v>
      </c>
      <c r="K3308" s="147">
        <v>10</v>
      </c>
      <c r="L3308" s="151">
        <v>1764</v>
      </c>
      <c r="M3308" s="151">
        <v>88.2</v>
      </c>
      <c r="N3308" s="154"/>
      <c r="O3308" s="151">
        <v>793.8</v>
      </c>
      <c r="P3308" s="151">
        <v>882</v>
      </c>
      <c r="Q3308" s="151">
        <f t="shared" si="51"/>
        <v>1675.8</v>
      </c>
      <c r="R3308" s="156"/>
    </row>
    <row r="3309" s="138" customFormat="1" ht="25.05" hidden="1" customHeight="1" spans="1:18">
      <c r="A3309" s="147">
        <v>3304</v>
      </c>
      <c r="B3309" s="147" t="s">
        <v>1385</v>
      </c>
      <c r="C3309" s="148">
        <v>44927</v>
      </c>
      <c r="D3309" s="148">
        <v>44957</v>
      </c>
      <c r="E3309" s="147" t="s">
        <v>25</v>
      </c>
      <c r="F3309" s="147" t="s">
        <v>1291</v>
      </c>
      <c r="G3309" s="147" t="s">
        <v>27</v>
      </c>
      <c r="H3309" s="147">
        <v>6</v>
      </c>
      <c r="I3309" s="151">
        <v>2520</v>
      </c>
      <c r="J3309" s="151">
        <v>15120</v>
      </c>
      <c r="K3309" s="147">
        <v>10</v>
      </c>
      <c r="L3309" s="151">
        <v>1512</v>
      </c>
      <c r="M3309" s="151">
        <v>75.6</v>
      </c>
      <c r="N3309" s="154"/>
      <c r="O3309" s="151">
        <v>680.4</v>
      </c>
      <c r="P3309" s="151">
        <v>756</v>
      </c>
      <c r="Q3309" s="151">
        <f t="shared" si="51"/>
        <v>1436.4</v>
      </c>
      <c r="R3309" s="156"/>
    </row>
    <row r="3310" s="138" customFormat="1" ht="25.05" hidden="1" customHeight="1" spans="1:18">
      <c r="A3310" s="147">
        <v>3305</v>
      </c>
      <c r="B3310" s="147" t="s">
        <v>1386</v>
      </c>
      <c r="C3310" s="148">
        <v>44927</v>
      </c>
      <c r="D3310" s="148">
        <v>44957</v>
      </c>
      <c r="E3310" s="147" t="s">
        <v>25</v>
      </c>
      <c r="F3310" s="147" t="s">
        <v>1291</v>
      </c>
      <c r="G3310" s="147" t="s">
        <v>27</v>
      </c>
      <c r="H3310" s="147">
        <v>5</v>
      </c>
      <c r="I3310" s="151">
        <v>2520</v>
      </c>
      <c r="J3310" s="151">
        <v>12600</v>
      </c>
      <c r="K3310" s="147">
        <v>10</v>
      </c>
      <c r="L3310" s="151">
        <v>1260</v>
      </c>
      <c r="M3310" s="151">
        <v>63</v>
      </c>
      <c r="N3310" s="154"/>
      <c r="O3310" s="151">
        <v>567</v>
      </c>
      <c r="P3310" s="151">
        <v>630</v>
      </c>
      <c r="Q3310" s="151">
        <f t="shared" si="51"/>
        <v>1197</v>
      </c>
      <c r="R3310" s="156"/>
    </row>
    <row r="3311" s="138" customFormat="1" ht="25.05" hidden="1" customHeight="1" spans="1:18">
      <c r="A3311" s="147">
        <v>3306</v>
      </c>
      <c r="B3311" s="147" t="s">
        <v>1387</v>
      </c>
      <c r="C3311" s="148">
        <v>44927</v>
      </c>
      <c r="D3311" s="148">
        <v>44957</v>
      </c>
      <c r="E3311" s="147" t="s">
        <v>25</v>
      </c>
      <c r="F3311" s="147" t="s">
        <v>1291</v>
      </c>
      <c r="G3311" s="147" t="s">
        <v>27</v>
      </c>
      <c r="H3311" s="147">
        <v>5</v>
      </c>
      <c r="I3311" s="151">
        <v>2520</v>
      </c>
      <c r="J3311" s="151">
        <v>12600</v>
      </c>
      <c r="K3311" s="147">
        <v>10</v>
      </c>
      <c r="L3311" s="151">
        <v>1260</v>
      </c>
      <c r="M3311" s="151">
        <v>63</v>
      </c>
      <c r="N3311" s="154"/>
      <c r="O3311" s="151">
        <v>567</v>
      </c>
      <c r="P3311" s="151">
        <v>630</v>
      </c>
      <c r="Q3311" s="151">
        <f t="shared" si="51"/>
        <v>1197</v>
      </c>
      <c r="R3311" s="156"/>
    </row>
    <row r="3312" s="138" customFormat="1" ht="25.05" hidden="1" customHeight="1" spans="1:18">
      <c r="A3312" s="147">
        <v>3307</v>
      </c>
      <c r="B3312" s="147" t="s">
        <v>1388</v>
      </c>
      <c r="C3312" s="148">
        <v>44927</v>
      </c>
      <c r="D3312" s="148">
        <v>44957</v>
      </c>
      <c r="E3312" s="147" t="s">
        <v>25</v>
      </c>
      <c r="F3312" s="147" t="s">
        <v>1291</v>
      </c>
      <c r="G3312" s="147" t="s">
        <v>27</v>
      </c>
      <c r="H3312" s="147">
        <v>5.5</v>
      </c>
      <c r="I3312" s="151">
        <v>2520</v>
      </c>
      <c r="J3312" s="151">
        <v>13860</v>
      </c>
      <c r="K3312" s="147">
        <v>10</v>
      </c>
      <c r="L3312" s="151">
        <v>1386</v>
      </c>
      <c r="M3312" s="151">
        <v>69.3</v>
      </c>
      <c r="N3312" s="154"/>
      <c r="O3312" s="151">
        <v>623.7</v>
      </c>
      <c r="P3312" s="151">
        <v>693</v>
      </c>
      <c r="Q3312" s="151">
        <f t="shared" si="51"/>
        <v>1316.7</v>
      </c>
      <c r="R3312" s="156"/>
    </row>
    <row r="3313" s="138" customFormat="1" ht="25.05" hidden="1" customHeight="1" spans="1:18">
      <c r="A3313" s="147">
        <v>3308</v>
      </c>
      <c r="B3313" s="147" t="s">
        <v>1326</v>
      </c>
      <c r="C3313" s="148">
        <v>44927</v>
      </c>
      <c r="D3313" s="148">
        <v>44957</v>
      </c>
      <c r="E3313" s="147" t="s">
        <v>25</v>
      </c>
      <c r="F3313" s="147" t="s">
        <v>1291</v>
      </c>
      <c r="G3313" s="147" t="s">
        <v>27</v>
      </c>
      <c r="H3313" s="147">
        <v>2</v>
      </c>
      <c r="I3313" s="151">
        <v>2520</v>
      </c>
      <c r="J3313" s="151">
        <v>5040</v>
      </c>
      <c r="K3313" s="147">
        <v>10</v>
      </c>
      <c r="L3313" s="151">
        <v>504</v>
      </c>
      <c r="M3313" s="151">
        <v>25.2</v>
      </c>
      <c r="N3313" s="154"/>
      <c r="O3313" s="151">
        <v>226.8</v>
      </c>
      <c r="P3313" s="151">
        <v>252</v>
      </c>
      <c r="Q3313" s="151">
        <f t="shared" si="51"/>
        <v>478.8</v>
      </c>
      <c r="R3313" s="156"/>
    </row>
    <row r="3314" s="138" customFormat="1" ht="25.05" hidden="1" customHeight="1" spans="1:18">
      <c r="A3314" s="147">
        <v>3309</v>
      </c>
      <c r="B3314" s="147" t="s">
        <v>1389</v>
      </c>
      <c r="C3314" s="148">
        <v>44927</v>
      </c>
      <c r="D3314" s="148">
        <v>44957</v>
      </c>
      <c r="E3314" s="147" t="s">
        <v>25</v>
      </c>
      <c r="F3314" s="147" t="s">
        <v>1291</v>
      </c>
      <c r="G3314" s="147" t="s">
        <v>27</v>
      </c>
      <c r="H3314" s="147">
        <v>2.6</v>
      </c>
      <c r="I3314" s="151">
        <v>2520</v>
      </c>
      <c r="J3314" s="151">
        <v>6552</v>
      </c>
      <c r="K3314" s="147">
        <v>10</v>
      </c>
      <c r="L3314" s="151">
        <v>655.2</v>
      </c>
      <c r="M3314" s="151">
        <v>32.76</v>
      </c>
      <c r="N3314" s="154"/>
      <c r="O3314" s="151">
        <v>294.84</v>
      </c>
      <c r="P3314" s="151">
        <v>327.6</v>
      </c>
      <c r="Q3314" s="151">
        <f t="shared" si="51"/>
        <v>622.44</v>
      </c>
      <c r="R3314" s="156"/>
    </row>
    <row r="3315" s="138" customFormat="1" ht="25.05" hidden="1" customHeight="1" spans="1:18">
      <c r="A3315" s="147">
        <v>3310</v>
      </c>
      <c r="B3315" s="147" t="s">
        <v>1368</v>
      </c>
      <c r="C3315" s="148">
        <v>44927</v>
      </c>
      <c r="D3315" s="148">
        <v>44957</v>
      </c>
      <c r="E3315" s="147" t="s">
        <v>25</v>
      </c>
      <c r="F3315" s="147" t="s">
        <v>1291</v>
      </c>
      <c r="G3315" s="147" t="s">
        <v>27</v>
      </c>
      <c r="H3315" s="147">
        <v>6.5</v>
      </c>
      <c r="I3315" s="151">
        <v>2520</v>
      </c>
      <c r="J3315" s="151">
        <v>16380</v>
      </c>
      <c r="K3315" s="147">
        <v>10</v>
      </c>
      <c r="L3315" s="151">
        <v>1638</v>
      </c>
      <c r="M3315" s="151">
        <v>81.9</v>
      </c>
      <c r="N3315" s="154"/>
      <c r="O3315" s="151">
        <v>737.1</v>
      </c>
      <c r="P3315" s="151">
        <v>819</v>
      </c>
      <c r="Q3315" s="151">
        <f t="shared" si="51"/>
        <v>1556.1</v>
      </c>
      <c r="R3315" s="156"/>
    </row>
    <row r="3316" s="138" customFormat="1" ht="25.05" hidden="1" customHeight="1" spans="1:18">
      <c r="A3316" s="147">
        <v>3311</v>
      </c>
      <c r="B3316" s="147" t="s">
        <v>1302</v>
      </c>
      <c r="C3316" s="148">
        <v>44927</v>
      </c>
      <c r="D3316" s="148">
        <v>44957</v>
      </c>
      <c r="E3316" s="147" t="s">
        <v>25</v>
      </c>
      <c r="F3316" s="147" t="s">
        <v>1291</v>
      </c>
      <c r="G3316" s="147" t="s">
        <v>27</v>
      </c>
      <c r="H3316" s="147">
        <v>7</v>
      </c>
      <c r="I3316" s="151">
        <v>2520</v>
      </c>
      <c r="J3316" s="151">
        <v>17640</v>
      </c>
      <c r="K3316" s="147">
        <v>10</v>
      </c>
      <c r="L3316" s="151">
        <v>1764</v>
      </c>
      <c r="M3316" s="151">
        <v>88.2</v>
      </c>
      <c r="N3316" s="154"/>
      <c r="O3316" s="151">
        <v>793.8</v>
      </c>
      <c r="P3316" s="151">
        <v>882</v>
      </c>
      <c r="Q3316" s="151">
        <f t="shared" si="51"/>
        <v>1675.8</v>
      </c>
      <c r="R3316" s="156"/>
    </row>
    <row r="3317" s="138" customFormat="1" ht="25.05" hidden="1" customHeight="1" spans="1:18">
      <c r="A3317" s="147">
        <v>3312</v>
      </c>
      <c r="B3317" s="147" t="s">
        <v>1390</v>
      </c>
      <c r="C3317" s="148">
        <v>44927</v>
      </c>
      <c r="D3317" s="148">
        <v>44957</v>
      </c>
      <c r="E3317" s="147" t="s">
        <v>25</v>
      </c>
      <c r="F3317" s="147" t="s">
        <v>1291</v>
      </c>
      <c r="G3317" s="147" t="s">
        <v>27</v>
      </c>
      <c r="H3317" s="147">
        <v>10</v>
      </c>
      <c r="I3317" s="151">
        <v>2520</v>
      </c>
      <c r="J3317" s="151">
        <v>25200</v>
      </c>
      <c r="K3317" s="147">
        <v>10</v>
      </c>
      <c r="L3317" s="151">
        <v>2520</v>
      </c>
      <c r="M3317" s="151">
        <v>126</v>
      </c>
      <c r="N3317" s="154"/>
      <c r="O3317" s="151">
        <v>1134</v>
      </c>
      <c r="P3317" s="151">
        <v>1260</v>
      </c>
      <c r="Q3317" s="151">
        <f t="shared" si="51"/>
        <v>2394</v>
      </c>
      <c r="R3317" s="156"/>
    </row>
    <row r="3318" s="138" customFormat="1" ht="25.05" hidden="1" customHeight="1" spans="1:18">
      <c r="A3318" s="147">
        <v>3313</v>
      </c>
      <c r="B3318" s="147" t="s">
        <v>1391</v>
      </c>
      <c r="C3318" s="148">
        <v>44927</v>
      </c>
      <c r="D3318" s="148">
        <v>44957</v>
      </c>
      <c r="E3318" s="147" t="s">
        <v>25</v>
      </c>
      <c r="F3318" s="147" t="s">
        <v>1291</v>
      </c>
      <c r="G3318" s="147" t="s">
        <v>27</v>
      </c>
      <c r="H3318" s="147">
        <v>4.6</v>
      </c>
      <c r="I3318" s="151">
        <v>2520</v>
      </c>
      <c r="J3318" s="151">
        <v>11592</v>
      </c>
      <c r="K3318" s="147">
        <v>10</v>
      </c>
      <c r="L3318" s="151">
        <v>1159.2</v>
      </c>
      <c r="M3318" s="151">
        <v>57.96</v>
      </c>
      <c r="N3318" s="154"/>
      <c r="O3318" s="151">
        <v>521.64</v>
      </c>
      <c r="P3318" s="151">
        <v>579.6</v>
      </c>
      <c r="Q3318" s="151">
        <f t="shared" si="51"/>
        <v>1101.24</v>
      </c>
      <c r="R3318" s="156"/>
    </row>
    <row r="3319" s="138" customFormat="1" ht="25.05" hidden="1" customHeight="1" spans="1:18">
      <c r="A3319" s="147">
        <v>3314</v>
      </c>
      <c r="B3319" s="147" t="s">
        <v>1392</v>
      </c>
      <c r="C3319" s="148">
        <v>44927</v>
      </c>
      <c r="D3319" s="148">
        <v>44957</v>
      </c>
      <c r="E3319" s="147" t="s">
        <v>25</v>
      </c>
      <c r="F3319" s="147" t="s">
        <v>1291</v>
      </c>
      <c r="G3319" s="147" t="s">
        <v>27</v>
      </c>
      <c r="H3319" s="147">
        <v>5</v>
      </c>
      <c r="I3319" s="151">
        <v>2520</v>
      </c>
      <c r="J3319" s="151">
        <v>12600</v>
      </c>
      <c r="K3319" s="147">
        <v>10</v>
      </c>
      <c r="L3319" s="151">
        <v>1260</v>
      </c>
      <c r="M3319" s="151">
        <v>63</v>
      </c>
      <c r="N3319" s="154"/>
      <c r="O3319" s="151">
        <v>567</v>
      </c>
      <c r="P3319" s="151">
        <v>630</v>
      </c>
      <c r="Q3319" s="151">
        <f t="shared" si="51"/>
        <v>1197</v>
      </c>
      <c r="R3319" s="156"/>
    </row>
    <row r="3320" s="138" customFormat="1" ht="25.05" hidden="1" customHeight="1" spans="1:18">
      <c r="A3320" s="147">
        <v>3315</v>
      </c>
      <c r="B3320" s="147" t="s">
        <v>1371</v>
      </c>
      <c r="C3320" s="148">
        <v>44927</v>
      </c>
      <c r="D3320" s="148">
        <v>44957</v>
      </c>
      <c r="E3320" s="147" t="s">
        <v>25</v>
      </c>
      <c r="F3320" s="147" t="s">
        <v>1291</v>
      </c>
      <c r="G3320" s="147" t="s">
        <v>27</v>
      </c>
      <c r="H3320" s="147">
        <v>7</v>
      </c>
      <c r="I3320" s="151">
        <v>2520</v>
      </c>
      <c r="J3320" s="151">
        <v>17640</v>
      </c>
      <c r="K3320" s="147">
        <v>10</v>
      </c>
      <c r="L3320" s="151">
        <v>1764</v>
      </c>
      <c r="M3320" s="151">
        <v>88.2</v>
      </c>
      <c r="N3320" s="154"/>
      <c r="O3320" s="151">
        <v>793.8</v>
      </c>
      <c r="P3320" s="151">
        <v>882</v>
      </c>
      <c r="Q3320" s="151">
        <f t="shared" si="51"/>
        <v>1675.8</v>
      </c>
      <c r="R3320" s="156"/>
    </row>
    <row r="3321" s="138" customFormat="1" ht="25.05" hidden="1" customHeight="1" spans="1:18">
      <c r="A3321" s="147">
        <v>3316</v>
      </c>
      <c r="B3321" s="147" t="s">
        <v>1393</v>
      </c>
      <c r="C3321" s="148">
        <v>44927</v>
      </c>
      <c r="D3321" s="148">
        <v>44957</v>
      </c>
      <c r="E3321" s="147" t="s">
        <v>25</v>
      </c>
      <c r="F3321" s="147" t="s">
        <v>1291</v>
      </c>
      <c r="G3321" s="147" t="s">
        <v>27</v>
      </c>
      <c r="H3321" s="147">
        <v>6.2</v>
      </c>
      <c r="I3321" s="151">
        <v>2520</v>
      </c>
      <c r="J3321" s="151">
        <v>15624</v>
      </c>
      <c r="K3321" s="147">
        <v>10</v>
      </c>
      <c r="L3321" s="151">
        <v>1562.4</v>
      </c>
      <c r="M3321" s="151">
        <v>78.12</v>
      </c>
      <c r="N3321" s="154"/>
      <c r="O3321" s="151">
        <v>703.08</v>
      </c>
      <c r="P3321" s="151">
        <v>781.2</v>
      </c>
      <c r="Q3321" s="151">
        <f t="shared" si="51"/>
        <v>1484.28</v>
      </c>
      <c r="R3321" s="156"/>
    </row>
    <row r="3322" s="138" customFormat="1" ht="25.05" hidden="1" customHeight="1" spans="1:18">
      <c r="A3322" s="147">
        <v>3317</v>
      </c>
      <c r="B3322" s="147" t="s">
        <v>1394</v>
      </c>
      <c r="C3322" s="148">
        <v>44927</v>
      </c>
      <c r="D3322" s="148">
        <v>44957</v>
      </c>
      <c r="E3322" s="147" t="s">
        <v>25</v>
      </c>
      <c r="F3322" s="147" t="s">
        <v>1291</v>
      </c>
      <c r="G3322" s="147" t="s">
        <v>27</v>
      </c>
      <c r="H3322" s="147">
        <v>6.7</v>
      </c>
      <c r="I3322" s="151">
        <v>2520</v>
      </c>
      <c r="J3322" s="151">
        <v>16884</v>
      </c>
      <c r="K3322" s="147">
        <v>10</v>
      </c>
      <c r="L3322" s="151">
        <v>1688.4</v>
      </c>
      <c r="M3322" s="151">
        <v>84.42</v>
      </c>
      <c r="N3322" s="154"/>
      <c r="O3322" s="151">
        <v>759.78</v>
      </c>
      <c r="P3322" s="151">
        <v>844.2</v>
      </c>
      <c r="Q3322" s="151">
        <f t="shared" si="51"/>
        <v>1603.98</v>
      </c>
      <c r="R3322" s="156"/>
    </row>
    <row r="3323" s="138" customFormat="1" ht="25.05" hidden="1" customHeight="1" spans="1:18">
      <c r="A3323" s="147">
        <v>3318</v>
      </c>
      <c r="B3323" s="147" t="s">
        <v>1312</v>
      </c>
      <c r="C3323" s="148">
        <v>44927</v>
      </c>
      <c r="D3323" s="148">
        <v>44957</v>
      </c>
      <c r="E3323" s="147" t="s">
        <v>25</v>
      </c>
      <c r="F3323" s="147" t="s">
        <v>1291</v>
      </c>
      <c r="G3323" s="147" t="s">
        <v>27</v>
      </c>
      <c r="H3323" s="147">
        <v>3.1</v>
      </c>
      <c r="I3323" s="151">
        <v>2520</v>
      </c>
      <c r="J3323" s="151">
        <v>7812</v>
      </c>
      <c r="K3323" s="147">
        <v>10</v>
      </c>
      <c r="L3323" s="151">
        <v>781.2</v>
      </c>
      <c r="M3323" s="151">
        <v>39.06</v>
      </c>
      <c r="N3323" s="154"/>
      <c r="O3323" s="151">
        <v>351.54</v>
      </c>
      <c r="P3323" s="151">
        <v>390.6</v>
      </c>
      <c r="Q3323" s="151">
        <f t="shared" si="51"/>
        <v>742.14</v>
      </c>
      <c r="R3323" s="156"/>
    </row>
    <row r="3324" s="138" customFormat="1" ht="25.05" hidden="1" customHeight="1" spans="1:18">
      <c r="A3324" s="147">
        <v>3319</v>
      </c>
      <c r="B3324" s="147" t="s">
        <v>1395</v>
      </c>
      <c r="C3324" s="148">
        <v>44927</v>
      </c>
      <c r="D3324" s="148">
        <v>44957</v>
      </c>
      <c r="E3324" s="147" t="s">
        <v>25</v>
      </c>
      <c r="F3324" s="147" t="s">
        <v>1291</v>
      </c>
      <c r="G3324" s="147" t="s">
        <v>27</v>
      </c>
      <c r="H3324" s="147">
        <v>10</v>
      </c>
      <c r="I3324" s="151">
        <v>2520</v>
      </c>
      <c r="J3324" s="151">
        <v>25200</v>
      </c>
      <c r="K3324" s="147">
        <v>10</v>
      </c>
      <c r="L3324" s="151">
        <v>2520</v>
      </c>
      <c r="M3324" s="151">
        <v>126</v>
      </c>
      <c r="N3324" s="154"/>
      <c r="O3324" s="151">
        <v>1134</v>
      </c>
      <c r="P3324" s="151">
        <v>1260</v>
      </c>
      <c r="Q3324" s="151">
        <f t="shared" si="51"/>
        <v>2394</v>
      </c>
      <c r="R3324" s="156"/>
    </row>
    <row r="3325" s="138" customFormat="1" ht="25.05" hidden="1" customHeight="1" spans="1:18">
      <c r="A3325" s="147">
        <v>3320</v>
      </c>
      <c r="B3325" s="147" t="s">
        <v>1396</v>
      </c>
      <c r="C3325" s="148">
        <v>44927</v>
      </c>
      <c r="D3325" s="148">
        <v>44957</v>
      </c>
      <c r="E3325" s="147" t="s">
        <v>25</v>
      </c>
      <c r="F3325" s="147" t="s">
        <v>1291</v>
      </c>
      <c r="G3325" s="147" t="s">
        <v>27</v>
      </c>
      <c r="H3325" s="147">
        <v>7</v>
      </c>
      <c r="I3325" s="151">
        <v>2520</v>
      </c>
      <c r="J3325" s="151">
        <v>17640</v>
      </c>
      <c r="K3325" s="147">
        <v>10</v>
      </c>
      <c r="L3325" s="151">
        <v>1764</v>
      </c>
      <c r="M3325" s="151">
        <v>88.2</v>
      </c>
      <c r="N3325" s="154"/>
      <c r="O3325" s="151">
        <v>793.8</v>
      </c>
      <c r="P3325" s="151">
        <v>882</v>
      </c>
      <c r="Q3325" s="151">
        <f t="shared" si="51"/>
        <v>1675.8</v>
      </c>
      <c r="R3325" s="156"/>
    </row>
    <row r="3326" s="138" customFormat="1" ht="25.05" hidden="1" customHeight="1" spans="1:18">
      <c r="A3326" s="147">
        <v>3321</v>
      </c>
      <c r="B3326" s="147" t="s">
        <v>1397</v>
      </c>
      <c r="C3326" s="148">
        <v>44927</v>
      </c>
      <c r="D3326" s="148">
        <v>44957</v>
      </c>
      <c r="E3326" s="147" t="s">
        <v>25</v>
      </c>
      <c r="F3326" s="147" t="s">
        <v>1291</v>
      </c>
      <c r="G3326" s="147" t="s">
        <v>27</v>
      </c>
      <c r="H3326" s="147">
        <v>6</v>
      </c>
      <c r="I3326" s="151">
        <v>2520</v>
      </c>
      <c r="J3326" s="151">
        <v>15120</v>
      </c>
      <c r="K3326" s="147">
        <v>10</v>
      </c>
      <c r="L3326" s="151">
        <v>1512</v>
      </c>
      <c r="M3326" s="151">
        <v>75.6</v>
      </c>
      <c r="N3326" s="154"/>
      <c r="O3326" s="151">
        <v>680.4</v>
      </c>
      <c r="P3326" s="151">
        <v>756</v>
      </c>
      <c r="Q3326" s="151">
        <f t="shared" si="51"/>
        <v>1436.4</v>
      </c>
      <c r="R3326" s="156"/>
    </row>
    <row r="3327" s="138" customFormat="1" ht="25.05" hidden="1" customHeight="1" spans="1:18">
      <c r="A3327" s="147">
        <v>3322</v>
      </c>
      <c r="B3327" s="147" t="s">
        <v>1398</v>
      </c>
      <c r="C3327" s="148">
        <v>44927</v>
      </c>
      <c r="D3327" s="148">
        <v>44957</v>
      </c>
      <c r="E3327" s="147" t="s">
        <v>25</v>
      </c>
      <c r="F3327" s="147" t="s">
        <v>1291</v>
      </c>
      <c r="G3327" s="147" t="s">
        <v>27</v>
      </c>
      <c r="H3327" s="147">
        <v>5.5</v>
      </c>
      <c r="I3327" s="151">
        <v>2520</v>
      </c>
      <c r="J3327" s="151">
        <v>13860</v>
      </c>
      <c r="K3327" s="147">
        <v>10</v>
      </c>
      <c r="L3327" s="151">
        <v>1386</v>
      </c>
      <c r="M3327" s="151">
        <v>69.3</v>
      </c>
      <c r="N3327" s="154"/>
      <c r="O3327" s="151">
        <v>623.7</v>
      </c>
      <c r="P3327" s="151">
        <v>693</v>
      </c>
      <c r="Q3327" s="151">
        <f t="shared" si="51"/>
        <v>1316.7</v>
      </c>
      <c r="R3327" s="156"/>
    </row>
    <row r="3328" s="138" customFormat="1" ht="25.05" hidden="1" customHeight="1" spans="1:18">
      <c r="A3328" s="147">
        <v>3323</v>
      </c>
      <c r="B3328" s="147" t="s">
        <v>1399</v>
      </c>
      <c r="C3328" s="148">
        <v>44927</v>
      </c>
      <c r="D3328" s="148">
        <v>44957</v>
      </c>
      <c r="E3328" s="147" t="s">
        <v>25</v>
      </c>
      <c r="F3328" s="147" t="s">
        <v>1291</v>
      </c>
      <c r="G3328" s="147" t="s">
        <v>27</v>
      </c>
      <c r="H3328" s="147">
        <v>3</v>
      </c>
      <c r="I3328" s="151">
        <v>2520</v>
      </c>
      <c r="J3328" s="151">
        <v>7560</v>
      </c>
      <c r="K3328" s="147">
        <v>10</v>
      </c>
      <c r="L3328" s="151">
        <v>756</v>
      </c>
      <c r="M3328" s="151">
        <v>37.8</v>
      </c>
      <c r="N3328" s="154"/>
      <c r="O3328" s="151">
        <v>340.2</v>
      </c>
      <c r="P3328" s="151">
        <v>378</v>
      </c>
      <c r="Q3328" s="151">
        <f t="shared" si="51"/>
        <v>718.2</v>
      </c>
      <c r="R3328" s="156"/>
    </row>
    <row r="3329" s="138" customFormat="1" ht="25.05" hidden="1" customHeight="1" spans="1:18">
      <c r="A3329" s="147">
        <v>3324</v>
      </c>
      <c r="B3329" s="147" t="s">
        <v>1317</v>
      </c>
      <c r="C3329" s="148">
        <v>44927</v>
      </c>
      <c r="D3329" s="148">
        <v>44957</v>
      </c>
      <c r="E3329" s="147" t="s">
        <v>25</v>
      </c>
      <c r="F3329" s="147" t="s">
        <v>1291</v>
      </c>
      <c r="G3329" s="147" t="s">
        <v>27</v>
      </c>
      <c r="H3329" s="147">
        <v>5</v>
      </c>
      <c r="I3329" s="151">
        <v>2520</v>
      </c>
      <c r="J3329" s="151">
        <v>12600</v>
      </c>
      <c r="K3329" s="147">
        <v>10</v>
      </c>
      <c r="L3329" s="151">
        <v>1260</v>
      </c>
      <c r="M3329" s="151">
        <v>63</v>
      </c>
      <c r="N3329" s="154"/>
      <c r="O3329" s="151">
        <v>567</v>
      </c>
      <c r="P3329" s="151">
        <v>630</v>
      </c>
      <c r="Q3329" s="151">
        <f t="shared" si="51"/>
        <v>1197</v>
      </c>
      <c r="R3329" s="156"/>
    </row>
    <row r="3330" s="138" customFormat="1" ht="25.05" hidden="1" customHeight="1" spans="1:18">
      <c r="A3330" s="147">
        <v>3325</v>
      </c>
      <c r="B3330" s="147" t="s">
        <v>1400</v>
      </c>
      <c r="C3330" s="148">
        <v>44927</v>
      </c>
      <c r="D3330" s="148">
        <v>44957</v>
      </c>
      <c r="E3330" s="147" t="s">
        <v>25</v>
      </c>
      <c r="F3330" s="147" t="s">
        <v>1291</v>
      </c>
      <c r="G3330" s="147" t="s">
        <v>27</v>
      </c>
      <c r="H3330" s="147">
        <v>5</v>
      </c>
      <c r="I3330" s="151">
        <v>2520</v>
      </c>
      <c r="J3330" s="151">
        <v>12600</v>
      </c>
      <c r="K3330" s="147">
        <v>10</v>
      </c>
      <c r="L3330" s="151">
        <v>1260</v>
      </c>
      <c r="M3330" s="151">
        <v>63</v>
      </c>
      <c r="N3330" s="154"/>
      <c r="O3330" s="151">
        <v>567</v>
      </c>
      <c r="P3330" s="151">
        <v>630</v>
      </c>
      <c r="Q3330" s="151">
        <f t="shared" si="51"/>
        <v>1197</v>
      </c>
      <c r="R3330" s="156"/>
    </row>
    <row r="3331" s="138" customFormat="1" ht="25.05" hidden="1" customHeight="1" spans="1:18">
      <c r="A3331" s="147">
        <v>3326</v>
      </c>
      <c r="B3331" s="147" t="s">
        <v>1401</v>
      </c>
      <c r="C3331" s="148">
        <v>44927</v>
      </c>
      <c r="D3331" s="148">
        <v>44957</v>
      </c>
      <c r="E3331" s="147" t="s">
        <v>25</v>
      </c>
      <c r="F3331" s="147" t="s">
        <v>1291</v>
      </c>
      <c r="G3331" s="147" t="s">
        <v>27</v>
      </c>
      <c r="H3331" s="147">
        <v>4</v>
      </c>
      <c r="I3331" s="151">
        <v>2520</v>
      </c>
      <c r="J3331" s="151">
        <v>10080</v>
      </c>
      <c r="K3331" s="147">
        <v>10</v>
      </c>
      <c r="L3331" s="151">
        <v>1008</v>
      </c>
      <c r="M3331" s="151">
        <v>50.4</v>
      </c>
      <c r="N3331" s="154"/>
      <c r="O3331" s="151">
        <v>453.6</v>
      </c>
      <c r="P3331" s="151">
        <v>504</v>
      </c>
      <c r="Q3331" s="151">
        <f t="shared" si="51"/>
        <v>957.6</v>
      </c>
      <c r="R3331" s="156"/>
    </row>
    <row r="3332" s="138" customFormat="1" ht="25.05" hidden="1" customHeight="1" spans="1:18">
      <c r="A3332" s="147">
        <v>3327</v>
      </c>
      <c r="B3332" s="147" t="s">
        <v>1402</v>
      </c>
      <c r="C3332" s="148">
        <v>44927</v>
      </c>
      <c r="D3332" s="148">
        <v>44957</v>
      </c>
      <c r="E3332" s="147" t="s">
        <v>25</v>
      </c>
      <c r="F3332" s="147" t="s">
        <v>1291</v>
      </c>
      <c r="G3332" s="147" t="s">
        <v>27</v>
      </c>
      <c r="H3332" s="147">
        <v>6</v>
      </c>
      <c r="I3332" s="151">
        <v>2520</v>
      </c>
      <c r="J3332" s="151">
        <v>15120</v>
      </c>
      <c r="K3332" s="147">
        <v>10</v>
      </c>
      <c r="L3332" s="151">
        <v>1512</v>
      </c>
      <c r="M3332" s="151">
        <v>75.6</v>
      </c>
      <c r="N3332" s="154"/>
      <c r="O3332" s="151">
        <v>680.4</v>
      </c>
      <c r="P3332" s="151">
        <v>756</v>
      </c>
      <c r="Q3332" s="151">
        <f t="shared" si="51"/>
        <v>1436.4</v>
      </c>
      <c r="R3332" s="156"/>
    </row>
    <row r="3333" s="138" customFormat="1" ht="25.05" hidden="1" customHeight="1" spans="1:18">
      <c r="A3333" s="147">
        <v>3328</v>
      </c>
      <c r="B3333" s="147" t="s">
        <v>1290</v>
      </c>
      <c r="C3333" s="148">
        <v>44927</v>
      </c>
      <c r="D3333" s="148">
        <v>44957</v>
      </c>
      <c r="E3333" s="147" t="s">
        <v>25</v>
      </c>
      <c r="F3333" s="147" t="s">
        <v>1291</v>
      </c>
      <c r="G3333" s="147" t="s">
        <v>27</v>
      </c>
      <c r="H3333" s="147">
        <v>5</v>
      </c>
      <c r="I3333" s="151">
        <v>2520</v>
      </c>
      <c r="J3333" s="151">
        <v>12600</v>
      </c>
      <c r="K3333" s="147">
        <v>10</v>
      </c>
      <c r="L3333" s="151">
        <v>1260</v>
      </c>
      <c r="M3333" s="151">
        <v>63</v>
      </c>
      <c r="N3333" s="154"/>
      <c r="O3333" s="151">
        <v>567</v>
      </c>
      <c r="P3333" s="151">
        <v>630</v>
      </c>
      <c r="Q3333" s="151">
        <f t="shared" si="51"/>
        <v>1197</v>
      </c>
      <c r="R3333" s="156"/>
    </row>
    <row r="3334" s="138" customFormat="1" ht="25.05" hidden="1" customHeight="1" spans="1:18">
      <c r="A3334" s="147">
        <v>3329</v>
      </c>
      <c r="B3334" s="147" t="s">
        <v>1292</v>
      </c>
      <c r="C3334" s="148">
        <v>44927</v>
      </c>
      <c r="D3334" s="148">
        <v>44957</v>
      </c>
      <c r="E3334" s="147" t="s">
        <v>25</v>
      </c>
      <c r="F3334" s="147" t="s">
        <v>1291</v>
      </c>
      <c r="G3334" s="147" t="s">
        <v>27</v>
      </c>
      <c r="H3334" s="147">
        <v>6.8</v>
      </c>
      <c r="I3334" s="151">
        <v>2520</v>
      </c>
      <c r="J3334" s="151">
        <v>17136</v>
      </c>
      <c r="K3334" s="147">
        <v>10</v>
      </c>
      <c r="L3334" s="151">
        <v>1713.6</v>
      </c>
      <c r="M3334" s="151">
        <v>85.68</v>
      </c>
      <c r="N3334" s="154"/>
      <c r="O3334" s="151">
        <v>771.12</v>
      </c>
      <c r="P3334" s="151">
        <v>856.8</v>
      </c>
      <c r="Q3334" s="151">
        <f t="shared" si="51"/>
        <v>1627.92</v>
      </c>
      <c r="R3334" s="156"/>
    </row>
    <row r="3335" s="138" customFormat="1" ht="25.05" hidden="1" customHeight="1" spans="1:18">
      <c r="A3335" s="147">
        <v>3330</v>
      </c>
      <c r="B3335" s="147" t="s">
        <v>1293</v>
      </c>
      <c r="C3335" s="148">
        <v>44927</v>
      </c>
      <c r="D3335" s="148">
        <v>44957</v>
      </c>
      <c r="E3335" s="147" t="s">
        <v>25</v>
      </c>
      <c r="F3335" s="147" t="s">
        <v>1291</v>
      </c>
      <c r="G3335" s="147" t="s">
        <v>27</v>
      </c>
      <c r="H3335" s="147">
        <v>10</v>
      </c>
      <c r="I3335" s="151">
        <v>2520</v>
      </c>
      <c r="J3335" s="151">
        <v>25200</v>
      </c>
      <c r="K3335" s="147">
        <v>10</v>
      </c>
      <c r="L3335" s="151">
        <v>2520</v>
      </c>
      <c r="M3335" s="151">
        <v>126</v>
      </c>
      <c r="N3335" s="154"/>
      <c r="O3335" s="151">
        <v>1134</v>
      </c>
      <c r="P3335" s="151">
        <v>1260</v>
      </c>
      <c r="Q3335" s="151">
        <f t="shared" ref="Q3335:Q3398" si="52">N3335+O3335+P3335</f>
        <v>2394</v>
      </c>
      <c r="R3335" s="156"/>
    </row>
    <row r="3336" s="138" customFormat="1" ht="25.05" hidden="1" customHeight="1" spans="1:18">
      <c r="A3336" s="147">
        <v>3331</v>
      </c>
      <c r="B3336" s="147" t="s">
        <v>1294</v>
      </c>
      <c r="C3336" s="148">
        <v>44927</v>
      </c>
      <c r="D3336" s="148">
        <v>44957</v>
      </c>
      <c r="E3336" s="147" t="s">
        <v>25</v>
      </c>
      <c r="F3336" s="147" t="s">
        <v>1291</v>
      </c>
      <c r="G3336" s="147" t="s">
        <v>27</v>
      </c>
      <c r="H3336" s="147">
        <v>5</v>
      </c>
      <c r="I3336" s="151">
        <v>2520</v>
      </c>
      <c r="J3336" s="151">
        <v>12600</v>
      </c>
      <c r="K3336" s="147">
        <v>10</v>
      </c>
      <c r="L3336" s="151">
        <v>1260</v>
      </c>
      <c r="M3336" s="151">
        <v>63</v>
      </c>
      <c r="N3336" s="154"/>
      <c r="O3336" s="151">
        <v>567</v>
      </c>
      <c r="P3336" s="151">
        <v>630</v>
      </c>
      <c r="Q3336" s="151">
        <f t="shared" si="52"/>
        <v>1197</v>
      </c>
      <c r="R3336" s="156"/>
    </row>
    <row r="3337" s="138" customFormat="1" ht="25.05" hidden="1" customHeight="1" spans="1:18">
      <c r="A3337" s="147">
        <v>3332</v>
      </c>
      <c r="B3337" s="147" t="s">
        <v>1295</v>
      </c>
      <c r="C3337" s="148">
        <v>44927</v>
      </c>
      <c r="D3337" s="148">
        <v>44957</v>
      </c>
      <c r="E3337" s="147" t="s">
        <v>25</v>
      </c>
      <c r="F3337" s="147" t="s">
        <v>1291</v>
      </c>
      <c r="G3337" s="147" t="s">
        <v>27</v>
      </c>
      <c r="H3337" s="147">
        <v>9</v>
      </c>
      <c r="I3337" s="151">
        <v>2520</v>
      </c>
      <c r="J3337" s="151">
        <v>22680</v>
      </c>
      <c r="K3337" s="147">
        <v>10</v>
      </c>
      <c r="L3337" s="151">
        <v>2268</v>
      </c>
      <c r="M3337" s="151">
        <v>113.4</v>
      </c>
      <c r="N3337" s="154"/>
      <c r="O3337" s="151">
        <v>1020.6</v>
      </c>
      <c r="P3337" s="151">
        <v>1134</v>
      </c>
      <c r="Q3337" s="151">
        <f t="shared" si="52"/>
        <v>2154.6</v>
      </c>
      <c r="R3337" s="156"/>
    </row>
    <row r="3338" s="138" customFormat="1" ht="25.05" hidden="1" customHeight="1" spans="1:18">
      <c r="A3338" s="147">
        <v>3333</v>
      </c>
      <c r="B3338" s="147" t="s">
        <v>1296</v>
      </c>
      <c r="C3338" s="148">
        <v>44927</v>
      </c>
      <c r="D3338" s="148">
        <v>44957</v>
      </c>
      <c r="E3338" s="147" t="s">
        <v>25</v>
      </c>
      <c r="F3338" s="147" t="s">
        <v>1291</v>
      </c>
      <c r="G3338" s="147" t="s">
        <v>27</v>
      </c>
      <c r="H3338" s="147">
        <v>7</v>
      </c>
      <c r="I3338" s="151">
        <v>2520</v>
      </c>
      <c r="J3338" s="151">
        <v>17640</v>
      </c>
      <c r="K3338" s="147">
        <v>10</v>
      </c>
      <c r="L3338" s="151">
        <v>1764</v>
      </c>
      <c r="M3338" s="151">
        <v>88.2</v>
      </c>
      <c r="N3338" s="154"/>
      <c r="O3338" s="151">
        <v>793.8</v>
      </c>
      <c r="P3338" s="151">
        <v>882</v>
      </c>
      <c r="Q3338" s="151">
        <f t="shared" si="52"/>
        <v>1675.8</v>
      </c>
      <c r="R3338" s="156"/>
    </row>
    <row r="3339" s="138" customFormat="1" ht="25.05" hidden="1" customHeight="1" spans="1:18">
      <c r="A3339" s="147">
        <v>3334</v>
      </c>
      <c r="B3339" s="147" t="s">
        <v>1297</v>
      </c>
      <c r="C3339" s="148">
        <v>44927</v>
      </c>
      <c r="D3339" s="148">
        <v>44957</v>
      </c>
      <c r="E3339" s="147" t="s">
        <v>25</v>
      </c>
      <c r="F3339" s="147" t="s">
        <v>1291</v>
      </c>
      <c r="G3339" s="147" t="s">
        <v>27</v>
      </c>
      <c r="H3339" s="147">
        <v>7.5</v>
      </c>
      <c r="I3339" s="151">
        <v>2520</v>
      </c>
      <c r="J3339" s="151">
        <v>18900</v>
      </c>
      <c r="K3339" s="147">
        <v>10</v>
      </c>
      <c r="L3339" s="151">
        <v>1890</v>
      </c>
      <c r="M3339" s="151">
        <v>94.5</v>
      </c>
      <c r="N3339" s="154"/>
      <c r="O3339" s="151">
        <v>850.5</v>
      </c>
      <c r="P3339" s="151">
        <v>945</v>
      </c>
      <c r="Q3339" s="151">
        <f t="shared" si="52"/>
        <v>1795.5</v>
      </c>
      <c r="R3339" s="156"/>
    </row>
    <row r="3340" s="138" customFormat="1" ht="25.05" hidden="1" customHeight="1" spans="1:18">
      <c r="A3340" s="147">
        <v>3335</v>
      </c>
      <c r="B3340" s="147" t="s">
        <v>1298</v>
      </c>
      <c r="C3340" s="148">
        <v>44927</v>
      </c>
      <c r="D3340" s="148">
        <v>44957</v>
      </c>
      <c r="E3340" s="147" t="s">
        <v>25</v>
      </c>
      <c r="F3340" s="147" t="s">
        <v>1291</v>
      </c>
      <c r="G3340" s="147" t="s">
        <v>27</v>
      </c>
      <c r="H3340" s="147">
        <v>5</v>
      </c>
      <c r="I3340" s="151">
        <v>2520</v>
      </c>
      <c r="J3340" s="151">
        <v>12600</v>
      </c>
      <c r="K3340" s="147">
        <v>10</v>
      </c>
      <c r="L3340" s="151">
        <v>1260</v>
      </c>
      <c r="M3340" s="151">
        <v>63</v>
      </c>
      <c r="N3340" s="154"/>
      <c r="O3340" s="151">
        <v>567</v>
      </c>
      <c r="P3340" s="151">
        <v>630</v>
      </c>
      <c r="Q3340" s="151">
        <f t="shared" si="52"/>
        <v>1197</v>
      </c>
      <c r="R3340" s="156"/>
    </row>
    <row r="3341" s="138" customFormat="1" ht="25.05" hidden="1" customHeight="1" spans="1:18">
      <c r="A3341" s="147">
        <v>3336</v>
      </c>
      <c r="B3341" s="147" t="s">
        <v>1299</v>
      </c>
      <c r="C3341" s="148">
        <v>44927</v>
      </c>
      <c r="D3341" s="148">
        <v>44957</v>
      </c>
      <c r="E3341" s="147" t="s">
        <v>25</v>
      </c>
      <c r="F3341" s="147" t="s">
        <v>1291</v>
      </c>
      <c r="G3341" s="147" t="s">
        <v>27</v>
      </c>
      <c r="H3341" s="147">
        <v>5</v>
      </c>
      <c r="I3341" s="151">
        <v>2520</v>
      </c>
      <c r="J3341" s="151">
        <v>12600</v>
      </c>
      <c r="K3341" s="147">
        <v>10</v>
      </c>
      <c r="L3341" s="151">
        <v>1260</v>
      </c>
      <c r="M3341" s="151">
        <v>63</v>
      </c>
      <c r="N3341" s="154"/>
      <c r="O3341" s="151">
        <v>567</v>
      </c>
      <c r="P3341" s="151">
        <v>630</v>
      </c>
      <c r="Q3341" s="151">
        <f t="shared" si="52"/>
        <v>1197</v>
      </c>
      <c r="R3341" s="156"/>
    </row>
    <row r="3342" s="138" customFormat="1" ht="25.05" hidden="1" customHeight="1" spans="1:18">
      <c r="A3342" s="147">
        <v>3337</v>
      </c>
      <c r="B3342" s="147" t="s">
        <v>1300</v>
      </c>
      <c r="C3342" s="148">
        <v>44927</v>
      </c>
      <c r="D3342" s="148">
        <v>44957</v>
      </c>
      <c r="E3342" s="147" t="s">
        <v>25</v>
      </c>
      <c r="F3342" s="147" t="s">
        <v>1291</v>
      </c>
      <c r="G3342" s="147" t="s">
        <v>27</v>
      </c>
      <c r="H3342" s="147">
        <v>10</v>
      </c>
      <c r="I3342" s="151">
        <v>2520</v>
      </c>
      <c r="J3342" s="151">
        <v>25200</v>
      </c>
      <c r="K3342" s="147">
        <v>10</v>
      </c>
      <c r="L3342" s="151">
        <v>2520</v>
      </c>
      <c r="M3342" s="151">
        <v>126</v>
      </c>
      <c r="N3342" s="154"/>
      <c r="O3342" s="151">
        <v>1134</v>
      </c>
      <c r="P3342" s="151">
        <v>1260</v>
      </c>
      <c r="Q3342" s="151">
        <f t="shared" si="52"/>
        <v>2394</v>
      </c>
      <c r="R3342" s="156"/>
    </row>
    <row r="3343" s="138" customFormat="1" ht="25.05" hidden="1" customHeight="1" spans="1:18">
      <c r="A3343" s="147">
        <v>3338</v>
      </c>
      <c r="B3343" s="147" t="s">
        <v>1301</v>
      </c>
      <c r="C3343" s="148">
        <v>44927</v>
      </c>
      <c r="D3343" s="148">
        <v>44957</v>
      </c>
      <c r="E3343" s="147" t="s">
        <v>25</v>
      </c>
      <c r="F3343" s="147" t="s">
        <v>1291</v>
      </c>
      <c r="G3343" s="147" t="s">
        <v>27</v>
      </c>
      <c r="H3343" s="147">
        <v>12</v>
      </c>
      <c r="I3343" s="151">
        <v>2520</v>
      </c>
      <c r="J3343" s="151">
        <v>30240</v>
      </c>
      <c r="K3343" s="147">
        <v>10</v>
      </c>
      <c r="L3343" s="151">
        <v>3024</v>
      </c>
      <c r="M3343" s="151">
        <v>151.2</v>
      </c>
      <c r="N3343" s="154"/>
      <c r="O3343" s="151">
        <v>1360.8</v>
      </c>
      <c r="P3343" s="151">
        <v>1512</v>
      </c>
      <c r="Q3343" s="151">
        <f t="shared" si="52"/>
        <v>2872.8</v>
      </c>
      <c r="R3343" s="156"/>
    </row>
    <row r="3344" s="138" customFormat="1" ht="25.05" hidden="1" customHeight="1" spans="1:18">
      <c r="A3344" s="147">
        <v>3339</v>
      </c>
      <c r="B3344" s="147" t="s">
        <v>1302</v>
      </c>
      <c r="C3344" s="148">
        <v>44927</v>
      </c>
      <c r="D3344" s="148">
        <v>44957</v>
      </c>
      <c r="E3344" s="147" t="s">
        <v>25</v>
      </c>
      <c r="F3344" s="147" t="s">
        <v>1291</v>
      </c>
      <c r="G3344" s="147" t="s">
        <v>27</v>
      </c>
      <c r="H3344" s="147">
        <v>6</v>
      </c>
      <c r="I3344" s="151">
        <v>2520</v>
      </c>
      <c r="J3344" s="151">
        <v>15120</v>
      </c>
      <c r="K3344" s="147">
        <v>10</v>
      </c>
      <c r="L3344" s="151">
        <v>1512</v>
      </c>
      <c r="M3344" s="151">
        <v>75.6</v>
      </c>
      <c r="N3344" s="154"/>
      <c r="O3344" s="151">
        <v>680.4</v>
      </c>
      <c r="P3344" s="151">
        <v>756</v>
      </c>
      <c r="Q3344" s="151">
        <f t="shared" si="52"/>
        <v>1436.4</v>
      </c>
      <c r="R3344" s="156"/>
    </row>
    <row r="3345" s="138" customFormat="1" ht="25.05" hidden="1" customHeight="1" spans="1:18">
      <c r="A3345" s="147">
        <v>3340</v>
      </c>
      <c r="B3345" s="147" t="s">
        <v>1303</v>
      </c>
      <c r="C3345" s="148">
        <v>44927</v>
      </c>
      <c r="D3345" s="148">
        <v>44957</v>
      </c>
      <c r="E3345" s="147" t="s">
        <v>25</v>
      </c>
      <c r="F3345" s="147" t="s">
        <v>1291</v>
      </c>
      <c r="G3345" s="147" t="s">
        <v>27</v>
      </c>
      <c r="H3345" s="147">
        <v>7</v>
      </c>
      <c r="I3345" s="151">
        <v>2520</v>
      </c>
      <c r="J3345" s="151">
        <v>17640</v>
      </c>
      <c r="K3345" s="147">
        <v>10</v>
      </c>
      <c r="L3345" s="151">
        <v>1764</v>
      </c>
      <c r="M3345" s="151">
        <v>88.2</v>
      </c>
      <c r="N3345" s="154"/>
      <c r="O3345" s="151">
        <v>793.8</v>
      </c>
      <c r="P3345" s="151">
        <v>882</v>
      </c>
      <c r="Q3345" s="151">
        <f t="shared" si="52"/>
        <v>1675.8</v>
      </c>
      <c r="R3345" s="156"/>
    </row>
    <row r="3346" s="138" customFormat="1" ht="25.05" hidden="1" customHeight="1" spans="1:18">
      <c r="A3346" s="147">
        <v>3341</v>
      </c>
      <c r="B3346" s="147" t="s">
        <v>1304</v>
      </c>
      <c r="C3346" s="148">
        <v>44927</v>
      </c>
      <c r="D3346" s="148">
        <v>44957</v>
      </c>
      <c r="E3346" s="147" t="s">
        <v>25</v>
      </c>
      <c r="F3346" s="147" t="s">
        <v>1291</v>
      </c>
      <c r="G3346" s="147" t="s">
        <v>27</v>
      </c>
      <c r="H3346" s="147">
        <v>3</v>
      </c>
      <c r="I3346" s="151">
        <v>2520</v>
      </c>
      <c r="J3346" s="151">
        <v>7560</v>
      </c>
      <c r="K3346" s="147">
        <v>10</v>
      </c>
      <c r="L3346" s="151">
        <v>756</v>
      </c>
      <c r="M3346" s="151">
        <v>37.8</v>
      </c>
      <c r="N3346" s="154"/>
      <c r="O3346" s="151">
        <v>340.2</v>
      </c>
      <c r="P3346" s="151">
        <v>378</v>
      </c>
      <c r="Q3346" s="151">
        <f t="shared" si="52"/>
        <v>718.2</v>
      </c>
      <c r="R3346" s="156"/>
    </row>
    <row r="3347" s="138" customFormat="1" ht="25.05" hidden="1" customHeight="1" spans="1:18">
      <c r="A3347" s="147">
        <v>3342</v>
      </c>
      <c r="B3347" s="147" t="s">
        <v>1305</v>
      </c>
      <c r="C3347" s="148">
        <v>44927</v>
      </c>
      <c r="D3347" s="148">
        <v>44957</v>
      </c>
      <c r="E3347" s="147" t="s">
        <v>25</v>
      </c>
      <c r="F3347" s="147" t="s">
        <v>1291</v>
      </c>
      <c r="G3347" s="147" t="s">
        <v>27</v>
      </c>
      <c r="H3347" s="147">
        <v>8</v>
      </c>
      <c r="I3347" s="151">
        <v>2520</v>
      </c>
      <c r="J3347" s="151">
        <v>20160</v>
      </c>
      <c r="K3347" s="147">
        <v>10</v>
      </c>
      <c r="L3347" s="151">
        <v>2016</v>
      </c>
      <c r="M3347" s="151">
        <v>100.8</v>
      </c>
      <c r="N3347" s="154"/>
      <c r="O3347" s="151">
        <v>907.2</v>
      </c>
      <c r="P3347" s="151">
        <v>1008</v>
      </c>
      <c r="Q3347" s="151">
        <f t="shared" si="52"/>
        <v>1915.2</v>
      </c>
      <c r="R3347" s="156"/>
    </row>
    <row r="3348" s="138" customFormat="1" ht="25.05" hidden="1" customHeight="1" spans="1:18">
      <c r="A3348" s="147">
        <v>3343</v>
      </c>
      <c r="B3348" s="147" t="s">
        <v>1306</v>
      </c>
      <c r="C3348" s="148">
        <v>44927</v>
      </c>
      <c r="D3348" s="148">
        <v>44957</v>
      </c>
      <c r="E3348" s="147" t="s">
        <v>25</v>
      </c>
      <c r="F3348" s="147" t="s">
        <v>1291</v>
      </c>
      <c r="G3348" s="147" t="s">
        <v>27</v>
      </c>
      <c r="H3348" s="147">
        <v>12</v>
      </c>
      <c r="I3348" s="151">
        <v>2520</v>
      </c>
      <c r="J3348" s="151">
        <v>30240</v>
      </c>
      <c r="K3348" s="147">
        <v>10</v>
      </c>
      <c r="L3348" s="151">
        <v>3024</v>
      </c>
      <c r="M3348" s="151">
        <v>151.2</v>
      </c>
      <c r="N3348" s="154"/>
      <c r="O3348" s="151">
        <v>1360.8</v>
      </c>
      <c r="P3348" s="151">
        <v>1512</v>
      </c>
      <c r="Q3348" s="151">
        <f t="shared" si="52"/>
        <v>2872.8</v>
      </c>
      <c r="R3348" s="156"/>
    </row>
    <row r="3349" s="138" customFormat="1" ht="25.05" hidden="1" customHeight="1" spans="1:18">
      <c r="A3349" s="147">
        <v>3344</v>
      </c>
      <c r="B3349" s="147" t="s">
        <v>1307</v>
      </c>
      <c r="C3349" s="148">
        <v>44927</v>
      </c>
      <c r="D3349" s="148">
        <v>44957</v>
      </c>
      <c r="E3349" s="147" t="s">
        <v>25</v>
      </c>
      <c r="F3349" s="147" t="s">
        <v>1291</v>
      </c>
      <c r="G3349" s="147" t="s">
        <v>27</v>
      </c>
      <c r="H3349" s="147">
        <v>4</v>
      </c>
      <c r="I3349" s="151">
        <v>2520</v>
      </c>
      <c r="J3349" s="151">
        <v>10080</v>
      </c>
      <c r="K3349" s="147">
        <v>10</v>
      </c>
      <c r="L3349" s="151">
        <v>1008</v>
      </c>
      <c r="M3349" s="151">
        <v>50.4</v>
      </c>
      <c r="N3349" s="154"/>
      <c r="O3349" s="151">
        <v>453.6</v>
      </c>
      <c r="P3349" s="151">
        <v>504</v>
      </c>
      <c r="Q3349" s="151">
        <f t="shared" si="52"/>
        <v>957.6</v>
      </c>
      <c r="R3349" s="156"/>
    </row>
    <row r="3350" s="138" customFormat="1" ht="25.05" hidden="1" customHeight="1" spans="1:18">
      <c r="A3350" s="147">
        <v>3345</v>
      </c>
      <c r="B3350" s="147" t="s">
        <v>1308</v>
      </c>
      <c r="C3350" s="148">
        <v>44927</v>
      </c>
      <c r="D3350" s="148">
        <v>44957</v>
      </c>
      <c r="E3350" s="147" t="s">
        <v>25</v>
      </c>
      <c r="F3350" s="147" t="s">
        <v>1291</v>
      </c>
      <c r="G3350" s="147" t="s">
        <v>27</v>
      </c>
      <c r="H3350" s="147">
        <v>5</v>
      </c>
      <c r="I3350" s="151">
        <v>2520</v>
      </c>
      <c r="J3350" s="151">
        <v>12600</v>
      </c>
      <c r="K3350" s="147">
        <v>10</v>
      </c>
      <c r="L3350" s="151">
        <v>1260</v>
      </c>
      <c r="M3350" s="151">
        <v>63</v>
      </c>
      <c r="N3350" s="154"/>
      <c r="O3350" s="151">
        <v>567</v>
      </c>
      <c r="P3350" s="151">
        <v>630</v>
      </c>
      <c r="Q3350" s="151">
        <f t="shared" si="52"/>
        <v>1197</v>
      </c>
      <c r="R3350" s="156"/>
    </row>
    <row r="3351" s="138" customFormat="1" ht="25.05" hidden="1" customHeight="1" spans="1:18">
      <c r="A3351" s="147">
        <v>3346</v>
      </c>
      <c r="B3351" s="147" t="s">
        <v>1309</v>
      </c>
      <c r="C3351" s="148">
        <v>44927</v>
      </c>
      <c r="D3351" s="148">
        <v>44957</v>
      </c>
      <c r="E3351" s="147" t="s">
        <v>25</v>
      </c>
      <c r="F3351" s="147" t="s">
        <v>1291</v>
      </c>
      <c r="G3351" s="147" t="s">
        <v>27</v>
      </c>
      <c r="H3351" s="147">
        <v>3</v>
      </c>
      <c r="I3351" s="151">
        <v>2520</v>
      </c>
      <c r="J3351" s="151">
        <v>7560</v>
      </c>
      <c r="K3351" s="147">
        <v>10</v>
      </c>
      <c r="L3351" s="151">
        <v>756</v>
      </c>
      <c r="M3351" s="151">
        <v>37.8</v>
      </c>
      <c r="N3351" s="154"/>
      <c r="O3351" s="151">
        <v>340.2</v>
      </c>
      <c r="P3351" s="151">
        <v>378</v>
      </c>
      <c r="Q3351" s="151">
        <f t="shared" si="52"/>
        <v>718.2</v>
      </c>
      <c r="R3351" s="156"/>
    </row>
    <row r="3352" s="138" customFormat="1" ht="25.05" hidden="1" customHeight="1" spans="1:18">
      <c r="A3352" s="147">
        <v>3347</v>
      </c>
      <c r="B3352" s="147" t="s">
        <v>1310</v>
      </c>
      <c r="C3352" s="148">
        <v>44927</v>
      </c>
      <c r="D3352" s="148">
        <v>44957</v>
      </c>
      <c r="E3352" s="147" t="s">
        <v>25</v>
      </c>
      <c r="F3352" s="147" t="s">
        <v>1291</v>
      </c>
      <c r="G3352" s="147" t="s">
        <v>27</v>
      </c>
      <c r="H3352" s="147">
        <v>7</v>
      </c>
      <c r="I3352" s="151">
        <v>2520</v>
      </c>
      <c r="J3352" s="151">
        <v>17640</v>
      </c>
      <c r="K3352" s="147">
        <v>10</v>
      </c>
      <c r="L3352" s="151">
        <v>1764</v>
      </c>
      <c r="M3352" s="151">
        <v>88.2</v>
      </c>
      <c r="N3352" s="154"/>
      <c r="O3352" s="151">
        <v>793.8</v>
      </c>
      <c r="P3352" s="151">
        <v>882</v>
      </c>
      <c r="Q3352" s="151">
        <f t="shared" si="52"/>
        <v>1675.8</v>
      </c>
      <c r="R3352" s="156"/>
    </row>
    <row r="3353" s="138" customFormat="1" ht="25.05" hidden="1" customHeight="1" spans="1:18">
      <c r="A3353" s="147">
        <v>3348</v>
      </c>
      <c r="B3353" s="147" t="s">
        <v>1311</v>
      </c>
      <c r="C3353" s="148">
        <v>44927</v>
      </c>
      <c r="D3353" s="148">
        <v>44957</v>
      </c>
      <c r="E3353" s="147" t="s">
        <v>25</v>
      </c>
      <c r="F3353" s="147" t="s">
        <v>1291</v>
      </c>
      <c r="G3353" s="147" t="s">
        <v>27</v>
      </c>
      <c r="H3353" s="147">
        <v>6.7</v>
      </c>
      <c r="I3353" s="151">
        <v>2520</v>
      </c>
      <c r="J3353" s="151">
        <v>16884</v>
      </c>
      <c r="K3353" s="147">
        <v>10</v>
      </c>
      <c r="L3353" s="151">
        <v>1688.4</v>
      </c>
      <c r="M3353" s="151">
        <v>84.42</v>
      </c>
      <c r="N3353" s="154"/>
      <c r="O3353" s="151">
        <v>759.78</v>
      </c>
      <c r="P3353" s="151">
        <v>844.2</v>
      </c>
      <c r="Q3353" s="151">
        <f t="shared" si="52"/>
        <v>1603.98</v>
      </c>
      <c r="R3353" s="156"/>
    </row>
    <row r="3354" s="138" customFormat="1" ht="25.05" hidden="1" customHeight="1" spans="1:18">
      <c r="A3354" s="147">
        <v>3349</v>
      </c>
      <c r="B3354" s="147" t="s">
        <v>1312</v>
      </c>
      <c r="C3354" s="148">
        <v>44927</v>
      </c>
      <c r="D3354" s="148">
        <v>44957</v>
      </c>
      <c r="E3354" s="147" t="s">
        <v>25</v>
      </c>
      <c r="F3354" s="147" t="s">
        <v>1291</v>
      </c>
      <c r="G3354" s="147" t="s">
        <v>27</v>
      </c>
      <c r="H3354" s="147">
        <v>9.2</v>
      </c>
      <c r="I3354" s="151">
        <v>2520</v>
      </c>
      <c r="J3354" s="151">
        <v>23184</v>
      </c>
      <c r="K3354" s="147">
        <v>10</v>
      </c>
      <c r="L3354" s="151">
        <v>2318.4</v>
      </c>
      <c r="M3354" s="151">
        <v>115.92</v>
      </c>
      <c r="N3354" s="154"/>
      <c r="O3354" s="151">
        <v>1043.28</v>
      </c>
      <c r="P3354" s="151">
        <v>1159.2</v>
      </c>
      <c r="Q3354" s="151">
        <f t="shared" si="52"/>
        <v>2202.48</v>
      </c>
      <c r="R3354" s="156"/>
    </row>
    <row r="3355" s="138" customFormat="1" ht="25.05" hidden="1" customHeight="1" spans="1:18">
      <c r="A3355" s="147">
        <v>3350</v>
      </c>
      <c r="B3355" s="147" t="s">
        <v>1313</v>
      </c>
      <c r="C3355" s="148">
        <v>44927</v>
      </c>
      <c r="D3355" s="148">
        <v>44957</v>
      </c>
      <c r="E3355" s="147" t="s">
        <v>25</v>
      </c>
      <c r="F3355" s="147" t="s">
        <v>1291</v>
      </c>
      <c r="G3355" s="147" t="s">
        <v>27</v>
      </c>
      <c r="H3355" s="147">
        <v>13</v>
      </c>
      <c r="I3355" s="151">
        <v>2520</v>
      </c>
      <c r="J3355" s="151">
        <v>32760</v>
      </c>
      <c r="K3355" s="147">
        <v>10</v>
      </c>
      <c r="L3355" s="151">
        <v>3276</v>
      </c>
      <c r="M3355" s="151">
        <v>163.8</v>
      </c>
      <c r="N3355" s="154"/>
      <c r="O3355" s="151">
        <v>1474.2</v>
      </c>
      <c r="P3355" s="151">
        <v>1638</v>
      </c>
      <c r="Q3355" s="151">
        <f t="shared" si="52"/>
        <v>3112.2</v>
      </c>
      <c r="R3355" s="156"/>
    </row>
    <row r="3356" s="138" customFormat="1" ht="25.05" hidden="1" customHeight="1" spans="1:18">
      <c r="A3356" s="147">
        <v>3351</v>
      </c>
      <c r="B3356" s="147" t="s">
        <v>1314</v>
      </c>
      <c r="C3356" s="148">
        <v>44927</v>
      </c>
      <c r="D3356" s="148">
        <v>44957</v>
      </c>
      <c r="E3356" s="147" t="s">
        <v>25</v>
      </c>
      <c r="F3356" s="147" t="s">
        <v>1291</v>
      </c>
      <c r="G3356" s="147" t="s">
        <v>27</v>
      </c>
      <c r="H3356" s="147">
        <v>4</v>
      </c>
      <c r="I3356" s="151">
        <v>2520</v>
      </c>
      <c r="J3356" s="151">
        <v>10080</v>
      </c>
      <c r="K3356" s="147">
        <v>10</v>
      </c>
      <c r="L3356" s="151">
        <v>1008</v>
      </c>
      <c r="M3356" s="151">
        <v>50.4</v>
      </c>
      <c r="N3356" s="154"/>
      <c r="O3356" s="151">
        <v>453.6</v>
      </c>
      <c r="P3356" s="151">
        <v>504</v>
      </c>
      <c r="Q3356" s="151">
        <f t="shared" si="52"/>
        <v>957.6</v>
      </c>
      <c r="R3356" s="156"/>
    </row>
    <row r="3357" s="138" customFormat="1" ht="25.05" hidden="1" customHeight="1" spans="1:18">
      <c r="A3357" s="147">
        <v>3352</v>
      </c>
      <c r="B3357" s="147" t="s">
        <v>1315</v>
      </c>
      <c r="C3357" s="148">
        <v>44927</v>
      </c>
      <c r="D3357" s="148">
        <v>44957</v>
      </c>
      <c r="E3357" s="147" t="s">
        <v>25</v>
      </c>
      <c r="F3357" s="147" t="s">
        <v>1291</v>
      </c>
      <c r="G3357" s="147" t="s">
        <v>27</v>
      </c>
      <c r="H3357" s="147">
        <v>4</v>
      </c>
      <c r="I3357" s="151">
        <v>2520</v>
      </c>
      <c r="J3357" s="151">
        <v>10080</v>
      </c>
      <c r="K3357" s="147">
        <v>10</v>
      </c>
      <c r="L3357" s="151">
        <v>1008</v>
      </c>
      <c r="M3357" s="151">
        <v>50.4</v>
      </c>
      <c r="N3357" s="154"/>
      <c r="O3357" s="151">
        <v>453.6</v>
      </c>
      <c r="P3357" s="151">
        <v>504</v>
      </c>
      <c r="Q3357" s="151">
        <f t="shared" si="52"/>
        <v>957.6</v>
      </c>
      <c r="R3357" s="156"/>
    </row>
    <row r="3358" s="138" customFormat="1" ht="25.05" hidden="1" customHeight="1" spans="1:18">
      <c r="A3358" s="147">
        <v>3353</v>
      </c>
      <c r="B3358" s="147" t="s">
        <v>1316</v>
      </c>
      <c r="C3358" s="148">
        <v>44927</v>
      </c>
      <c r="D3358" s="148">
        <v>44957</v>
      </c>
      <c r="E3358" s="147" t="s">
        <v>25</v>
      </c>
      <c r="F3358" s="147" t="s">
        <v>1291</v>
      </c>
      <c r="G3358" s="147" t="s">
        <v>27</v>
      </c>
      <c r="H3358" s="147">
        <v>4</v>
      </c>
      <c r="I3358" s="151">
        <v>2520</v>
      </c>
      <c r="J3358" s="151">
        <v>10080</v>
      </c>
      <c r="K3358" s="147">
        <v>10</v>
      </c>
      <c r="L3358" s="151">
        <v>1008</v>
      </c>
      <c r="M3358" s="151">
        <v>50.4</v>
      </c>
      <c r="N3358" s="154"/>
      <c r="O3358" s="151">
        <v>453.6</v>
      </c>
      <c r="P3358" s="151">
        <v>504</v>
      </c>
      <c r="Q3358" s="151">
        <f t="shared" si="52"/>
        <v>957.6</v>
      </c>
      <c r="R3358" s="156"/>
    </row>
    <row r="3359" s="138" customFormat="1" ht="25.05" hidden="1" customHeight="1" spans="1:18">
      <c r="A3359" s="147">
        <v>3354</v>
      </c>
      <c r="B3359" s="147" t="s">
        <v>1317</v>
      </c>
      <c r="C3359" s="148">
        <v>44927</v>
      </c>
      <c r="D3359" s="148">
        <v>44957</v>
      </c>
      <c r="E3359" s="147" t="s">
        <v>25</v>
      </c>
      <c r="F3359" s="147" t="s">
        <v>1291</v>
      </c>
      <c r="G3359" s="147" t="s">
        <v>27</v>
      </c>
      <c r="H3359" s="147">
        <v>5</v>
      </c>
      <c r="I3359" s="151">
        <v>2520</v>
      </c>
      <c r="J3359" s="151">
        <v>12600</v>
      </c>
      <c r="K3359" s="147">
        <v>10</v>
      </c>
      <c r="L3359" s="151">
        <v>1260</v>
      </c>
      <c r="M3359" s="151">
        <v>63</v>
      </c>
      <c r="N3359" s="154"/>
      <c r="O3359" s="151">
        <v>567</v>
      </c>
      <c r="P3359" s="151">
        <v>630</v>
      </c>
      <c r="Q3359" s="151">
        <f t="shared" si="52"/>
        <v>1197</v>
      </c>
      <c r="R3359" s="156"/>
    </row>
    <row r="3360" s="138" customFormat="1" ht="25.05" hidden="1" customHeight="1" spans="1:18">
      <c r="A3360" s="147">
        <v>3355</v>
      </c>
      <c r="B3360" s="147" t="s">
        <v>1318</v>
      </c>
      <c r="C3360" s="148">
        <v>44927</v>
      </c>
      <c r="D3360" s="148">
        <v>44957</v>
      </c>
      <c r="E3360" s="147" t="s">
        <v>25</v>
      </c>
      <c r="F3360" s="147" t="s">
        <v>1291</v>
      </c>
      <c r="G3360" s="147" t="s">
        <v>27</v>
      </c>
      <c r="H3360" s="147">
        <v>10</v>
      </c>
      <c r="I3360" s="151">
        <v>2520</v>
      </c>
      <c r="J3360" s="151">
        <v>25200</v>
      </c>
      <c r="K3360" s="147">
        <v>10</v>
      </c>
      <c r="L3360" s="151">
        <v>2520</v>
      </c>
      <c r="M3360" s="151">
        <v>126</v>
      </c>
      <c r="N3360" s="154"/>
      <c r="O3360" s="151">
        <v>1134</v>
      </c>
      <c r="P3360" s="151">
        <v>1260</v>
      </c>
      <c r="Q3360" s="151">
        <f t="shared" si="52"/>
        <v>2394</v>
      </c>
      <c r="R3360" s="156"/>
    </row>
    <row r="3361" s="138" customFormat="1" ht="25.05" hidden="1" customHeight="1" spans="1:18">
      <c r="A3361" s="147">
        <v>3356</v>
      </c>
      <c r="B3361" s="147" t="s">
        <v>1319</v>
      </c>
      <c r="C3361" s="148">
        <v>44927</v>
      </c>
      <c r="D3361" s="148">
        <v>44957</v>
      </c>
      <c r="E3361" s="147" t="s">
        <v>25</v>
      </c>
      <c r="F3361" s="147" t="s">
        <v>1291</v>
      </c>
      <c r="G3361" s="147" t="s">
        <v>27</v>
      </c>
      <c r="H3361" s="147">
        <v>8.4</v>
      </c>
      <c r="I3361" s="151">
        <v>2520</v>
      </c>
      <c r="J3361" s="151">
        <v>21168</v>
      </c>
      <c r="K3361" s="147">
        <v>10</v>
      </c>
      <c r="L3361" s="151">
        <v>2116.8</v>
      </c>
      <c r="M3361" s="151">
        <v>105.84</v>
      </c>
      <c r="N3361" s="154"/>
      <c r="O3361" s="151">
        <v>952.56</v>
      </c>
      <c r="P3361" s="151">
        <v>1058.4</v>
      </c>
      <c r="Q3361" s="151">
        <f t="shared" si="52"/>
        <v>2010.96</v>
      </c>
      <c r="R3361" s="156"/>
    </row>
    <row r="3362" s="138" customFormat="1" ht="25.05" hidden="1" customHeight="1" spans="1:18">
      <c r="A3362" s="147">
        <v>3357</v>
      </c>
      <c r="B3362" s="147" t="s">
        <v>1320</v>
      </c>
      <c r="C3362" s="148">
        <v>44927</v>
      </c>
      <c r="D3362" s="148">
        <v>44957</v>
      </c>
      <c r="E3362" s="147" t="s">
        <v>25</v>
      </c>
      <c r="F3362" s="147" t="s">
        <v>1291</v>
      </c>
      <c r="G3362" s="147" t="s">
        <v>27</v>
      </c>
      <c r="H3362" s="147">
        <v>6</v>
      </c>
      <c r="I3362" s="151">
        <v>2520</v>
      </c>
      <c r="J3362" s="151">
        <v>15120</v>
      </c>
      <c r="K3362" s="147">
        <v>10</v>
      </c>
      <c r="L3362" s="151">
        <v>1512</v>
      </c>
      <c r="M3362" s="151">
        <v>75.6</v>
      </c>
      <c r="N3362" s="154"/>
      <c r="O3362" s="151">
        <v>680.4</v>
      </c>
      <c r="P3362" s="151">
        <v>756</v>
      </c>
      <c r="Q3362" s="151">
        <f t="shared" si="52"/>
        <v>1436.4</v>
      </c>
      <c r="R3362" s="156"/>
    </row>
    <row r="3363" s="138" customFormat="1" ht="25.05" hidden="1" customHeight="1" spans="1:18">
      <c r="A3363" s="147">
        <v>3358</v>
      </c>
      <c r="B3363" s="147" t="s">
        <v>1321</v>
      </c>
      <c r="C3363" s="148">
        <v>44927</v>
      </c>
      <c r="D3363" s="148">
        <v>44957</v>
      </c>
      <c r="E3363" s="147" t="s">
        <v>25</v>
      </c>
      <c r="F3363" s="147" t="s">
        <v>1291</v>
      </c>
      <c r="G3363" s="147" t="s">
        <v>27</v>
      </c>
      <c r="H3363" s="147">
        <v>6</v>
      </c>
      <c r="I3363" s="151">
        <v>2520</v>
      </c>
      <c r="J3363" s="151">
        <v>15120</v>
      </c>
      <c r="K3363" s="147">
        <v>10</v>
      </c>
      <c r="L3363" s="151">
        <v>1512</v>
      </c>
      <c r="M3363" s="151">
        <v>75.6</v>
      </c>
      <c r="N3363" s="154"/>
      <c r="O3363" s="151">
        <v>680.4</v>
      </c>
      <c r="P3363" s="151">
        <v>756</v>
      </c>
      <c r="Q3363" s="151">
        <f t="shared" si="52"/>
        <v>1436.4</v>
      </c>
      <c r="R3363" s="156"/>
    </row>
    <row r="3364" s="138" customFormat="1" ht="25.05" hidden="1" customHeight="1" spans="1:18">
      <c r="A3364" s="147">
        <v>3359</v>
      </c>
      <c r="B3364" s="147" t="s">
        <v>1382</v>
      </c>
      <c r="C3364" s="148">
        <v>44932</v>
      </c>
      <c r="D3364" s="148">
        <v>44957</v>
      </c>
      <c r="E3364" s="147" t="s">
        <v>25</v>
      </c>
      <c r="F3364" s="147" t="s">
        <v>1291</v>
      </c>
      <c r="G3364" s="147" t="s">
        <v>27</v>
      </c>
      <c r="H3364" s="147">
        <v>5.5</v>
      </c>
      <c r="I3364" s="151">
        <v>2114.11</v>
      </c>
      <c r="J3364" s="151">
        <v>11627.605</v>
      </c>
      <c r="K3364" s="147">
        <v>10</v>
      </c>
      <c r="L3364" s="151">
        <v>1162.7605</v>
      </c>
      <c r="M3364" s="151">
        <v>58.138025</v>
      </c>
      <c r="N3364" s="154"/>
      <c r="O3364" s="151">
        <v>523.242225</v>
      </c>
      <c r="P3364" s="151">
        <v>581.38025</v>
      </c>
      <c r="Q3364" s="151">
        <f t="shared" si="52"/>
        <v>1104.622475</v>
      </c>
      <c r="R3364" s="156"/>
    </row>
    <row r="3365" s="138" customFormat="1" ht="25.05" hidden="1" customHeight="1" spans="1:18">
      <c r="A3365" s="147">
        <v>3360</v>
      </c>
      <c r="B3365" s="147" t="s">
        <v>1323</v>
      </c>
      <c r="C3365" s="148">
        <v>44932</v>
      </c>
      <c r="D3365" s="148">
        <v>44957</v>
      </c>
      <c r="E3365" s="147" t="s">
        <v>25</v>
      </c>
      <c r="F3365" s="147" t="s">
        <v>1291</v>
      </c>
      <c r="G3365" s="147" t="s">
        <v>27</v>
      </c>
      <c r="H3365" s="147">
        <v>6.5</v>
      </c>
      <c r="I3365" s="151">
        <v>2114.11</v>
      </c>
      <c r="J3365" s="151">
        <v>13741.715</v>
      </c>
      <c r="K3365" s="147">
        <v>10</v>
      </c>
      <c r="L3365" s="151">
        <v>1374.1715</v>
      </c>
      <c r="M3365" s="151">
        <v>68.708575</v>
      </c>
      <c r="N3365" s="154"/>
      <c r="O3365" s="151">
        <v>618.377175</v>
      </c>
      <c r="P3365" s="151">
        <v>687.08575</v>
      </c>
      <c r="Q3365" s="151">
        <f t="shared" si="52"/>
        <v>1305.462925</v>
      </c>
      <c r="R3365" s="156"/>
    </row>
    <row r="3366" s="138" customFormat="1" ht="25.05" hidden="1" customHeight="1" spans="1:18">
      <c r="A3366" s="147">
        <v>3361</v>
      </c>
      <c r="B3366" s="147" t="s">
        <v>1403</v>
      </c>
      <c r="C3366" s="148">
        <v>44932</v>
      </c>
      <c r="D3366" s="148">
        <v>44957</v>
      </c>
      <c r="E3366" s="147" t="s">
        <v>25</v>
      </c>
      <c r="F3366" s="147" t="s">
        <v>1291</v>
      </c>
      <c r="G3366" s="147" t="s">
        <v>27</v>
      </c>
      <c r="H3366" s="147">
        <v>9</v>
      </c>
      <c r="I3366" s="151">
        <v>2114.11</v>
      </c>
      <c r="J3366" s="151">
        <v>19026.99</v>
      </c>
      <c r="K3366" s="147">
        <v>10</v>
      </c>
      <c r="L3366" s="151">
        <v>1902.699</v>
      </c>
      <c r="M3366" s="151">
        <v>95.13495</v>
      </c>
      <c r="N3366" s="154"/>
      <c r="O3366" s="151">
        <v>856.21455</v>
      </c>
      <c r="P3366" s="151">
        <v>951.3495</v>
      </c>
      <c r="Q3366" s="151">
        <f t="shared" si="52"/>
        <v>1807.56405</v>
      </c>
      <c r="R3366" s="156"/>
    </row>
    <row r="3367" s="138" customFormat="1" ht="25.05" hidden="1" customHeight="1" spans="1:18">
      <c r="A3367" s="147">
        <v>3362</v>
      </c>
      <c r="B3367" s="147" t="s">
        <v>1385</v>
      </c>
      <c r="C3367" s="148">
        <v>44932</v>
      </c>
      <c r="D3367" s="148">
        <v>44957</v>
      </c>
      <c r="E3367" s="147" t="s">
        <v>25</v>
      </c>
      <c r="F3367" s="147" t="s">
        <v>1291</v>
      </c>
      <c r="G3367" s="147" t="s">
        <v>27</v>
      </c>
      <c r="H3367" s="147">
        <v>5</v>
      </c>
      <c r="I3367" s="151">
        <v>2114.11</v>
      </c>
      <c r="J3367" s="151">
        <v>10570.55</v>
      </c>
      <c r="K3367" s="147">
        <v>10</v>
      </c>
      <c r="L3367" s="151">
        <v>1057.055</v>
      </c>
      <c r="M3367" s="151">
        <v>52.85275</v>
      </c>
      <c r="N3367" s="154"/>
      <c r="O3367" s="151">
        <v>475.67475</v>
      </c>
      <c r="P3367" s="151">
        <v>528.5275</v>
      </c>
      <c r="Q3367" s="151">
        <f t="shared" si="52"/>
        <v>1004.20225</v>
      </c>
      <c r="R3367" s="156"/>
    </row>
    <row r="3368" s="138" customFormat="1" ht="25.05" hidden="1" customHeight="1" spans="1:18">
      <c r="A3368" s="147">
        <v>3363</v>
      </c>
      <c r="B3368" s="147" t="s">
        <v>1386</v>
      </c>
      <c r="C3368" s="148">
        <v>44932</v>
      </c>
      <c r="D3368" s="148">
        <v>44957</v>
      </c>
      <c r="E3368" s="147" t="s">
        <v>25</v>
      </c>
      <c r="F3368" s="147" t="s">
        <v>1291</v>
      </c>
      <c r="G3368" s="147" t="s">
        <v>27</v>
      </c>
      <c r="H3368" s="147">
        <v>3</v>
      </c>
      <c r="I3368" s="151">
        <v>2114.11</v>
      </c>
      <c r="J3368" s="151">
        <v>6342.33</v>
      </c>
      <c r="K3368" s="147">
        <v>10</v>
      </c>
      <c r="L3368" s="151">
        <v>634.233</v>
      </c>
      <c r="M3368" s="151">
        <v>31.71165</v>
      </c>
      <c r="N3368" s="154"/>
      <c r="O3368" s="151">
        <v>285.40485</v>
      </c>
      <c r="P3368" s="151">
        <v>317.1165</v>
      </c>
      <c r="Q3368" s="151">
        <f t="shared" si="52"/>
        <v>602.52135</v>
      </c>
      <c r="R3368" s="156"/>
    </row>
    <row r="3369" s="138" customFormat="1" ht="25.05" hidden="1" customHeight="1" spans="1:18">
      <c r="A3369" s="147">
        <v>3364</v>
      </c>
      <c r="B3369" s="147" t="s">
        <v>1404</v>
      </c>
      <c r="C3369" s="148">
        <v>44932</v>
      </c>
      <c r="D3369" s="148">
        <v>44957</v>
      </c>
      <c r="E3369" s="147" t="s">
        <v>25</v>
      </c>
      <c r="F3369" s="147" t="s">
        <v>1291</v>
      </c>
      <c r="G3369" s="147" t="s">
        <v>27</v>
      </c>
      <c r="H3369" s="147">
        <v>8</v>
      </c>
      <c r="I3369" s="151">
        <v>2114.11</v>
      </c>
      <c r="J3369" s="151">
        <v>16912.88</v>
      </c>
      <c r="K3369" s="147">
        <v>10</v>
      </c>
      <c r="L3369" s="151">
        <v>1691.288</v>
      </c>
      <c r="M3369" s="151">
        <v>84.5644</v>
      </c>
      <c r="N3369" s="154"/>
      <c r="O3369" s="151">
        <v>761.0796</v>
      </c>
      <c r="P3369" s="151">
        <v>845.644</v>
      </c>
      <c r="Q3369" s="151">
        <f t="shared" si="52"/>
        <v>1606.7236</v>
      </c>
      <c r="R3369" s="156"/>
    </row>
    <row r="3370" s="138" customFormat="1" ht="25.05" hidden="1" customHeight="1" spans="1:18">
      <c r="A3370" s="147">
        <v>3365</v>
      </c>
      <c r="B3370" s="147" t="s">
        <v>1388</v>
      </c>
      <c r="C3370" s="148">
        <v>44932</v>
      </c>
      <c r="D3370" s="148">
        <v>44957</v>
      </c>
      <c r="E3370" s="147" t="s">
        <v>25</v>
      </c>
      <c r="F3370" s="147" t="s">
        <v>1291</v>
      </c>
      <c r="G3370" s="147" t="s">
        <v>27</v>
      </c>
      <c r="H3370" s="147">
        <v>6</v>
      </c>
      <c r="I3370" s="151">
        <v>2114.11</v>
      </c>
      <c r="J3370" s="151">
        <v>12684.66</v>
      </c>
      <c r="K3370" s="147">
        <v>10</v>
      </c>
      <c r="L3370" s="151">
        <v>1268.466</v>
      </c>
      <c r="M3370" s="151">
        <v>63.4233</v>
      </c>
      <c r="N3370" s="154"/>
      <c r="O3370" s="151">
        <v>570.8097</v>
      </c>
      <c r="P3370" s="151">
        <v>634.233</v>
      </c>
      <c r="Q3370" s="151">
        <f t="shared" si="52"/>
        <v>1205.0427</v>
      </c>
      <c r="R3370" s="156"/>
    </row>
    <row r="3371" s="138" customFormat="1" ht="25.05" hidden="1" customHeight="1" spans="1:18">
      <c r="A3371" s="147">
        <v>3366</v>
      </c>
      <c r="B3371" s="147" t="s">
        <v>1405</v>
      </c>
      <c r="C3371" s="148">
        <v>44932</v>
      </c>
      <c r="D3371" s="148">
        <v>44957</v>
      </c>
      <c r="E3371" s="147" t="s">
        <v>25</v>
      </c>
      <c r="F3371" s="147" t="s">
        <v>1291</v>
      </c>
      <c r="G3371" s="147" t="s">
        <v>27</v>
      </c>
      <c r="H3371" s="147">
        <v>7</v>
      </c>
      <c r="I3371" s="151">
        <v>2114.11</v>
      </c>
      <c r="J3371" s="151">
        <v>14798.77</v>
      </c>
      <c r="K3371" s="147">
        <v>10</v>
      </c>
      <c r="L3371" s="151">
        <v>1479.877</v>
      </c>
      <c r="M3371" s="151">
        <v>73.99385</v>
      </c>
      <c r="N3371" s="154"/>
      <c r="O3371" s="151">
        <v>665.94465</v>
      </c>
      <c r="P3371" s="151">
        <v>739.9385</v>
      </c>
      <c r="Q3371" s="151">
        <f t="shared" si="52"/>
        <v>1405.88315</v>
      </c>
      <c r="R3371" s="156"/>
    </row>
    <row r="3372" s="138" customFormat="1" ht="25.05" hidden="1" customHeight="1" spans="1:18">
      <c r="A3372" s="147">
        <v>3367</v>
      </c>
      <c r="B3372" s="147" t="s">
        <v>1406</v>
      </c>
      <c r="C3372" s="148">
        <v>44932</v>
      </c>
      <c r="D3372" s="148">
        <v>44957</v>
      </c>
      <c r="E3372" s="147" t="s">
        <v>25</v>
      </c>
      <c r="F3372" s="147" t="s">
        <v>1291</v>
      </c>
      <c r="G3372" s="147" t="s">
        <v>27</v>
      </c>
      <c r="H3372" s="147">
        <v>7</v>
      </c>
      <c r="I3372" s="151">
        <v>2114.11</v>
      </c>
      <c r="J3372" s="151">
        <v>14798.77</v>
      </c>
      <c r="K3372" s="147">
        <v>10</v>
      </c>
      <c r="L3372" s="151">
        <v>1479.877</v>
      </c>
      <c r="M3372" s="151">
        <v>73.99385</v>
      </c>
      <c r="N3372" s="154"/>
      <c r="O3372" s="151">
        <v>665.94465</v>
      </c>
      <c r="P3372" s="151">
        <v>739.9385</v>
      </c>
      <c r="Q3372" s="151">
        <f t="shared" si="52"/>
        <v>1405.88315</v>
      </c>
      <c r="R3372" s="156"/>
    </row>
    <row r="3373" s="138" customFormat="1" ht="25.05" hidden="1" customHeight="1" spans="1:18">
      <c r="A3373" s="147">
        <v>3368</v>
      </c>
      <c r="B3373" s="147" t="s">
        <v>1407</v>
      </c>
      <c r="C3373" s="148">
        <v>44932</v>
      </c>
      <c r="D3373" s="148">
        <v>44957</v>
      </c>
      <c r="E3373" s="147" t="s">
        <v>25</v>
      </c>
      <c r="F3373" s="147" t="s">
        <v>1291</v>
      </c>
      <c r="G3373" s="147" t="s">
        <v>27</v>
      </c>
      <c r="H3373" s="147">
        <v>4</v>
      </c>
      <c r="I3373" s="151">
        <v>2114.11</v>
      </c>
      <c r="J3373" s="151">
        <v>8456.44</v>
      </c>
      <c r="K3373" s="147">
        <v>10</v>
      </c>
      <c r="L3373" s="151">
        <v>845.644</v>
      </c>
      <c r="M3373" s="151">
        <v>42.2822</v>
      </c>
      <c r="N3373" s="154"/>
      <c r="O3373" s="151">
        <v>380.5398</v>
      </c>
      <c r="P3373" s="151">
        <v>422.822</v>
      </c>
      <c r="Q3373" s="151">
        <f t="shared" si="52"/>
        <v>803.3618</v>
      </c>
      <c r="R3373" s="156"/>
    </row>
    <row r="3374" s="138" customFormat="1" ht="25.05" hidden="1" customHeight="1" spans="1:18">
      <c r="A3374" s="147">
        <v>3369</v>
      </c>
      <c r="B3374" s="147" t="s">
        <v>1366</v>
      </c>
      <c r="C3374" s="148">
        <v>44932</v>
      </c>
      <c r="D3374" s="148">
        <v>44957</v>
      </c>
      <c r="E3374" s="147" t="s">
        <v>25</v>
      </c>
      <c r="F3374" s="147" t="s">
        <v>1291</v>
      </c>
      <c r="G3374" s="147" t="s">
        <v>27</v>
      </c>
      <c r="H3374" s="147">
        <v>3</v>
      </c>
      <c r="I3374" s="151">
        <v>2114.11</v>
      </c>
      <c r="J3374" s="151">
        <v>6342.33</v>
      </c>
      <c r="K3374" s="147">
        <v>10</v>
      </c>
      <c r="L3374" s="151">
        <v>634.233</v>
      </c>
      <c r="M3374" s="151">
        <v>31.71165</v>
      </c>
      <c r="N3374" s="154"/>
      <c r="O3374" s="151">
        <v>285.40485</v>
      </c>
      <c r="P3374" s="151">
        <v>317.1165</v>
      </c>
      <c r="Q3374" s="151">
        <f t="shared" si="52"/>
        <v>602.52135</v>
      </c>
      <c r="R3374" s="156"/>
    </row>
    <row r="3375" s="138" customFormat="1" ht="25.05" hidden="1" customHeight="1" spans="1:18">
      <c r="A3375" s="147">
        <v>3370</v>
      </c>
      <c r="B3375" s="147" t="s">
        <v>1408</v>
      </c>
      <c r="C3375" s="148">
        <v>44932</v>
      </c>
      <c r="D3375" s="148">
        <v>44957</v>
      </c>
      <c r="E3375" s="147" t="s">
        <v>25</v>
      </c>
      <c r="F3375" s="147" t="s">
        <v>1291</v>
      </c>
      <c r="G3375" s="147" t="s">
        <v>27</v>
      </c>
      <c r="H3375" s="147">
        <v>7</v>
      </c>
      <c r="I3375" s="151">
        <v>2114.11</v>
      </c>
      <c r="J3375" s="151">
        <v>14798.77</v>
      </c>
      <c r="K3375" s="147">
        <v>10</v>
      </c>
      <c r="L3375" s="151">
        <v>1479.877</v>
      </c>
      <c r="M3375" s="151">
        <v>73.99385</v>
      </c>
      <c r="N3375" s="154"/>
      <c r="O3375" s="151">
        <v>665.94465</v>
      </c>
      <c r="P3375" s="151">
        <v>739.9385</v>
      </c>
      <c r="Q3375" s="151">
        <f t="shared" si="52"/>
        <v>1405.88315</v>
      </c>
      <c r="R3375" s="156"/>
    </row>
    <row r="3376" s="138" customFormat="1" ht="25.05" hidden="1" customHeight="1" spans="1:18">
      <c r="A3376" s="147">
        <v>3371</v>
      </c>
      <c r="B3376" s="147" t="s">
        <v>1409</v>
      </c>
      <c r="C3376" s="148">
        <v>44932</v>
      </c>
      <c r="D3376" s="148">
        <v>44957</v>
      </c>
      <c r="E3376" s="147" t="s">
        <v>25</v>
      </c>
      <c r="F3376" s="147" t="s">
        <v>1291</v>
      </c>
      <c r="G3376" s="147" t="s">
        <v>27</v>
      </c>
      <c r="H3376" s="147">
        <v>8</v>
      </c>
      <c r="I3376" s="151">
        <v>2114.11</v>
      </c>
      <c r="J3376" s="151">
        <v>16912.88</v>
      </c>
      <c r="K3376" s="147">
        <v>10</v>
      </c>
      <c r="L3376" s="151">
        <v>1691.288</v>
      </c>
      <c r="M3376" s="151">
        <v>84.5644</v>
      </c>
      <c r="N3376" s="154"/>
      <c r="O3376" s="151">
        <v>761.0796</v>
      </c>
      <c r="P3376" s="151">
        <v>845.644</v>
      </c>
      <c r="Q3376" s="151">
        <f t="shared" si="52"/>
        <v>1606.7236</v>
      </c>
      <c r="R3376" s="156"/>
    </row>
    <row r="3377" s="138" customFormat="1" ht="25.05" hidden="1" customHeight="1" spans="1:18">
      <c r="A3377" s="147">
        <v>3372</v>
      </c>
      <c r="B3377" s="147" t="s">
        <v>1330</v>
      </c>
      <c r="C3377" s="148">
        <v>44932</v>
      </c>
      <c r="D3377" s="148">
        <v>44957</v>
      </c>
      <c r="E3377" s="147" t="s">
        <v>25</v>
      </c>
      <c r="F3377" s="147" t="s">
        <v>1291</v>
      </c>
      <c r="G3377" s="147" t="s">
        <v>27</v>
      </c>
      <c r="H3377" s="147">
        <v>5</v>
      </c>
      <c r="I3377" s="151">
        <v>2114.11</v>
      </c>
      <c r="J3377" s="151">
        <v>10570.55</v>
      </c>
      <c r="K3377" s="147">
        <v>10</v>
      </c>
      <c r="L3377" s="151">
        <v>1057.055</v>
      </c>
      <c r="M3377" s="151">
        <v>52.85275</v>
      </c>
      <c r="N3377" s="154"/>
      <c r="O3377" s="151">
        <v>475.67475</v>
      </c>
      <c r="P3377" s="151">
        <v>528.5275</v>
      </c>
      <c r="Q3377" s="151">
        <f t="shared" si="52"/>
        <v>1004.20225</v>
      </c>
      <c r="R3377" s="156"/>
    </row>
    <row r="3378" s="138" customFormat="1" ht="25.05" hidden="1" customHeight="1" spans="1:18">
      <c r="A3378" s="147">
        <v>3373</v>
      </c>
      <c r="B3378" s="147" t="s">
        <v>1332</v>
      </c>
      <c r="C3378" s="148">
        <v>44932</v>
      </c>
      <c r="D3378" s="148">
        <v>44957</v>
      </c>
      <c r="E3378" s="147" t="s">
        <v>25</v>
      </c>
      <c r="F3378" s="147" t="s">
        <v>1291</v>
      </c>
      <c r="G3378" s="147" t="s">
        <v>27</v>
      </c>
      <c r="H3378" s="147">
        <v>3</v>
      </c>
      <c r="I3378" s="151">
        <v>2114.11</v>
      </c>
      <c r="J3378" s="151">
        <v>6342.33</v>
      </c>
      <c r="K3378" s="147">
        <v>10</v>
      </c>
      <c r="L3378" s="151">
        <v>634.233</v>
      </c>
      <c r="M3378" s="151">
        <v>31.71165</v>
      </c>
      <c r="N3378" s="154"/>
      <c r="O3378" s="151">
        <v>285.40485</v>
      </c>
      <c r="P3378" s="151">
        <v>317.1165</v>
      </c>
      <c r="Q3378" s="151">
        <f t="shared" si="52"/>
        <v>602.52135</v>
      </c>
      <c r="R3378" s="156"/>
    </row>
    <row r="3379" s="138" customFormat="1" ht="25.05" hidden="1" customHeight="1" spans="1:18">
      <c r="A3379" s="147">
        <v>3374</v>
      </c>
      <c r="B3379" s="147" t="s">
        <v>1334</v>
      </c>
      <c r="C3379" s="148">
        <v>44932</v>
      </c>
      <c r="D3379" s="148">
        <v>44957</v>
      </c>
      <c r="E3379" s="147" t="s">
        <v>25</v>
      </c>
      <c r="F3379" s="147" t="s">
        <v>1291</v>
      </c>
      <c r="G3379" s="147" t="s">
        <v>27</v>
      </c>
      <c r="H3379" s="147">
        <v>4.4</v>
      </c>
      <c r="I3379" s="151">
        <v>2114.11</v>
      </c>
      <c r="J3379" s="151">
        <v>9302.084</v>
      </c>
      <c r="K3379" s="147">
        <v>10</v>
      </c>
      <c r="L3379" s="151">
        <v>930.2084</v>
      </c>
      <c r="M3379" s="151">
        <v>46.51042</v>
      </c>
      <c r="N3379" s="154"/>
      <c r="O3379" s="151">
        <v>418.59378</v>
      </c>
      <c r="P3379" s="151">
        <v>465.1042</v>
      </c>
      <c r="Q3379" s="151">
        <f t="shared" si="52"/>
        <v>883.69798</v>
      </c>
      <c r="R3379" s="156"/>
    </row>
    <row r="3380" s="138" customFormat="1" ht="25.05" hidden="1" customHeight="1" spans="1:18">
      <c r="A3380" s="147">
        <v>3375</v>
      </c>
      <c r="B3380" s="147" t="s">
        <v>1370</v>
      </c>
      <c r="C3380" s="148">
        <v>44932</v>
      </c>
      <c r="D3380" s="148">
        <v>44957</v>
      </c>
      <c r="E3380" s="147" t="s">
        <v>25</v>
      </c>
      <c r="F3380" s="147" t="s">
        <v>1291</v>
      </c>
      <c r="G3380" s="147" t="s">
        <v>27</v>
      </c>
      <c r="H3380" s="147">
        <v>3.5</v>
      </c>
      <c r="I3380" s="151">
        <v>2114.11</v>
      </c>
      <c r="J3380" s="151">
        <v>7399.385</v>
      </c>
      <c r="K3380" s="147">
        <v>10</v>
      </c>
      <c r="L3380" s="151">
        <v>739.9385</v>
      </c>
      <c r="M3380" s="151">
        <v>36.996925</v>
      </c>
      <c r="N3380" s="154"/>
      <c r="O3380" s="151">
        <v>332.972325</v>
      </c>
      <c r="P3380" s="151">
        <v>369.96925</v>
      </c>
      <c r="Q3380" s="151">
        <f t="shared" si="52"/>
        <v>702.941575</v>
      </c>
      <c r="R3380" s="156"/>
    </row>
    <row r="3381" s="138" customFormat="1" ht="25.05" hidden="1" customHeight="1" spans="1:18">
      <c r="A3381" s="147">
        <v>3376</v>
      </c>
      <c r="B3381" s="147" t="s">
        <v>1392</v>
      </c>
      <c r="C3381" s="148">
        <v>44932</v>
      </c>
      <c r="D3381" s="148">
        <v>44957</v>
      </c>
      <c r="E3381" s="147" t="s">
        <v>25</v>
      </c>
      <c r="F3381" s="147" t="s">
        <v>1291</v>
      </c>
      <c r="G3381" s="147" t="s">
        <v>27</v>
      </c>
      <c r="H3381" s="147">
        <v>5</v>
      </c>
      <c r="I3381" s="151">
        <v>2114.11</v>
      </c>
      <c r="J3381" s="151">
        <v>10570.55</v>
      </c>
      <c r="K3381" s="147">
        <v>10</v>
      </c>
      <c r="L3381" s="151">
        <v>1057.055</v>
      </c>
      <c r="M3381" s="151">
        <v>52.85275</v>
      </c>
      <c r="N3381" s="154"/>
      <c r="O3381" s="151">
        <v>475.67475</v>
      </c>
      <c r="P3381" s="151">
        <v>528.5275</v>
      </c>
      <c r="Q3381" s="151">
        <f t="shared" si="52"/>
        <v>1004.20225</v>
      </c>
      <c r="R3381" s="156"/>
    </row>
    <row r="3382" s="138" customFormat="1" ht="25.05" hidden="1" customHeight="1" spans="1:18">
      <c r="A3382" s="147">
        <v>3377</v>
      </c>
      <c r="B3382" s="147" t="s">
        <v>1372</v>
      </c>
      <c r="C3382" s="148">
        <v>44932</v>
      </c>
      <c r="D3382" s="148">
        <v>44957</v>
      </c>
      <c r="E3382" s="147" t="s">
        <v>25</v>
      </c>
      <c r="F3382" s="147" t="s">
        <v>1291</v>
      </c>
      <c r="G3382" s="147" t="s">
        <v>27</v>
      </c>
      <c r="H3382" s="147">
        <v>4</v>
      </c>
      <c r="I3382" s="151">
        <v>2114.11</v>
      </c>
      <c r="J3382" s="151">
        <v>8456.44</v>
      </c>
      <c r="K3382" s="147">
        <v>10</v>
      </c>
      <c r="L3382" s="151">
        <v>845.644</v>
      </c>
      <c r="M3382" s="151">
        <v>42.2822</v>
      </c>
      <c r="N3382" s="154"/>
      <c r="O3382" s="151">
        <v>380.5398</v>
      </c>
      <c r="P3382" s="151">
        <v>422.822</v>
      </c>
      <c r="Q3382" s="151">
        <f t="shared" si="52"/>
        <v>803.3618</v>
      </c>
      <c r="R3382" s="156"/>
    </row>
    <row r="3383" s="138" customFormat="1" ht="25.05" hidden="1" customHeight="1" spans="1:18">
      <c r="A3383" s="147">
        <v>3378</v>
      </c>
      <c r="B3383" s="147" t="s">
        <v>1336</v>
      </c>
      <c r="C3383" s="148">
        <v>44932</v>
      </c>
      <c r="D3383" s="148">
        <v>44957</v>
      </c>
      <c r="E3383" s="147" t="s">
        <v>25</v>
      </c>
      <c r="F3383" s="147" t="s">
        <v>1291</v>
      </c>
      <c r="G3383" s="147" t="s">
        <v>27</v>
      </c>
      <c r="H3383" s="147">
        <v>2.8</v>
      </c>
      <c r="I3383" s="151">
        <v>2114.11</v>
      </c>
      <c r="J3383" s="151">
        <v>5919.508</v>
      </c>
      <c r="K3383" s="147">
        <v>10</v>
      </c>
      <c r="L3383" s="151">
        <v>591.9508</v>
      </c>
      <c r="M3383" s="151">
        <v>29.59754</v>
      </c>
      <c r="N3383" s="154"/>
      <c r="O3383" s="151">
        <v>266.37786</v>
      </c>
      <c r="P3383" s="151">
        <v>295.9754</v>
      </c>
      <c r="Q3383" s="151">
        <f t="shared" si="52"/>
        <v>562.35326</v>
      </c>
      <c r="R3383" s="156"/>
    </row>
    <row r="3384" s="138" customFormat="1" ht="25.05" hidden="1" customHeight="1" spans="1:18">
      <c r="A3384" s="147">
        <v>3379</v>
      </c>
      <c r="B3384" s="147" t="s">
        <v>1296</v>
      </c>
      <c r="C3384" s="148">
        <v>44932</v>
      </c>
      <c r="D3384" s="148">
        <v>44957</v>
      </c>
      <c r="E3384" s="147" t="s">
        <v>25</v>
      </c>
      <c r="F3384" s="147" t="s">
        <v>1291</v>
      </c>
      <c r="G3384" s="147" t="s">
        <v>27</v>
      </c>
      <c r="H3384" s="147">
        <v>6</v>
      </c>
      <c r="I3384" s="151">
        <v>2114.11</v>
      </c>
      <c r="J3384" s="151">
        <v>12684.66</v>
      </c>
      <c r="K3384" s="147">
        <v>10</v>
      </c>
      <c r="L3384" s="151">
        <v>1268.466</v>
      </c>
      <c r="M3384" s="151">
        <v>63.4233</v>
      </c>
      <c r="N3384" s="154"/>
      <c r="O3384" s="151">
        <v>570.8097</v>
      </c>
      <c r="P3384" s="151">
        <v>634.233</v>
      </c>
      <c r="Q3384" s="151">
        <f t="shared" si="52"/>
        <v>1205.0427</v>
      </c>
      <c r="R3384" s="156"/>
    </row>
    <row r="3385" s="138" customFormat="1" ht="25.05" hidden="1" customHeight="1" spans="1:18">
      <c r="A3385" s="147">
        <v>3380</v>
      </c>
      <c r="B3385" s="147" t="s">
        <v>1338</v>
      </c>
      <c r="C3385" s="148">
        <v>44932</v>
      </c>
      <c r="D3385" s="148">
        <v>44957</v>
      </c>
      <c r="E3385" s="147" t="s">
        <v>25</v>
      </c>
      <c r="F3385" s="147" t="s">
        <v>1291</v>
      </c>
      <c r="G3385" s="147" t="s">
        <v>27</v>
      </c>
      <c r="H3385" s="147">
        <v>5</v>
      </c>
      <c r="I3385" s="151">
        <v>2114.11</v>
      </c>
      <c r="J3385" s="151">
        <v>10570.55</v>
      </c>
      <c r="K3385" s="147">
        <v>10</v>
      </c>
      <c r="L3385" s="151">
        <v>1057.055</v>
      </c>
      <c r="M3385" s="151">
        <v>52.85275</v>
      </c>
      <c r="N3385" s="154"/>
      <c r="O3385" s="151">
        <v>475.67475</v>
      </c>
      <c r="P3385" s="151">
        <v>528.5275</v>
      </c>
      <c r="Q3385" s="151">
        <f t="shared" si="52"/>
        <v>1004.20225</v>
      </c>
      <c r="R3385" s="156"/>
    </row>
    <row r="3386" s="138" customFormat="1" ht="25.05" hidden="1" customHeight="1" spans="1:18">
      <c r="A3386" s="147">
        <v>3381</v>
      </c>
      <c r="B3386" s="147" t="s">
        <v>1410</v>
      </c>
      <c r="C3386" s="148">
        <v>44932</v>
      </c>
      <c r="D3386" s="148">
        <v>44957</v>
      </c>
      <c r="E3386" s="147" t="s">
        <v>25</v>
      </c>
      <c r="F3386" s="147" t="s">
        <v>1291</v>
      </c>
      <c r="G3386" s="147" t="s">
        <v>27</v>
      </c>
      <c r="H3386" s="147">
        <v>12.8</v>
      </c>
      <c r="I3386" s="151">
        <v>2114.11</v>
      </c>
      <c r="J3386" s="151">
        <v>27060.608</v>
      </c>
      <c r="K3386" s="147">
        <v>10</v>
      </c>
      <c r="L3386" s="151">
        <v>2706.0608</v>
      </c>
      <c r="M3386" s="151">
        <v>135.30304</v>
      </c>
      <c r="N3386" s="154"/>
      <c r="O3386" s="151">
        <v>1217.72736</v>
      </c>
      <c r="P3386" s="151">
        <v>1353.0304</v>
      </c>
      <c r="Q3386" s="151">
        <f t="shared" si="52"/>
        <v>2570.75776</v>
      </c>
      <c r="R3386" s="156"/>
    </row>
    <row r="3387" s="138" customFormat="1" ht="25.05" hidden="1" customHeight="1" spans="1:18">
      <c r="A3387" s="147">
        <v>3382</v>
      </c>
      <c r="B3387" s="147" t="s">
        <v>1374</v>
      </c>
      <c r="C3387" s="148">
        <v>44932</v>
      </c>
      <c r="D3387" s="148">
        <v>44957</v>
      </c>
      <c r="E3387" s="147" t="s">
        <v>25</v>
      </c>
      <c r="F3387" s="147" t="s">
        <v>1291</v>
      </c>
      <c r="G3387" s="147" t="s">
        <v>27</v>
      </c>
      <c r="H3387" s="147">
        <v>6.5</v>
      </c>
      <c r="I3387" s="151">
        <v>2114.11</v>
      </c>
      <c r="J3387" s="151">
        <v>13741.715</v>
      </c>
      <c r="K3387" s="147">
        <v>10</v>
      </c>
      <c r="L3387" s="151">
        <v>1374.1715</v>
      </c>
      <c r="M3387" s="151">
        <v>68.708575</v>
      </c>
      <c r="N3387" s="154"/>
      <c r="O3387" s="151">
        <v>618.377175</v>
      </c>
      <c r="P3387" s="151">
        <v>687.08575</v>
      </c>
      <c r="Q3387" s="151">
        <f t="shared" si="52"/>
        <v>1305.462925</v>
      </c>
      <c r="R3387" s="156"/>
    </row>
    <row r="3388" s="138" customFormat="1" ht="25.05" hidden="1" customHeight="1" spans="1:18">
      <c r="A3388" s="147">
        <v>3383</v>
      </c>
      <c r="B3388" s="147" t="s">
        <v>1411</v>
      </c>
      <c r="C3388" s="148">
        <v>44932</v>
      </c>
      <c r="D3388" s="148">
        <v>44957</v>
      </c>
      <c r="E3388" s="147" t="s">
        <v>25</v>
      </c>
      <c r="F3388" s="147" t="s">
        <v>1291</v>
      </c>
      <c r="G3388" s="147" t="s">
        <v>27</v>
      </c>
      <c r="H3388" s="147">
        <v>3.5</v>
      </c>
      <c r="I3388" s="151">
        <v>2114.11</v>
      </c>
      <c r="J3388" s="151">
        <v>7399.385</v>
      </c>
      <c r="K3388" s="147">
        <v>10</v>
      </c>
      <c r="L3388" s="151">
        <v>739.9385</v>
      </c>
      <c r="M3388" s="151">
        <v>36.996925</v>
      </c>
      <c r="N3388" s="154"/>
      <c r="O3388" s="151">
        <v>332.972325</v>
      </c>
      <c r="P3388" s="151">
        <v>369.96925</v>
      </c>
      <c r="Q3388" s="151">
        <f t="shared" si="52"/>
        <v>702.941575</v>
      </c>
      <c r="R3388" s="156"/>
    </row>
    <row r="3389" s="138" customFormat="1" ht="25.05" hidden="1" customHeight="1" spans="1:18">
      <c r="A3389" s="147">
        <v>3384</v>
      </c>
      <c r="B3389" s="147" t="s">
        <v>1412</v>
      </c>
      <c r="C3389" s="148">
        <v>44932</v>
      </c>
      <c r="D3389" s="148">
        <v>44957</v>
      </c>
      <c r="E3389" s="147" t="s">
        <v>25</v>
      </c>
      <c r="F3389" s="147" t="s">
        <v>1291</v>
      </c>
      <c r="G3389" s="147" t="s">
        <v>27</v>
      </c>
      <c r="H3389" s="147">
        <v>7</v>
      </c>
      <c r="I3389" s="151">
        <v>2114.11</v>
      </c>
      <c r="J3389" s="151">
        <v>14798.77</v>
      </c>
      <c r="K3389" s="147">
        <v>10</v>
      </c>
      <c r="L3389" s="151">
        <v>1479.877</v>
      </c>
      <c r="M3389" s="151">
        <v>73.99385</v>
      </c>
      <c r="N3389" s="154"/>
      <c r="O3389" s="151">
        <v>665.94465</v>
      </c>
      <c r="P3389" s="151">
        <v>739.9385</v>
      </c>
      <c r="Q3389" s="151">
        <f t="shared" si="52"/>
        <v>1405.88315</v>
      </c>
      <c r="R3389" s="156"/>
    </row>
    <row r="3390" s="138" customFormat="1" ht="25.05" hidden="1" customHeight="1" spans="1:18">
      <c r="A3390" s="147">
        <v>3385</v>
      </c>
      <c r="B3390" s="147" t="s">
        <v>1311</v>
      </c>
      <c r="C3390" s="148">
        <v>44932</v>
      </c>
      <c r="D3390" s="148">
        <v>44957</v>
      </c>
      <c r="E3390" s="147" t="s">
        <v>25</v>
      </c>
      <c r="F3390" s="147" t="s">
        <v>1291</v>
      </c>
      <c r="G3390" s="147" t="s">
        <v>27</v>
      </c>
      <c r="H3390" s="147">
        <v>4</v>
      </c>
      <c r="I3390" s="151">
        <v>2114.11</v>
      </c>
      <c r="J3390" s="151">
        <v>8456.44</v>
      </c>
      <c r="K3390" s="147">
        <v>10</v>
      </c>
      <c r="L3390" s="151">
        <v>845.644</v>
      </c>
      <c r="M3390" s="151">
        <v>42.2822</v>
      </c>
      <c r="N3390" s="154"/>
      <c r="O3390" s="151">
        <v>380.5398</v>
      </c>
      <c r="P3390" s="151">
        <v>422.822</v>
      </c>
      <c r="Q3390" s="151">
        <f t="shared" si="52"/>
        <v>803.3618</v>
      </c>
      <c r="R3390" s="156"/>
    </row>
    <row r="3391" s="138" customFormat="1" ht="25.05" hidden="1" customHeight="1" spans="1:18">
      <c r="A3391" s="147">
        <v>3386</v>
      </c>
      <c r="B3391" s="147" t="s">
        <v>1345</v>
      </c>
      <c r="C3391" s="148">
        <v>44932</v>
      </c>
      <c r="D3391" s="148">
        <v>44957</v>
      </c>
      <c r="E3391" s="147" t="s">
        <v>25</v>
      </c>
      <c r="F3391" s="147" t="s">
        <v>1291</v>
      </c>
      <c r="G3391" s="147" t="s">
        <v>27</v>
      </c>
      <c r="H3391" s="147">
        <v>6</v>
      </c>
      <c r="I3391" s="151">
        <v>2114.11</v>
      </c>
      <c r="J3391" s="151">
        <v>12684.66</v>
      </c>
      <c r="K3391" s="147">
        <v>10</v>
      </c>
      <c r="L3391" s="151">
        <v>1268.466</v>
      </c>
      <c r="M3391" s="151">
        <v>63.4233</v>
      </c>
      <c r="N3391" s="154"/>
      <c r="O3391" s="151">
        <v>570.8097</v>
      </c>
      <c r="P3391" s="151">
        <v>634.233</v>
      </c>
      <c r="Q3391" s="151">
        <f t="shared" si="52"/>
        <v>1205.0427</v>
      </c>
      <c r="R3391" s="156"/>
    </row>
    <row r="3392" s="138" customFormat="1" ht="25.05" hidden="1" customHeight="1" spans="1:18">
      <c r="A3392" s="147">
        <v>3387</v>
      </c>
      <c r="B3392" s="147" t="s">
        <v>1346</v>
      </c>
      <c r="C3392" s="148">
        <v>44932</v>
      </c>
      <c r="D3392" s="148">
        <v>44957</v>
      </c>
      <c r="E3392" s="147" t="s">
        <v>25</v>
      </c>
      <c r="F3392" s="147" t="s">
        <v>1291</v>
      </c>
      <c r="G3392" s="147" t="s">
        <v>27</v>
      </c>
      <c r="H3392" s="147">
        <v>4</v>
      </c>
      <c r="I3392" s="151">
        <v>2114.11</v>
      </c>
      <c r="J3392" s="151">
        <v>8456.44</v>
      </c>
      <c r="K3392" s="147">
        <v>10</v>
      </c>
      <c r="L3392" s="151">
        <v>845.644</v>
      </c>
      <c r="M3392" s="151">
        <v>42.2822</v>
      </c>
      <c r="N3392" s="154"/>
      <c r="O3392" s="151">
        <v>380.5398</v>
      </c>
      <c r="P3392" s="151">
        <v>422.822</v>
      </c>
      <c r="Q3392" s="151">
        <f t="shared" si="52"/>
        <v>803.3618</v>
      </c>
      <c r="R3392" s="156"/>
    </row>
    <row r="3393" s="138" customFormat="1" ht="25.05" hidden="1" customHeight="1" spans="1:18">
      <c r="A3393" s="147">
        <v>3388</v>
      </c>
      <c r="B3393" s="147" t="s">
        <v>1413</v>
      </c>
      <c r="C3393" s="148">
        <v>44932</v>
      </c>
      <c r="D3393" s="148">
        <v>44957</v>
      </c>
      <c r="E3393" s="147" t="s">
        <v>25</v>
      </c>
      <c r="F3393" s="147" t="s">
        <v>1291</v>
      </c>
      <c r="G3393" s="147" t="s">
        <v>27</v>
      </c>
      <c r="H3393" s="147">
        <v>8</v>
      </c>
      <c r="I3393" s="151">
        <v>2114.11</v>
      </c>
      <c r="J3393" s="151">
        <v>16912.88</v>
      </c>
      <c r="K3393" s="147">
        <v>10</v>
      </c>
      <c r="L3393" s="151">
        <v>1691.288</v>
      </c>
      <c r="M3393" s="151">
        <v>84.5644</v>
      </c>
      <c r="N3393" s="154"/>
      <c r="O3393" s="151">
        <v>761.0796</v>
      </c>
      <c r="P3393" s="151">
        <v>845.644</v>
      </c>
      <c r="Q3393" s="151">
        <f t="shared" si="52"/>
        <v>1606.7236</v>
      </c>
      <c r="R3393" s="156"/>
    </row>
    <row r="3394" s="138" customFormat="1" ht="25.05" hidden="1" customHeight="1" spans="1:18">
      <c r="A3394" s="147">
        <v>3389</v>
      </c>
      <c r="B3394" s="147" t="s">
        <v>1414</v>
      </c>
      <c r="C3394" s="148">
        <v>44932</v>
      </c>
      <c r="D3394" s="148">
        <v>44957</v>
      </c>
      <c r="E3394" s="147" t="s">
        <v>25</v>
      </c>
      <c r="F3394" s="147" t="s">
        <v>1291</v>
      </c>
      <c r="G3394" s="147" t="s">
        <v>27</v>
      </c>
      <c r="H3394" s="147">
        <v>8</v>
      </c>
      <c r="I3394" s="151">
        <v>2114.11</v>
      </c>
      <c r="J3394" s="151">
        <v>16912.88</v>
      </c>
      <c r="K3394" s="147">
        <v>10</v>
      </c>
      <c r="L3394" s="151">
        <v>1691.288</v>
      </c>
      <c r="M3394" s="151">
        <v>84.5644</v>
      </c>
      <c r="N3394" s="154"/>
      <c r="O3394" s="151">
        <v>761.0796</v>
      </c>
      <c r="P3394" s="151">
        <v>845.644</v>
      </c>
      <c r="Q3394" s="151">
        <f t="shared" si="52"/>
        <v>1606.7236</v>
      </c>
      <c r="R3394" s="156"/>
    </row>
    <row r="3395" s="138" customFormat="1" ht="25.05" hidden="1" customHeight="1" spans="1:18">
      <c r="A3395" s="147">
        <v>3390</v>
      </c>
      <c r="B3395" s="147" t="s">
        <v>1415</v>
      </c>
      <c r="C3395" s="148">
        <v>44932</v>
      </c>
      <c r="D3395" s="148">
        <v>44957</v>
      </c>
      <c r="E3395" s="147" t="s">
        <v>25</v>
      </c>
      <c r="F3395" s="147" t="s">
        <v>1291</v>
      </c>
      <c r="G3395" s="147" t="s">
        <v>27</v>
      </c>
      <c r="H3395" s="147">
        <v>7</v>
      </c>
      <c r="I3395" s="151">
        <v>2114.11</v>
      </c>
      <c r="J3395" s="151">
        <v>14798.77</v>
      </c>
      <c r="K3395" s="147">
        <v>10</v>
      </c>
      <c r="L3395" s="151">
        <v>1479.877</v>
      </c>
      <c r="M3395" s="151">
        <v>73.99385</v>
      </c>
      <c r="N3395" s="154"/>
      <c r="O3395" s="151">
        <v>665.94465</v>
      </c>
      <c r="P3395" s="151">
        <v>739.9385</v>
      </c>
      <c r="Q3395" s="151">
        <f t="shared" si="52"/>
        <v>1405.88315</v>
      </c>
      <c r="R3395" s="156"/>
    </row>
    <row r="3396" s="138" customFormat="1" ht="25.05" hidden="1" customHeight="1" spans="1:18">
      <c r="A3396" s="147">
        <v>3391</v>
      </c>
      <c r="B3396" s="147" t="s">
        <v>1416</v>
      </c>
      <c r="C3396" s="148">
        <v>44932</v>
      </c>
      <c r="D3396" s="148">
        <v>44957</v>
      </c>
      <c r="E3396" s="147" t="s">
        <v>25</v>
      </c>
      <c r="F3396" s="147" t="s">
        <v>1291</v>
      </c>
      <c r="G3396" s="147" t="s">
        <v>27</v>
      </c>
      <c r="H3396" s="147">
        <v>6</v>
      </c>
      <c r="I3396" s="151">
        <v>2114.11</v>
      </c>
      <c r="J3396" s="151">
        <v>12684.66</v>
      </c>
      <c r="K3396" s="147">
        <v>10</v>
      </c>
      <c r="L3396" s="151">
        <v>1268.466</v>
      </c>
      <c r="M3396" s="151">
        <v>63.4233</v>
      </c>
      <c r="N3396" s="154"/>
      <c r="O3396" s="151">
        <v>570.8097</v>
      </c>
      <c r="P3396" s="151">
        <v>634.233</v>
      </c>
      <c r="Q3396" s="151">
        <f t="shared" si="52"/>
        <v>1205.0427</v>
      </c>
      <c r="R3396" s="156"/>
    </row>
    <row r="3397" s="138" customFormat="1" ht="25.05" hidden="1" customHeight="1" spans="1:18">
      <c r="A3397" s="147">
        <v>3392</v>
      </c>
      <c r="B3397" s="147" t="s">
        <v>1351</v>
      </c>
      <c r="C3397" s="148">
        <v>44932</v>
      </c>
      <c r="D3397" s="148">
        <v>44957</v>
      </c>
      <c r="E3397" s="147" t="s">
        <v>25</v>
      </c>
      <c r="F3397" s="147" t="s">
        <v>1291</v>
      </c>
      <c r="G3397" s="147" t="s">
        <v>27</v>
      </c>
      <c r="H3397" s="147">
        <v>12</v>
      </c>
      <c r="I3397" s="151">
        <v>2114.11</v>
      </c>
      <c r="J3397" s="151">
        <v>25369.32</v>
      </c>
      <c r="K3397" s="147">
        <v>10</v>
      </c>
      <c r="L3397" s="151">
        <v>2536.932</v>
      </c>
      <c r="M3397" s="151">
        <v>126.8466</v>
      </c>
      <c r="N3397" s="154"/>
      <c r="O3397" s="151">
        <v>1141.6194</v>
      </c>
      <c r="P3397" s="151">
        <v>1268.466</v>
      </c>
      <c r="Q3397" s="151">
        <f t="shared" si="52"/>
        <v>2410.0854</v>
      </c>
      <c r="R3397" s="156"/>
    </row>
    <row r="3398" s="138" customFormat="1" ht="25.05" hidden="1" customHeight="1" spans="1:18">
      <c r="A3398" s="147">
        <v>3393</v>
      </c>
      <c r="B3398" s="147" t="s">
        <v>1352</v>
      </c>
      <c r="C3398" s="148">
        <v>44932</v>
      </c>
      <c r="D3398" s="148">
        <v>44957</v>
      </c>
      <c r="E3398" s="147" t="s">
        <v>25</v>
      </c>
      <c r="F3398" s="147" t="s">
        <v>1291</v>
      </c>
      <c r="G3398" s="147" t="s">
        <v>27</v>
      </c>
      <c r="H3398" s="147">
        <v>2.5</v>
      </c>
      <c r="I3398" s="151">
        <v>2114.11</v>
      </c>
      <c r="J3398" s="151">
        <v>5285.275</v>
      </c>
      <c r="K3398" s="147">
        <v>10</v>
      </c>
      <c r="L3398" s="151">
        <v>528.5275</v>
      </c>
      <c r="M3398" s="151">
        <v>26.426375</v>
      </c>
      <c r="N3398" s="154"/>
      <c r="O3398" s="151">
        <v>237.837375</v>
      </c>
      <c r="P3398" s="151">
        <v>264.26375</v>
      </c>
      <c r="Q3398" s="151">
        <f t="shared" si="52"/>
        <v>502.101125</v>
      </c>
      <c r="R3398" s="156"/>
    </row>
    <row r="3399" s="138" customFormat="1" ht="25.05" hidden="1" customHeight="1" spans="1:18">
      <c r="A3399" s="147">
        <v>3394</v>
      </c>
      <c r="B3399" s="147" t="s">
        <v>1417</v>
      </c>
      <c r="C3399" s="148">
        <v>44932</v>
      </c>
      <c r="D3399" s="148">
        <v>44957</v>
      </c>
      <c r="E3399" s="147" t="s">
        <v>25</v>
      </c>
      <c r="F3399" s="147" t="s">
        <v>1291</v>
      </c>
      <c r="G3399" s="147" t="s">
        <v>27</v>
      </c>
      <c r="H3399" s="147">
        <v>8</v>
      </c>
      <c r="I3399" s="151">
        <v>2114.11</v>
      </c>
      <c r="J3399" s="151">
        <v>16912.88</v>
      </c>
      <c r="K3399" s="147">
        <v>10</v>
      </c>
      <c r="L3399" s="151">
        <v>1691.288</v>
      </c>
      <c r="M3399" s="151">
        <v>84.5644</v>
      </c>
      <c r="N3399" s="154"/>
      <c r="O3399" s="151">
        <v>761.0796</v>
      </c>
      <c r="P3399" s="151">
        <v>845.644</v>
      </c>
      <c r="Q3399" s="151">
        <f t="shared" ref="Q3399:Q3462" si="53">N3399+O3399+P3399</f>
        <v>1606.7236</v>
      </c>
      <c r="R3399" s="156"/>
    </row>
    <row r="3400" s="138" customFormat="1" ht="25.05" hidden="1" customHeight="1" spans="1:18">
      <c r="A3400" s="147">
        <v>3395</v>
      </c>
      <c r="B3400" s="147" t="s">
        <v>1418</v>
      </c>
      <c r="C3400" s="148">
        <v>44932</v>
      </c>
      <c r="D3400" s="148">
        <v>44957</v>
      </c>
      <c r="E3400" s="147" t="s">
        <v>25</v>
      </c>
      <c r="F3400" s="147" t="s">
        <v>1291</v>
      </c>
      <c r="G3400" s="147" t="s">
        <v>27</v>
      </c>
      <c r="H3400" s="147">
        <v>5</v>
      </c>
      <c r="I3400" s="151">
        <v>2114.11</v>
      </c>
      <c r="J3400" s="151">
        <v>10570.55</v>
      </c>
      <c r="K3400" s="147">
        <v>10</v>
      </c>
      <c r="L3400" s="151">
        <v>1057.055</v>
      </c>
      <c r="M3400" s="151">
        <v>52.85275</v>
      </c>
      <c r="N3400" s="154"/>
      <c r="O3400" s="151">
        <v>475.67475</v>
      </c>
      <c r="P3400" s="151">
        <v>528.5275</v>
      </c>
      <c r="Q3400" s="151">
        <f t="shared" si="53"/>
        <v>1004.20225</v>
      </c>
      <c r="R3400" s="156"/>
    </row>
    <row r="3401" s="138" customFormat="1" ht="25.05" hidden="1" customHeight="1" spans="1:18">
      <c r="A3401" s="147">
        <v>3396</v>
      </c>
      <c r="B3401" s="147" t="s">
        <v>1419</v>
      </c>
      <c r="C3401" s="148">
        <v>44932</v>
      </c>
      <c r="D3401" s="148">
        <v>44957</v>
      </c>
      <c r="E3401" s="147" t="s">
        <v>25</v>
      </c>
      <c r="F3401" s="147" t="s">
        <v>1291</v>
      </c>
      <c r="G3401" s="147" t="s">
        <v>27</v>
      </c>
      <c r="H3401" s="147">
        <v>10</v>
      </c>
      <c r="I3401" s="151">
        <v>2114.11</v>
      </c>
      <c r="J3401" s="151">
        <v>21141.1</v>
      </c>
      <c r="K3401" s="147">
        <v>10</v>
      </c>
      <c r="L3401" s="151">
        <v>2114.11</v>
      </c>
      <c r="M3401" s="151">
        <v>105.7055</v>
      </c>
      <c r="N3401" s="154"/>
      <c r="O3401" s="151">
        <v>951.3495</v>
      </c>
      <c r="P3401" s="151">
        <v>1057.055</v>
      </c>
      <c r="Q3401" s="151">
        <f t="shared" si="53"/>
        <v>2008.4045</v>
      </c>
      <c r="R3401" s="156"/>
    </row>
    <row r="3402" s="138" customFormat="1" ht="25.05" hidden="1" customHeight="1" spans="1:18">
      <c r="A3402" s="147">
        <v>3397</v>
      </c>
      <c r="B3402" s="147" t="s">
        <v>1420</v>
      </c>
      <c r="C3402" s="148">
        <v>44932</v>
      </c>
      <c r="D3402" s="148">
        <v>44957</v>
      </c>
      <c r="E3402" s="147" t="s">
        <v>25</v>
      </c>
      <c r="F3402" s="147" t="s">
        <v>1291</v>
      </c>
      <c r="G3402" s="147" t="s">
        <v>27</v>
      </c>
      <c r="H3402" s="147">
        <v>6</v>
      </c>
      <c r="I3402" s="151">
        <v>2114.11</v>
      </c>
      <c r="J3402" s="151">
        <v>12684.66</v>
      </c>
      <c r="K3402" s="147">
        <v>10</v>
      </c>
      <c r="L3402" s="151">
        <v>1268.466</v>
      </c>
      <c r="M3402" s="151">
        <v>63.4233</v>
      </c>
      <c r="N3402" s="154"/>
      <c r="O3402" s="151">
        <v>570.8097</v>
      </c>
      <c r="P3402" s="151">
        <v>634.233</v>
      </c>
      <c r="Q3402" s="151">
        <f t="shared" si="53"/>
        <v>1205.0427</v>
      </c>
      <c r="R3402" s="156"/>
    </row>
    <row r="3403" s="138" customFormat="1" ht="25.05" hidden="1" customHeight="1" spans="1:18">
      <c r="A3403" s="147">
        <v>3398</v>
      </c>
      <c r="B3403" s="147" t="s">
        <v>1398</v>
      </c>
      <c r="C3403" s="148">
        <v>44932</v>
      </c>
      <c r="D3403" s="148">
        <v>44957</v>
      </c>
      <c r="E3403" s="147" t="s">
        <v>25</v>
      </c>
      <c r="F3403" s="147" t="s">
        <v>1291</v>
      </c>
      <c r="G3403" s="147" t="s">
        <v>27</v>
      </c>
      <c r="H3403" s="147">
        <v>3.5</v>
      </c>
      <c r="I3403" s="151">
        <v>2114.11</v>
      </c>
      <c r="J3403" s="151">
        <v>7399.385</v>
      </c>
      <c r="K3403" s="147">
        <v>10</v>
      </c>
      <c r="L3403" s="151">
        <v>739.9385</v>
      </c>
      <c r="M3403" s="151">
        <v>36.996925</v>
      </c>
      <c r="N3403" s="154"/>
      <c r="O3403" s="151">
        <v>332.972325</v>
      </c>
      <c r="P3403" s="151">
        <v>369.96925</v>
      </c>
      <c r="Q3403" s="151">
        <f t="shared" si="53"/>
        <v>702.941575</v>
      </c>
      <c r="R3403" s="156"/>
    </row>
    <row r="3404" s="138" customFormat="1" ht="25.05" hidden="1" customHeight="1" spans="1:18">
      <c r="A3404" s="147">
        <v>3399</v>
      </c>
      <c r="B3404" s="147" t="s">
        <v>1379</v>
      </c>
      <c r="C3404" s="148">
        <v>44932</v>
      </c>
      <c r="D3404" s="148">
        <v>44957</v>
      </c>
      <c r="E3404" s="147" t="s">
        <v>25</v>
      </c>
      <c r="F3404" s="147" t="s">
        <v>1291</v>
      </c>
      <c r="G3404" s="147" t="s">
        <v>27</v>
      </c>
      <c r="H3404" s="147">
        <v>5</v>
      </c>
      <c r="I3404" s="151">
        <v>2114.11</v>
      </c>
      <c r="J3404" s="151">
        <v>10570.55</v>
      </c>
      <c r="K3404" s="147">
        <v>10</v>
      </c>
      <c r="L3404" s="151">
        <v>1057.055</v>
      </c>
      <c r="M3404" s="151">
        <v>52.85275</v>
      </c>
      <c r="N3404" s="154"/>
      <c r="O3404" s="151">
        <v>475.67475</v>
      </c>
      <c r="P3404" s="151">
        <v>528.5275</v>
      </c>
      <c r="Q3404" s="151">
        <f t="shared" si="53"/>
        <v>1004.20225</v>
      </c>
      <c r="R3404" s="156"/>
    </row>
    <row r="3405" s="138" customFormat="1" ht="25.05" hidden="1" customHeight="1" spans="1:18">
      <c r="A3405" s="147">
        <v>3400</v>
      </c>
      <c r="B3405" s="147" t="s">
        <v>1356</v>
      </c>
      <c r="C3405" s="148">
        <v>44932</v>
      </c>
      <c r="D3405" s="148">
        <v>44957</v>
      </c>
      <c r="E3405" s="147" t="s">
        <v>25</v>
      </c>
      <c r="F3405" s="147" t="s">
        <v>1291</v>
      </c>
      <c r="G3405" s="147" t="s">
        <v>27</v>
      </c>
      <c r="H3405" s="147">
        <v>2</v>
      </c>
      <c r="I3405" s="151">
        <v>2114.11</v>
      </c>
      <c r="J3405" s="151">
        <v>4228.22</v>
      </c>
      <c r="K3405" s="147">
        <v>10</v>
      </c>
      <c r="L3405" s="151">
        <v>422.822</v>
      </c>
      <c r="M3405" s="151">
        <v>21.1411</v>
      </c>
      <c r="N3405" s="154"/>
      <c r="O3405" s="151">
        <v>190.2699</v>
      </c>
      <c r="P3405" s="151">
        <v>211.411</v>
      </c>
      <c r="Q3405" s="151">
        <f t="shared" si="53"/>
        <v>401.6809</v>
      </c>
      <c r="R3405" s="156"/>
    </row>
    <row r="3406" s="138" customFormat="1" ht="25.05" hidden="1" customHeight="1" spans="1:18">
      <c r="A3406" s="147">
        <v>3401</v>
      </c>
      <c r="B3406" s="147" t="s">
        <v>1359</v>
      </c>
      <c r="C3406" s="148">
        <v>44932</v>
      </c>
      <c r="D3406" s="148">
        <v>44957</v>
      </c>
      <c r="E3406" s="147" t="s">
        <v>25</v>
      </c>
      <c r="F3406" s="147" t="s">
        <v>1291</v>
      </c>
      <c r="G3406" s="147" t="s">
        <v>27</v>
      </c>
      <c r="H3406" s="147">
        <v>8.5</v>
      </c>
      <c r="I3406" s="151">
        <v>2114.11</v>
      </c>
      <c r="J3406" s="151">
        <v>17969.935</v>
      </c>
      <c r="K3406" s="147">
        <v>10</v>
      </c>
      <c r="L3406" s="151">
        <v>1796.9935</v>
      </c>
      <c r="M3406" s="151">
        <v>89.849675</v>
      </c>
      <c r="N3406" s="154"/>
      <c r="O3406" s="151">
        <v>808.647075</v>
      </c>
      <c r="P3406" s="151">
        <v>898.49675</v>
      </c>
      <c r="Q3406" s="151">
        <f t="shared" si="53"/>
        <v>1707.143825</v>
      </c>
      <c r="R3406" s="156"/>
    </row>
    <row r="3407" s="138" customFormat="1" ht="25.05" hidden="1" customHeight="1" spans="1:18">
      <c r="A3407" s="147">
        <v>3402</v>
      </c>
      <c r="B3407" s="147" t="s">
        <v>1421</v>
      </c>
      <c r="C3407" s="148">
        <v>44932</v>
      </c>
      <c r="D3407" s="148">
        <v>44957</v>
      </c>
      <c r="E3407" s="147" t="s">
        <v>25</v>
      </c>
      <c r="F3407" s="147" t="s">
        <v>1291</v>
      </c>
      <c r="G3407" s="147" t="s">
        <v>27</v>
      </c>
      <c r="H3407" s="147">
        <v>2.6</v>
      </c>
      <c r="I3407" s="151">
        <v>2114.11</v>
      </c>
      <c r="J3407" s="151">
        <v>5496.686</v>
      </c>
      <c r="K3407" s="147">
        <v>10</v>
      </c>
      <c r="L3407" s="151">
        <v>549.6686</v>
      </c>
      <c r="M3407" s="151">
        <v>27.48343</v>
      </c>
      <c r="N3407" s="154"/>
      <c r="O3407" s="151">
        <v>247.35087</v>
      </c>
      <c r="P3407" s="151">
        <v>274.8343</v>
      </c>
      <c r="Q3407" s="151">
        <f t="shared" si="53"/>
        <v>522.18517</v>
      </c>
      <c r="R3407" s="156"/>
    </row>
    <row r="3408" s="138" customFormat="1" ht="25.05" hidden="1" customHeight="1" spans="1:18">
      <c r="A3408" s="147">
        <v>3403</v>
      </c>
      <c r="B3408" s="147" t="s">
        <v>1401</v>
      </c>
      <c r="C3408" s="148">
        <v>44932</v>
      </c>
      <c r="D3408" s="148">
        <v>44957</v>
      </c>
      <c r="E3408" s="147" t="s">
        <v>25</v>
      </c>
      <c r="F3408" s="147" t="s">
        <v>1291</v>
      </c>
      <c r="G3408" s="147" t="s">
        <v>27</v>
      </c>
      <c r="H3408" s="147">
        <v>2</v>
      </c>
      <c r="I3408" s="151">
        <v>2114.11</v>
      </c>
      <c r="J3408" s="151">
        <v>4228.22</v>
      </c>
      <c r="K3408" s="147">
        <v>10</v>
      </c>
      <c r="L3408" s="151">
        <v>422.822</v>
      </c>
      <c r="M3408" s="151">
        <v>21.1411</v>
      </c>
      <c r="N3408" s="154"/>
      <c r="O3408" s="151">
        <v>190.2699</v>
      </c>
      <c r="P3408" s="151">
        <v>211.411</v>
      </c>
      <c r="Q3408" s="151">
        <f t="shared" si="53"/>
        <v>401.6809</v>
      </c>
      <c r="R3408" s="156"/>
    </row>
    <row r="3409" s="138" customFormat="1" ht="25.05" hidden="1" customHeight="1" spans="1:18">
      <c r="A3409" s="147">
        <v>3404</v>
      </c>
      <c r="B3409" s="147" t="s">
        <v>1422</v>
      </c>
      <c r="C3409" s="148">
        <v>44932</v>
      </c>
      <c r="D3409" s="148">
        <v>44957</v>
      </c>
      <c r="E3409" s="147" t="s">
        <v>25</v>
      </c>
      <c r="F3409" s="147" t="s">
        <v>1291</v>
      </c>
      <c r="G3409" s="147" t="s">
        <v>27</v>
      </c>
      <c r="H3409" s="147">
        <v>3</v>
      </c>
      <c r="I3409" s="151">
        <v>2114.11</v>
      </c>
      <c r="J3409" s="151">
        <v>6342.33</v>
      </c>
      <c r="K3409" s="147">
        <v>10</v>
      </c>
      <c r="L3409" s="151">
        <v>634.233</v>
      </c>
      <c r="M3409" s="151">
        <v>31.71165</v>
      </c>
      <c r="N3409" s="154"/>
      <c r="O3409" s="151">
        <v>285.40485</v>
      </c>
      <c r="P3409" s="151">
        <v>317.1165</v>
      </c>
      <c r="Q3409" s="151">
        <f t="shared" si="53"/>
        <v>602.52135</v>
      </c>
      <c r="R3409" s="156"/>
    </row>
    <row r="3410" s="138" customFormat="1" ht="25.05" hidden="1" customHeight="1" spans="1:18">
      <c r="A3410" s="147">
        <v>3405</v>
      </c>
      <c r="B3410" s="147" t="s">
        <v>1423</v>
      </c>
      <c r="C3410" s="148">
        <v>44943</v>
      </c>
      <c r="D3410" s="148">
        <v>45026</v>
      </c>
      <c r="E3410" s="147" t="s">
        <v>960</v>
      </c>
      <c r="F3410" s="147" t="s">
        <v>1424</v>
      </c>
      <c r="G3410" s="147" t="s">
        <v>27</v>
      </c>
      <c r="H3410" s="147">
        <v>12.1</v>
      </c>
      <c r="I3410" s="151">
        <v>3000</v>
      </c>
      <c r="J3410" s="151">
        <v>36300</v>
      </c>
      <c r="K3410" s="147">
        <v>10</v>
      </c>
      <c r="L3410" s="151">
        <v>3630</v>
      </c>
      <c r="M3410" s="151">
        <v>1089</v>
      </c>
      <c r="N3410" s="154"/>
      <c r="O3410" s="154"/>
      <c r="P3410" s="151">
        <v>2541</v>
      </c>
      <c r="Q3410" s="151">
        <f t="shared" si="53"/>
        <v>2541</v>
      </c>
      <c r="R3410" s="156"/>
    </row>
    <row r="3411" s="138" customFormat="1" ht="25.05" hidden="1" customHeight="1" spans="1:18">
      <c r="A3411" s="147">
        <v>3406</v>
      </c>
      <c r="B3411" s="147" t="s">
        <v>1425</v>
      </c>
      <c r="C3411" s="148">
        <v>44943</v>
      </c>
      <c r="D3411" s="148">
        <v>45026</v>
      </c>
      <c r="E3411" s="147" t="s">
        <v>960</v>
      </c>
      <c r="F3411" s="147" t="s">
        <v>1424</v>
      </c>
      <c r="G3411" s="147" t="s">
        <v>27</v>
      </c>
      <c r="H3411" s="147">
        <v>10.8</v>
      </c>
      <c r="I3411" s="151">
        <v>3000</v>
      </c>
      <c r="J3411" s="151">
        <v>32400</v>
      </c>
      <c r="K3411" s="147">
        <v>10</v>
      </c>
      <c r="L3411" s="151">
        <v>3240</v>
      </c>
      <c r="M3411" s="151">
        <v>972</v>
      </c>
      <c r="N3411" s="154"/>
      <c r="O3411" s="154"/>
      <c r="P3411" s="151">
        <v>2268</v>
      </c>
      <c r="Q3411" s="151">
        <f t="shared" si="53"/>
        <v>2268</v>
      </c>
      <c r="R3411" s="156"/>
    </row>
    <row r="3412" s="138" customFormat="1" ht="25.05" hidden="1" customHeight="1" spans="1:18">
      <c r="A3412" s="147">
        <v>3407</v>
      </c>
      <c r="B3412" s="147" t="s">
        <v>1426</v>
      </c>
      <c r="C3412" s="148">
        <v>44932</v>
      </c>
      <c r="D3412" s="148">
        <v>44957</v>
      </c>
      <c r="E3412" s="147" t="s">
        <v>25</v>
      </c>
      <c r="F3412" s="147" t="s">
        <v>1427</v>
      </c>
      <c r="G3412" s="147" t="s">
        <v>27</v>
      </c>
      <c r="H3412" s="147">
        <v>14</v>
      </c>
      <c r="I3412" s="151">
        <v>3698.24</v>
      </c>
      <c r="J3412" s="151">
        <v>51775.36</v>
      </c>
      <c r="K3412" s="147">
        <v>10</v>
      </c>
      <c r="L3412" s="151">
        <v>5177.536</v>
      </c>
      <c r="M3412" s="151">
        <v>258.8768</v>
      </c>
      <c r="N3412" s="154"/>
      <c r="O3412" s="151">
        <v>2329.8912</v>
      </c>
      <c r="P3412" s="151">
        <v>2588.768</v>
      </c>
      <c r="Q3412" s="151">
        <f t="shared" si="53"/>
        <v>4918.6592</v>
      </c>
      <c r="R3412" s="156"/>
    </row>
    <row r="3413" s="138" customFormat="1" ht="25.05" hidden="1" customHeight="1" spans="1:18">
      <c r="A3413" s="147">
        <v>3408</v>
      </c>
      <c r="B3413" s="147" t="s">
        <v>1428</v>
      </c>
      <c r="C3413" s="148">
        <v>44945</v>
      </c>
      <c r="D3413" s="148">
        <v>44977</v>
      </c>
      <c r="E3413" s="147" t="s">
        <v>960</v>
      </c>
      <c r="F3413" s="147" t="s">
        <v>1429</v>
      </c>
      <c r="G3413" s="147" t="s">
        <v>27</v>
      </c>
      <c r="H3413" s="147">
        <v>3</v>
      </c>
      <c r="I3413" s="151">
        <v>3000</v>
      </c>
      <c r="J3413" s="151">
        <v>9000</v>
      </c>
      <c r="K3413" s="147">
        <v>10</v>
      </c>
      <c r="L3413" s="151">
        <v>900</v>
      </c>
      <c r="M3413" s="151">
        <v>270</v>
      </c>
      <c r="N3413" s="154"/>
      <c r="O3413" s="154"/>
      <c r="P3413" s="151">
        <v>630</v>
      </c>
      <c r="Q3413" s="151">
        <f t="shared" si="53"/>
        <v>630</v>
      </c>
      <c r="R3413" s="156"/>
    </row>
    <row r="3414" s="138" customFormat="1" ht="25.05" hidden="1" customHeight="1" spans="1:18">
      <c r="A3414" s="147">
        <v>3409</v>
      </c>
      <c r="B3414" s="147" t="s">
        <v>1430</v>
      </c>
      <c r="C3414" s="148">
        <v>44945</v>
      </c>
      <c r="D3414" s="148">
        <v>44977</v>
      </c>
      <c r="E3414" s="147" t="s">
        <v>960</v>
      </c>
      <c r="F3414" s="147" t="s">
        <v>1429</v>
      </c>
      <c r="G3414" s="147" t="s">
        <v>27</v>
      </c>
      <c r="H3414" s="147">
        <v>7.8</v>
      </c>
      <c r="I3414" s="151">
        <v>3000</v>
      </c>
      <c r="J3414" s="151">
        <v>23400</v>
      </c>
      <c r="K3414" s="147">
        <v>10</v>
      </c>
      <c r="L3414" s="151">
        <v>2340</v>
      </c>
      <c r="M3414" s="151">
        <v>702</v>
      </c>
      <c r="N3414" s="154"/>
      <c r="O3414" s="154"/>
      <c r="P3414" s="151">
        <v>1638</v>
      </c>
      <c r="Q3414" s="151">
        <f t="shared" si="53"/>
        <v>1638</v>
      </c>
      <c r="R3414" s="156"/>
    </row>
    <row r="3415" s="138" customFormat="1" ht="25.05" hidden="1" customHeight="1" spans="1:18">
      <c r="A3415" s="147">
        <v>3410</v>
      </c>
      <c r="B3415" s="147" t="s">
        <v>375</v>
      </c>
      <c r="C3415" s="148">
        <v>44945</v>
      </c>
      <c r="D3415" s="148">
        <v>44977</v>
      </c>
      <c r="E3415" s="147" t="s">
        <v>960</v>
      </c>
      <c r="F3415" s="147" t="s">
        <v>1429</v>
      </c>
      <c r="G3415" s="147" t="s">
        <v>27</v>
      </c>
      <c r="H3415" s="147">
        <v>8</v>
      </c>
      <c r="I3415" s="151">
        <v>3000</v>
      </c>
      <c r="J3415" s="151">
        <v>24000</v>
      </c>
      <c r="K3415" s="147">
        <v>10</v>
      </c>
      <c r="L3415" s="151">
        <v>2400</v>
      </c>
      <c r="M3415" s="151">
        <v>720</v>
      </c>
      <c r="N3415" s="154"/>
      <c r="O3415" s="154"/>
      <c r="P3415" s="151">
        <v>1680</v>
      </c>
      <c r="Q3415" s="151">
        <f t="shared" si="53"/>
        <v>1680</v>
      </c>
      <c r="R3415" s="156"/>
    </row>
    <row r="3416" s="138" customFormat="1" ht="25.05" hidden="1" customHeight="1" spans="1:18">
      <c r="A3416" s="147">
        <v>3411</v>
      </c>
      <c r="B3416" s="147" t="s">
        <v>1431</v>
      </c>
      <c r="C3416" s="148">
        <v>44945</v>
      </c>
      <c r="D3416" s="148">
        <v>44977</v>
      </c>
      <c r="E3416" s="147" t="s">
        <v>960</v>
      </c>
      <c r="F3416" s="147" t="s">
        <v>1429</v>
      </c>
      <c r="G3416" s="147" t="s">
        <v>27</v>
      </c>
      <c r="H3416" s="147">
        <v>5.5</v>
      </c>
      <c r="I3416" s="151">
        <v>3000</v>
      </c>
      <c r="J3416" s="151">
        <v>16500</v>
      </c>
      <c r="K3416" s="147">
        <v>10</v>
      </c>
      <c r="L3416" s="151">
        <v>1650</v>
      </c>
      <c r="M3416" s="151">
        <v>495</v>
      </c>
      <c r="N3416" s="154"/>
      <c r="O3416" s="154"/>
      <c r="P3416" s="151">
        <v>1155</v>
      </c>
      <c r="Q3416" s="151">
        <f t="shared" si="53"/>
        <v>1155</v>
      </c>
      <c r="R3416" s="156"/>
    </row>
    <row r="3417" s="138" customFormat="1" ht="25.05" hidden="1" customHeight="1" spans="1:18">
      <c r="A3417" s="147">
        <v>3412</v>
      </c>
      <c r="B3417" s="147" t="s">
        <v>1432</v>
      </c>
      <c r="C3417" s="148">
        <v>44945</v>
      </c>
      <c r="D3417" s="148">
        <v>44977</v>
      </c>
      <c r="E3417" s="147" t="s">
        <v>960</v>
      </c>
      <c r="F3417" s="147" t="s">
        <v>1429</v>
      </c>
      <c r="G3417" s="147" t="s">
        <v>27</v>
      </c>
      <c r="H3417" s="147">
        <v>5</v>
      </c>
      <c r="I3417" s="151">
        <v>3000</v>
      </c>
      <c r="J3417" s="151">
        <v>15000</v>
      </c>
      <c r="K3417" s="147">
        <v>10</v>
      </c>
      <c r="L3417" s="151">
        <v>1500</v>
      </c>
      <c r="M3417" s="151">
        <v>450</v>
      </c>
      <c r="N3417" s="154"/>
      <c r="O3417" s="154"/>
      <c r="P3417" s="151">
        <v>1050</v>
      </c>
      <c r="Q3417" s="151">
        <f t="shared" si="53"/>
        <v>1050</v>
      </c>
      <c r="R3417" s="156"/>
    </row>
    <row r="3418" s="138" customFormat="1" ht="25.05" hidden="1" customHeight="1" spans="1:18">
      <c r="A3418" s="147">
        <v>3413</v>
      </c>
      <c r="B3418" s="147" t="s">
        <v>1433</v>
      </c>
      <c r="C3418" s="148">
        <v>44945</v>
      </c>
      <c r="D3418" s="148">
        <v>44977</v>
      </c>
      <c r="E3418" s="147" t="s">
        <v>960</v>
      </c>
      <c r="F3418" s="147" t="s">
        <v>1429</v>
      </c>
      <c r="G3418" s="147" t="s">
        <v>27</v>
      </c>
      <c r="H3418" s="147">
        <v>7</v>
      </c>
      <c r="I3418" s="151">
        <v>3000</v>
      </c>
      <c r="J3418" s="151">
        <v>21000</v>
      </c>
      <c r="K3418" s="147">
        <v>10</v>
      </c>
      <c r="L3418" s="151">
        <v>2100</v>
      </c>
      <c r="M3418" s="151">
        <v>630</v>
      </c>
      <c r="N3418" s="154"/>
      <c r="O3418" s="154"/>
      <c r="P3418" s="151">
        <v>1470</v>
      </c>
      <c r="Q3418" s="151">
        <f t="shared" si="53"/>
        <v>1470</v>
      </c>
      <c r="R3418" s="156"/>
    </row>
    <row r="3419" s="138" customFormat="1" ht="25.05" hidden="1" customHeight="1" spans="1:18">
      <c r="A3419" s="147">
        <v>3414</v>
      </c>
      <c r="B3419" s="147" t="s">
        <v>1434</v>
      </c>
      <c r="C3419" s="148">
        <v>44945</v>
      </c>
      <c r="D3419" s="148">
        <v>44977</v>
      </c>
      <c r="E3419" s="147" t="s">
        <v>960</v>
      </c>
      <c r="F3419" s="147" t="s">
        <v>1429</v>
      </c>
      <c r="G3419" s="147" t="s">
        <v>27</v>
      </c>
      <c r="H3419" s="147">
        <v>6</v>
      </c>
      <c r="I3419" s="151">
        <v>3000</v>
      </c>
      <c r="J3419" s="151">
        <v>18000</v>
      </c>
      <c r="K3419" s="147">
        <v>10</v>
      </c>
      <c r="L3419" s="151">
        <v>1800</v>
      </c>
      <c r="M3419" s="151">
        <v>540</v>
      </c>
      <c r="N3419" s="154"/>
      <c r="O3419" s="154"/>
      <c r="P3419" s="151">
        <v>1260</v>
      </c>
      <c r="Q3419" s="151">
        <f t="shared" si="53"/>
        <v>1260</v>
      </c>
      <c r="R3419" s="156"/>
    </row>
    <row r="3420" s="138" customFormat="1" ht="25.05" hidden="1" customHeight="1" spans="1:18">
      <c r="A3420" s="147">
        <v>3415</v>
      </c>
      <c r="B3420" s="147" t="s">
        <v>1435</v>
      </c>
      <c r="C3420" s="148">
        <v>44945</v>
      </c>
      <c r="D3420" s="148">
        <v>44977</v>
      </c>
      <c r="E3420" s="147" t="s">
        <v>960</v>
      </c>
      <c r="F3420" s="147" t="s">
        <v>1429</v>
      </c>
      <c r="G3420" s="147" t="s">
        <v>27</v>
      </c>
      <c r="H3420" s="147">
        <v>3.5</v>
      </c>
      <c r="I3420" s="151">
        <v>3000</v>
      </c>
      <c r="J3420" s="151">
        <v>10500</v>
      </c>
      <c r="K3420" s="147">
        <v>10</v>
      </c>
      <c r="L3420" s="151">
        <v>1050</v>
      </c>
      <c r="M3420" s="151">
        <v>315</v>
      </c>
      <c r="N3420" s="154"/>
      <c r="O3420" s="154"/>
      <c r="P3420" s="151">
        <v>735</v>
      </c>
      <c r="Q3420" s="151">
        <f t="shared" si="53"/>
        <v>735</v>
      </c>
      <c r="R3420" s="156"/>
    </row>
    <row r="3421" s="138" customFormat="1" ht="25.05" hidden="1" customHeight="1" spans="1:18">
      <c r="A3421" s="147">
        <v>3416</v>
      </c>
      <c r="B3421" s="147" t="s">
        <v>1436</v>
      </c>
      <c r="C3421" s="148">
        <v>44945</v>
      </c>
      <c r="D3421" s="148">
        <v>44977</v>
      </c>
      <c r="E3421" s="147" t="s">
        <v>960</v>
      </c>
      <c r="F3421" s="147" t="s">
        <v>1429</v>
      </c>
      <c r="G3421" s="147" t="s">
        <v>27</v>
      </c>
      <c r="H3421" s="147">
        <v>3</v>
      </c>
      <c r="I3421" s="151">
        <v>3000</v>
      </c>
      <c r="J3421" s="151">
        <v>9000</v>
      </c>
      <c r="K3421" s="147">
        <v>10</v>
      </c>
      <c r="L3421" s="151">
        <v>900</v>
      </c>
      <c r="M3421" s="151">
        <v>270</v>
      </c>
      <c r="N3421" s="154"/>
      <c r="O3421" s="154"/>
      <c r="P3421" s="151">
        <v>630</v>
      </c>
      <c r="Q3421" s="151">
        <f t="shared" si="53"/>
        <v>630</v>
      </c>
      <c r="R3421" s="156"/>
    </row>
    <row r="3422" s="138" customFormat="1" ht="25.05" hidden="1" customHeight="1" spans="1:18">
      <c r="A3422" s="147">
        <v>3417</v>
      </c>
      <c r="B3422" s="147" t="s">
        <v>1437</v>
      </c>
      <c r="C3422" s="148">
        <v>44945</v>
      </c>
      <c r="D3422" s="148">
        <v>44977</v>
      </c>
      <c r="E3422" s="147" t="s">
        <v>960</v>
      </c>
      <c r="F3422" s="147" t="s">
        <v>1429</v>
      </c>
      <c r="G3422" s="147" t="s">
        <v>27</v>
      </c>
      <c r="H3422" s="147">
        <v>2.5</v>
      </c>
      <c r="I3422" s="151">
        <v>3000</v>
      </c>
      <c r="J3422" s="151">
        <v>7500</v>
      </c>
      <c r="K3422" s="147">
        <v>10</v>
      </c>
      <c r="L3422" s="151">
        <v>750</v>
      </c>
      <c r="M3422" s="151">
        <v>225</v>
      </c>
      <c r="N3422" s="154"/>
      <c r="O3422" s="154"/>
      <c r="P3422" s="151">
        <v>525</v>
      </c>
      <c r="Q3422" s="151">
        <f t="shared" si="53"/>
        <v>525</v>
      </c>
      <c r="R3422" s="156"/>
    </row>
    <row r="3423" s="138" customFormat="1" ht="25.05" hidden="1" customHeight="1" spans="1:18">
      <c r="A3423" s="147">
        <v>3418</v>
      </c>
      <c r="B3423" s="147" t="s">
        <v>1438</v>
      </c>
      <c r="C3423" s="148">
        <v>44945</v>
      </c>
      <c r="D3423" s="148">
        <v>44977</v>
      </c>
      <c r="E3423" s="147" t="s">
        <v>960</v>
      </c>
      <c r="F3423" s="147" t="s">
        <v>1429</v>
      </c>
      <c r="G3423" s="147" t="s">
        <v>27</v>
      </c>
      <c r="H3423" s="147">
        <v>2</v>
      </c>
      <c r="I3423" s="151">
        <v>3000</v>
      </c>
      <c r="J3423" s="151">
        <v>6000</v>
      </c>
      <c r="K3423" s="147">
        <v>10</v>
      </c>
      <c r="L3423" s="151">
        <v>600</v>
      </c>
      <c r="M3423" s="151">
        <v>180</v>
      </c>
      <c r="N3423" s="154"/>
      <c r="O3423" s="154"/>
      <c r="P3423" s="151">
        <v>420</v>
      </c>
      <c r="Q3423" s="151">
        <f t="shared" si="53"/>
        <v>420</v>
      </c>
      <c r="R3423" s="156"/>
    </row>
    <row r="3424" s="138" customFormat="1" ht="25.05" hidden="1" customHeight="1" spans="1:18">
      <c r="A3424" s="147">
        <v>3419</v>
      </c>
      <c r="B3424" s="147" t="s">
        <v>1439</v>
      </c>
      <c r="C3424" s="148">
        <v>44945</v>
      </c>
      <c r="D3424" s="148">
        <v>44977</v>
      </c>
      <c r="E3424" s="147" t="s">
        <v>960</v>
      </c>
      <c r="F3424" s="147" t="s">
        <v>1429</v>
      </c>
      <c r="G3424" s="147" t="s">
        <v>27</v>
      </c>
      <c r="H3424" s="147">
        <v>3.3</v>
      </c>
      <c r="I3424" s="151">
        <v>3000</v>
      </c>
      <c r="J3424" s="151">
        <v>9900</v>
      </c>
      <c r="K3424" s="147">
        <v>10</v>
      </c>
      <c r="L3424" s="151">
        <v>990</v>
      </c>
      <c r="M3424" s="151">
        <v>297</v>
      </c>
      <c r="N3424" s="154"/>
      <c r="O3424" s="154"/>
      <c r="P3424" s="151">
        <v>693</v>
      </c>
      <c r="Q3424" s="151">
        <f t="shared" si="53"/>
        <v>693</v>
      </c>
      <c r="R3424" s="156"/>
    </row>
    <row r="3425" s="138" customFormat="1" ht="25.05" hidden="1" customHeight="1" spans="1:18">
      <c r="A3425" s="147">
        <v>3420</v>
      </c>
      <c r="B3425" s="147" t="s">
        <v>1440</v>
      </c>
      <c r="C3425" s="148">
        <v>44945</v>
      </c>
      <c r="D3425" s="148">
        <v>44977</v>
      </c>
      <c r="E3425" s="147" t="s">
        <v>960</v>
      </c>
      <c r="F3425" s="147" t="s">
        <v>1429</v>
      </c>
      <c r="G3425" s="147" t="s">
        <v>27</v>
      </c>
      <c r="H3425" s="147">
        <v>26</v>
      </c>
      <c r="I3425" s="151">
        <v>3000</v>
      </c>
      <c r="J3425" s="151">
        <v>78000</v>
      </c>
      <c r="K3425" s="147">
        <v>10</v>
      </c>
      <c r="L3425" s="151">
        <v>7800</v>
      </c>
      <c r="M3425" s="151">
        <v>2340</v>
      </c>
      <c r="N3425" s="154"/>
      <c r="O3425" s="154"/>
      <c r="P3425" s="151">
        <v>5460</v>
      </c>
      <c r="Q3425" s="151">
        <f t="shared" si="53"/>
        <v>5460</v>
      </c>
      <c r="R3425" s="156"/>
    </row>
    <row r="3426" s="138" customFormat="1" ht="25.05" hidden="1" customHeight="1" spans="1:18">
      <c r="A3426" s="147">
        <v>3421</v>
      </c>
      <c r="B3426" s="147" t="s">
        <v>1441</v>
      </c>
      <c r="C3426" s="148">
        <v>44945</v>
      </c>
      <c r="D3426" s="148">
        <v>44977</v>
      </c>
      <c r="E3426" s="147" t="s">
        <v>960</v>
      </c>
      <c r="F3426" s="147" t="s">
        <v>1429</v>
      </c>
      <c r="G3426" s="147" t="s">
        <v>27</v>
      </c>
      <c r="H3426" s="147">
        <v>2.9</v>
      </c>
      <c r="I3426" s="151">
        <v>3000</v>
      </c>
      <c r="J3426" s="151">
        <v>8700</v>
      </c>
      <c r="K3426" s="147">
        <v>10</v>
      </c>
      <c r="L3426" s="151">
        <v>870</v>
      </c>
      <c r="M3426" s="151">
        <v>261</v>
      </c>
      <c r="N3426" s="154"/>
      <c r="O3426" s="154"/>
      <c r="P3426" s="151">
        <v>609</v>
      </c>
      <c r="Q3426" s="151">
        <f t="shared" si="53"/>
        <v>609</v>
      </c>
      <c r="R3426" s="156"/>
    </row>
    <row r="3427" s="138" customFormat="1" ht="25.05" hidden="1" customHeight="1" spans="1:18">
      <c r="A3427" s="147">
        <v>3422</v>
      </c>
      <c r="B3427" s="147" t="s">
        <v>1442</v>
      </c>
      <c r="C3427" s="148">
        <v>44945</v>
      </c>
      <c r="D3427" s="148">
        <v>44977</v>
      </c>
      <c r="E3427" s="147" t="s">
        <v>960</v>
      </c>
      <c r="F3427" s="147" t="s">
        <v>1429</v>
      </c>
      <c r="G3427" s="147" t="s">
        <v>27</v>
      </c>
      <c r="H3427" s="147">
        <v>3</v>
      </c>
      <c r="I3427" s="151">
        <v>3000</v>
      </c>
      <c r="J3427" s="151">
        <v>9000</v>
      </c>
      <c r="K3427" s="147">
        <v>10</v>
      </c>
      <c r="L3427" s="151">
        <v>900</v>
      </c>
      <c r="M3427" s="151">
        <v>270</v>
      </c>
      <c r="N3427" s="154"/>
      <c r="O3427" s="154"/>
      <c r="P3427" s="151">
        <v>630</v>
      </c>
      <c r="Q3427" s="151">
        <f t="shared" si="53"/>
        <v>630</v>
      </c>
      <c r="R3427" s="156"/>
    </row>
    <row r="3428" s="138" customFormat="1" ht="25.05" hidden="1" customHeight="1" spans="1:18">
      <c r="A3428" s="147">
        <v>3423</v>
      </c>
      <c r="B3428" s="147" t="s">
        <v>1443</v>
      </c>
      <c r="C3428" s="148">
        <v>44945</v>
      </c>
      <c r="D3428" s="148">
        <v>44977</v>
      </c>
      <c r="E3428" s="147" t="s">
        <v>960</v>
      </c>
      <c r="F3428" s="147" t="s">
        <v>1429</v>
      </c>
      <c r="G3428" s="147" t="s">
        <v>27</v>
      </c>
      <c r="H3428" s="147">
        <v>4.6</v>
      </c>
      <c r="I3428" s="151">
        <v>3000</v>
      </c>
      <c r="J3428" s="151">
        <v>13800</v>
      </c>
      <c r="K3428" s="147">
        <v>10</v>
      </c>
      <c r="L3428" s="151">
        <v>1380</v>
      </c>
      <c r="M3428" s="151">
        <v>414</v>
      </c>
      <c r="N3428" s="154"/>
      <c r="O3428" s="154"/>
      <c r="P3428" s="151">
        <v>966</v>
      </c>
      <c r="Q3428" s="151">
        <f t="shared" si="53"/>
        <v>966</v>
      </c>
      <c r="R3428" s="156"/>
    </row>
    <row r="3429" s="138" customFormat="1" ht="25.05" hidden="1" customHeight="1" spans="1:18">
      <c r="A3429" s="147">
        <v>3424</v>
      </c>
      <c r="B3429" s="147" t="s">
        <v>1444</v>
      </c>
      <c r="C3429" s="148">
        <v>44945</v>
      </c>
      <c r="D3429" s="148">
        <v>44977</v>
      </c>
      <c r="E3429" s="147" t="s">
        <v>960</v>
      </c>
      <c r="F3429" s="147" t="s">
        <v>1429</v>
      </c>
      <c r="G3429" s="147" t="s">
        <v>27</v>
      </c>
      <c r="H3429" s="147">
        <v>3</v>
      </c>
      <c r="I3429" s="151">
        <v>3000</v>
      </c>
      <c r="J3429" s="151">
        <v>9000</v>
      </c>
      <c r="K3429" s="147">
        <v>10</v>
      </c>
      <c r="L3429" s="151">
        <v>900</v>
      </c>
      <c r="M3429" s="151">
        <v>270</v>
      </c>
      <c r="N3429" s="154"/>
      <c r="O3429" s="154"/>
      <c r="P3429" s="151">
        <v>630</v>
      </c>
      <c r="Q3429" s="151">
        <f t="shared" si="53"/>
        <v>630</v>
      </c>
      <c r="R3429" s="156"/>
    </row>
    <row r="3430" s="138" customFormat="1" ht="25.05" hidden="1" customHeight="1" spans="1:18">
      <c r="A3430" s="147">
        <v>3425</v>
      </c>
      <c r="B3430" s="147" t="s">
        <v>1445</v>
      </c>
      <c r="C3430" s="148">
        <v>44945</v>
      </c>
      <c r="D3430" s="148">
        <v>44975</v>
      </c>
      <c r="E3430" s="147" t="s">
        <v>960</v>
      </c>
      <c r="F3430" s="147" t="s">
        <v>1429</v>
      </c>
      <c r="G3430" s="147" t="s">
        <v>27</v>
      </c>
      <c r="H3430" s="147">
        <v>4.5</v>
      </c>
      <c r="I3430" s="151">
        <v>3000</v>
      </c>
      <c r="J3430" s="151">
        <v>13500</v>
      </c>
      <c r="K3430" s="147">
        <v>10</v>
      </c>
      <c r="L3430" s="151">
        <v>1350</v>
      </c>
      <c r="M3430" s="151">
        <v>405</v>
      </c>
      <c r="N3430" s="154"/>
      <c r="O3430" s="154"/>
      <c r="P3430" s="151">
        <v>945</v>
      </c>
      <c r="Q3430" s="151">
        <f t="shared" si="53"/>
        <v>945</v>
      </c>
      <c r="R3430" s="156"/>
    </row>
    <row r="3431" s="138" customFormat="1" ht="25.05" hidden="1" customHeight="1" spans="1:18">
      <c r="A3431" s="147">
        <v>3426</v>
      </c>
      <c r="B3431" s="147" t="s">
        <v>1446</v>
      </c>
      <c r="C3431" s="148">
        <v>44945</v>
      </c>
      <c r="D3431" s="148">
        <v>44975</v>
      </c>
      <c r="E3431" s="147" t="s">
        <v>960</v>
      </c>
      <c r="F3431" s="147" t="s">
        <v>1429</v>
      </c>
      <c r="G3431" s="147" t="s">
        <v>27</v>
      </c>
      <c r="H3431" s="147">
        <v>5.5</v>
      </c>
      <c r="I3431" s="151">
        <v>3000</v>
      </c>
      <c r="J3431" s="151">
        <v>16500</v>
      </c>
      <c r="K3431" s="147">
        <v>10</v>
      </c>
      <c r="L3431" s="151">
        <v>1650</v>
      </c>
      <c r="M3431" s="151">
        <v>495</v>
      </c>
      <c r="N3431" s="154"/>
      <c r="O3431" s="154"/>
      <c r="P3431" s="151">
        <v>1155</v>
      </c>
      <c r="Q3431" s="151">
        <f t="shared" si="53"/>
        <v>1155</v>
      </c>
      <c r="R3431" s="156"/>
    </row>
    <row r="3432" s="138" customFormat="1" ht="25.05" hidden="1" customHeight="1" spans="1:18">
      <c r="A3432" s="147">
        <v>3427</v>
      </c>
      <c r="B3432" s="147" t="s">
        <v>1447</v>
      </c>
      <c r="C3432" s="148">
        <v>44945</v>
      </c>
      <c r="D3432" s="148">
        <v>44975</v>
      </c>
      <c r="E3432" s="147" t="s">
        <v>960</v>
      </c>
      <c r="F3432" s="147" t="s">
        <v>1429</v>
      </c>
      <c r="G3432" s="147" t="s">
        <v>27</v>
      </c>
      <c r="H3432" s="147">
        <v>3.6</v>
      </c>
      <c r="I3432" s="151">
        <v>3000</v>
      </c>
      <c r="J3432" s="151">
        <v>10800</v>
      </c>
      <c r="K3432" s="147">
        <v>10</v>
      </c>
      <c r="L3432" s="151">
        <v>1080</v>
      </c>
      <c r="M3432" s="151">
        <v>324</v>
      </c>
      <c r="N3432" s="154"/>
      <c r="O3432" s="154"/>
      <c r="P3432" s="151">
        <v>756</v>
      </c>
      <c r="Q3432" s="151">
        <f t="shared" si="53"/>
        <v>756</v>
      </c>
      <c r="R3432" s="156"/>
    </row>
    <row r="3433" s="138" customFormat="1" ht="25.05" hidden="1" customHeight="1" spans="1:18">
      <c r="A3433" s="147">
        <v>3428</v>
      </c>
      <c r="B3433" s="147" t="s">
        <v>1448</v>
      </c>
      <c r="C3433" s="148">
        <v>44945</v>
      </c>
      <c r="D3433" s="148">
        <v>44975</v>
      </c>
      <c r="E3433" s="147" t="s">
        <v>960</v>
      </c>
      <c r="F3433" s="147" t="s">
        <v>1429</v>
      </c>
      <c r="G3433" s="147" t="s">
        <v>27</v>
      </c>
      <c r="H3433" s="147">
        <v>9</v>
      </c>
      <c r="I3433" s="151">
        <v>3000</v>
      </c>
      <c r="J3433" s="151">
        <v>27000</v>
      </c>
      <c r="K3433" s="147">
        <v>10</v>
      </c>
      <c r="L3433" s="151">
        <v>2700</v>
      </c>
      <c r="M3433" s="151">
        <v>810</v>
      </c>
      <c r="N3433" s="154"/>
      <c r="O3433" s="154"/>
      <c r="P3433" s="151">
        <v>1890</v>
      </c>
      <c r="Q3433" s="151">
        <f t="shared" si="53"/>
        <v>1890</v>
      </c>
      <c r="R3433" s="156"/>
    </row>
    <row r="3434" s="138" customFormat="1" ht="25.05" hidden="1" customHeight="1" spans="1:18">
      <c r="A3434" s="147">
        <v>3429</v>
      </c>
      <c r="B3434" s="147" t="s">
        <v>1449</v>
      </c>
      <c r="C3434" s="148">
        <v>44945</v>
      </c>
      <c r="D3434" s="148">
        <v>44975</v>
      </c>
      <c r="E3434" s="147" t="s">
        <v>960</v>
      </c>
      <c r="F3434" s="147" t="s">
        <v>1429</v>
      </c>
      <c r="G3434" s="147" t="s">
        <v>27</v>
      </c>
      <c r="H3434" s="147">
        <v>5</v>
      </c>
      <c r="I3434" s="151">
        <v>3000</v>
      </c>
      <c r="J3434" s="151">
        <v>15000</v>
      </c>
      <c r="K3434" s="147">
        <v>10</v>
      </c>
      <c r="L3434" s="151">
        <v>1500</v>
      </c>
      <c r="M3434" s="151">
        <v>450</v>
      </c>
      <c r="N3434" s="154"/>
      <c r="O3434" s="154"/>
      <c r="P3434" s="151">
        <v>1050</v>
      </c>
      <c r="Q3434" s="151">
        <f t="shared" si="53"/>
        <v>1050</v>
      </c>
      <c r="R3434" s="156"/>
    </row>
    <row r="3435" s="138" customFormat="1" ht="25.05" hidden="1" customHeight="1" spans="1:18">
      <c r="A3435" s="147">
        <v>3430</v>
      </c>
      <c r="B3435" s="147" t="s">
        <v>1450</v>
      </c>
      <c r="C3435" s="148">
        <v>44945</v>
      </c>
      <c r="D3435" s="148">
        <v>44975</v>
      </c>
      <c r="E3435" s="147" t="s">
        <v>960</v>
      </c>
      <c r="F3435" s="147" t="s">
        <v>1429</v>
      </c>
      <c r="G3435" s="147" t="s">
        <v>27</v>
      </c>
      <c r="H3435" s="147">
        <v>4</v>
      </c>
      <c r="I3435" s="151">
        <v>3000</v>
      </c>
      <c r="J3435" s="151">
        <v>12000</v>
      </c>
      <c r="K3435" s="147">
        <v>10</v>
      </c>
      <c r="L3435" s="151">
        <v>1200</v>
      </c>
      <c r="M3435" s="151">
        <v>360</v>
      </c>
      <c r="N3435" s="154"/>
      <c r="O3435" s="154"/>
      <c r="P3435" s="151">
        <v>840</v>
      </c>
      <c r="Q3435" s="151">
        <f t="shared" si="53"/>
        <v>840</v>
      </c>
      <c r="R3435" s="156"/>
    </row>
    <row r="3436" s="138" customFormat="1" ht="25.05" hidden="1" customHeight="1" spans="1:18">
      <c r="A3436" s="147">
        <v>3431</v>
      </c>
      <c r="B3436" s="147" t="s">
        <v>1451</v>
      </c>
      <c r="C3436" s="148">
        <v>44945</v>
      </c>
      <c r="D3436" s="148">
        <v>44975</v>
      </c>
      <c r="E3436" s="147" t="s">
        <v>960</v>
      </c>
      <c r="F3436" s="147" t="s">
        <v>1429</v>
      </c>
      <c r="G3436" s="147" t="s">
        <v>27</v>
      </c>
      <c r="H3436" s="147">
        <v>2.5</v>
      </c>
      <c r="I3436" s="151">
        <v>3000</v>
      </c>
      <c r="J3436" s="151">
        <v>7500</v>
      </c>
      <c r="K3436" s="147">
        <v>10</v>
      </c>
      <c r="L3436" s="151">
        <v>750</v>
      </c>
      <c r="M3436" s="151">
        <v>225</v>
      </c>
      <c r="N3436" s="154"/>
      <c r="O3436" s="154"/>
      <c r="P3436" s="151">
        <v>525</v>
      </c>
      <c r="Q3436" s="151">
        <f t="shared" si="53"/>
        <v>525</v>
      </c>
      <c r="R3436" s="156"/>
    </row>
    <row r="3437" s="138" customFormat="1" ht="25.05" hidden="1" customHeight="1" spans="1:18">
      <c r="A3437" s="147">
        <v>3432</v>
      </c>
      <c r="B3437" s="147" t="s">
        <v>1452</v>
      </c>
      <c r="C3437" s="148">
        <v>44933</v>
      </c>
      <c r="D3437" s="148">
        <v>44957</v>
      </c>
      <c r="E3437" s="147" t="s">
        <v>25</v>
      </c>
      <c r="F3437" s="147" t="s">
        <v>1453</v>
      </c>
      <c r="G3437" s="147" t="s">
        <v>27</v>
      </c>
      <c r="H3437" s="147">
        <v>11</v>
      </c>
      <c r="I3437" s="151">
        <v>3556</v>
      </c>
      <c r="J3437" s="151">
        <v>39116</v>
      </c>
      <c r="K3437" s="147">
        <v>10</v>
      </c>
      <c r="L3437" s="151">
        <v>3911.6</v>
      </c>
      <c r="M3437" s="151">
        <v>195.58</v>
      </c>
      <c r="N3437" s="154"/>
      <c r="O3437" s="151">
        <v>1760.22</v>
      </c>
      <c r="P3437" s="151">
        <v>1955.8</v>
      </c>
      <c r="Q3437" s="151">
        <f t="shared" si="53"/>
        <v>3716.02</v>
      </c>
      <c r="R3437" s="156"/>
    </row>
    <row r="3438" s="138" customFormat="1" ht="25.05" hidden="1" customHeight="1" spans="1:18">
      <c r="A3438" s="147">
        <v>3433</v>
      </c>
      <c r="B3438" s="147" t="s">
        <v>1454</v>
      </c>
      <c r="C3438" s="148">
        <v>44943</v>
      </c>
      <c r="D3438" s="148">
        <v>45026</v>
      </c>
      <c r="E3438" s="147" t="s">
        <v>960</v>
      </c>
      <c r="F3438" s="147" t="s">
        <v>1455</v>
      </c>
      <c r="G3438" s="147" t="s">
        <v>27</v>
      </c>
      <c r="H3438" s="147">
        <v>12.3</v>
      </c>
      <c r="I3438" s="151">
        <v>3000</v>
      </c>
      <c r="J3438" s="151">
        <v>36900</v>
      </c>
      <c r="K3438" s="147">
        <v>10</v>
      </c>
      <c r="L3438" s="151">
        <v>3690</v>
      </c>
      <c r="M3438" s="151">
        <v>1107</v>
      </c>
      <c r="N3438" s="154"/>
      <c r="O3438" s="154"/>
      <c r="P3438" s="151">
        <v>2583</v>
      </c>
      <c r="Q3438" s="151">
        <f t="shared" si="53"/>
        <v>2583</v>
      </c>
      <c r="R3438" s="156"/>
    </row>
    <row r="3439" s="138" customFormat="1" ht="25.05" hidden="1" customHeight="1" spans="1:18">
      <c r="A3439" s="147">
        <v>3434</v>
      </c>
      <c r="B3439" s="147" t="s">
        <v>1456</v>
      </c>
      <c r="C3439" s="148">
        <v>44943</v>
      </c>
      <c r="D3439" s="148">
        <v>45026</v>
      </c>
      <c r="E3439" s="147" t="s">
        <v>960</v>
      </c>
      <c r="F3439" s="147" t="s">
        <v>1455</v>
      </c>
      <c r="G3439" s="147" t="s">
        <v>27</v>
      </c>
      <c r="H3439" s="147">
        <v>11.4</v>
      </c>
      <c r="I3439" s="151">
        <v>3000</v>
      </c>
      <c r="J3439" s="151">
        <v>34200</v>
      </c>
      <c r="K3439" s="147">
        <v>10</v>
      </c>
      <c r="L3439" s="151">
        <v>3420</v>
      </c>
      <c r="M3439" s="151">
        <v>1026</v>
      </c>
      <c r="N3439" s="154"/>
      <c r="O3439" s="154"/>
      <c r="P3439" s="151">
        <v>2394</v>
      </c>
      <c r="Q3439" s="151">
        <f t="shared" si="53"/>
        <v>2394</v>
      </c>
      <c r="R3439" s="156"/>
    </row>
    <row r="3440" s="138" customFormat="1" ht="25.05" hidden="1" customHeight="1" spans="1:18">
      <c r="A3440" s="147">
        <v>3435</v>
      </c>
      <c r="B3440" s="147" t="s">
        <v>1457</v>
      </c>
      <c r="C3440" s="148">
        <v>44943</v>
      </c>
      <c r="D3440" s="148">
        <v>45026</v>
      </c>
      <c r="E3440" s="147" t="s">
        <v>960</v>
      </c>
      <c r="F3440" s="147" t="s">
        <v>1455</v>
      </c>
      <c r="G3440" s="147" t="s">
        <v>27</v>
      </c>
      <c r="H3440" s="147">
        <v>10</v>
      </c>
      <c r="I3440" s="151">
        <v>3000</v>
      </c>
      <c r="J3440" s="151">
        <v>30000</v>
      </c>
      <c r="K3440" s="147">
        <v>10</v>
      </c>
      <c r="L3440" s="151">
        <v>3000</v>
      </c>
      <c r="M3440" s="151">
        <v>900</v>
      </c>
      <c r="N3440" s="154"/>
      <c r="O3440" s="154"/>
      <c r="P3440" s="151">
        <v>2100</v>
      </c>
      <c r="Q3440" s="151">
        <f t="shared" si="53"/>
        <v>2100</v>
      </c>
      <c r="R3440" s="156"/>
    </row>
    <row r="3441" s="138" customFormat="1" ht="25.05" hidden="1" customHeight="1" spans="1:18">
      <c r="A3441" s="147">
        <v>3436</v>
      </c>
      <c r="B3441" s="147" t="s">
        <v>1458</v>
      </c>
      <c r="C3441" s="148">
        <v>44943</v>
      </c>
      <c r="D3441" s="148">
        <v>45026</v>
      </c>
      <c r="E3441" s="147" t="s">
        <v>960</v>
      </c>
      <c r="F3441" s="147" t="s">
        <v>1455</v>
      </c>
      <c r="G3441" s="147" t="s">
        <v>27</v>
      </c>
      <c r="H3441" s="147">
        <v>14</v>
      </c>
      <c r="I3441" s="151">
        <v>3000</v>
      </c>
      <c r="J3441" s="151">
        <v>42000</v>
      </c>
      <c r="K3441" s="147">
        <v>10</v>
      </c>
      <c r="L3441" s="151">
        <v>4200</v>
      </c>
      <c r="M3441" s="151">
        <v>1260</v>
      </c>
      <c r="N3441" s="154"/>
      <c r="O3441" s="154"/>
      <c r="P3441" s="151">
        <v>2940</v>
      </c>
      <c r="Q3441" s="151">
        <f t="shared" si="53"/>
        <v>2940</v>
      </c>
      <c r="R3441" s="156"/>
    </row>
    <row r="3442" s="138" customFormat="1" ht="25.05" hidden="1" customHeight="1" spans="1:18">
      <c r="A3442" s="147">
        <v>3437</v>
      </c>
      <c r="B3442" s="147" t="s">
        <v>1459</v>
      </c>
      <c r="C3442" s="148">
        <v>44943</v>
      </c>
      <c r="D3442" s="148">
        <v>45026</v>
      </c>
      <c r="E3442" s="147" t="s">
        <v>960</v>
      </c>
      <c r="F3442" s="147" t="s">
        <v>1455</v>
      </c>
      <c r="G3442" s="147" t="s">
        <v>27</v>
      </c>
      <c r="H3442" s="147">
        <v>11.2</v>
      </c>
      <c r="I3442" s="151">
        <v>3000</v>
      </c>
      <c r="J3442" s="151">
        <v>33600</v>
      </c>
      <c r="K3442" s="147">
        <v>10</v>
      </c>
      <c r="L3442" s="151">
        <v>3360</v>
      </c>
      <c r="M3442" s="151">
        <v>1008</v>
      </c>
      <c r="N3442" s="154"/>
      <c r="O3442" s="154"/>
      <c r="P3442" s="151">
        <v>2352</v>
      </c>
      <c r="Q3442" s="151">
        <f t="shared" si="53"/>
        <v>2352</v>
      </c>
      <c r="R3442" s="156"/>
    </row>
    <row r="3443" s="138" customFormat="1" ht="25.05" hidden="1" customHeight="1" spans="1:18">
      <c r="A3443" s="147">
        <v>3438</v>
      </c>
      <c r="B3443" s="147" t="s">
        <v>1460</v>
      </c>
      <c r="C3443" s="148">
        <v>44943</v>
      </c>
      <c r="D3443" s="148">
        <v>45026</v>
      </c>
      <c r="E3443" s="147" t="s">
        <v>960</v>
      </c>
      <c r="F3443" s="147" t="s">
        <v>1455</v>
      </c>
      <c r="G3443" s="147" t="s">
        <v>27</v>
      </c>
      <c r="H3443" s="147">
        <v>14.4</v>
      </c>
      <c r="I3443" s="151">
        <v>3000</v>
      </c>
      <c r="J3443" s="151">
        <v>43200</v>
      </c>
      <c r="K3443" s="147">
        <v>10</v>
      </c>
      <c r="L3443" s="151">
        <v>4320</v>
      </c>
      <c r="M3443" s="151">
        <v>1296</v>
      </c>
      <c r="N3443" s="154"/>
      <c r="O3443" s="154"/>
      <c r="P3443" s="151">
        <v>3024</v>
      </c>
      <c r="Q3443" s="151">
        <f t="shared" si="53"/>
        <v>3024</v>
      </c>
      <c r="R3443" s="156"/>
    </row>
    <row r="3444" s="138" customFormat="1" ht="25.05" hidden="1" customHeight="1" spans="1:18">
      <c r="A3444" s="147">
        <v>3439</v>
      </c>
      <c r="B3444" s="147" t="s">
        <v>1461</v>
      </c>
      <c r="C3444" s="148">
        <v>44943</v>
      </c>
      <c r="D3444" s="148">
        <v>45026</v>
      </c>
      <c r="E3444" s="147" t="s">
        <v>960</v>
      </c>
      <c r="F3444" s="147" t="s">
        <v>1455</v>
      </c>
      <c r="G3444" s="147" t="s">
        <v>27</v>
      </c>
      <c r="H3444" s="147">
        <v>10.7</v>
      </c>
      <c r="I3444" s="151">
        <v>3000</v>
      </c>
      <c r="J3444" s="151">
        <v>32100</v>
      </c>
      <c r="K3444" s="147">
        <v>10</v>
      </c>
      <c r="L3444" s="151">
        <v>3210</v>
      </c>
      <c r="M3444" s="151">
        <v>963</v>
      </c>
      <c r="N3444" s="154"/>
      <c r="O3444" s="154"/>
      <c r="P3444" s="151">
        <v>2247</v>
      </c>
      <c r="Q3444" s="151">
        <f t="shared" si="53"/>
        <v>2247</v>
      </c>
      <c r="R3444" s="156"/>
    </row>
    <row r="3445" s="138" customFormat="1" ht="25.05" hidden="1" customHeight="1" spans="1:18">
      <c r="A3445" s="147">
        <v>3440</v>
      </c>
      <c r="B3445" s="147" t="s">
        <v>1462</v>
      </c>
      <c r="C3445" s="148">
        <v>44945</v>
      </c>
      <c r="D3445" s="148">
        <v>44974</v>
      </c>
      <c r="E3445" s="147" t="s">
        <v>960</v>
      </c>
      <c r="F3445" s="147" t="s">
        <v>1463</v>
      </c>
      <c r="G3445" s="147" t="s">
        <v>27</v>
      </c>
      <c r="H3445" s="147">
        <v>17</v>
      </c>
      <c r="I3445" s="151">
        <v>3000</v>
      </c>
      <c r="J3445" s="151">
        <v>51000</v>
      </c>
      <c r="K3445" s="147">
        <v>10</v>
      </c>
      <c r="L3445" s="151">
        <v>5100</v>
      </c>
      <c r="M3445" s="151">
        <v>1530</v>
      </c>
      <c r="N3445" s="154"/>
      <c r="O3445" s="154"/>
      <c r="P3445" s="151">
        <v>3570</v>
      </c>
      <c r="Q3445" s="151">
        <f t="shared" si="53"/>
        <v>3570</v>
      </c>
      <c r="R3445" s="156"/>
    </row>
    <row r="3446" s="138" customFormat="1" ht="25.05" hidden="1" customHeight="1" spans="1:18">
      <c r="A3446" s="147">
        <v>3441</v>
      </c>
      <c r="B3446" s="147" t="s">
        <v>1464</v>
      </c>
      <c r="C3446" s="148">
        <v>44927</v>
      </c>
      <c r="D3446" s="148">
        <v>44957</v>
      </c>
      <c r="E3446" s="147" t="s">
        <v>25</v>
      </c>
      <c r="F3446" s="147" t="s">
        <v>1465</v>
      </c>
      <c r="G3446" s="147" t="s">
        <v>27</v>
      </c>
      <c r="H3446" s="147">
        <v>8.6</v>
      </c>
      <c r="I3446" s="151">
        <v>4410</v>
      </c>
      <c r="J3446" s="151">
        <v>37926</v>
      </c>
      <c r="K3446" s="147">
        <v>10</v>
      </c>
      <c r="L3446" s="151">
        <v>3792.6</v>
      </c>
      <c r="M3446" s="151">
        <v>189.63</v>
      </c>
      <c r="N3446" s="154"/>
      <c r="O3446" s="151">
        <v>1706.67</v>
      </c>
      <c r="P3446" s="151">
        <v>1896.3</v>
      </c>
      <c r="Q3446" s="151">
        <f t="shared" si="53"/>
        <v>3602.97</v>
      </c>
      <c r="R3446" s="156"/>
    </row>
    <row r="3447" s="138" customFormat="1" ht="25.05" hidden="1" customHeight="1" spans="1:18">
      <c r="A3447" s="147">
        <v>3442</v>
      </c>
      <c r="B3447" s="147" t="s">
        <v>1466</v>
      </c>
      <c r="C3447" s="148">
        <v>44930</v>
      </c>
      <c r="D3447" s="148">
        <v>44957</v>
      </c>
      <c r="E3447" s="147" t="s">
        <v>25</v>
      </c>
      <c r="F3447" s="147" t="s">
        <v>1467</v>
      </c>
      <c r="G3447" s="147" t="s">
        <v>27</v>
      </c>
      <c r="H3447" s="147">
        <v>10</v>
      </c>
      <c r="I3447" s="151">
        <v>2276.74</v>
      </c>
      <c r="J3447" s="151">
        <v>22767.4</v>
      </c>
      <c r="K3447" s="147">
        <v>10</v>
      </c>
      <c r="L3447" s="151">
        <v>2276.74</v>
      </c>
      <c r="M3447" s="151">
        <v>113.837</v>
      </c>
      <c r="N3447" s="154"/>
      <c r="O3447" s="151">
        <v>1024.533</v>
      </c>
      <c r="P3447" s="151">
        <v>1138.37</v>
      </c>
      <c r="Q3447" s="151">
        <f t="shared" si="53"/>
        <v>2162.903</v>
      </c>
      <c r="R3447" s="156"/>
    </row>
    <row r="3448" s="138" customFormat="1" ht="25.05" hidden="1" customHeight="1" spans="1:18">
      <c r="A3448" s="147">
        <v>3443</v>
      </c>
      <c r="B3448" s="147" t="s">
        <v>1468</v>
      </c>
      <c r="C3448" s="148">
        <v>44927</v>
      </c>
      <c r="D3448" s="148">
        <v>44957</v>
      </c>
      <c r="E3448" s="147" t="s">
        <v>25</v>
      </c>
      <c r="F3448" s="147" t="s">
        <v>1469</v>
      </c>
      <c r="G3448" s="147" t="s">
        <v>27</v>
      </c>
      <c r="H3448" s="147">
        <v>5</v>
      </c>
      <c r="I3448" s="151">
        <v>4410</v>
      </c>
      <c r="J3448" s="151">
        <v>22050</v>
      </c>
      <c r="K3448" s="147">
        <v>10</v>
      </c>
      <c r="L3448" s="151">
        <v>2205</v>
      </c>
      <c r="M3448" s="151">
        <v>110.25</v>
      </c>
      <c r="N3448" s="154"/>
      <c r="O3448" s="151">
        <v>992.25</v>
      </c>
      <c r="P3448" s="151">
        <v>1102.5</v>
      </c>
      <c r="Q3448" s="151">
        <f t="shared" si="53"/>
        <v>2094.75</v>
      </c>
      <c r="R3448" s="156"/>
    </row>
    <row r="3449" s="138" customFormat="1" ht="25.05" hidden="1" customHeight="1" spans="1:18">
      <c r="A3449" s="147">
        <v>3444</v>
      </c>
      <c r="B3449" s="147" t="s">
        <v>1470</v>
      </c>
      <c r="C3449" s="148">
        <v>44930</v>
      </c>
      <c r="D3449" s="148">
        <v>44957</v>
      </c>
      <c r="E3449" s="147" t="s">
        <v>25</v>
      </c>
      <c r="F3449" s="147" t="s">
        <v>1469</v>
      </c>
      <c r="G3449" s="147" t="s">
        <v>27</v>
      </c>
      <c r="H3449" s="147">
        <v>19.5</v>
      </c>
      <c r="I3449" s="151">
        <v>2276.74</v>
      </c>
      <c r="J3449" s="151">
        <v>44396.43</v>
      </c>
      <c r="K3449" s="147">
        <v>10</v>
      </c>
      <c r="L3449" s="151">
        <v>4439.643</v>
      </c>
      <c r="M3449" s="151">
        <v>221.98215</v>
      </c>
      <c r="N3449" s="154"/>
      <c r="O3449" s="151">
        <v>1997.83935</v>
      </c>
      <c r="P3449" s="151">
        <v>2219.8215</v>
      </c>
      <c r="Q3449" s="151">
        <f t="shared" si="53"/>
        <v>4217.66085</v>
      </c>
      <c r="R3449" s="156"/>
    </row>
    <row r="3450" s="138" customFormat="1" ht="25.05" hidden="1" customHeight="1" spans="1:18">
      <c r="A3450" s="147">
        <v>3445</v>
      </c>
      <c r="B3450" s="147" t="s">
        <v>1471</v>
      </c>
      <c r="C3450" s="148">
        <v>44932</v>
      </c>
      <c r="D3450" s="148">
        <v>44957</v>
      </c>
      <c r="E3450" s="147" t="s">
        <v>25</v>
      </c>
      <c r="F3450" s="147" t="s">
        <v>1469</v>
      </c>
      <c r="G3450" s="147" t="s">
        <v>27</v>
      </c>
      <c r="H3450" s="147">
        <v>11</v>
      </c>
      <c r="I3450" s="151">
        <v>3698.24</v>
      </c>
      <c r="J3450" s="151">
        <v>40680.64</v>
      </c>
      <c r="K3450" s="147">
        <v>10</v>
      </c>
      <c r="L3450" s="151">
        <v>4068.064</v>
      </c>
      <c r="M3450" s="151">
        <v>203.4032</v>
      </c>
      <c r="N3450" s="154"/>
      <c r="O3450" s="151">
        <v>1830.6288</v>
      </c>
      <c r="P3450" s="151">
        <v>2034.032</v>
      </c>
      <c r="Q3450" s="151">
        <f t="shared" si="53"/>
        <v>3864.6608</v>
      </c>
      <c r="R3450" s="156"/>
    </row>
    <row r="3451" s="138" customFormat="1" ht="25.05" hidden="1" customHeight="1" spans="1:18">
      <c r="A3451" s="147">
        <v>3446</v>
      </c>
      <c r="B3451" s="147" t="s">
        <v>1343</v>
      </c>
      <c r="C3451" s="148">
        <v>44930</v>
      </c>
      <c r="D3451" s="148">
        <v>44957</v>
      </c>
      <c r="E3451" s="147" t="s">
        <v>25</v>
      </c>
      <c r="F3451" s="147" t="s">
        <v>1472</v>
      </c>
      <c r="G3451" s="147" t="s">
        <v>27</v>
      </c>
      <c r="H3451" s="147">
        <v>13.5</v>
      </c>
      <c r="I3451" s="151">
        <v>3982.72</v>
      </c>
      <c r="J3451" s="151">
        <v>53766.72</v>
      </c>
      <c r="K3451" s="147">
        <v>10</v>
      </c>
      <c r="L3451" s="151">
        <v>5376.672</v>
      </c>
      <c r="M3451" s="151">
        <v>268.8336</v>
      </c>
      <c r="N3451" s="154"/>
      <c r="O3451" s="151">
        <v>2419.5024</v>
      </c>
      <c r="P3451" s="151">
        <v>2688.336</v>
      </c>
      <c r="Q3451" s="151">
        <f t="shared" si="53"/>
        <v>5107.8384</v>
      </c>
      <c r="R3451" s="156"/>
    </row>
    <row r="3452" s="138" customFormat="1" ht="25.05" hidden="1" customHeight="1" spans="1:18">
      <c r="A3452" s="147">
        <v>3447</v>
      </c>
      <c r="B3452" s="147" t="s">
        <v>1473</v>
      </c>
      <c r="C3452" s="148">
        <v>44930</v>
      </c>
      <c r="D3452" s="148">
        <v>44957</v>
      </c>
      <c r="E3452" s="147" t="s">
        <v>25</v>
      </c>
      <c r="F3452" s="147" t="s">
        <v>1472</v>
      </c>
      <c r="G3452" s="147" t="s">
        <v>27</v>
      </c>
      <c r="H3452" s="147">
        <v>36</v>
      </c>
      <c r="I3452" s="151">
        <v>2276.74</v>
      </c>
      <c r="J3452" s="151">
        <v>81962.64</v>
      </c>
      <c r="K3452" s="147">
        <v>10</v>
      </c>
      <c r="L3452" s="151">
        <v>8196.264</v>
      </c>
      <c r="M3452" s="151">
        <v>409.8132</v>
      </c>
      <c r="N3452" s="154"/>
      <c r="O3452" s="151">
        <v>3688.3188</v>
      </c>
      <c r="P3452" s="151">
        <v>4098.132</v>
      </c>
      <c r="Q3452" s="151">
        <f t="shared" si="53"/>
        <v>7786.4508</v>
      </c>
      <c r="R3452" s="156"/>
    </row>
    <row r="3453" s="138" customFormat="1" ht="25.05" hidden="1" customHeight="1" spans="1:18">
      <c r="A3453" s="147">
        <v>3448</v>
      </c>
      <c r="B3453" s="147" t="s">
        <v>1474</v>
      </c>
      <c r="C3453" s="148">
        <v>44932</v>
      </c>
      <c r="D3453" s="148">
        <v>44957</v>
      </c>
      <c r="E3453" s="147" t="s">
        <v>25</v>
      </c>
      <c r="F3453" s="147" t="s">
        <v>1472</v>
      </c>
      <c r="G3453" s="147" t="s">
        <v>27</v>
      </c>
      <c r="H3453" s="147">
        <v>13</v>
      </c>
      <c r="I3453" s="151">
        <v>2114.11</v>
      </c>
      <c r="J3453" s="151">
        <v>27483.43</v>
      </c>
      <c r="K3453" s="147">
        <v>10</v>
      </c>
      <c r="L3453" s="151">
        <v>2748.343</v>
      </c>
      <c r="M3453" s="151">
        <v>137.41715</v>
      </c>
      <c r="N3453" s="154"/>
      <c r="O3453" s="151">
        <v>1236.75435</v>
      </c>
      <c r="P3453" s="151">
        <v>1374.1715</v>
      </c>
      <c r="Q3453" s="151">
        <f t="shared" si="53"/>
        <v>2610.92585</v>
      </c>
      <c r="R3453" s="156"/>
    </row>
    <row r="3454" s="138" customFormat="1" ht="25.05" hidden="1" customHeight="1" spans="1:18">
      <c r="A3454" s="147">
        <v>3449</v>
      </c>
      <c r="B3454" s="147" t="s">
        <v>1475</v>
      </c>
      <c r="C3454" s="148">
        <v>44932</v>
      </c>
      <c r="D3454" s="148">
        <v>44957</v>
      </c>
      <c r="E3454" s="147" t="s">
        <v>25</v>
      </c>
      <c r="F3454" s="147" t="s">
        <v>1476</v>
      </c>
      <c r="G3454" s="147" t="s">
        <v>27</v>
      </c>
      <c r="H3454" s="147">
        <v>16</v>
      </c>
      <c r="I3454" s="151">
        <v>3698.24</v>
      </c>
      <c r="J3454" s="151">
        <v>59171.84</v>
      </c>
      <c r="K3454" s="147">
        <v>10</v>
      </c>
      <c r="L3454" s="151">
        <v>5917.184</v>
      </c>
      <c r="M3454" s="151">
        <v>295.8592</v>
      </c>
      <c r="N3454" s="154"/>
      <c r="O3454" s="151">
        <v>2662.7328</v>
      </c>
      <c r="P3454" s="151">
        <v>2958.592</v>
      </c>
      <c r="Q3454" s="151">
        <f t="shared" si="53"/>
        <v>5621.3248</v>
      </c>
      <c r="R3454" s="156"/>
    </row>
    <row r="3455" s="138" customFormat="1" ht="25.05" hidden="1" customHeight="1" spans="1:18">
      <c r="A3455" s="147">
        <v>3450</v>
      </c>
      <c r="B3455" s="147" t="s">
        <v>1477</v>
      </c>
      <c r="C3455" s="148">
        <v>44927</v>
      </c>
      <c r="D3455" s="148">
        <v>44957</v>
      </c>
      <c r="E3455" s="147" t="s">
        <v>25</v>
      </c>
      <c r="F3455" s="147" t="s">
        <v>1478</v>
      </c>
      <c r="G3455" s="147" t="s">
        <v>27</v>
      </c>
      <c r="H3455" s="147">
        <v>10</v>
      </c>
      <c r="I3455" s="151">
        <v>2520</v>
      </c>
      <c r="J3455" s="151">
        <v>25200</v>
      </c>
      <c r="K3455" s="147">
        <v>10</v>
      </c>
      <c r="L3455" s="151">
        <v>2520</v>
      </c>
      <c r="M3455" s="151">
        <v>126</v>
      </c>
      <c r="N3455" s="154"/>
      <c r="O3455" s="151">
        <v>1134</v>
      </c>
      <c r="P3455" s="151">
        <v>1260</v>
      </c>
      <c r="Q3455" s="151">
        <f t="shared" si="53"/>
        <v>2394</v>
      </c>
      <c r="R3455" s="156"/>
    </row>
    <row r="3456" s="138" customFormat="1" ht="25.05" hidden="1" customHeight="1" spans="1:18">
      <c r="A3456" s="147">
        <v>3451</v>
      </c>
      <c r="B3456" s="147" t="s">
        <v>1479</v>
      </c>
      <c r="C3456" s="148">
        <v>44938</v>
      </c>
      <c r="D3456" s="148">
        <v>45017</v>
      </c>
      <c r="E3456" s="147" t="s">
        <v>960</v>
      </c>
      <c r="F3456" s="147" t="s">
        <v>1480</v>
      </c>
      <c r="G3456" s="147" t="s">
        <v>27</v>
      </c>
      <c r="H3456" s="147">
        <v>15</v>
      </c>
      <c r="I3456" s="151">
        <v>3000</v>
      </c>
      <c r="J3456" s="151">
        <v>45000</v>
      </c>
      <c r="K3456" s="147">
        <v>10</v>
      </c>
      <c r="L3456" s="151">
        <v>4500</v>
      </c>
      <c r="M3456" s="151">
        <v>1350</v>
      </c>
      <c r="N3456" s="154"/>
      <c r="O3456" s="154"/>
      <c r="P3456" s="151">
        <v>3150</v>
      </c>
      <c r="Q3456" s="151">
        <f t="shared" si="53"/>
        <v>3150</v>
      </c>
      <c r="R3456" s="156"/>
    </row>
    <row r="3457" s="138" customFormat="1" ht="25.05" hidden="1" customHeight="1" spans="1:18">
      <c r="A3457" s="147">
        <v>3452</v>
      </c>
      <c r="B3457" s="147" t="s">
        <v>1479</v>
      </c>
      <c r="C3457" s="148">
        <v>44939</v>
      </c>
      <c r="D3457" s="148">
        <v>44957</v>
      </c>
      <c r="E3457" s="147" t="s">
        <v>25</v>
      </c>
      <c r="F3457" s="147" t="s">
        <v>1480</v>
      </c>
      <c r="G3457" s="147" t="s">
        <v>27</v>
      </c>
      <c r="H3457" s="147">
        <v>15</v>
      </c>
      <c r="I3457" s="151">
        <v>1544.93</v>
      </c>
      <c r="J3457" s="151">
        <v>23173.95</v>
      </c>
      <c r="K3457" s="147">
        <v>10</v>
      </c>
      <c r="L3457" s="151">
        <v>2317.395</v>
      </c>
      <c r="M3457" s="151">
        <v>115.86975</v>
      </c>
      <c r="N3457" s="154"/>
      <c r="O3457" s="151">
        <v>1042.82775</v>
      </c>
      <c r="P3457" s="151">
        <v>1158.6975</v>
      </c>
      <c r="Q3457" s="151">
        <f t="shared" si="53"/>
        <v>2201.52525</v>
      </c>
      <c r="R3457" s="156"/>
    </row>
    <row r="3458" s="138" customFormat="1" ht="25.05" hidden="1" customHeight="1" spans="1:18">
      <c r="A3458" s="147">
        <v>3453</v>
      </c>
      <c r="B3458" s="147" t="s">
        <v>1481</v>
      </c>
      <c r="C3458" s="148">
        <v>44945</v>
      </c>
      <c r="D3458" s="148">
        <v>44975</v>
      </c>
      <c r="E3458" s="147" t="s">
        <v>960</v>
      </c>
      <c r="F3458" s="147" t="s">
        <v>1482</v>
      </c>
      <c r="G3458" s="147" t="s">
        <v>27</v>
      </c>
      <c r="H3458" s="147">
        <v>10</v>
      </c>
      <c r="I3458" s="151">
        <v>3000</v>
      </c>
      <c r="J3458" s="151">
        <v>30000</v>
      </c>
      <c r="K3458" s="147">
        <v>10</v>
      </c>
      <c r="L3458" s="151">
        <v>3000</v>
      </c>
      <c r="M3458" s="151">
        <v>900</v>
      </c>
      <c r="N3458" s="154"/>
      <c r="O3458" s="154"/>
      <c r="P3458" s="151">
        <v>2100</v>
      </c>
      <c r="Q3458" s="151">
        <f t="shared" si="53"/>
        <v>2100</v>
      </c>
      <c r="R3458" s="156"/>
    </row>
    <row r="3459" s="138" customFormat="1" ht="25.05" hidden="1" customHeight="1" spans="1:18">
      <c r="A3459" s="147">
        <v>3454</v>
      </c>
      <c r="B3459" s="147" t="s">
        <v>1483</v>
      </c>
      <c r="C3459" s="148">
        <v>44930</v>
      </c>
      <c r="D3459" s="148">
        <v>44957</v>
      </c>
      <c r="E3459" s="147" t="s">
        <v>25</v>
      </c>
      <c r="F3459" s="147" t="s">
        <v>1484</v>
      </c>
      <c r="G3459" s="147" t="s">
        <v>27</v>
      </c>
      <c r="H3459" s="147">
        <v>8.9</v>
      </c>
      <c r="I3459" s="151">
        <v>2276.74</v>
      </c>
      <c r="J3459" s="151">
        <v>20262.986</v>
      </c>
      <c r="K3459" s="147">
        <v>10</v>
      </c>
      <c r="L3459" s="151">
        <v>2026.2986</v>
      </c>
      <c r="M3459" s="151">
        <v>101.31493</v>
      </c>
      <c r="N3459" s="154"/>
      <c r="O3459" s="151">
        <v>911.83437</v>
      </c>
      <c r="P3459" s="151">
        <v>1013.1493</v>
      </c>
      <c r="Q3459" s="151">
        <f t="shared" si="53"/>
        <v>1924.98367</v>
      </c>
      <c r="R3459" s="156"/>
    </row>
    <row r="3460" s="138" customFormat="1" ht="25.05" hidden="1" customHeight="1" spans="1:18">
      <c r="A3460" s="147">
        <v>3455</v>
      </c>
      <c r="B3460" s="147" t="s">
        <v>1485</v>
      </c>
      <c r="C3460" s="148">
        <v>44933</v>
      </c>
      <c r="D3460" s="148">
        <v>44957</v>
      </c>
      <c r="E3460" s="147" t="s">
        <v>25</v>
      </c>
      <c r="F3460" s="147" t="s">
        <v>1486</v>
      </c>
      <c r="G3460" s="147" t="s">
        <v>27</v>
      </c>
      <c r="H3460" s="147">
        <v>11</v>
      </c>
      <c r="I3460" s="151">
        <v>2032.8</v>
      </c>
      <c r="J3460" s="151">
        <v>22360.8</v>
      </c>
      <c r="K3460" s="147">
        <v>10</v>
      </c>
      <c r="L3460" s="151">
        <v>2236.08</v>
      </c>
      <c r="M3460" s="151">
        <v>111.804</v>
      </c>
      <c r="N3460" s="154"/>
      <c r="O3460" s="151">
        <v>1006.236</v>
      </c>
      <c r="P3460" s="151">
        <v>1118.04</v>
      </c>
      <c r="Q3460" s="151">
        <f t="shared" si="53"/>
        <v>2124.276</v>
      </c>
      <c r="R3460" s="156"/>
    </row>
    <row r="3461" s="138" customFormat="1" ht="25.05" hidden="1" customHeight="1" spans="1:18">
      <c r="A3461" s="147">
        <v>3456</v>
      </c>
      <c r="B3461" s="147" t="s">
        <v>1487</v>
      </c>
      <c r="C3461" s="148">
        <v>44933</v>
      </c>
      <c r="D3461" s="148">
        <v>44957</v>
      </c>
      <c r="E3461" s="147" t="s">
        <v>25</v>
      </c>
      <c r="F3461" s="147" t="s">
        <v>1486</v>
      </c>
      <c r="G3461" s="147" t="s">
        <v>27</v>
      </c>
      <c r="H3461" s="147">
        <v>10.3</v>
      </c>
      <c r="I3461" s="151">
        <v>2032.8</v>
      </c>
      <c r="J3461" s="151">
        <v>20937.84</v>
      </c>
      <c r="K3461" s="147">
        <v>10</v>
      </c>
      <c r="L3461" s="151">
        <v>2093.784</v>
      </c>
      <c r="M3461" s="151">
        <v>104.6892</v>
      </c>
      <c r="N3461" s="154"/>
      <c r="O3461" s="151">
        <v>942.2028</v>
      </c>
      <c r="P3461" s="151">
        <v>1046.892</v>
      </c>
      <c r="Q3461" s="151">
        <f t="shared" si="53"/>
        <v>1989.0948</v>
      </c>
      <c r="R3461" s="156"/>
    </row>
    <row r="3462" s="138" customFormat="1" ht="25.05" hidden="1" customHeight="1" spans="1:18">
      <c r="A3462" s="147">
        <v>3457</v>
      </c>
      <c r="B3462" s="147" t="s">
        <v>1488</v>
      </c>
      <c r="C3462" s="148">
        <v>44945</v>
      </c>
      <c r="D3462" s="148">
        <v>44977</v>
      </c>
      <c r="E3462" s="147" t="s">
        <v>960</v>
      </c>
      <c r="F3462" s="147" t="s">
        <v>1489</v>
      </c>
      <c r="G3462" s="147" t="s">
        <v>27</v>
      </c>
      <c r="H3462" s="147">
        <v>15</v>
      </c>
      <c r="I3462" s="151">
        <v>3000</v>
      </c>
      <c r="J3462" s="151">
        <v>45000</v>
      </c>
      <c r="K3462" s="147">
        <v>10</v>
      </c>
      <c r="L3462" s="151">
        <v>4500</v>
      </c>
      <c r="M3462" s="151">
        <v>1350</v>
      </c>
      <c r="N3462" s="154"/>
      <c r="O3462" s="154"/>
      <c r="P3462" s="151">
        <v>3150</v>
      </c>
      <c r="Q3462" s="151">
        <f t="shared" si="53"/>
        <v>3150</v>
      </c>
      <c r="R3462" s="156"/>
    </row>
    <row r="3463" s="138" customFormat="1" ht="25.05" hidden="1" customHeight="1" spans="1:18">
      <c r="A3463" s="147">
        <v>3458</v>
      </c>
      <c r="B3463" s="147" t="s">
        <v>1490</v>
      </c>
      <c r="C3463" s="148">
        <v>44944</v>
      </c>
      <c r="D3463" s="148">
        <v>44977</v>
      </c>
      <c r="E3463" s="147" t="s">
        <v>960</v>
      </c>
      <c r="F3463" s="147" t="s">
        <v>1491</v>
      </c>
      <c r="G3463" s="147" t="s">
        <v>27</v>
      </c>
      <c r="H3463" s="147">
        <v>11</v>
      </c>
      <c r="I3463" s="151">
        <v>3000</v>
      </c>
      <c r="J3463" s="151">
        <v>33000</v>
      </c>
      <c r="K3463" s="147">
        <v>10</v>
      </c>
      <c r="L3463" s="151">
        <v>3300</v>
      </c>
      <c r="M3463" s="151">
        <v>990</v>
      </c>
      <c r="N3463" s="154"/>
      <c r="O3463" s="154"/>
      <c r="P3463" s="151">
        <v>2310</v>
      </c>
      <c r="Q3463" s="151">
        <f t="shared" ref="Q3463:Q3526" si="54">N3463+O3463+P3463</f>
        <v>2310</v>
      </c>
      <c r="R3463" s="156"/>
    </row>
    <row r="3464" s="138" customFormat="1" ht="25.05" hidden="1" customHeight="1" spans="1:18">
      <c r="A3464" s="147">
        <v>3459</v>
      </c>
      <c r="B3464" s="147" t="s">
        <v>1492</v>
      </c>
      <c r="C3464" s="148">
        <v>44944</v>
      </c>
      <c r="D3464" s="148">
        <v>44977</v>
      </c>
      <c r="E3464" s="147" t="s">
        <v>960</v>
      </c>
      <c r="F3464" s="147" t="s">
        <v>1491</v>
      </c>
      <c r="G3464" s="147" t="s">
        <v>27</v>
      </c>
      <c r="H3464" s="147">
        <v>13.3</v>
      </c>
      <c r="I3464" s="151">
        <v>3000</v>
      </c>
      <c r="J3464" s="151">
        <v>39900</v>
      </c>
      <c r="K3464" s="147">
        <v>10</v>
      </c>
      <c r="L3464" s="151">
        <v>3990</v>
      </c>
      <c r="M3464" s="151">
        <v>1197</v>
      </c>
      <c r="N3464" s="154"/>
      <c r="O3464" s="154"/>
      <c r="P3464" s="151">
        <v>2793</v>
      </c>
      <c r="Q3464" s="151">
        <f t="shared" si="54"/>
        <v>2793</v>
      </c>
      <c r="R3464" s="156"/>
    </row>
    <row r="3465" s="138" customFormat="1" ht="25.05" hidden="1" customHeight="1" spans="1:18">
      <c r="A3465" s="147">
        <v>3460</v>
      </c>
      <c r="B3465" s="147" t="s">
        <v>1493</v>
      </c>
      <c r="C3465" s="148">
        <v>44944</v>
      </c>
      <c r="D3465" s="148">
        <v>44977</v>
      </c>
      <c r="E3465" s="147" t="s">
        <v>960</v>
      </c>
      <c r="F3465" s="147" t="s">
        <v>1491</v>
      </c>
      <c r="G3465" s="147" t="s">
        <v>27</v>
      </c>
      <c r="H3465" s="147">
        <v>10</v>
      </c>
      <c r="I3465" s="151">
        <v>3000</v>
      </c>
      <c r="J3465" s="151">
        <v>30000</v>
      </c>
      <c r="K3465" s="147">
        <v>10</v>
      </c>
      <c r="L3465" s="151">
        <v>3000</v>
      </c>
      <c r="M3465" s="151">
        <v>900</v>
      </c>
      <c r="N3465" s="154"/>
      <c r="O3465" s="154"/>
      <c r="P3465" s="151">
        <v>2100</v>
      </c>
      <c r="Q3465" s="151">
        <f t="shared" si="54"/>
        <v>2100</v>
      </c>
      <c r="R3465" s="156"/>
    </row>
    <row r="3466" s="138" customFormat="1" ht="25.05" hidden="1" customHeight="1" spans="1:18">
      <c r="A3466" s="147">
        <v>3461</v>
      </c>
      <c r="B3466" s="147" t="s">
        <v>1494</v>
      </c>
      <c r="C3466" s="148">
        <v>44944</v>
      </c>
      <c r="D3466" s="148">
        <v>44977</v>
      </c>
      <c r="E3466" s="147" t="s">
        <v>960</v>
      </c>
      <c r="F3466" s="147" t="s">
        <v>1491</v>
      </c>
      <c r="G3466" s="147" t="s">
        <v>27</v>
      </c>
      <c r="H3466" s="147">
        <v>12</v>
      </c>
      <c r="I3466" s="151">
        <v>3000</v>
      </c>
      <c r="J3466" s="151">
        <v>36000</v>
      </c>
      <c r="K3466" s="147">
        <v>10</v>
      </c>
      <c r="L3466" s="151">
        <v>3600</v>
      </c>
      <c r="M3466" s="151">
        <v>1080</v>
      </c>
      <c r="N3466" s="154"/>
      <c r="O3466" s="154"/>
      <c r="P3466" s="151">
        <v>2520</v>
      </c>
      <c r="Q3466" s="151">
        <f t="shared" si="54"/>
        <v>2520</v>
      </c>
      <c r="R3466" s="156"/>
    </row>
    <row r="3467" s="138" customFormat="1" ht="25.05" hidden="1" customHeight="1" spans="1:18">
      <c r="A3467" s="147">
        <v>3462</v>
      </c>
      <c r="B3467" s="147" t="s">
        <v>1495</v>
      </c>
      <c r="C3467" s="148">
        <v>44938</v>
      </c>
      <c r="D3467" s="148">
        <v>45017</v>
      </c>
      <c r="E3467" s="147" t="s">
        <v>960</v>
      </c>
      <c r="F3467" s="147" t="s">
        <v>1496</v>
      </c>
      <c r="G3467" s="147" t="s">
        <v>27</v>
      </c>
      <c r="H3467" s="147">
        <v>17</v>
      </c>
      <c r="I3467" s="151">
        <v>3000</v>
      </c>
      <c r="J3467" s="151">
        <v>51000</v>
      </c>
      <c r="K3467" s="147">
        <v>10</v>
      </c>
      <c r="L3467" s="151">
        <v>5100</v>
      </c>
      <c r="M3467" s="151">
        <v>1530</v>
      </c>
      <c r="N3467" s="154"/>
      <c r="O3467" s="154"/>
      <c r="P3467" s="151">
        <v>3570</v>
      </c>
      <c r="Q3467" s="151">
        <f t="shared" si="54"/>
        <v>3570</v>
      </c>
      <c r="R3467" s="156"/>
    </row>
    <row r="3468" s="138" customFormat="1" ht="25.05" hidden="1" customHeight="1" spans="1:18">
      <c r="A3468" s="147">
        <v>3463</v>
      </c>
      <c r="B3468" s="147" t="s">
        <v>1495</v>
      </c>
      <c r="C3468" s="148">
        <v>44939</v>
      </c>
      <c r="D3468" s="148">
        <v>44957</v>
      </c>
      <c r="E3468" s="147" t="s">
        <v>25</v>
      </c>
      <c r="F3468" s="147" t="s">
        <v>1496</v>
      </c>
      <c r="G3468" s="147" t="s">
        <v>27</v>
      </c>
      <c r="H3468" s="147">
        <v>17</v>
      </c>
      <c r="I3468" s="151">
        <v>1544.93</v>
      </c>
      <c r="J3468" s="151">
        <v>26263.81</v>
      </c>
      <c r="K3468" s="147">
        <v>10</v>
      </c>
      <c r="L3468" s="151">
        <v>2626.381</v>
      </c>
      <c r="M3468" s="151">
        <v>131.31905</v>
      </c>
      <c r="N3468" s="154"/>
      <c r="O3468" s="151">
        <v>1181.87145</v>
      </c>
      <c r="P3468" s="151">
        <v>1313.1905</v>
      </c>
      <c r="Q3468" s="151">
        <f t="shared" si="54"/>
        <v>2495.06195</v>
      </c>
      <c r="R3468" s="156"/>
    </row>
    <row r="3469" s="138" customFormat="1" ht="25.05" hidden="1" customHeight="1" spans="1:18">
      <c r="A3469" s="147">
        <v>3464</v>
      </c>
      <c r="B3469" s="147" t="s">
        <v>1497</v>
      </c>
      <c r="C3469" s="148">
        <v>44938</v>
      </c>
      <c r="D3469" s="148">
        <v>45017</v>
      </c>
      <c r="E3469" s="147" t="s">
        <v>960</v>
      </c>
      <c r="F3469" s="147" t="s">
        <v>1498</v>
      </c>
      <c r="G3469" s="147" t="s">
        <v>27</v>
      </c>
      <c r="H3469" s="147">
        <v>10.5</v>
      </c>
      <c r="I3469" s="151">
        <v>3000</v>
      </c>
      <c r="J3469" s="151">
        <v>31500</v>
      </c>
      <c r="K3469" s="147">
        <v>10</v>
      </c>
      <c r="L3469" s="151">
        <v>3150</v>
      </c>
      <c r="M3469" s="151">
        <v>945</v>
      </c>
      <c r="N3469" s="154"/>
      <c r="O3469" s="154"/>
      <c r="P3469" s="151">
        <v>2205</v>
      </c>
      <c r="Q3469" s="151">
        <f t="shared" si="54"/>
        <v>2205</v>
      </c>
      <c r="R3469" s="156"/>
    </row>
    <row r="3470" s="138" customFormat="1" ht="25.05" hidden="1" customHeight="1" spans="1:18">
      <c r="A3470" s="147">
        <v>3465</v>
      </c>
      <c r="B3470" s="147" t="s">
        <v>1499</v>
      </c>
      <c r="C3470" s="148">
        <v>44938</v>
      </c>
      <c r="D3470" s="148">
        <v>45017</v>
      </c>
      <c r="E3470" s="147" t="s">
        <v>960</v>
      </c>
      <c r="F3470" s="147" t="s">
        <v>1498</v>
      </c>
      <c r="G3470" s="147" t="s">
        <v>27</v>
      </c>
      <c r="H3470" s="147">
        <v>12.5</v>
      </c>
      <c r="I3470" s="151">
        <v>3000</v>
      </c>
      <c r="J3470" s="151">
        <v>37500</v>
      </c>
      <c r="K3470" s="147">
        <v>10</v>
      </c>
      <c r="L3470" s="151">
        <v>3750</v>
      </c>
      <c r="M3470" s="151">
        <v>1125</v>
      </c>
      <c r="N3470" s="154"/>
      <c r="O3470" s="154"/>
      <c r="P3470" s="151">
        <v>2625</v>
      </c>
      <c r="Q3470" s="151">
        <f t="shared" si="54"/>
        <v>2625</v>
      </c>
      <c r="R3470" s="156"/>
    </row>
    <row r="3471" s="138" customFormat="1" ht="25.05" hidden="1" customHeight="1" spans="1:18">
      <c r="A3471" s="147">
        <v>3466</v>
      </c>
      <c r="B3471" s="147" t="s">
        <v>1499</v>
      </c>
      <c r="C3471" s="148">
        <v>44939</v>
      </c>
      <c r="D3471" s="148">
        <v>44957</v>
      </c>
      <c r="E3471" s="147" t="s">
        <v>25</v>
      </c>
      <c r="F3471" s="147" t="s">
        <v>1498</v>
      </c>
      <c r="G3471" s="147" t="s">
        <v>27</v>
      </c>
      <c r="H3471" s="147">
        <v>12.5</v>
      </c>
      <c r="I3471" s="151">
        <v>1544.93</v>
      </c>
      <c r="J3471" s="151">
        <v>19311.625</v>
      </c>
      <c r="K3471" s="147">
        <v>10</v>
      </c>
      <c r="L3471" s="151">
        <v>1931.1625</v>
      </c>
      <c r="M3471" s="151">
        <v>96.558125</v>
      </c>
      <c r="N3471" s="154"/>
      <c r="O3471" s="151">
        <v>869.023125</v>
      </c>
      <c r="P3471" s="151">
        <v>965.58125</v>
      </c>
      <c r="Q3471" s="151">
        <f t="shared" si="54"/>
        <v>1834.604375</v>
      </c>
      <c r="R3471" s="156"/>
    </row>
    <row r="3472" s="138" customFormat="1" ht="25.05" hidden="1" customHeight="1" spans="1:18">
      <c r="A3472" s="147">
        <v>3467</v>
      </c>
      <c r="B3472" s="147" t="s">
        <v>1497</v>
      </c>
      <c r="C3472" s="148">
        <v>44939</v>
      </c>
      <c r="D3472" s="148">
        <v>44957</v>
      </c>
      <c r="E3472" s="147" t="s">
        <v>25</v>
      </c>
      <c r="F3472" s="147" t="s">
        <v>1498</v>
      </c>
      <c r="G3472" s="147" t="s">
        <v>27</v>
      </c>
      <c r="H3472" s="147">
        <v>10.5</v>
      </c>
      <c r="I3472" s="151">
        <v>1544.93</v>
      </c>
      <c r="J3472" s="151">
        <v>16221.765</v>
      </c>
      <c r="K3472" s="147">
        <v>10</v>
      </c>
      <c r="L3472" s="151">
        <v>1622.1765</v>
      </c>
      <c r="M3472" s="151">
        <v>81.108825</v>
      </c>
      <c r="N3472" s="154"/>
      <c r="O3472" s="151">
        <v>729.979425</v>
      </c>
      <c r="P3472" s="151">
        <v>811.08825</v>
      </c>
      <c r="Q3472" s="151">
        <f t="shared" si="54"/>
        <v>1541.067675</v>
      </c>
      <c r="R3472" s="156"/>
    </row>
    <row r="3473" s="138" customFormat="1" ht="25.05" hidden="1" customHeight="1" spans="1:18">
      <c r="A3473" s="147">
        <v>3468</v>
      </c>
      <c r="B3473" s="147" t="s">
        <v>1500</v>
      </c>
      <c r="C3473" s="148">
        <v>44938</v>
      </c>
      <c r="D3473" s="148">
        <v>44995</v>
      </c>
      <c r="E3473" s="147" t="s">
        <v>960</v>
      </c>
      <c r="F3473" s="147" t="s">
        <v>1501</v>
      </c>
      <c r="G3473" s="147" t="s">
        <v>27</v>
      </c>
      <c r="H3473" s="147">
        <v>7.5</v>
      </c>
      <c r="I3473" s="151">
        <v>3000</v>
      </c>
      <c r="J3473" s="151">
        <v>22500</v>
      </c>
      <c r="K3473" s="147">
        <v>10</v>
      </c>
      <c r="L3473" s="151">
        <v>2250</v>
      </c>
      <c r="M3473" s="151">
        <v>675</v>
      </c>
      <c r="N3473" s="154"/>
      <c r="O3473" s="154"/>
      <c r="P3473" s="151">
        <v>1575</v>
      </c>
      <c r="Q3473" s="151">
        <f t="shared" si="54"/>
        <v>1575</v>
      </c>
      <c r="R3473" s="156"/>
    </row>
    <row r="3474" s="138" customFormat="1" ht="25.05" hidden="1" customHeight="1" spans="1:18">
      <c r="A3474" s="147">
        <v>3469</v>
      </c>
      <c r="B3474" s="147" t="s">
        <v>1502</v>
      </c>
      <c r="C3474" s="148">
        <v>44938</v>
      </c>
      <c r="D3474" s="148">
        <v>44995</v>
      </c>
      <c r="E3474" s="147" t="s">
        <v>960</v>
      </c>
      <c r="F3474" s="147" t="s">
        <v>1501</v>
      </c>
      <c r="G3474" s="147" t="s">
        <v>27</v>
      </c>
      <c r="H3474" s="147">
        <v>5</v>
      </c>
      <c r="I3474" s="151">
        <v>3000</v>
      </c>
      <c r="J3474" s="151">
        <v>15000</v>
      </c>
      <c r="K3474" s="147">
        <v>10</v>
      </c>
      <c r="L3474" s="151">
        <v>1500</v>
      </c>
      <c r="M3474" s="151">
        <v>450</v>
      </c>
      <c r="N3474" s="154"/>
      <c r="O3474" s="154"/>
      <c r="P3474" s="151">
        <v>1050</v>
      </c>
      <c r="Q3474" s="151">
        <f t="shared" si="54"/>
        <v>1050</v>
      </c>
      <c r="R3474" s="156"/>
    </row>
    <row r="3475" s="138" customFormat="1" ht="25.05" hidden="1" customHeight="1" spans="1:18">
      <c r="A3475" s="147">
        <v>3470</v>
      </c>
      <c r="B3475" s="147" t="s">
        <v>1503</v>
      </c>
      <c r="C3475" s="148">
        <v>44938</v>
      </c>
      <c r="D3475" s="148">
        <v>44995</v>
      </c>
      <c r="E3475" s="147" t="s">
        <v>960</v>
      </c>
      <c r="F3475" s="147" t="s">
        <v>1501</v>
      </c>
      <c r="G3475" s="147" t="s">
        <v>27</v>
      </c>
      <c r="H3475" s="147">
        <v>6</v>
      </c>
      <c r="I3475" s="151">
        <v>3000</v>
      </c>
      <c r="J3475" s="151">
        <v>18000</v>
      </c>
      <c r="K3475" s="147">
        <v>10</v>
      </c>
      <c r="L3475" s="151">
        <v>1800</v>
      </c>
      <c r="M3475" s="151">
        <v>540</v>
      </c>
      <c r="N3475" s="154"/>
      <c r="O3475" s="154"/>
      <c r="P3475" s="151">
        <v>1260</v>
      </c>
      <c r="Q3475" s="151">
        <f t="shared" si="54"/>
        <v>1260</v>
      </c>
      <c r="R3475" s="156"/>
    </row>
    <row r="3476" s="138" customFormat="1" ht="25.05" hidden="1" customHeight="1" spans="1:18">
      <c r="A3476" s="147">
        <v>3471</v>
      </c>
      <c r="B3476" s="147" t="s">
        <v>1504</v>
      </c>
      <c r="C3476" s="148">
        <v>44938</v>
      </c>
      <c r="D3476" s="148">
        <v>44995</v>
      </c>
      <c r="E3476" s="147" t="s">
        <v>960</v>
      </c>
      <c r="F3476" s="147" t="s">
        <v>1501</v>
      </c>
      <c r="G3476" s="147" t="s">
        <v>27</v>
      </c>
      <c r="H3476" s="147">
        <v>5</v>
      </c>
      <c r="I3476" s="151">
        <v>3000</v>
      </c>
      <c r="J3476" s="151">
        <v>15000</v>
      </c>
      <c r="K3476" s="147">
        <v>10</v>
      </c>
      <c r="L3476" s="151">
        <v>1500</v>
      </c>
      <c r="M3476" s="151">
        <v>450</v>
      </c>
      <c r="N3476" s="154"/>
      <c r="O3476" s="154"/>
      <c r="P3476" s="151">
        <v>1050</v>
      </c>
      <c r="Q3476" s="151">
        <f t="shared" si="54"/>
        <v>1050</v>
      </c>
      <c r="R3476" s="156"/>
    </row>
    <row r="3477" s="138" customFormat="1" ht="25.05" hidden="1" customHeight="1" spans="1:18">
      <c r="A3477" s="147">
        <v>3472</v>
      </c>
      <c r="B3477" s="147" t="s">
        <v>1505</v>
      </c>
      <c r="C3477" s="148">
        <v>44938</v>
      </c>
      <c r="D3477" s="148">
        <v>44995</v>
      </c>
      <c r="E3477" s="147" t="s">
        <v>960</v>
      </c>
      <c r="F3477" s="147" t="s">
        <v>1501</v>
      </c>
      <c r="G3477" s="147" t="s">
        <v>27</v>
      </c>
      <c r="H3477" s="147">
        <v>7</v>
      </c>
      <c r="I3477" s="151">
        <v>3000</v>
      </c>
      <c r="J3477" s="151">
        <v>21000</v>
      </c>
      <c r="K3477" s="147">
        <v>10</v>
      </c>
      <c r="L3477" s="151">
        <v>2100</v>
      </c>
      <c r="M3477" s="151">
        <v>630</v>
      </c>
      <c r="N3477" s="154"/>
      <c r="O3477" s="154"/>
      <c r="P3477" s="151">
        <v>1470</v>
      </c>
      <c r="Q3477" s="151">
        <f t="shared" si="54"/>
        <v>1470</v>
      </c>
      <c r="R3477" s="156"/>
    </row>
    <row r="3478" s="138" customFormat="1" ht="25.05" hidden="1" customHeight="1" spans="1:18">
      <c r="A3478" s="147">
        <v>3473</v>
      </c>
      <c r="B3478" s="147" t="s">
        <v>1506</v>
      </c>
      <c r="C3478" s="148">
        <v>44938</v>
      </c>
      <c r="D3478" s="148">
        <v>44995</v>
      </c>
      <c r="E3478" s="147" t="s">
        <v>960</v>
      </c>
      <c r="F3478" s="147" t="s">
        <v>1501</v>
      </c>
      <c r="G3478" s="147" t="s">
        <v>27</v>
      </c>
      <c r="H3478" s="147">
        <v>5</v>
      </c>
      <c r="I3478" s="151">
        <v>3000</v>
      </c>
      <c r="J3478" s="151">
        <v>15000</v>
      </c>
      <c r="K3478" s="147">
        <v>10</v>
      </c>
      <c r="L3478" s="151">
        <v>1500</v>
      </c>
      <c r="M3478" s="151">
        <v>450</v>
      </c>
      <c r="N3478" s="154"/>
      <c r="O3478" s="154"/>
      <c r="P3478" s="151">
        <v>1050</v>
      </c>
      <c r="Q3478" s="151">
        <f t="shared" si="54"/>
        <v>1050</v>
      </c>
      <c r="R3478" s="156"/>
    </row>
    <row r="3479" s="138" customFormat="1" ht="25.05" hidden="1" customHeight="1" spans="1:18">
      <c r="A3479" s="147">
        <v>3474</v>
      </c>
      <c r="B3479" s="147" t="s">
        <v>1507</v>
      </c>
      <c r="C3479" s="148">
        <v>44938</v>
      </c>
      <c r="D3479" s="148">
        <v>44995</v>
      </c>
      <c r="E3479" s="147" t="s">
        <v>960</v>
      </c>
      <c r="F3479" s="147" t="s">
        <v>1501</v>
      </c>
      <c r="G3479" s="147" t="s">
        <v>27</v>
      </c>
      <c r="H3479" s="147">
        <v>6</v>
      </c>
      <c r="I3479" s="151">
        <v>3000</v>
      </c>
      <c r="J3479" s="151">
        <v>18000</v>
      </c>
      <c r="K3479" s="147">
        <v>10</v>
      </c>
      <c r="L3479" s="151">
        <v>1800</v>
      </c>
      <c r="M3479" s="151">
        <v>540</v>
      </c>
      <c r="N3479" s="154"/>
      <c r="O3479" s="154"/>
      <c r="P3479" s="151">
        <v>1260</v>
      </c>
      <c r="Q3479" s="151">
        <f t="shared" si="54"/>
        <v>1260</v>
      </c>
      <c r="R3479" s="156"/>
    </row>
    <row r="3480" s="138" customFormat="1" ht="25.05" hidden="1" customHeight="1" spans="1:18">
      <c r="A3480" s="147">
        <v>3475</v>
      </c>
      <c r="B3480" s="147" t="s">
        <v>1508</v>
      </c>
      <c r="C3480" s="148">
        <v>44938</v>
      </c>
      <c r="D3480" s="148">
        <v>44995</v>
      </c>
      <c r="E3480" s="147" t="s">
        <v>960</v>
      </c>
      <c r="F3480" s="147" t="s">
        <v>1501</v>
      </c>
      <c r="G3480" s="147" t="s">
        <v>27</v>
      </c>
      <c r="H3480" s="147">
        <v>7</v>
      </c>
      <c r="I3480" s="151">
        <v>3000</v>
      </c>
      <c r="J3480" s="151">
        <v>21000</v>
      </c>
      <c r="K3480" s="147">
        <v>10</v>
      </c>
      <c r="L3480" s="151">
        <v>2100</v>
      </c>
      <c r="M3480" s="151">
        <v>630</v>
      </c>
      <c r="N3480" s="154"/>
      <c r="O3480" s="154"/>
      <c r="P3480" s="151">
        <v>1470</v>
      </c>
      <c r="Q3480" s="151">
        <f t="shared" si="54"/>
        <v>1470</v>
      </c>
      <c r="R3480" s="156"/>
    </row>
    <row r="3481" s="138" customFormat="1" ht="25.05" hidden="1" customHeight="1" spans="1:18">
      <c r="A3481" s="147">
        <v>3476</v>
      </c>
      <c r="B3481" s="147" t="s">
        <v>1509</v>
      </c>
      <c r="C3481" s="148">
        <v>44938</v>
      </c>
      <c r="D3481" s="148">
        <v>44995</v>
      </c>
      <c r="E3481" s="147" t="s">
        <v>960</v>
      </c>
      <c r="F3481" s="147" t="s">
        <v>1501</v>
      </c>
      <c r="G3481" s="147" t="s">
        <v>27</v>
      </c>
      <c r="H3481" s="147">
        <v>6</v>
      </c>
      <c r="I3481" s="151">
        <v>3000</v>
      </c>
      <c r="J3481" s="151">
        <v>18000</v>
      </c>
      <c r="K3481" s="147">
        <v>10</v>
      </c>
      <c r="L3481" s="151">
        <v>1800</v>
      </c>
      <c r="M3481" s="151">
        <v>540</v>
      </c>
      <c r="N3481" s="154"/>
      <c r="O3481" s="154"/>
      <c r="P3481" s="151">
        <v>1260</v>
      </c>
      <c r="Q3481" s="151">
        <f t="shared" si="54"/>
        <v>1260</v>
      </c>
      <c r="R3481" s="156"/>
    </row>
    <row r="3482" s="138" customFormat="1" ht="25.05" hidden="1" customHeight="1" spans="1:18">
      <c r="A3482" s="147">
        <v>3477</v>
      </c>
      <c r="B3482" s="147" t="s">
        <v>1510</v>
      </c>
      <c r="C3482" s="148">
        <v>44938</v>
      </c>
      <c r="D3482" s="148">
        <v>44995</v>
      </c>
      <c r="E3482" s="147" t="s">
        <v>960</v>
      </c>
      <c r="F3482" s="147" t="s">
        <v>1501</v>
      </c>
      <c r="G3482" s="147" t="s">
        <v>27</v>
      </c>
      <c r="H3482" s="147">
        <v>3.5</v>
      </c>
      <c r="I3482" s="151">
        <v>3000</v>
      </c>
      <c r="J3482" s="151">
        <v>10500</v>
      </c>
      <c r="K3482" s="147">
        <v>10</v>
      </c>
      <c r="L3482" s="151">
        <v>1050</v>
      </c>
      <c r="M3482" s="151">
        <v>315</v>
      </c>
      <c r="N3482" s="154"/>
      <c r="O3482" s="154"/>
      <c r="P3482" s="151">
        <v>735</v>
      </c>
      <c r="Q3482" s="151">
        <f t="shared" si="54"/>
        <v>735</v>
      </c>
      <c r="R3482" s="156"/>
    </row>
    <row r="3483" s="138" customFormat="1" ht="25.05" hidden="1" customHeight="1" spans="1:18">
      <c r="A3483" s="147">
        <v>3478</v>
      </c>
      <c r="B3483" s="147" t="s">
        <v>1511</v>
      </c>
      <c r="C3483" s="148">
        <v>44938</v>
      </c>
      <c r="D3483" s="148">
        <v>44995</v>
      </c>
      <c r="E3483" s="147" t="s">
        <v>960</v>
      </c>
      <c r="F3483" s="147" t="s">
        <v>1501</v>
      </c>
      <c r="G3483" s="147" t="s">
        <v>27</v>
      </c>
      <c r="H3483" s="147">
        <v>6</v>
      </c>
      <c r="I3483" s="151">
        <v>3000</v>
      </c>
      <c r="J3483" s="151">
        <v>18000</v>
      </c>
      <c r="K3483" s="147">
        <v>10</v>
      </c>
      <c r="L3483" s="151">
        <v>1800</v>
      </c>
      <c r="M3483" s="151">
        <v>540</v>
      </c>
      <c r="N3483" s="154"/>
      <c r="O3483" s="154"/>
      <c r="P3483" s="151">
        <v>1260</v>
      </c>
      <c r="Q3483" s="151">
        <f t="shared" si="54"/>
        <v>1260</v>
      </c>
      <c r="R3483" s="156"/>
    </row>
    <row r="3484" s="138" customFormat="1" ht="25.05" hidden="1" customHeight="1" spans="1:18">
      <c r="A3484" s="147">
        <v>3479</v>
      </c>
      <c r="B3484" s="147" t="s">
        <v>1512</v>
      </c>
      <c r="C3484" s="148">
        <v>44938</v>
      </c>
      <c r="D3484" s="148">
        <v>44995</v>
      </c>
      <c r="E3484" s="147" t="s">
        <v>960</v>
      </c>
      <c r="F3484" s="147" t="s">
        <v>1501</v>
      </c>
      <c r="G3484" s="147" t="s">
        <v>27</v>
      </c>
      <c r="H3484" s="147">
        <v>5</v>
      </c>
      <c r="I3484" s="151">
        <v>3000</v>
      </c>
      <c r="J3484" s="151">
        <v>15000</v>
      </c>
      <c r="K3484" s="147">
        <v>10</v>
      </c>
      <c r="L3484" s="151">
        <v>1500</v>
      </c>
      <c r="M3484" s="151">
        <v>450</v>
      </c>
      <c r="N3484" s="154"/>
      <c r="O3484" s="154"/>
      <c r="P3484" s="151">
        <v>1050</v>
      </c>
      <c r="Q3484" s="151">
        <f t="shared" si="54"/>
        <v>1050</v>
      </c>
      <c r="R3484" s="156"/>
    </row>
    <row r="3485" s="138" customFormat="1" ht="25.05" hidden="1" customHeight="1" spans="1:18">
      <c r="A3485" s="147">
        <v>3480</v>
      </c>
      <c r="B3485" s="147" t="s">
        <v>1513</v>
      </c>
      <c r="C3485" s="148">
        <v>44938</v>
      </c>
      <c r="D3485" s="148">
        <v>44995</v>
      </c>
      <c r="E3485" s="147" t="s">
        <v>960</v>
      </c>
      <c r="F3485" s="147" t="s">
        <v>1501</v>
      </c>
      <c r="G3485" s="147" t="s">
        <v>27</v>
      </c>
      <c r="H3485" s="147">
        <v>4.5</v>
      </c>
      <c r="I3485" s="151">
        <v>3000</v>
      </c>
      <c r="J3485" s="151">
        <v>13500</v>
      </c>
      <c r="K3485" s="147">
        <v>10</v>
      </c>
      <c r="L3485" s="151">
        <v>1350</v>
      </c>
      <c r="M3485" s="151">
        <v>405</v>
      </c>
      <c r="N3485" s="154"/>
      <c r="O3485" s="154"/>
      <c r="P3485" s="151">
        <v>945</v>
      </c>
      <c r="Q3485" s="151">
        <f t="shared" si="54"/>
        <v>945</v>
      </c>
      <c r="R3485" s="156"/>
    </row>
    <row r="3486" s="138" customFormat="1" ht="25.05" hidden="1" customHeight="1" spans="1:18">
      <c r="A3486" s="147">
        <v>3481</v>
      </c>
      <c r="B3486" s="147" t="s">
        <v>1514</v>
      </c>
      <c r="C3486" s="148">
        <v>44938</v>
      </c>
      <c r="D3486" s="148">
        <v>44995</v>
      </c>
      <c r="E3486" s="147" t="s">
        <v>960</v>
      </c>
      <c r="F3486" s="147" t="s">
        <v>1501</v>
      </c>
      <c r="G3486" s="147" t="s">
        <v>27</v>
      </c>
      <c r="H3486" s="147">
        <v>7</v>
      </c>
      <c r="I3486" s="151">
        <v>3000</v>
      </c>
      <c r="J3486" s="151">
        <v>21000</v>
      </c>
      <c r="K3486" s="147">
        <v>10</v>
      </c>
      <c r="L3486" s="151">
        <v>2100</v>
      </c>
      <c r="M3486" s="151">
        <v>630</v>
      </c>
      <c r="N3486" s="154"/>
      <c r="O3486" s="154"/>
      <c r="P3486" s="151">
        <v>1470</v>
      </c>
      <c r="Q3486" s="151">
        <f t="shared" si="54"/>
        <v>1470</v>
      </c>
      <c r="R3486" s="156"/>
    </row>
    <row r="3487" s="138" customFormat="1" ht="25.05" hidden="1" customHeight="1" spans="1:18">
      <c r="A3487" s="147">
        <v>3482</v>
      </c>
      <c r="B3487" s="147" t="s">
        <v>1515</v>
      </c>
      <c r="C3487" s="148">
        <v>44938</v>
      </c>
      <c r="D3487" s="148">
        <v>44995</v>
      </c>
      <c r="E3487" s="147" t="s">
        <v>960</v>
      </c>
      <c r="F3487" s="147" t="s">
        <v>1501</v>
      </c>
      <c r="G3487" s="147" t="s">
        <v>27</v>
      </c>
      <c r="H3487" s="147">
        <v>10</v>
      </c>
      <c r="I3487" s="151">
        <v>3000</v>
      </c>
      <c r="J3487" s="151">
        <v>30000</v>
      </c>
      <c r="K3487" s="147">
        <v>10</v>
      </c>
      <c r="L3487" s="151">
        <v>3000</v>
      </c>
      <c r="M3487" s="151">
        <v>900</v>
      </c>
      <c r="N3487" s="154"/>
      <c r="O3487" s="154"/>
      <c r="P3487" s="151">
        <v>2100</v>
      </c>
      <c r="Q3487" s="151">
        <f t="shared" si="54"/>
        <v>2100</v>
      </c>
      <c r="R3487" s="156"/>
    </row>
    <row r="3488" s="138" customFormat="1" ht="25.05" hidden="1" customHeight="1" spans="1:18">
      <c r="A3488" s="147">
        <v>3483</v>
      </c>
      <c r="B3488" s="147" t="s">
        <v>1516</v>
      </c>
      <c r="C3488" s="148">
        <v>44938</v>
      </c>
      <c r="D3488" s="148">
        <v>44995</v>
      </c>
      <c r="E3488" s="147" t="s">
        <v>960</v>
      </c>
      <c r="F3488" s="147" t="s">
        <v>1501</v>
      </c>
      <c r="G3488" s="147" t="s">
        <v>27</v>
      </c>
      <c r="H3488" s="147">
        <v>6</v>
      </c>
      <c r="I3488" s="151">
        <v>3000</v>
      </c>
      <c r="J3488" s="151">
        <v>18000</v>
      </c>
      <c r="K3488" s="147">
        <v>10</v>
      </c>
      <c r="L3488" s="151">
        <v>1800</v>
      </c>
      <c r="M3488" s="151">
        <v>540</v>
      </c>
      <c r="N3488" s="154"/>
      <c r="O3488" s="154"/>
      <c r="P3488" s="151">
        <v>1260</v>
      </c>
      <c r="Q3488" s="151">
        <f t="shared" si="54"/>
        <v>1260</v>
      </c>
      <c r="R3488" s="156"/>
    </row>
    <row r="3489" s="138" customFormat="1" ht="25.05" hidden="1" customHeight="1" spans="1:18">
      <c r="A3489" s="147">
        <v>3484</v>
      </c>
      <c r="B3489" s="147" t="s">
        <v>1517</v>
      </c>
      <c r="C3489" s="148">
        <v>44938</v>
      </c>
      <c r="D3489" s="148">
        <v>44995</v>
      </c>
      <c r="E3489" s="147" t="s">
        <v>960</v>
      </c>
      <c r="F3489" s="147" t="s">
        <v>1501</v>
      </c>
      <c r="G3489" s="147" t="s">
        <v>27</v>
      </c>
      <c r="H3489" s="147">
        <v>4</v>
      </c>
      <c r="I3489" s="151">
        <v>3000</v>
      </c>
      <c r="J3489" s="151">
        <v>12000</v>
      </c>
      <c r="K3489" s="147">
        <v>10</v>
      </c>
      <c r="L3489" s="151">
        <v>1200</v>
      </c>
      <c r="M3489" s="151">
        <v>360</v>
      </c>
      <c r="N3489" s="154"/>
      <c r="O3489" s="154"/>
      <c r="P3489" s="151">
        <v>840</v>
      </c>
      <c r="Q3489" s="151">
        <f t="shared" si="54"/>
        <v>840</v>
      </c>
      <c r="R3489" s="156"/>
    </row>
    <row r="3490" s="138" customFormat="1" ht="25.05" hidden="1" customHeight="1" spans="1:18">
      <c r="A3490" s="147">
        <v>3485</v>
      </c>
      <c r="B3490" s="147" t="s">
        <v>1518</v>
      </c>
      <c r="C3490" s="148">
        <v>44938</v>
      </c>
      <c r="D3490" s="148">
        <v>44995</v>
      </c>
      <c r="E3490" s="147" t="s">
        <v>960</v>
      </c>
      <c r="F3490" s="147" t="s">
        <v>1501</v>
      </c>
      <c r="G3490" s="147" t="s">
        <v>27</v>
      </c>
      <c r="H3490" s="147">
        <v>5</v>
      </c>
      <c r="I3490" s="151">
        <v>3000</v>
      </c>
      <c r="J3490" s="151">
        <v>15000</v>
      </c>
      <c r="K3490" s="147">
        <v>10</v>
      </c>
      <c r="L3490" s="151">
        <v>1500</v>
      </c>
      <c r="M3490" s="151">
        <v>450</v>
      </c>
      <c r="N3490" s="154"/>
      <c r="O3490" s="154"/>
      <c r="P3490" s="151">
        <v>1050</v>
      </c>
      <c r="Q3490" s="151">
        <f t="shared" si="54"/>
        <v>1050</v>
      </c>
      <c r="R3490" s="156"/>
    </row>
    <row r="3491" s="138" customFormat="1" ht="25.05" hidden="1" customHeight="1" spans="1:18">
      <c r="A3491" s="147">
        <v>3486</v>
      </c>
      <c r="B3491" s="147" t="s">
        <v>1519</v>
      </c>
      <c r="C3491" s="148">
        <v>44938</v>
      </c>
      <c r="D3491" s="148">
        <v>44995</v>
      </c>
      <c r="E3491" s="147" t="s">
        <v>960</v>
      </c>
      <c r="F3491" s="147" t="s">
        <v>1501</v>
      </c>
      <c r="G3491" s="147" t="s">
        <v>27</v>
      </c>
      <c r="H3491" s="147">
        <v>10</v>
      </c>
      <c r="I3491" s="151">
        <v>3000</v>
      </c>
      <c r="J3491" s="151">
        <v>30000</v>
      </c>
      <c r="K3491" s="147">
        <v>10</v>
      </c>
      <c r="L3491" s="151">
        <v>3000</v>
      </c>
      <c r="M3491" s="151">
        <v>900</v>
      </c>
      <c r="N3491" s="154"/>
      <c r="O3491" s="154"/>
      <c r="P3491" s="151">
        <v>2100</v>
      </c>
      <c r="Q3491" s="151">
        <f t="shared" si="54"/>
        <v>2100</v>
      </c>
      <c r="R3491" s="156"/>
    </row>
    <row r="3492" s="138" customFormat="1" ht="25.05" hidden="1" customHeight="1" spans="1:18">
      <c r="A3492" s="147">
        <v>3487</v>
      </c>
      <c r="B3492" s="147" t="s">
        <v>1520</v>
      </c>
      <c r="C3492" s="148">
        <v>44938</v>
      </c>
      <c r="D3492" s="148">
        <v>44995</v>
      </c>
      <c r="E3492" s="147" t="s">
        <v>960</v>
      </c>
      <c r="F3492" s="147" t="s">
        <v>1501</v>
      </c>
      <c r="G3492" s="147" t="s">
        <v>27</v>
      </c>
      <c r="H3492" s="147">
        <v>10</v>
      </c>
      <c r="I3492" s="151">
        <v>3000</v>
      </c>
      <c r="J3492" s="151">
        <v>30000</v>
      </c>
      <c r="K3492" s="147">
        <v>10</v>
      </c>
      <c r="L3492" s="151">
        <v>3000</v>
      </c>
      <c r="M3492" s="151">
        <v>900</v>
      </c>
      <c r="N3492" s="154"/>
      <c r="O3492" s="154"/>
      <c r="P3492" s="151">
        <v>2100</v>
      </c>
      <c r="Q3492" s="151">
        <f t="shared" si="54"/>
        <v>2100</v>
      </c>
      <c r="R3492" s="156"/>
    </row>
    <row r="3493" s="138" customFormat="1" ht="25.05" hidden="1" customHeight="1" spans="1:18">
      <c r="A3493" s="147">
        <v>3488</v>
      </c>
      <c r="B3493" s="147" t="s">
        <v>1521</v>
      </c>
      <c r="C3493" s="148">
        <v>44938</v>
      </c>
      <c r="D3493" s="148">
        <v>44995</v>
      </c>
      <c r="E3493" s="147" t="s">
        <v>960</v>
      </c>
      <c r="F3493" s="147" t="s">
        <v>1501</v>
      </c>
      <c r="G3493" s="147" t="s">
        <v>27</v>
      </c>
      <c r="H3493" s="147">
        <v>6</v>
      </c>
      <c r="I3493" s="151">
        <v>3000</v>
      </c>
      <c r="J3493" s="151">
        <v>18000</v>
      </c>
      <c r="K3493" s="147">
        <v>10</v>
      </c>
      <c r="L3493" s="151">
        <v>1800</v>
      </c>
      <c r="M3493" s="151">
        <v>540</v>
      </c>
      <c r="N3493" s="154"/>
      <c r="O3493" s="154"/>
      <c r="P3493" s="151">
        <v>1260</v>
      </c>
      <c r="Q3493" s="151">
        <f t="shared" si="54"/>
        <v>1260</v>
      </c>
      <c r="R3493" s="156"/>
    </row>
    <row r="3494" s="138" customFormat="1" ht="25.05" hidden="1" customHeight="1" spans="1:18">
      <c r="A3494" s="147">
        <v>3489</v>
      </c>
      <c r="B3494" s="147" t="s">
        <v>1522</v>
      </c>
      <c r="C3494" s="148">
        <v>44940</v>
      </c>
      <c r="D3494" s="148">
        <v>45026</v>
      </c>
      <c r="E3494" s="147" t="s">
        <v>960</v>
      </c>
      <c r="F3494" s="147" t="s">
        <v>1501</v>
      </c>
      <c r="G3494" s="147" t="s">
        <v>27</v>
      </c>
      <c r="H3494" s="147">
        <v>3</v>
      </c>
      <c r="I3494" s="151">
        <v>3000</v>
      </c>
      <c r="J3494" s="151">
        <v>9000</v>
      </c>
      <c r="K3494" s="147">
        <v>10</v>
      </c>
      <c r="L3494" s="151">
        <v>900</v>
      </c>
      <c r="M3494" s="151">
        <v>270</v>
      </c>
      <c r="N3494" s="154"/>
      <c r="O3494" s="154"/>
      <c r="P3494" s="151">
        <v>630</v>
      </c>
      <c r="Q3494" s="151">
        <f t="shared" si="54"/>
        <v>630</v>
      </c>
      <c r="R3494" s="156"/>
    </row>
    <row r="3495" s="138" customFormat="1" ht="25.05" hidden="1" customHeight="1" spans="1:18">
      <c r="A3495" s="147">
        <v>3490</v>
      </c>
      <c r="B3495" s="147" t="s">
        <v>1523</v>
      </c>
      <c r="C3495" s="148">
        <v>44940</v>
      </c>
      <c r="D3495" s="148">
        <v>45026</v>
      </c>
      <c r="E3495" s="147" t="s">
        <v>960</v>
      </c>
      <c r="F3495" s="147" t="s">
        <v>1501</v>
      </c>
      <c r="G3495" s="147" t="s">
        <v>27</v>
      </c>
      <c r="H3495" s="147">
        <v>5</v>
      </c>
      <c r="I3495" s="151">
        <v>3000</v>
      </c>
      <c r="J3495" s="151">
        <v>15000</v>
      </c>
      <c r="K3495" s="147">
        <v>10</v>
      </c>
      <c r="L3495" s="151">
        <v>1500</v>
      </c>
      <c r="M3495" s="151">
        <v>450</v>
      </c>
      <c r="N3495" s="154"/>
      <c r="O3495" s="154"/>
      <c r="P3495" s="151">
        <v>1050</v>
      </c>
      <c r="Q3495" s="151">
        <f t="shared" si="54"/>
        <v>1050</v>
      </c>
      <c r="R3495" s="156"/>
    </row>
    <row r="3496" s="138" customFormat="1" ht="25.05" hidden="1" customHeight="1" spans="1:18">
      <c r="A3496" s="147">
        <v>3491</v>
      </c>
      <c r="B3496" s="147" t="s">
        <v>1524</v>
      </c>
      <c r="C3496" s="148">
        <v>44940</v>
      </c>
      <c r="D3496" s="148">
        <v>45026</v>
      </c>
      <c r="E3496" s="147" t="s">
        <v>960</v>
      </c>
      <c r="F3496" s="147" t="s">
        <v>1501</v>
      </c>
      <c r="G3496" s="147" t="s">
        <v>27</v>
      </c>
      <c r="H3496" s="147">
        <v>5</v>
      </c>
      <c r="I3496" s="151">
        <v>3000</v>
      </c>
      <c r="J3496" s="151">
        <v>15000</v>
      </c>
      <c r="K3496" s="147">
        <v>10</v>
      </c>
      <c r="L3496" s="151">
        <v>1500</v>
      </c>
      <c r="M3496" s="151">
        <v>450</v>
      </c>
      <c r="N3496" s="154"/>
      <c r="O3496" s="154"/>
      <c r="P3496" s="151">
        <v>1050</v>
      </c>
      <c r="Q3496" s="151">
        <f t="shared" si="54"/>
        <v>1050</v>
      </c>
      <c r="R3496" s="156"/>
    </row>
    <row r="3497" s="138" customFormat="1" ht="25.05" hidden="1" customHeight="1" spans="1:18">
      <c r="A3497" s="147">
        <v>3492</v>
      </c>
      <c r="B3497" s="147" t="s">
        <v>1525</v>
      </c>
      <c r="C3497" s="148">
        <v>44940</v>
      </c>
      <c r="D3497" s="148">
        <v>45026</v>
      </c>
      <c r="E3497" s="147" t="s">
        <v>960</v>
      </c>
      <c r="F3497" s="147" t="s">
        <v>1501</v>
      </c>
      <c r="G3497" s="147" t="s">
        <v>27</v>
      </c>
      <c r="H3497" s="147">
        <v>4</v>
      </c>
      <c r="I3497" s="151">
        <v>3000</v>
      </c>
      <c r="J3497" s="151">
        <v>12000</v>
      </c>
      <c r="K3497" s="147">
        <v>10</v>
      </c>
      <c r="L3497" s="151">
        <v>1200</v>
      </c>
      <c r="M3497" s="151">
        <v>360</v>
      </c>
      <c r="N3497" s="154"/>
      <c r="O3497" s="154"/>
      <c r="P3497" s="151">
        <v>840</v>
      </c>
      <c r="Q3497" s="151">
        <f t="shared" si="54"/>
        <v>840</v>
      </c>
      <c r="R3497" s="156"/>
    </row>
    <row r="3498" s="138" customFormat="1" ht="25.05" hidden="1" customHeight="1" spans="1:18">
      <c r="A3498" s="147">
        <v>3493</v>
      </c>
      <c r="B3498" s="147" t="s">
        <v>1526</v>
      </c>
      <c r="C3498" s="148">
        <v>44940</v>
      </c>
      <c r="D3498" s="148">
        <v>45026</v>
      </c>
      <c r="E3498" s="147" t="s">
        <v>960</v>
      </c>
      <c r="F3498" s="147" t="s">
        <v>1501</v>
      </c>
      <c r="G3498" s="147" t="s">
        <v>27</v>
      </c>
      <c r="H3498" s="147">
        <v>5</v>
      </c>
      <c r="I3498" s="151">
        <v>3000</v>
      </c>
      <c r="J3498" s="151">
        <v>15000</v>
      </c>
      <c r="K3498" s="147">
        <v>10</v>
      </c>
      <c r="L3498" s="151">
        <v>1500</v>
      </c>
      <c r="M3498" s="151">
        <v>450</v>
      </c>
      <c r="N3498" s="154"/>
      <c r="O3498" s="154"/>
      <c r="P3498" s="151">
        <v>1050</v>
      </c>
      <c r="Q3498" s="151">
        <f t="shared" si="54"/>
        <v>1050</v>
      </c>
      <c r="R3498" s="156"/>
    </row>
    <row r="3499" s="138" customFormat="1" ht="25.05" hidden="1" customHeight="1" spans="1:18">
      <c r="A3499" s="147">
        <v>3494</v>
      </c>
      <c r="B3499" s="147" t="s">
        <v>1527</v>
      </c>
      <c r="C3499" s="148">
        <v>44940</v>
      </c>
      <c r="D3499" s="148">
        <v>45026</v>
      </c>
      <c r="E3499" s="147" t="s">
        <v>960</v>
      </c>
      <c r="F3499" s="147" t="s">
        <v>1501</v>
      </c>
      <c r="G3499" s="147" t="s">
        <v>27</v>
      </c>
      <c r="H3499" s="147">
        <v>3</v>
      </c>
      <c r="I3499" s="151">
        <v>3000</v>
      </c>
      <c r="J3499" s="151">
        <v>9000</v>
      </c>
      <c r="K3499" s="147">
        <v>10</v>
      </c>
      <c r="L3499" s="151">
        <v>900</v>
      </c>
      <c r="M3499" s="151">
        <v>270</v>
      </c>
      <c r="N3499" s="154"/>
      <c r="O3499" s="154"/>
      <c r="P3499" s="151">
        <v>630</v>
      </c>
      <c r="Q3499" s="151">
        <f t="shared" si="54"/>
        <v>630</v>
      </c>
      <c r="R3499" s="156"/>
    </row>
    <row r="3500" s="138" customFormat="1" ht="25.05" hidden="1" customHeight="1" spans="1:18">
      <c r="A3500" s="147">
        <v>3495</v>
      </c>
      <c r="B3500" s="147" t="s">
        <v>1528</v>
      </c>
      <c r="C3500" s="148">
        <v>44940</v>
      </c>
      <c r="D3500" s="148">
        <v>45026</v>
      </c>
      <c r="E3500" s="147" t="s">
        <v>960</v>
      </c>
      <c r="F3500" s="147" t="s">
        <v>1501</v>
      </c>
      <c r="G3500" s="147" t="s">
        <v>27</v>
      </c>
      <c r="H3500" s="147">
        <v>5</v>
      </c>
      <c r="I3500" s="151">
        <v>3000</v>
      </c>
      <c r="J3500" s="151">
        <v>15000</v>
      </c>
      <c r="K3500" s="147">
        <v>10</v>
      </c>
      <c r="L3500" s="151">
        <v>1500</v>
      </c>
      <c r="M3500" s="151">
        <v>450</v>
      </c>
      <c r="N3500" s="154"/>
      <c r="O3500" s="154"/>
      <c r="P3500" s="151">
        <v>1050</v>
      </c>
      <c r="Q3500" s="151">
        <f t="shared" si="54"/>
        <v>1050</v>
      </c>
      <c r="R3500" s="156"/>
    </row>
    <row r="3501" s="138" customFormat="1" ht="25.05" hidden="1" customHeight="1" spans="1:18">
      <c r="A3501" s="147">
        <v>3496</v>
      </c>
      <c r="B3501" s="147" t="s">
        <v>1529</v>
      </c>
      <c r="C3501" s="148">
        <v>44940</v>
      </c>
      <c r="D3501" s="148">
        <v>45026</v>
      </c>
      <c r="E3501" s="147" t="s">
        <v>960</v>
      </c>
      <c r="F3501" s="147" t="s">
        <v>1501</v>
      </c>
      <c r="G3501" s="147" t="s">
        <v>27</v>
      </c>
      <c r="H3501" s="147">
        <v>7</v>
      </c>
      <c r="I3501" s="151">
        <v>3000</v>
      </c>
      <c r="J3501" s="151">
        <v>21000</v>
      </c>
      <c r="K3501" s="147">
        <v>10</v>
      </c>
      <c r="L3501" s="151">
        <v>2100</v>
      </c>
      <c r="M3501" s="151">
        <v>630</v>
      </c>
      <c r="N3501" s="154"/>
      <c r="O3501" s="154"/>
      <c r="P3501" s="151">
        <v>1470</v>
      </c>
      <c r="Q3501" s="151">
        <f t="shared" si="54"/>
        <v>1470</v>
      </c>
      <c r="R3501" s="156"/>
    </row>
    <row r="3502" s="138" customFormat="1" ht="25.05" hidden="1" customHeight="1" spans="1:18">
      <c r="A3502" s="147">
        <v>3497</v>
      </c>
      <c r="B3502" s="147" t="s">
        <v>1530</v>
      </c>
      <c r="C3502" s="148">
        <v>44940</v>
      </c>
      <c r="D3502" s="148">
        <v>45026</v>
      </c>
      <c r="E3502" s="147" t="s">
        <v>960</v>
      </c>
      <c r="F3502" s="147" t="s">
        <v>1501</v>
      </c>
      <c r="G3502" s="147" t="s">
        <v>27</v>
      </c>
      <c r="H3502" s="147">
        <v>7</v>
      </c>
      <c r="I3502" s="151">
        <v>3000</v>
      </c>
      <c r="J3502" s="151">
        <v>21000</v>
      </c>
      <c r="K3502" s="147">
        <v>10</v>
      </c>
      <c r="L3502" s="151">
        <v>2100</v>
      </c>
      <c r="M3502" s="151">
        <v>630</v>
      </c>
      <c r="N3502" s="154"/>
      <c r="O3502" s="154"/>
      <c r="P3502" s="151">
        <v>1470</v>
      </c>
      <c r="Q3502" s="151">
        <f t="shared" si="54"/>
        <v>1470</v>
      </c>
      <c r="R3502" s="156"/>
    </row>
    <row r="3503" s="138" customFormat="1" ht="25.05" hidden="1" customHeight="1" spans="1:18">
      <c r="A3503" s="147">
        <v>3498</v>
      </c>
      <c r="B3503" s="147" t="s">
        <v>1531</v>
      </c>
      <c r="C3503" s="148">
        <v>44940</v>
      </c>
      <c r="D3503" s="148">
        <v>45026</v>
      </c>
      <c r="E3503" s="147" t="s">
        <v>960</v>
      </c>
      <c r="F3503" s="147" t="s">
        <v>1501</v>
      </c>
      <c r="G3503" s="147" t="s">
        <v>27</v>
      </c>
      <c r="H3503" s="147">
        <v>8</v>
      </c>
      <c r="I3503" s="151">
        <v>3000</v>
      </c>
      <c r="J3503" s="151">
        <v>24000</v>
      </c>
      <c r="K3503" s="147">
        <v>10</v>
      </c>
      <c r="L3503" s="151">
        <v>2400</v>
      </c>
      <c r="M3503" s="151">
        <v>720</v>
      </c>
      <c r="N3503" s="154"/>
      <c r="O3503" s="154"/>
      <c r="P3503" s="151">
        <v>1680</v>
      </c>
      <c r="Q3503" s="151">
        <f t="shared" si="54"/>
        <v>1680</v>
      </c>
      <c r="R3503" s="156"/>
    </row>
    <row r="3504" s="138" customFormat="1" ht="25.05" hidden="1" customHeight="1" spans="1:18">
      <c r="A3504" s="147">
        <v>3499</v>
      </c>
      <c r="B3504" s="147" t="s">
        <v>1532</v>
      </c>
      <c r="C3504" s="148">
        <v>44940</v>
      </c>
      <c r="D3504" s="148">
        <v>45026</v>
      </c>
      <c r="E3504" s="147" t="s">
        <v>960</v>
      </c>
      <c r="F3504" s="147" t="s">
        <v>1501</v>
      </c>
      <c r="G3504" s="147" t="s">
        <v>27</v>
      </c>
      <c r="H3504" s="147">
        <v>5</v>
      </c>
      <c r="I3504" s="151">
        <v>3000</v>
      </c>
      <c r="J3504" s="151">
        <v>15000</v>
      </c>
      <c r="K3504" s="147">
        <v>10</v>
      </c>
      <c r="L3504" s="151">
        <v>1500</v>
      </c>
      <c r="M3504" s="151">
        <v>450</v>
      </c>
      <c r="N3504" s="154"/>
      <c r="O3504" s="154"/>
      <c r="P3504" s="151">
        <v>1050</v>
      </c>
      <c r="Q3504" s="151">
        <f t="shared" si="54"/>
        <v>1050</v>
      </c>
      <c r="R3504" s="156"/>
    </row>
    <row r="3505" s="138" customFormat="1" ht="25.05" hidden="1" customHeight="1" spans="1:18">
      <c r="A3505" s="147">
        <v>3500</v>
      </c>
      <c r="B3505" s="147" t="s">
        <v>1533</v>
      </c>
      <c r="C3505" s="148">
        <v>44940</v>
      </c>
      <c r="D3505" s="148">
        <v>45026</v>
      </c>
      <c r="E3505" s="147" t="s">
        <v>960</v>
      </c>
      <c r="F3505" s="147" t="s">
        <v>1501</v>
      </c>
      <c r="G3505" s="147" t="s">
        <v>27</v>
      </c>
      <c r="H3505" s="147">
        <v>4</v>
      </c>
      <c r="I3505" s="151">
        <v>3000</v>
      </c>
      <c r="J3505" s="151">
        <v>12000</v>
      </c>
      <c r="K3505" s="147">
        <v>10</v>
      </c>
      <c r="L3505" s="151">
        <v>1200</v>
      </c>
      <c r="M3505" s="151">
        <v>360</v>
      </c>
      <c r="N3505" s="154"/>
      <c r="O3505" s="154"/>
      <c r="P3505" s="151">
        <v>840</v>
      </c>
      <c r="Q3505" s="151">
        <f t="shared" si="54"/>
        <v>840</v>
      </c>
      <c r="R3505" s="156"/>
    </row>
    <row r="3506" s="138" customFormat="1" ht="25.05" hidden="1" customHeight="1" spans="1:18">
      <c r="A3506" s="147">
        <v>3501</v>
      </c>
      <c r="B3506" s="147" t="s">
        <v>1534</v>
      </c>
      <c r="C3506" s="148">
        <v>44940</v>
      </c>
      <c r="D3506" s="148">
        <v>45026</v>
      </c>
      <c r="E3506" s="147" t="s">
        <v>960</v>
      </c>
      <c r="F3506" s="147" t="s">
        <v>1501</v>
      </c>
      <c r="G3506" s="147" t="s">
        <v>27</v>
      </c>
      <c r="H3506" s="147">
        <v>5</v>
      </c>
      <c r="I3506" s="151">
        <v>3000</v>
      </c>
      <c r="J3506" s="151">
        <v>15000</v>
      </c>
      <c r="K3506" s="147">
        <v>10</v>
      </c>
      <c r="L3506" s="151">
        <v>1500</v>
      </c>
      <c r="M3506" s="151">
        <v>450</v>
      </c>
      <c r="N3506" s="154"/>
      <c r="O3506" s="154"/>
      <c r="P3506" s="151">
        <v>1050</v>
      </c>
      <c r="Q3506" s="151">
        <f t="shared" si="54"/>
        <v>1050</v>
      </c>
      <c r="R3506" s="156"/>
    </row>
    <row r="3507" s="138" customFormat="1" ht="25.05" hidden="1" customHeight="1" spans="1:18">
      <c r="A3507" s="147">
        <v>3502</v>
      </c>
      <c r="B3507" s="147" t="s">
        <v>1535</v>
      </c>
      <c r="C3507" s="148">
        <v>44940</v>
      </c>
      <c r="D3507" s="148">
        <v>45026</v>
      </c>
      <c r="E3507" s="147" t="s">
        <v>960</v>
      </c>
      <c r="F3507" s="147" t="s">
        <v>1501</v>
      </c>
      <c r="G3507" s="147" t="s">
        <v>27</v>
      </c>
      <c r="H3507" s="147">
        <v>7</v>
      </c>
      <c r="I3507" s="151">
        <v>3000</v>
      </c>
      <c r="J3507" s="151">
        <v>21000</v>
      </c>
      <c r="K3507" s="147">
        <v>10</v>
      </c>
      <c r="L3507" s="151">
        <v>2100</v>
      </c>
      <c r="M3507" s="151">
        <v>630</v>
      </c>
      <c r="N3507" s="154"/>
      <c r="O3507" s="154"/>
      <c r="P3507" s="151">
        <v>1470</v>
      </c>
      <c r="Q3507" s="151">
        <f t="shared" si="54"/>
        <v>1470</v>
      </c>
      <c r="R3507" s="156"/>
    </row>
    <row r="3508" s="138" customFormat="1" ht="25.05" hidden="1" customHeight="1" spans="1:18">
      <c r="A3508" s="147">
        <v>3503</v>
      </c>
      <c r="B3508" s="147" t="s">
        <v>1536</v>
      </c>
      <c r="C3508" s="148">
        <v>44940</v>
      </c>
      <c r="D3508" s="148">
        <v>45026</v>
      </c>
      <c r="E3508" s="147" t="s">
        <v>960</v>
      </c>
      <c r="F3508" s="147" t="s">
        <v>1501</v>
      </c>
      <c r="G3508" s="147" t="s">
        <v>27</v>
      </c>
      <c r="H3508" s="147">
        <v>6</v>
      </c>
      <c r="I3508" s="151">
        <v>3000</v>
      </c>
      <c r="J3508" s="151">
        <v>18000</v>
      </c>
      <c r="K3508" s="147">
        <v>10</v>
      </c>
      <c r="L3508" s="151">
        <v>1800</v>
      </c>
      <c r="M3508" s="151">
        <v>540</v>
      </c>
      <c r="N3508" s="154"/>
      <c r="O3508" s="154"/>
      <c r="P3508" s="151">
        <v>1260</v>
      </c>
      <c r="Q3508" s="151">
        <f t="shared" si="54"/>
        <v>1260</v>
      </c>
      <c r="R3508" s="156"/>
    </row>
    <row r="3509" s="138" customFormat="1" ht="25.05" hidden="1" customHeight="1" spans="1:18">
      <c r="A3509" s="147">
        <v>3504</v>
      </c>
      <c r="B3509" s="147" t="s">
        <v>1537</v>
      </c>
      <c r="C3509" s="148">
        <v>44940</v>
      </c>
      <c r="D3509" s="148">
        <v>45026</v>
      </c>
      <c r="E3509" s="147" t="s">
        <v>960</v>
      </c>
      <c r="F3509" s="147" t="s">
        <v>1501</v>
      </c>
      <c r="G3509" s="147" t="s">
        <v>27</v>
      </c>
      <c r="H3509" s="147">
        <v>6</v>
      </c>
      <c r="I3509" s="151">
        <v>3000</v>
      </c>
      <c r="J3509" s="151">
        <v>18000</v>
      </c>
      <c r="K3509" s="147">
        <v>10</v>
      </c>
      <c r="L3509" s="151">
        <v>1800</v>
      </c>
      <c r="M3509" s="151">
        <v>540</v>
      </c>
      <c r="N3509" s="154"/>
      <c r="O3509" s="154"/>
      <c r="P3509" s="151">
        <v>1260</v>
      </c>
      <c r="Q3509" s="151">
        <f t="shared" si="54"/>
        <v>1260</v>
      </c>
      <c r="R3509" s="156"/>
    </row>
    <row r="3510" s="138" customFormat="1" ht="25.05" hidden="1" customHeight="1" spans="1:18">
      <c r="A3510" s="147">
        <v>3505</v>
      </c>
      <c r="B3510" s="147" t="s">
        <v>1538</v>
      </c>
      <c r="C3510" s="148">
        <v>44940</v>
      </c>
      <c r="D3510" s="148">
        <v>45026</v>
      </c>
      <c r="E3510" s="147" t="s">
        <v>960</v>
      </c>
      <c r="F3510" s="147" t="s">
        <v>1501</v>
      </c>
      <c r="G3510" s="147" t="s">
        <v>27</v>
      </c>
      <c r="H3510" s="147">
        <v>6</v>
      </c>
      <c r="I3510" s="151">
        <v>3000</v>
      </c>
      <c r="J3510" s="151">
        <v>18000</v>
      </c>
      <c r="K3510" s="147">
        <v>10</v>
      </c>
      <c r="L3510" s="151">
        <v>1800</v>
      </c>
      <c r="M3510" s="151">
        <v>540</v>
      </c>
      <c r="N3510" s="154"/>
      <c r="O3510" s="154"/>
      <c r="P3510" s="151">
        <v>1260</v>
      </c>
      <c r="Q3510" s="151">
        <f t="shared" si="54"/>
        <v>1260</v>
      </c>
      <c r="R3510" s="156"/>
    </row>
    <row r="3511" s="138" customFormat="1" ht="25.05" hidden="1" customHeight="1" spans="1:18">
      <c r="A3511" s="147">
        <v>3506</v>
      </c>
      <c r="B3511" s="147" t="s">
        <v>1539</v>
      </c>
      <c r="C3511" s="148">
        <v>44940</v>
      </c>
      <c r="D3511" s="148">
        <v>45026</v>
      </c>
      <c r="E3511" s="147" t="s">
        <v>960</v>
      </c>
      <c r="F3511" s="147" t="s">
        <v>1501</v>
      </c>
      <c r="G3511" s="147" t="s">
        <v>27</v>
      </c>
      <c r="H3511" s="147">
        <v>6</v>
      </c>
      <c r="I3511" s="151">
        <v>3000</v>
      </c>
      <c r="J3511" s="151">
        <v>18000</v>
      </c>
      <c r="K3511" s="147">
        <v>10</v>
      </c>
      <c r="L3511" s="151">
        <v>1800</v>
      </c>
      <c r="M3511" s="151">
        <v>540</v>
      </c>
      <c r="N3511" s="154"/>
      <c r="O3511" s="154"/>
      <c r="P3511" s="151">
        <v>1260</v>
      </c>
      <c r="Q3511" s="151">
        <f t="shared" si="54"/>
        <v>1260</v>
      </c>
      <c r="R3511" s="156"/>
    </row>
    <row r="3512" s="138" customFormat="1" ht="25.05" hidden="1" customHeight="1" spans="1:18">
      <c r="A3512" s="147">
        <v>3507</v>
      </c>
      <c r="B3512" s="147" t="s">
        <v>1540</v>
      </c>
      <c r="C3512" s="148">
        <v>44940</v>
      </c>
      <c r="D3512" s="148">
        <v>45026</v>
      </c>
      <c r="E3512" s="147" t="s">
        <v>960</v>
      </c>
      <c r="F3512" s="147" t="s">
        <v>1501</v>
      </c>
      <c r="G3512" s="147" t="s">
        <v>27</v>
      </c>
      <c r="H3512" s="147">
        <v>7</v>
      </c>
      <c r="I3512" s="151">
        <v>3000</v>
      </c>
      <c r="J3512" s="151">
        <v>21000</v>
      </c>
      <c r="K3512" s="147">
        <v>10</v>
      </c>
      <c r="L3512" s="151">
        <v>2100</v>
      </c>
      <c r="M3512" s="151">
        <v>630</v>
      </c>
      <c r="N3512" s="154"/>
      <c r="O3512" s="154"/>
      <c r="P3512" s="151">
        <v>1470</v>
      </c>
      <c r="Q3512" s="151">
        <f t="shared" si="54"/>
        <v>1470</v>
      </c>
      <c r="R3512" s="156"/>
    </row>
    <row r="3513" s="138" customFormat="1" ht="25.05" hidden="1" customHeight="1" spans="1:18">
      <c r="A3513" s="147">
        <v>3508</v>
      </c>
      <c r="B3513" s="147" t="s">
        <v>1541</v>
      </c>
      <c r="C3513" s="148">
        <v>44940</v>
      </c>
      <c r="D3513" s="148">
        <v>45026</v>
      </c>
      <c r="E3513" s="147" t="s">
        <v>960</v>
      </c>
      <c r="F3513" s="147" t="s">
        <v>1501</v>
      </c>
      <c r="G3513" s="147" t="s">
        <v>27</v>
      </c>
      <c r="H3513" s="147">
        <v>5</v>
      </c>
      <c r="I3513" s="151">
        <v>3000</v>
      </c>
      <c r="J3513" s="151">
        <v>15000</v>
      </c>
      <c r="K3513" s="147">
        <v>10</v>
      </c>
      <c r="L3513" s="151">
        <v>1500</v>
      </c>
      <c r="M3513" s="151">
        <v>450</v>
      </c>
      <c r="N3513" s="154"/>
      <c r="O3513" s="154"/>
      <c r="P3513" s="151">
        <v>1050</v>
      </c>
      <c r="Q3513" s="151">
        <f t="shared" si="54"/>
        <v>1050</v>
      </c>
      <c r="R3513" s="156"/>
    </row>
    <row r="3514" s="138" customFormat="1" ht="25.05" hidden="1" customHeight="1" spans="1:18">
      <c r="A3514" s="147">
        <v>3509</v>
      </c>
      <c r="B3514" s="147" t="s">
        <v>1542</v>
      </c>
      <c r="C3514" s="148">
        <v>44944</v>
      </c>
      <c r="D3514" s="148">
        <v>45026</v>
      </c>
      <c r="E3514" s="147" t="s">
        <v>960</v>
      </c>
      <c r="F3514" s="147" t="s">
        <v>1501</v>
      </c>
      <c r="G3514" s="147" t="s">
        <v>27</v>
      </c>
      <c r="H3514" s="147">
        <v>10</v>
      </c>
      <c r="I3514" s="151">
        <v>3000</v>
      </c>
      <c r="J3514" s="151">
        <v>30000</v>
      </c>
      <c r="K3514" s="147">
        <v>10</v>
      </c>
      <c r="L3514" s="151">
        <v>3000</v>
      </c>
      <c r="M3514" s="151">
        <v>900</v>
      </c>
      <c r="N3514" s="154"/>
      <c r="O3514" s="154"/>
      <c r="P3514" s="151">
        <v>2100</v>
      </c>
      <c r="Q3514" s="151">
        <f t="shared" si="54"/>
        <v>2100</v>
      </c>
      <c r="R3514" s="156"/>
    </row>
    <row r="3515" s="138" customFormat="1" ht="25.05" hidden="1" customHeight="1" spans="1:18">
      <c r="A3515" s="147">
        <v>3510</v>
      </c>
      <c r="B3515" s="147" t="s">
        <v>1543</v>
      </c>
      <c r="C3515" s="148">
        <v>44945</v>
      </c>
      <c r="D3515" s="148">
        <v>45027</v>
      </c>
      <c r="E3515" s="147" t="s">
        <v>960</v>
      </c>
      <c r="F3515" s="147" t="s">
        <v>1501</v>
      </c>
      <c r="G3515" s="147" t="s">
        <v>27</v>
      </c>
      <c r="H3515" s="147">
        <v>5</v>
      </c>
      <c r="I3515" s="151">
        <v>3000</v>
      </c>
      <c r="J3515" s="151">
        <v>15000</v>
      </c>
      <c r="K3515" s="147">
        <v>10</v>
      </c>
      <c r="L3515" s="151">
        <v>1500</v>
      </c>
      <c r="M3515" s="151">
        <v>450</v>
      </c>
      <c r="N3515" s="154"/>
      <c r="O3515" s="154"/>
      <c r="P3515" s="151">
        <v>1050</v>
      </c>
      <c r="Q3515" s="151">
        <f t="shared" si="54"/>
        <v>1050</v>
      </c>
      <c r="R3515" s="156"/>
    </row>
    <row r="3516" s="138" customFormat="1" ht="25.05" hidden="1" customHeight="1" spans="1:18">
      <c r="A3516" s="147">
        <v>3511</v>
      </c>
      <c r="B3516" s="147" t="s">
        <v>1544</v>
      </c>
      <c r="C3516" s="148">
        <v>44946</v>
      </c>
      <c r="D3516" s="148">
        <v>45028</v>
      </c>
      <c r="E3516" s="147" t="s">
        <v>960</v>
      </c>
      <c r="F3516" s="147" t="s">
        <v>1501</v>
      </c>
      <c r="G3516" s="147" t="s">
        <v>27</v>
      </c>
      <c r="H3516" s="147">
        <v>5</v>
      </c>
      <c r="I3516" s="151">
        <v>3000</v>
      </c>
      <c r="J3516" s="151">
        <v>15000</v>
      </c>
      <c r="K3516" s="147">
        <v>10</v>
      </c>
      <c r="L3516" s="151">
        <v>1500</v>
      </c>
      <c r="M3516" s="151">
        <v>450</v>
      </c>
      <c r="N3516" s="154"/>
      <c r="O3516" s="154"/>
      <c r="P3516" s="151">
        <v>1050</v>
      </c>
      <c r="Q3516" s="151">
        <f t="shared" si="54"/>
        <v>1050</v>
      </c>
      <c r="R3516" s="156"/>
    </row>
    <row r="3517" s="138" customFormat="1" ht="25.05" hidden="1" customHeight="1" spans="1:18">
      <c r="A3517" s="147">
        <v>3512</v>
      </c>
      <c r="B3517" s="147" t="s">
        <v>1545</v>
      </c>
      <c r="C3517" s="148">
        <v>44947</v>
      </c>
      <c r="D3517" s="148">
        <v>45029</v>
      </c>
      <c r="E3517" s="147" t="s">
        <v>960</v>
      </c>
      <c r="F3517" s="147" t="s">
        <v>1501</v>
      </c>
      <c r="G3517" s="147" t="s">
        <v>27</v>
      </c>
      <c r="H3517" s="147">
        <v>5</v>
      </c>
      <c r="I3517" s="151">
        <v>3000</v>
      </c>
      <c r="J3517" s="151">
        <v>15000</v>
      </c>
      <c r="K3517" s="147">
        <v>10</v>
      </c>
      <c r="L3517" s="151">
        <v>1500</v>
      </c>
      <c r="M3517" s="151">
        <v>450</v>
      </c>
      <c r="N3517" s="154"/>
      <c r="O3517" s="154"/>
      <c r="P3517" s="151">
        <v>1050</v>
      </c>
      <c r="Q3517" s="151">
        <f t="shared" si="54"/>
        <v>1050</v>
      </c>
      <c r="R3517" s="156"/>
    </row>
    <row r="3518" s="138" customFormat="1" ht="25.05" hidden="1" customHeight="1" spans="1:18">
      <c r="A3518" s="147">
        <v>3513</v>
      </c>
      <c r="B3518" s="147" t="s">
        <v>1546</v>
      </c>
      <c r="C3518" s="148">
        <v>44948</v>
      </c>
      <c r="D3518" s="148">
        <v>45030</v>
      </c>
      <c r="E3518" s="147" t="s">
        <v>960</v>
      </c>
      <c r="F3518" s="147" t="s">
        <v>1501</v>
      </c>
      <c r="G3518" s="147" t="s">
        <v>27</v>
      </c>
      <c r="H3518" s="147">
        <v>5</v>
      </c>
      <c r="I3518" s="151">
        <v>3000</v>
      </c>
      <c r="J3518" s="151">
        <v>15000</v>
      </c>
      <c r="K3518" s="147">
        <v>10</v>
      </c>
      <c r="L3518" s="151">
        <v>1500</v>
      </c>
      <c r="M3518" s="151">
        <v>450</v>
      </c>
      <c r="N3518" s="154"/>
      <c r="O3518" s="154"/>
      <c r="P3518" s="151">
        <v>1050</v>
      </c>
      <c r="Q3518" s="151">
        <f t="shared" si="54"/>
        <v>1050</v>
      </c>
      <c r="R3518" s="156"/>
    </row>
    <row r="3519" s="138" customFormat="1" ht="25.05" hidden="1" customHeight="1" spans="1:18">
      <c r="A3519" s="147">
        <v>3514</v>
      </c>
      <c r="B3519" s="147" t="s">
        <v>1547</v>
      </c>
      <c r="C3519" s="148">
        <v>44949</v>
      </c>
      <c r="D3519" s="148">
        <v>45031</v>
      </c>
      <c r="E3519" s="147" t="s">
        <v>960</v>
      </c>
      <c r="F3519" s="147" t="s">
        <v>1501</v>
      </c>
      <c r="G3519" s="147" t="s">
        <v>27</v>
      </c>
      <c r="H3519" s="147">
        <v>8</v>
      </c>
      <c r="I3519" s="151">
        <v>3000</v>
      </c>
      <c r="J3519" s="151">
        <v>24000</v>
      </c>
      <c r="K3519" s="147">
        <v>10</v>
      </c>
      <c r="L3519" s="151">
        <v>2400</v>
      </c>
      <c r="M3519" s="151">
        <v>720</v>
      </c>
      <c r="N3519" s="154"/>
      <c r="O3519" s="154"/>
      <c r="P3519" s="151">
        <v>1680</v>
      </c>
      <c r="Q3519" s="151">
        <f t="shared" si="54"/>
        <v>1680</v>
      </c>
      <c r="R3519" s="156"/>
    </row>
    <row r="3520" s="138" customFormat="1" ht="25.05" hidden="1" customHeight="1" spans="1:18">
      <c r="A3520" s="147">
        <v>3515</v>
      </c>
      <c r="B3520" s="147" t="s">
        <v>1548</v>
      </c>
      <c r="C3520" s="148">
        <v>44950</v>
      </c>
      <c r="D3520" s="148">
        <v>45032</v>
      </c>
      <c r="E3520" s="147" t="s">
        <v>960</v>
      </c>
      <c r="F3520" s="147" t="s">
        <v>1501</v>
      </c>
      <c r="G3520" s="147" t="s">
        <v>27</v>
      </c>
      <c r="H3520" s="147">
        <v>8</v>
      </c>
      <c r="I3520" s="151">
        <v>3000</v>
      </c>
      <c r="J3520" s="151">
        <v>24000</v>
      </c>
      <c r="K3520" s="147">
        <v>10</v>
      </c>
      <c r="L3520" s="151">
        <v>2400</v>
      </c>
      <c r="M3520" s="151">
        <v>720</v>
      </c>
      <c r="N3520" s="154"/>
      <c r="O3520" s="154"/>
      <c r="P3520" s="151">
        <v>1680</v>
      </c>
      <c r="Q3520" s="151">
        <f t="shared" si="54"/>
        <v>1680</v>
      </c>
      <c r="R3520" s="156"/>
    </row>
    <row r="3521" s="138" customFormat="1" ht="25.05" hidden="1" customHeight="1" spans="1:18">
      <c r="A3521" s="147">
        <v>3516</v>
      </c>
      <c r="B3521" s="147" t="s">
        <v>1549</v>
      </c>
      <c r="C3521" s="148">
        <v>44951</v>
      </c>
      <c r="D3521" s="148">
        <v>45033</v>
      </c>
      <c r="E3521" s="147" t="s">
        <v>960</v>
      </c>
      <c r="F3521" s="147" t="s">
        <v>1501</v>
      </c>
      <c r="G3521" s="147" t="s">
        <v>27</v>
      </c>
      <c r="H3521" s="147">
        <v>6</v>
      </c>
      <c r="I3521" s="151">
        <v>3000</v>
      </c>
      <c r="J3521" s="151">
        <v>18000</v>
      </c>
      <c r="K3521" s="147">
        <v>10</v>
      </c>
      <c r="L3521" s="151">
        <v>1800</v>
      </c>
      <c r="M3521" s="151">
        <v>540</v>
      </c>
      <c r="N3521" s="154"/>
      <c r="O3521" s="154"/>
      <c r="P3521" s="151">
        <v>1260</v>
      </c>
      <c r="Q3521" s="151">
        <f t="shared" si="54"/>
        <v>1260</v>
      </c>
      <c r="R3521" s="156"/>
    </row>
    <row r="3522" s="138" customFormat="1" ht="25.05" hidden="1" customHeight="1" spans="1:18">
      <c r="A3522" s="147">
        <v>3517</v>
      </c>
      <c r="B3522" s="147" t="s">
        <v>1550</v>
      </c>
      <c r="C3522" s="148">
        <v>44952</v>
      </c>
      <c r="D3522" s="148">
        <v>45034</v>
      </c>
      <c r="E3522" s="147" t="s">
        <v>960</v>
      </c>
      <c r="F3522" s="147" t="s">
        <v>1501</v>
      </c>
      <c r="G3522" s="147" t="s">
        <v>27</v>
      </c>
      <c r="H3522" s="147">
        <v>5</v>
      </c>
      <c r="I3522" s="151">
        <v>3000</v>
      </c>
      <c r="J3522" s="151">
        <v>15000</v>
      </c>
      <c r="K3522" s="147">
        <v>10</v>
      </c>
      <c r="L3522" s="151">
        <v>1500</v>
      </c>
      <c r="M3522" s="151">
        <v>450</v>
      </c>
      <c r="N3522" s="154"/>
      <c r="O3522" s="154"/>
      <c r="P3522" s="151">
        <v>1050</v>
      </c>
      <c r="Q3522" s="151">
        <f t="shared" si="54"/>
        <v>1050</v>
      </c>
      <c r="R3522" s="156"/>
    </row>
    <row r="3523" s="138" customFormat="1" ht="25.05" hidden="1" customHeight="1" spans="1:18">
      <c r="A3523" s="147">
        <v>3518</v>
      </c>
      <c r="B3523" s="147" t="s">
        <v>1551</v>
      </c>
      <c r="C3523" s="148">
        <v>44953</v>
      </c>
      <c r="D3523" s="148">
        <v>45035</v>
      </c>
      <c r="E3523" s="147" t="s">
        <v>960</v>
      </c>
      <c r="F3523" s="147" t="s">
        <v>1501</v>
      </c>
      <c r="G3523" s="147" t="s">
        <v>27</v>
      </c>
      <c r="H3523" s="147">
        <v>6</v>
      </c>
      <c r="I3523" s="151">
        <v>3000</v>
      </c>
      <c r="J3523" s="151">
        <v>18000</v>
      </c>
      <c r="K3523" s="147">
        <v>10</v>
      </c>
      <c r="L3523" s="151">
        <v>1800</v>
      </c>
      <c r="M3523" s="151">
        <v>540</v>
      </c>
      <c r="N3523" s="154"/>
      <c r="O3523" s="154"/>
      <c r="P3523" s="151">
        <v>1260</v>
      </c>
      <c r="Q3523" s="151">
        <f t="shared" si="54"/>
        <v>1260</v>
      </c>
      <c r="R3523" s="156"/>
    </row>
    <row r="3524" s="138" customFormat="1" ht="25.05" hidden="1" customHeight="1" spans="1:18">
      <c r="A3524" s="147">
        <v>3519</v>
      </c>
      <c r="B3524" s="147" t="s">
        <v>1552</v>
      </c>
      <c r="C3524" s="148">
        <v>44954</v>
      </c>
      <c r="D3524" s="148">
        <v>45036</v>
      </c>
      <c r="E3524" s="147" t="s">
        <v>960</v>
      </c>
      <c r="F3524" s="147" t="s">
        <v>1501</v>
      </c>
      <c r="G3524" s="147" t="s">
        <v>27</v>
      </c>
      <c r="H3524" s="147">
        <v>9</v>
      </c>
      <c r="I3524" s="151">
        <v>3000</v>
      </c>
      <c r="J3524" s="151">
        <v>27000</v>
      </c>
      <c r="K3524" s="147">
        <v>10</v>
      </c>
      <c r="L3524" s="151">
        <v>2700</v>
      </c>
      <c r="M3524" s="151">
        <v>810</v>
      </c>
      <c r="N3524" s="154"/>
      <c r="O3524" s="154"/>
      <c r="P3524" s="151">
        <v>1890</v>
      </c>
      <c r="Q3524" s="151">
        <f t="shared" si="54"/>
        <v>1890</v>
      </c>
      <c r="R3524" s="156"/>
    </row>
    <row r="3525" s="138" customFormat="1" ht="25.05" hidden="1" customHeight="1" spans="1:18">
      <c r="A3525" s="147">
        <v>3520</v>
      </c>
      <c r="B3525" s="147" t="s">
        <v>1553</v>
      </c>
      <c r="C3525" s="148">
        <v>44955</v>
      </c>
      <c r="D3525" s="148">
        <v>45037</v>
      </c>
      <c r="E3525" s="147" t="s">
        <v>960</v>
      </c>
      <c r="F3525" s="147" t="s">
        <v>1501</v>
      </c>
      <c r="G3525" s="147" t="s">
        <v>27</v>
      </c>
      <c r="H3525" s="147">
        <v>7</v>
      </c>
      <c r="I3525" s="151">
        <v>3000</v>
      </c>
      <c r="J3525" s="151">
        <v>21000</v>
      </c>
      <c r="K3525" s="147">
        <v>10</v>
      </c>
      <c r="L3525" s="151">
        <v>2100</v>
      </c>
      <c r="M3525" s="151">
        <v>630</v>
      </c>
      <c r="N3525" s="154"/>
      <c r="O3525" s="154"/>
      <c r="P3525" s="151">
        <v>1470</v>
      </c>
      <c r="Q3525" s="151">
        <f t="shared" si="54"/>
        <v>1470</v>
      </c>
      <c r="R3525" s="156"/>
    </row>
    <row r="3526" s="138" customFormat="1" ht="25.05" hidden="1" customHeight="1" spans="1:18">
      <c r="A3526" s="147">
        <v>3521</v>
      </c>
      <c r="B3526" s="147" t="s">
        <v>1554</v>
      </c>
      <c r="C3526" s="148">
        <v>44956</v>
      </c>
      <c r="D3526" s="148">
        <v>45038</v>
      </c>
      <c r="E3526" s="147" t="s">
        <v>960</v>
      </c>
      <c r="F3526" s="147" t="s">
        <v>1501</v>
      </c>
      <c r="G3526" s="147" t="s">
        <v>27</v>
      </c>
      <c r="H3526" s="147">
        <v>6</v>
      </c>
      <c r="I3526" s="151">
        <v>3000</v>
      </c>
      <c r="J3526" s="151">
        <v>18000</v>
      </c>
      <c r="K3526" s="147">
        <v>10</v>
      </c>
      <c r="L3526" s="151">
        <v>1800</v>
      </c>
      <c r="M3526" s="151">
        <v>540</v>
      </c>
      <c r="N3526" s="154"/>
      <c r="O3526" s="154"/>
      <c r="P3526" s="151">
        <v>1260</v>
      </c>
      <c r="Q3526" s="151">
        <f t="shared" si="54"/>
        <v>1260</v>
      </c>
      <c r="R3526" s="156"/>
    </row>
    <row r="3527" s="138" customFormat="1" ht="25.05" hidden="1" customHeight="1" spans="1:18">
      <c r="A3527" s="147">
        <v>3522</v>
      </c>
      <c r="B3527" s="147" t="s">
        <v>1555</v>
      </c>
      <c r="C3527" s="148">
        <v>44957</v>
      </c>
      <c r="D3527" s="148">
        <v>45039</v>
      </c>
      <c r="E3527" s="147" t="s">
        <v>960</v>
      </c>
      <c r="F3527" s="147" t="s">
        <v>1501</v>
      </c>
      <c r="G3527" s="147" t="s">
        <v>27</v>
      </c>
      <c r="H3527" s="147">
        <v>6</v>
      </c>
      <c r="I3527" s="151">
        <v>3000</v>
      </c>
      <c r="J3527" s="151">
        <v>18000</v>
      </c>
      <c r="K3527" s="147">
        <v>10</v>
      </c>
      <c r="L3527" s="151">
        <v>1800</v>
      </c>
      <c r="M3527" s="151">
        <v>540</v>
      </c>
      <c r="N3527" s="154"/>
      <c r="O3527" s="154"/>
      <c r="P3527" s="151">
        <v>1260</v>
      </c>
      <c r="Q3527" s="151">
        <f t="shared" ref="Q3527:Q3590" si="55">N3527+O3527+P3527</f>
        <v>1260</v>
      </c>
      <c r="R3527" s="156"/>
    </row>
    <row r="3528" s="138" customFormat="1" ht="25.05" hidden="1" customHeight="1" spans="1:18">
      <c r="A3528" s="147">
        <v>3523</v>
      </c>
      <c r="B3528" s="147" t="s">
        <v>1556</v>
      </c>
      <c r="C3528" s="148">
        <v>44958</v>
      </c>
      <c r="D3528" s="148">
        <v>45040</v>
      </c>
      <c r="E3528" s="147" t="s">
        <v>960</v>
      </c>
      <c r="F3528" s="147" t="s">
        <v>1501</v>
      </c>
      <c r="G3528" s="147" t="s">
        <v>27</v>
      </c>
      <c r="H3528" s="147">
        <v>8</v>
      </c>
      <c r="I3528" s="151">
        <v>3000</v>
      </c>
      <c r="J3528" s="151">
        <v>24000</v>
      </c>
      <c r="K3528" s="147">
        <v>10</v>
      </c>
      <c r="L3528" s="151">
        <v>2400</v>
      </c>
      <c r="M3528" s="151">
        <v>720</v>
      </c>
      <c r="N3528" s="154"/>
      <c r="O3528" s="154"/>
      <c r="P3528" s="151">
        <v>1680</v>
      </c>
      <c r="Q3528" s="151">
        <f t="shared" si="55"/>
        <v>1680</v>
      </c>
      <c r="R3528" s="156"/>
    </row>
    <row r="3529" s="138" customFormat="1" ht="25.05" hidden="1" customHeight="1" spans="1:18">
      <c r="A3529" s="147">
        <v>3524</v>
      </c>
      <c r="B3529" s="147" t="s">
        <v>1557</v>
      </c>
      <c r="C3529" s="148">
        <v>44959</v>
      </c>
      <c r="D3529" s="148">
        <v>45041</v>
      </c>
      <c r="E3529" s="147" t="s">
        <v>960</v>
      </c>
      <c r="F3529" s="147" t="s">
        <v>1501</v>
      </c>
      <c r="G3529" s="147" t="s">
        <v>27</v>
      </c>
      <c r="H3529" s="147">
        <v>8</v>
      </c>
      <c r="I3529" s="151">
        <v>3000</v>
      </c>
      <c r="J3529" s="151">
        <v>24000</v>
      </c>
      <c r="K3529" s="147">
        <v>10</v>
      </c>
      <c r="L3529" s="151">
        <v>2400</v>
      </c>
      <c r="M3529" s="151">
        <v>720</v>
      </c>
      <c r="N3529" s="154"/>
      <c r="O3529" s="154"/>
      <c r="P3529" s="151">
        <v>1680</v>
      </c>
      <c r="Q3529" s="151">
        <f t="shared" si="55"/>
        <v>1680</v>
      </c>
      <c r="R3529" s="156"/>
    </row>
    <row r="3530" s="138" customFormat="1" ht="25.05" hidden="1" customHeight="1" spans="1:18">
      <c r="A3530" s="147">
        <v>3525</v>
      </c>
      <c r="B3530" s="147" t="s">
        <v>1558</v>
      </c>
      <c r="C3530" s="148">
        <v>44960</v>
      </c>
      <c r="D3530" s="148">
        <v>45042</v>
      </c>
      <c r="E3530" s="147" t="s">
        <v>960</v>
      </c>
      <c r="F3530" s="147" t="s">
        <v>1501</v>
      </c>
      <c r="G3530" s="147" t="s">
        <v>27</v>
      </c>
      <c r="H3530" s="147">
        <v>4</v>
      </c>
      <c r="I3530" s="151">
        <v>3000</v>
      </c>
      <c r="J3530" s="151">
        <v>12000</v>
      </c>
      <c r="K3530" s="147">
        <v>10</v>
      </c>
      <c r="L3530" s="151">
        <v>1200</v>
      </c>
      <c r="M3530" s="151">
        <v>360</v>
      </c>
      <c r="N3530" s="154"/>
      <c r="O3530" s="154"/>
      <c r="P3530" s="151">
        <v>840</v>
      </c>
      <c r="Q3530" s="151">
        <f t="shared" si="55"/>
        <v>840</v>
      </c>
      <c r="R3530" s="156"/>
    </row>
    <row r="3531" s="138" customFormat="1" ht="25.05" hidden="1" customHeight="1" spans="1:18">
      <c r="A3531" s="147">
        <v>3526</v>
      </c>
      <c r="B3531" s="147" t="s">
        <v>1559</v>
      </c>
      <c r="C3531" s="148">
        <v>44961</v>
      </c>
      <c r="D3531" s="148">
        <v>45043</v>
      </c>
      <c r="E3531" s="147" t="s">
        <v>960</v>
      </c>
      <c r="F3531" s="147" t="s">
        <v>1501</v>
      </c>
      <c r="G3531" s="147" t="s">
        <v>27</v>
      </c>
      <c r="H3531" s="147">
        <v>5</v>
      </c>
      <c r="I3531" s="151">
        <v>3000</v>
      </c>
      <c r="J3531" s="151">
        <v>15000</v>
      </c>
      <c r="K3531" s="147">
        <v>10</v>
      </c>
      <c r="L3531" s="151">
        <v>1500</v>
      </c>
      <c r="M3531" s="151">
        <v>450</v>
      </c>
      <c r="N3531" s="154"/>
      <c r="O3531" s="154"/>
      <c r="P3531" s="151">
        <v>1050</v>
      </c>
      <c r="Q3531" s="151">
        <f t="shared" si="55"/>
        <v>1050</v>
      </c>
      <c r="R3531" s="156"/>
    </row>
    <row r="3532" s="138" customFormat="1" ht="25.05" hidden="1" customHeight="1" spans="1:18">
      <c r="A3532" s="147">
        <v>3527</v>
      </c>
      <c r="B3532" s="147" t="s">
        <v>1560</v>
      </c>
      <c r="C3532" s="148">
        <v>44962</v>
      </c>
      <c r="D3532" s="148">
        <v>45044</v>
      </c>
      <c r="E3532" s="147" t="s">
        <v>960</v>
      </c>
      <c r="F3532" s="147" t="s">
        <v>1501</v>
      </c>
      <c r="G3532" s="147" t="s">
        <v>27</v>
      </c>
      <c r="H3532" s="147">
        <v>5.2</v>
      </c>
      <c r="I3532" s="151">
        <v>3000</v>
      </c>
      <c r="J3532" s="151">
        <v>15600</v>
      </c>
      <c r="K3532" s="147">
        <v>10</v>
      </c>
      <c r="L3532" s="151">
        <v>1560</v>
      </c>
      <c r="M3532" s="151">
        <v>468</v>
      </c>
      <c r="N3532" s="154"/>
      <c r="O3532" s="154"/>
      <c r="P3532" s="151">
        <v>1092</v>
      </c>
      <c r="Q3532" s="151">
        <f t="shared" si="55"/>
        <v>1092</v>
      </c>
      <c r="R3532" s="156"/>
    </row>
    <row r="3533" s="138" customFormat="1" ht="25.05" hidden="1" customHeight="1" spans="1:18">
      <c r="A3533" s="147">
        <v>3528</v>
      </c>
      <c r="B3533" s="147" t="s">
        <v>1561</v>
      </c>
      <c r="C3533" s="148">
        <v>44963</v>
      </c>
      <c r="D3533" s="148">
        <v>45045</v>
      </c>
      <c r="E3533" s="147" t="s">
        <v>960</v>
      </c>
      <c r="F3533" s="147" t="s">
        <v>1501</v>
      </c>
      <c r="G3533" s="147" t="s">
        <v>27</v>
      </c>
      <c r="H3533" s="147">
        <v>5</v>
      </c>
      <c r="I3533" s="151">
        <v>3000</v>
      </c>
      <c r="J3533" s="151">
        <v>15000</v>
      </c>
      <c r="K3533" s="147">
        <v>10</v>
      </c>
      <c r="L3533" s="151">
        <v>1500</v>
      </c>
      <c r="M3533" s="151">
        <v>450</v>
      </c>
      <c r="N3533" s="154"/>
      <c r="O3533" s="154"/>
      <c r="P3533" s="151">
        <v>1050</v>
      </c>
      <c r="Q3533" s="151">
        <f t="shared" si="55"/>
        <v>1050</v>
      </c>
      <c r="R3533" s="156"/>
    </row>
    <row r="3534" s="138" customFormat="1" ht="25.05" hidden="1" customHeight="1" spans="1:18">
      <c r="A3534" s="147">
        <v>3529</v>
      </c>
      <c r="B3534" s="147" t="s">
        <v>1562</v>
      </c>
      <c r="C3534" s="148">
        <v>44946</v>
      </c>
      <c r="D3534" s="148">
        <v>44975</v>
      </c>
      <c r="E3534" s="147" t="s">
        <v>960</v>
      </c>
      <c r="F3534" s="147" t="s">
        <v>1501</v>
      </c>
      <c r="G3534" s="147" t="s">
        <v>27</v>
      </c>
      <c r="H3534" s="147">
        <v>11</v>
      </c>
      <c r="I3534" s="151">
        <v>3000</v>
      </c>
      <c r="J3534" s="151">
        <v>33000</v>
      </c>
      <c r="K3534" s="147">
        <v>10</v>
      </c>
      <c r="L3534" s="151">
        <v>3300</v>
      </c>
      <c r="M3534" s="151">
        <v>990</v>
      </c>
      <c r="N3534" s="154"/>
      <c r="O3534" s="154"/>
      <c r="P3534" s="151">
        <v>2310</v>
      </c>
      <c r="Q3534" s="151">
        <f t="shared" si="55"/>
        <v>2310</v>
      </c>
      <c r="R3534" s="156"/>
    </row>
    <row r="3535" s="138" customFormat="1" ht="25.05" hidden="1" customHeight="1" spans="1:18">
      <c r="A3535" s="147">
        <v>3530</v>
      </c>
      <c r="B3535" s="147" t="s">
        <v>1563</v>
      </c>
      <c r="C3535" s="148">
        <v>44946</v>
      </c>
      <c r="D3535" s="148">
        <v>44975</v>
      </c>
      <c r="E3535" s="147" t="s">
        <v>960</v>
      </c>
      <c r="F3535" s="147" t="s">
        <v>1501</v>
      </c>
      <c r="G3535" s="147" t="s">
        <v>27</v>
      </c>
      <c r="H3535" s="147">
        <v>7</v>
      </c>
      <c r="I3535" s="151">
        <v>3000</v>
      </c>
      <c r="J3535" s="151">
        <v>21000</v>
      </c>
      <c r="K3535" s="147">
        <v>10</v>
      </c>
      <c r="L3535" s="151">
        <v>2100</v>
      </c>
      <c r="M3535" s="151">
        <v>630</v>
      </c>
      <c r="N3535" s="154"/>
      <c r="O3535" s="154"/>
      <c r="P3535" s="151">
        <v>1470</v>
      </c>
      <c r="Q3535" s="151">
        <f t="shared" si="55"/>
        <v>1470</v>
      </c>
      <c r="R3535" s="156"/>
    </row>
    <row r="3536" s="138" customFormat="1" ht="25.05" hidden="1" customHeight="1" spans="1:18">
      <c r="A3536" s="147">
        <v>3531</v>
      </c>
      <c r="B3536" s="147" t="s">
        <v>1564</v>
      </c>
      <c r="C3536" s="148">
        <v>44946</v>
      </c>
      <c r="D3536" s="148">
        <v>44975</v>
      </c>
      <c r="E3536" s="147" t="s">
        <v>960</v>
      </c>
      <c r="F3536" s="147" t="s">
        <v>1501</v>
      </c>
      <c r="G3536" s="147" t="s">
        <v>27</v>
      </c>
      <c r="H3536" s="147">
        <v>10</v>
      </c>
      <c r="I3536" s="151">
        <v>3000</v>
      </c>
      <c r="J3536" s="151">
        <v>30000</v>
      </c>
      <c r="K3536" s="147">
        <v>10</v>
      </c>
      <c r="L3536" s="151">
        <v>3000</v>
      </c>
      <c r="M3536" s="151">
        <v>900</v>
      </c>
      <c r="N3536" s="154"/>
      <c r="O3536" s="154"/>
      <c r="P3536" s="151">
        <v>2100</v>
      </c>
      <c r="Q3536" s="151">
        <f t="shared" si="55"/>
        <v>2100</v>
      </c>
      <c r="R3536" s="156"/>
    </row>
    <row r="3537" s="138" customFormat="1" ht="25.05" hidden="1" customHeight="1" spans="1:18">
      <c r="A3537" s="147">
        <v>3532</v>
      </c>
      <c r="B3537" s="147" t="s">
        <v>1565</v>
      </c>
      <c r="C3537" s="148">
        <v>44946</v>
      </c>
      <c r="D3537" s="148">
        <v>44975</v>
      </c>
      <c r="E3537" s="147" t="s">
        <v>960</v>
      </c>
      <c r="F3537" s="147" t="s">
        <v>1501</v>
      </c>
      <c r="G3537" s="147" t="s">
        <v>27</v>
      </c>
      <c r="H3537" s="147">
        <v>7</v>
      </c>
      <c r="I3537" s="151">
        <v>3000</v>
      </c>
      <c r="J3537" s="151">
        <v>21000</v>
      </c>
      <c r="K3537" s="147">
        <v>10</v>
      </c>
      <c r="L3537" s="151">
        <v>2100</v>
      </c>
      <c r="M3537" s="151">
        <v>630</v>
      </c>
      <c r="N3537" s="154"/>
      <c r="O3537" s="154"/>
      <c r="P3537" s="151">
        <v>1470</v>
      </c>
      <c r="Q3537" s="151">
        <f t="shared" si="55"/>
        <v>1470</v>
      </c>
      <c r="R3537" s="156"/>
    </row>
    <row r="3538" s="138" customFormat="1" ht="25.05" hidden="1" customHeight="1" spans="1:18">
      <c r="A3538" s="147">
        <v>3533</v>
      </c>
      <c r="B3538" s="147" t="s">
        <v>1566</v>
      </c>
      <c r="C3538" s="148">
        <v>44946</v>
      </c>
      <c r="D3538" s="148">
        <v>44975</v>
      </c>
      <c r="E3538" s="147" t="s">
        <v>960</v>
      </c>
      <c r="F3538" s="147" t="s">
        <v>1501</v>
      </c>
      <c r="G3538" s="147" t="s">
        <v>27</v>
      </c>
      <c r="H3538" s="147">
        <v>10</v>
      </c>
      <c r="I3538" s="151">
        <v>3000</v>
      </c>
      <c r="J3538" s="151">
        <v>30000</v>
      </c>
      <c r="K3538" s="147">
        <v>10</v>
      </c>
      <c r="L3538" s="151">
        <v>3000</v>
      </c>
      <c r="M3538" s="151">
        <v>900</v>
      </c>
      <c r="N3538" s="154"/>
      <c r="O3538" s="154"/>
      <c r="P3538" s="151">
        <v>2100</v>
      </c>
      <c r="Q3538" s="151">
        <f t="shared" si="55"/>
        <v>2100</v>
      </c>
      <c r="R3538" s="156"/>
    </row>
    <row r="3539" s="138" customFormat="1" ht="25.05" hidden="1" customHeight="1" spans="1:18">
      <c r="A3539" s="147">
        <v>3534</v>
      </c>
      <c r="B3539" s="147" t="s">
        <v>1567</v>
      </c>
      <c r="C3539" s="148">
        <v>44946</v>
      </c>
      <c r="D3539" s="148">
        <v>44975</v>
      </c>
      <c r="E3539" s="147" t="s">
        <v>960</v>
      </c>
      <c r="F3539" s="147" t="s">
        <v>1501</v>
      </c>
      <c r="G3539" s="147" t="s">
        <v>27</v>
      </c>
      <c r="H3539" s="147">
        <v>8</v>
      </c>
      <c r="I3539" s="151">
        <v>3000</v>
      </c>
      <c r="J3539" s="151">
        <v>24000</v>
      </c>
      <c r="K3539" s="147">
        <v>10</v>
      </c>
      <c r="L3539" s="151">
        <v>2400</v>
      </c>
      <c r="M3539" s="151">
        <v>720</v>
      </c>
      <c r="N3539" s="154"/>
      <c r="O3539" s="154"/>
      <c r="P3539" s="151">
        <v>1680</v>
      </c>
      <c r="Q3539" s="151">
        <f t="shared" si="55"/>
        <v>1680</v>
      </c>
      <c r="R3539" s="156"/>
    </row>
    <row r="3540" s="138" customFormat="1" ht="25.05" hidden="1" customHeight="1" spans="1:18">
      <c r="A3540" s="147">
        <v>3535</v>
      </c>
      <c r="B3540" s="147" t="s">
        <v>1568</v>
      </c>
      <c r="C3540" s="148">
        <v>44946</v>
      </c>
      <c r="D3540" s="148">
        <v>44975</v>
      </c>
      <c r="E3540" s="147" t="s">
        <v>960</v>
      </c>
      <c r="F3540" s="147" t="s">
        <v>1501</v>
      </c>
      <c r="G3540" s="147" t="s">
        <v>27</v>
      </c>
      <c r="H3540" s="147">
        <v>8</v>
      </c>
      <c r="I3540" s="151">
        <v>3000</v>
      </c>
      <c r="J3540" s="151">
        <v>24000</v>
      </c>
      <c r="K3540" s="147">
        <v>10</v>
      </c>
      <c r="L3540" s="151">
        <v>2400</v>
      </c>
      <c r="M3540" s="151">
        <v>720</v>
      </c>
      <c r="N3540" s="154"/>
      <c r="O3540" s="154"/>
      <c r="P3540" s="151">
        <v>1680</v>
      </c>
      <c r="Q3540" s="151">
        <f t="shared" si="55"/>
        <v>1680</v>
      </c>
      <c r="R3540" s="156"/>
    </row>
    <row r="3541" s="138" customFormat="1" ht="25.05" hidden="1" customHeight="1" spans="1:18">
      <c r="A3541" s="147">
        <v>3536</v>
      </c>
      <c r="B3541" s="147" t="s">
        <v>1569</v>
      </c>
      <c r="C3541" s="148">
        <v>44946</v>
      </c>
      <c r="D3541" s="148">
        <v>44975</v>
      </c>
      <c r="E3541" s="147" t="s">
        <v>960</v>
      </c>
      <c r="F3541" s="147" t="s">
        <v>1501</v>
      </c>
      <c r="G3541" s="147" t="s">
        <v>27</v>
      </c>
      <c r="H3541" s="147">
        <v>16</v>
      </c>
      <c r="I3541" s="151">
        <v>3000</v>
      </c>
      <c r="J3541" s="151">
        <v>48000</v>
      </c>
      <c r="K3541" s="147">
        <v>10</v>
      </c>
      <c r="L3541" s="151">
        <v>4800</v>
      </c>
      <c r="M3541" s="151">
        <v>1440</v>
      </c>
      <c r="N3541" s="154"/>
      <c r="O3541" s="154"/>
      <c r="P3541" s="151">
        <v>3360</v>
      </c>
      <c r="Q3541" s="151">
        <f t="shared" si="55"/>
        <v>3360</v>
      </c>
      <c r="R3541" s="156"/>
    </row>
    <row r="3542" s="138" customFormat="1" ht="25.05" hidden="1" customHeight="1" spans="1:18">
      <c r="A3542" s="147">
        <v>3537</v>
      </c>
      <c r="B3542" s="147" t="s">
        <v>1570</v>
      </c>
      <c r="C3542" s="148">
        <v>44946</v>
      </c>
      <c r="D3542" s="148">
        <v>44975</v>
      </c>
      <c r="E3542" s="147" t="s">
        <v>960</v>
      </c>
      <c r="F3542" s="147" t="s">
        <v>1501</v>
      </c>
      <c r="G3542" s="147" t="s">
        <v>27</v>
      </c>
      <c r="H3542" s="147">
        <v>10</v>
      </c>
      <c r="I3542" s="151">
        <v>3000</v>
      </c>
      <c r="J3542" s="151">
        <v>30000</v>
      </c>
      <c r="K3542" s="147">
        <v>10</v>
      </c>
      <c r="L3542" s="151">
        <v>3000</v>
      </c>
      <c r="M3542" s="151">
        <v>900</v>
      </c>
      <c r="N3542" s="154"/>
      <c r="O3542" s="154"/>
      <c r="P3542" s="151">
        <v>2100</v>
      </c>
      <c r="Q3542" s="151">
        <f t="shared" si="55"/>
        <v>2100</v>
      </c>
      <c r="R3542" s="156"/>
    </row>
    <row r="3543" s="138" customFormat="1" ht="25.05" hidden="1" customHeight="1" spans="1:18">
      <c r="A3543" s="147">
        <v>3538</v>
      </c>
      <c r="B3543" s="147" t="s">
        <v>1571</v>
      </c>
      <c r="C3543" s="148">
        <v>44946</v>
      </c>
      <c r="D3543" s="148">
        <v>44975</v>
      </c>
      <c r="E3543" s="147" t="s">
        <v>960</v>
      </c>
      <c r="F3543" s="147" t="s">
        <v>1501</v>
      </c>
      <c r="G3543" s="147" t="s">
        <v>27</v>
      </c>
      <c r="H3543" s="147">
        <v>14</v>
      </c>
      <c r="I3543" s="151">
        <v>3000</v>
      </c>
      <c r="J3543" s="151">
        <v>42000</v>
      </c>
      <c r="K3543" s="147">
        <v>10</v>
      </c>
      <c r="L3543" s="151">
        <v>4200</v>
      </c>
      <c r="M3543" s="151">
        <v>1260</v>
      </c>
      <c r="N3543" s="154"/>
      <c r="O3543" s="154"/>
      <c r="P3543" s="151">
        <v>2940</v>
      </c>
      <c r="Q3543" s="151">
        <f t="shared" si="55"/>
        <v>2940</v>
      </c>
      <c r="R3543" s="156"/>
    </row>
    <row r="3544" s="138" customFormat="1" ht="25.05" hidden="1" customHeight="1" spans="1:18">
      <c r="A3544" s="147">
        <v>3539</v>
      </c>
      <c r="B3544" s="147" t="s">
        <v>1572</v>
      </c>
      <c r="C3544" s="148">
        <v>44946</v>
      </c>
      <c r="D3544" s="148">
        <v>44975</v>
      </c>
      <c r="E3544" s="147" t="s">
        <v>960</v>
      </c>
      <c r="F3544" s="147" t="s">
        <v>1501</v>
      </c>
      <c r="G3544" s="147" t="s">
        <v>27</v>
      </c>
      <c r="H3544" s="147">
        <v>15</v>
      </c>
      <c r="I3544" s="151">
        <v>3000</v>
      </c>
      <c r="J3544" s="151">
        <v>45000</v>
      </c>
      <c r="K3544" s="147">
        <v>10</v>
      </c>
      <c r="L3544" s="151">
        <v>4500</v>
      </c>
      <c r="M3544" s="151">
        <v>1350</v>
      </c>
      <c r="N3544" s="154"/>
      <c r="O3544" s="154"/>
      <c r="P3544" s="151">
        <v>3150</v>
      </c>
      <c r="Q3544" s="151">
        <f t="shared" si="55"/>
        <v>3150</v>
      </c>
      <c r="R3544" s="156"/>
    </row>
    <row r="3545" s="138" customFormat="1" ht="25.05" hidden="1" customHeight="1" spans="1:18">
      <c r="A3545" s="147">
        <v>3540</v>
      </c>
      <c r="B3545" s="147" t="s">
        <v>1573</v>
      </c>
      <c r="C3545" s="148">
        <v>44946</v>
      </c>
      <c r="D3545" s="148">
        <v>44975</v>
      </c>
      <c r="E3545" s="147" t="s">
        <v>960</v>
      </c>
      <c r="F3545" s="147" t="s">
        <v>1501</v>
      </c>
      <c r="G3545" s="147" t="s">
        <v>27</v>
      </c>
      <c r="H3545" s="147">
        <v>12.5</v>
      </c>
      <c r="I3545" s="151">
        <v>3000</v>
      </c>
      <c r="J3545" s="151">
        <v>37500</v>
      </c>
      <c r="K3545" s="147">
        <v>10</v>
      </c>
      <c r="L3545" s="151">
        <v>3750</v>
      </c>
      <c r="M3545" s="151">
        <v>1125</v>
      </c>
      <c r="N3545" s="154"/>
      <c r="O3545" s="154"/>
      <c r="P3545" s="151">
        <v>2625</v>
      </c>
      <c r="Q3545" s="151">
        <f t="shared" si="55"/>
        <v>2625</v>
      </c>
      <c r="R3545" s="156"/>
    </row>
    <row r="3546" s="138" customFormat="1" ht="25.05" hidden="1" customHeight="1" spans="1:18">
      <c r="A3546" s="147">
        <v>3541</v>
      </c>
      <c r="B3546" s="147" t="s">
        <v>1574</v>
      </c>
      <c r="C3546" s="148">
        <v>44946</v>
      </c>
      <c r="D3546" s="148">
        <v>44975</v>
      </c>
      <c r="E3546" s="147" t="s">
        <v>960</v>
      </c>
      <c r="F3546" s="147" t="s">
        <v>1501</v>
      </c>
      <c r="G3546" s="147" t="s">
        <v>27</v>
      </c>
      <c r="H3546" s="147">
        <v>9</v>
      </c>
      <c r="I3546" s="151">
        <v>3000</v>
      </c>
      <c r="J3546" s="151">
        <v>27000</v>
      </c>
      <c r="K3546" s="147">
        <v>10</v>
      </c>
      <c r="L3546" s="151">
        <v>2700</v>
      </c>
      <c r="M3546" s="151">
        <v>810</v>
      </c>
      <c r="N3546" s="154"/>
      <c r="O3546" s="154"/>
      <c r="P3546" s="151">
        <v>1890</v>
      </c>
      <c r="Q3546" s="151">
        <f t="shared" si="55"/>
        <v>1890</v>
      </c>
      <c r="R3546" s="156"/>
    </row>
    <row r="3547" s="138" customFormat="1" ht="25.05" hidden="1" customHeight="1" spans="1:18">
      <c r="A3547" s="147">
        <v>3542</v>
      </c>
      <c r="B3547" s="147" t="s">
        <v>1575</v>
      </c>
      <c r="C3547" s="148">
        <v>44946</v>
      </c>
      <c r="D3547" s="148">
        <v>44975</v>
      </c>
      <c r="E3547" s="147" t="s">
        <v>960</v>
      </c>
      <c r="F3547" s="147" t="s">
        <v>1501</v>
      </c>
      <c r="G3547" s="147" t="s">
        <v>27</v>
      </c>
      <c r="H3547" s="147">
        <v>13</v>
      </c>
      <c r="I3547" s="151">
        <v>3000</v>
      </c>
      <c r="J3547" s="151">
        <v>39000</v>
      </c>
      <c r="K3547" s="147">
        <v>10</v>
      </c>
      <c r="L3547" s="151">
        <v>3900</v>
      </c>
      <c r="M3547" s="151">
        <v>1170</v>
      </c>
      <c r="N3547" s="154"/>
      <c r="O3547" s="154"/>
      <c r="P3547" s="151">
        <v>2730</v>
      </c>
      <c r="Q3547" s="151">
        <f t="shared" si="55"/>
        <v>2730</v>
      </c>
      <c r="R3547" s="156"/>
    </row>
    <row r="3548" s="138" customFormat="1" ht="25.05" hidden="1" customHeight="1" spans="1:18">
      <c r="A3548" s="147">
        <v>3543</v>
      </c>
      <c r="B3548" s="147" t="s">
        <v>1576</v>
      </c>
      <c r="C3548" s="148">
        <v>44946</v>
      </c>
      <c r="D3548" s="148">
        <v>44975</v>
      </c>
      <c r="E3548" s="147" t="s">
        <v>960</v>
      </c>
      <c r="F3548" s="147" t="s">
        <v>1501</v>
      </c>
      <c r="G3548" s="147" t="s">
        <v>27</v>
      </c>
      <c r="H3548" s="147">
        <v>8</v>
      </c>
      <c r="I3548" s="151">
        <v>3000</v>
      </c>
      <c r="J3548" s="151">
        <v>24000</v>
      </c>
      <c r="K3548" s="147">
        <v>10</v>
      </c>
      <c r="L3548" s="151">
        <v>2400</v>
      </c>
      <c r="M3548" s="151">
        <v>720</v>
      </c>
      <c r="N3548" s="154"/>
      <c r="O3548" s="154"/>
      <c r="P3548" s="151">
        <v>1680</v>
      </c>
      <c r="Q3548" s="151">
        <f t="shared" si="55"/>
        <v>1680</v>
      </c>
      <c r="R3548" s="156"/>
    </row>
    <row r="3549" s="138" customFormat="1" ht="25.05" hidden="1" customHeight="1" spans="1:18">
      <c r="A3549" s="147">
        <v>3544</v>
      </c>
      <c r="B3549" s="147" t="s">
        <v>1577</v>
      </c>
      <c r="C3549" s="148">
        <v>44946</v>
      </c>
      <c r="D3549" s="148">
        <v>44975</v>
      </c>
      <c r="E3549" s="147" t="s">
        <v>960</v>
      </c>
      <c r="F3549" s="147" t="s">
        <v>1501</v>
      </c>
      <c r="G3549" s="147" t="s">
        <v>27</v>
      </c>
      <c r="H3549" s="147">
        <v>10</v>
      </c>
      <c r="I3549" s="151">
        <v>3000</v>
      </c>
      <c r="J3549" s="151">
        <v>30000</v>
      </c>
      <c r="K3549" s="147">
        <v>10</v>
      </c>
      <c r="L3549" s="151">
        <v>3000</v>
      </c>
      <c r="M3549" s="151">
        <v>900</v>
      </c>
      <c r="N3549" s="154"/>
      <c r="O3549" s="154"/>
      <c r="P3549" s="151">
        <v>2100</v>
      </c>
      <c r="Q3549" s="151">
        <f t="shared" si="55"/>
        <v>2100</v>
      </c>
      <c r="R3549" s="156"/>
    </row>
    <row r="3550" s="138" customFormat="1" ht="25.05" hidden="1" customHeight="1" spans="1:18">
      <c r="A3550" s="147">
        <v>3545</v>
      </c>
      <c r="B3550" s="147" t="s">
        <v>1578</v>
      </c>
      <c r="C3550" s="148">
        <v>44946</v>
      </c>
      <c r="D3550" s="148">
        <v>44975</v>
      </c>
      <c r="E3550" s="147" t="s">
        <v>960</v>
      </c>
      <c r="F3550" s="147" t="s">
        <v>1501</v>
      </c>
      <c r="G3550" s="147" t="s">
        <v>27</v>
      </c>
      <c r="H3550" s="147">
        <v>5</v>
      </c>
      <c r="I3550" s="151">
        <v>3000</v>
      </c>
      <c r="J3550" s="151">
        <v>15000</v>
      </c>
      <c r="K3550" s="147">
        <v>10</v>
      </c>
      <c r="L3550" s="151">
        <v>1500</v>
      </c>
      <c r="M3550" s="151">
        <v>450</v>
      </c>
      <c r="N3550" s="154"/>
      <c r="O3550" s="154"/>
      <c r="P3550" s="151">
        <v>1050</v>
      </c>
      <c r="Q3550" s="151">
        <f t="shared" si="55"/>
        <v>1050</v>
      </c>
      <c r="R3550" s="156"/>
    </row>
    <row r="3551" s="138" customFormat="1" ht="25.05" hidden="1" customHeight="1" spans="1:18">
      <c r="A3551" s="147">
        <v>3546</v>
      </c>
      <c r="B3551" s="147" t="s">
        <v>1579</v>
      </c>
      <c r="C3551" s="148">
        <v>44946</v>
      </c>
      <c r="D3551" s="148">
        <v>44975</v>
      </c>
      <c r="E3551" s="147" t="s">
        <v>960</v>
      </c>
      <c r="F3551" s="147" t="s">
        <v>1501</v>
      </c>
      <c r="G3551" s="147" t="s">
        <v>27</v>
      </c>
      <c r="H3551" s="147">
        <v>12</v>
      </c>
      <c r="I3551" s="151">
        <v>3000</v>
      </c>
      <c r="J3551" s="151">
        <v>36000</v>
      </c>
      <c r="K3551" s="147">
        <v>10</v>
      </c>
      <c r="L3551" s="151">
        <v>3600</v>
      </c>
      <c r="M3551" s="151">
        <v>1080</v>
      </c>
      <c r="N3551" s="154"/>
      <c r="O3551" s="154"/>
      <c r="P3551" s="151">
        <v>2520</v>
      </c>
      <c r="Q3551" s="151">
        <f t="shared" si="55"/>
        <v>2520</v>
      </c>
      <c r="R3551" s="156"/>
    </row>
    <row r="3552" s="138" customFormat="1" ht="25.05" hidden="1" customHeight="1" spans="1:18">
      <c r="A3552" s="147">
        <v>3547</v>
      </c>
      <c r="B3552" s="147" t="s">
        <v>1580</v>
      </c>
      <c r="C3552" s="148">
        <v>44946</v>
      </c>
      <c r="D3552" s="148">
        <v>44975</v>
      </c>
      <c r="E3552" s="147" t="s">
        <v>960</v>
      </c>
      <c r="F3552" s="147" t="s">
        <v>1501</v>
      </c>
      <c r="G3552" s="147" t="s">
        <v>27</v>
      </c>
      <c r="H3552" s="147">
        <v>6.5</v>
      </c>
      <c r="I3552" s="151">
        <v>3000</v>
      </c>
      <c r="J3552" s="151">
        <v>19500</v>
      </c>
      <c r="K3552" s="147">
        <v>10</v>
      </c>
      <c r="L3552" s="151">
        <v>1950</v>
      </c>
      <c r="M3552" s="151">
        <v>585</v>
      </c>
      <c r="N3552" s="154"/>
      <c r="O3552" s="154"/>
      <c r="P3552" s="151">
        <v>1365</v>
      </c>
      <c r="Q3552" s="151">
        <f t="shared" si="55"/>
        <v>1365</v>
      </c>
      <c r="R3552" s="156"/>
    </row>
    <row r="3553" s="138" customFormat="1" ht="25.05" hidden="1" customHeight="1" spans="1:18">
      <c r="A3553" s="147">
        <v>3548</v>
      </c>
      <c r="B3553" s="147" t="s">
        <v>1581</v>
      </c>
      <c r="C3553" s="148">
        <v>44946</v>
      </c>
      <c r="D3553" s="148">
        <v>44975</v>
      </c>
      <c r="E3553" s="147" t="s">
        <v>960</v>
      </c>
      <c r="F3553" s="147" t="s">
        <v>1501</v>
      </c>
      <c r="G3553" s="147" t="s">
        <v>27</v>
      </c>
      <c r="H3553" s="147">
        <v>3.5</v>
      </c>
      <c r="I3553" s="151">
        <v>3000</v>
      </c>
      <c r="J3553" s="151">
        <v>10500</v>
      </c>
      <c r="K3553" s="147">
        <v>10</v>
      </c>
      <c r="L3553" s="151">
        <v>1050</v>
      </c>
      <c r="M3553" s="151">
        <v>315</v>
      </c>
      <c r="N3553" s="154"/>
      <c r="O3553" s="154"/>
      <c r="P3553" s="151">
        <v>735</v>
      </c>
      <c r="Q3553" s="151">
        <f t="shared" si="55"/>
        <v>735</v>
      </c>
      <c r="R3553" s="156"/>
    </row>
    <row r="3554" s="138" customFormat="1" ht="25.05" hidden="1" customHeight="1" spans="1:18">
      <c r="A3554" s="147">
        <v>3549</v>
      </c>
      <c r="B3554" s="147" t="s">
        <v>1582</v>
      </c>
      <c r="C3554" s="148">
        <v>44946</v>
      </c>
      <c r="D3554" s="148">
        <v>44975</v>
      </c>
      <c r="E3554" s="147" t="s">
        <v>960</v>
      </c>
      <c r="F3554" s="147" t="s">
        <v>1501</v>
      </c>
      <c r="G3554" s="147" t="s">
        <v>27</v>
      </c>
      <c r="H3554" s="147">
        <v>5</v>
      </c>
      <c r="I3554" s="151">
        <v>3000</v>
      </c>
      <c r="J3554" s="151">
        <v>15000</v>
      </c>
      <c r="K3554" s="147">
        <v>10</v>
      </c>
      <c r="L3554" s="151">
        <v>1500</v>
      </c>
      <c r="M3554" s="151">
        <v>450</v>
      </c>
      <c r="N3554" s="154"/>
      <c r="O3554" s="154"/>
      <c r="P3554" s="151">
        <v>1050</v>
      </c>
      <c r="Q3554" s="151">
        <f t="shared" si="55"/>
        <v>1050</v>
      </c>
      <c r="R3554" s="156"/>
    </row>
    <row r="3555" s="138" customFormat="1" ht="25.05" hidden="1" customHeight="1" spans="1:18">
      <c r="A3555" s="147">
        <v>3550</v>
      </c>
      <c r="B3555" s="147" t="s">
        <v>1583</v>
      </c>
      <c r="C3555" s="148">
        <v>44946</v>
      </c>
      <c r="D3555" s="148">
        <v>44975</v>
      </c>
      <c r="E3555" s="147" t="s">
        <v>960</v>
      </c>
      <c r="F3555" s="147" t="s">
        <v>1501</v>
      </c>
      <c r="G3555" s="147" t="s">
        <v>27</v>
      </c>
      <c r="H3555" s="147">
        <v>3</v>
      </c>
      <c r="I3555" s="151">
        <v>3000</v>
      </c>
      <c r="J3555" s="151">
        <v>9000</v>
      </c>
      <c r="K3555" s="147">
        <v>10</v>
      </c>
      <c r="L3555" s="151">
        <v>900</v>
      </c>
      <c r="M3555" s="151">
        <v>270</v>
      </c>
      <c r="N3555" s="154"/>
      <c r="O3555" s="154"/>
      <c r="P3555" s="151">
        <v>630</v>
      </c>
      <c r="Q3555" s="151">
        <f t="shared" si="55"/>
        <v>630</v>
      </c>
      <c r="R3555" s="156"/>
    </row>
    <row r="3556" s="138" customFormat="1" ht="25.05" hidden="1" customHeight="1" spans="1:18">
      <c r="A3556" s="147">
        <v>3551</v>
      </c>
      <c r="B3556" s="147" t="s">
        <v>1584</v>
      </c>
      <c r="C3556" s="148">
        <v>44946</v>
      </c>
      <c r="D3556" s="148">
        <v>44975</v>
      </c>
      <c r="E3556" s="147" t="s">
        <v>960</v>
      </c>
      <c r="F3556" s="147" t="s">
        <v>1501</v>
      </c>
      <c r="G3556" s="147" t="s">
        <v>27</v>
      </c>
      <c r="H3556" s="147">
        <v>20</v>
      </c>
      <c r="I3556" s="151">
        <v>3000</v>
      </c>
      <c r="J3556" s="151">
        <v>60000</v>
      </c>
      <c r="K3556" s="147">
        <v>10</v>
      </c>
      <c r="L3556" s="151">
        <v>6000</v>
      </c>
      <c r="M3556" s="151">
        <v>1800</v>
      </c>
      <c r="N3556" s="154"/>
      <c r="O3556" s="154"/>
      <c r="P3556" s="151">
        <v>4200</v>
      </c>
      <c r="Q3556" s="151">
        <f t="shared" si="55"/>
        <v>4200</v>
      </c>
      <c r="R3556" s="156"/>
    </row>
    <row r="3557" s="138" customFormat="1" ht="25.05" hidden="1" customHeight="1" spans="1:18">
      <c r="A3557" s="147">
        <v>3552</v>
      </c>
      <c r="B3557" s="147" t="s">
        <v>1585</v>
      </c>
      <c r="C3557" s="148">
        <v>44946</v>
      </c>
      <c r="D3557" s="148">
        <v>44975</v>
      </c>
      <c r="E3557" s="147" t="s">
        <v>960</v>
      </c>
      <c r="F3557" s="147" t="s">
        <v>1501</v>
      </c>
      <c r="G3557" s="147" t="s">
        <v>27</v>
      </c>
      <c r="H3557" s="147">
        <v>6</v>
      </c>
      <c r="I3557" s="151">
        <v>3000</v>
      </c>
      <c r="J3557" s="151">
        <v>18000</v>
      </c>
      <c r="K3557" s="147">
        <v>10</v>
      </c>
      <c r="L3557" s="151">
        <v>1800</v>
      </c>
      <c r="M3557" s="151">
        <v>540</v>
      </c>
      <c r="N3557" s="154"/>
      <c r="O3557" s="154"/>
      <c r="P3557" s="151">
        <v>1260</v>
      </c>
      <c r="Q3557" s="151">
        <f t="shared" si="55"/>
        <v>1260</v>
      </c>
      <c r="R3557" s="156"/>
    </row>
    <row r="3558" s="138" customFormat="1" ht="25.05" hidden="1" customHeight="1" spans="1:18">
      <c r="A3558" s="147">
        <v>3553</v>
      </c>
      <c r="B3558" s="147" t="s">
        <v>1586</v>
      </c>
      <c r="C3558" s="148">
        <v>44946</v>
      </c>
      <c r="D3558" s="148">
        <v>44975</v>
      </c>
      <c r="E3558" s="147" t="s">
        <v>960</v>
      </c>
      <c r="F3558" s="147" t="s">
        <v>1501</v>
      </c>
      <c r="G3558" s="147" t="s">
        <v>27</v>
      </c>
      <c r="H3558" s="147">
        <v>6</v>
      </c>
      <c r="I3558" s="151">
        <v>3000</v>
      </c>
      <c r="J3558" s="151">
        <v>18000</v>
      </c>
      <c r="K3558" s="147">
        <v>10</v>
      </c>
      <c r="L3558" s="151">
        <v>1800</v>
      </c>
      <c r="M3558" s="151">
        <v>540</v>
      </c>
      <c r="N3558" s="154"/>
      <c r="O3558" s="154"/>
      <c r="P3558" s="151">
        <v>1260</v>
      </c>
      <c r="Q3558" s="151">
        <f t="shared" si="55"/>
        <v>1260</v>
      </c>
      <c r="R3558" s="156"/>
    </row>
    <row r="3559" s="138" customFormat="1" ht="25.05" hidden="1" customHeight="1" spans="1:18">
      <c r="A3559" s="147">
        <v>3554</v>
      </c>
      <c r="B3559" s="147" t="s">
        <v>1587</v>
      </c>
      <c r="C3559" s="148">
        <v>44933</v>
      </c>
      <c r="D3559" s="148">
        <v>44957</v>
      </c>
      <c r="E3559" s="147" t="s">
        <v>25</v>
      </c>
      <c r="F3559" s="147" t="s">
        <v>1588</v>
      </c>
      <c r="G3559" s="147" t="s">
        <v>27</v>
      </c>
      <c r="H3559" s="147">
        <v>29</v>
      </c>
      <c r="I3559" s="151">
        <v>2032.8</v>
      </c>
      <c r="J3559" s="151">
        <v>58951.2</v>
      </c>
      <c r="K3559" s="147">
        <v>10</v>
      </c>
      <c r="L3559" s="151">
        <v>5895.12</v>
      </c>
      <c r="M3559" s="151">
        <v>294.756</v>
      </c>
      <c r="N3559" s="154"/>
      <c r="O3559" s="151">
        <v>2652.804</v>
      </c>
      <c r="P3559" s="151">
        <v>2947.56</v>
      </c>
      <c r="Q3559" s="151">
        <f t="shared" si="55"/>
        <v>5600.364</v>
      </c>
      <c r="R3559" s="156"/>
    </row>
    <row r="3560" s="138" customFormat="1" ht="25.05" hidden="1" customHeight="1" spans="1:18">
      <c r="A3560" s="147">
        <v>3555</v>
      </c>
      <c r="B3560" s="147" t="s">
        <v>1589</v>
      </c>
      <c r="C3560" s="148">
        <v>44930</v>
      </c>
      <c r="D3560" s="148">
        <v>44957</v>
      </c>
      <c r="E3560" s="147" t="s">
        <v>25</v>
      </c>
      <c r="F3560" s="147" t="s">
        <v>1590</v>
      </c>
      <c r="G3560" s="147" t="s">
        <v>27</v>
      </c>
      <c r="H3560" s="147">
        <v>8.8</v>
      </c>
      <c r="I3560" s="151">
        <v>2276.74</v>
      </c>
      <c r="J3560" s="151">
        <v>20035.312</v>
      </c>
      <c r="K3560" s="147">
        <v>10</v>
      </c>
      <c r="L3560" s="151">
        <v>2003.5312</v>
      </c>
      <c r="M3560" s="151">
        <v>100.17656</v>
      </c>
      <c r="N3560" s="154"/>
      <c r="O3560" s="151">
        <v>901.58904</v>
      </c>
      <c r="P3560" s="151">
        <v>1001.7656</v>
      </c>
      <c r="Q3560" s="151">
        <f t="shared" si="55"/>
        <v>1903.35464</v>
      </c>
      <c r="R3560" s="156"/>
    </row>
    <row r="3561" s="138" customFormat="1" ht="25.05" hidden="1" customHeight="1" spans="1:18">
      <c r="A3561" s="147">
        <v>3556</v>
      </c>
      <c r="B3561" s="147" t="s">
        <v>1591</v>
      </c>
      <c r="C3561" s="148">
        <v>44930</v>
      </c>
      <c r="D3561" s="148">
        <v>44957</v>
      </c>
      <c r="E3561" s="147" t="s">
        <v>25</v>
      </c>
      <c r="F3561" s="147" t="s">
        <v>1592</v>
      </c>
      <c r="G3561" s="147" t="s">
        <v>27</v>
      </c>
      <c r="H3561" s="147">
        <v>9.2</v>
      </c>
      <c r="I3561" s="151">
        <v>2276.74</v>
      </c>
      <c r="J3561" s="151">
        <v>20946.008</v>
      </c>
      <c r="K3561" s="147">
        <v>10</v>
      </c>
      <c r="L3561" s="151">
        <v>2094.6008</v>
      </c>
      <c r="M3561" s="151">
        <v>104.73004</v>
      </c>
      <c r="N3561" s="154"/>
      <c r="O3561" s="151">
        <v>942.57036</v>
      </c>
      <c r="P3561" s="151">
        <v>1047.3004</v>
      </c>
      <c r="Q3561" s="151">
        <f t="shared" si="55"/>
        <v>1989.87076</v>
      </c>
      <c r="R3561" s="156"/>
    </row>
    <row r="3562" s="138" customFormat="1" ht="25.05" hidden="1" customHeight="1" spans="1:18">
      <c r="A3562" s="147">
        <v>3557</v>
      </c>
      <c r="B3562" s="147" t="s">
        <v>1593</v>
      </c>
      <c r="C3562" s="148">
        <v>44927</v>
      </c>
      <c r="D3562" s="148">
        <v>44957</v>
      </c>
      <c r="E3562" s="147" t="s">
        <v>25</v>
      </c>
      <c r="F3562" s="147" t="s">
        <v>1594</v>
      </c>
      <c r="G3562" s="147" t="s">
        <v>27</v>
      </c>
      <c r="H3562" s="147">
        <v>8.6</v>
      </c>
      <c r="I3562" s="151">
        <v>4410</v>
      </c>
      <c r="J3562" s="151">
        <v>37926</v>
      </c>
      <c r="K3562" s="147">
        <v>10</v>
      </c>
      <c r="L3562" s="151">
        <v>3792.6</v>
      </c>
      <c r="M3562" s="151">
        <v>189.63</v>
      </c>
      <c r="N3562" s="154"/>
      <c r="O3562" s="151">
        <v>1706.67</v>
      </c>
      <c r="P3562" s="151">
        <v>1896.3</v>
      </c>
      <c r="Q3562" s="151">
        <f t="shared" si="55"/>
        <v>3602.97</v>
      </c>
      <c r="R3562" s="156"/>
    </row>
    <row r="3563" s="138" customFormat="1" ht="25.05" hidden="1" customHeight="1" spans="1:18">
      <c r="A3563" s="147">
        <v>3558</v>
      </c>
      <c r="B3563" s="147" t="s">
        <v>1595</v>
      </c>
      <c r="C3563" s="148">
        <v>44944</v>
      </c>
      <c r="D3563" s="148">
        <v>44989</v>
      </c>
      <c r="E3563" s="147" t="s">
        <v>960</v>
      </c>
      <c r="F3563" s="147" t="s">
        <v>1596</v>
      </c>
      <c r="G3563" s="147" t="s">
        <v>27</v>
      </c>
      <c r="H3563" s="147">
        <v>12</v>
      </c>
      <c r="I3563" s="151">
        <v>3000</v>
      </c>
      <c r="J3563" s="151">
        <v>36000</v>
      </c>
      <c r="K3563" s="147">
        <v>10</v>
      </c>
      <c r="L3563" s="151">
        <v>3600</v>
      </c>
      <c r="M3563" s="151">
        <v>1080</v>
      </c>
      <c r="N3563" s="154"/>
      <c r="O3563" s="154"/>
      <c r="P3563" s="151">
        <v>2520</v>
      </c>
      <c r="Q3563" s="151">
        <f t="shared" si="55"/>
        <v>2520</v>
      </c>
      <c r="R3563" s="156"/>
    </row>
    <row r="3564" s="138" customFormat="1" ht="25.05" hidden="1" customHeight="1" spans="1:18">
      <c r="A3564" s="147">
        <v>3559</v>
      </c>
      <c r="B3564" s="147" t="s">
        <v>1595</v>
      </c>
      <c r="C3564" s="148">
        <v>44944</v>
      </c>
      <c r="D3564" s="148">
        <v>44957</v>
      </c>
      <c r="E3564" s="149" t="s">
        <v>25</v>
      </c>
      <c r="F3564" s="147" t="s">
        <v>1596</v>
      </c>
      <c r="G3564" s="149" t="s">
        <v>27</v>
      </c>
      <c r="H3564" s="149">
        <v>12</v>
      </c>
      <c r="I3564" s="151">
        <v>1138.37</v>
      </c>
      <c r="J3564" s="151">
        <v>13660.44</v>
      </c>
      <c r="K3564" s="147">
        <v>10</v>
      </c>
      <c r="L3564" s="151">
        <v>1366.044</v>
      </c>
      <c r="M3564" s="151">
        <v>68.3022</v>
      </c>
      <c r="N3564" s="154"/>
      <c r="O3564" s="151">
        <v>614.7198</v>
      </c>
      <c r="P3564" s="151">
        <v>683.022</v>
      </c>
      <c r="Q3564" s="151">
        <f t="shared" si="55"/>
        <v>1297.7418</v>
      </c>
      <c r="R3564" s="156"/>
    </row>
    <row r="3565" s="138" customFormat="1" ht="25.05" hidden="1" customHeight="1" spans="1:18">
      <c r="A3565" s="147">
        <v>3560</v>
      </c>
      <c r="B3565" s="147" t="s">
        <v>1597</v>
      </c>
      <c r="C3565" s="148">
        <v>44943</v>
      </c>
      <c r="D3565" s="148">
        <v>45026</v>
      </c>
      <c r="E3565" s="147" t="s">
        <v>960</v>
      </c>
      <c r="F3565" s="147" t="s">
        <v>1598</v>
      </c>
      <c r="G3565" s="147" t="s">
        <v>27</v>
      </c>
      <c r="H3565" s="147">
        <v>10.7</v>
      </c>
      <c r="I3565" s="151">
        <v>3000</v>
      </c>
      <c r="J3565" s="151">
        <v>32100</v>
      </c>
      <c r="K3565" s="147">
        <v>10</v>
      </c>
      <c r="L3565" s="151">
        <v>3210</v>
      </c>
      <c r="M3565" s="151">
        <v>963</v>
      </c>
      <c r="N3565" s="154"/>
      <c r="O3565" s="154"/>
      <c r="P3565" s="151">
        <v>2247</v>
      </c>
      <c r="Q3565" s="151">
        <f t="shared" si="55"/>
        <v>2247</v>
      </c>
      <c r="R3565" s="156"/>
    </row>
    <row r="3566" s="138" customFormat="1" ht="25.05" hidden="1" customHeight="1" spans="1:18">
      <c r="A3566" s="147">
        <v>3561</v>
      </c>
      <c r="B3566" s="147" t="s">
        <v>1599</v>
      </c>
      <c r="C3566" s="148">
        <v>44945</v>
      </c>
      <c r="D3566" s="148">
        <v>44981</v>
      </c>
      <c r="E3566" s="147" t="s">
        <v>960</v>
      </c>
      <c r="F3566" s="147" t="s">
        <v>1598</v>
      </c>
      <c r="G3566" s="147" t="s">
        <v>27</v>
      </c>
      <c r="H3566" s="147">
        <v>12</v>
      </c>
      <c r="I3566" s="151">
        <v>3000</v>
      </c>
      <c r="J3566" s="151">
        <v>36000</v>
      </c>
      <c r="K3566" s="147">
        <v>10</v>
      </c>
      <c r="L3566" s="151">
        <v>3600</v>
      </c>
      <c r="M3566" s="151">
        <v>1080</v>
      </c>
      <c r="N3566" s="154"/>
      <c r="O3566" s="154"/>
      <c r="P3566" s="151">
        <v>2520</v>
      </c>
      <c r="Q3566" s="151">
        <f t="shared" si="55"/>
        <v>2520</v>
      </c>
      <c r="R3566" s="156"/>
    </row>
    <row r="3567" s="138" customFormat="1" ht="25.05" hidden="1" customHeight="1" spans="1:18">
      <c r="A3567" s="147">
        <v>3562</v>
      </c>
      <c r="B3567" s="147" t="s">
        <v>1600</v>
      </c>
      <c r="C3567" s="148">
        <v>44946</v>
      </c>
      <c r="D3567" s="148">
        <v>44977</v>
      </c>
      <c r="E3567" s="147" t="s">
        <v>960</v>
      </c>
      <c r="F3567" s="147" t="s">
        <v>1598</v>
      </c>
      <c r="G3567" s="147" t="s">
        <v>27</v>
      </c>
      <c r="H3567" s="147">
        <v>14.4</v>
      </c>
      <c r="I3567" s="151">
        <v>3000</v>
      </c>
      <c r="J3567" s="151">
        <v>43200</v>
      </c>
      <c r="K3567" s="147">
        <v>10</v>
      </c>
      <c r="L3567" s="151">
        <v>4320</v>
      </c>
      <c r="M3567" s="151">
        <v>1296</v>
      </c>
      <c r="N3567" s="154"/>
      <c r="O3567" s="154"/>
      <c r="P3567" s="151">
        <v>3024</v>
      </c>
      <c r="Q3567" s="151">
        <f t="shared" si="55"/>
        <v>3024</v>
      </c>
      <c r="R3567" s="156"/>
    </row>
    <row r="3568" s="138" customFormat="1" ht="25.05" hidden="1" customHeight="1" spans="1:18">
      <c r="A3568" s="147">
        <v>3563</v>
      </c>
      <c r="B3568" s="147" t="s">
        <v>1601</v>
      </c>
      <c r="C3568" s="148">
        <v>44946</v>
      </c>
      <c r="D3568" s="148">
        <v>44975</v>
      </c>
      <c r="E3568" s="147" t="s">
        <v>960</v>
      </c>
      <c r="F3568" s="147" t="s">
        <v>1598</v>
      </c>
      <c r="G3568" s="147" t="s">
        <v>27</v>
      </c>
      <c r="H3568" s="147">
        <v>13.9</v>
      </c>
      <c r="I3568" s="151">
        <v>3000</v>
      </c>
      <c r="J3568" s="151">
        <v>41700</v>
      </c>
      <c r="K3568" s="147">
        <v>10</v>
      </c>
      <c r="L3568" s="151">
        <v>4170</v>
      </c>
      <c r="M3568" s="151">
        <v>1251</v>
      </c>
      <c r="N3568" s="154"/>
      <c r="O3568" s="154"/>
      <c r="P3568" s="151">
        <v>2919</v>
      </c>
      <c r="Q3568" s="151">
        <f t="shared" si="55"/>
        <v>2919</v>
      </c>
      <c r="R3568" s="156"/>
    </row>
    <row r="3569" s="138" customFormat="1" ht="25.05" hidden="1" customHeight="1" spans="1:18">
      <c r="A3569" s="147">
        <v>3564</v>
      </c>
      <c r="B3569" s="147" t="s">
        <v>1602</v>
      </c>
      <c r="C3569" s="148">
        <v>44927</v>
      </c>
      <c r="D3569" s="148">
        <v>44957</v>
      </c>
      <c r="E3569" s="147" t="s">
        <v>25</v>
      </c>
      <c r="F3569" s="147" t="s">
        <v>1603</v>
      </c>
      <c r="G3569" s="147" t="s">
        <v>27</v>
      </c>
      <c r="H3569" s="147">
        <v>11</v>
      </c>
      <c r="I3569" s="151">
        <v>4410</v>
      </c>
      <c r="J3569" s="151">
        <v>48510</v>
      </c>
      <c r="K3569" s="147">
        <v>10</v>
      </c>
      <c r="L3569" s="151">
        <v>4851</v>
      </c>
      <c r="M3569" s="151">
        <v>242.55</v>
      </c>
      <c r="N3569" s="154"/>
      <c r="O3569" s="151">
        <v>2182.95</v>
      </c>
      <c r="P3569" s="151">
        <v>2425.5</v>
      </c>
      <c r="Q3569" s="151">
        <f t="shared" si="55"/>
        <v>4608.45</v>
      </c>
      <c r="R3569" s="156"/>
    </row>
    <row r="3570" s="138" customFormat="1" ht="25.05" hidden="1" customHeight="1" spans="1:18">
      <c r="A3570" s="147">
        <v>3565</v>
      </c>
      <c r="B3570" s="147" t="s">
        <v>1604</v>
      </c>
      <c r="C3570" s="148">
        <v>44927</v>
      </c>
      <c r="D3570" s="148">
        <v>44957</v>
      </c>
      <c r="E3570" s="147" t="s">
        <v>25</v>
      </c>
      <c r="F3570" s="147" t="s">
        <v>1605</v>
      </c>
      <c r="G3570" s="147" t="s">
        <v>27</v>
      </c>
      <c r="H3570" s="147">
        <v>15</v>
      </c>
      <c r="I3570" s="151">
        <v>4410</v>
      </c>
      <c r="J3570" s="151">
        <v>66150</v>
      </c>
      <c r="K3570" s="147">
        <v>10</v>
      </c>
      <c r="L3570" s="151">
        <v>6615</v>
      </c>
      <c r="M3570" s="151">
        <v>330.75</v>
      </c>
      <c r="N3570" s="154"/>
      <c r="O3570" s="151">
        <v>2976.75</v>
      </c>
      <c r="P3570" s="151">
        <v>3307.5</v>
      </c>
      <c r="Q3570" s="151">
        <f t="shared" si="55"/>
        <v>6284.25</v>
      </c>
      <c r="R3570" s="156"/>
    </row>
    <row r="3571" s="138" customFormat="1" ht="25.05" hidden="1" customHeight="1" spans="1:18">
      <c r="A3571" s="147">
        <v>3566</v>
      </c>
      <c r="B3571" s="147" t="s">
        <v>1606</v>
      </c>
      <c r="C3571" s="148">
        <v>44936</v>
      </c>
      <c r="D3571" s="148">
        <v>44957</v>
      </c>
      <c r="E3571" s="147" t="s">
        <v>25</v>
      </c>
      <c r="F3571" s="147" t="s">
        <v>1607</v>
      </c>
      <c r="G3571" s="147" t="s">
        <v>27</v>
      </c>
      <c r="H3571" s="147">
        <v>8</v>
      </c>
      <c r="I3571" s="151">
        <v>1788.86</v>
      </c>
      <c r="J3571" s="151">
        <v>14310.88</v>
      </c>
      <c r="K3571" s="147">
        <v>10</v>
      </c>
      <c r="L3571" s="151">
        <v>1431.088</v>
      </c>
      <c r="M3571" s="151">
        <v>71.5544</v>
      </c>
      <c r="N3571" s="154"/>
      <c r="O3571" s="151">
        <v>643.9896</v>
      </c>
      <c r="P3571" s="151">
        <v>715.544</v>
      </c>
      <c r="Q3571" s="151">
        <f t="shared" si="55"/>
        <v>1359.5336</v>
      </c>
      <c r="R3571" s="156"/>
    </row>
    <row r="3572" s="138" customFormat="1" ht="25.05" hidden="1" customHeight="1" spans="1:18">
      <c r="A3572" s="147">
        <v>3567</v>
      </c>
      <c r="B3572" s="147" t="s">
        <v>1608</v>
      </c>
      <c r="C3572" s="148">
        <v>44936</v>
      </c>
      <c r="D3572" s="148">
        <v>44957</v>
      </c>
      <c r="E3572" s="147" t="s">
        <v>25</v>
      </c>
      <c r="F3572" s="147" t="s">
        <v>1607</v>
      </c>
      <c r="G3572" s="147" t="s">
        <v>27</v>
      </c>
      <c r="H3572" s="147">
        <v>16</v>
      </c>
      <c r="I3572" s="151">
        <v>1788.86</v>
      </c>
      <c r="J3572" s="151">
        <v>28621.76</v>
      </c>
      <c r="K3572" s="147">
        <v>10</v>
      </c>
      <c r="L3572" s="151">
        <v>2862.176</v>
      </c>
      <c r="M3572" s="151">
        <v>143.1088</v>
      </c>
      <c r="N3572" s="154"/>
      <c r="O3572" s="151">
        <v>1287.9792</v>
      </c>
      <c r="P3572" s="151">
        <v>1431.088</v>
      </c>
      <c r="Q3572" s="151">
        <f t="shared" si="55"/>
        <v>2719.0672</v>
      </c>
      <c r="R3572" s="156"/>
    </row>
    <row r="3573" s="138" customFormat="1" ht="25.05" hidden="1" customHeight="1" spans="1:18">
      <c r="A3573" s="147">
        <v>3568</v>
      </c>
      <c r="B3573" s="147" t="s">
        <v>1609</v>
      </c>
      <c r="C3573" s="148">
        <v>44930</v>
      </c>
      <c r="D3573" s="148">
        <v>44957</v>
      </c>
      <c r="E3573" s="147" t="s">
        <v>25</v>
      </c>
      <c r="F3573" s="147" t="s">
        <v>1610</v>
      </c>
      <c r="G3573" s="147" t="s">
        <v>27</v>
      </c>
      <c r="H3573" s="147">
        <v>13</v>
      </c>
      <c r="I3573" s="151">
        <v>2276.74</v>
      </c>
      <c r="J3573" s="151">
        <v>29597.62</v>
      </c>
      <c r="K3573" s="147">
        <v>10</v>
      </c>
      <c r="L3573" s="151">
        <v>2959.762</v>
      </c>
      <c r="M3573" s="151">
        <v>147.9881</v>
      </c>
      <c r="N3573" s="154"/>
      <c r="O3573" s="151">
        <v>1331.8929</v>
      </c>
      <c r="P3573" s="151">
        <v>1479.881</v>
      </c>
      <c r="Q3573" s="151">
        <f t="shared" si="55"/>
        <v>2811.7739</v>
      </c>
      <c r="R3573" s="156"/>
    </row>
    <row r="3574" s="138" customFormat="1" ht="25.05" hidden="1" customHeight="1" spans="1:18">
      <c r="A3574" s="147">
        <v>3569</v>
      </c>
      <c r="B3574" s="147" t="s">
        <v>1611</v>
      </c>
      <c r="C3574" s="148">
        <v>44944</v>
      </c>
      <c r="D3574" s="148">
        <v>44971</v>
      </c>
      <c r="E3574" s="147" t="s">
        <v>960</v>
      </c>
      <c r="F3574" s="147" t="s">
        <v>1612</v>
      </c>
      <c r="G3574" s="147" t="s">
        <v>27</v>
      </c>
      <c r="H3574" s="147">
        <v>15</v>
      </c>
      <c r="I3574" s="151">
        <v>3000</v>
      </c>
      <c r="J3574" s="151">
        <v>45000</v>
      </c>
      <c r="K3574" s="147">
        <v>10</v>
      </c>
      <c r="L3574" s="151">
        <v>4500</v>
      </c>
      <c r="M3574" s="151">
        <v>1350</v>
      </c>
      <c r="N3574" s="154"/>
      <c r="O3574" s="154"/>
      <c r="P3574" s="151">
        <v>3150</v>
      </c>
      <c r="Q3574" s="151">
        <f t="shared" si="55"/>
        <v>3150</v>
      </c>
      <c r="R3574" s="156"/>
    </row>
    <row r="3575" s="138" customFormat="1" ht="25.05" hidden="1" customHeight="1" spans="1:18">
      <c r="A3575" s="147">
        <v>3570</v>
      </c>
      <c r="B3575" s="147" t="s">
        <v>1613</v>
      </c>
      <c r="C3575" s="148">
        <v>44945</v>
      </c>
      <c r="D3575" s="148">
        <v>44979</v>
      </c>
      <c r="E3575" s="147" t="s">
        <v>960</v>
      </c>
      <c r="F3575" s="147" t="s">
        <v>1614</v>
      </c>
      <c r="G3575" s="147" t="s">
        <v>27</v>
      </c>
      <c r="H3575" s="147">
        <v>9.8</v>
      </c>
      <c r="I3575" s="151">
        <v>3000</v>
      </c>
      <c r="J3575" s="151">
        <v>29400</v>
      </c>
      <c r="K3575" s="147">
        <v>10</v>
      </c>
      <c r="L3575" s="151">
        <v>2940</v>
      </c>
      <c r="M3575" s="151">
        <v>882</v>
      </c>
      <c r="N3575" s="154"/>
      <c r="O3575" s="154"/>
      <c r="P3575" s="151">
        <v>2058</v>
      </c>
      <c r="Q3575" s="151">
        <f t="shared" si="55"/>
        <v>2058</v>
      </c>
      <c r="R3575" s="156"/>
    </row>
    <row r="3576" s="138" customFormat="1" ht="25.05" hidden="1" customHeight="1" spans="1:18">
      <c r="A3576" s="147">
        <v>3571</v>
      </c>
      <c r="B3576" s="147" t="s">
        <v>1615</v>
      </c>
      <c r="C3576" s="148">
        <v>44927</v>
      </c>
      <c r="D3576" s="148">
        <v>44957</v>
      </c>
      <c r="E3576" s="147" t="s">
        <v>25</v>
      </c>
      <c r="F3576" s="147" t="s">
        <v>1616</v>
      </c>
      <c r="G3576" s="147" t="s">
        <v>27</v>
      </c>
      <c r="H3576" s="147">
        <v>16</v>
      </c>
      <c r="I3576" s="151">
        <v>4410</v>
      </c>
      <c r="J3576" s="151">
        <v>70560</v>
      </c>
      <c r="K3576" s="147">
        <v>10</v>
      </c>
      <c r="L3576" s="151">
        <v>7056</v>
      </c>
      <c r="M3576" s="151">
        <v>352.8</v>
      </c>
      <c r="N3576" s="154"/>
      <c r="O3576" s="151">
        <v>3175.2</v>
      </c>
      <c r="P3576" s="151">
        <v>3528</v>
      </c>
      <c r="Q3576" s="151">
        <f t="shared" si="55"/>
        <v>6703.2</v>
      </c>
      <c r="R3576" s="156"/>
    </row>
    <row r="3577" s="138" customFormat="1" ht="25.05" hidden="1" customHeight="1" spans="1:18">
      <c r="A3577" s="147">
        <v>3572</v>
      </c>
      <c r="B3577" s="147" t="s">
        <v>1617</v>
      </c>
      <c r="C3577" s="148">
        <v>44927</v>
      </c>
      <c r="D3577" s="148">
        <v>44957</v>
      </c>
      <c r="E3577" s="147" t="s">
        <v>25</v>
      </c>
      <c r="F3577" s="147" t="s">
        <v>1616</v>
      </c>
      <c r="G3577" s="147" t="s">
        <v>27</v>
      </c>
      <c r="H3577" s="147">
        <v>10</v>
      </c>
      <c r="I3577" s="151">
        <v>4410</v>
      </c>
      <c r="J3577" s="151">
        <v>44100</v>
      </c>
      <c r="K3577" s="147">
        <v>10</v>
      </c>
      <c r="L3577" s="151">
        <v>4410</v>
      </c>
      <c r="M3577" s="151">
        <v>220.5</v>
      </c>
      <c r="N3577" s="154"/>
      <c r="O3577" s="151">
        <v>1984.5</v>
      </c>
      <c r="P3577" s="151">
        <v>2205</v>
      </c>
      <c r="Q3577" s="151">
        <f t="shared" si="55"/>
        <v>4189.5</v>
      </c>
      <c r="R3577" s="156"/>
    </row>
    <row r="3578" s="138" customFormat="1" ht="25.05" hidden="1" customHeight="1" spans="1:18">
      <c r="A3578" s="147">
        <v>3573</v>
      </c>
      <c r="B3578" s="147" t="s">
        <v>1618</v>
      </c>
      <c r="C3578" s="148">
        <v>44940</v>
      </c>
      <c r="D3578" s="148">
        <v>45026</v>
      </c>
      <c r="E3578" s="147" t="s">
        <v>960</v>
      </c>
      <c r="F3578" s="147" t="s">
        <v>1619</v>
      </c>
      <c r="G3578" s="147" t="s">
        <v>27</v>
      </c>
      <c r="H3578" s="147">
        <v>8</v>
      </c>
      <c r="I3578" s="151">
        <v>3000</v>
      </c>
      <c r="J3578" s="151">
        <v>24000</v>
      </c>
      <c r="K3578" s="147">
        <v>10</v>
      </c>
      <c r="L3578" s="151">
        <v>2400</v>
      </c>
      <c r="M3578" s="151">
        <v>720</v>
      </c>
      <c r="N3578" s="154"/>
      <c r="O3578" s="154"/>
      <c r="P3578" s="151">
        <v>1680</v>
      </c>
      <c r="Q3578" s="151">
        <f t="shared" si="55"/>
        <v>1680</v>
      </c>
      <c r="R3578" s="156"/>
    </row>
    <row r="3579" s="138" customFormat="1" ht="25.05" hidden="1" customHeight="1" spans="1:18">
      <c r="A3579" s="147">
        <v>3574</v>
      </c>
      <c r="B3579" s="147" t="s">
        <v>1620</v>
      </c>
      <c r="C3579" s="148">
        <v>44940</v>
      </c>
      <c r="D3579" s="148">
        <v>45026</v>
      </c>
      <c r="E3579" s="147" t="s">
        <v>960</v>
      </c>
      <c r="F3579" s="147" t="s">
        <v>1619</v>
      </c>
      <c r="G3579" s="147" t="s">
        <v>27</v>
      </c>
      <c r="H3579" s="147">
        <v>7</v>
      </c>
      <c r="I3579" s="151">
        <v>3000</v>
      </c>
      <c r="J3579" s="151">
        <v>21000</v>
      </c>
      <c r="K3579" s="147">
        <v>10</v>
      </c>
      <c r="L3579" s="151">
        <v>2100</v>
      </c>
      <c r="M3579" s="151">
        <v>630</v>
      </c>
      <c r="N3579" s="154"/>
      <c r="O3579" s="154"/>
      <c r="P3579" s="151">
        <v>1470</v>
      </c>
      <c r="Q3579" s="151">
        <f t="shared" si="55"/>
        <v>1470</v>
      </c>
      <c r="R3579" s="156"/>
    </row>
    <row r="3580" s="138" customFormat="1" ht="25.05" hidden="1" customHeight="1" spans="1:18">
      <c r="A3580" s="147">
        <v>3575</v>
      </c>
      <c r="B3580" s="147" t="s">
        <v>1621</v>
      </c>
      <c r="C3580" s="148">
        <v>44940</v>
      </c>
      <c r="D3580" s="148">
        <v>45026</v>
      </c>
      <c r="E3580" s="147" t="s">
        <v>960</v>
      </c>
      <c r="F3580" s="147" t="s">
        <v>1619</v>
      </c>
      <c r="G3580" s="147" t="s">
        <v>27</v>
      </c>
      <c r="H3580" s="147">
        <v>9</v>
      </c>
      <c r="I3580" s="151">
        <v>3000</v>
      </c>
      <c r="J3580" s="151">
        <v>27000</v>
      </c>
      <c r="K3580" s="147">
        <v>10</v>
      </c>
      <c r="L3580" s="151">
        <v>2700</v>
      </c>
      <c r="M3580" s="151">
        <v>810</v>
      </c>
      <c r="N3580" s="154"/>
      <c r="O3580" s="154"/>
      <c r="P3580" s="151">
        <v>1890</v>
      </c>
      <c r="Q3580" s="151">
        <f t="shared" si="55"/>
        <v>1890</v>
      </c>
      <c r="R3580" s="156"/>
    </row>
    <row r="3581" s="138" customFormat="1" ht="25.05" hidden="1" customHeight="1" spans="1:18">
      <c r="A3581" s="147">
        <v>3576</v>
      </c>
      <c r="B3581" s="147" t="s">
        <v>1622</v>
      </c>
      <c r="C3581" s="148">
        <v>44940</v>
      </c>
      <c r="D3581" s="148">
        <v>45026</v>
      </c>
      <c r="E3581" s="147" t="s">
        <v>960</v>
      </c>
      <c r="F3581" s="147" t="s">
        <v>1619</v>
      </c>
      <c r="G3581" s="147" t="s">
        <v>27</v>
      </c>
      <c r="H3581" s="147">
        <v>6</v>
      </c>
      <c r="I3581" s="151">
        <v>3000</v>
      </c>
      <c r="J3581" s="151">
        <v>18000</v>
      </c>
      <c r="K3581" s="147">
        <v>10</v>
      </c>
      <c r="L3581" s="151">
        <v>1800</v>
      </c>
      <c r="M3581" s="151">
        <v>540</v>
      </c>
      <c r="N3581" s="154"/>
      <c r="O3581" s="154"/>
      <c r="P3581" s="151">
        <v>1260</v>
      </c>
      <c r="Q3581" s="151">
        <f t="shared" si="55"/>
        <v>1260</v>
      </c>
      <c r="R3581" s="156"/>
    </row>
    <row r="3582" s="138" customFormat="1" ht="25.05" hidden="1" customHeight="1" spans="1:18">
      <c r="A3582" s="147">
        <v>3577</v>
      </c>
      <c r="B3582" s="147" t="s">
        <v>1623</v>
      </c>
      <c r="C3582" s="148">
        <v>44940</v>
      </c>
      <c r="D3582" s="148">
        <v>45026</v>
      </c>
      <c r="E3582" s="147" t="s">
        <v>960</v>
      </c>
      <c r="F3582" s="147" t="s">
        <v>1619</v>
      </c>
      <c r="G3582" s="147" t="s">
        <v>27</v>
      </c>
      <c r="H3582" s="147">
        <v>15</v>
      </c>
      <c r="I3582" s="151">
        <v>3000</v>
      </c>
      <c r="J3582" s="151">
        <v>45000</v>
      </c>
      <c r="K3582" s="147">
        <v>10</v>
      </c>
      <c r="L3582" s="151">
        <v>4500</v>
      </c>
      <c r="M3582" s="151">
        <v>1350</v>
      </c>
      <c r="N3582" s="154"/>
      <c r="O3582" s="154"/>
      <c r="P3582" s="151">
        <v>3150</v>
      </c>
      <c r="Q3582" s="151">
        <f t="shared" si="55"/>
        <v>3150</v>
      </c>
      <c r="R3582" s="156"/>
    </row>
    <row r="3583" s="138" customFormat="1" ht="25.05" hidden="1" customHeight="1" spans="1:18">
      <c r="A3583" s="147">
        <v>3578</v>
      </c>
      <c r="B3583" s="147" t="s">
        <v>1624</v>
      </c>
      <c r="C3583" s="148">
        <v>44940</v>
      </c>
      <c r="D3583" s="148">
        <v>45026</v>
      </c>
      <c r="E3583" s="147" t="s">
        <v>960</v>
      </c>
      <c r="F3583" s="147" t="s">
        <v>1619</v>
      </c>
      <c r="G3583" s="147" t="s">
        <v>27</v>
      </c>
      <c r="H3583" s="147">
        <v>3</v>
      </c>
      <c r="I3583" s="151">
        <v>3000</v>
      </c>
      <c r="J3583" s="151">
        <v>9000</v>
      </c>
      <c r="K3583" s="147">
        <v>10</v>
      </c>
      <c r="L3583" s="151">
        <v>900</v>
      </c>
      <c r="M3583" s="151">
        <v>270</v>
      </c>
      <c r="N3583" s="154"/>
      <c r="O3583" s="154"/>
      <c r="P3583" s="151">
        <v>630</v>
      </c>
      <c r="Q3583" s="151">
        <f t="shared" si="55"/>
        <v>630</v>
      </c>
      <c r="R3583" s="156"/>
    </row>
    <row r="3584" s="138" customFormat="1" ht="25.05" hidden="1" customHeight="1" spans="1:18">
      <c r="A3584" s="147">
        <v>3579</v>
      </c>
      <c r="B3584" s="147" t="s">
        <v>1625</v>
      </c>
      <c r="C3584" s="148">
        <v>44940</v>
      </c>
      <c r="D3584" s="148">
        <v>45026</v>
      </c>
      <c r="E3584" s="147" t="s">
        <v>960</v>
      </c>
      <c r="F3584" s="147" t="s">
        <v>1619</v>
      </c>
      <c r="G3584" s="147" t="s">
        <v>27</v>
      </c>
      <c r="H3584" s="147">
        <v>3</v>
      </c>
      <c r="I3584" s="151">
        <v>3000</v>
      </c>
      <c r="J3584" s="151">
        <v>9000</v>
      </c>
      <c r="K3584" s="147">
        <v>10</v>
      </c>
      <c r="L3584" s="151">
        <v>900</v>
      </c>
      <c r="M3584" s="151">
        <v>270</v>
      </c>
      <c r="N3584" s="154"/>
      <c r="O3584" s="154"/>
      <c r="P3584" s="151">
        <v>630</v>
      </c>
      <c r="Q3584" s="151">
        <f t="shared" si="55"/>
        <v>630</v>
      </c>
      <c r="R3584" s="156"/>
    </row>
    <row r="3585" s="138" customFormat="1" ht="25.05" hidden="1" customHeight="1" spans="1:18">
      <c r="A3585" s="147">
        <v>3580</v>
      </c>
      <c r="B3585" s="147" t="s">
        <v>1626</v>
      </c>
      <c r="C3585" s="148">
        <v>44940</v>
      </c>
      <c r="D3585" s="148">
        <v>45026</v>
      </c>
      <c r="E3585" s="147" t="s">
        <v>960</v>
      </c>
      <c r="F3585" s="147" t="s">
        <v>1619</v>
      </c>
      <c r="G3585" s="147" t="s">
        <v>27</v>
      </c>
      <c r="H3585" s="147">
        <v>8</v>
      </c>
      <c r="I3585" s="151">
        <v>3000</v>
      </c>
      <c r="J3585" s="151">
        <v>24000</v>
      </c>
      <c r="K3585" s="147">
        <v>10</v>
      </c>
      <c r="L3585" s="151">
        <v>2400</v>
      </c>
      <c r="M3585" s="151">
        <v>720</v>
      </c>
      <c r="N3585" s="154"/>
      <c r="O3585" s="154"/>
      <c r="P3585" s="151">
        <v>1680</v>
      </c>
      <c r="Q3585" s="151">
        <f t="shared" si="55"/>
        <v>1680</v>
      </c>
      <c r="R3585" s="156"/>
    </row>
    <row r="3586" s="138" customFormat="1" ht="25.05" hidden="1" customHeight="1" spans="1:18">
      <c r="A3586" s="147">
        <v>3581</v>
      </c>
      <c r="B3586" s="147" t="s">
        <v>1627</v>
      </c>
      <c r="C3586" s="148">
        <v>44940</v>
      </c>
      <c r="D3586" s="148">
        <v>45026</v>
      </c>
      <c r="E3586" s="147" t="s">
        <v>960</v>
      </c>
      <c r="F3586" s="147" t="s">
        <v>1619</v>
      </c>
      <c r="G3586" s="147" t="s">
        <v>27</v>
      </c>
      <c r="H3586" s="147">
        <v>8</v>
      </c>
      <c r="I3586" s="151">
        <v>3000</v>
      </c>
      <c r="J3586" s="151">
        <v>24000</v>
      </c>
      <c r="K3586" s="147">
        <v>10</v>
      </c>
      <c r="L3586" s="151">
        <v>2400</v>
      </c>
      <c r="M3586" s="151">
        <v>720</v>
      </c>
      <c r="N3586" s="154"/>
      <c r="O3586" s="154"/>
      <c r="P3586" s="151">
        <v>1680</v>
      </c>
      <c r="Q3586" s="151">
        <f t="shared" si="55"/>
        <v>1680</v>
      </c>
      <c r="R3586" s="156"/>
    </row>
    <row r="3587" s="138" customFormat="1" ht="25.05" hidden="1" customHeight="1" spans="1:18">
      <c r="A3587" s="147">
        <v>3582</v>
      </c>
      <c r="B3587" s="147" t="s">
        <v>1628</v>
      </c>
      <c r="C3587" s="148">
        <v>44940</v>
      </c>
      <c r="D3587" s="148">
        <v>45026</v>
      </c>
      <c r="E3587" s="147" t="s">
        <v>960</v>
      </c>
      <c r="F3587" s="147" t="s">
        <v>1619</v>
      </c>
      <c r="G3587" s="147" t="s">
        <v>27</v>
      </c>
      <c r="H3587" s="147">
        <v>10</v>
      </c>
      <c r="I3587" s="151">
        <v>3000</v>
      </c>
      <c r="J3587" s="151">
        <v>30000</v>
      </c>
      <c r="K3587" s="147">
        <v>10</v>
      </c>
      <c r="L3587" s="151">
        <v>3000</v>
      </c>
      <c r="M3587" s="151">
        <v>900</v>
      </c>
      <c r="N3587" s="154"/>
      <c r="O3587" s="154"/>
      <c r="P3587" s="151">
        <v>2100</v>
      </c>
      <c r="Q3587" s="151">
        <f t="shared" si="55"/>
        <v>2100</v>
      </c>
      <c r="R3587" s="156"/>
    </row>
    <row r="3588" s="138" customFormat="1" ht="25.05" hidden="1" customHeight="1" spans="1:18">
      <c r="A3588" s="147">
        <v>3583</v>
      </c>
      <c r="B3588" s="147" t="s">
        <v>1629</v>
      </c>
      <c r="C3588" s="148">
        <v>44940</v>
      </c>
      <c r="D3588" s="148">
        <v>45026</v>
      </c>
      <c r="E3588" s="147" t="s">
        <v>960</v>
      </c>
      <c r="F3588" s="147" t="s">
        <v>1619</v>
      </c>
      <c r="G3588" s="147" t="s">
        <v>27</v>
      </c>
      <c r="H3588" s="147">
        <v>5</v>
      </c>
      <c r="I3588" s="151">
        <v>3000</v>
      </c>
      <c r="J3588" s="151">
        <v>15000</v>
      </c>
      <c r="K3588" s="147">
        <v>10</v>
      </c>
      <c r="L3588" s="151">
        <v>1500</v>
      </c>
      <c r="M3588" s="151">
        <v>450</v>
      </c>
      <c r="N3588" s="154"/>
      <c r="O3588" s="154"/>
      <c r="P3588" s="151">
        <v>1050</v>
      </c>
      <c r="Q3588" s="151">
        <f t="shared" si="55"/>
        <v>1050</v>
      </c>
      <c r="R3588" s="156"/>
    </row>
    <row r="3589" s="138" customFormat="1" ht="25.05" hidden="1" customHeight="1" spans="1:18">
      <c r="A3589" s="147">
        <v>3584</v>
      </c>
      <c r="B3589" s="147" t="s">
        <v>1630</v>
      </c>
      <c r="C3589" s="148">
        <v>44940</v>
      </c>
      <c r="D3589" s="148">
        <v>45026</v>
      </c>
      <c r="E3589" s="147" t="s">
        <v>960</v>
      </c>
      <c r="F3589" s="147" t="s">
        <v>1619</v>
      </c>
      <c r="G3589" s="147" t="s">
        <v>27</v>
      </c>
      <c r="H3589" s="147">
        <v>12</v>
      </c>
      <c r="I3589" s="151">
        <v>3000</v>
      </c>
      <c r="J3589" s="151">
        <v>36000</v>
      </c>
      <c r="K3589" s="147">
        <v>10</v>
      </c>
      <c r="L3589" s="151">
        <v>3600</v>
      </c>
      <c r="M3589" s="151">
        <v>1080</v>
      </c>
      <c r="N3589" s="154"/>
      <c r="O3589" s="154"/>
      <c r="P3589" s="151">
        <v>2520</v>
      </c>
      <c r="Q3589" s="151">
        <f t="shared" si="55"/>
        <v>2520</v>
      </c>
      <c r="R3589" s="156"/>
    </row>
    <row r="3590" s="138" customFormat="1" ht="25.05" hidden="1" customHeight="1" spans="1:18">
      <c r="A3590" s="147">
        <v>3585</v>
      </c>
      <c r="B3590" s="147" t="s">
        <v>1631</v>
      </c>
      <c r="C3590" s="148">
        <v>44940</v>
      </c>
      <c r="D3590" s="148">
        <v>45026</v>
      </c>
      <c r="E3590" s="147" t="s">
        <v>960</v>
      </c>
      <c r="F3590" s="147" t="s">
        <v>1619</v>
      </c>
      <c r="G3590" s="147" t="s">
        <v>27</v>
      </c>
      <c r="H3590" s="147">
        <v>12</v>
      </c>
      <c r="I3590" s="151">
        <v>3000</v>
      </c>
      <c r="J3590" s="151">
        <v>36000</v>
      </c>
      <c r="K3590" s="147">
        <v>10</v>
      </c>
      <c r="L3590" s="151">
        <v>3600</v>
      </c>
      <c r="M3590" s="151">
        <v>1080</v>
      </c>
      <c r="N3590" s="154"/>
      <c r="O3590" s="154"/>
      <c r="P3590" s="151">
        <v>2520</v>
      </c>
      <c r="Q3590" s="151">
        <f t="shared" si="55"/>
        <v>2520</v>
      </c>
      <c r="R3590" s="156"/>
    </row>
    <row r="3591" s="138" customFormat="1" ht="25.05" hidden="1" customHeight="1" spans="1:18">
      <c r="A3591" s="147">
        <v>3586</v>
      </c>
      <c r="B3591" s="147" t="s">
        <v>1632</v>
      </c>
      <c r="C3591" s="148">
        <v>44940</v>
      </c>
      <c r="D3591" s="148">
        <v>45026</v>
      </c>
      <c r="E3591" s="147" t="s">
        <v>960</v>
      </c>
      <c r="F3591" s="147" t="s">
        <v>1619</v>
      </c>
      <c r="G3591" s="147" t="s">
        <v>27</v>
      </c>
      <c r="H3591" s="147">
        <v>10</v>
      </c>
      <c r="I3591" s="151">
        <v>3000</v>
      </c>
      <c r="J3591" s="151">
        <v>30000</v>
      </c>
      <c r="K3591" s="147">
        <v>10</v>
      </c>
      <c r="L3591" s="151">
        <v>3000</v>
      </c>
      <c r="M3591" s="151">
        <v>900</v>
      </c>
      <c r="N3591" s="154"/>
      <c r="O3591" s="154"/>
      <c r="P3591" s="151">
        <v>2100</v>
      </c>
      <c r="Q3591" s="151">
        <f t="shared" ref="Q3591:Q3654" si="56">N3591+O3591+P3591</f>
        <v>2100</v>
      </c>
      <c r="R3591" s="156"/>
    </row>
    <row r="3592" s="138" customFormat="1" ht="25.05" hidden="1" customHeight="1" spans="1:18">
      <c r="A3592" s="147">
        <v>3587</v>
      </c>
      <c r="B3592" s="147" t="s">
        <v>1633</v>
      </c>
      <c r="C3592" s="148">
        <v>44936</v>
      </c>
      <c r="D3592" s="148">
        <v>44957</v>
      </c>
      <c r="E3592" s="147" t="s">
        <v>25</v>
      </c>
      <c r="F3592" s="147" t="s">
        <v>1634</v>
      </c>
      <c r="G3592" s="147" t="s">
        <v>27</v>
      </c>
      <c r="H3592" s="147">
        <v>17</v>
      </c>
      <c r="I3592" s="151">
        <v>1788.86</v>
      </c>
      <c r="J3592" s="151">
        <v>30410.62</v>
      </c>
      <c r="K3592" s="147">
        <v>10</v>
      </c>
      <c r="L3592" s="151">
        <v>3041.062</v>
      </c>
      <c r="M3592" s="151">
        <v>152.0531</v>
      </c>
      <c r="N3592" s="154"/>
      <c r="O3592" s="151">
        <v>1368.4779</v>
      </c>
      <c r="P3592" s="151">
        <v>1520.531</v>
      </c>
      <c r="Q3592" s="151">
        <f t="shared" si="56"/>
        <v>2889.0089</v>
      </c>
      <c r="R3592" s="156"/>
    </row>
    <row r="3593" s="138" customFormat="1" ht="25.05" hidden="1" customHeight="1" spans="1:18">
      <c r="A3593" s="147">
        <v>3588</v>
      </c>
      <c r="B3593" s="147" t="s">
        <v>1635</v>
      </c>
      <c r="C3593" s="148">
        <v>44936</v>
      </c>
      <c r="D3593" s="148">
        <v>44957</v>
      </c>
      <c r="E3593" s="147" t="s">
        <v>25</v>
      </c>
      <c r="F3593" s="147" t="s">
        <v>1634</v>
      </c>
      <c r="G3593" s="147" t="s">
        <v>27</v>
      </c>
      <c r="H3593" s="147">
        <v>11</v>
      </c>
      <c r="I3593" s="151">
        <v>1788.86</v>
      </c>
      <c r="J3593" s="151">
        <v>19677.46</v>
      </c>
      <c r="K3593" s="147">
        <v>10</v>
      </c>
      <c r="L3593" s="151">
        <v>1967.746</v>
      </c>
      <c r="M3593" s="151">
        <v>98.3873</v>
      </c>
      <c r="N3593" s="154"/>
      <c r="O3593" s="151">
        <v>885.4857</v>
      </c>
      <c r="P3593" s="151">
        <v>983.873</v>
      </c>
      <c r="Q3593" s="151">
        <f t="shared" si="56"/>
        <v>1869.3587</v>
      </c>
      <c r="R3593" s="156"/>
    </row>
    <row r="3594" s="138" customFormat="1" ht="25.05" hidden="1" customHeight="1" spans="1:18">
      <c r="A3594" s="147">
        <v>3589</v>
      </c>
      <c r="B3594" s="147" t="s">
        <v>1636</v>
      </c>
      <c r="C3594" s="148">
        <v>44927</v>
      </c>
      <c r="D3594" s="148">
        <v>44957</v>
      </c>
      <c r="E3594" s="147" t="s">
        <v>25</v>
      </c>
      <c r="F3594" s="147" t="s">
        <v>1637</v>
      </c>
      <c r="G3594" s="147" t="s">
        <v>27</v>
      </c>
      <c r="H3594" s="147">
        <v>20</v>
      </c>
      <c r="I3594" s="151">
        <v>2520</v>
      </c>
      <c r="J3594" s="151">
        <v>50400</v>
      </c>
      <c r="K3594" s="147">
        <v>10</v>
      </c>
      <c r="L3594" s="151">
        <v>5040</v>
      </c>
      <c r="M3594" s="151">
        <v>252</v>
      </c>
      <c r="N3594" s="154"/>
      <c r="O3594" s="151">
        <v>2268</v>
      </c>
      <c r="P3594" s="151">
        <v>2520</v>
      </c>
      <c r="Q3594" s="151">
        <f t="shared" si="56"/>
        <v>4788</v>
      </c>
      <c r="R3594" s="156"/>
    </row>
    <row r="3595" s="138" customFormat="1" ht="25.05" hidden="1" customHeight="1" spans="1:18">
      <c r="A3595" s="147">
        <v>3590</v>
      </c>
      <c r="B3595" s="147" t="s">
        <v>1638</v>
      </c>
      <c r="C3595" s="148">
        <v>44927</v>
      </c>
      <c r="D3595" s="148">
        <v>44957</v>
      </c>
      <c r="E3595" s="147" t="s">
        <v>25</v>
      </c>
      <c r="F3595" s="147" t="s">
        <v>1639</v>
      </c>
      <c r="G3595" s="147" t="s">
        <v>27</v>
      </c>
      <c r="H3595" s="147">
        <v>26</v>
      </c>
      <c r="I3595" s="151">
        <v>2520</v>
      </c>
      <c r="J3595" s="151">
        <v>65520</v>
      </c>
      <c r="K3595" s="147">
        <v>10</v>
      </c>
      <c r="L3595" s="151">
        <v>6552</v>
      </c>
      <c r="M3595" s="151">
        <v>327.6</v>
      </c>
      <c r="N3595" s="154"/>
      <c r="O3595" s="151">
        <v>2948.4</v>
      </c>
      <c r="P3595" s="151">
        <v>3276</v>
      </c>
      <c r="Q3595" s="151">
        <f t="shared" si="56"/>
        <v>6224.4</v>
      </c>
      <c r="R3595" s="156"/>
    </row>
    <row r="3596" s="138" customFormat="1" ht="25.05" hidden="1" customHeight="1" spans="1:18">
      <c r="A3596" s="147">
        <v>3591</v>
      </c>
      <c r="B3596" s="147" t="s">
        <v>1640</v>
      </c>
      <c r="C3596" s="148">
        <v>44945</v>
      </c>
      <c r="D3596" s="148">
        <v>44967</v>
      </c>
      <c r="E3596" s="147" t="s">
        <v>960</v>
      </c>
      <c r="F3596" s="147" t="s">
        <v>1641</v>
      </c>
      <c r="G3596" s="147" t="s">
        <v>27</v>
      </c>
      <c r="H3596" s="147">
        <v>10</v>
      </c>
      <c r="I3596" s="151">
        <v>3000</v>
      </c>
      <c r="J3596" s="151">
        <v>30000</v>
      </c>
      <c r="K3596" s="147">
        <v>10</v>
      </c>
      <c r="L3596" s="151">
        <v>3000</v>
      </c>
      <c r="M3596" s="151">
        <v>900</v>
      </c>
      <c r="N3596" s="154"/>
      <c r="O3596" s="154"/>
      <c r="P3596" s="151">
        <v>2100</v>
      </c>
      <c r="Q3596" s="151">
        <f t="shared" si="56"/>
        <v>2100</v>
      </c>
      <c r="R3596" s="156"/>
    </row>
    <row r="3597" s="138" customFormat="1" ht="25.05" hidden="1" customHeight="1" spans="1:18">
      <c r="A3597" s="147">
        <v>3592</v>
      </c>
      <c r="B3597" s="147" t="s">
        <v>1642</v>
      </c>
      <c r="C3597" s="148">
        <v>44945</v>
      </c>
      <c r="D3597" s="148">
        <v>44975</v>
      </c>
      <c r="E3597" s="147" t="s">
        <v>960</v>
      </c>
      <c r="F3597" s="147" t="s">
        <v>1643</v>
      </c>
      <c r="G3597" s="147" t="s">
        <v>27</v>
      </c>
      <c r="H3597" s="147">
        <v>13</v>
      </c>
      <c r="I3597" s="151">
        <v>3000</v>
      </c>
      <c r="J3597" s="151">
        <v>39000</v>
      </c>
      <c r="K3597" s="147">
        <v>10</v>
      </c>
      <c r="L3597" s="151">
        <v>3900</v>
      </c>
      <c r="M3597" s="151">
        <v>1170</v>
      </c>
      <c r="N3597" s="154"/>
      <c r="O3597" s="154"/>
      <c r="P3597" s="151">
        <v>2730</v>
      </c>
      <c r="Q3597" s="151">
        <f t="shared" si="56"/>
        <v>2730</v>
      </c>
      <c r="R3597" s="156"/>
    </row>
    <row r="3598" s="138" customFormat="1" ht="25.05" hidden="1" customHeight="1" spans="1:18">
      <c r="A3598" s="147">
        <v>3593</v>
      </c>
      <c r="B3598" s="147" t="s">
        <v>1644</v>
      </c>
      <c r="C3598" s="148">
        <v>44945</v>
      </c>
      <c r="D3598" s="148">
        <v>44967</v>
      </c>
      <c r="E3598" s="147" t="s">
        <v>960</v>
      </c>
      <c r="F3598" s="147" t="s">
        <v>1645</v>
      </c>
      <c r="G3598" s="147" t="s">
        <v>27</v>
      </c>
      <c r="H3598" s="147">
        <v>7</v>
      </c>
      <c r="I3598" s="151">
        <v>3000</v>
      </c>
      <c r="J3598" s="151">
        <v>21000</v>
      </c>
      <c r="K3598" s="147">
        <v>10</v>
      </c>
      <c r="L3598" s="151">
        <v>2100</v>
      </c>
      <c r="M3598" s="151">
        <v>630</v>
      </c>
      <c r="N3598" s="154"/>
      <c r="O3598" s="154"/>
      <c r="P3598" s="151">
        <v>1470</v>
      </c>
      <c r="Q3598" s="151">
        <f t="shared" si="56"/>
        <v>1470</v>
      </c>
      <c r="R3598" s="156"/>
    </row>
    <row r="3599" s="138" customFormat="1" ht="25.05" hidden="1" customHeight="1" spans="1:18">
      <c r="A3599" s="147">
        <v>3594</v>
      </c>
      <c r="B3599" s="147" t="s">
        <v>1646</v>
      </c>
      <c r="C3599" s="148">
        <v>44932</v>
      </c>
      <c r="D3599" s="148">
        <v>44957</v>
      </c>
      <c r="E3599" s="147" t="s">
        <v>25</v>
      </c>
      <c r="F3599" s="147" t="s">
        <v>1647</v>
      </c>
      <c r="G3599" s="147" t="s">
        <v>27</v>
      </c>
      <c r="H3599" s="147">
        <v>15</v>
      </c>
      <c r="I3599" s="151">
        <v>3698.24</v>
      </c>
      <c r="J3599" s="151">
        <v>55473.6</v>
      </c>
      <c r="K3599" s="147">
        <v>10</v>
      </c>
      <c r="L3599" s="151">
        <v>5547.36</v>
      </c>
      <c r="M3599" s="151">
        <v>277.368</v>
      </c>
      <c r="N3599" s="154"/>
      <c r="O3599" s="151">
        <v>2496.312</v>
      </c>
      <c r="P3599" s="151">
        <v>2773.68</v>
      </c>
      <c r="Q3599" s="151">
        <f t="shared" si="56"/>
        <v>5269.992</v>
      </c>
      <c r="R3599" s="156"/>
    </row>
    <row r="3600" s="138" customFormat="1" ht="25.05" hidden="1" customHeight="1" spans="1:18">
      <c r="A3600" s="147">
        <v>3595</v>
      </c>
      <c r="B3600" s="147" t="s">
        <v>1648</v>
      </c>
      <c r="C3600" s="148">
        <v>44927</v>
      </c>
      <c r="D3600" s="148">
        <v>44957</v>
      </c>
      <c r="E3600" s="147" t="s">
        <v>25</v>
      </c>
      <c r="F3600" s="147" t="s">
        <v>1649</v>
      </c>
      <c r="G3600" s="147" t="s">
        <v>27</v>
      </c>
      <c r="H3600" s="147">
        <v>12</v>
      </c>
      <c r="I3600" s="151">
        <v>2520</v>
      </c>
      <c r="J3600" s="151">
        <v>30240</v>
      </c>
      <c r="K3600" s="147">
        <v>10</v>
      </c>
      <c r="L3600" s="151">
        <v>3024</v>
      </c>
      <c r="M3600" s="151">
        <v>151.2</v>
      </c>
      <c r="N3600" s="154"/>
      <c r="O3600" s="151">
        <v>1360.8</v>
      </c>
      <c r="P3600" s="151">
        <v>1512</v>
      </c>
      <c r="Q3600" s="151">
        <f t="shared" si="56"/>
        <v>2872.8</v>
      </c>
      <c r="R3600" s="156"/>
    </row>
    <row r="3601" s="138" customFormat="1" ht="25.05" hidden="1" customHeight="1" spans="1:18">
      <c r="A3601" s="147">
        <v>3596</v>
      </c>
      <c r="B3601" s="147" t="s">
        <v>1650</v>
      </c>
      <c r="C3601" s="148">
        <v>44944</v>
      </c>
      <c r="D3601" s="148">
        <v>45026</v>
      </c>
      <c r="E3601" s="147" t="s">
        <v>960</v>
      </c>
      <c r="F3601" s="147" t="s">
        <v>1651</v>
      </c>
      <c r="G3601" s="147" t="s">
        <v>27</v>
      </c>
      <c r="H3601" s="147">
        <v>15.7</v>
      </c>
      <c r="I3601" s="151">
        <v>3000</v>
      </c>
      <c r="J3601" s="151">
        <v>47100</v>
      </c>
      <c r="K3601" s="147">
        <v>10</v>
      </c>
      <c r="L3601" s="151">
        <v>4710</v>
      </c>
      <c r="M3601" s="151">
        <v>1413</v>
      </c>
      <c r="N3601" s="154"/>
      <c r="O3601" s="154"/>
      <c r="P3601" s="151">
        <v>3297</v>
      </c>
      <c r="Q3601" s="151">
        <f t="shared" si="56"/>
        <v>3297</v>
      </c>
      <c r="R3601" s="156"/>
    </row>
    <row r="3602" s="138" customFormat="1" ht="25.05" hidden="1" customHeight="1" spans="1:18">
      <c r="A3602" s="147">
        <v>3597</v>
      </c>
      <c r="B3602" s="147" t="s">
        <v>1652</v>
      </c>
      <c r="C3602" s="148">
        <v>44944</v>
      </c>
      <c r="D3602" s="148">
        <v>45026</v>
      </c>
      <c r="E3602" s="147" t="s">
        <v>960</v>
      </c>
      <c r="F3602" s="147" t="s">
        <v>1651</v>
      </c>
      <c r="G3602" s="147" t="s">
        <v>27</v>
      </c>
      <c r="H3602" s="147">
        <v>13.7</v>
      </c>
      <c r="I3602" s="151">
        <v>3000</v>
      </c>
      <c r="J3602" s="151">
        <v>41100</v>
      </c>
      <c r="K3602" s="147">
        <v>10</v>
      </c>
      <c r="L3602" s="151">
        <v>4110</v>
      </c>
      <c r="M3602" s="151">
        <v>1233</v>
      </c>
      <c r="N3602" s="154"/>
      <c r="O3602" s="154"/>
      <c r="P3602" s="151">
        <v>2877</v>
      </c>
      <c r="Q3602" s="151">
        <f t="shared" si="56"/>
        <v>2877</v>
      </c>
      <c r="R3602" s="156"/>
    </row>
    <row r="3603" s="138" customFormat="1" ht="25.05" hidden="1" customHeight="1" spans="1:18">
      <c r="A3603" s="147">
        <v>3598</v>
      </c>
      <c r="B3603" s="147" t="s">
        <v>1653</v>
      </c>
      <c r="C3603" s="148">
        <v>44944</v>
      </c>
      <c r="D3603" s="148">
        <v>45026</v>
      </c>
      <c r="E3603" s="147" t="s">
        <v>960</v>
      </c>
      <c r="F3603" s="147" t="s">
        <v>1651</v>
      </c>
      <c r="G3603" s="147" t="s">
        <v>27</v>
      </c>
      <c r="H3603" s="147">
        <v>13</v>
      </c>
      <c r="I3603" s="151">
        <v>3000</v>
      </c>
      <c r="J3603" s="151">
        <v>39000</v>
      </c>
      <c r="K3603" s="147">
        <v>10</v>
      </c>
      <c r="L3603" s="151">
        <v>3900</v>
      </c>
      <c r="M3603" s="151">
        <v>1170</v>
      </c>
      <c r="N3603" s="154"/>
      <c r="O3603" s="154"/>
      <c r="P3603" s="151">
        <v>2730</v>
      </c>
      <c r="Q3603" s="151">
        <f t="shared" si="56"/>
        <v>2730</v>
      </c>
      <c r="R3603" s="156"/>
    </row>
    <row r="3604" s="138" customFormat="1" ht="25.05" hidden="1" customHeight="1" spans="1:18">
      <c r="A3604" s="147">
        <v>3599</v>
      </c>
      <c r="B3604" s="147" t="s">
        <v>1654</v>
      </c>
      <c r="C3604" s="148">
        <v>44944</v>
      </c>
      <c r="D3604" s="148">
        <v>45026</v>
      </c>
      <c r="E3604" s="147" t="s">
        <v>960</v>
      </c>
      <c r="F3604" s="147" t="s">
        <v>1651</v>
      </c>
      <c r="G3604" s="147" t="s">
        <v>27</v>
      </c>
      <c r="H3604" s="147">
        <v>11.5</v>
      </c>
      <c r="I3604" s="151">
        <v>3000</v>
      </c>
      <c r="J3604" s="151">
        <v>34500</v>
      </c>
      <c r="K3604" s="147">
        <v>10</v>
      </c>
      <c r="L3604" s="151">
        <v>3450</v>
      </c>
      <c r="M3604" s="151">
        <v>1035</v>
      </c>
      <c r="N3604" s="154"/>
      <c r="O3604" s="154"/>
      <c r="P3604" s="151">
        <v>2415</v>
      </c>
      <c r="Q3604" s="151">
        <f t="shared" si="56"/>
        <v>2415</v>
      </c>
      <c r="R3604" s="156"/>
    </row>
    <row r="3605" s="138" customFormat="1" ht="25.05" hidden="1" customHeight="1" spans="1:18">
      <c r="A3605" s="147">
        <v>3600</v>
      </c>
      <c r="B3605" s="147" t="s">
        <v>1655</v>
      </c>
      <c r="C3605" s="148">
        <v>44944</v>
      </c>
      <c r="D3605" s="148">
        <v>45026</v>
      </c>
      <c r="E3605" s="147" t="s">
        <v>960</v>
      </c>
      <c r="F3605" s="147" t="s">
        <v>1651</v>
      </c>
      <c r="G3605" s="147" t="s">
        <v>27</v>
      </c>
      <c r="H3605" s="147">
        <v>11</v>
      </c>
      <c r="I3605" s="151">
        <v>3000</v>
      </c>
      <c r="J3605" s="151">
        <v>33000</v>
      </c>
      <c r="K3605" s="147">
        <v>10</v>
      </c>
      <c r="L3605" s="151">
        <v>3300</v>
      </c>
      <c r="M3605" s="151">
        <v>990</v>
      </c>
      <c r="N3605" s="154"/>
      <c r="O3605" s="154"/>
      <c r="P3605" s="151">
        <v>2310</v>
      </c>
      <c r="Q3605" s="151">
        <f t="shared" si="56"/>
        <v>2310</v>
      </c>
      <c r="R3605" s="156"/>
    </row>
    <row r="3606" s="138" customFormat="1" ht="25.05" hidden="1" customHeight="1" spans="1:18">
      <c r="A3606" s="147">
        <v>3601</v>
      </c>
      <c r="B3606" s="147" t="s">
        <v>1656</v>
      </c>
      <c r="C3606" s="148">
        <v>44945</v>
      </c>
      <c r="D3606" s="148">
        <v>44977</v>
      </c>
      <c r="E3606" s="147" t="s">
        <v>960</v>
      </c>
      <c r="F3606" s="147" t="s">
        <v>1657</v>
      </c>
      <c r="G3606" s="147" t="s">
        <v>27</v>
      </c>
      <c r="H3606" s="147">
        <v>8</v>
      </c>
      <c r="I3606" s="151">
        <v>3000</v>
      </c>
      <c r="J3606" s="151">
        <v>24000</v>
      </c>
      <c r="K3606" s="147">
        <v>10</v>
      </c>
      <c r="L3606" s="151">
        <v>2400</v>
      </c>
      <c r="M3606" s="151">
        <v>720</v>
      </c>
      <c r="N3606" s="154"/>
      <c r="O3606" s="154"/>
      <c r="P3606" s="151">
        <v>1680</v>
      </c>
      <c r="Q3606" s="151">
        <f t="shared" si="56"/>
        <v>1680</v>
      </c>
      <c r="R3606" s="156"/>
    </row>
    <row r="3607" s="138" customFormat="1" ht="25.05" hidden="1" customHeight="1" spans="1:18">
      <c r="A3607" s="147">
        <v>3602</v>
      </c>
      <c r="B3607" s="147" t="s">
        <v>1658</v>
      </c>
      <c r="C3607" s="148">
        <v>44945</v>
      </c>
      <c r="D3607" s="148">
        <v>44977</v>
      </c>
      <c r="E3607" s="147" t="s">
        <v>960</v>
      </c>
      <c r="F3607" s="147" t="s">
        <v>1657</v>
      </c>
      <c r="G3607" s="147" t="s">
        <v>27</v>
      </c>
      <c r="H3607" s="147">
        <v>13</v>
      </c>
      <c r="I3607" s="151">
        <v>3000</v>
      </c>
      <c r="J3607" s="151">
        <v>39000</v>
      </c>
      <c r="K3607" s="147">
        <v>10</v>
      </c>
      <c r="L3607" s="151">
        <v>3900</v>
      </c>
      <c r="M3607" s="151">
        <v>1170</v>
      </c>
      <c r="N3607" s="154"/>
      <c r="O3607" s="154"/>
      <c r="P3607" s="151">
        <v>2730</v>
      </c>
      <c r="Q3607" s="151">
        <f t="shared" si="56"/>
        <v>2730</v>
      </c>
      <c r="R3607" s="156"/>
    </row>
    <row r="3608" s="138" customFormat="1" ht="25.05" hidden="1" customHeight="1" spans="1:18">
      <c r="A3608" s="147">
        <v>3603</v>
      </c>
      <c r="B3608" s="147" t="s">
        <v>1659</v>
      </c>
      <c r="C3608" s="148">
        <v>44927</v>
      </c>
      <c r="D3608" s="148">
        <v>44957</v>
      </c>
      <c r="E3608" s="147" t="s">
        <v>25</v>
      </c>
      <c r="F3608" s="147" t="s">
        <v>1660</v>
      </c>
      <c r="G3608" s="147" t="s">
        <v>27</v>
      </c>
      <c r="H3608" s="147">
        <v>5</v>
      </c>
      <c r="I3608" s="151">
        <v>4410</v>
      </c>
      <c r="J3608" s="151">
        <v>22050</v>
      </c>
      <c r="K3608" s="147">
        <v>10</v>
      </c>
      <c r="L3608" s="151">
        <v>2205</v>
      </c>
      <c r="M3608" s="151">
        <v>110.25</v>
      </c>
      <c r="N3608" s="154"/>
      <c r="O3608" s="151">
        <v>992.25</v>
      </c>
      <c r="P3608" s="151">
        <v>1102.5</v>
      </c>
      <c r="Q3608" s="151">
        <f t="shared" si="56"/>
        <v>2094.75</v>
      </c>
      <c r="R3608" s="156"/>
    </row>
    <row r="3609" s="138" customFormat="1" ht="25.05" hidden="1" customHeight="1" spans="1:18">
      <c r="A3609" s="147">
        <v>3604</v>
      </c>
      <c r="B3609" s="147" t="s">
        <v>1661</v>
      </c>
      <c r="C3609" s="148">
        <v>44927</v>
      </c>
      <c r="D3609" s="148">
        <v>44957</v>
      </c>
      <c r="E3609" s="147" t="s">
        <v>25</v>
      </c>
      <c r="F3609" s="147" t="s">
        <v>1660</v>
      </c>
      <c r="G3609" s="147" t="s">
        <v>27</v>
      </c>
      <c r="H3609" s="147">
        <v>2</v>
      </c>
      <c r="I3609" s="151">
        <v>4410</v>
      </c>
      <c r="J3609" s="151">
        <v>8820</v>
      </c>
      <c r="K3609" s="147">
        <v>10</v>
      </c>
      <c r="L3609" s="151">
        <v>882</v>
      </c>
      <c r="M3609" s="151">
        <v>44.1</v>
      </c>
      <c r="N3609" s="154"/>
      <c r="O3609" s="151">
        <v>396.9</v>
      </c>
      <c r="P3609" s="151">
        <v>441</v>
      </c>
      <c r="Q3609" s="151">
        <f t="shared" si="56"/>
        <v>837.9</v>
      </c>
      <c r="R3609" s="156"/>
    </row>
    <row r="3610" s="138" customFormat="1" ht="25.05" hidden="1" customHeight="1" spans="1:18">
      <c r="A3610" s="147">
        <v>3605</v>
      </c>
      <c r="B3610" s="147" t="s">
        <v>1662</v>
      </c>
      <c r="C3610" s="148">
        <v>44927</v>
      </c>
      <c r="D3610" s="148">
        <v>44957</v>
      </c>
      <c r="E3610" s="147" t="s">
        <v>25</v>
      </c>
      <c r="F3610" s="147" t="s">
        <v>1660</v>
      </c>
      <c r="G3610" s="147" t="s">
        <v>27</v>
      </c>
      <c r="H3610" s="147">
        <v>4</v>
      </c>
      <c r="I3610" s="151">
        <v>4410</v>
      </c>
      <c r="J3610" s="151">
        <v>17640</v>
      </c>
      <c r="K3610" s="147">
        <v>10</v>
      </c>
      <c r="L3610" s="151">
        <v>1764</v>
      </c>
      <c r="M3610" s="151">
        <v>88.2</v>
      </c>
      <c r="N3610" s="154"/>
      <c r="O3610" s="151">
        <v>793.8</v>
      </c>
      <c r="P3610" s="151">
        <v>882</v>
      </c>
      <c r="Q3610" s="151">
        <f t="shared" si="56"/>
        <v>1675.8</v>
      </c>
      <c r="R3610" s="156"/>
    </row>
    <row r="3611" s="138" customFormat="1" ht="25.05" hidden="1" customHeight="1" spans="1:18">
      <c r="A3611" s="147">
        <v>3606</v>
      </c>
      <c r="B3611" s="147" t="s">
        <v>1663</v>
      </c>
      <c r="C3611" s="148">
        <v>44927</v>
      </c>
      <c r="D3611" s="148">
        <v>44957</v>
      </c>
      <c r="E3611" s="147" t="s">
        <v>25</v>
      </c>
      <c r="F3611" s="147" t="s">
        <v>1660</v>
      </c>
      <c r="G3611" s="147" t="s">
        <v>27</v>
      </c>
      <c r="H3611" s="147">
        <v>3</v>
      </c>
      <c r="I3611" s="151">
        <v>4410</v>
      </c>
      <c r="J3611" s="151">
        <v>13230</v>
      </c>
      <c r="K3611" s="147">
        <v>10</v>
      </c>
      <c r="L3611" s="151">
        <v>1323</v>
      </c>
      <c r="M3611" s="151">
        <v>66.15</v>
      </c>
      <c r="N3611" s="154"/>
      <c r="O3611" s="151">
        <v>595.35</v>
      </c>
      <c r="P3611" s="151">
        <v>661.5</v>
      </c>
      <c r="Q3611" s="151">
        <f t="shared" si="56"/>
        <v>1256.85</v>
      </c>
      <c r="R3611" s="156"/>
    </row>
    <row r="3612" s="138" customFormat="1" ht="25.05" hidden="1" customHeight="1" spans="1:18">
      <c r="A3612" s="147">
        <v>3607</v>
      </c>
      <c r="B3612" s="147" t="s">
        <v>1664</v>
      </c>
      <c r="C3612" s="148">
        <v>44927</v>
      </c>
      <c r="D3612" s="148">
        <v>44957</v>
      </c>
      <c r="E3612" s="147" t="s">
        <v>25</v>
      </c>
      <c r="F3612" s="147" t="s">
        <v>1660</v>
      </c>
      <c r="G3612" s="147" t="s">
        <v>27</v>
      </c>
      <c r="H3612" s="147">
        <v>8</v>
      </c>
      <c r="I3612" s="151">
        <v>4410</v>
      </c>
      <c r="J3612" s="151">
        <v>35280</v>
      </c>
      <c r="K3612" s="147">
        <v>10</v>
      </c>
      <c r="L3612" s="151">
        <v>3528</v>
      </c>
      <c r="M3612" s="151">
        <v>176.4</v>
      </c>
      <c r="N3612" s="154"/>
      <c r="O3612" s="151">
        <v>1587.6</v>
      </c>
      <c r="P3612" s="151">
        <v>1764</v>
      </c>
      <c r="Q3612" s="151">
        <f t="shared" si="56"/>
        <v>3351.6</v>
      </c>
      <c r="R3612" s="156"/>
    </row>
    <row r="3613" s="138" customFormat="1" ht="25.05" hidden="1" customHeight="1" spans="1:18">
      <c r="A3613" s="147">
        <v>3608</v>
      </c>
      <c r="B3613" s="147" t="s">
        <v>1665</v>
      </c>
      <c r="C3613" s="148">
        <v>44927</v>
      </c>
      <c r="D3613" s="148">
        <v>44957</v>
      </c>
      <c r="E3613" s="147" t="s">
        <v>25</v>
      </c>
      <c r="F3613" s="147" t="s">
        <v>1660</v>
      </c>
      <c r="G3613" s="147" t="s">
        <v>27</v>
      </c>
      <c r="H3613" s="147">
        <v>3</v>
      </c>
      <c r="I3613" s="151">
        <v>4410</v>
      </c>
      <c r="J3613" s="151">
        <v>13230</v>
      </c>
      <c r="K3613" s="147">
        <v>10</v>
      </c>
      <c r="L3613" s="151">
        <v>1323</v>
      </c>
      <c r="M3613" s="151">
        <v>66.15</v>
      </c>
      <c r="N3613" s="154"/>
      <c r="O3613" s="151">
        <v>595.35</v>
      </c>
      <c r="P3613" s="151">
        <v>661.5</v>
      </c>
      <c r="Q3613" s="151">
        <f t="shared" si="56"/>
        <v>1256.85</v>
      </c>
      <c r="R3613" s="156"/>
    </row>
    <row r="3614" s="138" customFormat="1" ht="25.05" hidden="1" customHeight="1" spans="1:18">
      <c r="A3614" s="147">
        <v>3609</v>
      </c>
      <c r="B3614" s="147" t="s">
        <v>1666</v>
      </c>
      <c r="C3614" s="148">
        <v>44927</v>
      </c>
      <c r="D3614" s="148">
        <v>44957</v>
      </c>
      <c r="E3614" s="147" t="s">
        <v>25</v>
      </c>
      <c r="F3614" s="147" t="s">
        <v>1660</v>
      </c>
      <c r="G3614" s="147" t="s">
        <v>27</v>
      </c>
      <c r="H3614" s="147">
        <v>9.5</v>
      </c>
      <c r="I3614" s="151">
        <v>4410</v>
      </c>
      <c r="J3614" s="151">
        <v>41895</v>
      </c>
      <c r="K3614" s="147">
        <v>10</v>
      </c>
      <c r="L3614" s="151">
        <v>4189.5</v>
      </c>
      <c r="M3614" s="151">
        <v>209.475</v>
      </c>
      <c r="N3614" s="154"/>
      <c r="O3614" s="151">
        <v>1885.275</v>
      </c>
      <c r="P3614" s="151">
        <v>2094.75</v>
      </c>
      <c r="Q3614" s="151">
        <f t="shared" si="56"/>
        <v>3980.025</v>
      </c>
      <c r="R3614" s="156"/>
    </row>
    <row r="3615" s="138" customFormat="1" ht="25.05" hidden="1" customHeight="1" spans="1:18">
      <c r="A3615" s="147">
        <v>3610</v>
      </c>
      <c r="B3615" s="147" t="s">
        <v>1667</v>
      </c>
      <c r="C3615" s="148">
        <v>44927</v>
      </c>
      <c r="D3615" s="148">
        <v>44957</v>
      </c>
      <c r="E3615" s="147" t="s">
        <v>25</v>
      </c>
      <c r="F3615" s="147" t="s">
        <v>1660</v>
      </c>
      <c r="G3615" s="147" t="s">
        <v>27</v>
      </c>
      <c r="H3615" s="147">
        <v>10</v>
      </c>
      <c r="I3615" s="151">
        <v>4410</v>
      </c>
      <c r="J3615" s="151">
        <v>44100</v>
      </c>
      <c r="K3615" s="147">
        <v>10</v>
      </c>
      <c r="L3615" s="151">
        <v>4410</v>
      </c>
      <c r="M3615" s="151">
        <v>220.5</v>
      </c>
      <c r="N3615" s="154"/>
      <c r="O3615" s="151">
        <v>1984.5</v>
      </c>
      <c r="P3615" s="151">
        <v>2205</v>
      </c>
      <c r="Q3615" s="151">
        <f t="shared" si="56"/>
        <v>4189.5</v>
      </c>
      <c r="R3615" s="156"/>
    </row>
    <row r="3616" s="138" customFormat="1" ht="25.05" hidden="1" customHeight="1" spans="1:18">
      <c r="A3616" s="147">
        <v>3611</v>
      </c>
      <c r="B3616" s="147" t="s">
        <v>1668</v>
      </c>
      <c r="C3616" s="148">
        <v>44927</v>
      </c>
      <c r="D3616" s="148">
        <v>44957</v>
      </c>
      <c r="E3616" s="147" t="s">
        <v>25</v>
      </c>
      <c r="F3616" s="147" t="s">
        <v>1660</v>
      </c>
      <c r="G3616" s="147" t="s">
        <v>27</v>
      </c>
      <c r="H3616" s="147">
        <v>5</v>
      </c>
      <c r="I3616" s="151">
        <v>4410</v>
      </c>
      <c r="J3616" s="151">
        <v>22050</v>
      </c>
      <c r="K3616" s="147">
        <v>10</v>
      </c>
      <c r="L3616" s="151">
        <v>2205</v>
      </c>
      <c r="M3616" s="151">
        <v>110.25</v>
      </c>
      <c r="N3616" s="154"/>
      <c r="O3616" s="151">
        <v>992.25</v>
      </c>
      <c r="P3616" s="151">
        <v>1102.5</v>
      </c>
      <c r="Q3616" s="151">
        <f t="shared" si="56"/>
        <v>2094.75</v>
      </c>
      <c r="R3616" s="156"/>
    </row>
    <row r="3617" s="138" customFormat="1" ht="25.05" hidden="1" customHeight="1" spans="1:18">
      <c r="A3617" s="147">
        <v>3612</v>
      </c>
      <c r="B3617" s="147" t="s">
        <v>1669</v>
      </c>
      <c r="C3617" s="148">
        <v>44927</v>
      </c>
      <c r="D3617" s="148">
        <v>44957</v>
      </c>
      <c r="E3617" s="147" t="s">
        <v>25</v>
      </c>
      <c r="F3617" s="147" t="s">
        <v>1660</v>
      </c>
      <c r="G3617" s="147" t="s">
        <v>27</v>
      </c>
      <c r="H3617" s="147">
        <v>7</v>
      </c>
      <c r="I3617" s="151">
        <v>4410</v>
      </c>
      <c r="J3617" s="151">
        <v>30870</v>
      </c>
      <c r="K3617" s="147">
        <v>10</v>
      </c>
      <c r="L3617" s="151">
        <v>3087</v>
      </c>
      <c r="M3617" s="151">
        <v>154.35</v>
      </c>
      <c r="N3617" s="154"/>
      <c r="O3617" s="151">
        <v>1389.15</v>
      </c>
      <c r="P3617" s="151">
        <v>1543.5</v>
      </c>
      <c r="Q3617" s="151">
        <f t="shared" si="56"/>
        <v>2932.65</v>
      </c>
      <c r="R3617" s="156"/>
    </row>
    <row r="3618" s="138" customFormat="1" ht="25.05" hidden="1" customHeight="1" spans="1:18">
      <c r="A3618" s="147">
        <v>3613</v>
      </c>
      <c r="B3618" s="147" t="s">
        <v>1670</v>
      </c>
      <c r="C3618" s="148">
        <v>44927</v>
      </c>
      <c r="D3618" s="148">
        <v>44957</v>
      </c>
      <c r="E3618" s="147" t="s">
        <v>25</v>
      </c>
      <c r="F3618" s="147" t="s">
        <v>1660</v>
      </c>
      <c r="G3618" s="147" t="s">
        <v>27</v>
      </c>
      <c r="H3618" s="147">
        <v>9</v>
      </c>
      <c r="I3618" s="151">
        <v>4410</v>
      </c>
      <c r="J3618" s="151">
        <v>39690</v>
      </c>
      <c r="K3618" s="147">
        <v>10</v>
      </c>
      <c r="L3618" s="151">
        <v>3969</v>
      </c>
      <c r="M3618" s="151">
        <v>198.45</v>
      </c>
      <c r="N3618" s="154"/>
      <c r="O3618" s="151">
        <v>1786.05</v>
      </c>
      <c r="P3618" s="151">
        <v>1984.5</v>
      </c>
      <c r="Q3618" s="151">
        <f t="shared" si="56"/>
        <v>3770.55</v>
      </c>
      <c r="R3618" s="156"/>
    </row>
    <row r="3619" s="138" customFormat="1" ht="25.05" hidden="1" customHeight="1" spans="1:18">
      <c r="A3619" s="147">
        <v>3614</v>
      </c>
      <c r="B3619" s="147" t="s">
        <v>393</v>
      </c>
      <c r="C3619" s="148">
        <v>44927</v>
      </c>
      <c r="D3619" s="148">
        <v>44957</v>
      </c>
      <c r="E3619" s="147" t="s">
        <v>25</v>
      </c>
      <c r="F3619" s="147" t="s">
        <v>1660</v>
      </c>
      <c r="G3619" s="147" t="s">
        <v>27</v>
      </c>
      <c r="H3619" s="147">
        <v>5</v>
      </c>
      <c r="I3619" s="151">
        <v>4410</v>
      </c>
      <c r="J3619" s="151">
        <v>22050</v>
      </c>
      <c r="K3619" s="147">
        <v>10</v>
      </c>
      <c r="L3619" s="151">
        <v>2205</v>
      </c>
      <c r="M3619" s="151">
        <v>110.25</v>
      </c>
      <c r="N3619" s="154"/>
      <c r="O3619" s="151">
        <v>992.25</v>
      </c>
      <c r="P3619" s="151">
        <v>1102.5</v>
      </c>
      <c r="Q3619" s="151">
        <f t="shared" si="56"/>
        <v>2094.75</v>
      </c>
      <c r="R3619" s="156"/>
    </row>
    <row r="3620" s="138" customFormat="1" ht="25.05" hidden="1" customHeight="1" spans="1:18">
      <c r="A3620" s="147">
        <v>3615</v>
      </c>
      <c r="B3620" s="147" t="s">
        <v>1671</v>
      </c>
      <c r="C3620" s="148">
        <v>44927</v>
      </c>
      <c r="D3620" s="148">
        <v>44957</v>
      </c>
      <c r="E3620" s="147" t="s">
        <v>25</v>
      </c>
      <c r="F3620" s="147" t="s">
        <v>1660</v>
      </c>
      <c r="G3620" s="147" t="s">
        <v>27</v>
      </c>
      <c r="H3620" s="147">
        <v>4</v>
      </c>
      <c r="I3620" s="151">
        <v>4410</v>
      </c>
      <c r="J3620" s="151">
        <v>17640</v>
      </c>
      <c r="K3620" s="147">
        <v>10</v>
      </c>
      <c r="L3620" s="151">
        <v>1764</v>
      </c>
      <c r="M3620" s="151">
        <v>88.2</v>
      </c>
      <c r="N3620" s="154"/>
      <c r="O3620" s="151">
        <v>793.8</v>
      </c>
      <c r="P3620" s="151">
        <v>882</v>
      </c>
      <c r="Q3620" s="151">
        <f t="shared" si="56"/>
        <v>1675.8</v>
      </c>
      <c r="R3620" s="156"/>
    </row>
    <row r="3621" s="138" customFormat="1" ht="25.05" hidden="1" customHeight="1" spans="1:18">
      <c r="A3621" s="147">
        <v>3616</v>
      </c>
      <c r="B3621" s="147" t="s">
        <v>1672</v>
      </c>
      <c r="C3621" s="148">
        <v>44927</v>
      </c>
      <c r="D3621" s="148">
        <v>44957</v>
      </c>
      <c r="E3621" s="147" t="s">
        <v>25</v>
      </c>
      <c r="F3621" s="147" t="s">
        <v>1660</v>
      </c>
      <c r="G3621" s="147" t="s">
        <v>27</v>
      </c>
      <c r="H3621" s="147">
        <v>6</v>
      </c>
      <c r="I3621" s="151">
        <v>4410</v>
      </c>
      <c r="J3621" s="151">
        <v>26460</v>
      </c>
      <c r="K3621" s="147">
        <v>10</v>
      </c>
      <c r="L3621" s="151">
        <v>2646</v>
      </c>
      <c r="M3621" s="151">
        <v>132.3</v>
      </c>
      <c r="N3621" s="154"/>
      <c r="O3621" s="151">
        <v>1190.7</v>
      </c>
      <c r="P3621" s="151">
        <v>1323</v>
      </c>
      <c r="Q3621" s="151">
        <f t="shared" si="56"/>
        <v>2513.7</v>
      </c>
      <c r="R3621" s="156"/>
    </row>
    <row r="3622" s="138" customFormat="1" ht="25.05" hidden="1" customHeight="1" spans="1:18">
      <c r="A3622" s="147">
        <v>3617</v>
      </c>
      <c r="B3622" s="147" t="s">
        <v>1673</v>
      </c>
      <c r="C3622" s="148">
        <v>44927</v>
      </c>
      <c r="D3622" s="148">
        <v>44957</v>
      </c>
      <c r="E3622" s="147" t="s">
        <v>25</v>
      </c>
      <c r="F3622" s="147" t="s">
        <v>1660</v>
      </c>
      <c r="G3622" s="147" t="s">
        <v>27</v>
      </c>
      <c r="H3622" s="147">
        <v>6</v>
      </c>
      <c r="I3622" s="151">
        <v>4410</v>
      </c>
      <c r="J3622" s="151">
        <v>26460</v>
      </c>
      <c r="K3622" s="147">
        <v>10</v>
      </c>
      <c r="L3622" s="151">
        <v>2646</v>
      </c>
      <c r="M3622" s="151">
        <v>132.3</v>
      </c>
      <c r="N3622" s="154"/>
      <c r="O3622" s="151">
        <v>1190.7</v>
      </c>
      <c r="P3622" s="151">
        <v>1323</v>
      </c>
      <c r="Q3622" s="151">
        <f t="shared" si="56"/>
        <v>2513.7</v>
      </c>
      <c r="R3622" s="156"/>
    </row>
    <row r="3623" s="138" customFormat="1" ht="25.05" hidden="1" customHeight="1" spans="1:18">
      <c r="A3623" s="147">
        <v>3618</v>
      </c>
      <c r="B3623" s="147" t="s">
        <v>1674</v>
      </c>
      <c r="C3623" s="148">
        <v>44927</v>
      </c>
      <c r="D3623" s="148">
        <v>44957</v>
      </c>
      <c r="E3623" s="147" t="s">
        <v>25</v>
      </c>
      <c r="F3623" s="147" t="s">
        <v>1660</v>
      </c>
      <c r="G3623" s="147" t="s">
        <v>27</v>
      </c>
      <c r="H3623" s="147">
        <v>9</v>
      </c>
      <c r="I3623" s="151">
        <v>4410</v>
      </c>
      <c r="J3623" s="151">
        <v>39690</v>
      </c>
      <c r="K3623" s="147">
        <v>10</v>
      </c>
      <c r="L3623" s="151">
        <v>3969</v>
      </c>
      <c r="M3623" s="151">
        <v>198.45</v>
      </c>
      <c r="N3623" s="154"/>
      <c r="O3623" s="151">
        <v>1786.05</v>
      </c>
      <c r="P3623" s="151">
        <v>1984.5</v>
      </c>
      <c r="Q3623" s="151">
        <f t="shared" si="56"/>
        <v>3770.55</v>
      </c>
      <c r="R3623" s="156"/>
    </row>
    <row r="3624" s="138" customFormat="1" ht="25.05" hidden="1" customHeight="1" spans="1:18">
      <c r="A3624" s="147">
        <v>3619</v>
      </c>
      <c r="B3624" s="147" t="s">
        <v>1675</v>
      </c>
      <c r="C3624" s="148">
        <v>44927</v>
      </c>
      <c r="D3624" s="148">
        <v>44957</v>
      </c>
      <c r="E3624" s="147" t="s">
        <v>25</v>
      </c>
      <c r="F3624" s="147" t="s">
        <v>1660</v>
      </c>
      <c r="G3624" s="147" t="s">
        <v>27</v>
      </c>
      <c r="H3624" s="147">
        <v>6</v>
      </c>
      <c r="I3624" s="151">
        <v>4410</v>
      </c>
      <c r="J3624" s="151">
        <v>26460</v>
      </c>
      <c r="K3624" s="147">
        <v>10</v>
      </c>
      <c r="L3624" s="151">
        <v>2646</v>
      </c>
      <c r="M3624" s="151">
        <v>132.3</v>
      </c>
      <c r="N3624" s="154"/>
      <c r="O3624" s="151">
        <v>1190.7</v>
      </c>
      <c r="P3624" s="151">
        <v>1323</v>
      </c>
      <c r="Q3624" s="151">
        <f t="shared" si="56"/>
        <v>2513.7</v>
      </c>
      <c r="R3624" s="156"/>
    </row>
    <row r="3625" s="138" customFormat="1" ht="25.05" hidden="1" customHeight="1" spans="1:18">
      <c r="A3625" s="147">
        <v>3620</v>
      </c>
      <c r="B3625" s="147" t="s">
        <v>1676</v>
      </c>
      <c r="C3625" s="148">
        <v>44927</v>
      </c>
      <c r="D3625" s="148">
        <v>44957</v>
      </c>
      <c r="E3625" s="147" t="s">
        <v>25</v>
      </c>
      <c r="F3625" s="147" t="s">
        <v>1660</v>
      </c>
      <c r="G3625" s="147" t="s">
        <v>27</v>
      </c>
      <c r="H3625" s="147">
        <v>5</v>
      </c>
      <c r="I3625" s="151">
        <v>4410</v>
      </c>
      <c r="J3625" s="151">
        <v>22050</v>
      </c>
      <c r="K3625" s="147">
        <v>10</v>
      </c>
      <c r="L3625" s="151">
        <v>2205</v>
      </c>
      <c r="M3625" s="151">
        <v>110.25</v>
      </c>
      <c r="N3625" s="154"/>
      <c r="O3625" s="151">
        <v>992.25</v>
      </c>
      <c r="P3625" s="151">
        <v>1102.5</v>
      </c>
      <c r="Q3625" s="151">
        <f t="shared" si="56"/>
        <v>2094.75</v>
      </c>
      <c r="R3625" s="156"/>
    </row>
    <row r="3626" s="138" customFormat="1" ht="25.05" hidden="1" customHeight="1" spans="1:18">
      <c r="A3626" s="147">
        <v>3621</v>
      </c>
      <c r="B3626" s="147" t="s">
        <v>1677</v>
      </c>
      <c r="C3626" s="148">
        <v>44927</v>
      </c>
      <c r="D3626" s="148">
        <v>44957</v>
      </c>
      <c r="E3626" s="147" t="s">
        <v>25</v>
      </c>
      <c r="F3626" s="147" t="s">
        <v>1660</v>
      </c>
      <c r="G3626" s="147" t="s">
        <v>27</v>
      </c>
      <c r="H3626" s="147">
        <v>8</v>
      </c>
      <c r="I3626" s="151">
        <v>4410</v>
      </c>
      <c r="J3626" s="151">
        <v>35280</v>
      </c>
      <c r="K3626" s="147">
        <v>10</v>
      </c>
      <c r="L3626" s="151">
        <v>3528</v>
      </c>
      <c r="M3626" s="151">
        <v>176.4</v>
      </c>
      <c r="N3626" s="154"/>
      <c r="O3626" s="151">
        <v>1587.6</v>
      </c>
      <c r="P3626" s="151">
        <v>1764</v>
      </c>
      <c r="Q3626" s="151">
        <f t="shared" si="56"/>
        <v>3351.6</v>
      </c>
      <c r="R3626" s="156"/>
    </row>
    <row r="3627" s="138" customFormat="1" ht="25.05" hidden="1" customHeight="1" spans="1:18">
      <c r="A3627" s="147">
        <v>3622</v>
      </c>
      <c r="B3627" s="147" t="s">
        <v>1678</v>
      </c>
      <c r="C3627" s="148">
        <v>44927</v>
      </c>
      <c r="D3627" s="148">
        <v>44957</v>
      </c>
      <c r="E3627" s="147" t="s">
        <v>25</v>
      </c>
      <c r="F3627" s="147" t="s">
        <v>1660</v>
      </c>
      <c r="G3627" s="147" t="s">
        <v>27</v>
      </c>
      <c r="H3627" s="147">
        <v>6</v>
      </c>
      <c r="I3627" s="151">
        <v>4410</v>
      </c>
      <c r="J3627" s="151">
        <v>26460</v>
      </c>
      <c r="K3627" s="147">
        <v>10</v>
      </c>
      <c r="L3627" s="151">
        <v>2646</v>
      </c>
      <c r="M3627" s="151">
        <v>132.3</v>
      </c>
      <c r="N3627" s="154"/>
      <c r="O3627" s="151">
        <v>1190.7</v>
      </c>
      <c r="P3627" s="151">
        <v>1323</v>
      </c>
      <c r="Q3627" s="151">
        <f t="shared" si="56"/>
        <v>2513.7</v>
      </c>
      <c r="R3627" s="156"/>
    </row>
    <row r="3628" s="138" customFormat="1" ht="25.05" hidden="1" customHeight="1" spans="1:18">
      <c r="A3628" s="147">
        <v>3623</v>
      </c>
      <c r="B3628" s="147" t="s">
        <v>1679</v>
      </c>
      <c r="C3628" s="148">
        <v>44927</v>
      </c>
      <c r="D3628" s="148">
        <v>44957</v>
      </c>
      <c r="E3628" s="147" t="s">
        <v>25</v>
      </c>
      <c r="F3628" s="147" t="s">
        <v>1660</v>
      </c>
      <c r="G3628" s="147" t="s">
        <v>27</v>
      </c>
      <c r="H3628" s="147">
        <v>6</v>
      </c>
      <c r="I3628" s="151">
        <v>4410</v>
      </c>
      <c r="J3628" s="151">
        <v>26460</v>
      </c>
      <c r="K3628" s="147">
        <v>10</v>
      </c>
      <c r="L3628" s="151">
        <v>2646</v>
      </c>
      <c r="M3628" s="151">
        <v>132.3</v>
      </c>
      <c r="N3628" s="154"/>
      <c r="O3628" s="151">
        <v>1190.7</v>
      </c>
      <c r="P3628" s="151">
        <v>1323</v>
      </c>
      <c r="Q3628" s="151">
        <f t="shared" si="56"/>
        <v>2513.7</v>
      </c>
      <c r="R3628" s="156"/>
    </row>
    <row r="3629" s="138" customFormat="1" ht="25.05" hidden="1" customHeight="1" spans="1:18">
      <c r="A3629" s="147">
        <v>3624</v>
      </c>
      <c r="B3629" s="147" t="s">
        <v>1680</v>
      </c>
      <c r="C3629" s="148">
        <v>44927</v>
      </c>
      <c r="D3629" s="148">
        <v>44957</v>
      </c>
      <c r="E3629" s="147" t="s">
        <v>25</v>
      </c>
      <c r="F3629" s="147" t="s">
        <v>1660</v>
      </c>
      <c r="G3629" s="147" t="s">
        <v>27</v>
      </c>
      <c r="H3629" s="147">
        <v>10</v>
      </c>
      <c r="I3629" s="151">
        <v>4410</v>
      </c>
      <c r="J3629" s="151">
        <v>44100</v>
      </c>
      <c r="K3629" s="147">
        <v>10</v>
      </c>
      <c r="L3629" s="151">
        <v>4410</v>
      </c>
      <c r="M3629" s="151">
        <v>220.5</v>
      </c>
      <c r="N3629" s="154"/>
      <c r="O3629" s="151">
        <v>1984.5</v>
      </c>
      <c r="P3629" s="151">
        <v>2205</v>
      </c>
      <c r="Q3629" s="151">
        <f t="shared" si="56"/>
        <v>4189.5</v>
      </c>
      <c r="R3629" s="156"/>
    </row>
    <row r="3630" s="138" customFormat="1" ht="25.05" hidden="1" customHeight="1" spans="1:18">
      <c r="A3630" s="147">
        <v>3625</v>
      </c>
      <c r="B3630" s="147" t="s">
        <v>1681</v>
      </c>
      <c r="C3630" s="148">
        <v>44927</v>
      </c>
      <c r="D3630" s="148">
        <v>44957</v>
      </c>
      <c r="E3630" s="147" t="s">
        <v>25</v>
      </c>
      <c r="F3630" s="147" t="s">
        <v>1660</v>
      </c>
      <c r="G3630" s="147" t="s">
        <v>27</v>
      </c>
      <c r="H3630" s="147">
        <v>2</v>
      </c>
      <c r="I3630" s="151">
        <v>4410</v>
      </c>
      <c r="J3630" s="151">
        <v>8820</v>
      </c>
      <c r="K3630" s="147">
        <v>10</v>
      </c>
      <c r="L3630" s="151">
        <v>882</v>
      </c>
      <c r="M3630" s="151">
        <v>44.1</v>
      </c>
      <c r="N3630" s="154"/>
      <c r="O3630" s="151">
        <v>396.9</v>
      </c>
      <c r="P3630" s="151">
        <v>441</v>
      </c>
      <c r="Q3630" s="151">
        <f t="shared" si="56"/>
        <v>837.9</v>
      </c>
      <c r="R3630" s="156"/>
    </row>
    <row r="3631" s="138" customFormat="1" ht="25.05" hidden="1" customHeight="1" spans="1:18">
      <c r="A3631" s="147">
        <v>3626</v>
      </c>
      <c r="B3631" s="147" t="s">
        <v>1682</v>
      </c>
      <c r="C3631" s="148">
        <v>44927</v>
      </c>
      <c r="D3631" s="148">
        <v>44957</v>
      </c>
      <c r="E3631" s="147" t="s">
        <v>25</v>
      </c>
      <c r="F3631" s="147" t="s">
        <v>1660</v>
      </c>
      <c r="G3631" s="147" t="s">
        <v>27</v>
      </c>
      <c r="H3631" s="147">
        <v>3.7</v>
      </c>
      <c r="I3631" s="151">
        <v>4410</v>
      </c>
      <c r="J3631" s="151">
        <v>16317</v>
      </c>
      <c r="K3631" s="147">
        <v>10</v>
      </c>
      <c r="L3631" s="151">
        <v>1631.7</v>
      </c>
      <c r="M3631" s="151">
        <v>81.585</v>
      </c>
      <c r="N3631" s="154"/>
      <c r="O3631" s="151">
        <v>734.265</v>
      </c>
      <c r="P3631" s="151">
        <v>815.85</v>
      </c>
      <c r="Q3631" s="151">
        <f t="shared" si="56"/>
        <v>1550.115</v>
      </c>
      <c r="R3631" s="156"/>
    </row>
    <row r="3632" s="138" customFormat="1" ht="25.05" hidden="1" customHeight="1" spans="1:18">
      <c r="A3632" s="147">
        <v>3627</v>
      </c>
      <c r="B3632" s="147" t="s">
        <v>1683</v>
      </c>
      <c r="C3632" s="148">
        <v>44927</v>
      </c>
      <c r="D3632" s="148">
        <v>44957</v>
      </c>
      <c r="E3632" s="147" t="s">
        <v>25</v>
      </c>
      <c r="F3632" s="147" t="s">
        <v>1660</v>
      </c>
      <c r="G3632" s="147" t="s">
        <v>27</v>
      </c>
      <c r="H3632" s="147">
        <v>3</v>
      </c>
      <c r="I3632" s="151">
        <v>2520</v>
      </c>
      <c r="J3632" s="151">
        <v>7560</v>
      </c>
      <c r="K3632" s="147">
        <v>10</v>
      </c>
      <c r="L3632" s="151">
        <v>756</v>
      </c>
      <c r="M3632" s="151">
        <v>37.8</v>
      </c>
      <c r="N3632" s="154"/>
      <c r="O3632" s="151">
        <v>340.2</v>
      </c>
      <c r="P3632" s="151">
        <v>378</v>
      </c>
      <c r="Q3632" s="151">
        <f t="shared" si="56"/>
        <v>718.2</v>
      </c>
      <c r="R3632" s="156"/>
    </row>
    <row r="3633" s="138" customFormat="1" ht="25.05" hidden="1" customHeight="1" spans="1:18">
      <c r="A3633" s="147">
        <v>3628</v>
      </c>
      <c r="B3633" s="147" t="s">
        <v>1684</v>
      </c>
      <c r="C3633" s="148">
        <v>44927</v>
      </c>
      <c r="D3633" s="148">
        <v>44957</v>
      </c>
      <c r="E3633" s="147" t="s">
        <v>25</v>
      </c>
      <c r="F3633" s="147" t="s">
        <v>1660</v>
      </c>
      <c r="G3633" s="147" t="s">
        <v>27</v>
      </c>
      <c r="H3633" s="147">
        <v>4.8</v>
      </c>
      <c r="I3633" s="151">
        <v>2520</v>
      </c>
      <c r="J3633" s="151">
        <v>12096</v>
      </c>
      <c r="K3633" s="147">
        <v>10</v>
      </c>
      <c r="L3633" s="151">
        <v>1209.6</v>
      </c>
      <c r="M3633" s="151">
        <v>60.48</v>
      </c>
      <c r="N3633" s="154"/>
      <c r="O3633" s="151">
        <v>544.32</v>
      </c>
      <c r="P3633" s="151">
        <v>604.8</v>
      </c>
      <c r="Q3633" s="151">
        <f t="shared" si="56"/>
        <v>1149.12</v>
      </c>
      <c r="R3633" s="156"/>
    </row>
    <row r="3634" s="138" customFormat="1" ht="25.05" hidden="1" customHeight="1" spans="1:18">
      <c r="A3634" s="147">
        <v>3629</v>
      </c>
      <c r="B3634" s="147" t="s">
        <v>1685</v>
      </c>
      <c r="C3634" s="148">
        <v>44927</v>
      </c>
      <c r="D3634" s="148">
        <v>44957</v>
      </c>
      <c r="E3634" s="147" t="s">
        <v>25</v>
      </c>
      <c r="F3634" s="147" t="s">
        <v>1660</v>
      </c>
      <c r="G3634" s="147" t="s">
        <v>27</v>
      </c>
      <c r="H3634" s="147">
        <v>3</v>
      </c>
      <c r="I3634" s="151">
        <v>2520</v>
      </c>
      <c r="J3634" s="151">
        <v>7560</v>
      </c>
      <c r="K3634" s="147">
        <v>10</v>
      </c>
      <c r="L3634" s="151">
        <v>756</v>
      </c>
      <c r="M3634" s="151">
        <v>37.8</v>
      </c>
      <c r="N3634" s="154"/>
      <c r="O3634" s="151">
        <v>340.2</v>
      </c>
      <c r="P3634" s="151">
        <v>378</v>
      </c>
      <c r="Q3634" s="151">
        <f t="shared" si="56"/>
        <v>718.2</v>
      </c>
      <c r="R3634" s="156"/>
    </row>
    <row r="3635" s="138" customFormat="1" ht="25.05" hidden="1" customHeight="1" spans="1:18">
      <c r="A3635" s="147">
        <v>3630</v>
      </c>
      <c r="B3635" s="147" t="s">
        <v>1686</v>
      </c>
      <c r="C3635" s="148">
        <v>44927</v>
      </c>
      <c r="D3635" s="148">
        <v>44957</v>
      </c>
      <c r="E3635" s="147" t="s">
        <v>25</v>
      </c>
      <c r="F3635" s="147" t="s">
        <v>1660</v>
      </c>
      <c r="G3635" s="147" t="s">
        <v>27</v>
      </c>
      <c r="H3635" s="147">
        <v>3.5</v>
      </c>
      <c r="I3635" s="151">
        <v>2520</v>
      </c>
      <c r="J3635" s="151">
        <v>8820</v>
      </c>
      <c r="K3635" s="147">
        <v>10</v>
      </c>
      <c r="L3635" s="151">
        <v>882</v>
      </c>
      <c r="M3635" s="151">
        <v>44.1</v>
      </c>
      <c r="N3635" s="154"/>
      <c r="O3635" s="151">
        <v>396.9</v>
      </c>
      <c r="P3635" s="151">
        <v>441</v>
      </c>
      <c r="Q3635" s="151">
        <f t="shared" si="56"/>
        <v>837.9</v>
      </c>
      <c r="R3635" s="156"/>
    </row>
    <row r="3636" s="138" customFormat="1" ht="25.05" hidden="1" customHeight="1" spans="1:18">
      <c r="A3636" s="147">
        <v>3631</v>
      </c>
      <c r="B3636" s="147" t="s">
        <v>1687</v>
      </c>
      <c r="C3636" s="148">
        <v>44927</v>
      </c>
      <c r="D3636" s="148">
        <v>44957</v>
      </c>
      <c r="E3636" s="147" t="s">
        <v>25</v>
      </c>
      <c r="F3636" s="147" t="s">
        <v>1660</v>
      </c>
      <c r="G3636" s="147" t="s">
        <v>27</v>
      </c>
      <c r="H3636" s="147">
        <v>3</v>
      </c>
      <c r="I3636" s="151">
        <v>2520</v>
      </c>
      <c r="J3636" s="151">
        <v>7560</v>
      </c>
      <c r="K3636" s="147">
        <v>10</v>
      </c>
      <c r="L3636" s="151">
        <v>756</v>
      </c>
      <c r="M3636" s="151">
        <v>37.8</v>
      </c>
      <c r="N3636" s="154"/>
      <c r="O3636" s="151">
        <v>340.2</v>
      </c>
      <c r="P3636" s="151">
        <v>378</v>
      </c>
      <c r="Q3636" s="151">
        <f t="shared" si="56"/>
        <v>718.2</v>
      </c>
      <c r="R3636" s="156"/>
    </row>
    <row r="3637" s="138" customFormat="1" ht="25.05" hidden="1" customHeight="1" spans="1:18">
      <c r="A3637" s="147">
        <v>3632</v>
      </c>
      <c r="B3637" s="147" t="s">
        <v>1688</v>
      </c>
      <c r="C3637" s="148">
        <v>44927</v>
      </c>
      <c r="D3637" s="148">
        <v>44957</v>
      </c>
      <c r="E3637" s="147" t="s">
        <v>25</v>
      </c>
      <c r="F3637" s="147" t="s">
        <v>1660</v>
      </c>
      <c r="G3637" s="147" t="s">
        <v>27</v>
      </c>
      <c r="H3637" s="147">
        <v>4.3</v>
      </c>
      <c r="I3637" s="151">
        <v>2520</v>
      </c>
      <c r="J3637" s="151">
        <v>10836</v>
      </c>
      <c r="K3637" s="147">
        <v>10</v>
      </c>
      <c r="L3637" s="151">
        <v>1083.6</v>
      </c>
      <c r="M3637" s="151">
        <v>54.18</v>
      </c>
      <c r="N3637" s="154"/>
      <c r="O3637" s="151">
        <v>487.62</v>
      </c>
      <c r="P3637" s="151">
        <v>541.8</v>
      </c>
      <c r="Q3637" s="151">
        <f t="shared" si="56"/>
        <v>1029.42</v>
      </c>
      <c r="R3637" s="156"/>
    </row>
    <row r="3638" s="138" customFormat="1" ht="25.05" hidden="1" customHeight="1" spans="1:18">
      <c r="A3638" s="147">
        <v>3633</v>
      </c>
      <c r="B3638" s="147" t="s">
        <v>1689</v>
      </c>
      <c r="C3638" s="148">
        <v>44927</v>
      </c>
      <c r="D3638" s="148">
        <v>44957</v>
      </c>
      <c r="E3638" s="147" t="s">
        <v>25</v>
      </c>
      <c r="F3638" s="147" t="s">
        <v>1660</v>
      </c>
      <c r="G3638" s="147" t="s">
        <v>27</v>
      </c>
      <c r="H3638" s="147">
        <v>4.5</v>
      </c>
      <c r="I3638" s="151">
        <v>2520</v>
      </c>
      <c r="J3638" s="151">
        <v>11340</v>
      </c>
      <c r="K3638" s="147">
        <v>10</v>
      </c>
      <c r="L3638" s="151">
        <v>1134</v>
      </c>
      <c r="M3638" s="151">
        <v>56.7</v>
      </c>
      <c r="N3638" s="154"/>
      <c r="O3638" s="151">
        <v>510.3</v>
      </c>
      <c r="P3638" s="151">
        <v>567</v>
      </c>
      <c r="Q3638" s="151">
        <f t="shared" si="56"/>
        <v>1077.3</v>
      </c>
      <c r="R3638" s="156"/>
    </row>
    <row r="3639" s="138" customFormat="1" ht="25.05" hidden="1" customHeight="1" spans="1:18">
      <c r="A3639" s="147">
        <v>3634</v>
      </c>
      <c r="B3639" s="147" t="s">
        <v>1663</v>
      </c>
      <c r="C3639" s="148">
        <v>44927</v>
      </c>
      <c r="D3639" s="148">
        <v>44957</v>
      </c>
      <c r="E3639" s="147" t="s">
        <v>25</v>
      </c>
      <c r="F3639" s="147" t="s">
        <v>1660</v>
      </c>
      <c r="G3639" s="147" t="s">
        <v>27</v>
      </c>
      <c r="H3639" s="147">
        <v>4.5</v>
      </c>
      <c r="I3639" s="151">
        <v>2520</v>
      </c>
      <c r="J3639" s="151">
        <v>11340</v>
      </c>
      <c r="K3639" s="147">
        <v>10</v>
      </c>
      <c r="L3639" s="151">
        <v>1134</v>
      </c>
      <c r="M3639" s="151">
        <v>56.7</v>
      </c>
      <c r="N3639" s="154"/>
      <c r="O3639" s="151">
        <v>510.3</v>
      </c>
      <c r="P3639" s="151">
        <v>567</v>
      </c>
      <c r="Q3639" s="151">
        <f t="shared" si="56"/>
        <v>1077.3</v>
      </c>
      <c r="R3639" s="156"/>
    </row>
    <row r="3640" s="138" customFormat="1" ht="25.05" hidden="1" customHeight="1" spans="1:18">
      <c r="A3640" s="147">
        <v>3635</v>
      </c>
      <c r="B3640" s="147" t="s">
        <v>1690</v>
      </c>
      <c r="C3640" s="148">
        <v>44927</v>
      </c>
      <c r="D3640" s="148">
        <v>44957</v>
      </c>
      <c r="E3640" s="147" t="s">
        <v>25</v>
      </c>
      <c r="F3640" s="147" t="s">
        <v>1660</v>
      </c>
      <c r="G3640" s="147" t="s">
        <v>27</v>
      </c>
      <c r="H3640" s="147">
        <v>6.5</v>
      </c>
      <c r="I3640" s="151">
        <v>2520</v>
      </c>
      <c r="J3640" s="151">
        <v>16380</v>
      </c>
      <c r="K3640" s="147">
        <v>10</v>
      </c>
      <c r="L3640" s="151">
        <v>1638</v>
      </c>
      <c r="M3640" s="151">
        <v>81.9</v>
      </c>
      <c r="N3640" s="154"/>
      <c r="O3640" s="151">
        <v>737.1</v>
      </c>
      <c r="P3640" s="151">
        <v>819</v>
      </c>
      <c r="Q3640" s="151">
        <f t="shared" si="56"/>
        <v>1556.1</v>
      </c>
      <c r="R3640" s="156"/>
    </row>
    <row r="3641" s="138" customFormat="1" ht="25.05" hidden="1" customHeight="1" spans="1:18">
      <c r="A3641" s="147">
        <v>3636</v>
      </c>
      <c r="B3641" s="147" t="s">
        <v>1691</v>
      </c>
      <c r="C3641" s="148">
        <v>44927</v>
      </c>
      <c r="D3641" s="148">
        <v>44957</v>
      </c>
      <c r="E3641" s="147" t="s">
        <v>25</v>
      </c>
      <c r="F3641" s="147" t="s">
        <v>1660</v>
      </c>
      <c r="G3641" s="147" t="s">
        <v>27</v>
      </c>
      <c r="H3641" s="147">
        <v>11</v>
      </c>
      <c r="I3641" s="151">
        <v>2520</v>
      </c>
      <c r="J3641" s="151">
        <v>27720</v>
      </c>
      <c r="K3641" s="147">
        <v>10</v>
      </c>
      <c r="L3641" s="151">
        <v>2772</v>
      </c>
      <c r="M3641" s="151">
        <v>138.6</v>
      </c>
      <c r="N3641" s="154"/>
      <c r="O3641" s="151">
        <v>1247.4</v>
      </c>
      <c r="P3641" s="151">
        <v>1386</v>
      </c>
      <c r="Q3641" s="151">
        <f t="shared" si="56"/>
        <v>2633.4</v>
      </c>
      <c r="R3641" s="156"/>
    </row>
    <row r="3642" s="138" customFormat="1" ht="25.05" hidden="1" customHeight="1" spans="1:18">
      <c r="A3642" s="147">
        <v>3637</v>
      </c>
      <c r="B3642" s="147" t="s">
        <v>1692</v>
      </c>
      <c r="C3642" s="148">
        <v>44927</v>
      </c>
      <c r="D3642" s="148">
        <v>44957</v>
      </c>
      <c r="E3642" s="147" t="s">
        <v>25</v>
      </c>
      <c r="F3642" s="147" t="s">
        <v>1660</v>
      </c>
      <c r="G3642" s="147" t="s">
        <v>27</v>
      </c>
      <c r="H3642" s="147">
        <v>6</v>
      </c>
      <c r="I3642" s="151">
        <v>2520</v>
      </c>
      <c r="J3642" s="151">
        <v>15120</v>
      </c>
      <c r="K3642" s="147">
        <v>10</v>
      </c>
      <c r="L3642" s="151">
        <v>1512</v>
      </c>
      <c r="M3642" s="151">
        <v>75.6</v>
      </c>
      <c r="N3642" s="154"/>
      <c r="O3642" s="151">
        <v>680.4</v>
      </c>
      <c r="P3642" s="151">
        <v>756</v>
      </c>
      <c r="Q3642" s="151">
        <f t="shared" si="56"/>
        <v>1436.4</v>
      </c>
      <c r="R3642" s="156"/>
    </row>
    <row r="3643" s="138" customFormat="1" ht="25.05" hidden="1" customHeight="1" spans="1:18">
      <c r="A3643" s="147">
        <v>3638</v>
      </c>
      <c r="B3643" s="147" t="s">
        <v>1693</v>
      </c>
      <c r="C3643" s="148">
        <v>44927</v>
      </c>
      <c r="D3643" s="148">
        <v>44957</v>
      </c>
      <c r="E3643" s="147" t="s">
        <v>25</v>
      </c>
      <c r="F3643" s="147" t="s">
        <v>1660</v>
      </c>
      <c r="G3643" s="147" t="s">
        <v>27</v>
      </c>
      <c r="H3643" s="147">
        <v>6</v>
      </c>
      <c r="I3643" s="151">
        <v>2520</v>
      </c>
      <c r="J3643" s="151">
        <v>15120</v>
      </c>
      <c r="K3643" s="147">
        <v>10</v>
      </c>
      <c r="L3643" s="151">
        <v>1512</v>
      </c>
      <c r="M3643" s="151">
        <v>75.6</v>
      </c>
      <c r="N3643" s="154"/>
      <c r="O3643" s="151">
        <v>680.4</v>
      </c>
      <c r="P3643" s="151">
        <v>756</v>
      </c>
      <c r="Q3643" s="151">
        <f t="shared" si="56"/>
        <v>1436.4</v>
      </c>
      <c r="R3643" s="156"/>
    </row>
    <row r="3644" s="138" customFormat="1" ht="25.05" hidden="1" customHeight="1" spans="1:18">
      <c r="A3644" s="147">
        <v>3639</v>
      </c>
      <c r="B3644" s="147" t="s">
        <v>1694</v>
      </c>
      <c r="C3644" s="148">
        <v>44927</v>
      </c>
      <c r="D3644" s="148">
        <v>44957</v>
      </c>
      <c r="E3644" s="147" t="s">
        <v>25</v>
      </c>
      <c r="F3644" s="147" t="s">
        <v>1660</v>
      </c>
      <c r="G3644" s="147" t="s">
        <v>27</v>
      </c>
      <c r="H3644" s="147">
        <v>14.8</v>
      </c>
      <c r="I3644" s="151">
        <v>2520</v>
      </c>
      <c r="J3644" s="151">
        <v>37296</v>
      </c>
      <c r="K3644" s="147">
        <v>10</v>
      </c>
      <c r="L3644" s="151">
        <v>3729.6</v>
      </c>
      <c r="M3644" s="151">
        <v>186.48</v>
      </c>
      <c r="N3644" s="154"/>
      <c r="O3644" s="151">
        <v>1678.32</v>
      </c>
      <c r="P3644" s="151">
        <v>1864.8</v>
      </c>
      <c r="Q3644" s="151">
        <f t="shared" si="56"/>
        <v>3543.12</v>
      </c>
      <c r="R3644" s="156"/>
    </row>
    <row r="3645" s="138" customFormat="1" ht="25.05" hidden="1" customHeight="1" spans="1:18">
      <c r="A3645" s="147">
        <v>3640</v>
      </c>
      <c r="B3645" s="147" t="s">
        <v>1695</v>
      </c>
      <c r="C3645" s="148">
        <v>44927</v>
      </c>
      <c r="D3645" s="148">
        <v>44957</v>
      </c>
      <c r="E3645" s="147" t="s">
        <v>25</v>
      </c>
      <c r="F3645" s="147" t="s">
        <v>1660</v>
      </c>
      <c r="G3645" s="147" t="s">
        <v>27</v>
      </c>
      <c r="H3645" s="147">
        <v>6</v>
      </c>
      <c r="I3645" s="151">
        <v>2520</v>
      </c>
      <c r="J3645" s="151">
        <v>15120</v>
      </c>
      <c r="K3645" s="147">
        <v>10</v>
      </c>
      <c r="L3645" s="151">
        <v>1512</v>
      </c>
      <c r="M3645" s="151">
        <v>75.6</v>
      </c>
      <c r="N3645" s="154"/>
      <c r="O3645" s="151">
        <v>680.4</v>
      </c>
      <c r="P3645" s="151">
        <v>756</v>
      </c>
      <c r="Q3645" s="151">
        <f t="shared" si="56"/>
        <v>1436.4</v>
      </c>
      <c r="R3645" s="156"/>
    </row>
    <row r="3646" s="138" customFormat="1" ht="25.05" hidden="1" customHeight="1" spans="1:18">
      <c r="A3646" s="147">
        <v>3641</v>
      </c>
      <c r="B3646" s="147" t="s">
        <v>1696</v>
      </c>
      <c r="C3646" s="148">
        <v>44927</v>
      </c>
      <c r="D3646" s="148">
        <v>44957</v>
      </c>
      <c r="E3646" s="147" t="s">
        <v>25</v>
      </c>
      <c r="F3646" s="147" t="s">
        <v>1660</v>
      </c>
      <c r="G3646" s="147" t="s">
        <v>27</v>
      </c>
      <c r="H3646" s="147">
        <v>4</v>
      </c>
      <c r="I3646" s="151">
        <v>2520</v>
      </c>
      <c r="J3646" s="151">
        <v>10080</v>
      </c>
      <c r="K3646" s="147">
        <v>10</v>
      </c>
      <c r="L3646" s="151">
        <v>1008</v>
      </c>
      <c r="M3646" s="151">
        <v>50.4</v>
      </c>
      <c r="N3646" s="154"/>
      <c r="O3646" s="151">
        <v>453.6</v>
      </c>
      <c r="P3646" s="151">
        <v>504</v>
      </c>
      <c r="Q3646" s="151">
        <f t="shared" si="56"/>
        <v>957.6</v>
      </c>
      <c r="R3646" s="156"/>
    </row>
    <row r="3647" s="138" customFormat="1" ht="25.05" hidden="1" customHeight="1" spans="1:18">
      <c r="A3647" s="147">
        <v>3642</v>
      </c>
      <c r="B3647" s="147" t="s">
        <v>1697</v>
      </c>
      <c r="C3647" s="148">
        <v>44927</v>
      </c>
      <c r="D3647" s="148">
        <v>44957</v>
      </c>
      <c r="E3647" s="147" t="s">
        <v>25</v>
      </c>
      <c r="F3647" s="147" t="s">
        <v>1660</v>
      </c>
      <c r="G3647" s="147" t="s">
        <v>27</v>
      </c>
      <c r="H3647" s="147">
        <v>8</v>
      </c>
      <c r="I3647" s="151">
        <v>2520</v>
      </c>
      <c r="J3647" s="151">
        <v>20160</v>
      </c>
      <c r="K3647" s="147">
        <v>10</v>
      </c>
      <c r="L3647" s="151">
        <v>2016</v>
      </c>
      <c r="M3647" s="151">
        <v>100.8</v>
      </c>
      <c r="N3647" s="154"/>
      <c r="O3647" s="151">
        <v>907.2</v>
      </c>
      <c r="P3647" s="151">
        <v>1008</v>
      </c>
      <c r="Q3647" s="151">
        <f t="shared" si="56"/>
        <v>1915.2</v>
      </c>
      <c r="R3647" s="156"/>
    </row>
    <row r="3648" s="138" customFormat="1" ht="25.05" hidden="1" customHeight="1" spans="1:18">
      <c r="A3648" s="147">
        <v>3643</v>
      </c>
      <c r="B3648" s="147" t="s">
        <v>1698</v>
      </c>
      <c r="C3648" s="148">
        <v>44927</v>
      </c>
      <c r="D3648" s="148">
        <v>44957</v>
      </c>
      <c r="E3648" s="147" t="s">
        <v>25</v>
      </c>
      <c r="F3648" s="147" t="s">
        <v>1660</v>
      </c>
      <c r="G3648" s="147" t="s">
        <v>27</v>
      </c>
      <c r="H3648" s="147">
        <v>9</v>
      </c>
      <c r="I3648" s="151">
        <v>2520</v>
      </c>
      <c r="J3648" s="151">
        <v>22680</v>
      </c>
      <c r="K3648" s="147">
        <v>10</v>
      </c>
      <c r="L3648" s="151">
        <v>2268</v>
      </c>
      <c r="M3648" s="151">
        <v>113.4</v>
      </c>
      <c r="N3648" s="154"/>
      <c r="O3648" s="151">
        <v>1020.6</v>
      </c>
      <c r="P3648" s="151">
        <v>1134</v>
      </c>
      <c r="Q3648" s="151">
        <f t="shared" si="56"/>
        <v>2154.6</v>
      </c>
      <c r="R3648" s="156"/>
    </row>
    <row r="3649" s="138" customFormat="1" ht="25.05" hidden="1" customHeight="1" spans="1:18">
      <c r="A3649" s="147">
        <v>3644</v>
      </c>
      <c r="B3649" s="147" t="s">
        <v>1699</v>
      </c>
      <c r="C3649" s="148">
        <v>44927</v>
      </c>
      <c r="D3649" s="148">
        <v>44957</v>
      </c>
      <c r="E3649" s="147" t="s">
        <v>25</v>
      </c>
      <c r="F3649" s="147" t="s">
        <v>1660</v>
      </c>
      <c r="G3649" s="147" t="s">
        <v>27</v>
      </c>
      <c r="H3649" s="147">
        <v>4.5</v>
      </c>
      <c r="I3649" s="151">
        <v>2520</v>
      </c>
      <c r="J3649" s="151">
        <v>11340</v>
      </c>
      <c r="K3649" s="147">
        <v>10</v>
      </c>
      <c r="L3649" s="151">
        <v>1134</v>
      </c>
      <c r="M3649" s="151">
        <v>56.7</v>
      </c>
      <c r="N3649" s="154"/>
      <c r="O3649" s="151">
        <v>510.3</v>
      </c>
      <c r="P3649" s="151">
        <v>567</v>
      </c>
      <c r="Q3649" s="151">
        <f t="shared" si="56"/>
        <v>1077.3</v>
      </c>
      <c r="R3649" s="156"/>
    </row>
    <row r="3650" s="138" customFormat="1" ht="25.05" hidden="1" customHeight="1" spans="1:18">
      <c r="A3650" s="147">
        <v>3645</v>
      </c>
      <c r="B3650" s="147" t="s">
        <v>1700</v>
      </c>
      <c r="C3650" s="148">
        <v>44927</v>
      </c>
      <c r="D3650" s="148">
        <v>44957</v>
      </c>
      <c r="E3650" s="147" t="s">
        <v>25</v>
      </c>
      <c r="F3650" s="147" t="s">
        <v>1660</v>
      </c>
      <c r="G3650" s="147" t="s">
        <v>27</v>
      </c>
      <c r="H3650" s="147">
        <v>8.5</v>
      </c>
      <c r="I3650" s="151">
        <v>2520</v>
      </c>
      <c r="J3650" s="151">
        <v>21420</v>
      </c>
      <c r="K3650" s="147">
        <v>10</v>
      </c>
      <c r="L3650" s="151">
        <v>2142</v>
      </c>
      <c r="M3650" s="151">
        <v>107.1</v>
      </c>
      <c r="N3650" s="154"/>
      <c r="O3650" s="151">
        <v>963.9</v>
      </c>
      <c r="P3650" s="151">
        <v>1071</v>
      </c>
      <c r="Q3650" s="151">
        <f t="shared" si="56"/>
        <v>2034.9</v>
      </c>
      <c r="R3650" s="156"/>
    </row>
    <row r="3651" s="138" customFormat="1" ht="25.05" hidden="1" customHeight="1" spans="1:18">
      <c r="A3651" s="147">
        <v>3646</v>
      </c>
      <c r="B3651" s="147" t="s">
        <v>1701</v>
      </c>
      <c r="C3651" s="148">
        <v>44927</v>
      </c>
      <c r="D3651" s="148">
        <v>44957</v>
      </c>
      <c r="E3651" s="147" t="s">
        <v>25</v>
      </c>
      <c r="F3651" s="147" t="s">
        <v>1660</v>
      </c>
      <c r="G3651" s="147" t="s">
        <v>27</v>
      </c>
      <c r="H3651" s="147">
        <v>1.4</v>
      </c>
      <c r="I3651" s="151">
        <v>2520</v>
      </c>
      <c r="J3651" s="151">
        <v>3528</v>
      </c>
      <c r="K3651" s="147">
        <v>10</v>
      </c>
      <c r="L3651" s="151">
        <v>352.8</v>
      </c>
      <c r="M3651" s="151">
        <v>17.64</v>
      </c>
      <c r="N3651" s="154"/>
      <c r="O3651" s="151">
        <v>158.76</v>
      </c>
      <c r="P3651" s="151">
        <v>176.4</v>
      </c>
      <c r="Q3651" s="151">
        <f t="shared" si="56"/>
        <v>335.16</v>
      </c>
      <c r="R3651" s="156"/>
    </row>
    <row r="3652" s="138" customFormat="1" ht="25.05" hidden="1" customHeight="1" spans="1:18">
      <c r="A3652" s="147">
        <v>3647</v>
      </c>
      <c r="B3652" s="147" t="s">
        <v>1702</v>
      </c>
      <c r="C3652" s="148">
        <v>44927</v>
      </c>
      <c r="D3652" s="148">
        <v>44957</v>
      </c>
      <c r="E3652" s="147" t="s">
        <v>25</v>
      </c>
      <c r="F3652" s="147" t="s">
        <v>1660</v>
      </c>
      <c r="G3652" s="147" t="s">
        <v>27</v>
      </c>
      <c r="H3652" s="147">
        <v>4.5</v>
      </c>
      <c r="I3652" s="151">
        <v>2520</v>
      </c>
      <c r="J3652" s="151">
        <v>11340</v>
      </c>
      <c r="K3652" s="147">
        <v>10</v>
      </c>
      <c r="L3652" s="151">
        <v>1134</v>
      </c>
      <c r="M3652" s="151">
        <v>56.7</v>
      </c>
      <c r="N3652" s="154"/>
      <c r="O3652" s="151">
        <v>510.3</v>
      </c>
      <c r="P3652" s="151">
        <v>567</v>
      </c>
      <c r="Q3652" s="151">
        <f t="shared" si="56"/>
        <v>1077.3</v>
      </c>
      <c r="R3652" s="156"/>
    </row>
    <row r="3653" s="138" customFormat="1" ht="25.05" hidden="1" customHeight="1" spans="1:18">
      <c r="A3653" s="147">
        <v>3648</v>
      </c>
      <c r="B3653" s="147" t="s">
        <v>1703</v>
      </c>
      <c r="C3653" s="148">
        <v>44927</v>
      </c>
      <c r="D3653" s="148">
        <v>44957</v>
      </c>
      <c r="E3653" s="147" t="s">
        <v>25</v>
      </c>
      <c r="F3653" s="147" t="s">
        <v>1660</v>
      </c>
      <c r="G3653" s="147" t="s">
        <v>27</v>
      </c>
      <c r="H3653" s="147">
        <v>1.1</v>
      </c>
      <c r="I3653" s="151">
        <v>2520</v>
      </c>
      <c r="J3653" s="151">
        <v>2772</v>
      </c>
      <c r="K3653" s="147">
        <v>10</v>
      </c>
      <c r="L3653" s="151">
        <v>277.2</v>
      </c>
      <c r="M3653" s="151">
        <v>13.86</v>
      </c>
      <c r="N3653" s="154"/>
      <c r="O3653" s="151">
        <v>124.74</v>
      </c>
      <c r="P3653" s="151">
        <v>138.6</v>
      </c>
      <c r="Q3653" s="151">
        <f t="shared" si="56"/>
        <v>263.34</v>
      </c>
      <c r="R3653" s="156"/>
    </row>
    <row r="3654" s="138" customFormat="1" ht="25.05" hidden="1" customHeight="1" spans="1:18">
      <c r="A3654" s="147">
        <v>3649</v>
      </c>
      <c r="B3654" s="147" t="s">
        <v>1704</v>
      </c>
      <c r="C3654" s="148">
        <v>44927</v>
      </c>
      <c r="D3654" s="148">
        <v>44957</v>
      </c>
      <c r="E3654" s="147" t="s">
        <v>25</v>
      </c>
      <c r="F3654" s="147" t="s">
        <v>1660</v>
      </c>
      <c r="G3654" s="147" t="s">
        <v>27</v>
      </c>
      <c r="H3654" s="147">
        <v>1.2</v>
      </c>
      <c r="I3654" s="151">
        <v>2520</v>
      </c>
      <c r="J3654" s="151">
        <v>3024</v>
      </c>
      <c r="K3654" s="147">
        <v>10</v>
      </c>
      <c r="L3654" s="151">
        <v>302.4</v>
      </c>
      <c r="M3654" s="151">
        <v>15.12</v>
      </c>
      <c r="N3654" s="154"/>
      <c r="O3654" s="151">
        <v>136.08</v>
      </c>
      <c r="P3654" s="151">
        <v>151.2</v>
      </c>
      <c r="Q3654" s="151">
        <f t="shared" si="56"/>
        <v>287.28</v>
      </c>
      <c r="R3654" s="156"/>
    </row>
    <row r="3655" s="138" customFormat="1" ht="25.05" hidden="1" customHeight="1" spans="1:18">
      <c r="A3655" s="147">
        <v>3650</v>
      </c>
      <c r="B3655" s="147" t="s">
        <v>1705</v>
      </c>
      <c r="C3655" s="148">
        <v>44927</v>
      </c>
      <c r="D3655" s="148">
        <v>44957</v>
      </c>
      <c r="E3655" s="147" t="s">
        <v>25</v>
      </c>
      <c r="F3655" s="147" t="s">
        <v>1660</v>
      </c>
      <c r="G3655" s="147" t="s">
        <v>27</v>
      </c>
      <c r="H3655" s="147">
        <v>8</v>
      </c>
      <c r="I3655" s="151">
        <v>2520</v>
      </c>
      <c r="J3655" s="151">
        <v>20160</v>
      </c>
      <c r="K3655" s="147">
        <v>10</v>
      </c>
      <c r="L3655" s="151">
        <v>2016</v>
      </c>
      <c r="M3655" s="151">
        <v>100.8</v>
      </c>
      <c r="N3655" s="154"/>
      <c r="O3655" s="151">
        <v>907.2</v>
      </c>
      <c r="P3655" s="151">
        <v>1008</v>
      </c>
      <c r="Q3655" s="151">
        <f t="shared" ref="Q3655:Q3718" si="57">N3655+O3655+P3655</f>
        <v>1915.2</v>
      </c>
      <c r="R3655" s="156"/>
    </row>
    <row r="3656" s="138" customFormat="1" ht="25.05" hidden="1" customHeight="1" spans="1:18">
      <c r="A3656" s="147">
        <v>3651</v>
      </c>
      <c r="B3656" s="147" t="s">
        <v>1706</v>
      </c>
      <c r="C3656" s="148">
        <v>44927</v>
      </c>
      <c r="D3656" s="148">
        <v>44957</v>
      </c>
      <c r="E3656" s="147" t="s">
        <v>25</v>
      </c>
      <c r="F3656" s="147" t="s">
        <v>1660</v>
      </c>
      <c r="G3656" s="147" t="s">
        <v>27</v>
      </c>
      <c r="H3656" s="147">
        <v>1</v>
      </c>
      <c r="I3656" s="151">
        <v>2520</v>
      </c>
      <c r="J3656" s="151">
        <v>2520</v>
      </c>
      <c r="K3656" s="147">
        <v>10</v>
      </c>
      <c r="L3656" s="151">
        <v>252</v>
      </c>
      <c r="M3656" s="151">
        <v>12.6</v>
      </c>
      <c r="N3656" s="154"/>
      <c r="O3656" s="151">
        <v>113.4</v>
      </c>
      <c r="P3656" s="151">
        <v>126</v>
      </c>
      <c r="Q3656" s="151">
        <f t="shared" si="57"/>
        <v>239.4</v>
      </c>
      <c r="R3656" s="156"/>
    </row>
    <row r="3657" s="138" customFormat="1" ht="25.05" hidden="1" customHeight="1" spans="1:18">
      <c r="A3657" s="147">
        <v>3652</v>
      </c>
      <c r="B3657" s="147" t="s">
        <v>1707</v>
      </c>
      <c r="C3657" s="148">
        <v>44927</v>
      </c>
      <c r="D3657" s="148">
        <v>44957</v>
      </c>
      <c r="E3657" s="147" t="s">
        <v>25</v>
      </c>
      <c r="F3657" s="147" t="s">
        <v>1660</v>
      </c>
      <c r="G3657" s="147" t="s">
        <v>27</v>
      </c>
      <c r="H3657" s="147">
        <v>4</v>
      </c>
      <c r="I3657" s="151">
        <v>2520</v>
      </c>
      <c r="J3657" s="151">
        <v>10080</v>
      </c>
      <c r="K3657" s="147">
        <v>10</v>
      </c>
      <c r="L3657" s="151">
        <v>1008</v>
      </c>
      <c r="M3657" s="151">
        <v>50.4</v>
      </c>
      <c r="N3657" s="154"/>
      <c r="O3657" s="151">
        <v>453.6</v>
      </c>
      <c r="P3657" s="151">
        <v>504</v>
      </c>
      <c r="Q3657" s="151">
        <f t="shared" si="57"/>
        <v>957.6</v>
      </c>
      <c r="R3657" s="156"/>
    </row>
    <row r="3658" s="138" customFormat="1" ht="25.05" hidden="1" customHeight="1" spans="1:18">
      <c r="A3658" s="147">
        <v>3653</v>
      </c>
      <c r="B3658" s="147" t="s">
        <v>1708</v>
      </c>
      <c r="C3658" s="148">
        <v>44927</v>
      </c>
      <c r="D3658" s="148">
        <v>44957</v>
      </c>
      <c r="E3658" s="147" t="s">
        <v>25</v>
      </c>
      <c r="F3658" s="147" t="s">
        <v>1660</v>
      </c>
      <c r="G3658" s="147" t="s">
        <v>27</v>
      </c>
      <c r="H3658" s="147">
        <v>4.5</v>
      </c>
      <c r="I3658" s="151">
        <v>2520</v>
      </c>
      <c r="J3658" s="151">
        <v>11340</v>
      </c>
      <c r="K3658" s="147">
        <v>10</v>
      </c>
      <c r="L3658" s="151">
        <v>1134</v>
      </c>
      <c r="M3658" s="151">
        <v>56.7</v>
      </c>
      <c r="N3658" s="154"/>
      <c r="O3658" s="151">
        <v>510.3</v>
      </c>
      <c r="P3658" s="151">
        <v>567</v>
      </c>
      <c r="Q3658" s="151">
        <f t="shared" si="57"/>
        <v>1077.3</v>
      </c>
      <c r="R3658" s="156"/>
    </row>
    <row r="3659" s="138" customFormat="1" ht="25.05" hidden="1" customHeight="1" spans="1:18">
      <c r="A3659" s="147">
        <v>3654</v>
      </c>
      <c r="B3659" s="147" t="s">
        <v>1709</v>
      </c>
      <c r="C3659" s="148">
        <v>44927</v>
      </c>
      <c r="D3659" s="148">
        <v>44957</v>
      </c>
      <c r="E3659" s="147" t="s">
        <v>25</v>
      </c>
      <c r="F3659" s="147" t="s">
        <v>1660</v>
      </c>
      <c r="G3659" s="147" t="s">
        <v>27</v>
      </c>
      <c r="H3659" s="147">
        <v>9</v>
      </c>
      <c r="I3659" s="151">
        <v>2520</v>
      </c>
      <c r="J3659" s="151">
        <v>22680</v>
      </c>
      <c r="K3659" s="147">
        <v>10</v>
      </c>
      <c r="L3659" s="151">
        <v>2268</v>
      </c>
      <c r="M3659" s="151">
        <v>113.4</v>
      </c>
      <c r="N3659" s="154"/>
      <c r="O3659" s="151">
        <v>1020.6</v>
      </c>
      <c r="P3659" s="151">
        <v>1134</v>
      </c>
      <c r="Q3659" s="151">
        <f t="shared" si="57"/>
        <v>2154.6</v>
      </c>
      <c r="R3659" s="156"/>
    </row>
    <row r="3660" s="138" customFormat="1" ht="25.05" hidden="1" customHeight="1" spans="1:18">
      <c r="A3660" s="147">
        <v>3655</v>
      </c>
      <c r="B3660" s="147" t="s">
        <v>1710</v>
      </c>
      <c r="C3660" s="148">
        <v>44927</v>
      </c>
      <c r="D3660" s="148">
        <v>44957</v>
      </c>
      <c r="E3660" s="147" t="s">
        <v>25</v>
      </c>
      <c r="F3660" s="147" t="s">
        <v>1660</v>
      </c>
      <c r="G3660" s="147" t="s">
        <v>27</v>
      </c>
      <c r="H3660" s="147">
        <v>8</v>
      </c>
      <c r="I3660" s="151">
        <v>2520</v>
      </c>
      <c r="J3660" s="151">
        <v>20160</v>
      </c>
      <c r="K3660" s="147">
        <v>10</v>
      </c>
      <c r="L3660" s="151">
        <v>2016</v>
      </c>
      <c r="M3660" s="151">
        <v>100.8</v>
      </c>
      <c r="N3660" s="154"/>
      <c r="O3660" s="151">
        <v>907.2</v>
      </c>
      <c r="P3660" s="151">
        <v>1008</v>
      </c>
      <c r="Q3660" s="151">
        <f t="shared" si="57"/>
        <v>1915.2</v>
      </c>
      <c r="R3660" s="156"/>
    </row>
    <row r="3661" s="138" customFormat="1" ht="25.05" hidden="1" customHeight="1" spans="1:18">
      <c r="A3661" s="147">
        <v>3656</v>
      </c>
      <c r="B3661" s="147" t="s">
        <v>1711</v>
      </c>
      <c r="C3661" s="148">
        <v>44927</v>
      </c>
      <c r="D3661" s="148">
        <v>44957</v>
      </c>
      <c r="E3661" s="147" t="s">
        <v>25</v>
      </c>
      <c r="F3661" s="147" t="s">
        <v>1660</v>
      </c>
      <c r="G3661" s="147" t="s">
        <v>27</v>
      </c>
      <c r="H3661" s="147">
        <v>8</v>
      </c>
      <c r="I3661" s="151">
        <v>2520</v>
      </c>
      <c r="J3661" s="151">
        <v>20160</v>
      </c>
      <c r="K3661" s="147">
        <v>10</v>
      </c>
      <c r="L3661" s="151">
        <v>2016</v>
      </c>
      <c r="M3661" s="151">
        <v>100.8</v>
      </c>
      <c r="N3661" s="154"/>
      <c r="O3661" s="151">
        <v>907.2</v>
      </c>
      <c r="P3661" s="151">
        <v>1008</v>
      </c>
      <c r="Q3661" s="151">
        <f t="shared" si="57"/>
        <v>1915.2</v>
      </c>
      <c r="R3661" s="156"/>
    </row>
    <row r="3662" s="138" customFormat="1" ht="25.05" hidden="1" customHeight="1" spans="1:18">
      <c r="A3662" s="147">
        <v>3657</v>
      </c>
      <c r="B3662" s="147" t="s">
        <v>1712</v>
      </c>
      <c r="C3662" s="148">
        <v>44927</v>
      </c>
      <c r="D3662" s="148">
        <v>44957</v>
      </c>
      <c r="E3662" s="147" t="s">
        <v>25</v>
      </c>
      <c r="F3662" s="147" t="s">
        <v>1660</v>
      </c>
      <c r="G3662" s="147" t="s">
        <v>27</v>
      </c>
      <c r="H3662" s="147">
        <v>9</v>
      </c>
      <c r="I3662" s="151">
        <v>2520</v>
      </c>
      <c r="J3662" s="151">
        <v>22680</v>
      </c>
      <c r="K3662" s="147">
        <v>10</v>
      </c>
      <c r="L3662" s="151">
        <v>2268</v>
      </c>
      <c r="M3662" s="151">
        <v>113.4</v>
      </c>
      <c r="N3662" s="154"/>
      <c r="O3662" s="151">
        <v>1020.6</v>
      </c>
      <c r="P3662" s="151">
        <v>1134</v>
      </c>
      <c r="Q3662" s="151">
        <f t="shared" si="57"/>
        <v>2154.6</v>
      </c>
      <c r="R3662" s="156"/>
    </row>
    <row r="3663" s="138" customFormat="1" ht="25.05" hidden="1" customHeight="1" spans="1:18">
      <c r="A3663" s="147">
        <v>3658</v>
      </c>
      <c r="B3663" s="147" t="s">
        <v>1713</v>
      </c>
      <c r="C3663" s="148">
        <v>44927</v>
      </c>
      <c r="D3663" s="148">
        <v>44957</v>
      </c>
      <c r="E3663" s="147" t="s">
        <v>25</v>
      </c>
      <c r="F3663" s="147" t="s">
        <v>1660</v>
      </c>
      <c r="G3663" s="147" t="s">
        <v>27</v>
      </c>
      <c r="H3663" s="147">
        <v>13</v>
      </c>
      <c r="I3663" s="151">
        <v>2520</v>
      </c>
      <c r="J3663" s="151">
        <v>32760</v>
      </c>
      <c r="K3663" s="147">
        <v>10</v>
      </c>
      <c r="L3663" s="151">
        <v>3276</v>
      </c>
      <c r="M3663" s="151">
        <v>163.8</v>
      </c>
      <c r="N3663" s="154"/>
      <c r="O3663" s="151">
        <v>1474.2</v>
      </c>
      <c r="P3663" s="151">
        <v>1638</v>
      </c>
      <c r="Q3663" s="151">
        <f t="shared" si="57"/>
        <v>3112.2</v>
      </c>
      <c r="R3663" s="156"/>
    </row>
    <row r="3664" s="138" customFormat="1" ht="25.05" hidden="1" customHeight="1" spans="1:18">
      <c r="A3664" s="147">
        <v>3659</v>
      </c>
      <c r="B3664" s="147" t="s">
        <v>1714</v>
      </c>
      <c r="C3664" s="148">
        <v>44927</v>
      </c>
      <c r="D3664" s="148">
        <v>44957</v>
      </c>
      <c r="E3664" s="147" t="s">
        <v>25</v>
      </c>
      <c r="F3664" s="147" t="s">
        <v>1660</v>
      </c>
      <c r="G3664" s="147" t="s">
        <v>27</v>
      </c>
      <c r="H3664" s="147">
        <v>10.5</v>
      </c>
      <c r="I3664" s="151">
        <v>2520</v>
      </c>
      <c r="J3664" s="151">
        <v>26460</v>
      </c>
      <c r="K3664" s="147">
        <v>10</v>
      </c>
      <c r="L3664" s="151">
        <v>2646</v>
      </c>
      <c r="M3664" s="151">
        <v>132.3</v>
      </c>
      <c r="N3664" s="154"/>
      <c r="O3664" s="151">
        <v>1190.7</v>
      </c>
      <c r="P3664" s="151">
        <v>1323</v>
      </c>
      <c r="Q3664" s="151">
        <f t="shared" si="57"/>
        <v>2513.7</v>
      </c>
      <c r="R3664" s="156"/>
    </row>
    <row r="3665" s="138" customFormat="1" ht="25.05" hidden="1" customHeight="1" spans="1:18">
      <c r="A3665" s="147">
        <v>3660</v>
      </c>
      <c r="B3665" s="147" t="s">
        <v>1680</v>
      </c>
      <c r="C3665" s="148">
        <v>44927</v>
      </c>
      <c r="D3665" s="148">
        <v>44957</v>
      </c>
      <c r="E3665" s="147" t="s">
        <v>25</v>
      </c>
      <c r="F3665" s="147" t="s">
        <v>1660</v>
      </c>
      <c r="G3665" s="147" t="s">
        <v>27</v>
      </c>
      <c r="H3665" s="147">
        <v>10</v>
      </c>
      <c r="I3665" s="151">
        <v>2520</v>
      </c>
      <c r="J3665" s="151">
        <v>25200</v>
      </c>
      <c r="K3665" s="147">
        <v>10</v>
      </c>
      <c r="L3665" s="151">
        <v>2520</v>
      </c>
      <c r="M3665" s="151">
        <v>126</v>
      </c>
      <c r="N3665" s="154"/>
      <c r="O3665" s="151">
        <v>1134</v>
      </c>
      <c r="P3665" s="151">
        <v>1260</v>
      </c>
      <c r="Q3665" s="151">
        <f t="shared" si="57"/>
        <v>2394</v>
      </c>
      <c r="R3665" s="156"/>
    </row>
    <row r="3666" s="138" customFormat="1" ht="25.05" hidden="1" customHeight="1" spans="1:18">
      <c r="A3666" s="147">
        <v>3661</v>
      </c>
      <c r="B3666" s="147" t="s">
        <v>1715</v>
      </c>
      <c r="C3666" s="148">
        <v>44927</v>
      </c>
      <c r="D3666" s="148">
        <v>44957</v>
      </c>
      <c r="E3666" s="147" t="s">
        <v>25</v>
      </c>
      <c r="F3666" s="147" t="s">
        <v>1660</v>
      </c>
      <c r="G3666" s="147" t="s">
        <v>27</v>
      </c>
      <c r="H3666" s="147">
        <v>7</v>
      </c>
      <c r="I3666" s="151">
        <v>2520</v>
      </c>
      <c r="J3666" s="151">
        <v>17640</v>
      </c>
      <c r="K3666" s="147">
        <v>10</v>
      </c>
      <c r="L3666" s="151">
        <v>1764</v>
      </c>
      <c r="M3666" s="151">
        <v>88.2</v>
      </c>
      <c r="N3666" s="154"/>
      <c r="O3666" s="151">
        <v>793.8</v>
      </c>
      <c r="P3666" s="151">
        <v>882</v>
      </c>
      <c r="Q3666" s="151">
        <f t="shared" si="57"/>
        <v>1675.8</v>
      </c>
      <c r="R3666" s="156"/>
    </row>
    <row r="3667" s="138" customFormat="1" ht="25.05" hidden="1" customHeight="1" spans="1:18">
      <c r="A3667" s="147">
        <v>3662</v>
      </c>
      <c r="B3667" s="147" t="s">
        <v>1716</v>
      </c>
      <c r="C3667" s="148">
        <v>44927</v>
      </c>
      <c r="D3667" s="148">
        <v>44957</v>
      </c>
      <c r="E3667" s="147" t="s">
        <v>25</v>
      </c>
      <c r="F3667" s="147" t="s">
        <v>1660</v>
      </c>
      <c r="G3667" s="147" t="s">
        <v>27</v>
      </c>
      <c r="H3667" s="147">
        <v>1.6</v>
      </c>
      <c r="I3667" s="151">
        <v>2520</v>
      </c>
      <c r="J3667" s="151">
        <v>4032</v>
      </c>
      <c r="K3667" s="147">
        <v>10</v>
      </c>
      <c r="L3667" s="151">
        <v>403.2</v>
      </c>
      <c r="M3667" s="151">
        <v>20.16</v>
      </c>
      <c r="N3667" s="154"/>
      <c r="O3667" s="151">
        <v>181.44</v>
      </c>
      <c r="P3667" s="151">
        <v>201.6</v>
      </c>
      <c r="Q3667" s="151">
        <f t="shared" si="57"/>
        <v>383.04</v>
      </c>
      <c r="R3667" s="156"/>
    </row>
    <row r="3668" s="138" customFormat="1" ht="25.05" hidden="1" customHeight="1" spans="1:18">
      <c r="A3668" s="147">
        <v>3663</v>
      </c>
      <c r="B3668" s="147" t="s">
        <v>1682</v>
      </c>
      <c r="C3668" s="148">
        <v>44927</v>
      </c>
      <c r="D3668" s="148">
        <v>44957</v>
      </c>
      <c r="E3668" s="147" t="s">
        <v>25</v>
      </c>
      <c r="F3668" s="147" t="s">
        <v>1660</v>
      </c>
      <c r="G3668" s="147" t="s">
        <v>27</v>
      </c>
      <c r="H3668" s="147">
        <v>4.5</v>
      </c>
      <c r="I3668" s="151">
        <v>2520</v>
      </c>
      <c r="J3668" s="151">
        <v>11340</v>
      </c>
      <c r="K3668" s="147">
        <v>10</v>
      </c>
      <c r="L3668" s="151">
        <v>1134</v>
      </c>
      <c r="M3668" s="151">
        <v>56.7</v>
      </c>
      <c r="N3668" s="154"/>
      <c r="O3668" s="151">
        <v>510.3</v>
      </c>
      <c r="P3668" s="151">
        <v>567</v>
      </c>
      <c r="Q3668" s="151">
        <f t="shared" si="57"/>
        <v>1077.3</v>
      </c>
      <c r="R3668" s="156"/>
    </row>
    <row r="3669" s="138" customFormat="1" ht="25.05" hidden="1" customHeight="1" spans="1:18">
      <c r="A3669" s="147">
        <v>3664</v>
      </c>
      <c r="B3669" s="147" t="s">
        <v>1717</v>
      </c>
      <c r="C3669" s="148">
        <v>44927</v>
      </c>
      <c r="D3669" s="148">
        <v>44957</v>
      </c>
      <c r="E3669" s="147" t="s">
        <v>25</v>
      </c>
      <c r="F3669" s="147" t="s">
        <v>1660</v>
      </c>
      <c r="G3669" s="147" t="s">
        <v>27</v>
      </c>
      <c r="H3669" s="147">
        <v>10</v>
      </c>
      <c r="I3669" s="151">
        <v>2520</v>
      </c>
      <c r="J3669" s="151">
        <v>25200</v>
      </c>
      <c r="K3669" s="147">
        <v>10</v>
      </c>
      <c r="L3669" s="151">
        <v>2520</v>
      </c>
      <c r="M3669" s="151">
        <v>126</v>
      </c>
      <c r="N3669" s="154"/>
      <c r="O3669" s="151">
        <v>1134</v>
      </c>
      <c r="P3669" s="151">
        <v>1260</v>
      </c>
      <c r="Q3669" s="151">
        <f t="shared" si="57"/>
        <v>2394</v>
      </c>
      <c r="R3669" s="156"/>
    </row>
    <row r="3670" s="138" customFormat="1" ht="25.05" hidden="1" customHeight="1" spans="1:18">
      <c r="A3670" s="147">
        <v>3665</v>
      </c>
      <c r="B3670" s="147" t="s">
        <v>1718</v>
      </c>
      <c r="C3670" s="148">
        <v>44927</v>
      </c>
      <c r="D3670" s="148">
        <v>44957</v>
      </c>
      <c r="E3670" s="147" t="s">
        <v>25</v>
      </c>
      <c r="F3670" s="147" t="s">
        <v>1660</v>
      </c>
      <c r="G3670" s="147" t="s">
        <v>27</v>
      </c>
      <c r="H3670" s="147">
        <v>9</v>
      </c>
      <c r="I3670" s="151">
        <v>2520</v>
      </c>
      <c r="J3670" s="151">
        <v>22680</v>
      </c>
      <c r="K3670" s="147">
        <v>10</v>
      </c>
      <c r="L3670" s="151">
        <v>2268</v>
      </c>
      <c r="M3670" s="151">
        <v>113.4</v>
      </c>
      <c r="N3670" s="154"/>
      <c r="O3670" s="151">
        <v>1020.6</v>
      </c>
      <c r="P3670" s="151">
        <v>1134</v>
      </c>
      <c r="Q3670" s="151">
        <f t="shared" si="57"/>
        <v>2154.6</v>
      </c>
      <c r="R3670" s="156"/>
    </row>
    <row r="3671" s="138" customFormat="1" ht="25.05" hidden="1" customHeight="1" spans="1:18">
      <c r="A3671" s="147">
        <v>3666</v>
      </c>
      <c r="B3671" s="147" t="s">
        <v>1719</v>
      </c>
      <c r="C3671" s="148">
        <v>44927</v>
      </c>
      <c r="D3671" s="148">
        <v>44957</v>
      </c>
      <c r="E3671" s="147" t="s">
        <v>25</v>
      </c>
      <c r="F3671" s="147" t="s">
        <v>1660</v>
      </c>
      <c r="G3671" s="147" t="s">
        <v>27</v>
      </c>
      <c r="H3671" s="147">
        <v>9</v>
      </c>
      <c r="I3671" s="151">
        <v>2520</v>
      </c>
      <c r="J3671" s="151">
        <v>22680</v>
      </c>
      <c r="K3671" s="147">
        <v>10</v>
      </c>
      <c r="L3671" s="151">
        <v>2268</v>
      </c>
      <c r="M3671" s="151">
        <v>113.4</v>
      </c>
      <c r="N3671" s="154"/>
      <c r="O3671" s="151">
        <v>1020.6</v>
      </c>
      <c r="P3671" s="151">
        <v>1134</v>
      </c>
      <c r="Q3671" s="151">
        <f t="shared" si="57"/>
        <v>2154.6</v>
      </c>
      <c r="R3671" s="156"/>
    </row>
    <row r="3672" s="138" customFormat="1" ht="25.05" hidden="1" customHeight="1" spans="1:18">
      <c r="A3672" s="147">
        <v>3667</v>
      </c>
      <c r="B3672" s="147" t="s">
        <v>1720</v>
      </c>
      <c r="C3672" s="148">
        <v>44927</v>
      </c>
      <c r="D3672" s="148">
        <v>44957</v>
      </c>
      <c r="E3672" s="147" t="s">
        <v>25</v>
      </c>
      <c r="F3672" s="147" t="s">
        <v>1660</v>
      </c>
      <c r="G3672" s="147" t="s">
        <v>27</v>
      </c>
      <c r="H3672" s="147">
        <v>8</v>
      </c>
      <c r="I3672" s="151">
        <v>2520</v>
      </c>
      <c r="J3672" s="151">
        <v>20160</v>
      </c>
      <c r="K3672" s="147">
        <v>10</v>
      </c>
      <c r="L3672" s="151">
        <v>2016</v>
      </c>
      <c r="M3672" s="151">
        <v>100.8</v>
      </c>
      <c r="N3672" s="154"/>
      <c r="O3672" s="151">
        <v>907.2</v>
      </c>
      <c r="P3672" s="151">
        <v>1008</v>
      </c>
      <c r="Q3672" s="151">
        <f t="shared" si="57"/>
        <v>1915.2</v>
      </c>
      <c r="R3672" s="156"/>
    </row>
    <row r="3673" s="138" customFormat="1" ht="25.05" hidden="1" customHeight="1" spans="1:18">
      <c r="A3673" s="147">
        <v>3668</v>
      </c>
      <c r="B3673" s="147" t="s">
        <v>1681</v>
      </c>
      <c r="C3673" s="148">
        <v>44927</v>
      </c>
      <c r="D3673" s="148">
        <v>44957</v>
      </c>
      <c r="E3673" s="147" t="s">
        <v>25</v>
      </c>
      <c r="F3673" s="147" t="s">
        <v>1660</v>
      </c>
      <c r="G3673" s="147" t="s">
        <v>27</v>
      </c>
      <c r="H3673" s="147">
        <v>3.5</v>
      </c>
      <c r="I3673" s="151">
        <v>2520</v>
      </c>
      <c r="J3673" s="151">
        <v>8820</v>
      </c>
      <c r="K3673" s="147">
        <v>10</v>
      </c>
      <c r="L3673" s="151">
        <v>882</v>
      </c>
      <c r="M3673" s="151">
        <v>44.1</v>
      </c>
      <c r="N3673" s="154"/>
      <c r="O3673" s="151">
        <v>396.9</v>
      </c>
      <c r="P3673" s="151">
        <v>441</v>
      </c>
      <c r="Q3673" s="151">
        <f t="shared" si="57"/>
        <v>837.9</v>
      </c>
      <c r="R3673" s="156"/>
    </row>
    <row r="3674" s="138" customFormat="1" ht="25.05" hidden="1" customHeight="1" spans="1:18">
      <c r="A3674" s="147">
        <v>3669</v>
      </c>
      <c r="B3674" s="147" t="s">
        <v>1721</v>
      </c>
      <c r="C3674" s="148">
        <v>44927</v>
      </c>
      <c r="D3674" s="148">
        <v>44957</v>
      </c>
      <c r="E3674" s="147" t="s">
        <v>25</v>
      </c>
      <c r="F3674" s="147" t="s">
        <v>1660</v>
      </c>
      <c r="G3674" s="147" t="s">
        <v>27</v>
      </c>
      <c r="H3674" s="147">
        <v>12</v>
      </c>
      <c r="I3674" s="151">
        <v>2520</v>
      </c>
      <c r="J3674" s="151">
        <v>30240</v>
      </c>
      <c r="K3674" s="147">
        <v>10</v>
      </c>
      <c r="L3674" s="151">
        <v>3024</v>
      </c>
      <c r="M3674" s="151">
        <v>151.2</v>
      </c>
      <c r="N3674" s="154"/>
      <c r="O3674" s="151">
        <v>1360.8</v>
      </c>
      <c r="P3674" s="151">
        <v>1512</v>
      </c>
      <c r="Q3674" s="151">
        <f t="shared" si="57"/>
        <v>2872.8</v>
      </c>
      <c r="R3674" s="156"/>
    </row>
    <row r="3675" s="138" customFormat="1" ht="25.05" hidden="1" customHeight="1" spans="1:18">
      <c r="A3675" s="147">
        <v>3670</v>
      </c>
      <c r="B3675" s="147" t="s">
        <v>1690</v>
      </c>
      <c r="C3675" s="148">
        <v>44931</v>
      </c>
      <c r="D3675" s="148">
        <v>44957</v>
      </c>
      <c r="E3675" s="147" t="s">
        <v>25</v>
      </c>
      <c r="F3675" s="147" t="s">
        <v>1660</v>
      </c>
      <c r="G3675" s="147" t="s">
        <v>27</v>
      </c>
      <c r="H3675" s="147">
        <v>7</v>
      </c>
      <c r="I3675" s="151">
        <v>2195.42</v>
      </c>
      <c r="J3675" s="151">
        <v>15367.94</v>
      </c>
      <c r="K3675" s="147">
        <v>10</v>
      </c>
      <c r="L3675" s="151">
        <v>1536.794</v>
      </c>
      <c r="M3675" s="151">
        <v>76.8397</v>
      </c>
      <c r="N3675" s="154"/>
      <c r="O3675" s="151">
        <v>691.5573</v>
      </c>
      <c r="P3675" s="151">
        <v>768.397</v>
      </c>
      <c r="Q3675" s="151">
        <f t="shared" si="57"/>
        <v>1459.9543</v>
      </c>
      <c r="R3675" s="156"/>
    </row>
    <row r="3676" s="138" customFormat="1" ht="25.05" hidden="1" customHeight="1" spans="1:18">
      <c r="A3676" s="147">
        <v>3671</v>
      </c>
      <c r="B3676" s="147" t="s">
        <v>1722</v>
      </c>
      <c r="C3676" s="148">
        <v>44931</v>
      </c>
      <c r="D3676" s="148">
        <v>44957</v>
      </c>
      <c r="E3676" s="147" t="s">
        <v>25</v>
      </c>
      <c r="F3676" s="147" t="s">
        <v>1660</v>
      </c>
      <c r="G3676" s="147" t="s">
        <v>27</v>
      </c>
      <c r="H3676" s="147">
        <v>4</v>
      </c>
      <c r="I3676" s="151">
        <v>2195.42</v>
      </c>
      <c r="J3676" s="151">
        <v>8781.68</v>
      </c>
      <c r="K3676" s="147">
        <v>10</v>
      </c>
      <c r="L3676" s="151">
        <v>878.168</v>
      </c>
      <c r="M3676" s="151">
        <v>43.9084</v>
      </c>
      <c r="N3676" s="154"/>
      <c r="O3676" s="151">
        <v>395.1756</v>
      </c>
      <c r="P3676" s="151">
        <v>439.084</v>
      </c>
      <c r="Q3676" s="151">
        <f t="shared" si="57"/>
        <v>834.2596</v>
      </c>
      <c r="R3676" s="156"/>
    </row>
    <row r="3677" s="138" customFormat="1" ht="25.05" hidden="1" customHeight="1" spans="1:18">
      <c r="A3677" s="147">
        <v>3672</v>
      </c>
      <c r="B3677" s="147" t="s">
        <v>1665</v>
      </c>
      <c r="C3677" s="148">
        <v>44931</v>
      </c>
      <c r="D3677" s="148">
        <v>44957</v>
      </c>
      <c r="E3677" s="147" t="s">
        <v>25</v>
      </c>
      <c r="F3677" s="147" t="s">
        <v>1660</v>
      </c>
      <c r="G3677" s="147" t="s">
        <v>27</v>
      </c>
      <c r="H3677" s="147">
        <v>4</v>
      </c>
      <c r="I3677" s="151">
        <v>2195.42</v>
      </c>
      <c r="J3677" s="151">
        <v>8781.68</v>
      </c>
      <c r="K3677" s="147">
        <v>10</v>
      </c>
      <c r="L3677" s="151">
        <v>878.168</v>
      </c>
      <c r="M3677" s="151">
        <v>43.9084</v>
      </c>
      <c r="N3677" s="154"/>
      <c r="O3677" s="151">
        <v>395.1756</v>
      </c>
      <c r="P3677" s="151">
        <v>439.084</v>
      </c>
      <c r="Q3677" s="151">
        <f t="shared" si="57"/>
        <v>834.2596</v>
      </c>
      <c r="R3677" s="156"/>
    </row>
    <row r="3678" s="138" customFormat="1" ht="25.05" hidden="1" customHeight="1" spans="1:18">
      <c r="A3678" s="147">
        <v>3673</v>
      </c>
      <c r="B3678" s="147" t="s">
        <v>1723</v>
      </c>
      <c r="C3678" s="148">
        <v>44931</v>
      </c>
      <c r="D3678" s="148">
        <v>44957</v>
      </c>
      <c r="E3678" s="147" t="s">
        <v>25</v>
      </c>
      <c r="F3678" s="147" t="s">
        <v>1660</v>
      </c>
      <c r="G3678" s="147" t="s">
        <v>27</v>
      </c>
      <c r="H3678" s="147">
        <v>9.5</v>
      </c>
      <c r="I3678" s="151">
        <v>2195.42</v>
      </c>
      <c r="J3678" s="151">
        <v>20856.49</v>
      </c>
      <c r="K3678" s="147">
        <v>10</v>
      </c>
      <c r="L3678" s="151">
        <v>2085.649</v>
      </c>
      <c r="M3678" s="151">
        <v>104.28245</v>
      </c>
      <c r="N3678" s="154"/>
      <c r="O3678" s="151">
        <v>938.54205</v>
      </c>
      <c r="P3678" s="151">
        <v>1042.8245</v>
      </c>
      <c r="Q3678" s="151">
        <f t="shared" si="57"/>
        <v>1981.36655</v>
      </c>
      <c r="R3678" s="156"/>
    </row>
    <row r="3679" s="138" customFormat="1" ht="25.05" hidden="1" customHeight="1" spans="1:18">
      <c r="A3679" s="147">
        <v>3674</v>
      </c>
      <c r="B3679" s="147" t="s">
        <v>1724</v>
      </c>
      <c r="C3679" s="148">
        <v>44931</v>
      </c>
      <c r="D3679" s="148">
        <v>44957</v>
      </c>
      <c r="E3679" s="147" t="s">
        <v>25</v>
      </c>
      <c r="F3679" s="147" t="s">
        <v>1660</v>
      </c>
      <c r="G3679" s="147" t="s">
        <v>27</v>
      </c>
      <c r="H3679" s="147">
        <v>5</v>
      </c>
      <c r="I3679" s="151">
        <v>2195.42</v>
      </c>
      <c r="J3679" s="151">
        <v>10977.1</v>
      </c>
      <c r="K3679" s="147">
        <v>10</v>
      </c>
      <c r="L3679" s="151">
        <v>1097.71</v>
      </c>
      <c r="M3679" s="151">
        <v>54.8855</v>
      </c>
      <c r="N3679" s="154"/>
      <c r="O3679" s="151">
        <v>493.9695</v>
      </c>
      <c r="P3679" s="151">
        <v>548.855</v>
      </c>
      <c r="Q3679" s="151">
        <f t="shared" si="57"/>
        <v>1042.8245</v>
      </c>
      <c r="R3679" s="156"/>
    </row>
    <row r="3680" s="138" customFormat="1" ht="25.05" hidden="1" customHeight="1" spans="1:18">
      <c r="A3680" s="147">
        <v>3675</v>
      </c>
      <c r="B3680" s="147" t="s">
        <v>1725</v>
      </c>
      <c r="C3680" s="148">
        <v>44931</v>
      </c>
      <c r="D3680" s="148">
        <v>44957</v>
      </c>
      <c r="E3680" s="147" t="s">
        <v>25</v>
      </c>
      <c r="F3680" s="147" t="s">
        <v>1660</v>
      </c>
      <c r="G3680" s="147" t="s">
        <v>27</v>
      </c>
      <c r="H3680" s="147">
        <v>12</v>
      </c>
      <c r="I3680" s="151">
        <v>2195.42</v>
      </c>
      <c r="J3680" s="151">
        <v>26345.04</v>
      </c>
      <c r="K3680" s="147">
        <v>10</v>
      </c>
      <c r="L3680" s="151">
        <v>2634.504</v>
      </c>
      <c r="M3680" s="151">
        <v>131.7252</v>
      </c>
      <c r="N3680" s="154"/>
      <c r="O3680" s="151">
        <v>1185.5268</v>
      </c>
      <c r="P3680" s="151">
        <v>1317.252</v>
      </c>
      <c r="Q3680" s="151">
        <f t="shared" si="57"/>
        <v>2502.7788</v>
      </c>
      <c r="R3680" s="156"/>
    </row>
    <row r="3681" s="138" customFormat="1" ht="25.05" hidden="1" customHeight="1" spans="1:18">
      <c r="A3681" s="147">
        <v>3676</v>
      </c>
      <c r="B3681" s="147" t="s">
        <v>1726</v>
      </c>
      <c r="C3681" s="148">
        <v>44931</v>
      </c>
      <c r="D3681" s="148">
        <v>44957</v>
      </c>
      <c r="E3681" s="147" t="s">
        <v>25</v>
      </c>
      <c r="F3681" s="147" t="s">
        <v>1660</v>
      </c>
      <c r="G3681" s="147" t="s">
        <v>27</v>
      </c>
      <c r="H3681" s="147">
        <v>3.5</v>
      </c>
      <c r="I3681" s="151">
        <v>2195.42</v>
      </c>
      <c r="J3681" s="151">
        <v>7683.97</v>
      </c>
      <c r="K3681" s="147">
        <v>10</v>
      </c>
      <c r="L3681" s="151">
        <v>768.397</v>
      </c>
      <c r="M3681" s="151">
        <v>38.41985</v>
      </c>
      <c r="N3681" s="154"/>
      <c r="O3681" s="151">
        <v>345.77865</v>
      </c>
      <c r="P3681" s="151">
        <v>384.1985</v>
      </c>
      <c r="Q3681" s="151">
        <f t="shared" si="57"/>
        <v>729.97715</v>
      </c>
      <c r="R3681" s="156"/>
    </row>
    <row r="3682" s="138" customFormat="1" ht="25.05" hidden="1" customHeight="1" spans="1:18">
      <c r="A3682" s="147">
        <v>3677</v>
      </c>
      <c r="B3682" s="147" t="s">
        <v>1727</v>
      </c>
      <c r="C3682" s="148">
        <v>44931</v>
      </c>
      <c r="D3682" s="148">
        <v>44957</v>
      </c>
      <c r="E3682" s="147" t="s">
        <v>25</v>
      </c>
      <c r="F3682" s="147" t="s">
        <v>1660</v>
      </c>
      <c r="G3682" s="147" t="s">
        <v>27</v>
      </c>
      <c r="H3682" s="147">
        <v>6</v>
      </c>
      <c r="I3682" s="151">
        <v>2195.42</v>
      </c>
      <c r="J3682" s="151">
        <v>13172.52</v>
      </c>
      <c r="K3682" s="147">
        <v>10</v>
      </c>
      <c r="L3682" s="151">
        <v>1317.252</v>
      </c>
      <c r="M3682" s="151">
        <v>65.8626</v>
      </c>
      <c r="N3682" s="154"/>
      <c r="O3682" s="151">
        <v>592.7634</v>
      </c>
      <c r="P3682" s="151">
        <v>658.626</v>
      </c>
      <c r="Q3682" s="151">
        <f t="shared" si="57"/>
        <v>1251.3894</v>
      </c>
      <c r="R3682" s="156"/>
    </row>
    <row r="3683" s="138" customFormat="1" ht="25.05" hidden="1" customHeight="1" spans="1:18">
      <c r="A3683" s="147">
        <v>3678</v>
      </c>
      <c r="B3683" s="147" t="s">
        <v>1728</v>
      </c>
      <c r="C3683" s="148">
        <v>44931</v>
      </c>
      <c r="D3683" s="148">
        <v>44957</v>
      </c>
      <c r="E3683" s="147" t="s">
        <v>25</v>
      </c>
      <c r="F3683" s="147" t="s">
        <v>1660</v>
      </c>
      <c r="G3683" s="147" t="s">
        <v>27</v>
      </c>
      <c r="H3683" s="147">
        <v>5</v>
      </c>
      <c r="I3683" s="151">
        <v>2195.42</v>
      </c>
      <c r="J3683" s="151">
        <v>10977.1</v>
      </c>
      <c r="K3683" s="147">
        <v>10</v>
      </c>
      <c r="L3683" s="151">
        <v>1097.71</v>
      </c>
      <c r="M3683" s="151">
        <v>54.8855</v>
      </c>
      <c r="N3683" s="154"/>
      <c r="O3683" s="151">
        <v>493.9695</v>
      </c>
      <c r="P3683" s="151">
        <v>548.855</v>
      </c>
      <c r="Q3683" s="151">
        <f t="shared" si="57"/>
        <v>1042.8245</v>
      </c>
      <c r="R3683" s="156"/>
    </row>
    <row r="3684" s="138" customFormat="1" ht="25.05" hidden="1" customHeight="1" spans="1:18">
      <c r="A3684" s="147">
        <v>3679</v>
      </c>
      <c r="B3684" s="147" t="s">
        <v>1729</v>
      </c>
      <c r="C3684" s="148">
        <v>44931</v>
      </c>
      <c r="D3684" s="148">
        <v>44957</v>
      </c>
      <c r="E3684" s="147" t="s">
        <v>25</v>
      </c>
      <c r="F3684" s="147" t="s">
        <v>1660</v>
      </c>
      <c r="G3684" s="147" t="s">
        <v>27</v>
      </c>
      <c r="H3684" s="147">
        <v>9</v>
      </c>
      <c r="I3684" s="151">
        <v>2195.42</v>
      </c>
      <c r="J3684" s="151">
        <v>19758.78</v>
      </c>
      <c r="K3684" s="147">
        <v>10</v>
      </c>
      <c r="L3684" s="151">
        <v>1975.878</v>
      </c>
      <c r="M3684" s="151">
        <v>98.7939</v>
      </c>
      <c r="N3684" s="154"/>
      <c r="O3684" s="151">
        <v>889.1451</v>
      </c>
      <c r="P3684" s="151">
        <v>987.939</v>
      </c>
      <c r="Q3684" s="151">
        <f t="shared" si="57"/>
        <v>1877.0841</v>
      </c>
      <c r="R3684" s="156"/>
    </row>
    <row r="3685" s="138" customFormat="1" ht="25.05" hidden="1" customHeight="1" spans="1:18">
      <c r="A3685" s="147">
        <v>3680</v>
      </c>
      <c r="B3685" s="147" t="s">
        <v>1730</v>
      </c>
      <c r="C3685" s="148">
        <v>44931</v>
      </c>
      <c r="D3685" s="148">
        <v>44957</v>
      </c>
      <c r="E3685" s="147" t="s">
        <v>25</v>
      </c>
      <c r="F3685" s="147" t="s">
        <v>1660</v>
      </c>
      <c r="G3685" s="147" t="s">
        <v>27</v>
      </c>
      <c r="H3685" s="147">
        <v>10</v>
      </c>
      <c r="I3685" s="151">
        <v>2195.42</v>
      </c>
      <c r="J3685" s="151">
        <v>21954.2</v>
      </c>
      <c r="K3685" s="147">
        <v>10</v>
      </c>
      <c r="L3685" s="151">
        <v>2195.42</v>
      </c>
      <c r="M3685" s="151">
        <v>109.771</v>
      </c>
      <c r="N3685" s="154"/>
      <c r="O3685" s="151">
        <v>987.939</v>
      </c>
      <c r="P3685" s="151">
        <v>1097.71</v>
      </c>
      <c r="Q3685" s="151">
        <f t="shared" si="57"/>
        <v>2085.649</v>
      </c>
      <c r="R3685" s="156"/>
    </row>
    <row r="3686" s="138" customFormat="1" ht="25.05" hidden="1" customHeight="1" spans="1:18">
      <c r="A3686" s="147">
        <v>3681</v>
      </c>
      <c r="B3686" s="147" t="s">
        <v>1731</v>
      </c>
      <c r="C3686" s="148">
        <v>44931</v>
      </c>
      <c r="D3686" s="148">
        <v>44957</v>
      </c>
      <c r="E3686" s="147" t="s">
        <v>25</v>
      </c>
      <c r="F3686" s="147" t="s">
        <v>1660</v>
      </c>
      <c r="G3686" s="147" t="s">
        <v>27</v>
      </c>
      <c r="H3686" s="147">
        <v>13</v>
      </c>
      <c r="I3686" s="151">
        <v>2195.42</v>
      </c>
      <c r="J3686" s="151">
        <v>28540.46</v>
      </c>
      <c r="K3686" s="147">
        <v>10</v>
      </c>
      <c r="L3686" s="151">
        <v>2854.046</v>
      </c>
      <c r="M3686" s="151">
        <v>142.7023</v>
      </c>
      <c r="N3686" s="154"/>
      <c r="O3686" s="151">
        <v>1284.3207</v>
      </c>
      <c r="P3686" s="151">
        <v>1427.023</v>
      </c>
      <c r="Q3686" s="151">
        <f t="shared" si="57"/>
        <v>2711.3437</v>
      </c>
      <c r="R3686" s="156"/>
    </row>
    <row r="3687" s="138" customFormat="1" ht="25.05" hidden="1" customHeight="1" spans="1:18">
      <c r="A3687" s="147">
        <v>3682</v>
      </c>
      <c r="B3687" s="147" t="s">
        <v>1732</v>
      </c>
      <c r="C3687" s="148">
        <v>44931</v>
      </c>
      <c r="D3687" s="148">
        <v>44957</v>
      </c>
      <c r="E3687" s="147" t="s">
        <v>25</v>
      </c>
      <c r="F3687" s="147" t="s">
        <v>1660</v>
      </c>
      <c r="G3687" s="147" t="s">
        <v>27</v>
      </c>
      <c r="H3687" s="147">
        <v>5</v>
      </c>
      <c r="I3687" s="151">
        <v>2195.42</v>
      </c>
      <c r="J3687" s="151">
        <v>10977.1</v>
      </c>
      <c r="K3687" s="147">
        <v>10</v>
      </c>
      <c r="L3687" s="151">
        <v>1097.71</v>
      </c>
      <c r="M3687" s="151">
        <v>54.8855</v>
      </c>
      <c r="N3687" s="154"/>
      <c r="O3687" s="151">
        <v>493.9695</v>
      </c>
      <c r="P3687" s="151">
        <v>548.855</v>
      </c>
      <c r="Q3687" s="151">
        <f t="shared" si="57"/>
        <v>1042.8245</v>
      </c>
      <c r="R3687" s="156"/>
    </row>
    <row r="3688" s="138" customFormat="1" ht="25.05" hidden="1" customHeight="1" spans="1:18">
      <c r="A3688" s="147">
        <v>3683</v>
      </c>
      <c r="B3688" s="147" t="s">
        <v>1722</v>
      </c>
      <c r="C3688" s="148">
        <v>44931</v>
      </c>
      <c r="D3688" s="148">
        <v>44957</v>
      </c>
      <c r="E3688" s="147" t="s">
        <v>25</v>
      </c>
      <c r="F3688" s="147" t="s">
        <v>1660</v>
      </c>
      <c r="G3688" s="147" t="s">
        <v>27</v>
      </c>
      <c r="H3688" s="147">
        <v>8</v>
      </c>
      <c r="I3688" s="151">
        <v>2195.42</v>
      </c>
      <c r="J3688" s="151">
        <v>17563.36</v>
      </c>
      <c r="K3688" s="147">
        <v>10</v>
      </c>
      <c r="L3688" s="151">
        <v>1756.336</v>
      </c>
      <c r="M3688" s="151">
        <v>87.8168</v>
      </c>
      <c r="N3688" s="154"/>
      <c r="O3688" s="151">
        <v>790.3512</v>
      </c>
      <c r="P3688" s="151">
        <v>878.168</v>
      </c>
      <c r="Q3688" s="151">
        <f t="shared" si="57"/>
        <v>1668.5192</v>
      </c>
      <c r="R3688" s="156"/>
    </row>
    <row r="3689" s="138" customFormat="1" ht="25.05" hidden="1" customHeight="1" spans="1:18">
      <c r="A3689" s="147">
        <v>3684</v>
      </c>
      <c r="B3689" s="147" t="s">
        <v>1733</v>
      </c>
      <c r="C3689" s="148">
        <v>44931</v>
      </c>
      <c r="D3689" s="148">
        <v>44957</v>
      </c>
      <c r="E3689" s="147" t="s">
        <v>25</v>
      </c>
      <c r="F3689" s="147" t="s">
        <v>1660</v>
      </c>
      <c r="G3689" s="147" t="s">
        <v>27</v>
      </c>
      <c r="H3689" s="147">
        <v>2.8</v>
      </c>
      <c r="I3689" s="151">
        <v>2195.42</v>
      </c>
      <c r="J3689" s="151">
        <v>6147.176</v>
      </c>
      <c r="K3689" s="147">
        <v>10</v>
      </c>
      <c r="L3689" s="151">
        <v>614.7176</v>
      </c>
      <c r="M3689" s="151">
        <v>30.73588</v>
      </c>
      <c r="N3689" s="154"/>
      <c r="O3689" s="151">
        <v>276.62292</v>
      </c>
      <c r="P3689" s="151">
        <v>307.3588</v>
      </c>
      <c r="Q3689" s="151">
        <f t="shared" si="57"/>
        <v>583.98172</v>
      </c>
      <c r="R3689" s="156"/>
    </row>
    <row r="3690" s="138" customFormat="1" ht="25.05" hidden="1" customHeight="1" spans="1:18">
      <c r="A3690" s="147">
        <v>3685</v>
      </c>
      <c r="B3690" s="147" t="s">
        <v>1734</v>
      </c>
      <c r="C3690" s="148">
        <v>44931</v>
      </c>
      <c r="D3690" s="148">
        <v>44957</v>
      </c>
      <c r="E3690" s="147" t="s">
        <v>25</v>
      </c>
      <c r="F3690" s="147" t="s">
        <v>1660</v>
      </c>
      <c r="G3690" s="147" t="s">
        <v>27</v>
      </c>
      <c r="H3690" s="147">
        <v>4</v>
      </c>
      <c r="I3690" s="151">
        <v>2195.42</v>
      </c>
      <c r="J3690" s="151">
        <v>8781.68</v>
      </c>
      <c r="K3690" s="147">
        <v>10</v>
      </c>
      <c r="L3690" s="151">
        <v>878.168</v>
      </c>
      <c r="M3690" s="151">
        <v>43.9084</v>
      </c>
      <c r="N3690" s="154"/>
      <c r="O3690" s="151">
        <v>395.1756</v>
      </c>
      <c r="P3690" s="151">
        <v>439.084</v>
      </c>
      <c r="Q3690" s="151">
        <f t="shared" si="57"/>
        <v>834.2596</v>
      </c>
      <c r="R3690" s="156"/>
    </row>
    <row r="3691" s="138" customFormat="1" ht="25.05" hidden="1" customHeight="1" spans="1:18">
      <c r="A3691" s="147">
        <v>3686</v>
      </c>
      <c r="B3691" s="147" t="s">
        <v>1735</v>
      </c>
      <c r="C3691" s="148">
        <v>44931</v>
      </c>
      <c r="D3691" s="148">
        <v>44957</v>
      </c>
      <c r="E3691" s="147" t="s">
        <v>25</v>
      </c>
      <c r="F3691" s="147" t="s">
        <v>1660</v>
      </c>
      <c r="G3691" s="147" t="s">
        <v>27</v>
      </c>
      <c r="H3691" s="147">
        <v>14</v>
      </c>
      <c r="I3691" s="151">
        <v>2195.42</v>
      </c>
      <c r="J3691" s="151">
        <v>30735.88</v>
      </c>
      <c r="K3691" s="147">
        <v>10</v>
      </c>
      <c r="L3691" s="151">
        <v>3073.588</v>
      </c>
      <c r="M3691" s="151">
        <v>153.6794</v>
      </c>
      <c r="N3691" s="154"/>
      <c r="O3691" s="151">
        <v>1383.1146</v>
      </c>
      <c r="P3691" s="151">
        <v>1536.794</v>
      </c>
      <c r="Q3691" s="151">
        <f t="shared" si="57"/>
        <v>2919.9086</v>
      </c>
      <c r="R3691" s="156"/>
    </row>
    <row r="3692" s="138" customFormat="1" ht="25.05" hidden="1" customHeight="1" spans="1:18">
      <c r="A3692" s="147">
        <v>3687</v>
      </c>
      <c r="B3692" s="147" t="s">
        <v>1736</v>
      </c>
      <c r="C3692" s="148">
        <v>44931</v>
      </c>
      <c r="D3692" s="148">
        <v>44957</v>
      </c>
      <c r="E3692" s="147" t="s">
        <v>25</v>
      </c>
      <c r="F3692" s="147" t="s">
        <v>1660</v>
      </c>
      <c r="G3692" s="147" t="s">
        <v>27</v>
      </c>
      <c r="H3692" s="147">
        <v>14</v>
      </c>
      <c r="I3692" s="151">
        <v>2195.42</v>
      </c>
      <c r="J3692" s="151">
        <v>30735.88</v>
      </c>
      <c r="K3692" s="147">
        <v>10</v>
      </c>
      <c r="L3692" s="151">
        <v>3073.588</v>
      </c>
      <c r="M3692" s="151">
        <v>153.6794</v>
      </c>
      <c r="N3692" s="154"/>
      <c r="O3692" s="151">
        <v>1383.1146</v>
      </c>
      <c r="P3692" s="151">
        <v>1536.794</v>
      </c>
      <c r="Q3692" s="151">
        <f t="shared" si="57"/>
        <v>2919.9086</v>
      </c>
      <c r="R3692" s="156"/>
    </row>
    <row r="3693" s="138" customFormat="1" ht="25.05" hidden="1" customHeight="1" spans="1:18">
      <c r="A3693" s="147">
        <v>3688</v>
      </c>
      <c r="B3693" s="147" t="s">
        <v>1737</v>
      </c>
      <c r="C3693" s="148">
        <v>44931</v>
      </c>
      <c r="D3693" s="148">
        <v>44957</v>
      </c>
      <c r="E3693" s="147" t="s">
        <v>25</v>
      </c>
      <c r="F3693" s="147" t="s">
        <v>1660</v>
      </c>
      <c r="G3693" s="147" t="s">
        <v>27</v>
      </c>
      <c r="H3693" s="147">
        <v>10</v>
      </c>
      <c r="I3693" s="151">
        <v>2195.42</v>
      </c>
      <c r="J3693" s="151">
        <v>21954.2</v>
      </c>
      <c r="K3693" s="147">
        <v>10</v>
      </c>
      <c r="L3693" s="151">
        <v>2195.42</v>
      </c>
      <c r="M3693" s="151">
        <v>109.771</v>
      </c>
      <c r="N3693" s="154"/>
      <c r="O3693" s="151">
        <v>987.939</v>
      </c>
      <c r="P3693" s="151">
        <v>1097.71</v>
      </c>
      <c r="Q3693" s="151">
        <f t="shared" si="57"/>
        <v>2085.649</v>
      </c>
      <c r="R3693" s="156"/>
    </row>
    <row r="3694" s="138" customFormat="1" ht="25.05" hidden="1" customHeight="1" spans="1:18">
      <c r="A3694" s="147">
        <v>3689</v>
      </c>
      <c r="B3694" s="147" t="s">
        <v>1738</v>
      </c>
      <c r="C3694" s="148">
        <v>44931</v>
      </c>
      <c r="D3694" s="148">
        <v>44957</v>
      </c>
      <c r="E3694" s="147" t="s">
        <v>25</v>
      </c>
      <c r="F3694" s="147" t="s">
        <v>1660</v>
      </c>
      <c r="G3694" s="147" t="s">
        <v>27</v>
      </c>
      <c r="H3694" s="147">
        <v>11</v>
      </c>
      <c r="I3694" s="151">
        <v>2195.42</v>
      </c>
      <c r="J3694" s="151">
        <v>24149.62</v>
      </c>
      <c r="K3694" s="147">
        <v>10</v>
      </c>
      <c r="L3694" s="151">
        <v>2414.962</v>
      </c>
      <c r="M3694" s="151">
        <v>120.7481</v>
      </c>
      <c r="N3694" s="154"/>
      <c r="O3694" s="151">
        <v>1086.7329</v>
      </c>
      <c r="P3694" s="151">
        <v>1207.481</v>
      </c>
      <c r="Q3694" s="151">
        <f t="shared" si="57"/>
        <v>2294.2139</v>
      </c>
      <c r="R3694" s="156"/>
    </row>
    <row r="3695" s="138" customFormat="1" ht="25.05" hidden="1" customHeight="1" spans="1:18">
      <c r="A3695" s="147">
        <v>3690</v>
      </c>
      <c r="B3695" s="147" t="s">
        <v>1739</v>
      </c>
      <c r="C3695" s="148">
        <v>44931</v>
      </c>
      <c r="D3695" s="148">
        <v>44957</v>
      </c>
      <c r="E3695" s="147" t="s">
        <v>25</v>
      </c>
      <c r="F3695" s="147" t="s">
        <v>1660</v>
      </c>
      <c r="G3695" s="147" t="s">
        <v>27</v>
      </c>
      <c r="H3695" s="147">
        <v>3.5</v>
      </c>
      <c r="I3695" s="151">
        <v>2195.42</v>
      </c>
      <c r="J3695" s="151">
        <v>7683.97</v>
      </c>
      <c r="K3695" s="147">
        <v>10</v>
      </c>
      <c r="L3695" s="151">
        <v>768.397</v>
      </c>
      <c r="M3695" s="151">
        <v>38.41985</v>
      </c>
      <c r="N3695" s="154"/>
      <c r="O3695" s="151">
        <v>345.77865</v>
      </c>
      <c r="P3695" s="151">
        <v>384.1985</v>
      </c>
      <c r="Q3695" s="151">
        <f t="shared" si="57"/>
        <v>729.97715</v>
      </c>
      <c r="R3695" s="156"/>
    </row>
    <row r="3696" s="138" customFormat="1" ht="25.05" hidden="1" customHeight="1" spans="1:18">
      <c r="A3696" s="147">
        <v>3691</v>
      </c>
      <c r="B3696" s="147" t="s">
        <v>1740</v>
      </c>
      <c r="C3696" s="148">
        <v>44931</v>
      </c>
      <c r="D3696" s="148">
        <v>44957</v>
      </c>
      <c r="E3696" s="147" t="s">
        <v>25</v>
      </c>
      <c r="F3696" s="147" t="s">
        <v>1660</v>
      </c>
      <c r="G3696" s="147" t="s">
        <v>27</v>
      </c>
      <c r="H3696" s="147">
        <v>2.5</v>
      </c>
      <c r="I3696" s="151">
        <v>2195.42</v>
      </c>
      <c r="J3696" s="151">
        <v>5488.55</v>
      </c>
      <c r="K3696" s="147">
        <v>10</v>
      </c>
      <c r="L3696" s="151">
        <v>548.855</v>
      </c>
      <c r="M3696" s="151">
        <v>27.44275</v>
      </c>
      <c r="N3696" s="154"/>
      <c r="O3696" s="151">
        <v>246.98475</v>
      </c>
      <c r="P3696" s="151">
        <v>274.4275</v>
      </c>
      <c r="Q3696" s="151">
        <f t="shared" si="57"/>
        <v>521.41225</v>
      </c>
      <c r="R3696" s="156"/>
    </row>
    <row r="3697" s="138" customFormat="1" ht="25.05" hidden="1" customHeight="1" spans="1:18">
      <c r="A3697" s="147">
        <v>3692</v>
      </c>
      <c r="B3697" s="147" t="s">
        <v>1741</v>
      </c>
      <c r="C3697" s="148">
        <v>44931</v>
      </c>
      <c r="D3697" s="148">
        <v>44957</v>
      </c>
      <c r="E3697" s="147" t="s">
        <v>25</v>
      </c>
      <c r="F3697" s="147" t="s">
        <v>1660</v>
      </c>
      <c r="G3697" s="147" t="s">
        <v>27</v>
      </c>
      <c r="H3697" s="147">
        <v>7.8</v>
      </c>
      <c r="I3697" s="151">
        <v>2195.42</v>
      </c>
      <c r="J3697" s="151">
        <v>17124.276</v>
      </c>
      <c r="K3697" s="147">
        <v>10</v>
      </c>
      <c r="L3697" s="151">
        <v>1712.4276</v>
      </c>
      <c r="M3697" s="151">
        <v>85.62138</v>
      </c>
      <c r="N3697" s="154"/>
      <c r="O3697" s="151">
        <v>770.59242</v>
      </c>
      <c r="P3697" s="151">
        <v>856.2138</v>
      </c>
      <c r="Q3697" s="151">
        <f t="shared" si="57"/>
        <v>1626.80622</v>
      </c>
      <c r="R3697" s="156"/>
    </row>
    <row r="3698" s="138" customFormat="1" ht="25.05" hidden="1" customHeight="1" spans="1:18">
      <c r="A3698" s="147">
        <v>3693</v>
      </c>
      <c r="B3698" s="147" t="s">
        <v>1742</v>
      </c>
      <c r="C3698" s="148">
        <v>44931</v>
      </c>
      <c r="D3698" s="148">
        <v>44957</v>
      </c>
      <c r="E3698" s="147" t="s">
        <v>25</v>
      </c>
      <c r="F3698" s="147" t="s">
        <v>1660</v>
      </c>
      <c r="G3698" s="147" t="s">
        <v>27</v>
      </c>
      <c r="H3698" s="147">
        <v>9</v>
      </c>
      <c r="I3698" s="151">
        <v>2195.42</v>
      </c>
      <c r="J3698" s="151">
        <v>19758.78</v>
      </c>
      <c r="K3698" s="147">
        <v>10</v>
      </c>
      <c r="L3698" s="151">
        <v>1975.878</v>
      </c>
      <c r="M3698" s="151">
        <v>98.7939</v>
      </c>
      <c r="N3698" s="154"/>
      <c r="O3698" s="151">
        <v>889.1451</v>
      </c>
      <c r="P3698" s="151">
        <v>987.939</v>
      </c>
      <c r="Q3698" s="151">
        <f t="shared" si="57"/>
        <v>1877.0841</v>
      </c>
      <c r="R3698" s="156"/>
    </row>
    <row r="3699" s="138" customFormat="1" ht="25.05" hidden="1" customHeight="1" spans="1:18">
      <c r="A3699" s="147">
        <v>3694</v>
      </c>
      <c r="B3699" s="147" t="s">
        <v>1678</v>
      </c>
      <c r="C3699" s="148">
        <v>44931</v>
      </c>
      <c r="D3699" s="148">
        <v>44957</v>
      </c>
      <c r="E3699" s="147" t="s">
        <v>25</v>
      </c>
      <c r="F3699" s="147" t="s">
        <v>1660</v>
      </c>
      <c r="G3699" s="147" t="s">
        <v>27</v>
      </c>
      <c r="H3699" s="147">
        <v>4</v>
      </c>
      <c r="I3699" s="151">
        <v>2195.42</v>
      </c>
      <c r="J3699" s="151">
        <v>8781.68</v>
      </c>
      <c r="K3699" s="147">
        <v>10</v>
      </c>
      <c r="L3699" s="151">
        <v>878.168</v>
      </c>
      <c r="M3699" s="151">
        <v>43.9084</v>
      </c>
      <c r="N3699" s="154"/>
      <c r="O3699" s="151">
        <v>395.1756</v>
      </c>
      <c r="P3699" s="151">
        <v>439.084</v>
      </c>
      <c r="Q3699" s="151">
        <f t="shared" si="57"/>
        <v>834.2596</v>
      </c>
      <c r="R3699" s="156"/>
    </row>
    <row r="3700" s="138" customFormat="1" ht="25.05" hidden="1" customHeight="1" spans="1:18">
      <c r="A3700" s="147">
        <v>3695</v>
      </c>
      <c r="B3700" s="147" t="s">
        <v>1703</v>
      </c>
      <c r="C3700" s="148">
        <v>44931</v>
      </c>
      <c r="D3700" s="148">
        <v>44957</v>
      </c>
      <c r="E3700" s="147" t="s">
        <v>25</v>
      </c>
      <c r="F3700" s="147" t="s">
        <v>1660</v>
      </c>
      <c r="G3700" s="147" t="s">
        <v>27</v>
      </c>
      <c r="H3700" s="147">
        <v>1.9</v>
      </c>
      <c r="I3700" s="151">
        <v>2195.42</v>
      </c>
      <c r="J3700" s="151">
        <v>4171.298</v>
      </c>
      <c r="K3700" s="147">
        <v>10</v>
      </c>
      <c r="L3700" s="151">
        <v>417.1298</v>
      </c>
      <c r="M3700" s="151">
        <v>20.85649</v>
      </c>
      <c r="N3700" s="154"/>
      <c r="O3700" s="151">
        <v>187.70841</v>
      </c>
      <c r="P3700" s="151">
        <v>208.5649</v>
      </c>
      <c r="Q3700" s="151">
        <f t="shared" si="57"/>
        <v>396.27331</v>
      </c>
      <c r="R3700" s="156"/>
    </row>
    <row r="3701" s="138" customFormat="1" ht="25.05" hidden="1" customHeight="1" spans="1:18">
      <c r="A3701" s="147">
        <v>3696</v>
      </c>
      <c r="B3701" s="147" t="s">
        <v>1743</v>
      </c>
      <c r="C3701" s="148">
        <v>44931</v>
      </c>
      <c r="D3701" s="148">
        <v>44957</v>
      </c>
      <c r="E3701" s="147" t="s">
        <v>25</v>
      </c>
      <c r="F3701" s="147" t="s">
        <v>1660</v>
      </c>
      <c r="G3701" s="147" t="s">
        <v>27</v>
      </c>
      <c r="H3701" s="147">
        <v>1.6</v>
      </c>
      <c r="I3701" s="151">
        <v>2195.42</v>
      </c>
      <c r="J3701" s="151">
        <v>3512.672</v>
      </c>
      <c r="K3701" s="147">
        <v>10</v>
      </c>
      <c r="L3701" s="151">
        <v>351.2672</v>
      </c>
      <c r="M3701" s="151">
        <v>17.56336</v>
      </c>
      <c r="N3701" s="154"/>
      <c r="O3701" s="151">
        <v>158.07024</v>
      </c>
      <c r="P3701" s="151">
        <v>175.6336</v>
      </c>
      <c r="Q3701" s="151">
        <f t="shared" si="57"/>
        <v>333.70384</v>
      </c>
      <c r="R3701" s="156"/>
    </row>
    <row r="3702" s="138" customFormat="1" ht="25.05" hidden="1" customHeight="1" spans="1:18">
      <c r="A3702" s="147">
        <v>3697</v>
      </c>
      <c r="B3702" s="147" t="s">
        <v>1744</v>
      </c>
      <c r="C3702" s="148">
        <v>44931</v>
      </c>
      <c r="D3702" s="148">
        <v>44957</v>
      </c>
      <c r="E3702" s="147" t="s">
        <v>25</v>
      </c>
      <c r="F3702" s="147" t="s">
        <v>1660</v>
      </c>
      <c r="G3702" s="147" t="s">
        <v>27</v>
      </c>
      <c r="H3702" s="147">
        <v>8</v>
      </c>
      <c r="I3702" s="151">
        <v>2195.42</v>
      </c>
      <c r="J3702" s="151">
        <v>17563.36</v>
      </c>
      <c r="K3702" s="147">
        <v>10</v>
      </c>
      <c r="L3702" s="151">
        <v>1756.336</v>
      </c>
      <c r="M3702" s="151">
        <v>87.8168</v>
      </c>
      <c r="N3702" s="154"/>
      <c r="O3702" s="151">
        <v>790.3512</v>
      </c>
      <c r="P3702" s="151">
        <v>878.168</v>
      </c>
      <c r="Q3702" s="151">
        <f t="shared" si="57"/>
        <v>1668.5192</v>
      </c>
      <c r="R3702" s="156"/>
    </row>
    <row r="3703" s="138" customFormat="1" ht="25.05" hidden="1" customHeight="1" spans="1:18">
      <c r="A3703" s="147">
        <v>3698</v>
      </c>
      <c r="B3703" s="147" t="s">
        <v>1745</v>
      </c>
      <c r="C3703" s="148">
        <v>44931</v>
      </c>
      <c r="D3703" s="148">
        <v>44957</v>
      </c>
      <c r="E3703" s="147" t="s">
        <v>25</v>
      </c>
      <c r="F3703" s="147" t="s">
        <v>1660</v>
      </c>
      <c r="G3703" s="147" t="s">
        <v>27</v>
      </c>
      <c r="H3703" s="147">
        <v>10</v>
      </c>
      <c r="I3703" s="151">
        <v>2195.42</v>
      </c>
      <c r="J3703" s="151">
        <v>21954.2</v>
      </c>
      <c r="K3703" s="147">
        <v>10</v>
      </c>
      <c r="L3703" s="151">
        <v>2195.42</v>
      </c>
      <c r="M3703" s="151">
        <v>109.771</v>
      </c>
      <c r="N3703" s="154"/>
      <c r="O3703" s="151">
        <v>987.939</v>
      </c>
      <c r="P3703" s="151">
        <v>1097.71</v>
      </c>
      <c r="Q3703" s="151">
        <f t="shared" si="57"/>
        <v>2085.649</v>
      </c>
      <c r="R3703" s="156"/>
    </row>
    <row r="3704" s="138" customFormat="1" ht="25.05" hidden="1" customHeight="1" spans="1:18">
      <c r="A3704" s="147">
        <v>3699</v>
      </c>
      <c r="B3704" s="147" t="s">
        <v>1746</v>
      </c>
      <c r="C3704" s="148">
        <v>44931</v>
      </c>
      <c r="D3704" s="148">
        <v>44957</v>
      </c>
      <c r="E3704" s="147" t="s">
        <v>25</v>
      </c>
      <c r="F3704" s="147" t="s">
        <v>1660</v>
      </c>
      <c r="G3704" s="147" t="s">
        <v>27</v>
      </c>
      <c r="H3704" s="147">
        <v>7</v>
      </c>
      <c r="I3704" s="151">
        <v>2195.42</v>
      </c>
      <c r="J3704" s="151">
        <v>15367.94</v>
      </c>
      <c r="K3704" s="147">
        <v>10</v>
      </c>
      <c r="L3704" s="151">
        <v>1536.794</v>
      </c>
      <c r="M3704" s="151">
        <v>76.8397</v>
      </c>
      <c r="N3704" s="154"/>
      <c r="O3704" s="151">
        <v>691.5573</v>
      </c>
      <c r="P3704" s="151">
        <v>768.397</v>
      </c>
      <c r="Q3704" s="151">
        <f t="shared" si="57"/>
        <v>1459.9543</v>
      </c>
      <c r="R3704" s="156"/>
    </row>
    <row r="3705" s="138" customFormat="1" ht="25.05" hidden="1" customHeight="1" spans="1:18">
      <c r="A3705" s="147">
        <v>3700</v>
      </c>
      <c r="B3705" s="147" t="s">
        <v>1747</v>
      </c>
      <c r="C3705" s="148">
        <v>44931</v>
      </c>
      <c r="D3705" s="148">
        <v>44957</v>
      </c>
      <c r="E3705" s="147" t="s">
        <v>25</v>
      </c>
      <c r="F3705" s="147" t="s">
        <v>1660</v>
      </c>
      <c r="G3705" s="147" t="s">
        <v>27</v>
      </c>
      <c r="H3705" s="147">
        <v>12</v>
      </c>
      <c r="I3705" s="151">
        <v>2195.42</v>
      </c>
      <c r="J3705" s="151">
        <v>26345.04</v>
      </c>
      <c r="K3705" s="147">
        <v>10</v>
      </c>
      <c r="L3705" s="151">
        <v>2634.504</v>
      </c>
      <c r="M3705" s="151">
        <v>131.7252</v>
      </c>
      <c r="N3705" s="154"/>
      <c r="O3705" s="151">
        <v>1185.5268</v>
      </c>
      <c r="P3705" s="151">
        <v>1317.252</v>
      </c>
      <c r="Q3705" s="151">
        <f t="shared" si="57"/>
        <v>2502.7788</v>
      </c>
      <c r="R3705" s="156"/>
    </row>
    <row r="3706" s="138" customFormat="1" ht="25.05" hidden="1" customHeight="1" spans="1:18">
      <c r="A3706" s="147">
        <v>3701</v>
      </c>
      <c r="B3706" s="147" t="s">
        <v>1748</v>
      </c>
      <c r="C3706" s="148">
        <v>44931</v>
      </c>
      <c r="D3706" s="148">
        <v>44957</v>
      </c>
      <c r="E3706" s="147" t="s">
        <v>25</v>
      </c>
      <c r="F3706" s="147" t="s">
        <v>1660</v>
      </c>
      <c r="G3706" s="147" t="s">
        <v>27</v>
      </c>
      <c r="H3706" s="147">
        <v>5</v>
      </c>
      <c r="I3706" s="151">
        <v>2195.42</v>
      </c>
      <c r="J3706" s="151">
        <v>10977.1</v>
      </c>
      <c r="K3706" s="147">
        <v>10</v>
      </c>
      <c r="L3706" s="151">
        <v>1097.71</v>
      </c>
      <c r="M3706" s="151">
        <v>54.8855</v>
      </c>
      <c r="N3706" s="154"/>
      <c r="O3706" s="151">
        <v>493.9695</v>
      </c>
      <c r="P3706" s="151">
        <v>548.855</v>
      </c>
      <c r="Q3706" s="151">
        <f t="shared" si="57"/>
        <v>1042.8245</v>
      </c>
      <c r="R3706" s="156"/>
    </row>
    <row r="3707" s="138" customFormat="1" ht="25.05" hidden="1" customHeight="1" spans="1:18">
      <c r="A3707" s="147">
        <v>3702</v>
      </c>
      <c r="B3707" s="147" t="s">
        <v>1749</v>
      </c>
      <c r="C3707" s="148">
        <v>44931</v>
      </c>
      <c r="D3707" s="148">
        <v>44957</v>
      </c>
      <c r="E3707" s="147" t="s">
        <v>25</v>
      </c>
      <c r="F3707" s="147" t="s">
        <v>1660</v>
      </c>
      <c r="G3707" s="147" t="s">
        <v>27</v>
      </c>
      <c r="H3707" s="147">
        <v>12</v>
      </c>
      <c r="I3707" s="151">
        <v>2195.42</v>
      </c>
      <c r="J3707" s="151">
        <v>26345.04</v>
      </c>
      <c r="K3707" s="147">
        <v>10</v>
      </c>
      <c r="L3707" s="151">
        <v>2634.504</v>
      </c>
      <c r="M3707" s="151">
        <v>131.7252</v>
      </c>
      <c r="N3707" s="154"/>
      <c r="O3707" s="151">
        <v>1185.5268</v>
      </c>
      <c r="P3707" s="151">
        <v>1317.252</v>
      </c>
      <c r="Q3707" s="151">
        <f t="shared" si="57"/>
        <v>2502.7788</v>
      </c>
      <c r="R3707" s="156"/>
    </row>
    <row r="3708" s="138" customFormat="1" ht="25.05" hidden="1" customHeight="1" spans="1:18">
      <c r="A3708" s="147">
        <v>3703</v>
      </c>
      <c r="B3708" s="147" t="s">
        <v>1750</v>
      </c>
      <c r="C3708" s="148">
        <v>44931</v>
      </c>
      <c r="D3708" s="148">
        <v>44957</v>
      </c>
      <c r="E3708" s="147" t="s">
        <v>25</v>
      </c>
      <c r="F3708" s="147" t="s">
        <v>1660</v>
      </c>
      <c r="G3708" s="147" t="s">
        <v>27</v>
      </c>
      <c r="H3708" s="147">
        <v>1.7</v>
      </c>
      <c r="I3708" s="151">
        <v>2195.42</v>
      </c>
      <c r="J3708" s="151">
        <v>3732.214</v>
      </c>
      <c r="K3708" s="147">
        <v>10</v>
      </c>
      <c r="L3708" s="151">
        <v>373.2214</v>
      </c>
      <c r="M3708" s="151">
        <v>18.66107</v>
      </c>
      <c r="N3708" s="154"/>
      <c r="O3708" s="151">
        <v>167.94963</v>
      </c>
      <c r="P3708" s="151">
        <v>186.6107</v>
      </c>
      <c r="Q3708" s="151">
        <f t="shared" si="57"/>
        <v>354.56033</v>
      </c>
      <c r="R3708" s="156"/>
    </row>
    <row r="3709" s="138" customFormat="1" ht="25.05" hidden="1" customHeight="1" spans="1:18">
      <c r="A3709" s="147">
        <v>3704</v>
      </c>
      <c r="B3709" s="147" t="s">
        <v>1708</v>
      </c>
      <c r="C3709" s="148">
        <v>44931</v>
      </c>
      <c r="D3709" s="148">
        <v>44957</v>
      </c>
      <c r="E3709" s="147" t="s">
        <v>25</v>
      </c>
      <c r="F3709" s="147" t="s">
        <v>1660</v>
      </c>
      <c r="G3709" s="147" t="s">
        <v>27</v>
      </c>
      <c r="H3709" s="147">
        <v>3</v>
      </c>
      <c r="I3709" s="151">
        <v>2195.42</v>
      </c>
      <c r="J3709" s="151">
        <v>6586.26</v>
      </c>
      <c r="K3709" s="147">
        <v>10</v>
      </c>
      <c r="L3709" s="151">
        <v>658.626</v>
      </c>
      <c r="M3709" s="151">
        <v>32.9313</v>
      </c>
      <c r="N3709" s="154"/>
      <c r="O3709" s="151">
        <v>296.3817</v>
      </c>
      <c r="P3709" s="151">
        <v>329.313</v>
      </c>
      <c r="Q3709" s="151">
        <f t="shared" si="57"/>
        <v>625.6947</v>
      </c>
      <c r="R3709" s="156"/>
    </row>
    <row r="3710" s="138" customFormat="1" ht="25.05" hidden="1" customHeight="1" spans="1:18">
      <c r="A3710" s="147">
        <v>3705</v>
      </c>
      <c r="B3710" s="147" t="s">
        <v>1751</v>
      </c>
      <c r="C3710" s="148">
        <v>44931</v>
      </c>
      <c r="D3710" s="148">
        <v>44957</v>
      </c>
      <c r="E3710" s="147" t="s">
        <v>25</v>
      </c>
      <c r="F3710" s="147" t="s">
        <v>1660</v>
      </c>
      <c r="G3710" s="147" t="s">
        <v>27</v>
      </c>
      <c r="H3710" s="147">
        <v>2</v>
      </c>
      <c r="I3710" s="151">
        <v>2195.42</v>
      </c>
      <c r="J3710" s="151">
        <v>4390.84</v>
      </c>
      <c r="K3710" s="147">
        <v>10</v>
      </c>
      <c r="L3710" s="151">
        <v>439.084</v>
      </c>
      <c r="M3710" s="151">
        <v>21.9542</v>
      </c>
      <c r="N3710" s="154"/>
      <c r="O3710" s="151">
        <v>197.5878</v>
      </c>
      <c r="P3710" s="151">
        <v>219.542</v>
      </c>
      <c r="Q3710" s="151">
        <f t="shared" si="57"/>
        <v>417.1298</v>
      </c>
      <c r="R3710" s="156"/>
    </row>
    <row r="3711" s="138" customFormat="1" ht="25.05" hidden="1" customHeight="1" spans="1:18">
      <c r="A3711" s="147">
        <v>3706</v>
      </c>
      <c r="B3711" s="147" t="s">
        <v>1752</v>
      </c>
      <c r="C3711" s="148">
        <v>44931</v>
      </c>
      <c r="D3711" s="148">
        <v>44957</v>
      </c>
      <c r="E3711" s="147" t="s">
        <v>25</v>
      </c>
      <c r="F3711" s="147" t="s">
        <v>1660</v>
      </c>
      <c r="G3711" s="147" t="s">
        <v>27</v>
      </c>
      <c r="H3711" s="147">
        <v>5</v>
      </c>
      <c r="I3711" s="151">
        <v>2195.42</v>
      </c>
      <c r="J3711" s="151">
        <v>10977.1</v>
      </c>
      <c r="K3711" s="147">
        <v>10</v>
      </c>
      <c r="L3711" s="151">
        <v>1097.71</v>
      </c>
      <c r="M3711" s="151">
        <v>54.8855</v>
      </c>
      <c r="N3711" s="154"/>
      <c r="O3711" s="151">
        <v>493.9695</v>
      </c>
      <c r="P3711" s="151">
        <v>548.855</v>
      </c>
      <c r="Q3711" s="151">
        <f t="shared" si="57"/>
        <v>1042.8245</v>
      </c>
      <c r="R3711" s="156"/>
    </row>
    <row r="3712" s="138" customFormat="1" ht="25.05" hidden="1" customHeight="1" spans="1:18">
      <c r="A3712" s="147">
        <v>3707</v>
      </c>
      <c r="B3712" s="147" t="s">
        <v>1710</v>
      </c>
      <c r="C3712" s="148">
        <v>44931</v>
      </c>
      <c r="D3712" s="148">
        <v>44957</v>
      </c>
      <c r="E3712" s="147" t="s">
        <v>25</v>
      </c>
      <c r="F3712" s="147" t="s">
        <v>1660</v>
      </c>
      <c r="G3712" s="147" t="s">
        <v>27</v>
      </c>
      <c r="H3712" s="147">
        <v>5</v>
      </c>
      <c r="I3712" s="151">
        <v>2195.42</v>
      </c>
      <c r="J3712" s="151">
        <v>10977.1</v>
      </c>
      <c r="K3712" s="147">
        <v>10</v>
      </c>
      <c r="L3712" s="151">
        <v>1097.71</v>
      </c>
      <c r="M3712" s="151">
        <v>54.8855</v>
      </c>
      <c r="N3712" s="154"/>
      <c r="O3712" s="151">
        <v>493.9695</v>
      </c>
      <c r="P3712" s="151">
        <v>548.855</v>
      </c>
      <c r="Q3712" s="151">
        <f t="shared" si="57"/>
        <v>1042.8245</v>
      </c>
      <c r="R3712" s="156"/>
    </row>
    <row r="3713" s="138" customFormat="1" ht="25.05" hidden="1" customHeight="1" spans="1:18">
      <c r="A3713" s="147">
        <v>3708</v>
      </c>
      <c r="B3713" s="147" t="s">
        <v>1753</v>
      </c>
      <c r="C3713" s="148">
        <v>44931</v>
      </c>
      <c r="D3713" s="148">
        <v>44957</v>
      </c>
      <c r="E3713" s="147" t="s">
        <v>25</v>
      </c>
      <c r="F3713" s="147" t="s">
        <v>1660</v>
      </c>
      <c r="G3713" s="147" t="s">
        <v>27</v>
      </c>
      <c r="H3713" s="147">
        <v>7</v>
      </c>
      <c r="I3713" s="151">
        <v>2195.42</v>
      </c>
      <c r="J3713" s="151">
        <v>15367.94</v>
      </c>
      <c r="K3713" s="147">
        <v>10</v>
      </c>
      <c r="L3713" s="151">
        <v>1536.794</v>
      </c>
      <c r="M3713" s="151">
        <v>76.8397</v>
      </c>
      <c r="N3713" s="154"/>
      <c r="O3713" s="151">
        <v>691.5573</v>
      </c>
      <c r="P3713" s="151">
        <v>768.397</v>
      </c>
      <c r="Q3713" s="151">
        <f t="shared" si="57"/>
        <v>1459.9543</v>
      </c>
      <c r="R3713" s="156"/>
    </row>
    <row r="3714" s="138" customFormat="1" ht="25.05" hidden="1" customHeight="1" spans="1:18">
      <c r="A3714" s="147">
        <v>3709</v>
      </c>
      <c r="B3714" s="147" t="s">
        <v>1754</v>
      </c>
      <c r="C3714" s="148">
        <v>44931</v>
      </c>
      <c r="D3714" s="148">
        <v>44957</v>
      </c>
      <c r="E3714" s="147" t="s">
        <v>25</v>
      </c>
      <c r="F3714" s="147" t="s">
        <v>1660</v>
      </c>
      <c r="G3714" s="147" t="s">
        <v>27</v>
      </c>
      <c r="H3714" s="147">
        <v>8.5</v>
      </c>
      <c r="I3714" s="151">
        <v>2195.42</v>
      </c>
      <c r="J3714" s="151">
        <v>18661.07</v>
      </c>
      <c r="K3714" s="147">
        <v>10</v>
      </c>
      <c r="L3714" s="151">
        <v>1866.107</v>
      </c>
      <c r="M3714" s="151">
        <v>93.30535</v>
      </c>
      <c r="N3714" s="154"/>
      <c r="O3714" s="151">
        <v>839.74815</v>
      </c>
      <c r="P3714" s="151">
        <v>933.0535</v>
      </c>
      <c r="Q3714" s="151">
        <f t="shared" si="57"/>
        <v>1772.80165</v>
      </c>
      <c r="R3714" s="156"/>
    </row>
    <row r="3715" s="138" customFormat="1" ht="25.05" hidden="1" customHeight="1" spans="1:18">
      <c r="A3715" s="147">
        <v>3710</v>
      </c>
      <c r="B3715" s="147" t="s">
        <v>1676</v>
      </c>
      <c r="C3715" s="148">
        <v>44931</v>
      </c>
      <c r="D3715" s="148">
        <v>44957</v>
      </c>
      <c r="E3715" s="147" t="s">
        <v>25</v>
      </c>
      <c r="F3715" s="147" t="s">
        <v>1660</v>
      </c>
      <c r="G3715" s="147" t="s">
        <v>27</v>
      </c>
      <c r="H3715" s="147">
        <v>6</v>
      </c>
      <c r="I3715" s="151">
        <v>2195.42</v>
      </c>
      <c r="J3715" s="151">
        <v>13172.52</v>
      </c>
      <c r="K3715" s="147">
        <v>10</v>
      </c>
      <c r="L3715" s="151">
        <v>1317.252</v>
      </c>
      <c r="M3715" s="151">
        <v>65.8626</v>
      </c>
      <c r="N3715" s="154"/>
      <c r="O3715" s="151">
        <v>592.7634</v>
      </c>
      <c r="P3715" s="151">
        <v>658.626</v>
      </c>
      <c r="Q3715" s="151">
        <f t="shared" si="57"/>
        <v>1251.3894</v>
      </c>
      <c r="R3715" s="156"/>
    </row>
    <row r="3716" s="138" customFormat="1" ht="25.05" hidden="1" customHeight="1" spans="1:18">
      <c r="A3716" s="147">
        <v>3711</v>
      </c>
      <c r="B3716" s="147" t="s">
        <v>1755</v>
      </c>
      <c r="C3716" s="148">
        <v>44931</v>
      </c>
      <c r="D3716" s="148">
        <v>44957</v>
      </c>
      <c r="E3716" s="147" t="s">
        <v>25</v>
      </c>
      <c r="F3716" s="147" t="s">
        <v>1660</v>
      </c>
      <c r="G3716" s="147" t="s">
        <v>27</v>
      </c>
      <c r="H3716" s="147">
        <v>7</v>
      </c>
      <c r="I3716" s="151">
        <v>2195.42</v>
      </c>
      <c r="J3716" s="151">
        <v>15367.94</v>
      </c>
      <c r="K3716" s="147">
        <v>10</v>
      </c>
      <c r="L3716" s="151">
        <v>1536.794</v>
      </c>
      <c r="M3716" s="151">
        <v>76.8397</v>
      </c>
      <c r="N3716" s="154"/>
      <c r="O3716" s="151">
        <v>691.5573</v>
      </c>
      <c r="P3716" s="151">
        <v>768.397</v>
      </c>
      <c r="Q3716" s="151">
        <f t="shared" si="57"/>
        <v>1459.9543</v>
      </c>
      <c r="R3716" s="156"/>
    </row>
    <row r="3717" s="138" customFormat="1" ht="25.05" hidden="1" customHeight="1" spans="1:18">
      <c r="A3717" s="147">
        <v>3712</v>
      </c>
      <c r="B3717" s="147" t="s">
        <v>1756</v>
      </c>
      <c r="C3717" s="148">
        <v>44931</v>
      </c>
      <c r="D3717" s="148">
        <v>44957</v>
      </c>
      <c r="E3717" s="147" t="s">
        <v>25</v>
      </c>
      <c r="F3717" s="147" t="s">
        <v>1660</v>
      </c>
      <c r="G3717" s="147" t="s">
        <v>27</v>
      </c>
      <c r="H3717" s="147">
        <v>7.5</v>
      </c>
      <c r="I3717" s="151">
        <v>2195.42</v>
      </c>
      <c r="J3717" s="151">
        <v>16465.65</v>
      </c>
      <c r="K3717" s="147">
        <v>10</v>
      </c>
      <c r="L3717" s="151">
        <v>1646.565</v>
      </c>
      <c r="M3717" s="151">
        <v>82.32825</v>
      </c>
      <c r="N3717" s="154"/>
      <c r="O3717" s="151">
        <v>740.95425</v>
      </c>
      <c r="P3717" s="151">
        <v>823.2825</v>
      </c>
      <c r="Q3717" s="151">
        <f t="shared" si="57"/>
        <v>1564.23675</v>
      </c>
      <c r="R3717" s="156"/>
    </row>
    <row r="3718" s="138" customFormat="1" ht="25.05" hidden="1" customHeight="1" spans="1:18">
      <c r="A3718" s="147">
        <v>3713</v>
      </c>
      <c r="B3718" s="147" t="s">
        <v>1757</v>
      </c>
      <c r="C3718" s="148">
        <v>44931</v>
      </c>
      <c r="D3718" s="148">
        <v>44957</v>
      </c>
      <c r="E3718" s="147" t="s">
        <v>25</v>
      </c>
      <c r="F3718" s="147" t="s">
        <v>1660</v>
      </c>
      <c r="G3718" s="147" t="s">
        <v>27</v>
      </c>
      <c r="H3718" s="147">
        <v>1</v>
      </c>
      <c r="I3718" s="151">
        <v>2195.42</v>
      </c>
      <c r="J3718" s="151">
        <v>2195.42</v>
      </c>
      <c r="K3718" s="147">
        <v>10</v>
      </c>
      <c r="L3718" s="151">
        <v>219.542</v>
      </c>
      <c r="M3718" s="151">
        <v>10.9771</v>
      </c>
      <c r="N3718" s="154"/>
      <c r="O3718" s="151">
        <v>98.7939</v>
      </c>
      <c r="P3718" s="151">
        <v>109.771</v>
      </c>
      <c r="Q3718" s="151">
        <f t="shared" si="57"/>
        <v>208.5649</v>
      </c>
      <c r="R3718" s="156"/>
    </row>
    <row r="3719" s="138" customFormat="1" ht="25.05" hidden="1" customHeight="1" spans="1:18">
      <c r="A3719" s="147">
        <v>3714</v>
      </c>
      <c r="B3719" s="147" t="s">
        <v>1671</v>
      </c>
      <c r="C3719" s="148">
        <v>44931</v>
      </c>
      <c r="D3719" s="148">
        <v>44957</v>
      </c>
      <c r="E3719" s="147" t="s">
        <v>25</v>
      </c>
      <c r="F3719" s="147" t="s">
        <v>1660</v>
      </c>
      <c r="G3719" s="147" t="s">
        <v>27</v>
      </c>
      <c r="H3719" s="147">
        <v>1.5</v>
      </c>
      <c r="I3719" s="151">
        <v>2195.42</v>
      </c>
      <c r="J3719" s="151">
        <v>3293.13</v>
      </c>
      <c r="K3719" s="147">
        <v>10</v>
      </c>
      <c r="L3719" s="151">
        <v>329.313</v>
      </c>
      <c r="M3719" s="151">
        <v>16.46565</v>
      </c>
      <c r="N3719" s="154"/>
      <c r="O3719" s="151">
        <v>148.19085</v>
      </c>
      <c r="P3719" s="151">
        <v>164.6565</v>
      </c>
      <c r="Q3719" s="151">
        <f t="shared" ref="Q3719:Q3782" si="58">N3719+O3719+P3719</f>
        <v>312.84735</v>
      </c>
      <c r="R3719" s="156"/>
    </row>
    <row r="3720" s="138" customFormat="1" ht="25.05" hidden="1" customHeight="1" spans="1:18">
      <c r="A3720" s="147">
        <v>3715</v>
      </c>
      <c r="B3720" s="147" t="s">
        <v>1758</v>
      </c>
      <c r="C3720" s="148">
        <v>44931</v>
      </c>
      <c r="D3720" s="148">
        <v>44957</v>
      </c>
      <c r="E3720" s="147" t="s">
        <v>25</v>
      </c>
      <c r="F3720" s="147" t="s">
        <v>1660</v>
      </c>
      <c r="G3720" s="147" t="s">
        <v>27</v>
      </c>
      <c r="H3720" s="147">
        <v>11</v>
      </c>
      <c r="I3720" s="151">
        <v>2195.42</v>
      </c>
      <c r="J3720" s="151">
        <v>24149.62</v>
      </c>
      <c r="K3720" s="147">
        <v>10</v>
      </c>
      <c r="L3720" s="151">
        <v>2414.962</v>
      </c>
      <c r="M3720" s="151">
        <v>120.7481</v>
      </c>
      <c r="N3720" s="154"/>
      <c r="O3720" s="151">
        <v>1086.7329</v>
      </c>
      <c r="P3720" s="151">
        <v>1207.481</v>
      </c>
      <c r="Q3720" s="151">
        <f t="shared" si="58"/>
        <v>2294.2139</v>
      </c>
      <c r="R3720" s="156"/>
    </row>
    <row r="3721" s="138" customFormat="1" ht="25.05" hidden="1" customHeight="1" spans="1:18">
      <c r="A3721" s="147">
        <v>3716</v>
      </c>
      <c r="B3721" s="147" t="s">
        <v>1759</v>
      </c>
      <c r="C3721" s="148">
        <v>44931</v>
      </c>
      <c r="D3721" s="148">
        <v>44957</v>
      </c>
      <c r="E3721" s="147" t="s">
        <v>25</v>
      </c>
      <c r="F3721" s="147" t="s">
        <v>1660</v>
      </c>
      <c r="G3721" s="147" t="s">
        <v>27</v>
      </c>
      <c r="H3721" s="147">
        <v>4</v>
      </c>
      <c r="I3721" s="151">
        <v>2195.42</v>
      </c>
      <c r="J3721" s="151">
        <v>8781.68</v>
      </c>
      <c r="K3721" s="147">
        <v>10</v>
      </c>
      <c r="L3721" s="151">
        <v>878.168</v>
      </c>
      <c r="M3721" s="151">
        <v>43.9084</v>
      </c>
      <c r="N3721" s="154"/>
      <c r="O3721" s="151">
        <v>395.1756</v>
      </c>
      <c r="P3721" s="151">
        <v>439.084</v>
      </c>
      <c r="Q3721" s="151">
        <f t="shared" si="58"/>
        <v>834.2596</v>
      </c>
      <c r="R3721" s="156"/>
    </row>
    <row r="3722" s="138" customFormat="1" ht="25.05" hidden="1" customHeight="1" spans="1:18">
      <c r="A3722" s="147">
        <v>3717</v>
      </c>
      <c r="B3722" s="147" t="s">
        <v>1760</v>
      </c>
      <c r="C3722" s="148">
        <v>44931</v>
      </c>
      <c r="D3722" s="148">
        <v>44957</v>
      </c>
      <c r="E3722" s="147" t="s">
        <v>25</v>
      </c>
      <c r="F3722" s="147" t="s">
        <v>1660</v>
      </c>
      <c r="G3722" s="147" t="s">
        <v>27</v>
      </c>
      <c r="H3722" s="147">
        <v>2.8</v>
      </c>
      <c r="I3722" s="151">
        <v>2195.42</v>
      </c>
      <c r="J3722" s="151">
        <v>6147.176</v>
      </c>
      <c r="K3722" s="147">
        <v>10</v>
      </c>
      <c r="L3722" s="151">
        <v>614.7176</v>
      </c>
      <c r="M3722" s="151">
        <v>30.73588</v>
      </c>
      <c r="N3722" s="154"/>
      <c r="O3722" s="151">
        <v>276.62292</v>
      </c>
      <c r="P3722" s="151">
        <v>307.3588</v>
      </c>
      <c r="Q3722" s="151">
        <f t="shared" si="58"/>
        <v>583.98172</v>
      </c>
      <c r="R3722" s="156"/>
    </row>
    <row r="3723" s="138" customFormat="1" ht="25.05" hidden="1" customHeight="1" spans="1:18">
      <c r="A3723" s="147">
        <v>3718</v>
      </c>
      <c r="B3723" s="147" t="s">
        <v>1761</v>
      </c>
      <c r="C3723" s="148">
        <v>44931</v>
      </c>
      <c r="D3723" s="148">
        <v>44957</v>
      </c>
      <c r="E3723" s="147" t="s">
        <v>25</v>
      </c>
      <c r="F3723" s="147" t="s">
        <v>1660</v>
      </c>
      <c r="G3723" s="147" t="s">
        <v>27</v>
      </c>
      <c r="H3723" s="147">
        <v>6</v>
      </c>
      <c r="I3723" s="151">
        <v>2195.42</v>
      </c>
      <c r="J3723" s="151">
        <v>13172.52</v>
      </c>
      <c r="K3723" s="147">
        <v>10</v>
      </c>
      <c r="L3723" s="151">
        <v>1317.252</v>
      </c>
      <c r="M3723" s="151">
        <v>65.8626</v>
      </c>
      <c r="N3723" s="154"/>
      <c r="O3723" s="151">
        <v>592.7634</v>
      </c>
      <c r="P3723" s="151">
        <v>658.626</v>
      </c>
      <c r="Q3723" s="151">
        <f t="shared" si="58"/>
        <v>1251.3894</v>
      </c>
      <c r="R3723" s="156"/>
    </row>
    <row r="3724" s="138" customFormat="1" ht="25.05" hidden="1" customHeight="1" spans="1:18">
      <c r="A3724" s="147">
        <v>3719</v>
      </c>
      <c r="B3724" s="147" t="s">
        <v>1662</v>
      </c>
      <c r="C3724" s="148">
        <v>44931</v>
      </c>
      <c r="D3724" s="148">
        <v>44957</v>
      </c>
      <c r="E3724" s="147" t="s">
        <v>25</v>
      </c>
      <c r="F3724" s="147" t="s">
        <v>1660</v>
      </c>
      <c r="G3724" s="147" t="s">
        <v>27</v>
      </c>
      <c r="H3724" s="147">
        <v>6</v>
      </c>
      <c r="I3724" s="151">
        <v>2195.42</v>
      </c>
      <c r="J3724" s="151">
        <v>13172.52</v>
      </c>
      <c r="K3724" s="147">
        <v>10</v>
      </c>
      <c r="L3724" s="151">
        <v>1317.252</v>
      </c>
      <c r="M3724" s="151">
        <v>65.8626</v>
      </c>
      <c r="N3724" s="154"/>
      <c r="O3724" s="151">
        <v>592.7634</v>
      </c>
      <c r="P3724" s="151">
        <v>658.626</v>
      </c>
      <c r="Q3724" s="151">
        <f t="shared" si="58"/>
        <v>1251.3894</v>
      </c>
      <c r="R3724" s="156"/>
    </row>
    <row r="3725" s="138" customFormat="1" ht="25.05" hidden="1" customHeight="1" spans="1:18">
      <c r="A3725" s="147">
        <v>3720</v>
      </c>
      <c r="B3725" s="147" t="s">
        <v>1762</v>
      </c>
      <c r="C3725" s="148">
        <v>44931</v>
      </c>
      <c r="D3725" s="148">
        <v>44957</v>
      </c>
      <c r="E3725" s="147" t="s">
        <v>25</v>
      </c>
      <c r="F3725" s="147" t="s">
        <v>1660</v>
      </c>
      <c r="G3725" s="147" t="s">
        <v>27</v>
      </c>
      <c r="H3725" s="147">
        <v>4</v>
      </c>
      <c r="I3725" s="151">
        <v>2195.42</v>
      </c>
      <c r="J3725" s="151">
        <v>8781.68</v>
      </c>
      <c r="K3725" s="147">
        <v>10</v>
      </c>
      <c r="L3725" s="151">
        <v>878.168</v>
      </c>
      <c r="M3725" s="151">
        <v>43.9084</v>
      </c>
      <c r="N3725" s="154"/>
      <c r="O3725" s="151">
        <v>395.1756</v>
      </c>
      <c r="P3725" s="151">
        <v>439.084</v>
      </c>
      <c r="Q3725" s="151">
        <f t="shared" si="58"/>
        <v>834.2596</v>
      </c>
      <c r="R3725" s="156"/>
    </row>
    <row r="3726" s="138" customFormat="1" ht="25.05" hidden="1" customHeight="1" spans="1:18">
      <c r="A3726" s="147">
        <v>3721</v>
      </c>
      <c r="B3726" s="147" t="s">
        <v>1763</v>
      </c>
      <c r="C3726" s="148">
        <v>44931</v>
      </c>
      <c r="D3726" s="148">
        <v>44957</v>
      </c>
      <c r="E3726" s="147" t="s">
        <v>25</v>
      </c>
      <c r="F3726" s="147" t="s">
        <v>1660</v>
      </c>
      <c r="G3726" s="147" t="s">
        <v>27</v>
      </c>
      <c r="H3726" s="147">
        <v>5</v>
      </c>
      <c r="I3726" s="151">
        <v>2195.42</v>
      </c>
      <c r="J3726" s="151">
        <v>10977.1</v>
      </c>
      <c r="K3726" s="147">
        <v>10</v>
      </c>
      <c r="L3726" s="151">
        <v>1097.71</v>
      </c>
      <c r="M3726" s="151">
        <v>54.8855</v>
      </c>
      <c r="N3726" s="154"/>
      <c r="O3726" s="151">
        <v>493.9695</v>
      </c>
      <c r="P3726" s="151">
        <v>548.855</v>
      </c>
      <c r="Q3726" s="151">
        <f t="shared" si="58"/>
        <v>1042.8245</v>
      </c>
      <c r="R3726" s="156"/>
    </row>
    <row r="3727" s="138" customFormat="1" ht="25.05" hidden="1" customHeight="1" spans="1:18">
      <c r="A3727" s="147">
        <v>3722</v>
      </c>
      <c r="B3727" s="147" t="s">
        <v>1764</v>
      </c>
      <c r="C3727" s="148">
        <v>44931</v>
      </c>
      <c r="D3727" s="148">
        <v>44957</v>
      </c>
      <c r="E3727" s="147" t="s">
        <v>25</v>
      </c>
      <c r="F3727" s="147" t="s">
        <v>1660</v>
      </c>
      <c r="G3727" s="147" t="s">
        <v>27</v>
      </c>
      <c r="H3727" s="147">
        <v>10</v>
      </c>
      <c r="I3727" s="151">
        <v>2195.42</v>
      </c>
      <c r="J3727" s="151">
        <v>21954.2</v>
      </c>
      <c r="K3727" s="147">
        <v>10</v>
      </c>
      <c r="L3727" s="151">
        <v>2195.42</v>
      </c>
      <c r="M3727" s="151">
        <v>109.771</v>
      </c>
      <c r="N3727" s="154"/>
      <c r="O3727" s="151">
        <v>987.939</v>
      </c>
      <c r="P3727" s="151">
        <v>1097.71</v>
      </c>
      <c r="Q3727" s="151">
        <f t="shared" si="58"/>
        <v>2085.649</v>
      </c>
      <c r="R3727" s="156"/>
    </row>
    <row r="3728" s="138" customFormat="1" ht="25.05" hidden="1" customHeight="1" spans="1:18">
      <c r="A3728" s="147">
        <v>3723</v>
      </c>
      <c r="B3728" s="147" t="s">
        <v>1765</v>
      </c>
      <c r="C3728" s="148">
        <v>44931</v>
      </c>
      <c r="D3728" s="148">
        <v>44957</v>
      </c>
      <c r="E3728" s="147" t="s">
        <v>25</v>
      </c>
      <c r="F3728" s="147" t="s">
        <v>1660</v>
      </c>
      <c r="G3728" s="147" t="s">
        <v>27</v>
      </c>
      <c r="H3728" s="147">
        <v>10</v>
      </c>
      <c r="I3728" s="151">
        <v>2195.42</v>
      </c>
      <c r="J3728" s="151">
        <v>21954.2</v>
      </c>
      <c r="K3728" s="147">
        <v>10</v>
      </c>
      <c r="L3728" s="151">
        <v>2195.42</v>
      </c>
      <c r="M3728" s="151">
        <v>109.771</v>
      </c>
      <c r="N3728" s="154"/>
      <c r="O3728" s="151">
        <v>987.939</v>
      </c>
      <c r="P3728" s="151">
        <v>1097.71</v>
      </c>
      <c r="Q3728" s="151">
        <f t="shared" si="58"/>
        <v>2085.649</v>
      </c>
      <c r="R3728" s="156"/>
    </row>
    <row r="3729" s="138" customFormat="1" ht="25.05" hidden="1" customHeight="1" spans="1:18">
      <c r="A3729" s="147">
        <v>3724</v>
      </c>
      <c r="B3729" s="147" t="s">
        <v>1766</v>
      </c>
      <c r="C3729" s="148">
        <v>44931</v>
      </c>
      <c r="D3729" s="148">
        <v>44957</v>
      </c>
      <c r="E3729" s="147" t="s">
        <v>25</v>
      </c>
      <c r="F3729" s="147" t="s">
        <v>1660</v>
      </c>
      <c r="G3729" s="147" t="s">
        <v>27</v>
      </c>
      <c r="H3729" s="147">
        <v>9</v>
      </c>
      <c r="I3729" s="151">
        <v>2195.42</v>
      </c>
      <c r="J3729" s="151">
        <v>19758.78</v>
      </c>
      <c r="K3729" s="147">
        <v>10</v>
      </c>
      <c r="L3729" s="151">
        <v>1975.878</v>
      </c>
      <c r="M3729" s="151">
        <v>98.7939</v>
      </c>
      <c r="N3729" s="154"/>
      <c r="O3729" s="151">
        <v>889.1451</v>
      </c>
      <c r="P3729" s="151">
        <v>987.939</v>
      </c>
      <c r="Q3729" s="151">
        <f t="shared" si="58"/>
        <v>1877.0841</v>
      </c>
      <c r="R3729" s="156"/>
    </row>
    <row r="3730" s="138" customFormat="1" ht="25.05" hidden="1" customHeight="1" spans="1:18">
      <c r="A3730" s="147">
        <v>3725</v>
      </c>
      <c r="B3730" s="147" t="s">
        <v>1767</v>
      </c>
      <c r="C3730" s="148">
        <v>44931</v>
      </c>
      <c r="D3730" s="148">
        <v>44957</v>
      </c>
      <c r="E3730" s="147" t="s">
        <v>25</v>
      </c>
      <c r="F3730" s="147" t="s">
        <v>1660</v>
      </c>
      <c r="G3730" s="147" t="s">
        <v>27</v>
      </c>
      <c r="H3730" s="147">
        <v>10</v>
      </c>
      <c r="I3730" s="151">
        <v>2195.42</v>
      </c>
      <c r="J3730" s="151">
        <v>21954.2</v>
      </c>
      <c r="K3730" s="147">
        <v>10</v>
      </c>
      <c r="L3730" s="151">
        <v>2195.42</v>
      </c>
      <c r="M3730" s="151">
        <v>109.771</v>
      </c>
      <c r="N3730" s="154"/>
      <c r="O3730" s="151">
        <v>987.939</v>
      </c>
      <c r="P3730" s="151">
        <v>1097.71</v>
      </c>
      <c r="Q3730" s="151">
        <f t="shared" si="58"/>
        <v>2085.649</v>
      </c>
      <c r="R3730" s="156"/>
    </row>
    <row r="3731" s="138" customFormat="1" ht="25.05" hidden="1" customHeight="1" spans="1:18">
      <c r="A3731" s="147">
        <v>3726</v>
      </c>
      <c r="B3731" s="147" t="s">
        <v>1768</v>
      </c>
      <c r="C3731" s="148">
        <v>44931</v>
      </c>
      <c r="D3731" s="148">
        <v>44957</v>
      </c>
      <c r="E3731" s="147" t="s">
        <v>25</v>
      </c>
      <c r="F3731" s="147" t="s">
        <v>1660</v>
      </c>
      <c r="G3731" s="147" t="s">
        <v>27</v>
      </c>
      <c r="H3731" s="147">
        <v>4</v>
      </c>
      <c r="I3731" s="151">
        <v>2195.42</v>
      </c>
      <c r="J3731" s="151">
        <v>8781.68</v>
      </c>
      <c r="K3731" s="147">
        <v>10</v>
      </c>
      <c r="L3731" s="151">
        <v>878.168</v>
      </c>
      <c r="M3731" s="151">
        <v>43.9084</v>
      </c>
      <c r="N3731" s="154"/>
      <c r="O3731" s="151">
        <v>395.1756</v>
      </c>
      <c r="P3731" s="151">
        <v>439.084</v>
      </c>
      <c r="Q3731" s="151">
        <f t="shared" si="58"/>
        <v>834.2596</v>
      </c>
      <c r="R3731" s="156"/>
    </row>
    <row r="3732" s="138" customFormat="1" ht="25.05" hidden="1" customHeight="1" spans="1:18">
      <c r="A3732" s="147">
        <v>3727</v>
      </c>
      <c r="B3732" s="147" t="s">
        <v>1769</v>
      </c>
      <c r="C3732" s="148">
        <v>44931</v>
      </c>
      <c r="D3732" s="148">
        <v>44957</v>
      </c>
      <c r="E3732" s="147" t="s">
        <v>25</v>
      </c>
      <c r="F3732" s="147" t="s">
        <v>1660</v>
      </c>
      <c r="G3732" s="147" t="s">
        <v>27</v>
      </c>
      <c r="H3732" s="147">
        <v>13</v>
      </c>
      <c r="I3732" s="151">
        <v>2195.42</v>
      </c>
      <c r="J3732" s="151">
        <v>28540.46</v>
      </c>
      <c r="K3732" s="147">
        <v>10</v>
      </c>
      <c r="L3732" s="151">
        <v>2854.046</v>
      </c>
      <c r="M3732" s="151">
        <v>142.7023</v>
      </c>
      <c r="N3732" s="154"/>
      <c r="O3732" s="151">
        <v>1284.3207</v>
      </c>
      <c r="P3732" s="151">
        <v>1427.023</v>
      </c>
      <c r="Q3732" s="151">
        <f t="shared" si="58"/>
        <v>2711.3437</v>
      </c>
      <c r="R3732" s="156"/>
    </row>
    <row r="3733" s="138" customFormat="1" ht="25.05" hidden="1" customHeight="1" spans="1:18">
      <c r="A3733" s="147">
        <v>3728</v>
      </c>
      <c r="B3733" s="147" t="s">
        <v>1770</v>
      </c>
      <c r="C3733" s="148">
        <v>44931</v>
      </c>
      <c r="D3733" s="148">
        <v>44957</v>
      </c>
      <c r="E3733" s="147" t="s">
        <v>25</v>
      </c>
      <c r="F3733" s="147" t="s">
        <v>1660</v>
      </c>
      <c r="G3733" s="147" t="s">
        <v>27</v>
      </c>
      <c r="H3733" s="147">
        <v>5.5</v>
      </c>
      <c r="I3733" s="151">
        <v>2195.42</v>
      </c>
      <c r="J3733" s="151">
        <v>12074.81</v>
      </c>
      <c r="K3733" s="147">
        <v>10</v>
      </c>
      <c r="L3733" s="151">
        <v>1207.481</v>
      </c>
      <c r="M3733" s="151">
        <v>60.37405</v>
      </c>
      <c r="N3733" s="154"/>
      <c r="O3733" s="151">
        <v>543.36645</v>
      </c>
      <c r="P3733" s="151">
        <v>603.7405</v>
      </c>
      <c r="Q3733" s="151">
        <f t="shared" si="58"/>
        <v>1147.10695</v>
      </c>
      <c r="R3733" s="156"/>
    </row>
    <row r="3734" s="138" customFormat="1" ht="25.05" hidden="1" customHeight="1" spans="1:18">
      <c r="A3734" s="147">
        <v>3729</v>
      </c>
      <c r="B3734" s="147" t="s">
        <v>1771</v>
      </c>
      <c r="C3734" s="148">
        <v>44931</v>
      </c>
      <c r="D3734" s="148">
        <v>44957</v>
      </c>
      <c r="E3734" s="147" t="s">
        <v>25</v>
      </c>
      <c r="F3734" s="147" t="s">
        <v>1660</v>
      </c>
      <c r="G3734" s="147" t="s">
        <v>27</v>
      </c>
      <c r="H3734" s="147">
        <v>6</v>
      </c>
      <c r="I3734" s="151">
        <v>2195.42</v>
      </c>
      <c r="J3734" s="151">
        <v>13172.52</v>
      </c>
      <c r="K3734" s="147">
        <v>10</v>
      </c>
      <c r="L3734" s="151">
        <v>1317.252</v>
      </c>
      <c r="M3734" s="151">
        <v>65.8626</v>
      </c>
      <c r="N3734" s="154"/>
      <c r="O3734" s="151">
        <v>592.7634</v>
      </c>
      <c r="P3734" s="151">
        <v>658.626</v>
      </c>
      <c r="Q3734" s="151">
        <f t="shared" si="58"/>
        <v>1251.3894</v>
      </c>
      <c r="R3734" s="156"/>
    </row>
    <row r="3735" s="138" customFormat="1" ht="25.05" hidden="1" customHeight="1" spans="1:18">
      <c r="A3735" s="147">
        <v>3730</v>
      </c>
      <c r="B3735" s="147" t="s">
        <v>1772</v>
      </c>
      <c r="C3735" s="148">
        <v>44931</v>
      </c>
      <c r="D3735" s="148">
        <v>44957</v>
      </c>
      <c r="E3735" s="147" t="s">
        <v>25</v>
      </c>
      <c r="F3735" s="147" t="s">
        <v>1660</v>
      </c>
      <c r="G3735" s="147" t="s">
        <v>27</v>
      </c>
      <c r="H3735" s="147">
        <v>6</v>
      </c>
      <c r="I3735" s="151">
        <v>2195.42</v>
      </c>
      <c r="J3735" s="151">
        <v>13172.52</v>
      </c>
      <c r="K3735" s="147">
        <v>10</v>
      </c>
      <c r="L3735" s="151">
        <v>1317.252</v>
      </c>
      <c r="M3735" s="151">
        <v>65.8626</v>
      </c>
      <c r="N3735" s="154"/>
      <c r="O3735" s="151">
        <v>592.7634</v>
      </c>
      <c r="P3735" s="151">
        <v>658.626</v>
      </c>
      <c r="Q3735" s="151">
        <f t="shared" si="58"/>
        <v>1251.3894</v>
      </c>
      <c r="R3735" s="156"/>
    </row>
    <row r="3736" s="138" customFormat="1" ht="25.05" hidden="1" customHeight="1" spans="1:18">
      <c r="A3736" s="147">
        <v>3731</v>
      </c>
      <c r="B3736" s="147" t="s">
        <v>1773</v>
      </c>
      <c r="C3736" s="148">
        <v>44931</v>
      </c>
      <c r="D3736" s="148">
        <v>44957</v>
      </c>
      <c r="E3736" s="147" t="s">
        <v>25</v>
      </c>
      <c r="F3736" s="147" t="s">
        <v>1660</v>
      </c>
      <c r="G3736" s="147" t="s">
        <v>27</v>
      </c>
      <c r="H3736" s="147">
        <v>6.5</v>
      </c>
      <c r="I3736" s="151">
        <v>2195.42</v>
      </c>
      <c r="J3736" s="151">
        <v>14270.23</v>
      </c>
      <c r="K3736" s="147">
        <v>10</v>
      </c>
      <c r="L3736" s="151">
        <v>1427.023</v>
      </c>
      <c r="M3736" s="151">
        <v>71.35115</v>
      </c>
      <c r="N3736" s="154"/>
      <c r="O3736" s="151">
        <v>642.16035</v>
      </c>
      <c r="P3736" s="151">
        <v>713.5115</v>
      </c>
      <c r="Q3736" s="151">
        <f t="shared" si="58"/>
        <v>1355.67185</v>
      </c>
      <c r="R3736" s="156"/>
    </row>
    <row r="3737" s="138" customFormat="1" ht="25.05" hidden="1" customHeight="1" spans="1:18">
      <c r="A3737" s="147">
        <v>3732</v>
      </c>
      <c r="B3737" s="147" t="s">
        <v>1707</v>
      </c>
      <c r="C3737" s="148">
        <v>44931</v>
      </c>
      <c r="D3737" s="148">
        <v>44957</v>
      </c>
      <c r="E3737" s="147" t="s">
        <v>25</v>
      </c>
      <c r="F3737" s="147" t="s">
        <v>1660</v>
      </c>
      <c r="G3737" s="147" t="s">
        <v>27</v>
      </c>
      <c r="H3737" s="147">
        <v>12</v>
      </c>
      <c r="I3737" s="151">
        <v>2195.42</v>
      </c>
      <c r="J3737" s="151">
        <v>26345.04</v>
      </c>
      <c r="K3737" s="147">
        <v>10</v>
      </c>
      <c r="L3737" s="151">
        <v>2634.504</v>
      </c>
      <c r="M3737" s="151">
        <v>131.7252</v>
      </c>
      <c r="N3737" s="154"/>
      <c r="O3737" s="151">
        <v>1185.5268</v>
      </c>
      <c r="P3737" s="151">
        <v>1317.252</v>
      </c>
      <c r="Q3737" s="151">
        <f t="shared" si="58"/>
        <v>2502.7788</v>
      </c>
      <c r="R3737" s="156"/>
    </row>
    <row r="3738" s="138" customFormat="1" ht="25.05" hidden="1" customHeight="1" spans="1:18">
      <c r="A3738" s="147">
        <v>3733</v>
      </c>
      <c r="B3738" s="147" t="s">
        <v>1774</v>
      </c>
      <c r="C3738" s="148">
        <v>44931</v>
      </c>
      <c r="D3738" s="148">
        <v>44957</v>
      </c>
      <c r="E3738" s="147" t="s">
        <v>25</v>
      </c>
      <c r="F3738" s="147" t="s">
        <v>1660</v>
      </c>
      <c r="G3738" s="147" t="s">
        <v>27</v>
      </c>
      <c r="H3738" s="147">
        <v>1.7</v>
      </c>
      <c r="I3738" s="151">
        <v>2195.42</v>
      </c>
      <c r="J3738" s="151">
        <v>3732.214</v>
      </c>
      <c r="K3738" s="147">
        <v>10</v>
      </c>
      <c r="L3738" s="151">
        <v>373.2214</v>
      </c>
      <c r="M3738" s="151">
        <v>18.66107</v>
      </c>
      <c r="N3738" s="154"/>
      <c r="O3738" s="151">
        <v>167.94963</v>
      </c>
      <c r="P3738" s="151">
        <v>186.6107</v>
      </c>
      <c r="Q3738" s="151">
        <f t="shared" si="58"/>
        <v>354.56033</v>
      </c>
      <c r="R3738" s="156"/>
    </row>
    <row r="3739" s="138" customFormat="1" ht="25.05" hidden="1" customHeight="1" spans="1:18">
      <c r="A3739" s="147">
        <v>3734</v>
      </c>
      <c r="B3739" s="147" t="s">
        <v>1775</v>
      </c>
      <c r="C3739" s="148">
        <v>44931</v>
      </c>
      <c r="D3739" s="148">
        <v>44957</v>
      </c>
      <c r="E3739" s="147" t="s">
        <v>25</v>
      </c>
      <c r="F3739" s="147" t="s">
        <v>1660</v>
      </c>
      <c r="G3739" s="147" t="s">
        <v>27</v>
      </c>
      <c r="H3739" s="147">
        <v>3</v>
      </c>
      <c r="I3739" s="151">
        <v>2195.42</v>
      </c>
      <c r="J3739" s="151">
        <v>6586.26</v>
      </c>
      <c r="K3739" s="147">
        <v>10</v>
      </c>
      <c r="L3739" s="151">
        <v>658.626</v>
      </c>
      <c r="M3739" s="151">
        <v>32.9313</v>
      </c>
      <c r="N3739" s="154"/>
      <c r="O3739" s="151">
        <v>296.3817</v>
      </c>
      <c r="P3739" s="151">
        <v>329.313</v>
      </c>
      <c r="Q3739" s="151">
        <f t="shared" si="58"/>
        <v>625.6947</v>
      </c>
      <c r="R3739" s="156"/>
    </row>
    <row r="3740" s="138" customFormat="1" ht="25.05" hidden="1" customHeight="1" spans="1:18">
      <c r="A3740" s="147">
        <v>3735</v>
      </c>
      <c r="B3740" s="147" t="s">
        <v>1721</v>
      </c>
      <c r="C3740" s="148">
        <v>44931</v>
      </c>
      <c r="D3740" s="148">
        <v>44957</v>
      </c>
      <c r="E3740" s="147" t="s">
        <v>25</v>
      </c>
      <c r="F3740" s="147" t="s">
        <v>1660</v>
      </c>
      <c r="G3740" s="147" t="s">
        <v>27</v>
      </c>
      <c r="H3740" s="147">
        <v>4</v>
      </c>
      <c r="I3740" s="151">
        <v>2195.42</v>
      </c>
      <c r="J3740" s="151">
        <v>8781.68</v>
      </c>
      <c r="K3740" s="147">
        <v>10</v>
      </c>
      <c r="L3740" s="151">
        <v>878.168</v>
      </c>
      <c r="M3740" s="151">
        <v>43.9084</v>
      </c>
      <c r="N3740" s="154"/>
      <c r="O3740" s="151">
        <v>395.1756</v>
      </c>
      <c r="P3740" s="151">
        <v>439.084</v>
      </c>
      <c r="Q3740" s="151">
        <f t="shared" si="58"/>
        <v>834.2596</v>
      </c>
      <c r="R3740" s="156"/>
    </row>
    <row r="3741" s="138" customFormat="1" ht="25.05" hidden="1" customHeight="1" spans="1:18">
      <c r="A3741" s="147">
        <v>3736</v>
      </c>
      <c r="B3741" s="147" t="s">
        <v>102</v>
      </c>
      <c r="C3741" s="148">
        <v>44931</v>
      </c>
      <c r="D3741" s="148">
        <v>44957</v>
      </c>
      <c r="E3741" s="147" t="s">
        <v>25</v>
      </c>
      <c r="F3741" s="147" t="s">
        <v>1660</v>
      </c>
      <c r="G3741" s="147" t="s">
        <v>27</v>
      </c>
      <c r="H3741" s="147">
        <v>9.5</v>
      </c>
      <c r="I3741" s="151">
        <v>2195.42</v>
      </c>
      <c r="J3741" s="151">
        <v>20856.49</v>
      </c>
      <c r="K3741" s="147">
        <v>10</v>
      </c>
      <c r="L3741" s="151">
        <v>2085.649</v>
      </c>
      <c r="M3741" s="151">
        <v>104.28245</v>
      </c>
      <c r="N3741" s="154"/>
      <c r="O3741" s="151">
        <v>938.54205</v>
      </c>
      <c r="P3741" s="151">
        <v>1042.8245</v>
      </c>
      <c r="Q3741" s="151">
        <f t="shared" si="58"/>
        <v>1981.36655</v>
      </c>
      <c r="R3741" s="156"/>
    </row>
    <row r="3742" s="138" customFormat="1" ht="25.05" hidden="1" customHeight="1" spans="1:18">
      <c r="A3742" s="147">
        <v>3737</v>
      </c>
      <c r="B3742" s="147" t="s">
        <v>1776</v>
      </c>
      <c r="C3742" s="148">
        <v>44931</v>
      </c>
      <c r="D3742" s="148">
        <v>44957</v>
      </c>
      <c r="E3742" s="147" t="s">
        <v>25</v>
      </c>
      <c r="F3742" s="147" t="s">
        <v>1660</v>
      </c>
      <c r="G3742" s="147" t="s">
        <v>27</v>
      </c>
      <c r="H3742" s="147">
        <v>7.7</v>
      </c>
      <c r="I3742" s="151">
        <v>2195.42</v>
      </c>
      <c r="J3742" s="151">
        <v>16904.734</v>
      </c>
      <c r="K3742" s="147">
        <v>10</v>
      </c>
      <c r="L3742" s="151">
        <v>1690.4734</v>
      </c>
      <c r="M3742" s="151">
        <v>84.52367</v>
      </c>
      <c r="N3742" s="154"/>
      <c r="O3742" s="151">
        <v>760.71303</v>
      </c>
      <c r="P3742" s="151">
        <v>845.2367</v>
      </c>
      <c r="Q3742" s="151">
        <f t="shared" si="58"/>
        <v>1605.94973</v>
      </c>
      <c r="R3742" s="156"/>
    </row>
    <row r="3743" s="138" customFormat="1" ht="25.05" hidden="1" customHeight="1" spans="1:18">
      <c r="A3743" s="147">
        <v>3738</v>
      </c>
      <c r="B3743" s="147" t="s">
        <v>1777</v>
      </c>
      <c r="C3743" s="148">
        <v>44931</v>
      </c>
      <c r="D3743" s="148">
        <v>44957</v>
      </c>
      <c r="E3743" s="147" t="s">
        <v>25</v>
      </c>
      <c r="F3743" s="147" t="s">
        <v>1660</v>
      </c>
      <c r="G3743" s="147" t="s">
        <v>27</v>
      </c>
      <c r="H3743" s="147">
        <v>9.5</v>
      </c>
      <c r="I3743" s="151">
        <v>2195.42</v>
      </c>
      <c r="J3743" s="151">
        <v>20856.49</v>
      </c>
      <c r="K3743" s="147">
        <v>10</v>
      </c>
      <c r="L3743" s="151">
        <v>2085.649</v>
      </c>
      <c r="M3743" s="151">
        <v>104.28245</v>
      </c>
      <c r="N3743" s="154"/>
      <c r="O3743" s="151">
        <v>938.54205</v>
      </c>
      <c r="P3743" s="151">
        <v>1042.8245</v>
      </c>
      <c r="Q3743" s="151">
        <f t="shared" si="58"/>
        <v>1981.36655</v>
      </c>
      <c r="R3743" s="156"/>
    </row>
    <row r="3744" s="138" customFormat="1" ht="25.05" hidden="1" customHeight="1" spans="1:18">
      <c r="A3744" s="147">
        <v>3739</v>
      </c>
      <c r="B3744" s="147" t="s">
        <v>1778</v>
      </c>
      <c r="C3744" s="148">
        <v>44931</v>
      </c>
      <c r="D3744" s="148">
        <v>44957</v>
      </c>
      <c r="E3744" s="147" t="s">
        <v>25</v>
      </c>
      <c r="F3744" s="147" t="s">
        <v>1660</v>
      </c>
      <c r="G3744" s="147" t="s">
        <v>27</v>
      </c>
      <c r="H3744" s="147">
        <v>8</v>
      </c>
      <c r="I3744" s="151">
        <v>2195.42</v>
      </c>
      <c r="J3744" s="151">
        <v>17563.36</v>
      </c>
      <c r="K3744" s="147">
        <v>10</v>
      </c>
      <c r="L3744" s="151">
        <v>1756.336</v>
      </c>
      <c r="M3744" s="151">
        <v>87.8168</v>
      </c>
      <c r="N3744" s="154"/>
      <c r="O3744" s="151">
        <v>790.3512</v>
      </c>
      <c r="P3744" s="151">
        <v>878.168</v>
      </c>
      <c r="Q3744" s="151">
        <f t="shared" si="58"/>
        <v>1668.5192</v>
      </c>
      <c r="R3744" s="156"/>
    </row>
    <row r="3745" s="138" customFormat="1" ht="25.05" hidden="1" customHeight="1" spans="1:18">
      <c r="A3745" s="147">
        <v>3740</v>
      </c>
      <c r="B3745" s="147" t="s">
        <v>1680</v>
      </c>
      <c r="C3745" s="148">
        <v>44931</v>
      </c>
      <c r="D3745" s="148">
        <v>44957</v>
      </c>
      <c r="E3745" s="147" t="s">
        <v>25</v>
      </c>
      <c r="F3745" s="147" t="s">
        <v>1660</v>
      </c>
      <c r="G3745" s="147" t="s">
        <v>27</v>
      </c>
      <c r="H3745" s="147">
        <v>4.7</v>
      </c>
      <c r="I3745" s="151">
        <v>2195.42</v>
      </c>
      <c r="J3745" s="151">
        <v>10318.474</v>
      </c>
      <c r="K3745" s="147">
        <v>10</v>
      </c>
      <c r="L3745" s="151">
        <v>1031.8474</v>
      </c>
      <c r="M3745" s="151">
        <v>51.59237</v>
      </c>
      <c r="N3745" s="154"/>
      <c r="O3745" s="151">
        <v>464.33133</v>
      </c>
      <c r="P3745" s="151">
        <v>515.9237</v>
      </c>
      <c r="Q3745" s="151">
        <f t="shared" si="58"/>
        <v>980.25503</v>
      </c>
      <c r="R3745" s="156"/>
    </row>
    <row r="3746" s="138" customFormat="1" ht="25.05" hidden="1" customHeight="1" spans="1:18">
      <c r="A3746" s="147">
        <v>3741</v>
      </c>
      <c r="B3746" s="147" t="s">
        <v>1779</v>
      </c>
      <c r="C3746" s="148">
        <v>44931</v>
      </c>
      <c r="D3746" s="148">
        <v>44957</v>
      </c>
      <c r="E3746" s="147" t="s">
        <v>25</v>
      </c>
      <c r="F3746" s="147" t="s">
        <v>1660</v>
      </c>
      <c r="G3746" s="147" t="s">
        <v>27</v>
      </c>
      <c r="H3746" s="147">
        <v>3.3</v>
      </c>
      <c r="I3746" s="151">
        <v>2195.42</v>
      </c>
      <c r="J3746" s="151">
        <v>7244.886</v>
      </c>
      <c r="K3746" s="147">
        <v>10</v>
      </c>
      <c r="L3746" s="151">
        <v>724.4886</v>
      </c>
      <c r="M3746" s="151">
        <v>36.22443</v>
      </c>
      <c r="N3746" s="154"/>
      <c r="O3746" s="151">
        <v>326.01987</v>
      </c>
      <c r="P3746" s="151">
        <v>362.2443</v>
      </c>
      <c r="Q3746" s="151">
        <f t="shared" si="58"/>
        <v>688.26417</v>
      </c>
      <c r="R3746" s="156"/>
    </row>
    <row r="3747" s="138" customFormat="1" ht="25.05" hidden="1" customHeight="1" spans="1:18">
      <c r="A3747" s="147">
        <v>3742</v>
      </c>
      <c r="B3747" s="147" t="s">
        <v>1780</v>
      </c>
      <c r="C3747" s="148">
        <v>44931</v>
      </c>
      <c r="D3747" s="148">
        <v>44957</v>
      </c>
      <c r="E3747" s="147" t="s">
        <v>25</v>
      </c>
      <c r="F3747" s="147" t="s">
        <v>1660</v>
      </c>
      <c r="G3747" s="147" t="s">
        <v>27</v>
      </c>
      <c r="H3747" s="147">
        <v>6</v>
      </c>
      <c r="I3747" s="151">
        <v>2195.42</v>
      </c>
      <c r="J3747" s="151">
        <v>13172.52</v>
      </c>
      <c r="K3747" s="147">
        <v>10</v>
      </c>
      <c r="L3747" s="151">
        <v>1317.252</v>
      </c>
      <c r="M3747" s="151">
        <v>65.8626</v>
      </c>
      <c r="N3747" s="154"/>
      <c r="O3747" s="151">
        <v>592.7634</v>
      </c>
      <c r="P3747" s="151">
        <v>658.626</v>
      </c>
      <c r="Q3747" s="151">
        <f t="shared" si="58"/>
        <v>1251.3894</v>
      </c>
      <c r="R3747" s="156"/>
    </row>
    <row r="3748" s="138" customFormat="1" ht="25.05" hidden="1" customHeight="1" spans="1:18">
      <c r="A3748" s="147">
        <v>3743</v>
      </c>
      <c r="B3748" s="147" t="s">
        <v>1781</v>
      </c>
      <c r="C3748" s="148">
        <v>44931</v>
      </c>
      <c r="D3748" s="148">
        <v>44957</v>
      </c>
      <c r="E3748" s="147" t="s">
        <v>25</v>
      </c>
      <c r="F3748" s="147" t="s">
        <v>1660</v>
      </c>
      <c r="G3748" s="147" t="s">
        <v>27</v>
      </c>
      <c r="H3748" s="147">
        <v>3</v>
      </c>
      <c r="I3748" s="151">
        <v>2195.42</v>
      </c>
      <c r="J3748" s="151">
        <v>6586.26</v>
      </c>
      <c r="K3748" s="147">
        <v>10</v>
      </c>
      <c r="L3748" s="151">
        <v>658.626</v>
      </c>
      <c r="M3748" s="151">
        <v>32.9313</v>
      </c>
      <c r="N3748" s="154"/>
      <c r="O3748" s="151">
        <v>296.3817</v>
      </c>
      <c r="P3748" s="151">
        <v>329.313</v>
      </c>
      <c r="Q3748" s="151">
        <f t="shared" si="58"/>
        <v>625.6947</v>
      </c>
      <c r="R3748" s="156"/>
    </row>
    <row r="3749" s="138" customFormat="1" ht="25.05" hidden="1" customHeight="1" spans="1:18">
      <c r="A3749" s="147">
        <v>3744</v>
      </c>
      <c r="B3749" s="147" t="s">
        <v>1782</v>
      </c>
      <c r="C3749" s="148">
        <v>44931</v>
      </c>
      <c r="D3749" s="148">
        <v>44957</v>
      </c>
      <c r="E3749" s="147" t="s">
        <v>25</v>
      </c>
      <c r="F3749" s="147" t="s">
        <v>1660</v>
      </c>
      <c r="G3749" s="147" t="s">
        <v>27</v>
      </c>
      <c r="H3749" s="147">
        <v>8.5</v>
      </c>
      <c r="I3749" s="151">
        <v>2195.42</v>
      </c>
      <c r="J3749" s="151">
        <v>18661.07</v>
      </c>
      <c r="K3749" s="147">
        <v>10</v>
      </c>
      <c r="L3749" s="151">
        <v>1866.107</v>
      </c>
      <c r="M3749" s="151">
        <v>93.30535</v>
      </c>
      <c r="N3749" s="154"/>
      <c r="O3749" s="151">
        <v>839.74815</v>
      </c>
      <c r="P3749" s="151">
        <v>933.0535</v>
      </c>
      <c r="Q3749" s="151">
        <f t="shared" si="58"/>
        <v>1772.80165</v>
      </c>
      <c r="R3749" s="156"/>
    </row>
    <row r="3750" s="138" customFormat="1" ht="25.05" hidden="1" customHeight="1" spans="1:18">
      <c r="A3750" s="147">
        <v>3745</v>
      </c>
      <c r="B3750" s="147" t="s">
        <v>1783</v>
      </c>
      <c r="C3750" s="148">
        <v>44931</v>
      </c>
      <c r="D3750" s="148">
        <v>44957</v>
      </c>
      <c r="E3750" s="147" t="s">
        <v>25</v>
      </c>
      <c r="F3750" s="147" t="s">
        <v>1660</v>
      </c>
      <c r="G3750" s="147" t="s">
        <v>27</v>
      </c>
      <c r="H3750" s="147">
        <v>4</v>
      </c>
      <c r="I3750" s="151">
        <v>2195.42</v>
      </c>
      <c r="J3750" s="151">
        <v>8781.68</v>
      </c>
      <c r="K3750" s="147">
        <v>10</v>
      </c>
      <c r="L3750" s="151">
        <v>878.168</v>
      </c>
      <c r="M3750" s="151">
        <v>43.9084</v>
      </c>
      <c r="N3750" s="154"/>
      <c r="O3750" s="151">
        <v>395.1756</v>
      </c>
      <c r="P3750" s="151">
        <v>439.084</v>
      </c>
      <c r="Q3750" s="151">
        <f t="shared" si="58"/>
        <v>834.2596</v>
      </c>
      <c r="R3750" s="156"/>
    </row>
    <row r="3751" s="138" customFormat="1" ht="25.05" hidden="1" customHeight="1" spans="1:18">
      <c r="A3751" s="147">
        <v>3746</v>
      </c>
      <c r="B3751" s="147" t="s">
        <v>1784</v>
      </c>
      <c r="C3751" s="148">
        <v>44931</v>
      </c>
      <c r="D3751" s="148">
        <v>44957</v>
      </c>
      <c r="E3751" s="147" t="s">
        <v>25</v>
      </c>
      <c r="F3751" s="147" t="s">
        <v>1660</v>
      </c>
      <c r="G3751" s="147" t="s">
        <v>27</v>
      </c>
      <c r="H3751" s="147">
        <v>4</v>
      </c>
      <c r="I3751" s="151">
        <v>2195.42</v>
      </c>
      <c r="J3751" s="151">
        <v>8781.68</v>
      </c>
      <c r="K3751" s="147">
        <v>10</v>
      </c>
      <c r="L3751" s="151">
        <v>878.168</v>
      </c>
      <c r="M3751" s="151">
        <v>43.9084</v>
      </c>
      <c r="N3751" s="154"/>
      <c r="O3751" s="151">
        <v>395.1756</v>
      </c>
      <c r="P3751" s="151">
        <v>439.084</v>
      </c>
      <c r="Q3751" s="151">
        <f t="shared" si="58"/>
        <v>834.2596</v>
      </c>
      <c r="R3751" s="156"/>
    </row>
    <row r="3752" s="138" customFormat="1" ht="25.05" hidden="1" customHeight="1" spans="1:18">
      <c r="A3752" s="147">
        <v>3747</v>
      </c>
      <c r="B3752" s="147" t="s">
        <v>1785</v>
      </c>
      <c r="C3752" s="148">
        <v>44931</v>
      </c>
      <c r="D3752" s="148">
        <v>44957</v>
      </c>
      <c r="E3752" s="147" t="s">
        <v>25</v>
      </c>
      <c r="F3752" s="147" t="s">
        <v>1660</v>
      </c>
      <c r="G3752" s="147" t="s">
        <v>27</v>
      </c>
      <c r="H3752" s="147">
        <v>8</v>
      </c>
      <c r="I3752" s="151">
        <v>2195.42</v>
      </c>
      <c r="J3752" s="151">
        <v>17563.36</v>
      </c>
      <c r="K3752" s="147">
        <v>10</v>
      </c>
      <c r="L3752" s="151">
        <v>1756.336</v>
      </c>
      <c r="M3752" s="151">
        <v>87.8168</v>
      </c>
      <c r="N3752" s="154"/>
      <c r="O3752" s="151">
        <v>790.3512</v>
      </c>
      <c r="P3752" s="151">
        <v>878.168</v>
      </c>
      <c r="Q3752" s="151">
        <f t="shared" si="58"/>
        <v>1668.5192</v>
      </c>
      <c r="R3752" s="156"/>
    </row>
    <row r="3753" s="138" customFormat="1" ht="25.05" hidden="1" customHeight="1" spans="1:18">
      <c r="A3753" s="147">
        <v>3748</v>
      </c>
      <c r="B3753" s="147" t="s">
        <v>1786</v>
      </c>
      <c r="C3753" s="148">
        <v>44931</v>
      </c>
      <c r="D3753" s="148">
        <v>44957</v>
      </c>
      <c r="E3753" s="147" t="s">
        <v>25</v>
      </c>
      <c r="F3753" s="147" t="s">
        <v>1660</v>
      </c>
      <c r="G3753" s="147" t="s">
        <v>27</v>
      </c>
      <c r="H3753" s="147">
        <v>6</v>
      </c>
      <c r="I3753" s="151">
        <v>2195.42</v>
      </c>
      <c r="J3753" s="151">
        <v>13172.52</v>
      </c>
      <c r="K3753" s="147">
        <v>10</v>
      </c>
      <c r="L3753" s="151">
        <v>1317.252</v>
      </c>
      <c r="M3753" s="151">
        <v>65.8626</v>
      </c>
      <c r="N3753" s="154"/>
      <c r="O3753" s="151">
        <v>592.7634</v>
      </c>
      <c r="P3753" s="151">
        <v>658.626</v>
      </c>
      <c r="Q3753" s="151">
        <f t="shared" si="58"/>
        <v>1251.3894</v>
      </c>
      <c r="R3753" s="156"/>
    </row>
    <row r="3754" s="138" customFormat="1" ht="25.05" hidden="1" customHeight="1" spans="1:18">
      <c r="A3754" s="147">
        <v>3749</v>
      </c>
      <c r="B3754" s="147" t="s">
        <v>1787</v>
      </c>
      <c r="C3754" s="148">
        <v>44931</v>
      </c>
      <c r="D3754" s="148">
        <v>44957</v>
      </c>
      <c r="E3754" s="147" t="s">
        <v>25</v>
      </c>
      <c r="F3754" s="147" t="s">
        <v>1660</v>
      </c>
      <c r="G3754" s="147" t="s">
        <v>27</v>
      </c>
      <c r="H3754" s="147">
        <v>3</v>
      </c>
      <c r="I3754" s="151">
        <v>2195.42</v>
      </c>
      <c r="J3754" s="151">
        <v>6586.26</v>
      </c>
      <c r="K3754" s="147">
        <v>10</v>
      </c>
      <c r="L3754" s="151">
        <v>658.626</v>
      </c>
      <c r="M3754" s="151">
        <v>32.9313</v>
      </c>
      <c r="N3754" s="154"/>
      <c r="O3754" s="151">
        <v>296.3817</v>
      </c>
      <c r="P3754" s="151">
        <v>329.313</v>
      </c>
      <c r="Q3754" s="151">
        <f t="shared" si="58"/>
        <v>625.6947</v>
      </c>
      <c r="R3754" s="156"/>
    </row>
    <row r="3755" s="138" customFormat="1" ht="25.05" hidden="1" customHeight="1" spans="1:18">
      <c r="A3755" s="147">
        <v>3750</v>
      </c>
      <c r="B3755" s="147" t="s">
        <v>1788</v>
      </c>
      <c r="C3755" s="148">
        <v>44927</v>
      </c>
      <c r="D3755" s="148">
        <v>44957</v>
      </c>
      <c r="E3755" s="147" t="s">
        <v>25</v>
      </c>
      <c r="F3755" s="147" t="s">
        <v>1789</v>
      </c>
      <c r="G3755" s="147" t="s">
        <v>27</v>
      </c>
      <c r="H3755" s="147">
        <v>5.9</v>
      </c>
      <c r="I3755" s="151">
        <v>2520</v>
      </c>
      <c r="J3755" s="151">
        <v>14868</v>
      </c>
      <c r="K3755" s="147">
        <v>10</v>
      </c>
      <c r="L3755" s="151">
        <v>1486.8</v>
      </c>
      <c r="M3755" s="151">
        <v>74.34</v>
      </c>
      <c r="N3755" s="154"/>
      <c r="O3755" s="151">
        <v>669.06</v>
      </c>
      <c r="P3755" s="151">
        <v>743.4</v>
      </c>
      <c r="Q3755" s="151">
        <f t="shared" si="58"/>
        <v>1412.46</v>
      </c>
      <c r="R3755" s="156"/>
    </row>
    <row r="3756" s="138" customFormat="1" ht="25.05" hidden="1" customHeight="1" spans="1:18">
      <c r="A3756" s="147">
        <v>3751</v>
      </c>
      <c r="B3756" s="147" t="s">
        <v>1790</v>
      </c>
      <c r="C3756" s="148">
        <v>44927</v>
      </c>
      <c r="D3756" s="148">
        <v>44957</v>
      </c>
      <c r="E3756" s="147" t="s">
        <v>25</v>
      </c>
      <c r="F3756" s="147" t="s">
        <v>1789</v>
      </c>
      <c r="G3756" s="147" t="s">
        <v>27</v>
      </c>
      <c r="H3756" s="147">
        <v>1.5</v>
      </c>
      <c r="I3756" s="151">
        <v>2520</v>
      </c>
      <c r="J3756" s="151">
        <v>3780</v>
      </c>
      <c r="K3756" s="147">
        <v>10</v>
      </c>
      <c r="L3756" s="151">
        <v>378</v>
      </c>
      <c r="M3756" s="151">
        <v>18.9</v>
      </c>
      <c r="N3756" s="154"/>
      <c r="O3756" s="151">
        <v>170.1</v>
      </c>
      <c r="P3756" s="151">
        <v>189</v>
      </c>
      <c r="Q3756" s="151">
        <f t="shared" si="58"/>
        <v>359.1</v>
      </c>
      <c r="R3756" s="156"/>
    </row>
    <row r="3757" s="138" customFormat="1" ht="25.05" hidden="1" customHeight="1" spans="1:18">
      <c r="A3757" s="147">
        <v>3752</v>
      </c>
      <c r="B3757" s="147" t="s">
        <v>1791</v>
      </c>
      <c r="C3757" s="148">
        <v>44927</v>
      </c>
      <c r="D3757" s="148">
        <v>44957</v>
      </c>
      <c r="E3757" s="147" t="s">
        <v>25</v>
      </c>
      <c r="F3757" s="147" t="s">
        <v>1789</v>
      </c>
      <c r="G3757" s="147" t="s">
        <v>27</v>
      </c>
      <c r="H3757" s="147">
        <v>4</v>
      </c>
      <c r="I3757" s="151">
        <v>2520</v>
      </c>
      <c r="J3757" s="151">
        <v>10080</v>
      </c>
      <c r="K3757" s="147">
        <v>10</v>
      </c>
      <c r="L3757" s="151">
        <v>1008</v>
      </c>
      <c r="M3757" s="151">
        <v>50.4</v>
      </c>
      <c r="N3757" s="154"/>
      <c r="O3757" s="151">
        <v>453.6</v>
      </c>
      <c r="P3757" s="151">
        <v>504</v>
      </c>
      <c r="Q3757" s="151">
        <f t="shared" si="58"/>
        <v>957.6</v>
      </c>
      <c r="R3757" s="156"/>
    </row>
    <row r="3758" s="138" customFormat="1" ht="25.05" hidden="1" customHeight="1" spans="1:18">
      <c r="A3758" s="147">
        <v>3753</v>
      </c>
      <c r="B3758" s="147" t="s">
        <v>1792</v>
      </c>
      <c r="C3758" s="148">
        <v>44927</v>
      </c>
      <c r="D3758" s="148">
        <v>44957</v>
      </c>
      <c r="E3758" s="147" t="s">
        <v>25</v>
      </c>
      <c r="F3758" s="147" t="s">
        <v>1789</v>
      </c>
      <c r="G3758" s="147" t="s">
        <v>27</v>
      </c>
      <c r="H3758" s="147">
        <v>5.6</v>
      </c>
      <c r="I3758" s="151">
        <v>2520</v>
      </c>
      <c r="J3758" s="151">
        <v>14112</v>
      </c>
      <c r="K3758" s="147">
        <v>10</v>
      </c>
      <c r="L3758" s="151">
        <v>1411.2</v>
      </c>
      <c r="M3758" s="151">
        <v>70.56</v>
      </c>
      <c r="N3758" s="154"/>
      <c r="O3758" s="151">
        <v>635.04</v>
      </c>
      <c r="P3758" s="151">
        <v>705.6</v>
      </c>
      <c r="Q3758" s="151">
        <f t="shared" si="58"/>
        <v>1340.64</v>
      </c>
      <c r="R3758" s="156"/>
    </row>
    <row r="3759" s="138" customFormat="1" ht="25.05" hidden="1" customHeight="1" spans="1:18">
      <c r="A3759" s="147">
        <v>3754</v>
      </c>
      <c r="B3759" s="147" t="s">
        <v>1793</v>
      </c>
      <c r="C3759" s="148">
        <v>44927</v>
      </c>
      <c r="D3759" s="148">
        <v>44957</v>
      </c>
      <c r="E3759" s="147" t="s">
        <v>25</v>
      </c>
      <c r="F3759" s="147" t="s">
        <v>1789</v>
      </c>
      <c r="G3759" s="147" t="s">
        <v>27</v>
      </c>
      <c r="H3759" s="147">
        <v>1.5</v>
      </c>
      <c r="I3759" s="151">
        <v>2520</v>
      </c>
      <c r="J3759" s="151">
        <v>3780</v>
      </c>
      <c r="K3759" s="147">
        <v>10</v>
      </c>
      <c r="L3759" s="151">
        <v>378</v>
      </c>
      <c r="M3759" s="151">
        <v>18.9</v>
      </c>
      <c r="N3759" s="154"/>
      <c r="O3759" s="151">
        <v>170.1</v>
      </c>
      <c r="P3759" s="151">
        <v>189</v>
      </c>
      <c r="Q3759" s="151">
        <f t="shared" si="58"/>
        <v>359.1</v>
      </c>
      <c r="R3759" s="156"/>
    </row>
    <row r="3760" s="138" customFormat="1" ht="25.05" hidden="1" customHeight="1" spans="1:18">
      <c r="A3760" s="147">
        <v>3755</v>
      </c>
      <c r="B3760" s="147" t="s">
        <v>1794</v>
      </c>
      <c r="C3760" s="148">
        <v>44927</v>
      </c>
      <c r="D3760" s="148">
        <v>44957</v>
      </c>
      <c r="E3760" s="147" t="s">
        <v>25</v>
      </c>
      <c r="F3760" s="147" t="s">
        <v>1789</v>
      </c>
      <c r="G3760" s="147" t="s">
        <v>27</v>
      </c>
      <c r="H3760" s="147">
        <v>4</v>
      </c>
      <c r="I3760" s="151">
        <v>2520</v>
      </c>
      <c r="J3760" s="151">
        <v>10080</v>
      </c>
      <c r="K3760" s="147">
        <v>10</v>
      </c>
      <c r="L3760" s="151">
        <v>1008</v>
      </c>
      <c r="M3760" s="151">
        <v>50.4</v>
      </c>
      <c r="N3760" s="154"/>
      <c r="O3760" s="151">
        <v>453.6</v>
      </c>
      <c r="P3760" s="151">
        <v>504</v>
      </c>
      <c r="Q3760" s="151">
        <f t="shared" si="58"/>
        <v>957.6</v>
      </c>
      <c r="R3760" s="156"/>
    </row>
    <row r="3761" s="138" customFormat="1" ht="25.05" hidden="1" customHeight="1" spans="1:18">
      <c r="A3761" s="147">
        <v>3756</v>
      </c>
      <c r="B3761" s="147" t="s">
        <v>1795</v>
      </c>
      <c r="C3761" s="148">
        <v>44927</v>
      </c>
      <c r="D3761" s="148">
        <v>44957</v>
      </c>
      <c r="E3761" s="147" t="s">
        <v>25</v>
      </c>
      <c r="F3761" s="147" t="s">
        <v>1789</v>
      </c>
      <c r="G3761" s="147" t="s">
        <v>27</v>
      </c>
      <c r="H3761" s="147">
        <v>3</v>
      </c>
      <c r="I3761" s="151">
        <v>2520</v>
      </c>
      <c r="J3761" s="151">
        <v>7560</v>
      </c>
      <c r="K3761" s="147">
        <v>10</v>
      </c>
      <c r="L3761" s="151">
        <v>756</v>
      </c>
      <c r="M3761" s="151">
        <v>37.8</v>
      </c>
      <c r="N3761" s="154"/>
      <c r="O3761" s="151">
        <v>340.2</v>
      </c>
      <c r="P3761" s="151">
        <v>378</v>
      </c>
      <c r="Q3761" s="151">
        <f t="shared" si="58"/>
        <v>718.2</v>
      </c>
      <c r="R3761" s="156"/>
    </row>
    <row r="3762" s="138" customFormat="1" ht="25.05" hidden="1" customHeight="1" spans="1:18">
      <c r="A3762" s="147">
        <v>3757</v>
      </c>
      <c r="B3762" s="147" t="s">
        <v>1796</v>
      </c>
      <c r="C3762" s="148">
        <v>44927</v>
      </c>
      <c r="D3762" s="148">
        <v>44957</v>
      </c>
      <c r="E3762" s="147" t="s">
        <v>25</v>
      </c>
      <c r="F3762" s="147" t="s">
        <v>1789</v>
      </c>
      <c r="G3762" s="147" t="s">
        <v>27</v>
      </c>
      <c r="H3762" s="147">
        <v>1.2</v>
      </c>
      <c r="I3762" s="151">
        <v>2520</v>
      </c>
      <c r="J3762" s="151">
        <v>3024</v>
      </c>
      <c r="K3762" s="147">
        <v>10</v>
      </c>
      <c r="L3762" s="151">
        <v>302.4</v>
      </c>
      <c r="M3762" s="151">
        <v>15.12</v>
      </c>
      <c r="N3762" s="154"/>
      <c r="O3762" s="151">
        <v>136.08</v>
      </c>
      <c r="P3762" s="151">
        <v>151.2</v>
      </c>
      <c r="Q3762" s="151">
        <f t="shared" si="58"/>
        <v>287.28</v>
      </c>
      <c r="R3762" s="156"/>
    </row>
    <row r="3763" s="138" customFormat="1" ht="25.05" hidden="1" customHeight="1" spans="1:18">
      <c r="A3763" s="147">
        <v>3758</v>
      </c>
      <c r="B3763" s="147" t="s">
        <v>1797</v>
      </c>
      <c r="C3763" s="148">
        <v>44927</v>
      </c>
      <c r="D3763" s="148">
        <v>44957</v>
      </c>
      <c r="E3763" s="147" t="s">
        <v>25</v>
      </c>
      <c r="F3763" s="147" t="s">
        <v>1789</v>
      </c>
      <c r="G3763" s="147" t="s">
        <v>27</v>
      </c>
      <c r="H3763" s="147">
        <v>2</v>
      </c>
      <c r="I3763" s="151">
        <v>2520</v>
      </c>
      <c r="J3763" s="151">
        <v>5040</v>
      </c>
      <c r="K3763" s="147">
        <v>10</v>
      </c>
      <c r="L3763" s="151">
        <v>504</v>
      </c>
      <c r="M3763" s="151">
        <v>25.2</v>
      </c>
      <c r="N3763" s="154"/>
      <c r="O3763" s="151">
        <v>226.8</v>
      </c>
      <c r="P3763" s="151">
        <v>252</v>
      </c>
      <c r="Q3763" s="151">
        <f t="shared" si="58"/>
        <v>478.8</v>
      </c>
      <c r="R3763" s="156"/>
    </row>
    <row r="3764" s="138" customFormat="1" ht="25.05" hidden="1" customHeight="1" spans="1:18">
      <c r="A3764" s="147">
        <v>3759</v>
      </c>
      <c r="B3764" s="147" t="s">
        <v>1798</v>
      </c>
      <c r="C3764" s="148">
        <v>44927</v>
      </c>
      <c r="D3764" s="148">
        <v>44957</v>
      </c>
      <c r="E3764" s="147" t="s">
        <v>25</v>
      </c>
      <c r="F3764" s="147" t="s">
        <v>1789</v>
      </c>
      <c r="G3764" s="147" t="s">
        <v>27</v>
      </c>
      <c r="H3764" s="147">
        <v>4</v>
      </c>
      <c r="I3764" s="151">
        <v>2520</v>
      </c>
      <c r="J3764" s="151">
        <v>10080</v>
      </c>
      <c r="K3764" s="147">
        <v>10</v>
      </c>
      <c r="L3764" s="151">
        <v>1008</v>
      </c>
      <c r="M3764" s="151">
        <v>50.4</v>
      </c>
      <c r="N3764" s="154"/>
      <c r="O3764" s="151">
        <v>453.6</v>
      </c>
      <c r="P3764" s="151">
        <v>504</v>
      </c>
      <c r="Q3764" s="151">
        <f t="shared" si="58"/>
        <v>957.6</v>
      </c>
      <c r="R3764" s="156"/>
    </row>
    <row r="3765" s="138" customFormat="1" ht="25.05" hidden="1" customHeight="1" spans="1:18">
      <c r="A3765" s="147">
        <v>3760</v>
      </c>
      <c r="B3765" s="147" t="s">
        <v>1799</v>
      </c>
      <c r="C3765" s="148">
        <v>44927</v>
      </c>
      <c r="D3765" s="148">
        <v>44957</v>
      </c>
      <c r="E3765" s="147" t="s">
        <v>25</v>
      </c>
      <c r="F3765" s="147" t="s">
        <v>1789</v>
      </c>
      <c r="G3765" s="147" t="s">
        <v>27</v>
      </c>
      <c r="H3765" s="147">
        <v>4.5</v>
      </c>
      <c r="I3765" s="151">
        <v>2520</v>
      </c>
      <c r="J3765" s="151">
        <v>11340</v>
      </c>
      <c r="K3765" s="147">
        <v>10</v>
      </c>
      <c r="L3765" s="151">
        <v>1134</v>
      </c>
      <c r="M3765" s="151">
        <v>56.7</v>
      </c>
      <c r="N3765" s="154"/>
      <c r="O3765" s="151">
        <v>510.3</v>
      </c>
      <c r="P3765" s="151">
        <v>567</v>
      </c>
      <c r="Q3765" s="151">
        <f t="shared" si="58"/>
        <v>1077.3</v>
      </c>
      <c r="R3765" s="156"/>
    </row>
    <row r="3766" s="138" customFormat="1" ht="25.05" hidden="1" customHeight="1" spans="1:18">
      <c r="A3766" s="147">
        <v>3761</v>
      </c>
      <c r="B3766" s="147" t="s">
        <v>1800</v>
      </c>
      <c r="C3766" s="148">
        <v>44927</v>
      </c>
      <c r="D3766" s="148">
        <v>44957</v>
      </c>
      <c r="E3766" s="147" t="s">
        <v>25</v>
      </c>
      <c r="F3766" s="147" t="s">
        <v>1789</v>
      </c>
      <c r="G3766" s="147" t="s">
        <v>27</v>
      </c>
      <c r="H3766" s="147">
        <v>3</v>
      </c>
      <c r="I3766" s="151">
        <v>2520</v>
      </c>
      <c r="J3766" s="151">
        <v>7560</v>
      </c>
      <c r="K3766" s="147">
        <v>10</v>
      </c>
      <c r="L3766" s="151">
        <v>756</v>
      </c>
      <c r="M3766" s="151">
        <v>37.8</v>
      </c>
      <c r="N3766" s="154"/>
      <c r="O3766" s="151">
        <v>340.2</v>
      </c>
      <c r="P3766" s="151">
        <v>378</v>
      </c>
      <c r="Q3766" s="151">
        <f t="shared" si="58"/>
        <v>718.2</v>
      </c>
      <c r="R3766" s="156"/>
    </row>
    <row r="3767" s="138" customFormat="1" ht="25.05" hidden="1" customHeight="1" spans="1:18">
      <c r="A3767" s="147">
        <v>3762</v>
      </c>
      <c r="B3767" s="147" t="s">
        <v>1801</v>
      </c>
      <c r="C3767" s="148">
        <v>44927</v>
      </c>
      <c r="D3767" s="148">
        <v>44957</v>
      </c>
      <c r="E3767" s="147" t="s">
        <v>25</v>
      </c>
      <c r="F3767" s="147" t="s">
        <v>1789</v>
      </c>
      <c r="G3767" s="147" t="s">
        <v>27</v>
      </c>
      <c r="H3767" s="147">
        <v>2.2</v>
      </c>
      <c r="I3767" s="151">
        <v>2520</v>
      </c>
      <c r="J3767" s="151">
        <v>5544</v>
      </c>
      <c r="K3767" s="147">
        <v>10</v>
      </c>
      <c r="L3767" s="151">
        <v>554.4</v>
      </c>
      <c r="M3767" s="151">
        <v>27.72</v>
      </c>
      <c r="N3767" s="154"/>
      <c r="O3767" s="151">
        <v>249.48</v>
      </c>
      <c r="P3767" s="151">
        <v>277.2</v>
      </c>
      <c r="Q3767" s="151">
        <f t="shared" si="58"/>
        <v>526.68</v>
      </c>
      <c r="R3767" s="156"/>
    </row>
    <row r="3768" s="138" customFormat="1" ht="25.05" hidden="1" customHeight="1" spans="1:18">
      <c r="A3768" s="147">
        <v>3763</v>
      </c>
      <c r="B3768" s="147" t="s">
        <v>1802</v>
      </c>
      <c r="C3768" s="148">
        <v>44944</v>
      </c>
      <c r="D3768" s="148">
        <v>45006</v>
      </c>
      <c r="E3768" s="147" t="s">
        <v>960</v>
      </c>
      <c r="F3768" s="147" t="s">
        <v>1803</v>
      </c>
      <c r="G3768" s="147" t="s">
        <v>27</v>
      </c>
      <c r="H3768" s="147">
        <v>3</v>
      </c>
      <c r="I3768" s="151">
        <v>3000</v>
      </c>
      <c r="J3768" s="151">
        <v>9000</v>
      </c>
      <c r="K3768" s="147">
        <v>10</v>
      </c>
      <c r="L3768" s="151">
        <v>900</v>
      </c>
      <c r="M3768" s="151">
        <v>270</v>
      </c>
      <c r="N3768" s="154"/>
      <c r="O3768" s="154"/>
      <c r="P3768" s="151">
        <v>630</v>
      </c>
      <c r="Q3768" s="151">
        <f t="shared" si="58"/>
        <v>630</v>
      </c>
      <c r="R3768" s="156"/>
    </row>
    <row r="3769" s="138" customFormat="1" ht="25.05" hidden="1" customHeight="1" spans="1:18">
      <c r="A3769" s="147">
        <v>3764</v>
      </c>
      <c r="B3769" s="147" t="s">
        <v>1804</v>
      </c>
      <c r="C3769" s="148">
        <v>44944</v>
      </c>
      <c r="D3769" s="148">
        <v>45006</v>
      </c>
      <c r="E3769" s="147" t="s">
        <v>960</v>
      </c>
      <c r="F3769" s="147" t="s">
        <v>1803</v>
      </c>
      <c r="G3769" s="147" t="s">
        <v>27</v>
      </c>
      <c r="H3769" s="147">
        <v>1.3</v>
      </c>
      <c r="I3769" s="151">
        <v>3000</v>
      </c>
      <c r="J3769" s="151">
        <v>3900</v>
      </c>
      <c r="K3769" s="147">
        <v>10</v>
      </c>
      <c r="L3769" s="151">
        <v>390</v>
      </c>
      <c r="M3769" s="151">
        <v>117</v>
      </c>
      <c r="N3769" s="154"/>
      <c r="O3769" s="154"/>
      <c r="P3769" s="151">
        <v>273</v>
      </c>
      <c r="Q3769" s="151">
        <f t="shared" si="58"/>
        <v>273</v>
      </c>
      <c r="R3769" s="156"/>
    </row>
    <row r="3770" s="138" customFormat="1" ht="25.05" hidden="1" customHeight="1" spans="1:18">
      <c r="A3770" s="147">
        <v>3765</v>
      </c>
      <c r="B3770" s="147" t="s">
        <v>1805</v>
      </c>
      <c r="C3770" s="148">
        <v>44944</v>
      </c>
      <c r="D3770" s="148">
        <v>45006</v>
      </c>
      <c r="E3770" s="147" t="s">
        <v>960</v>
      </c>
      <c r="F3770" s="147" t="s">
        <v>1803</v>
      </c>
      <c r="G3770" s="147" t="s">
        <v>27</v>
      </c>
      <c r="H3770" s="147">
        <v>6</v>
      </c>
      <c r="I3770" s="151">
        <v>3000</v>
      </c>
      <c r="J3770" s="151">
        <v>18000</v>
      </c>
      <c r="K3770" s="147">
        <v>10</v>
      </c>
      <c r="L3770" s="151">
        <v>1800</v>
      </c>
      <c r="M3770" s="151">
        <v>540</v>
      </c>
      <c r="N3770" s="154"/>
      <c r="O3770" s="154"/>
      <c r="P3770" s="151">
        <v>1260</v>
      </c>
      <c r="Q3770" s="151">
        <f t="shared" si="58"/>
        <v>1260</v>
      </c>
      <c r="R3770" s="156"/>
    </row>
    <row r="3771" s="138" customFormat="1" ht="25.05" hidden="1" customHeight="1" spans="1:18">
      <c r="A3771" s="147">
        <v>3766</v>
      </c>
      <c r="B3771" s="147" t="s">
        <v>1806</v>
      </c>
      <c r="C3771" s="148">
        <v>44944</v>
      </c>
      <c r="D3771" s="148">
        <v>45006</v>
      </c>
      <c r="E3771" s="147" t="s">
        <v>960</v>
      </c>
      <c r="F3771" s="147" t="s">
        <v>1803</v>
      </c>
      <c r="G3771" s="147" t="s">
        <v>27</v>
      </c>
      <c r="H3771" s="147">
        <v>7</v>
      </c>
      <c r="I3771" s="151">
        <v>3000</v>
      </c>
      <c r="J3771" s="151">
        <v>21000</v>
      </c>
      <c r="K3771" s="147">
        <v>10</v>
      </c>
      <c r="L3771" s="151">
        <v>2100</v>
      </c>
      <c r="M3771" s="151">
        <v>630</v>
      </c>
      <c r="N3771" s="154"/>
      <c r="O3771" s="154"/>
      <c r="P3771" s="151">
        <v>1470</v>
      </c>
      <c r="Q3771" s="151">
        <f t="shared" si="58"/>
        <v>1470</v>
      </c>
      <c r="R3771" s="156"/>
    </row>
    <row r="3772" s="138" customFormat="1" ht="25.05" hidden="1" customHeight="1" spans="1:18">
      <c r="A3772" s="147">
        <v>3767</v>
      </c>
      <c r="B3772" s="147" t="s">
        <v>296</v>
      </c>
      <c r="C3772" s="148">
        <v>44944</v>
      </c>
      <c r="D3772" s="148">
        <v>45006</v>
      </c>
      <c r="E3772" s="147" t="s">
        <v>960</v>
      </c>
      <c r="F3772" s="147" t="s">
        <v>1803</v>
      </c>
      <c r="G3772" s="147" t="s">
        <v>27</v>
      </c>
      <c r="H3772" s="147">
        <v>6</v>
      </c>
      <c r="I3772" s="151">
        <v>3000</v>
      </c>
      <c r="J3772" s="151">
        <v>18000</v>
      </c>
      <c r="K3772" s="147">
        <v>10</v>
      </c>
      <c r="L3772" s="151">
        <v>1800</v>
      </c>
      <c r="M3772" s="151">
        <v>540</v>
      </c>
      <c r="N3772" s="154"/>
      <c r="O3772" s="154"/>
      <c r="P3772" s="151">
        <v>1260</v>
      </c>
      <c r="Q3772" s="151">
        <f t="shared" si="58"/>
        <v>1260</v>
      </c>
      <c r="R3772" s="156"/>
    </row>
    <row r="3773" s="138" customFormat="1" ht="25.05" hidden="1" customHeight="1" spans="1:18">
      <c r="A3773" s="147">
        <v>3768</v>
      </c>
      <c r="B3773" s="147" t="s">
        <v>1807</v>
      </c>
      <c r="C3773" s="148">
        <v>44944</v>
      </c>
      <c r="D3773" s="148">
        <v>45006</v>
      </c>
      <c r="E3773" s="147" t="s">
        <v>960</v>
      </c>
      <c r="F3773" s="147" t="s">
        <v>1803</v>
      </c>
      <c r="G3773" s="147" t="s">
        <v>27</v>
      </c>
      <c r="H3773" s="147">
        <v>7</v>
      </c>
      <c r="I3773" s="151">
        <v>3000</v>
      </c>
      <c r="J3773" s="151">
        <v>21000</v>
      </c>
      <c r="K3773" s="147">
        <v>10</v>
      </c>
      <c r="L3773" s="151">
        <v>2100</v>
      </c>
      <c r="M3773" s="151">
        <v>630</v>
      </c>
      <c r="N3773" s="154"/>
      <c r="O3773" s="154"/>
      <c r="P3773" s="151">
        <v>1470</v>
      </c>
      <c r="Q3773" s="151">
        <f t="shared" si="58"/>
        <v>1470</v>
      </c>
      <c r="R3773" s="156"/>
    </row>
    <row r="3774" s="138" customFormat="1" ht="25.05" hidden="1" customHeight="1" spans="1:18">
      <c r="A3774" s="147">
        <v>3769</v>
      </c>
      <c r="B3774" s="147" t="s">
        <v>1808</v>
      </c>
      <c r="C3774" s="148">
        <v>44944</v>
      </c>
      <c r="D3774" s="148">
        <v>45006</v>
      </c>
      <c r="E3774" s="147" t="s">
        <v>960</v>
      </c>
      <c r="F3774" s="147" t="s">
        <v>1803</v>
      </c>
      <c r="G3774" s="147" t="s">
        <v>27</v>
      </c>
      <c r="H3774" s="147">
        <v>3</v>
      </c>
      <c r="I3774" s="151">
        <v>3000</v>
      </c>
      <c r="J3774" s="151">
        <v>9000</v>
      </c>
      <c r="K3774" s="147">
        <v>10</v>
      </c>
      <c r="L3774" s="151">
        <v>900</v>
      </c>
      <c r="M3774" s="151">
        <v>270</v>
      </c>
      <c r="N3774" s="154"/>
      <c r="O3774" s="154"/>
      <c r="P3774" s="151">
        <v>630</v>
      </c>
      <c r="Q3774" s="151">
        <f t="shared" si="58"/>
        <v>630</v>
      </c>
      <c r="R3774" s="156"/>
    </row>
    <row r="3775" s="138" customFormat="1" ht="25.05" hidden="1" customHeight="1" spans="1:18">
      <c r="A3775" s="147">
        <v>3770</v>
      </c>
      <c r="B3775" s="147" t="s">
        <v>1809</v>
      </c>
      <c r="C3775" s="148">
        <v>44944</v>
      </c>
      <c r="D3775" s="148">
        <v>45006</v>
      </c>
      <c r="E3775" s="147" t="s">
        <v>960</v>
      </c>
      <c r="F3775" s="147" t="s">
        <v>1803</v>
      </c>
      <c r="G3775" s="147" t="s">
        <v>27</v>
      </c>
      <c r="H3775" s="147">
        <v>3.5</v>
      </c>
      <c r="I3775" s="151">
        <v>3000</v>
      </c>
      <c r="J3775" s="151">
        <v>10500</v>
      </c>
      <c r="K3775" s="147">
        <v>10</v>
      </c>
      <c r="L3775" s="151">
        <v>1050</v>
      </c>
      <c r="M3775" s="151">
        <v>315</v>
      </c>
      <c r="N3775" s="154"/>
      <c r="O3775" s="154"/>
      <c r="P3775" s="151">
        <v>735</v>
      </c>
      <c r="Q3775" s="151">
        <f t="shared" si="58"/>
        <v>735</v>
      </c>
      <c r="R3775" s="156"/>
    </row>
    <row r="3776" s="138" customFormat="1" ht="25.05" hidden="1" customHeight="1" spans="1:18">
      <c r="A3776" s="147">
        <v>3771</v>
      </c>
      <c r="B3776" s="147" t="s">
        <v>1810</v>
      </c>
      <c r="C3776" s="148">
        <v>44944</v>
      </c>
      <c r="D3776" s="148">
        <v>45006</v>
      </c>
      <c r="E3776" s="147" t="s">
        <v>960</v>
      </c>
      <c r="F3776" s="147" t="s">
        <v>1803</v>
      </c>
      <c r="G3776" s="147" t="s">
        <v>27</v>
      </c>
      <c r="H3776" s="147">
        <v>3</v>
      </c>
      <c r="I3776" s="151">
        <v>3000</v>
      </c>
      <c r="J3776" s="151">
        <v>9000</v>
      </c>
      <c r="K3776" s="147">
        <v>10</v>
      </c>
      <c r="L3776" s="151">
        <v>900</v>
      </c>
      <c r="M3776" s="151">
        <v>270</v>
      </c>
      <c r="N3776" s="154"/>
      <c r="O3776" s="154"/>
      <c r="P3776" s="151">
        <v>630</v>
      </c>
      <c r="Q3776" s="151">
        <f t="shared" si="58"/>
        <v>630</v>
      </c>
      <c r="R3776" s="156"/>
    </row>
    <row r="3777" s="138" customFormat="1" ht="25.05" hidden="1" customHeight="1" spans="1:18">
      <c r="A3777" s="147">
        <v>3772</v>
      </c>
      <c r="B3777" s="147" t="s">
        <v>1811</v>
      </c>
      <c r="C3777" s="148">
        <v>44944</v>
      </c>
      <c r="D3777" s="148">
        <v>45006</v>
      </c>
      <c r="E3777" s="147" t="s">
        <v>960</v>
      </c>
      <c r="F3777" s="147" t="s">
        <v>1803</v>
      </c>
      <c r="G3777" s="147" t="s">
        <v>27</v>
      </c>
      <c r="H3777" s="147">
        <v>1.5</v>
      </c>
      <c r="I3777" s="151">
        <v>3000</v>
      </c>
      <c r="J3777" s="151">
        <v>4500</v>
      </c>
      <c r="K3777" s="147">
        <v>10</v>
      </c>
      <c r="L3777" s="151">
        <v>450</v>
      </c>
      <c r="M3777" s="151">
        <v>135</v>
      </c>
      <c r="N3777" s="154"/>
      <c r="O3777" s="154"/>
      <c r="P3777" s="151">
        <v>315</v>
      </c>
      <c r="Q3777" s="151">
        <f t="shared" si="58"/>
        <v>315</v>
      </c>
      <c r="R3777" s="156"/>
    </row>
    <row r="3778" s="138" customFormat="1" ht="25.05" hidden="1" customHeight="1" spans="1:18">
      <c r="A3778" s="147">
        <v>3773</v>
      </c>
      <c r="B3778" s="147" t="s">
        <v>1812</v>
      </c>
      <c r="C3778" s="148">
        <v>44944</v>
      </c>
      <c r="D3778" s="148">
        <v>45006</v>
      </c>
      <c r="E3778" s="147" t="s">
        <v>960</v>
      </c>
      <c r="F3778" s="147" t="s">
        <v>1803</v>
      </c>
      <c r="G3778" s="147" t="s">
        <v>27</v>
      </c>
      <c r="H3778" s="147">
        <v>5</v>
      </c>
      <c r="I3778" s="151">
        <v>3000</v>
      </c>
      <c r="J3778" s="151">
        <v>15000</v>
      </c>
      <c r="K3778" s="147">
        <v>10</v>
      </c>
      <c r="L3778" s="151">
        <v>1500</v>
      </c>
      <c r="M3778" s="151">
        <v>450</v>
      </c>
      <c r="N3778" s="154"/>
      <c r="O3778" s="154"/>
      <c r="P3778" s="151">
        <v>1050</v>
      </c>
      <c r="Q3778" s="151">
        <f t="shared" si="58"/>
        <v>1050</v>
      </c>
      <c r="R3778" s="156"/>
    </row>
    <row r="3779" s="138" customFormat="1" ht="25.05" hidden="1" customHeight="1" spans="1:18">
      <c r="A3779" s="147">
        <v>3774</v>
      </c>
      <c r="B3779" s="147" t="s">
        <v>1813</v>
      </c>
      <c r="C3779" s="148">
        <v>44944</v>
      </c>
      <c r="D3779" s="148">
        <v>45006</v>
      </c>
      <c r="E3779" s="147" t="s">
        <v>960</v>
      </c>
      <c r="F3779" s="147" t="s">
        <v>1803</v>
      </c>
      <c r="G3779" s="147" t="s">
        <v>27</v>
      </c>
      <c r="H3779" s="147">
        <v>4</v>
      </c>
      <c r="I3779" s="151">
        <v>3000</v>
      </c>
      <c r="J3779" s="151">
        <v>12000</v>
      </c>
      <c r="K3779" s="147">
        <v>10</v>
      </c>
      <c r="L3779" s="151">
        <v>1200</v>
      </c>
      <c r="M3779" s="151">
        <v>360</v>
      </c>
      <c r="N3779" s="154"/>
      <c r="O3779" s="154"/>
      <c r="P3779" s="151">
        <v>840</v>
      </c>
      <c r="Q3779" s="151">
        <f t="shared" si="58"/>
        <v>840</v>
      </c>
      <c r="R3779" s="156"/>
    </row>
    <row r="3780" s="138" customFormat="1" ht="25.05" hidden="1" customHeight="1" spans="1:18">
      <c r="A3780" s="147">
        <v>3775</v>
      </c>
      <c r="B3780" s="147" t="s">
        <v>1814</v>
      </c>
      <c r="C3780" s="148">
        <v>44944</v>
      </c>
      <c r="D3780" s="148">
        <v>45006</v>
      </c>
      <c r="E3780" s="147" t="s">
        <v>960</v>
      </c>
      <c r="F3780" s="147" t="s">
        <v>1803</v>
      </c>
      <c r="G3780" s="147" t="s">
        <v>27</v>
      </c>
      <c r="H3780" s="147">
        <v>3</v>
      </c>
      <c r="I3780" s="151">
        <v>3000</v>
      </c>
      <c r="J3780" s="151">
        <v>9000</v>
      </c>
      <c r="K3780" s="147">
        <v>10</v>
      </c>
      <c r="L3780" s="151">
        <v>900</v>
      </c>
      <c r="M3780" s="151">
        <v>270</v>
      </c>
      <c r="N3780" s="154"/>
      <c r="O3780" s="154"/>
      <c r="P3780" s="151">
        <v>630</v>
      </c>
      <c r="Q3780" s="151">
        <f t="shared" si="58"/>
        <v>630</v>
      </c>
      <c r="R3780" s="156"/>
    </row>
    <row r="3781" s="138" customFormat="1" ht="25.05" hidden="1" customHeight="1" spans="1:18">
      <c r="A3781" s="147">
        <v>3776</v>
      </c>
      <c r="B3781" s="147" t="s">
        <v>1815</v>
      </c>
      <c r="C3781" s="148">
        <v>44944</v>
      </c>
      <c r="D3781" s="148">
        <v>45006</v>
      </c>
      <c r="E3781" s="147" t="s">
        <v>960</v>
      </c>
      <c r="F3781" s="147" t="s">
        <v>1803</v>
      </c>
      <c r="G3781" s="147" t="s">
        <v>27</v>
      </c>
      <c r="H3781" s="147">
        <v>2</v>
      </c>
      <c r="I3781" s="151">
        <v>3000</v>
      </c>
      <c r="J3781" s="151">
        <v>6000</v>
      </c>
      <c r="K3781" s="147">
        <v>10</v>
      </c>
      <c r="L3781" s="151">
        <v>600</v>
      </c>
      <c r="M3781" s="151">
        <v>180</v>
      </c>
      <c r="N3781" s="154"/>
      <c r="O3781" s="154"/>
      <c r="P3781" s="151">
        <v>420</v>
      </c>
      <c r="Q3781" s="151">
        <f t="shared" si="58"/>
        <v>420</v>
      </c>
      <c r="R3781" s="156"/>
    </row>
    <row r="3782" s="138" customFormat="1" ht="25.05" hidden="1" customHeight="1" spans="1:18">
      <c r="A3782" s="147">
        <v>3777</v>
      </c>
      <c r="B3782" s="147" t="s">
        <v>1816</v>
      </c>
      <c r="C3782" s="148">
        <v>44944</v>
      </c>
      <c r="D3782" s="148">
        <v>45006</v>
      </c>
      <c r="E3782" s="147" t="s">
        <v>960</v>
      </c>
      <c r="F3782" s="147" t="s">
        <v>1803</v>
      </c>
      <c r="G3782" s="147" t="s">
        <v>27</v>
      </c>
      <c r="H3782" s="147">
        <v>2.5</v>
      </c>
      <c r="I3782" s="151">
        <v>3000</v>
      </c>
      <c r="J3782" s="151">
        <v>7500</v>
      </c>
      <c r="K3782" s="147">
        <v>10</v>
      </c>
      <c r="L3782" s="151">
        <v>750</v>
      </c>
      <c r="M3782" s="151">
        <v>225</v>
      </c>
      <c r="N3782" s="154"/>
      <c r="O3782" s="154"/>
      <c r="P3782" s="151">
        <v>525</v>
      </c>
      <c r="Q3782" s="151">
        <f t="shared" si="58"/>
        <v>525</v>
      </c>
      <c r="R3782" s="156"/>
    </row>
    <row r="3783" s="138" customFormat="1" ht="25.05" hidden="1" customHeight="1" spans="1:18">
      <c r="A3783" s="147">
        <v>3778</v>
      </c>
      <c r="B3783" s="147" t="s">
        <v>1817</v>
      </c>
      <c r="C3783" s="148">
        <v>44944</v>
      </c>
      <c r="D3783" s="148">
        <v>45006</v>
      </c>
      <c r="E3783" s="147" t="s">
        <v>960</v>
      </c>
      <c r="F3783" s="147" t="s">
        <v>1803</v>
      </c>
      <c r="G3783" s="147" t="s">
        <v>27</v>
      </c>
      <c r="H3783" s="147">
        <v>4</v>
      </c>
      <c r="I3783" s="151">
        <v>3000</v>
      </c>
      <c r="J3783" s="151">
        <v>12000</v>
      </c>
      <c r="K3783" s="147">
        <v>10</v>
      </c>
      <c r="L3783" s="151">
        <v>1200</v>
      </c>
      <c r="M3783" s="151">
        <v>360</v>
      </c>
      <c r="N3783" s="154"/>
      <c r="O3783" s="154"/>
      <c r="P3783" s="151">
        <v>840</v>
      </c>
      <c r="Q3783" s="151">
        <f t="shared" ref="Q3783:Q3846" si="59">N3783+O3783+P3783</f>
        <v>840</v>
      </c>
      <c r="R3783" s="156"/>
    </row>
    <row r="3784" s="138" customFormat="1" ht="25.05" hidden="1" customHeight="1" spans="1:18">
      <c r="A3784" s="147">
        <v>3779</v>
      </c>
      <c r="B3784" s="147" t="s">
        <v>1818</v>
      </c>
      <c r="C3784" s="148">
        <v>44944</v>
      </c>
      <c r="D3784" s="148">
        <v>45006</v>
      </c>
      <c r="E3784" s="147" t="s">
        <v>960</v>
      </c>
      <c r="F3784" s="147" t="s">
        <v>1803</v>
      </c>
      <c r="G3784" s="147" t="s">
        <v>27</v>
      </c>
      <c r="H3784" s="147">
        <v>7</v>
      </c>
      <c r="I3784" s="151">
        <v>3000</v>
      </c>
      <c r="J3784" s="151">
        <v>21000</v>
      </c>
      <c r="K3784" s="147">
        <v>10</v>
      </c>
      <c r="L3784" s="151">
        <v>2100</v>
      </c>
      <c r="M3784" s="151">
        <v>630</v>
      </c>
      <c r="N3784" s="154"/>
      <c r="O3784" s="154"/>
      <c r="P3784" s="151">
        <v>1470</v>
      </c>
      <c r="Q3784" s="151">
        <f t="shared" si="59"/>
        <v>1470</v>
      </c>
      <c r="R3784" s="156"/>
    </row>
    <row r="3785" s="138" customFormat="1" ht="25.05" hidden="1" customHeight="1" spans="1:18">
      <c r="A3785" s="147">
        <v>3780</v>
      </c>
      <c r="B3785" s="147" t="s">
        <v>1819</v>
      </c>
      <c r="C3785" s="148">
        <v>44944</v>
      </c>
      <c r="D3785" s="148">
        <v>45006</v>
      </c>
      <c r="E3785" s="147" t="s">
        <v>960</v>
      </c>
      <c r="F3785" s="147" t="s">
        <v>1803</v>
      </c>
      <c r="G3785" s="147" t="s">
        <v>27</v>
      </c>
      <c r="H3785" s="147">
        <v>4</v>
      </c>
      <c r="I3785" s="151">
        <v>3000</v>
      </c>
      <c r="J3785" s="151">
        <v>12000</v>
      </c>
      <c r="K3785" s="147">
        <v>10</v>
      </c>
      <c r="L3785" s="151">
        <v>1200</v>
      </c>
      <c r="M3785" s="151">
        <v>360</v>
      </c>
      <c r="N3785" s="154"/>
      <c r="O3785" s="154"/>
      <c r="P3785" s="151">
        <v>840</v>
      </c>
      <c r="Q3785" s="151">
        <f t="shared" si="59"/>
        <v>840</v>
      </c>
      <c r="R3785" s="156"/>
    </row>
    <row r="3786" s="138" customFormat="1" ht="25.05" hidden="1" customHeight="1" spans="1:18">
      <c r="A3786" s="147">
        <v>3781</v>
      </c>
      <c r="B3786" s="147" t="s">
        <v>1820</v>
      </c>
      <c r="C3786" s="148">
        <v>44944</v>
      </c>
      <c r="D3786" s="148">
        <v>45006</v>
      </c>
      <c r="E3786" s="147" t="s">
        <v>960</v>
      </c>
      <c r="F3786" s="147" t="s">
        <v>1803</v>
      </c>
      <c r="G3786" s="147" t="s">
        <v>27</v>
      </c>
      <c r="H3786" s="147">
        <v>5</v>
      </c>
      <c r="I3786" s="151">
        <v>3000</v>
      </c>
      <c r="J3786" s="151">
        <v>15000</v>
      </c>
      <c r="K3786" s="147">
        <v>10</v>
      </c>
      <c r="L3786" s="151">
        <v>1500</v>
      </c>
      <c r="M3786" s="151">
        <v>450</v>
      </c>
      <c r="N3786" s="154"/>
      <c r="O3786" s="154"/>
      <c r="P3786" s="151">
        <v>1050</v>
      </c>
      <c r="Q3786" s="151">
        <f t="shared" si="59"/>
        <v>1050</v>
      </c>
      <c r="R3786" s="156"/>
    </row>
    <row r="3787" s="138" customFormat="1" ht="25.05" hidden="1" customHeight="1" spans="1:18">
      <c r="A3787" s="147">
        <v>3782</v>
      </c>
      <c r="B3787" s="147" t="s">
        <v>1821</v>
      </c>
      <c r="C3787" s="148">
        <v>44944</v>
      </c>
      <c r="D3787" s="148">
        <v>45006</v>
      </c>
      <c r="E3787" s="147" t="s">
        <v>960</v>
      </c>
      <c r="F3787" s="147" t="s">
        <v>1803</v>
      </c>
      <c r="G3787" s="147" t="s">
        <v>27</v>
      </c>
      <c r="H3787" s="147">
        <v>7</v>
      </c>
      <c r="I3787" s="151">
        <v>3000</v>
      </c>
      <c r="J3787" s="151">
        <v>21000</v>
      </c>
      <c r="K3787" s="147">
        <v>10</v>
      </c>
      <c r="L3787" s="151">
        <v>2100</v>
      </c>
      <c r="M3787" s="151">
        <v>630</v>
      </c>
      <c r="N3787" s="154"/>
      <c r="O3787" s="154"/>
      <c r="P3787" s="151">
        <v>1470</v>
      </c>
      <c r="Q3787" s="151">
        <f t="shared" si="59"/>
        <v>1470</v>
      </c>
      <c r="R3787" s="156"/>
    </row>
    <row r="3788" s="138" customFormat="1" ht="25.05" hidden="1" customHeight="1" spans="1:18">
      <c r="A3788" s="147">
        <v>3783</v>
      </c>
      <c r="B3788" s="147" t="s">
        <v>1822</v>
      </c>
      <c r="C3788" s="148">
        <v>44944</v>
      </c>
      <c r="D3788" s="148">
        <v>45006</v>
      </c>
      <c r="E3788" s="147" t="s">
        <v>960</v>
      </c>
      <c r="F3788" s="147" t="s">
        <v>1803</v>
      </c>
      <c r="G3788" s="147" t="s">
        <v>27</v>
      </c>
      <c r="H3788" s="147">
        <v>5</v>
      </c>
      <c r="I3788" s="151">
        <v>3000</v>
      </c>
      <c r="J3788" s="151">
        <v>15000</v>
      </c>
      <c r="K3788" s="147">
        <v>10</v>
      </c>
      <c r="L3788" s="151">
        <v>1500</v>
      </c>
      <c r="M3788" s="151">
        <v>450</v>
      </c>
      <c r="N3788" s="154"/>
      <c r="O3788" s="154"/>
      <c r="P3788" s="151">
        <v>1050</v>
      </c>
      <c r="Q3788" s="151">
        <f t="shared" si="59"/>
        <v>1050</v>
      </c>
      <c r="R3788" s="156"/>
    </row>
    <row r="3789" s="138" customFormat="1" ht="25.05" hidden="1" customHeight="1" spans="1:18">
      <c r="A3789" s="147">
        <v>3784</v>
      </c>
      <c r="B3789" s="147" t="s">
        <v>1823</v>
      </c>
      <c r="C3789" s="148">
        <v>44944</v>
      </c>
      <c r="D3789" s="148">
        <v>45006</v>
      </c>
      <c r="E3789" s="147" t="s">
        <v>960</v>
      </c>
      <c r="F3789" s="147" t="s">
        <v>1803</v>
      </c>
      <c r="G3789" s="147" t="s">
        <v>27</v>
      </c>
      <c r="H3789" s="147">
        <v>3</v>
      </c>
      <c r="I3789" s="151">
        <v>3000</v>
      </c>
      <c r="J3789" s="151">
        <v>9000</v>
      </c>
      <c r="K3789" s="147">
        <v>10</v>
      </c>
      <c r="L3789" s="151">
        <v>900</v>
      </c>
      <c r="M3789" s="151">
        <v>270</v>
      </c>
      <c r="N3789" s="154"/>
      <c r="O3789" s="154"/>
      <c r="P3789" s="151">
        <v>630</v>
      </c>
      <c r="Q3789" s="151">
        <f t="shared" si="59"/>
        <v>630</v>
      </c>
      <c r="R3789" s="156"/>
    </row>
    <row r="3790" s="138" customFormat="1" ht="25.05" hidden="1" customHeight="1" spans="1:18">
      <c r="A3790" s="147">
        <v>3785</v>
      </c>
      <c r="B3790" s="147" t="s">
        <v>1824</v>
      </c>
      <c r="C3790" s="148">
        <v>44944</v>
      </c>
      <c r="D3790" s="148">
        <v>45006</v>
      </c>
      <c r="E3790" s="147" t="s">
        <v>960</v>
      </c>
      <c r="F3790" s="147" t="s">
        <v>1803</v>
      </c>
      <c r="G3790" s="147" t="s">
        <v>27</v>
      </c>
      <c r="H3790" s="147">
        <v>3</v>
      </c>
      <c r="I3790" s="151">
        <v>3000</v>
      </c>
      <c r="J3790" s="151">
        <v>9000</v>
      </c>
      <c r="K3790" s="147">
        <v>10</v>
      </c>
      <c r="L3790" s="151">
        <v>900</v>
      </c>
      <c r="M3790" s="151">
        <v>270</v>
      </c>
      <c r="N3790" s="154"/>
      <c r="O3790" s="154"/>
      <c r="P3790" s="151">
        <v>630</v>
      </c>
      <c r="Q3790" s="151">
        <f t="shared" si="59"/>
        <v>630</v>
      </c>
      <c r="R3790" s="156"/>
    </row>
    <row r="3791" s="138" customFormat="1" ht="25.05" hidden="1" customHeight="1" spans="1:18">
      <c r="A3791" s="147">
        <v>3786</v>
      </c>
      <c r="B3791" s="147" t="s">
        <v>1825</v>
      </c>
      <c r="C3791" s="148">
        <v>44944</v>
      </c>
      <c r="D3791" s="148">
        <v>45006</v>
      </c>
      <c r="E3791" s="147" t="s">
        <v>960</v>
      </c>
      <c r="F3791" s="147" t="s">
        <v>1803</v>
      </c>
      <c r="G3791" s="147" t="s">
        <v>27</v>
      </c>
      <c r="H3791" s="147">
        <v>6</v>
      </c>
      <c r="I3791" s="151">
        <v>3000</v>
      </c>
      <c r="J3791" s="151">
        <v>18000</v>
      </c>
      <c r="K3791" s="147">
        <v>10</v>
      </c>
      <c r="L3791" s="151">
        <v>1800</v>
      </c>
      <c r="M3791" s="151">
        <v>540</v>
      </c>
      <c r="N3791" s="154"/>
      <c r="O3791" s="154"/>
      <c r="P3791" s="151">
        <v>1260</v>
      </c>
      <c r="Q3791" s="151">
        <f t="shared" si="59"/>
        <v>1260</v>
      </c>
      <c r="R3791" s="156"/>
    </row>
    <row r="3792" s="138" customFormat="1" ht="25.05" hidden="1" customHeight="1" spans="1:18">
      <c r="A3792" s="147">
        <v>3787</v>
      </c>
      <c r="B3792" s="147" t="s">
        <v>1826</v>
      </c>
      <c r="C3792" s="148">
        <v>44944</v>
      </c>
      <c r="D3792" s="148">
        <v>45006</v>
      </c>
      <c r="E3792" s="147" t="s">
        <v>960</v>
      </c>
      <c r="F3792" s="147" t="s">
        <v>1803</v>
      </c>
      <c r="G3792" s="147" t="s">
        <v>27</v>
      </c>
      <c r="H3792" s="147">
        <v>2.4</v>
      </c>
      <c r="I3792" s="151">
        <v>3000</v>
      </c>
      <c r="J3792" s="151">
        <v>7200</v>
      </c>
      <c r="K3792" s="147">
        <v>10</v>
      </c>
      <c r="L3792" s="151">
        <v>720</v>
      </c>
      <c r="M3792" s="151">
        <v>216</v>
      </c>
      <c r="N3792" s="154"/>
      <c r="O3792" s="154"/>
      <c r="P3792" s="151">
        <v>504</v>
      </c>
      <c r="Q3792" s="151">
        <f t="shared" si="59"/>
        <v>504</v>
      </c>
      <c r="R3792" s="156"/>
    </row>
    <row r="3793" s="138" customFormat="1" ht="25.05" hidden="1" customHeight="1" spans="1:18">
      <c r="A3793" s="147">
        <v>3788</v>
      </c>
      <c r="B3793" s="147" t="s">
        <v>1827</v>
      </c>
      <c r="C3793" s="148">
        <v>44944</v>
      </c>
      <c r="D3793" s="148">
        <v>45006</v>
      </c>
      <c r="E3793" s="147" t="s">
        <v>960</v>
      </c>
      <c r="F3793" s="147" t="s">
        <v>1803</v>
      </c>
      <c r="G3793" s="147" t="s">
        <v>27</v>
      </c>
      <c r="H3793" s="147">
        <v>5</v>
      </c>
      <c r="I3793" s="151">
        <v>3000</v>
      </c>
      <c r="J3793" s="151">
        <v>15000</v>
      </c>
      <c r="K3793" s="147">
        <v>10</v>
      </c>
      <c r="L3793" s="151">
        <v>1500</v>
      </c>
      <c r="M3793" s="151">
        <v>450</v>
      </c>
      <c r="N3793" s="154"/>
      <c r="O3793" s="154"/>
      <c r="P3793" s="151">
        <v>1050</v>
      </c>
      <c r="Q3793" s="151">
        <f t="shared" si="59"/>
        <v>1050</v>
      </c>
      <c r="R3793" s="156"/>
    </row>
    <row r="3794" s="138" customFormat="1" ht="25.05" hidden="1" customHeight="1" spans="1:18">
      <c r="A3794" s="147">
        <v>3789</v>
      </c>
      <c r="B3794" s="147" t="s">
        <v>1828</v>
      </c>
      <c r="C3794" s="148">
        <v>44944</v>
      </c>
      <c r="D3794" s="148">
        <v>45006</v>
      </c>
      <c r="E3794" s="147" t="s">
        <v>960</v>
      </c>
      <c r="F3794" s="147" t="s">
        <v>1803</v>
      </c>
      <c r="G3794" s="147" t="s">
        <v>27</v>
      </c>
      <c r="H3794" s="147">
        <v>3</v>
      </c>
      <c r="I3794" s="151">
        <v>3000</v>
      </c>
      <c r="J3794" s="151">
        <v>9000</v>
      </c>
      <c r="K3794" s="147">
        <v>10</v>
      </c>
      <c r="L3794" s="151">
        <v>900</v>
      </c>
      <c r="M3794" s="151">
        <v>270</v>
      </c>
      <c r="N3794" s="154"/>
      <c r="O3794" s="154"/>
      <c r="P3794" s="151">
        <v>630</v>
      </c>
      <c r="Q3794" s="151">
        <f t="shared" si="59"/>
        <v>630</v>
      </c>
      <c r="R3794" s="156"/>
    </row>
    <row r="3795" s="138" customFormat="1" ht="25.05" hidden="1" customHeight="1" spans="1:18">
      <c r="A3795" s="147">
        <v>3790</v>
      </c>
      <c r="B3795" s="147" t="s">
        <v>1829</v>
      </c>
      <c r="C3795" s="148">
        <v>44944</v>
      </c>
      <c r="D3795" s="148">
        <v>45006</v>
      </c>
      <c r="E3795" s="147" t="s">
        <v>960</v>
      </c>
      <c r="F3795" s="147" t="s">
        <v>1803</v>
      </c>
      <c r="G3795" s="147" t="s">
        <v>27</v>
      </c>
      <c r="H3795" s="147">
        <v>3</v>
      </c>
      <c r="I3795" s="151">
        <v>3000</v>
      </c>
      <c r="J3795" s="151">
        <v>9000</v>
      </c>
      <c r="K3795" s="147">
        <v>10</v>
      </c>
      <c r="L3795" s="151">
        <v>900</v>
      </c>
      <c r="M3795" s="151">
        <v>270</v>
      </c>
      <c r="N3795" s="154"/>
      <c r="O3795" s="154"/>
      <c r="P3795" s="151">
        <v>630</v>
      </c>
      <c r="Q3795" s="151">
        <f t="shared" si="59"/>
        <v>630</v>
      </c>
      <c r="R3795" s="156"/>
    </row>
    <row r="3796" s="138" customFormat="1" ht="25.05" hidden="1" customHeight="1" spans="1:18">
      <c r="A3796" s="147">
        <v>3791</v>
      </c>
      <c r="B3796" s="147" t="s">
        <v>1830</v>
      </c>
      <c r="C3796" s="148">
        <v>44944</v>
      </c>
      <c r="D3796" s="148">
        <v>45006</v>
      </c>
      <c r="E3796" s="147" t="s">
        <v>960</v>
      </c>
      <c r="F3796" s="147" t="s">
        <v>1803</v>
      </c>
      <c r="G3796" s="147" t="s">
        <v>27</v>
      </c>
      <c r="H3796" s="147">
        <v>4</v>
      </c>
      <c r="I3796" s="151">
        <v>3000</v>
      </c>
      <c r="J3796" s="151">
        <v>12000</v>
      </c>
      <c r="K3796" s="147">
        <v>10</v>
      </c>
      <c r="L3796" s="151">
        <v>1200</v>
      </c>
      <c r="M3796" s="151">
        <v>360</v>
      </c>
      <c r="N3796" s="154"/>
      <c r="O3796" s="154"/>
      <c r="P3796" s="151">
        <v>840</v>
      </c>
      <c r="Q3796" s="151">
        <f t="shared" si="59"/>
        <v>840</v>
      </c>
      <c r="R3796" s="156"/>
    </row>
    <row r="3797" s="138" customFormat="1" ht="25.05" hidden="1" customHeight="1" spans="1:18">
      <c r="A3797" s="147">
        <v>3792</v>
      </c>
      <c r="B3797" s="147" t="s">
        <v>1831</v>
      </c>
      <c r="C3797" s="148">
        <v>44944</v>
      </c>
      <c r="D3797" s="148">
        <v>45006</v>
      </c>
      <c r="E3797" s="147" t="s">
        <v>960</v>
      </c>
      <c r="F3797" s="147" t="s">
        <v>1803</v>
      </c>
      <c r="G3797" s="147" t="s">
        <v>27</v>
      </c>
      <c r="H3797" s="147">
        <v>2</v>
      </c>
      <c r="I3797" s="151">
        <v>3000</v>
      </c>
      <c r="J3797" s="151">
        <v>6000</v>
      </c>
      <c r="K3797" s="147">
        <v>10</v>
      </c>
      <c r="L3797" s="151">
        <v>600</v>
      </c>
      <c r="M3797" s="151">
        <v>180</v>
      </c>
      <c r="N3797" s="154"/>
      <c r="O3797" s="154"/>
      <c r="P3797" s="151">
        <v>420</v>
      </c>
      <c r="Q3797" s="151">
        <f t="shared" si="59"/>
        <v>420</v>
      </c>
      <c r="R3797" s="156"/>
    </row>
    <row r="3798" s="138" customFormat="1" ht="25.05" hidden="1" customHeight="1" spans="1:18">
      <c r="A3798" s="147">
        <v>3793</v>
      </c>
      <c r="B3798" s="147" t="s">
        <v>1832</v>
      </c>
      <c r="C3798" s="148">
        <v>44944</v>
      </c>
      <c r="D3798" s="148">
        <v>45006</v>
      </c>
      <c r="E3798" s="147" t="s">
        <v>960</v>
      </c>
      <c r="F3798" s="147" t="s">
        <v>1803</v>
      </c>
      <c r="G3798" s="147" t="s">
        <v>27</v>
      </c>
      <c r="H3798" s="147">
        <v>3</v>
      </c>
      <c r="I3798" s="151">
        <v>3000</v>
      </c>
      <c r="J3798" s="151">
        <v>9000</v>
      </c>
      <c r="K3798" s="147">
        <v>10</v>
      </c>
      <c r="L3798" s="151">
        <v>900</v>
      </c>
      <c r="M3798" s="151">
        <v>270</v>
      </c>
      <c r="N3798" s="154"/>
      <c r="O3798" s="154"/>
      <c r="P3798" s="151">
        <v>630</v>
      </c>
      <c r="Q3798" s="151">
        <f t="shared" si="59"/>
        <v>630</v>
      </c>
      <c r="R3798" s="156"/>
    </row>
    <row r="3799" s="138" customFormat="1" ht="25.05" hidden="1" customHeight="1" spans="1:18">
      <c r="A3799" s="147">
        <v>3794</v>
      </c>
      <c r="B3799" s="147" t="s">
        <v>1833</v>
      </c>
      <c r="C3799" s="148">
        <v>44944</v>
      </c>
      <c r="D3799" s="148">
        <v>45006</v>
      </c>
      <c r="E3799" s="147" t="s">
        <v>960</v>
      </c>
      <c r="F3799" s="147" t="s">
        <v>1803</v>
      </c>
      <c r="G3799" s="147" t="s">
        <v>27</v>
      </c>
      <c r="H3799" s="147">
        <v>2</v>
      </c>
      <c r="I3799" s="151">
        <v>3000</v>
      </c>
      <c r="J3799" s="151">
        <v>6000</v>
      </c>
      <c r="K3799" s="147">
        <v>10</v>
      </c>
      <c r="L3799" s="151">
        <v>600</v>
      </c>
      <c r="M3799" s="151">
        <v>180</v>
      </c>
      <c r="N3799" s="154"/>
      <c r="O3799" s="154"/>
      <c r="P3799" s="151">
        <v>420</v>
      </c>
      <c r="Q3799" s="151">
        <f t="shared" si="59"/>
        <v>420</v>
      </c>
      <c r="R3799" s="156"/>
    </row>
    <row r="3800" s="138" customFormat="1" ht="25.05" hidden="1" customHeight="1" spans="1:18">
      <c r="A3800" s="147">
        <v>3795</v>
      </c>
      <c r="B3800" s="147" t="s">
        <v>1834</v>
      </c>
      <c r="C3800" s="148">
        <v>44945</v>
      </c>
      <c r="D3800" s="148">
        <v>44957</v>
      </c>
      <c r="E3800" s="147" t="s">
        <v>25</v>
      </c>
      <c r="F3800" s="147" t="s">
        <v>1803</v>
      </c>
      <c r="G3800" s="147" t="s">
        <v>27</v>
      </c>
      <c r="H3800" s="149">
        <v>3</v>
      </c>
      <c r="I3800" s="151">
        <v>679.3</v>
      </c>
      <c r="J3800" s="151">
        <v>2037.9</v>
      </c>
      <c r="K3800" s="147">
        <v>10</v>
      </c>
      <c r="L3800" s="151">
        <v>203.79</v>
      </c>
      <c r="M3800" s="151">
        <v>10.1895</v>
      </c>
      <c r="N3800" s="154"/>
      <c r="O3800" s="151">
        <v>91.7055</v>
      </c>
      <c r="P3800" s="151">
        <v>101.895</v>
      </c>
      <c r="Q3800" s="151">
        <f t="shared" si="59"/>
        <v>193.6005</v>
      </c>
      <c r="R3800" s="156"/>
    </row>
    <row r="3801" s="138" customFormat="1" ht="25.05" hidden="1" customHeight="1" spans="1:18">
      <c r="A3801" s="147">
        <v>3796</v>
      </c>
      <c r="B3801" s="147" t="s">
        <v>1835</v>
      </c>
      <c r="C3801" s="148">
        <v>44945</v>
      </c>
      <c r="D3801" s="148">
        <v>44957</v>
      </c>
      <c r="E3801" s="147" t="s">
        <v>25</v>
      </c>
      <c r="F3801" s="147" t="s">
        <v>1803</v>
      </c>
      <c r="G3801" s="147" t="s">
        <v>27</v>
      </c>
      <c r="H3801" s="149">
        <v>3</v>
      </c>
      <c r="I3801" s="151">
        <v>679.3</v>
      </c>
      <c r="J3801" s="151">
        <v>2037.9</v>
      </c>
      <c r="K3801" s="147">
        <v>10</v>
      </c>
      <c r="L3801" s="151">
        <v>203.79</v>
      </c>
      <c r="M3801" s="151">
        <v>10.1895</v>
      </c>
      <c r="N3801" s="154"/>
      <c r="O3801" s="151">
        <v>91.7055</v>
      </c>
      <c r="P3801" s="151">
        <v>101.895</v>
      </c>
      <c r="Q3801" s="151">
        <f t="shared" si="59"/>
        <v>193.6005</v>
      </c>
      <c r="R3801" s="156"/>
    </row>
    <row r="3802" s="138" customFormat="1" ht="25.05" hidden="1" customHeight="1" spans="1:18">
      <c r="A3802" s="147">
        <v>3797</v>
      </c>
      <c r="B3802" s="147" t="s">
        <v>1836</v>
      </c>
      <c r="C3802" s="148">
        <v>44945</v>
      </c>
      <c r="D3802" s="148">
        <v>44957</v>
      </c>
      <c r="E3802" s="147" t="s">
        <v>25</v>
      </c>
      <c r="F3802" s="147" t="s">
        <v>1803</v>
      </c>
      <c r="G3802" s="147" t="s">
        <v>27</v>
      </c>
      <c r="H3802" s="149">
        <v>4</v>
      </c>
      <c r="I3802" s="151">
        <v>679.3</v>
      </c>
      <c r="J3802" s="151">
        <v>2717.2</v>
      </c>
      <c r="K3802" s="147">
        <v>10</v>
      </c>
      <c r="L3802" s="151">
        <v>271.72</v>
      </c>
      <c r="M3802" s="151">
        <v>13.586</v>
      </c>
      <c r="N3802" s="154"/>
      <c r="O3802" s="151">
        <v>122.274</v>
      </c>
      <c r="P3802" s="151">
        <v>135.86</v>
      </c>
      <c r="Q3802" s="151">
        <f t="shared" si="59"/>
        <v>258.134</v>
      </c>
      <c r="R3802" s="156"/>
    </row>
    <row r="3803" s="138" customFormat="1" ht="25.05" hidden="1" customHeight="1" spans="1:18">
      <c r="A3803" s="147">
        <v>3798</v>
      </c>
      <c r="B3803" s="147" t="s">
        <v>1837</v>
      </c>
      <c r="C3803" s="148">
        <v>44945</v>
      </c>
      <c r="D3803" s="148">
        <v>44957</v>
      </c>
      <c r="E3803" s="147" t="s">
        <v>25</v>
      </c>
      <c r="F3803" s="147" t="s">
        <v>1803</v>
      </c>
      <c r="G3803" s="147" t="s">
        <v>27</v>
      </c>
      <c r="H3803" s="149">
        <v>6</v>
      </c>
      <c r="I3803" s="151">
        <v>679.3</v>
      </c>
      <c r="J3803" s="151">
        <v>4075.8</v>
      </c>
      <c r="K3803" s="147">
        <v>10</v>
      </c>
      <c r="L3803" s="151">
        <v>407.58</v>
      </c>
      <c r="M3803" s="151">
        <v>20.379</v>
      </c>
      <c r="N3803" s="154"/>
      <c r="O3803" s="151">
        <v>183.411</v>
      </c>
      <c r="P3803" s="151">
        <v>203.79</v>
      </c>
      <c r="Q3803" s="151">
        <f t="shared" si="59"/>
        <v>387.201</v>
      </c>
      <c r="R3803" s="156"/>
    </row>
    <row r="3804" s="138" customFormat="1" ht="25.05" hidden="1" customHeight="1" spans="1:18">
      <c r="A3804" s="147">
        <v>3799</v>
      </c>
      <c r="B3804" s="147" t="s">
        <v>1838</v>
      </c>
      <c r="C3804" s="148">
        <v>44945</v>
      </c>
      <c r="D3804" s="148">
        <v>44957</v>
      </c>
      <c r="E3804" s="147" t="s">
        <v>25</v>
      </c>
      <c r="F3804" s="147" t="s">
        <v>1803</v>
      </c>
      <c r="G3804" s="147" t="s">
        <v>27</v>
      </c>
      <c r="H3804" s="149">
        <v>3</v>
      </c>
      <c r="I3804" s="151">
        <v>679.3</v>
      </c>
      <c r="J3804" s="151">
        <v>2037.9</v>
      </c>
      <c r="K3804" s="147">
        <v>10</v>
      </c>
      <c r="L3804" s="151">
        <v>203.79</v>
      </c>
      <c r="M3804" s="151">
        <v>10.1895</v>
      </c>
      <c r="N3804" s="154"/>
      <c r="O3804" s="151">
        <v>91.7055</v>
      </c>
      <c r="P3804" s="151">
        <v>101.895</v>
      </c>
      <c r="Q3804" s="151">
        <f t="shared" si="59"/>
        <v>193.6005</v>
      </c>
      <c r="R3804" s="156"/>
    </row>
    <row r="3805" s="138" customFormat="1" ht="25.05" hidden="1" customHeight="1" spans="1:18">
      <c r="A3805" s="147">
        <v>3800</v>
      </c>
      <c r="B3805" s="147" t="s">
        <v>1839</v>
      </c>
      <c r="C3805" s="148">
        <v>44945</v>
      </c>
      <c r="D3805" s="148">
        <v>44957</v>
      </c>
      <c r="E3805" s="147" t="s">
        <v>25</v>
      </c>
      <c r="F3805" s="147" t="s">
        <v>1803</v>
      </c>
      <c r="G3805" s="147" t="s">
        <v>27</v>
      </c>
      <c r="H3805" s="149">
        <v>3</v>
      </c>
      <c r="I3805" s="151">
        <v>679.3</v>
      </c>
      <c r="J3805" s="151">
        <v>2037.9</v>
      </c>
      <c r="K3805" s="147">
        <v>10</v>
      </c>
      <c r="L3805" s="151">
        <v>203.79</v>
      </c>
      <c r="M3805" s="151">
        <v>10.1895</v>
      </c>
      <c r="N3805" s="154"/>
      <c r="O3805" s="151">
        <v>91.7055</v>
      </c>
      <c r="P3805" s="151">
        <v>101.895</v>
      </c>
      <c r="Q3805" s="151">
        <f t="shared" si="59"/>
        <v>193.6005</v>
      </c>
      <c r="R3805" s="156"/>
    </row>
    <row r="3806" s="138" customFormat="1" ht="25.05" hidden="1" customHeight="1" spans="1:18">
      <c r="A3806" s="147">
        <v>3801</v>
      </c>
      <c r="B3806" s="147" t="s">
        <v>1840</v>
      </c>
      <c r="C3806" s="148">
        <v>44945</v>
      </c>
      <c r="D3806" s="148">
        <v>44957</v>
      </c>
      <c r="E3806" s="147" t="s">
        <v>25</v>
      </c>
      <c r="F3806" s="147" t="s">
        <v>1803</v>
      </c>
      <c r="G3806" s="147" t="s">
        <v>27</v>
      </c>
      <c r="H3806" s="149">
        <v>4.5</v>
      </c>
      <c r="I3806" s="151">
        <v>679.3</v>
      </c>
      <c r="J3806" s="151">
        <v>3056.85</v>
      </c>
      <c r="K3806" s="147">
        <v>10</v>
      </c>
      <c r="L3806" s="151">
        <v>305.685</v>
      </c>
      <c r="M3806" s="151">
        <v>15.28425</v>
      </c>
      <c r="N3806" s="154"/>
      <c r="O3806" s="151">
        <v>137.55825</v>
      </c>
      <c r="P3806" s="151">
        <v>152.8425</v>
      </c>
      <c r="Q3806" s="151">
        <f t="shared" si="59"/>
        <v>290.40075</v>
      </c>
      <c r="R3806" s="156"/>
    </row>
    <row r="3807" s="138" customFormat="1" ht="25.05" hidden="1" customHeight="1" spans="1:18">
      <c r="A3807" s="147">
        <v>3802</v>
      </c>
      <c r="B3807" s="147" t="s">
        <v>1841</v>
      </c>
      <c r="C3807" s="148">
        <v>44945</v>
      </c>
      <c r="D3807" s="148">
        <v>44957</v>
      </c>
      <c r="E3807" s="147" t="s">
        <v>25</v>
      </c>
      <c r="F3807" s="147" t="s">
        <v>1803</v>
      </c>
      <c r="G3807" s="147" t="s">
        <v>27</v>
      </c>
      <c r="H3807" s="149">
        <v>5</v>
      </c>
      <c r="I3807" s="151">
        <v>679.3</v>
      </c>
      <c r="J3807" s="151">
        <v>3396.5</v>
      </c>
      <c r="K3807" s="147">
        <v>10</v>
      </c>
      <c r="L3807" s="151">
        <v>339.65</v>
      </c>
      <c r="M3807" s="151">
        <v>16.9825</v>
      </c>
      <c r="N3807" s="154"/>
      <c r="O3807" s="151">
        <v>152.8425</v>
      </c>
      <c r="P3807" s="151">
        <v>169.825</v>
      </c>
      <c r="Q3807" s="151">
        <f t="shared" si="59"/>
        <v>322.6675</v>
      </c>
      <c r="R3807" s="156"/>
    </row>
    <row r="3808" s="138" customFormat="1" ht="25.05" hidden="1" customHeight="1" spans="1:18">
      <c r="A3808" s="147">
        <v>3803</v>
      </c>
      <c r="B3808" s="147" t="s">
        <v>1842</v>
      </c>
      <c r="C3808" s="148">
        <v>44945</v>
      </c>
      <c r="D3808" s="148">
        <v>44957</v>
      </c>
      <c r="E3808" s="147" t="s">
        <v>25</v>
      </c>
      <c r="F3808" s="147" t="s">
        <v>1803</v>
      </c>
      <c r="G3808" s="147" t="s">
        <v>27</v>
      </c>
      <c r="H3808" s="149">
        <v>5</v>
      </c>
      <c r="I3808" s="151">
        <v>679.3</v>
      </c>
      <c r="J3808" s="151">
        <v>3396.5</v>
      </c>
      <c r="K3808" s="147">
        <v>10</v>
      </c>
      <c r="L3808" s="151">
        <v>339.65</v>
      </c>
      <c r="M3808" s="151">
        <v>16.9825</v>
      </c>
      <c r="N3808" s="154"/>
      <c r="O3808" s="151">
        <v>152.8425</v>
      </c>
      <c r="P3808" s="151">
        <v>169.825</v>
      </c>
      <c r="Q3808" s="151">
        <f t="shared" si="59"/>
        <v>322.6675</v>
      </c>
      <c r="R3808" s="156"/>
    </row>
    <row r="3809" s="138" customFormat="1" ht="25.05" hidden="1" customHeight="1" spans="1:18">
      <c r="A3809" s="147">
        <v>3804</v>
      </c>
      <c r="B3809" s="147" t="s">
        <v>1833</v>
      </c>
      <c r="C3809" s="148">
        <v>44945</v>
      </c>
      <c r="D3809" s="148">
        <v>44957</v>
      </c>
      <c r="E3809" s="147" t="s">
        <v>25</v>
      </c>
      <c r="F3809" s="147" t="s">
        <v>1803</v>
      </c>
      <c r="G3809" s="147" t="s">
        <v>27</v>
      </c>
      <c r="H3809" s="149">
        <v>6</v>
      </c>
      <c r="I3809" s="151">
        <v>679.3</v>
      </c>
      <c r="J3809" s="151">
        <v>4075.8</v>
      </c>
      <c r="K3809" s="147">
        <v>10</v>
      </c>
      <c r="L3809" s="151">
        <v>407.58</v>
      </c>
      <c r="M3809" s="151">
        <v>20.379</v>
      </c>
      <c r="N3809" s="154"/>
      <c r="O3809" s="151">
        <v>183.411</v>
      </c>
      <c r="P3809" s="151">
        <v>203.79</v>
      </c>
      <c r="Q3809" s="151">
        <f t="shared" si="59"/>
        <v>387.201</v>
      </c>
      <c r="R3809" s="156"/>
    </row>
    <row r="3810" s="138" customFormat="1" ht="25.05" hidden="1" customHeight="1" spans="1:18">
      <c r="A3810" s="147">
        <v>3805</v>
      </c>
      <c r="B3810" s="147" t="s">
        <v>1843</v>
      </c>
      <c r="C3810" s="148">
        <v>44945</v>
      </c>
      <c r="D3810" s="148">
        <v>44957</v>
      </c>
      <c r="E3810" s="147" t="s">
        <v>25</v>
      </c>
      <c r="F3810" s="147" t="s">
        <v>1803</v>
      </c>
      <c r="G3810" s="147" t="s">
        <v>27</v>
      </c>
      <c r="H3810" s="149">
        <v>4</v>
      </c>
      <c r="I3810" s="151">
        <v>679.3</v>
      </c>
      <c r="J3810" s="151">
        <v>2717.2</v>
      </c>
      <c r="K3810" s="147">
        <v>10</v>
      </c>
      <c r="L3810" s="151">
        <v>271.72</v>
      </c>
      <c r="M3810" s="151">
        <v>13.586</v>
      </c>
      <c r="N3810" s="154"/>
      <c r="O3810" s="151">
        <v>122.274</v>
      </c>
      <c r="P3810" s="151">
        <v>135.86</v>
      </c>
      <c r="Q3810" s="151">
        <f t="shared" si="59"/>
        <v>258.134</v>
      </c>
      <c r="R3810" s="156"/>
    </row>
    <row r="3811" s="138" customFormat="1" ht="25.05" hidden="1" customHeight="1" spans="1:18">
      <c r="A3811" s="147">
        <v>3806</v>
      </c>
      <c r="B3811" s="147" t="s">
        <v>1844</v>
      </c>
      <c r="C3811" s="148">
        <v>44945</v>
      </c>
      <c r="D3811" s="148">
        <v>44957</v>
      </c>
      <c r="E3811" s="147" t="s">
        <v>25</v>
      </c>
      <c r="F3811" s="147" t="s">
        <v>1803</v>
      </c>
      <c r="G3811" s="147" t="s">
        <v>27</v>
      </c>
      <c r="H3811" s="149">
        <v>4</v>
      </c>
      <c r="I3811" s="151">
        <v>679.3</v>
      </c>
      <c r="J3811" s="151">
        <v>2717.2</v>
      </c>
      <c r="K3811" s="147">
        <v>10</v>
      </c>
      <c r="L3811" s="151">
        <v>271.72</v>
      </c>
      <c r="M3811" s="151">
        <v>13.586</v>
      </c>
      <c r="N3811" s="154"/>
      <c r="O3811" s="151">
        <v>122.274</v>
      </c>
      <c r="P3811" s="151">
        <v>135.86</v>
      </c>
      <c r="Q3811" s="151">
        <f t="shared" si="59"/>
        <v>258.134</v>
      </c>
      <c r="R3811" s="156"/>
    </row>
    <row r="3812" s="138" customFormat="1" ht="25.05" hidden="1" customHeight="1" spans="1:18">
      <c r="A3812" s="147">
        <v>3807</v>
      </c>
      <c r="B3812" s="147" t="s">
        <v>1845</v>
      </c>
      <c r="C3812" s="148">
        <v>44945</v>
      </c>
      <c r="D3812" s="148">
        <v>44957</v>
      </c>
      <c r="E3812" s="147" t="s">
        <v>25</v>
      </c>
      <c r="F3812" s="147" t="s">
        <v>1803</v>
      </c>
      <c r="G3812" s="147" t="s">
        <v>27</v>
      </c>
      <c r="H3812" s="149">
        <v>5</v>
      </c>
      <c r="I3812" s="151">
        <v>679.3</v>
      </c>
      <c r="J3812" s="151">
        <v>3396.5</v>
      </c>
      <c r="K3812" s="147">
        <v>10</v>
      </c>
      <c r="L3812" s="151">
        <v>339.65</v>
      </c>
      <c r="M3812" s="151">
        <v>16.9825</v>
      </c>
      <c r="N3812" s="154"/>
      <c r="O3812" s="151">
        <v>152.8425</v>
      </c>
      <c r="P3812" s="151">
        <v>169.825</v>
      </c>
      <c r="Q3812" s="151">
        <f t="shared" si="59"/>
        <v>322.6675</v>
      </c>
      <c r="R3812" s="156"/>
    </row>
    <row r="3813" s="138" customFormat="1" ht="25.05" hidden="1" customHeight="1" spans="1:18">
      <c r="A3813" s="147">
        <v>3808</v>
      </c>
      <c r="B3813" s="147" t="s">
        <v>1846</v>
      </c>
      <c r="C3813" s="148">
        <v>44945</v>
      </c>
      <c r="D3813" s="148">
        <v>44957</v>
      </c>
      <c r="E3813" s="147" t="s">
        <v>25</v>
      </c>
      <c r="F3813" s="147" t="s">
        <v>1803</v>
      </c>
      <c r="G3813" s="147" t="s">
        <v>27</v>
      </c>
      <c r="H3813" s="149">
        <v>3</v>
      </c>
      <c r="I3813" s="151">
        <v>679.3</v>
      </c>
      <c r="J3813" s="151">
        <v>2037.9</v>
      </c>
      <c r="K3813" s="147">
        <v>10</v>
      </c>
      <c r="L3813" s="151">
        <v>203.79</v>
      </c>
      <c r="M3813" s="151">
        <v>10.1895</v>
      </c>
      <c r="N3813" s="154"/>
      <c r="O3813" s="151">
        <v>91.7055</v>
      </c>
      <c r="P3813" s="151">
        <v>101.895</v>
      </c>
      <c r="Q3813" s="151">
        <f t="shared" si="59"/>
        <v>193.6005</v>
      </c>
      <c r="R3813" s="156"/>
    </row>
    <row r="3814" s="138" customFormat="1" ht="25.05" hidden="1" customHeight="1" spans="1:18">
      <c r="A3814" s="147">
        <v>3809</v>
      </c>
      <c r="B3814" s="147" t="s">
        <v>1847</v>
      </c>
      <c r="C3814" s="148">
        <v>44945</v>
      </c>
      <c r="D3814" s="148">
        <v>44957</v>
      </c>
      <c r="E3814" s="147" t="s">
        <v>25</v>
      </c>
      <c r="F3814" s="147" t="s">
        <v>1803</v>
      </c>
      <c r="G3814" s="147" t="s">
        <v>27</v>
      </c>
      <c r="H3814" s="149">
        <v>5</v>
      </c>
      <c r="I3814" s="151">
        <v>679.3</v>
      </c>
      <c r="J3814" s="151">
        <v>3396.5</v>
      </c>
      <c r="K3814" s="147">
        <v>10</v>
      </c>
      <c r="L3814" s="151">
        <v>339.65</v>
      </c>
      <c r="M3814" s="151">
        <v>16.9825</v>
      </c>
      <c r="N3814" s="154"/>
      <c r="O3814" s="151">
        <v>152.8425</v>
      </c>
      <c r="P3814" s="151">
        <v>169.825</v>
      </c>
      <c r="Q3814" s="151">
        <f t="shared" si="59"/>
        <v>322.6675</v>
      </c>
      <c r="R3814" s="156"/>
    </row>
    <row r="3815" s="138" customFormat="1" ht="25.05" hidden="1" customHeight="1" spans="1:18">
      <c r="A3815" s="147">
        <v>3810</v>
      </c>
      <c r="B3815" s="147" t="s">
        <v>1848</v>
      </c>
      <c r="C3815" s="148">
        <v>44945</v>
      </c>
      <c r="D3815" s="148">
        <v>44957</v>
      </c>
      <c r="E3815" s="147" t="s">
        <v>25</v>
      </c>
      <c r="F3815" s="147" t="s">
        <v>1803</v>
      </c>
      <c r="G3815" s="147" t="s">
        <v>27</v>
      </c>
      <c r="H3815" s="149">
        <v>3</v>
      </c>
      <c r="I3815" s="151">
        <v>679.3</v>
      </c>
      <c r="J3815" s="151">
        <v>2037.9</v>
      </c>
      <c r="K3815" s="147">
        <v>10</v>
      </c>
      <c r="L3815" s="151">
        <v>203.79</v>
      </c>
      <c r="M3815" s="151">
        <v>10.1895</v>
      </c>
      <c r="N3815" s="154"/>
      <c r="O3815" s="151">
        <v>91.7055</v>
      </c>
      <c r="P3815" s="151">
        <v>101.895</v>
      </c>
      <c r="Q3815" s="151">
        <f t="shared" si="59"/>
        <v>193.6005</v>
      </c>
      <c r="R3815" s="156"/>
    </row>
    <row r="3816" s="138" customFormat="1" ht="25.05" hidden="1" customHeight="1" spans="1:18">
      <c r="A3816" s="147">
        <v>3811</v>
      </c>
      <c r="B3816" s="147" t="s">
        <v>1849</v>
      </c>
      <c r="C3816" s="148">
        <v>44945</v>
      </c>
      <c r="D3816" s="148">
        <v>44957</v>
      </c>
      <c r="E3816" s="147" t="s">
        <v>25</v>
      </c>
      <c r="F3816" s="147" t="s">
        <v>1803</v>
      </c>
      <c r="G3816" s="147" t="s">
        <v>27</v>
      </c>
      <c r="H3816" s="149">
        <v>5</v>
      </c>
      <c r="I3816" s="151">
        <v>679.3</v>
      </c>
      <c r="J3816" s="151">
        <v>3396.5</v>
      </c>
      <c r="K3816" s="147">
        <v>10</v>
      </c>
      <c r="L3816" s="151">
        <v>339.65</v>
      </c>
      <c r="M3816" s="151">
        <v>16.9825</v>
      </c>
      <c r="N3816" s="154"/>
      <c r="O3816" s="151">
        <v>152.8425</v>
      </c>
      <c r="P3816" s="151">
        <v>169.825</v>
      </c>
      <c r="Q3816" s="151">
        <f t="shared" si="59"/>
        <v>322.6675</v>
      </c>
      <c r="R3816" s="156"/>
    </row>
    <row r="3817" s="138" customFormat="1" ht="25.05" hidden="1" customHeight="1" spans="1:18">
      <c r="A3817" s="147">
        <v>3812</v>
      </c>
      <c r="B3817" s="147" t="s">
        <v>1834</v>
      </c>
      <c r="C3817" s="148">
        <v>44958</v>
      </c>
      <c r="D3817" s="148">
        <v>44985</v>
      </c>
      <c r="E3817" s="147" t="s">
        <v>25</v>
      </c>
      <c r="F3817" s="147" t="s">
        <v>1803</v>
      </c>
      <c r="G3817" s="147" t="s">
        <v>27</v>
      </c>
      <c r="H3817" s="149">
        <v>3</v>
      </c>
      <c r="I3817" s="151">
        <v>2160</v>
      </c>
      <c r="J3817" s="151">
        <v>6480</v>
      </c>
      <c r="K3817" s="147">
        <v>10</v>
      </c>
      <c r="L3817" s="151">
        <v>648</v>
      </c>
      <c r="M3817" s="151">
        <v>32.4</v>
      </c>
      <c r="N3817" s="154"/>
      <c r="O3817" s="151">
        <v>291.6</v>
      </c>
      <c r="P3817" s="151">
        <v>324</v>
      </c>
      <c r="Q3817" s="151">
        <f t="shared" si="59"/>
        <v>615.6</v>
      </c>
      <c r="R3817" s="156"/>
    </row>
    <row r="3818" s="138" customFormat="1" ht="25.05" hidden="1" customHeight="1" spans="1:18">
      <c r="A3818" s="147">
        <v>3813</v>
      </c>
      <c r="B3818" s="147" t="s">
        <v>1835</v>
      </c>
      <c r="C3818" s="148">
        <v>44958</v>
      </c>
      <c r="D3818" s="148">
        <v>44985</v>
      </c>
      <c r="E3818" s="147" t="s">
        <v>25</v>
      </c>
      <c r="F3818" s="147" t="s">
        <v>1803</v>
      </c>
      <c r="G3818" s="147" t="s">
        <v>27</v>
      </c>
      <c r="H3818" s="149">
        <v>3</v>
      </c>
      <c r="I3818" s="151">
        <v>2160</v>
      </c>
      <c r="J3818" s="151">
        <v>6480</v>
      </c>
      <c r="K3818" s="147">
        <v>10</v>
      </c>
      <c r="L3818" s="151">
        <v>648</v>
      </c>
      <c r="M3818" s="151">
        <v>32.4</v>
      </c>
      <c r="N3818" s="154"/>
      <c r="O3818" s="151">
        <v>291.6</v>
      </c>
      <c r="P3818" s="151">
        <v>324</v>
      </c>
      <c r="Q3818" s="151">
        <f t="shared" si="59"/>
        <v>615.6</v>
      </c>
      <c r="R3818" s="156"/>
    </row>
    <row r="3819" s="138" customFormat="1" ht="25.05" hidden="1" customHeight="1" spans="1:18">
      <c r="A3819" s="147">
        <v>3814</v>
      </c>
      <c r="B3819" s="147" t="s">
        <v>1836</v>
      </c>
      <c r="C3819" s="148">
        <v>44958</v>
      </c>
      <c r="D3819" s="148">
        <v>44985</v>
      </c>
      <c r="E3819" s="147" t="s">
        <v>25</v>
      </c>
      <c r="F3819" s="147" t="s">
        <v>1803</v>
      </c>
      <c r="G3819" s="147" t="s">
        <v>27</v>
      </c>
      <c r="H3819" s="149">
        <v>4</v>
      </c>
      <c r="I3819" s="151">
        <v>2160</v>
      </c>
      <c r="J3819" s="151">
        <v>8640</v>
      </c>
      <c r="K3819" s="147">
        <v>10</v>
      </c>
      <c r="L3819" s="151">
        <v>864</v>
      </c>
      <c r="M3819" s="151">
        <v>43.2</v>
      </c>
      <c r="N3819" s="154"/>
      <c r="O3819" s="151">
        <v>388.8</v>
      </c>
      <c r="P3819" s="151">
        <v>432</v>
      </c>
      <c r="Q3819" s="151">
        <f t="shared" si="59"/>
        <v>820.8</v>
      </c>
      <c r="R3819" s="156"/>
    </row>
    <row r="3820" s="138" customFormat="1" ht="25.05" hidden="1" customHeight="1" spans="1:18">
      <c r="A3820" s="147">
        <v>3815</v>
      </c>
      <c r="B3820" s="147" t="s">
        <v>1837</v>
      </c>
      <c r="C3820" s="148">
        <v>44958</v>
      </c>
      <c r="D3820" s="148">
        <v>44985</v>
      </c>
      <c r="E3820" s="147" t="s">
        <v>25</v>
      </c>
      <c r="F3820" s="147" t="s">
        <v>1803</v>
      </c>
      <c r="G3820" s="147" t="s">
        <v>27</v>
      </c>
      <c r="H3820" s="149">
        <v>6</v>
      </c>
      <c r="I3820" s="151">
        <v>2160</v>
      </c>
      <c r="J3820" s="151">
        <v>12960</v>
      </c>
      <c r="K3820" s="147">
        <v>10</v>
      </c>
      <c r="L3820" s="151">
        <v>1296</v>
      </c>
      <c r="M3820" s="151">
        <v>64.8</v>
      </c>
      <c r="N3820" s="154"/>
      <c r="O3820" s="151">
        <v>583.2</v>
      </c>
      <c r="P3820" s="151">
        <v>648</v>
      </c>
      <c r="Q3820" s="151">
        <f t="shared" si="59"/>
        <v>1231.2</v>
      </c>
      <c r="R3820" s="156"/>
    </row>
    <row r="3821" s="138" customFormat="1" ht="25.05" hidden="1" customHeight="1" spans="1:18">
      <c r="A3821" s="147">
        <v>3816</v>
      </c>
      <c r="B3821" s="147" t="s">
        <v>1838</v>
      </c>
      <c r="C3821" s="148">
        <v>44958</v>
      </c>
      <c r="D3821" s="148">
        <v>44985</v>
      </c>
      <c r="E3821" s="147" t="s">
        <v>25</v>
      </c>
      <c r="F3821" s="147" t="s">
        <v>1803</v>
      </c>
      <c r="G3821" s="147" t="s">
        <v>27</v>
      </c>
      <c r="H3821" s="149">
        <v>3</v>
      </c>
      <c r="I3821" s="151">
        <v>2160</v>
      </c>
      <c r="J3821" s="151">
        <v>6480</v>
      </c>
      <c r="K3821" s="147">
        <v>10</v>
      </c>
      <c r="L3821" s="151">
        <v>648</v>
      </c>
      <c r="M3821" s="151">
        <v>32.4</v>
      </c>
      <c r="N3821" s="154"/>
      <c r="O3821" s="151">
        <v>291.6</v>
      </c>
      <c r="P3821" s="151">
        <v>324</v>
      </c>
      <c r="Q3821" s="151">
        <f t="shared" si="59"/>
        <v>615.6</v>
      </c>
      <c r="R3821" s="156"/>
    </row>
    <row r="3822" s="138" customFormat="1" ht="25.05" hidden="1" customHeight="1" spans="1:18">
      <c r="A3822" s="147">
        <v>3817</v>
      </c>
      <c r="B3822" s="147" t="s">
        <v>1839</v>
      </c>
      <c r="C3822" s="148">
        <v>44958</v>
      </c>
      <c r="D3822" s="148">
        <v>44985</v>
      </c>
      <c r="E3822" s="147" t="s">
        <v>25</v>
      </c>
      <c r="F3822" s="147" t="s">
        <v>1803</v>
      </c>
      <c r="G3822" s="147" t="s">
        <v>27</v>
      </c>
      <c r="H3822" s="149">
        <v>3</v>
      </c>
      <c r="I3822" s="151">
        <v>2160</v>
      </c>
      <c r="J3822" s="151">
        <v>6480</v>
      </c>
      <c r="K3822" s="147">
        <v>10</v>
      </c>
      <c r="L3822" s="151">
        <v>648</v>
      </c>
      <c r="M3822" s="151">
        <v>32.4</v>
      </c>
      <c r="N3822" s="154"/>
      <c r="O3822" s="151">
        <v>291.6</v>
      </c>
      <c r="P3822" s="151">
        <v>324</v>
      </c>
      <c r="Q3822" s="151">
        <f t="shared" si="59"/>
        <v>615.6</v>
      </c>
      <c r="R3822" s="156"/>
    </row>
    <row r="3823" s="138" customFormat="1" ht="25.05" hidden="1" customHeight="1" spans="1:18">
      <c r="A3823" s="147">
        <v>3818</v>
      </c>
      <c r="B3823" s="147" t="s">
        <v>1840</v>
      </c>
      <c r="C3823" s="148">
        <v>44958</v>
      </c>
      <c r="D3823" s="148">
        <v>44985</v>
      </c>
      <c r="E3823" s="147" t="s">
        <v>25</v>
      </c>
      <c r="F3823" s="147" t="s">
        <v>1803</v>
      </c>
      <c r="G3823" s="147" t="s">
        <v>27</v>
      </c>
      <c r="H3823" s="149">
        <v>4.5</v>
      </c>
      <c r="I3823" s="151">
        <v>2160</v>
      </c>
      <c r="J3823" s="151">
        <v>9720</v>
      </c>
      <c r="K3823" s="147">
        <v>10</v>
      </c>
      <c r="L3823" s="151">
        <v>972</v>
      </c>
      <c r="M3823" s="151">
        <v>48.6</v>
      </c>
      <c r="N3823" s="154"/>
      <c r="O3823" s="151">
        <v>437.4</v>
      </c>
      <c r="P3823" s="151">
        <v>486</v>
      </c>
      <c r="Q3823" s="151">
        <f t="shared" si="59"/>
        <v>923.4</v>
      </c>
      <c r="R3823" s="156"/>
    </row>
    <row r="3824" s="138" customFormat="1" ht="25.05" hidden="1" customHeight="1" spans="1:18">
      <c r="A3824" s="147">
        <v>3819</v>
      </c>
      <c r="B3824" s="147" t="s">
        <v>1841</v>
      </c>
      <c r="C3824" s="148">
        <v>44958</v>
      </c>
      <c r="D3824" s="148">
        <v>44985</v>
      </c>
      <c r="E3824" s="147" t="s">
        <v>25</v>
      </c>
      <c r="F3824" s="147" t="s">
        <v>1803</v>
      </c>
      <c r="G3824" s="147" t="s">
        <v>27</v>
      </c>
      <c r="H3824" s="149">
        <v>5</v>
      </c>
      <c r="I3824" s="151">
        <v>2160</v>
      </c>
      <c r="J3824" s="151">
        <v>10800</v>
      </c>
      <c r="K3824" s="147">
        <v>10</v>
      </c>
      <c r="L3824" s="151">
        <v>1080</v>
      </c>
      <c r="M3824" s="151">
        <v>54</v>
      </c>
      <c r="N3824" s="154"/>
      <c r="O3824" s="151">
        <v>486</v>
      </c>
      <c r="P3824" s="151">
        <v>540</v>
      </c>
      <c r="Q3824" s="151">
        <f t="shared" si="59"/>
        <v>1026</v>
      </c>
      <c r="R3824" s="156"/>
    </row>
    <row r="3825" s="138" customFormat="1" ht="25.05" hidden="1" customHeight="1" spans="1:18">
      <c r="A3825" s="147">
        <v>3820</v>
      </c>
      <c r="B3825" s="147" t="s">
        <v>1842</v>
      </c>
      <c r="C3825" s="148">
        <v>44958</v>
      </c>
      <c r="D3825" s="148">
        <v>44985</v>
      </c>
      <c r="E3825" s="147" t="s">
        <v>25</v>
      </c>
      <c r="F3825" s="147" t="s">
        <v>1803</v>
      </c>
      <c r="G3825" s="147" t="s">
        <v>27</v>
      </c>
      <c r="H3825" s="149">
        <v>5</v>
      </c>
      <c r="I3825" s="151">
        <v>2160</v>
      </c>
      <c r="J3825" s="151">
        <v>10800</v>
      </c>
      <c r="K3825" s="147">
        <v>10</v>
      </c>
      <c r="L3825" s="151">
        <v>1080</v>
      </c>
      <c r="M3825" s="151">
        <v>54</v>
      </c>
      <c r="N3825" s="154"/>
      <c r="O3825" s="151">
        <v>486</v>
      </c>
      <c r="P3825" s="151">
        <v>540</v>
      </c>
      <c r="Q3825" s="151">
        <f t="shared" si="59"/>
        <v>1026</v>
      </c>
      <c r="R3825" s="156"/>
    </row>
    <row r="3826" s="138" customFormat="1" ht="25.05" hidden="1" customHeight="1" spans="1:18">
      <c r="A3826" s="147">
        <v>3821</v>
      </c>
      <c r="B3826" s="147" t="s">
        <v>1833</v>
      </c>
      <c r="C3826" s="148">
        <v>44958</v>
      </c>
      <c r="D3826" s="148">
        <v>44985</v>
      </c>
      <c r="E3826" s="147" t="s">
        <v>25</v>
      </c>
      <c r="F3826" s="147" t="s">
        <v>1803</v>
      </c>
      <c r="G3826" s="147" t="s">
        <v>27</v>
      </c>
      <c r="H3826" s="149">
        <v>6</v>
      </c>
      <c r="I3826" s="151">
        <v>2160</v>
      </c>
      <c r="J3826" s="151">
        <v>12960</v>
      </c>
      <c r="K3826" s="147">
        <v>10</v>
      </c>
      <c r="L3826" s="151">
        <v>1296</v>
      </c>
      <c r="M3826" s="151">
        <v>64.8</v>
      </c>
      <c r="N3826" s="154"/>
      <c r="O3826" s="151">
        <v>583.2</v>
      </c>
      <c r="P3826" s="151">
        <v>648</v>
      </c>
      <c r="Q3826" s="151">
        <f t="shared" si="59"/>
        <v>1231.2</v>
      </c>
      <c r="R3826" s="156"/>
    </row>
    <row r="3827" s="138" customFormat="1" ht="25.05" hidden="1" customHeight="1" spans="1:18">
      <c r="A3827" s="147">
        <v>3822</v>
      </c>
      <c r="B3827" s="147" t="s">
        <v>1843</v>
      </c>
      <c r="C3827" s="148">
        <v>44958</v>
      </c>
      <c r="D3827" s="148">
        <v>44985</v>
      </c>
      <c r="E3827" s="147" t="s">
        <v>25</v>
      </c>
      <c r="F3827" s="147" t="s">
        <v>1803</v>
      </c>
      <c r="G3827" s="147" t="s">
        <v>27</v>
      </c>
      <c r="H3827" s="149">
        <v>4</v>
      </c>
      <c r="I3827" s="151">
        <v>2160</v>
      </c>
      <c r="J3827" s="151">
        <v>8640</v>
      </c>
      <c r="K3827" s="147">
        <v>10</v>
      </c>
      <c r="L3827" s="151">
        <v>864</v>
      </c>
      <c r="M3827" s="151">
        <v>43.2</v>
      </c>
      <c r="N3827" s="154"/>
      <c r="O3827" s="151">
        <v>388.8</v>
      </c>
      <c r="P3827" s="151">
        <v>432</v>
      </c>
      <c r="Q3827" s="151">
        <f t="shared" si="59"/>
        <v>820.8</v>
      </c>
      <c r="R3827" s="156"/>
    </row>
    <row r="3828" s="138" customFormat="1" ht="25.05" hidden="1" customHeight="1" spans="1:18">
      <c r="A3828" s="147">
        <v>3823</v>
      </c>
      <c r="B3828" s="147" t="s">
        <v>1844</v>
      </c>
      <c r="C3828" s="148">
        <v>44958</v>
      </c>
      <c r="D3828" s="148">
        <v>44985</v>
      </c>
      <c r="E3828" s="147" t="s">
        <v>25</v>
      </c>
      <c r="F3828" s="147" t="s">
        <v>1803</v>
      </c>
      <c r="G3828" s="147" t="s">
        <v>27</v>
      </c>
      <c r="H3828" s="149">
        <v>4</v>
      </c>
      <c r="I3828" s="151">
        <v>2160</v>
      </c>
      <c r="J3828" s="151">
        <v>8640</v>
      </c>
      <c r="K3828" s="147">
        <v>10</v>
      </c>
      <c r="L3828" s="151">
        <v>864</v>
      </c>
      <c r="M3828" s="151">
        <v>43.2</v>
      </c>
      <c r="N3828" s="154"/>
      <c r="O3828" s="151">
        <v>388.8</v>
      </c>
      <c r="P3828" s="151">
        <v>432</v>
      </c>
      <c r="Q3828" s="151">
        <f t="shared" si="59"/>
        <v>820.8</v>
      </c>
      <c r="R3828" s="156"/>
    </row>
    <row r="3829" s="138" customFormat="1" ht="25.05" hidden="1" customHeight="1" spans="1:18">
      <c r="A3829" s="147">
        <v>3824</v>
      </c>
      <c r="B3829" s="147" t="s">
        <v>1845</v>
      </c>
      <c r="C3829" s="148">
        <v>44958</v>
      </c>
      <c r="D3829" s="148">
        <v>44985</v>
      </c>
      <c r="E3829" s="147" t="s">
        <v>25</v>
      </c>
      <c r="F3829" s="147" t="s">
        <v>1803</v>
      </c>
      <c r="G3829" s="147" t="s">
        <v>27</v>
      </c>
      <c r="H3829" s="149">
        <v>5</v>
      </c>
      <c r="I3829" s="151">
        <v>2160</v>
      </c>
      <c r="J3829" s="151">
        <v>10800</v>
      </c>
      <c r="K3829" s="147">
        <v>10</v>
      </c>
      <c r="L3829" s="151">
        <v>1080</v>
      </c>
      <c r="M3829" s="151">
        <v>54</v>
      </c>
      <c r="N3829" s="154"/>
      <c r="O3829" s="151">
        <v>486</v>
      </c>
      <c r="P3829" s="151">
        <v>540</v>
      </c>
      <c r="Q3829" s="151">
        <f t="shared" si="59"/>
        <v>1026</v>
      </c>
      <c r="R3829" s="156"/>
    </row>
    <row r="3830" s="138" customFormat="1" ht="25.05" hidden="1" customHeight="1" spans="1:18">
      <c r="A3830" s="147">
        <v>3825</v>
      </c>
      <c r="B3830" s="147" t="s">
        <v>1846</v>
      </c>
      <c r="C3830" s="148">
        <v>44958</v>
      </c>
      <c r="D3830" s="148">
        <v>44985</v>
      </c>
      <c r="E3830" s="147" t="s">
        <v>25</v>
      </c>
      <c r="F3830" s="147" t="s">
        <v>1803</v>
      </c>
      <c r="G3830" s="147" t="s">
        <v>27</v>
      </c>
      <c r="H3830" s="149">
        <v>3</v>
      </c>
      <c r="I3830" s="151">
        <v>2160</v>
      </c>
      <c r="J3830" s="151">
        <v>6480</v>
      </c>
      <c r="K3830" s="147">
        <v>10</v>
      </c>
      <c r="L3830" s="151">
        <v>648</v>
      </c>
      <c r="M3830" s="151">
        <v>32.4</v>
      </c>
      <c r="N3830" s="154"/>
      <c r="O3830" s="151">
        <v>291.6</v>
      </c>
      <c r="P3830" s="151">
        <v>324</v>
      </c>
      <c r="Q3830" s="151">
        <f t="shared" si="59"/>
        <v>615.6</v>
      </c>
      <c r="R3830" s="156"/>
    </row>
    <row r="3831" s="138" customFormat="1" ht="25.05" hidden="1" customHeight="1" spans="1:18">
      <c r="A3831" s="147">
        <v>3826</v>
      </c>
      <c r="B3831" s="147" t="s">
        <v>1847</v>
      </c>
      <c r="C3831" s="148">
        <v>44958</v>
      </c>
      <c r="D3831" s="148">
        <v>44985</v>
      </c>
      <c r="E3831" s="147" t="s">
        <v>25</v>
      </c>
      <c r="F3831" s="147" t="s">
        <v>1803</v>
      </c>
      <c r="G3831" s="147" t="s">
        <v>27</v>
      </c>
      <c r="H3831" s="149">
        <v>5</v>
      </c>
      <c r="I3831" s="151">
        <v>2160</v>
      </c>
      <c r="J3831" s="151">
        <v>10800</v>
      </c>
      <c r="K3831" s="147">
        <v>10</v>
      </c>
      <c r="L3831" s="151">
        <v>1080</v>
      </c>
      <c r="M3831" s="151">
        <v>54</v>
      </c>
      <c r="N3831" s="154"/>
      <c r="O3831" s="151">
        <v>486</v>
      </c>
      <c r="P3831" s="151">
        <v>540</v>
      </c>
      <c r="Q3831" s="151">
        <f t="shared" si="59"/>
        <v>1026</v>
      </c>
      <c r="R3831" s="156"/>
    </row>
    <row r="3832" s="138" customFormat="1" ht="25.05" hidden="1" customHeight="1" spans="1:18">
      <c r="A3832" s="147">
        <v>3827</v>
      </c>
      <c r="B3832" s="147" t="s">
        <v>1848</v>
      </c>
      <c r="C3832" s="148">
        <v>44958</v>
      </c>
      <c r="D3832" s="148">
        <v>44985</v>
      </c>
      <c r="E3832" s="147" t="s">
        <v>25</v>
      </c>
      <c r="F3832" s="147" t="s">
        <v>1803</v>
      </c>
      <c r="G3832" s="147" t="s">
        <v>27</v>
      </c>
      <c r="H3832" s="149">
        <v>3</v>
      </c>
      <c r="I3832" s="151">
        <v>2160</v>
      </c>
      <c r="J3832" s="151">
        <v>6480</v>
      </c>
      <c r="K3832" s="147">
        <v>10</v>
      </c>
      <c r="L3832" s="151">
        <v>648</v>
      </c>
      <c r="M3832" s="151">
        <v>32.4</v>
      </c>
      <c r="N3832" s="154"/>
      <c r="O3832" s="151">
        <v>291.6</v>
      </c>
      <c r="P3832" s="151">
        <v>324</v>
      </c>
      <c r="Q3832" s="151">
        <f t="shared" si="59"/>
        <v>615.6</v>
      </c>
      <c r="R3832" s="156"/>
    </row>
    <row r="3833" s="138" customFormat="1" ht="25.05" hidden="1" customHeight="1" spans="1:18">
      <c r="A3833" s="147">
        <v>3828</v>
      </c>
      <c r="B3833" s="147" t="s">
        <v>1849</v>
      </c>
      <c r="C3833" s="148">
        <v>44958</v>
      </c>
      <c r="D3833" s="148">
        <v>44985</v>
      </c>
      <c r="E3833" s="147" t="s">
        <v>25</v>
      </c>
      <c r="F3833" s="147" t="s">
        <v>1803</v>
      </c>
      <c r="G3833" s="147" t="s">
        <v>27</v>
      </c>
      <c r="H3833" s="149">
        <v>5</v>
      </c>
      <c r="I3833" s="151">
        <v>2160</v>
      </c>
      <c r="J3833" s="151">
        <v>10800</v>
      </c>
      <c r="K3833" s="147">
        <v>10</v>
      </c>
      <c r="L3833" s="151">
        <v>1080</v>
      </c>
      <c r="M3833" s="151">
        <v>54</v>
      </c>
      <c r="N3833" s="154"/>
      <c r="O3833" s="151">
        <v>486</v>
      </c>
      <c r="P3833" s="151">
        <v>540</v>
      </c>
      <c r="Q3833" s="151">
        <f t="shared" si="59"/>
        <v>1026</v>
      </c>
      <c r="R3833" s="156"/>
    </row>
    <row r="3834" s="138" customFormat="1" ht="25.05" hidden="1" customHeight="1" spans="1:18">
      <c r="A3834" s="147">
        <v>3829</v>
      </c>
      <c r="B3834" s="147" t="s">
        <v>1802</v>
      </c>
      <c r="C3834" s="148">
        <v>44968</v>
      </c>
      <c r="D3834" s="148">
        <v>44985</v>
      </c>
      <c r="E3834" s="147" t="s">
        <v>25</v>
      </c>
      <c r="F3834" s="147" t="s">
        <v>1803</v>
      </c>
      <c r="G3834" s="147" t="s">
        <v>27</v>
      </c>
      <c r="H3834" s="149">
        <v>3</v>
      </c>
      <c r="I3834" s="158">
        <v>2835.5</v>
      </c>
      <c r="J3834" s="151">
        <v>8506.5</v>
      </c>
      <c r="K3834" s="147">
        <v>10</v>
      </c>
      <c r="L3834" s="151">
        <v>850.65</v>
      </c>
      <c r="M3834" s="151">
        <v>42.5325</v>
      </c>
      <c r="N3834" s="154"/>
      <c r="O3834" s="151">
        <v>382.7925</v>
      </c>
      <c r="P3834" s="151">
        <v>425.325</v>
      </c>
      <c r="Q3834" s="151">
        <f t="shared" si="59"/>
        <v>808.1175</v>
      </c>
      <c r="R3834" s="156"/>
    </row>
    <row r="3835" s="138" customFormat="1" ht="25.05" hidden="1" customHeight="1" spans="1:18">
      <c r="A3835" s="147">
        <v>3830</v>
      </c>
      <c r="B3835" s="147" t="s">
        <v>1804</v>
      </c>
      <c r="C3835" s="148">
        <v>44968</v>
      </c>
      <c r="D3835" s="148">
        <v>44985</v>
      </c>
      <c r="E3835" s="147" t="s">
        <v>25</v>
      </c>
      <c r="F3835" s="147" t="s">
        <v>1803</v>
      </c>
      <c r="G3835" s="147" t="s">
        <v>27</v>
      </c>
      <c r="H3835" s="149">
        <v>1.3</v>
      </c>
      <c r="I3835" s="158">
        <v>2835.5</v>
      </c>
      <c r="J3835" s="151">
        <v>3686.15</v>
      </c>
      <c r="K3835" s="147">
        <v>10</v>
      </c>
      <c r="L3835" s="151">
        <v>368.615</v>
      </c>
      <c r="M3835" s="151">
        <v>18.43075</v>
      </c>
      <c r="N3835" s="154"/>
      <c r="O3835" s="151">
        <v>165.87675</v>
      </c>
      <c r="P3835" s="151">
        <v>184.3075</v>
      </c>
      <c r="Q3835" s="151">
        <f t="shared" si="59"/>
        <v>350.18425</v>
      </c>
      <c r="R3835" s="156"/>
    </row>
    <row r="3836" s="138" customFormat="1" ht="25.05" hidden="1" customHeight="1" spans="1:18">
      <c r="A3836" s="147">
        <v>3831</v>
      </c>
      <c r="B3836" s="147" t="s">
        <v>1805</v>
      </c>
      <c r="C3836" s="148">
        <v>44968</v>
      </c>
      <c r="D3836" s="148">
        <v>44985</v>
      </c>
      <c r="E3836" s="147" t="s">
        <v>25</v>
      </c>
      <c r="F3836" s="147" t="s">
        <v>1803</v>
      </c>
      <c r="G3836" s="147" t="s">
        <v>27</v>
      </c>
      <c r="H3836" s="149">
        <v>6</v>
      </c>
      <c r="I3836" s="158">
        <v>2835.5</v>
      </c>
      <c r="J3836" s="151">
        <v>17013</v>
      </c>
      <c r="K3836" s="147">
        <v>10</v>
      </c>
      <c r="L3836" s="151">
        <v>1701.3</v>
      </c>
      <c r="M3836" s="151">
        <v>85.065</v>
      </c>
      <c r="N3836" s="154"/>
      <c r="O3836" s="151">
        <v>765.585</v>
      </c>
      <c r="P3836" s="151">
        <v>850.65</v>
      </c>
      <c r="Q3836" s="151">
        <f t="shared" si="59"/>
        <v>1616.235</v>
      </c>
      <c r="R3836" s="156"/>
    </row>
    <row r="3837" s="138" customFormat="1" ht="25.05" hidden="1" customHeight="1" spans="1:18">
      <c r="A3837" s="147">
        <v>3832</v>
      </c>
      <c r="B3837" s="147" t="s">
        <v>1806</v>
      </c>
      <c r="C3837" s="148">
        <v>44968</v>
      </c>
      <c r="D3837" s="148">
        <v>44985</v>
      </c>
      <c r="E3837" s="147" t="s">
        <v>25</v>
      </c>
      <c r="F3837" s="147" t="s">
        <v>1803</v>
      </c>
      <c r="G3837" s="147" t="s">
        <v>27</v>
      </c>
      <c r="H3837" s="149">
        <v>7</v>
      </c>
      <c r="I3837" s="158">
        <v>2835.5</v>
      </c>
      <c r="J3837" s="151">
        <v>19848.5</v>
      </c>
      <c r="K3837" s="147">
        <v>10</v>
      </c>
      <c r="L3837" s="151">
        <v>1984.85</v>
      </c>
      <c r="M3837" s="151">
        <v>99.2425</v>
      </c>
      <c r="N3837" s="154"/>
      <c r="O3837" s="151">
        <v>893.1825</v>
      </c>
      <c r="P3837" s="151">
        <v>992.425</v>
      </c>
      <c r="Q3837" s="151">
        <f t="shared" si="59"/>
        <v>1885.6075</v>
      </c>
      <c r="R3837" s="156"/>
    </row>
    <row r="3838" s="138" customFormat="1" ht="25.05" hidden="1" customHeight="1" spans="1:18">
      <c r="A3838" s="147">
        <v>3833</v>
      </c>
      <c r="B3838" s="147" t="s">
        <v>296</v>
      </c>
      <c r="C3838" s="148">
        <v>44968</v>
      </c>
      <c r="D3838" s="148">
        <v>44985</v>
      </c>
      <c r="E3838" s="147" t="s">
        <v>25</v>
      </c>
      <c r="F3838" s="147" t="s">
        <v>1803</v>
      </c>
      <c r="G3838" s="147" t="s">
        <v>27</v>
      </c>
      <c r="H3838" s="149">
        <v>6</v>
      </c>
      <c r="I3838" s="158">
        <v>2835.5</v>
      </c>
      <c r="J3838" s="151">
        <v>17013</v>
      </c>
      <c r="K3838" s="147">
        <v>10</v>
      </c>
      <c r="L3838" s="151">
        <v>1701.3</v>
      </c>
      <c r="M3838" s="151">
        <v>85.065</v>
      </c>
      <c r="N3838" s="154"/>
      <c r="O3838" s="151">
        <v>765.585</v>
      </c>
      <c r="P3838" s="151">
        <v>850.65</v>
      </c>
      <c r="Q3838" s="151">
        <f t="shared" si="59"/>
        <v>1616.235</v>
      </c>
      <c r="R3838" s="156"/>
    </row>
    <row r="3839" s="138" customFormat="1" ht="25.05" hidden="1" customHeight="1" spans="1:18">
      <c r="A3839" s="147">
        <v>3834</v>
      </c>
      <c r="B3839" s="147" t="s">
        <v>1807</v>
      </c>
      <c r="C3839" s="148">
        <v>44968</v>
      </c>
      <c r="D3839" s="148">
        <v>44985</v>
      </c>
      <c r="E3839" s="147" t="s">
        <v>25</v>
      </c>
      <c r="F3839" s="147" t="s">
        <v>1803</v>
      </c>
      <c r="G3839" s="147" t="s">
        <v>27</v>
      </c>
      <c r="H3839" s="149">
        <v>7</v>
      </c>
      <c r="I3839" s="158">
        <v>2835.5</v>
      </c>
      <c r="J3839" s="151">
        <v>19848.5</v>
      </c>
      <c r="K3839" s="147">
        <v>10</v>
      </c>
      <c r="L3839" s="151">
        <v>1984.85</v>
      </c>
      <c r="M3839" s="151">
        <v>99.2425</v>
      </c>
      <c r="N3839" s="154"/>
      <c r="O3839" s="151">
        <v>893.1825</v>
      </c>
      <c r="P3839" s="151">
        <v>992.425</v>
      </c>
      <c r="Q3839" s="151">
        <f t="shared" si="59"/>
        <v>1885.6075</v>
      </c>
      <c r="R3839" s="156"/>
    </row>
    <row r="3840" s="138" customFormat="1" ht="25.05" hidden="1" customHeight="1" spans="1:18">
      <c r="A3840" s="147">
        <v>3835</v>
      </c>
      <c r="B3840" s="147" t="s">
        <v>1808</v>
      </c>
      <c r="C3840" s="148">
        <v>44968</v>
      </c>
      <c r="D3840" s="148">
        <v>44985</v>
      </c>
      <c r="E3840" s="147" t="s">
        <v>25</v>
      </c>
      <c r="F3840" s="147" t="s">
        <v>1803</v>
      </c>
      <c r="G3840" s="147" t="s">
        <v>27</v>
      </c>
      <c r="H3840" s="149">
        <v>3</v>
      </c>
      <c r="I3840" s="158">
        <v>2835.5</v>
      </c>
      <c r="J3840" s="151">
        <v>8506.5</v>
      </c>
      <c r="K3840" s="147">
        <v>10</v>
      </c>
      <c r="L3840" s="151">
        <v>850.65</v>
      </c>
      <c r="M3840" s="151">
        <v>42.5325</v>
      </c>
      <c r="N3840" s="154"/>
      <c r="O3840" s="151">
        <v>382.7925</v>
      </c>
      <c r="P3840" s="151">
        <v>425.325</v>
      </c>
      <c r="Q3840" s="151">
        <f t="shared" si="59"/>
        <v>808.1175</v>
      </c>
      <c r="R3840" s="156"/>
    </row>
    <row r="3841" s="138" customFormat="1" ht="25.05" hidden="1" customHeight="1" spans="1:18">
      <c r="A3841" s="147">
        <v>3836</v>
      </c>
      <c r="B3841" s="147" t="s">
        <v>1809</v>
      </c>
      <c r="C3841" s="148">
        <v>44968</v>
      </c>
      <c r="D3841" s="148">
        <v>44985</v>
      </c>
      <c r="E3841" s="147" t="s">
        <v>25</v>
      </c>
      <c r="F3841" s="147" t="s">
        <v>1803</v>
      </c>
      <c r="G3841" s="147" t="s">
        <v>27</v>
      </c>
      <c r="H3841" s="149">
        <v>3.5</v>
      </c>
      <c r="I3841" s="158">
        <v>2835.5</v>
      </c>
      <c r="J3841" s="151">
        <v>9924.25</v>
      </c>
      <c r="K3841" s="147">
        <v>10</v>
      </c>
      <c r="L3841" s="151">
        <v>992.425</v>
      </c>
      <c r="M3841" s="151">
        <v>49.62125</v>
      </c>
      <c r="N3841" s="154"/>
      <c r="O3841" s="151">
        <v>446.59125</v>
      </c>
      <c r="P3841" s="151">
        <v>496.2125</v>
      </c>
      <c r="Q3841" s="151">
        <f t="shared" si="59"/>
        <v>942.80375</v>
      </c>
      <c r="R3841" s="156"/>
    </row>
    <row r="3842" s="138" customFormat="1" ht="25.05" hidden="1" customHeight="1" spans="1:18">
      <c r="A3842" s="147">
        <v>3837</v>
      </c>
      <c r="B3842" s="147" t="s">
        <v>1810</v>
      </c>
      <c r="C3842" s="148">
        <v>44968</v>
      </c>
      <c r="D3842" s="148">
        <v>44985</v>
      </c>
      <c r="E3842" s="147" t="s">
        <v>25</v>
      </c>
      <c r="F3842" s="147" t="s">
        <v>1803</v>
      </c>
      <c r="G3842" s="147" t="s">
        <v>27</v>
      </c>
      <c r="H3842" s="149">
        <v>3</v>
      </c>
      <c r="I3842" s="158">
        <v>2835.5</v>
      </c>
      <c r="J3842" s="151">
        <v>8506.5</v>
      </c>
      <c r="K3842" s="147">
        <v>10</v>
      </c>
      <c r="L3842" s="151">
        <v>850.65</v>
      </c>
      <c r="M3842" s="151">
        <v>42.5325</v>
      </c>
      <c r="N3842" s="154"/>
      <c r="O3842" s="151">
        <v>382.7925</v>
      </c>
      <c r="P3842" s="151">
        <v>425.325</v>
      </c>
      <c r="Q3842" s="151">
        <f t="shared" si="59"/>
        <v>808.1175</v>
      </c>
      <c r="R3842" s="156"/>
    </row>
    <row r="3843" s="138" customFormat="1" ht="25.05" hidden="1" customHeight="1" spans="1:18">
      <c r="A3843" s="147">
        <v>3838</v>
      </c>
      <c r="B3843" s="147" t="s">
        <v>1811</v>
      </c>
      <c r="C3843" s="148">
        <v>44968</v>
      </c>
      <c r="D3843" s="148">
        <v>44985</v>
      </c>
      <c r="E3843" s="147" t="s">
        <v>25</v>
      </c>
      <c r="F3843" s="147" t="s">
        <v>1803</v>
      </c>
      <c r="G3843" s="147" t="s">
        <v>27</v>
      </c>
      <c r="H3843" s="149">
        <v>1.5</v>
      </c>
      <c r="I3843" s="158">
        <v>2835.5</v>
      </c>
      <c r="J3843" s="151">
        <v>4253.25</v>
      </c>
      <c r="K3843" s="147">
        <v>10</v>
      </c>
      <c r="L3843" s="151">
        <v>425.325</v>
      </c>
      <c r="M3843" s="151">
        <v>21.26625</v>
      </c>
      <c r="N3843" s="154"/>
      <c r="O3843" s="151">
        <v>191.39625</v>
      </c>
      <c r="P3843" s="151">
        <v>212.6625</v>
      </c>
      <c r="Q3843" s="151">
        <f t="shared" si="59"/>
        <v>404.05875</v>
      </c>
      <c r="R3843" s="156"/>
    </row>
    <row r="3844" s="138" customFormat="1" ht="25.05" hidden="1" customHeight="1" spans="1:18">
      <c r="A3844" s="147">
        <v>3839</v>
      </c>
      <c r="B3844" s="147" t="s">
        <v>1812</v>
      </c>
      <c r="C3844" s="148">
        <v>44968</v>
      </c>
      <c r="D3844" s="148">
        <v>44985</v>
      </c>
      <c r="E3844" s="147" t="s">
        <v>25</v>
      </c>
      <c r="F3844" s="147" t="s">
        <v>1803</v>
      </c>
      <c r="G3844" s="147" t="s">
        <v>27</v>
      </c>
      <c r="H3844" s="149">
        <v>5</v>
      </c>
      <c r="I3844" s="158">
        <v>2835.5</v>
      </c>
      <c r="J3844" s="151">
        <v>14177.5</v>
      </c>
      <c r="K3844" s="147">
        <v>10</v>
      </c>
      <c r="L3844" s="151">
        <v>1417.75</v>
      </c>
      <c r="M3844" s="151">
        <v>70.8875</v>
      </c>
      <c r="N3844" s="154"/>
      <c r="O3844" s="151">
        <v>637.9875</v>
      </c>
      <c r="P3844" s="151">
        <v>708.875</v>
      </c>
      <c r="Q3844" s="151">
        <f t="shared" si="59"/>
        <v>1346.8625</v>
      </c>
      <c r="R3844" s="156"/>
    </row>
    <row r="3845" s="138" customFormat="1" ht="25.05" hidden="1" customHeight="1" spans="1:18">
      <c r="A3845" s="147">
        <v>3840</v>
      </c>
      <c r="B3845" s="147" t="s">
        <v>1813</v>
      </c>
      <c r="C3845" s="148">
        <v>44968</v>
      </c>
      <c r="D3845" s="148">
        <v>44985</v>
      </c>
      <c r="E3845" s="147" t="s">
        <v>25</v>
      </c>
      <c r="F3845" s="147" t="s">
        <v>1803</v>
      </c>
      <c r="G3845" s="147" t="s">
        <v>27</v>
      </c>
      <c r="H3845" s="149">
        <v>4</v>
      </c>
      <c r="I3845" s="158">
        <v>2835.5</v>
      </c>
      <c r="J3845" s="151">
        <v>11342</v>
      </c>
      <c r="K3845" s="147">
        <v>10</v>
      </c>
      <c r="L3845" s="151">
        <v>1134.2</v>
      </c>
      <c r="M3845" s="151">
        <v>56.71</v>
      </c>
      <c r="N3845" s="154"/>
      <c r="O3845" s="151">
        <v>510.39</v>
      </c>
      <c r="P3845" s="151">
        <v>567.1</v>
      </c>
      <c r="Q3845" s="151">
        <f t="shared" si="59"/>
        <v>1077.49</v>
      </c>
      <c r="R3845" s="156"/>
    </row>
    <row r="3846" s="138" customFormat="1" ht="25.05" hidden="1" customHeight="1" spans="1:18">
      <c r="A3846" s="147">
        <v>3841</v>
      </c>
      <c r="B3846" s="147" t="s">
        <v>1814</v>
      </c>
      <c r="C3846" s="148">
        <v>44968</v>
      </c>
      <c r="D3846" s="148">
        <v>44985</v>
      </c>
      <c r="E3846" s="147" t="s">
        <v>25</v>
      </c>
      <c r="F3846" s="147" t="s">
        <v>1803</v>
      </c>
      <c r="G3846" s="147" t="s">
        <v>27</v>
      </c>
      <c r="H3846" s="149">
        <v>3</v>
      </c>
      <c r="I3846" s="158">
        <v>2835.5</v>
      </c>
      <c r="J3846" s="151">
        <v>8506.5</v>
      </c>
      <c r="K3846" s="147">
        <v>10</v>
      </c>
      <c r="L3846" s="151">
        <v>850.65</v>
      </c>
      <c r="M3846" s="151">
        <v>42.5325</v>
      </c>
      <c r="N3846" s="154"/>
      <c r="O3846" s="151">
        <v>382.7925</v>
      </c>
      <c r="P3846" s="151">
        <v>425.325</v>
      </c>
      <c r="Q3846" s="151">
        <f t="shared" si="59"/>
        <v>808.1175</v>
      </c>
      <c r="R3846" s="156"/>
    </row>
    <row r="3847" s="138" customFormat="1" ht="25.05" hidden="1" customHeight="1" spans="1:18">
      <c r="A3847" s="147">
        <v>3842</v>
      </c>
      <c r="B3847" s="147" t="s">
        <v>1815</v>
      </c>
      <c r="C3847" s="148">
        <v>44968</v>
      </c>
      <c r="D3847" s="148">
        <v>44985</v>
      </c>
      <c r="E3847" s="147" t="s">
        <v>25</v>
      </c>
      <c r="F3847" s="147" t="s">
        <v>1803</v>
      </c>
      <c r="G3847" s="147" t="s">
        <v>27</v>
      </c>
      <c r="H3847" s="149">
        <v>2</v>
      </c>
      <c r="I3847" s="158">
        <v>2835.5</v>
      </c>
      <c r="J3847" s="151">
        <v>5671</v>
      </c>
      <c r="K3847" s="147">
        <v>10</v>
      </c>
      <c r="L3847" s="151">
        <v>567.1</v>
      </c>
      <c r="M3847" s="151">
        <v>28.355</v>
      </c>
      <c r="N3847" s="154"/>
      <c r="O3847" s="151">
        <v>255.195</v>
      </c>
      <c r="P3847" s="151">
        <v>283.55</v>
      </c>
      <c r="Q3847" s="151">
        <f t="shared" ref="Q3847:Q3865" si="60">N3847+O3847+P3847</f>
        <v>538.745</v>
      </c>
      <c r="R3847" s="156"/>
    </row>
    <row r="3848" s="138" customFormat="1" ht="25.05" hidden="1" customHeight="1" spans="1:18">
      <c r="A3848" s="147">
        <v>3843</v>
      </c>
      <c r="B3848" s="147" t="s">
        <v>1816</v>
      </c>
      <c r="C3848" s="148">
        <v>44968</v>
      </c>
      <c r="D3848" s="148">
        <v>44985</v>
      </c>
      <c r="E3848" s="147" t="s">
        <v>25</v>
      </c>
      <c r="F3848" s="147" t="s">
        <v>1803</v>
      </c>
      <c r="G3848" s="147" t="s">
        <v>27</v>
      </c>
      <c r="H3848" s="149">
        <v>2.5</v>
      </c>
      <c r="I3848" s="158">
        <v>2835.5</v>
      </c>
      <c r="J3848" s="151">
        <v>7088.75</v>
      </c>
      <c r="K3848" s="147">
        <v>10</v>
      </c>
      <c r="L3848" s="151">
        <v>708.875</v>
      </c>
      <c r="M3848" s="151">
        <v>35.44375</v>
      </c>
      <c r="N3848" s="154"/>
      <c r="O3848" s="151">
        <v>318.99375</v>
      </c>
      <c r="P3848" s="151">
        <v>354.4375</v>
      </c>
      <c r="Q3848" s="151">
        <f t="shared" si="60"/>
        <v>673.43125</v>
      </c>
      <c r="R3848" s="156"/>
    </row>
    <row r="3849" s="138" customFormat="1" ht="25.05" hidden="1" customHeight="1" spans="1:18">
      <c r="A3849" s="147">
        <v>3844</v>
      </c>
      <c r="B3849" s="147" t="s">
        <v>1817</v>
      </c>
      <c r="C3849" s="148">
        <v>44968</v>
      </c>
      <c r="D3849" s="148">
        <v>44985</v>
      </c>
      <c r="E3849" s="147" t="s">
        <v>25</v>
      </c>
      <c r="F3849" s="147" t="s">
        <v>1803</v>
      </c>
      <c r="G3849" s="147" t="s">
        <v>27</v>
      </c>
      <c r="H3849" s="149">
        <v>4</v>
      </c>
      <c r="I3849" s="158">
        <v>2835.5</v>
      </c>
      <c r="J3849" s="151">
        <v>11342</v>
      </c>
      <c r="K3849" s="147">
        <v>10</v>
      </c>
      <c r="L3849" s="151">
        <v>1134.2</v>
      </c>
      <c r="M3849" s="151">
        <v>56.71</v>
      </c>
      <c r="N3849" s="154"/>
      <c r="O3849" s="151">
        <v>510.39</v>
      </c>
      <c r="P3849" s="151">
        <v>567.1</v>
      </c>
      <c r="Q3849" s="151">
        <f t="shared" si="60"/>
        <v>1077.49</v>
      </c>
      <c r="R3849" s="156"/>
    </row>
    <row r="3850" s="138" customFormat="1" ht="25.05" hidden="1" customHeight="1" spans="1:18">
      <c r="A3850" s="147">
        <v>3845</v>
      </c>
      <c r="B3850" s="147" t="s">
        <v>1818</v>
      </c>
      <c r="C3850" s="148">
        <v>44968</v>
      </c>
      <c r="D3850" s="148">
        <v>44985</v>
      </c>
      <c r="E3850" s="147" t="s">
        <v>25</v>
      </c>
      <c r="F3850" s="147" t="s">
        <v>1803</v>
      </c>
      <c r="G3850" s="147" t="s">
        <v>27</v>
      </c>
      <c r="H3850" s="149">
        <v>7</v>
      </c>
      <c r="I3850" s="158">
        <v>2835.5</v>
      </c>
      <c r="J3850" s="151">
        <v>19848.5</v>
      </c>
      <c r="K3850" s="147">
        <v>10</v>
      </c>
      <c r="L3850" s="151">
        <v>1984.85</v>
      </c>
      <c r="M3850" s="151">
        <v>99.2425</v>
      </c>
      <c r="N3850" s="154"/>
      <c r="O3850" s="151">
        <v>893.1825</v>
      </c>
      <c r="P3850" s="151">
        <v>992.425</v>
      </c>
      <c r="Q3850" s="151">
        <f t="shared" si="60"/>
        <v>1885.6075</v>
      </c>
      <c r="R3850" s="156"/>
    </row>
    <row r="3851" s="138" customFormat="1" ht="25.05" hidden="1" customHeight="1" spans="1:18">
      <c r="A3851" s="147">
        <v>3846</v>
      </c>
      <c r="B3851" s="147" t="s">
        <v>1819</v>
      </c>
      <c r="C3851" s="148">
        <v>44968</v>
      </c>
      <c r="D3851" s="148">
        <v>44985</v>
      </c>
      <c r="E3851" s="147" t="s">
        <v>25</v>
      </c>
      <c r="F3851" s="147" t="s">
        <v>1803</v>
      </c>
      <c r="G3851" s="147" t="s">
        <v>27</v>
      </c>
      <c r="H3851" s="149">
        <v>4</v>
      </c>
      <c r="I3851" s="158">
        <v>2835.5</v>
      </c>
      <c r="J3851" s="151">
        <v>11342</v>
      </c>
      <c r="K3851" s="147">
        <v>10</v>
      </c>
      <c r="L3851" s="151">
        <v>1134.2</v>
      </c>
      <c r="M3851" s="151">
        <v>56.71</v>
      </c>
      <c r="N3851" s="154"/>
      <c r="O3851" s="151">
        <v>510.39</v>
      </c>
      <c r="P3851" s="151">
        <v>567.1</v>
      </c>
      <c r="Q3851" s="151">
        <f t="shared" si="60"/>
        <v>1077.49</v>
      </c>
      <c r="R3851" s="156"/>
    </row>
    <row r="3852" s="138" customFormat="1" ht="25.05" hidden="1" customHeight="1" spans="1:18">
      <c r="A3852" s="147">
        <v>3847</v>
      </c>
      <c r="B3852" s="147" t="s">
        <v>1820</v>
      </c>
      <c r="C3852" s="148">
        <v>44968</v>
      </c>
      <c r="D3852" s="148">
        <v>44985</v>
      </c>
      <c r="E3852" s="147" t="s">
        <v>25</v>
      </c>
      <c r="F3852" s="147" t="s">
        <v>1803</v>
      </c>
      <c r="G3852" s="147" t="s">
        <v>27</v>
      </c>
      <c r="H3852" s="149">
        <v>5</v>
      </c>
      <c r="I3852" s="158">
        <v>2835.5</v>
      </c>
      <c r="J3852" s="151">
        <v>14177.5</v>
      </c>
      <c r="K3852" s="147">
        <v>10</v>
      </c>
      <c r="L3852" s="151">
        <v>1417.75</v>
      </c>
      <c r="M3852" s="151">
        <v>70.8875</v>
      </c>
      <c r="N3852" s="154"/>
      <c r="O3852" s="151">
        <v>637.9875</v>
      </c>
      <c r="P3852" s="151">
        <v>708.875</v>
      </c>
      <c r="Q3852" s="151">
        <f t="shared" si="60"/>
        <v>1346.8625</v>
      </c>
      <c r="R3852" s="156"/>
    </row>
    <row r="3853" s="138" customFormat="1" ht="25.05" hidden="1" customHeight="1" spans="1:18">
      <c r="A3853" s="147">
        <v>3848</v>
      </c>
      <c r="B3853" s="147" t="s">
        <v>1821</v>
      </c>
      <c r="C3853" s="148">
        <v>44968</v>
      </c>
      <c r="D3853" s="148">
        <v>44985</v>
      </c>
      <c r="E3853" s="147" t="s">
        <v>25</v>
      </c>
      <c r="F3853" s="147" t="s">
        <v>1803</v>
      </c>
      <c r="G3853" s="147" t="s">
        <v>27</v>
      </c>
      <c r="H3853" s="149">
        <v>7</v>
      </c>
      <c r="I3853" s="158">
        <v>2835.5</v>
      </c>
      <c r="J3853" s="151">
        <v>19848.5</v>
      </c>
      <c r="K3853" s="147">
        <v>10</v>
      </c>
      <c r="L3853" s="151">
        <v>1984.85</v>
      </c>
      <c r="M3853" s="151">
        <v>99.2425</v>
      </c>
      <c r="N3853" s="154"/>
      <c r="O3853" s="151">
        <v>893.1825</v>
      </c>
      <c r="P3853" s="151">
        <v>992.425</v>
      </c>
      <c r="Q3853" s="151">
        <f t="shared" si="60"/>
        <v>1885.6075</v>
      </c>
      <c r="R3853" s="156"/>
    </row>
    <row r="3854" s="138" customFormat="1" ht="25.05" hidden="1" customHeight="1" spans="1:18">
      <c r="A3854" s="147">
        <v>3849</v>
      </c>
      <c r="B3854" s="147" t="s">
        <v>1822</v>
      </c>
      <c r="C3854" s="148">
        <v>44968</v>
      </c>
      <c r="D3854" s="148">
        <v>44985</v>
      </c>
      <c r="E3854" s="147" t="s">
        <v>25</v>
      </c>
      <c r="F3854" s="147" t="s">
        <v>1803</v>
      </c>
      <c r="G3854" s="147" t="s">
        <v>27</v>
      </c>
      <c r="H3854" s="149">
        <v>5</v>
      </c>
      <c r="I3854" s="158">
        <v>2835.5</v>
      </c>
      <c r="J3854" s="151">
        <v>14177.5</v>
      </c>
      <c r="K3854" s="147">
        <v>10</v>
      </c>
      <c r="L3854" s="151">
        <v>1417.75</v>
      </c>
      <c r="M3854" s="151">
        <v>70.8875</v>
      </c>
      <c r="N3854" s="154"/>
      <c r="O3854" s="151">
        <v>637.9875</v>
      </c>
      <c r="P3854" s="151">
        <v>708.875</v>
      </c>
      <c r="Q3854" s="151">
        <f t="shared" si="60"/>
        <v>1346.8625</v>
      </c>
      <c r="R3854" s="156"/>
    </row>
    <row r="3855" s="138" customFormat="1" ht="25.05" hidden="1" customHeight="1" spans="1:18">
      <c r="A3855" s="147">
        <v>3850</v>
      </c>
      <c r="B3855" s="147" t="s">
        <v>1823</v>
      </c>
      <c r="C3855" s="148">
        <v>44968</v>
      </c>
      <c r="D3855" s="148">
        <v>44985</v>
      </c>
      <c r="E3855" s="147" t="s">
        <v>25</v>
      </c>
      <c r="F3855" s="147" t="s">
        <v>1803</v>
      </c>
      <c r="G3855" s="147" t="s">
        <v>27</v>
      </c>
      <c r="H3855" s="149">
        <v>3</v>
      </c>
      <c r="I3855" s="158">
        <v>2835.5</v>
      </c>
      <c r="J3855" s="151">
        <v>8506.5</v>
      </c>
      <c r="K3855" s="147">
        <v>10</v>
      </c>
      <c r="L3855" s="151">
        <v>850.65</v>
      </c>
      <c r="M3855" s="151">
        <v>42.5325</v>
      </c>
      <c r="N3855" s="154"/>
      <c r="O3855" s="151">
        <v>382.7925</v>
      </c>
      <c r="P3855" s="151">
        <v>425.325</v>
      </c>
      <c r="Q3855" s="151">
        <f t="shared" si="60"/>
        <v>808.1175</v>
      </c>
      <c r="R3855" s="156"/>
    </row>
    <row r="3856" s="138" customFormat="1" ht="25.05" hidden="1" customHeight="1" spans="1:18">
      <c r="A3856" s="147">
        <v>3851</v>
      </c>
      <c r="B3856" s="147" t="s">
        <v>1824</v>
      </c>
      <c r="C3856" s="148">
        <v>44968</v>
      </c>
      <c r="D3856" s="148">
        <v>44985</v>
      </c>
      <c r="E3856" s="147" t="s">
        <v>25</v>
      </c>
      <c r="F3856" s="147" t="s">
        <v>1803</v>
      </c>
      <c r="G3856" s="147" t="s">
        <v>27</v>
      </c>
      <c r="H3856" s="149">
        <v>3</v>
      </c>
      <c r="I3856" s="158">
        <v>2835.5</v>
      </c>
      <c r="J3856" s="151">
        <v>8506.5</v>
      </c>
      <c r="K3856" s="147">
        <v>10</v>
      </c>
      <c r="L3856" s="151">
        <v>850.65</v>
      </c>
      <c r="M3856" s="151">
        <v>42.5325</v>
      </c>
      <c r="N3856" s="154"/>
      <c r="O3856" s="151">
        <v>382.7925</v>
      </c>
      <c r="P3856" s="151">
        <v>425.325</v>
      </c>
      <c r="Q3856" s="151">
        <f t="shared" si="60"/>
        <v>808.1175</v>
      </c>
      <c r="R3856" s="156"/>
    </row>
    <row r="3857" s="138" customFormat="1" ht="25.05" hidden="1" customHeight="1" spans="1:18">
      <c r="A3857" s="147">
        <v>3852</v>
      </c>
      <c r="B3857" s="147" t="s">
        <v>1825</v>
      </c>
      <c r="C3857" s="148">
        <v>44968</v>
      </c>
      <c r="D3857" s="148">
        <v>44985</v>
      </c>
      <c r="E3857" s="147" t="s">
        <v>25</v>
      </c>
      <c r="F3857" s="147" t="s">
        <v>1803</v>
      </c>
      <c r="G3857" s="147" t="s">
        <v>27</v>
      </c>
      <c r="H3857" s="149">
        <v>6</v>
      </c>
      <c r="I3857" s="158">
        <v>2835.5</v>
      </c>
      <c r="J3857" s="151">
        <v>17013</v>
      </c>
      <c r="K3857" s="147">
        <v>10</v>
      </c>
      <c r="L3857" s="151">
        <v>1701.3</v>
      </c>
      <c r="M3857" s="151">
        <v>85.065</v>
      </c>
      <c r="N3857" s="154"/>
      <c r="O3857" s="151">
        <v>765.585</v>
      </c>
      <c r="P3857" s="151">
        <v>850.65</v>
      </c>
      <c r="Q3857" s="151">
        <f t="shared" si="60"/>
        <v>1616.235</v>
      </c>
      <c r="R3857" s="156"/>
    </row>
    <row r="3858" s="138" customFormat="1" ht="25.05" hidden="1" customHeight="1" spans="1:18">
      <c r="A3858" s="147">
        <v>3853</v>
      </c>
      <c r="B3858" s="147" t="s">
        <v>1826</v>
      </c>
      <c r="C3858" s="148">
        <v>44968</v>
      </c>
      <c r="D3858" s="148">
        <v>44985</v>
      </c>
      <c r="E3858" s="147" t="s">
        <v>25</v>
      </c>
      <c r="F3858" s="147" t="s">
        <v>1803</v>
      </c>
      <c r="G3858" s="147" t="s">
        <v>27</v>
      </c>
      <c r="H3858" s="149">
        <v>2.4</v>
      </c>
      <c r="I3858" s="158">
        <v>2835.5</v>
      </c>
      <c r="J3858" s="151">
        <v>6805.2</v>
      </c>
      <c r="K3858" s="147">
        <v>10</v>
      </c>
      <c r="L3858" s="151">
        <v>680.52</v>
      </c>
      <c r="M3858" s="151">
        <v>34.026</v>
      </c>
      <c r="N3858" s="154"/>
      <c r="O3858" s="151">
        <v>306.234</v>
      </c>
      <c r="P3858" s="151">
        <v>340.26</v>
      </c>
      <c r="Q3858" s="151">
        <f t="shared" si="60"/>
        <v>646.494</v>
      </c>
      <c r="R3858" s="156"/>
    </row>
    <row r="3859" s="138" customFormat="1" ht="25.05" hidden="1" customHeight="1" spans="1:18">
      <c r="A3859" s="147">
        <v>3854</v>
      </c>
      <c r="B3859" s="147" t="s">
        <v>1827</v>
      </c>
      <c r="C3859" s="148">
        <v>44968</v>
      </c>
      <c r="D3859" s="148">
        <v>44985</v>
      </c>
      <c r="E3859" s="147" t="s">
        <v>25</v>
      </c>
      <c r="F3859" s="147" t="s">
        <v>1803</v>
      </c>
      <c r="G3859" s="147" t="s">
        <v>27</v>
      </c>
      <c r="H3859" s="149">
        <v>5</v>
      </c>
      <c r="I3859" s="158">
        <v>2835.5</v>
      </c>
      <c r="J3859" s="151">
        <v>14177.5</v>
      </c>
      <c r="K3859" s="147">
        <v>10</v>
      </c>
      <c r="L3859" s="151">
        <v>1417.75</v>
      </c>
      <c r="M3859" s="151">
        <v>70.8875</v>
      </c>
      <c r="N3859" s="154"/>
      <c r="O3859" s="151">
        <v>637.9875</v>
      </c>
      <c r="P3859" s="151">
        <v>708.875</v>
      </c>
      <c r="Q3859" s="151">
        <f t="shared" si="60"/>
        <v>1346.8625</v>
      </c>
      <c r="R3859" s="156"/>
    </row>
    <row r="3860" s="138" customFormat="1" ht="25.05" hidden="1" customHeight="1" spans="1:18">
      <c r="A3860" s="147">
        <v>3855</v>
      </c>
      <c r="B3860" s="147" t="s">
        <v>1828</v>
      </c>
      <c r="C3860" s="148">
        <v>44968</v>
      </c>
      <c r="D3860" s="148">
        <v>44985</v>
      </c>
      <c r="E3860" s="147" t="s">
        <v>25</v>
      </c>
      <c r="F3860" s="147" t="s">
        <v>1803</v>
      </c>
      <c r="G3860" s="147" t="s">
        <v>27</v>
      </c>
      <c r="H3860" s="149">
        <v>3</v>
      </c>
      <c r="I3860" s="158">
        <v>2835.5</v>
      </c>
      <c r="J3860" s="151">
        <v>8506.5</v>
      </c>
      <c r="K3860" s="147">
        <v>10</v>
      </c>
      <c r="L3860" s="151">
        <v>850.65</v>
      </c>
      <c r="M3860" s="151">
        <v>42.5325</v>
      </c>
      <c r="N3860" s="154"/>
      <c r="O3860" s="151">
        <v>382.7925</v>
      </c>
      <c r="P3860" s="151">
        <v>425.325</v>
      </c>
      <c r="Q3860" s="151">
        <f t="shared" si="60"/>
        <v>808.1175</v>
      </c>
      <c r="R3860" s="156"/>
    </row>
    <row r="3861" s="138" customFormat="1" ht="25.05" hidden="1" customHeight="1" spans="1:18">
      <c r="A3861" s="147">
        <v>3856</v>
      </c>
      <c r="B3861" s="147" t="s">
        <v>1829</v>
      </c>
      <c r="C3861" s="148">
        <v>44968</v>
      </c>
      <c r="D3861" s="148">
        <v>44985</v>
      </c>
      <c r="E3861" s="147" t="s">
        <v>25</v>
      </c>
      <c r="F3861" s="147" t="s">
        <v>1803</v>
      </c>
      <c r="G3861" s="147" t="s">
        <v>27</v>
      </c>
      <c r="H3861" s="149">
        <v>3</v>
      </c>
      <c r="I3861" s="158">
        <v>2835.5</v>
      </c>
      <c r="J3861" s="151">
        <v>8506.5</v>
      </c>
      <c r="K3861" s="147">
        <v>10</v>
      </c>
      <c r="L3861" s="151">
        <v>850.65</v>
      </c>
      <c r="M3861" s="151">
        <v>42.5325</v>
      </c>
      <c r="N3861" s="154"/>
      <c r="O3861" s="151">
        <v>382.7925</v>
      </c>
      <c r="P3861" s="151">
        <v>425.325</v>
      </c>
      <c r="Q3861" s="151">
        <f t="shared" si="60"/>
        <v>808.1175</v>
      </c>
      <c r="R3861" s="156"/>
    </row>
    <row r="3862" s="138" customFormat="1" ht="25.05" hidden="1" customHeight="1" spans="1:18">
      <c r="A3862" s="147">
        <v>3857</v>
      </c>
      <c r="B3862" s="147" t="s">
        <v>1830</v>
      </c>
      <c r="C3862" s="148">
        <v>44968</v>
      </c>
      <c r="D3862" s="148">
        <v>44985</v>
      </c>
      <c r="E3862" s="147" t="s">
        <v>25</v>
      </c>
      <c r="F3862" s="147" t="s">
        <v>1803</v>
      </c>
      <c r="G3862" s="147" t="s">
        <v>27</v>
      </c>
      <c r="H3862" s="149">
        <v>4</v>
      </c>
      <c r="I3862" s="158">
        <v>2835.5</v>
      </c>
      <c r="J3862" s="151">
        <v>11342</v>
      </c>
      <c r="K3862" s="147">
        <v>10</v>
      </c>
      <c r="L3862" s="151">
        <v>1134.2</v>
      </c>
      <c r="M3862" s="151">
        <v>56.71</v>
      </c>
      <c r="N3862" s="154"/>
      <c r="O3862" s="151">
        <v>510.39</v>
      </c>
      <c r="P3862" s="151">
        <v>567.1</v>
      </c>
      <c r="Q3862" s="151">
        <f t="shared" si="60"/>
        <v>1077.49</v>
      </c>
      <c r="R3862" s="156"/>
    </row>
    <row r="3863" s="138" customFormat="1" ht="25.05" hidden="1" customHeight="1" spans="1:18">
      <c r="A3863" s="147">
        <v>3858</v>
      </c>
      <c r="B3863" s="147" t="s">
        <v>1831</v>
      </c>
      <c r="C3863" s="148">
        <v>44968</v>
      </c>
      <c r="D3863" s="148">
        <v>44985</v>
      </c>
      <c r="E3863" s="147" t="s">
        <v>25</v>
      </c>
      <c r="F3863" s="147" t="s">
        <v>1803</v>
      </c>
      <c r="G3863" s="147" t="s">
        <v>27</v>
      </c>
      <c r="H3863" s="149">
        <v>2</v>
      </c>
      <c r="I3863" s="158">
        <v>2835.5</v>
      </c>
      <c r="J3863" s="151">
        <v>5671</v>
      </c>
      <c r="K3863" s="147">
        <v>10</v>
      </c>
      <c r="L3863" s="151">
        <v>567.1</v>
      </c>
      <c r="M3863" s="151">
        <v>28.355</v>
      </c>
      <c r="N3863" s="154"/>
      <c r="O3863" s="151">
        <v>255.195</v>
      </c>
      <c r="P3863" s="151">
        <v>283.55</v>
      </c>
      <c r="Q3863" s="151">
        <f t="shared" si="60"/>
        <v>538.745</v>
      </c>
      <c r="R3863" s="156"/>
    </row>
    <row r="3864" s="138" customFormat="1" ht="25.05" hidden="1" customHeight="1" spans="1:18">
      <c r="A3864" s="147">
        <v>3859</v>
      </c>
      <c r="B3864" s="147" t="s">
        <v>1832</v>
      </c>
      <c r="C3864" s="148">
        <v>44968</v>
      </c>
      <c r="D3864" s="148">
        <v>44985</v>
      </c>
      <c r="E3864" s="147" t="s">
        <v>25</v>
      </c>
      <c r="F3864" s="147" t="s">
        <v>1803</v>
      </c>
      <c r="G3864" s="147" t="s">
        <v>27</v>
      </c>
      <c r="H3864" s="149">
        <v>3</v>
      </c>
      <c r="I3864" s="158">
        <v>2835.5</v>
      </c>
      <c r="J3864" s="151">
        <v>8506.5</v>
      </c>
      <c r="K3864" s="147">
        <v>10</v>
      </c>
      <c r="L3864" s="151">
        <v>850.65</v>
      </c>
      <c r="M3864" s="151">
        <v>42.5325</v>
      </c>
      <c r="N3864" s="154"/>
      <c r="O3864" s="151">
        <v>382.7925</v>
      </c>
      <c r="P3864" s="151">
        <v>425.325</v>
      </c>
      <c r="Q3864" s="151">
        <f t="shared" si="60"/>
        <v>808.1175</v>
      </c>
      <c r="R3864" s="156"/>
    </row>
    <row r="3865" s="138" customFormat="1" ht="25.05" hidden="1" customHeight="1" spans="1:18">
      <c r="A3865" s="147">
        <v>3860</v>
      </c>
      <c r="B3865" s="147" t="s">
        <v>1833</v>
      </c>
      <c r="C3865" s="148">
        <v>44968</v>
      </c>
      <c r="D3865" s="148">
        <v>44985</v>
      </c>
      <c r="E3865" s="147" t="s">
        <v>25</v>
      </c>
      <c r="F3865" s="147" t="s">
        <v>1803</v>
      </c>
      <c r="G3865" s="147" t="s">
        <v>27</v>
      </c>
      <c r="H3865" s="149">
        <v>2</v>
      </c>
      <c r="I3865" s="158">
        <v>2835.5</v>
      </c>
      <c r="J3865" s="151">
        <v>5671</v>
      </c>
      <c r="K3865" s="147">
        <v>10</v>
      </c>
      <c r="L3865" s="151">
        <v>567.1</v>
      </c>
      <c r="M3865" s="151">
        <v>28.355</v>
      </c>
      <c r="N3865" s="154"/>
      <c r="O3865" s="151">
        <v>255.195</v>
      </c>
      <c r="P3865" s="151">
        <v>283.55</v>
      </c>
      <c r="Q3865" s="151">
        <f t="shared" si="60"/>
        <v>538.745</v>
      </c>
      <c r="R3865" s="156"/>
    </row>
    <row r="3866" s="138" customFormat="1" ht="22.05" hidden="1" customHeight="1" spans="1:18">
      <c r="A3866" s="156"/>
      <c r="B3866" s="156"/>
      <c r="C3866" s="156"/>
      <c r="D3866" s="156"/>
      <c r="E3866" s="156"/>
      <c r="F3866" s="156"/>
      <c r="G3866" s="156"/>
      <c r="H3866" s="154">
        <f>SUM(H6:H3865)</f>
        <v>1038356.81</v>
      </c>
      <c r="I3866" s="154"/>
      <c r="J3866" s="154">
        <f>SUM(J6:J3865)</f>
        <v>177675770.5579</v>
      </c>
      <c r="K3866" s="154"/>
      <c r="L3866" s="154">
        <f t="shared" ref="L3866:Q3866" si="61">SUM(L6:L3865)</f>
        <v>13538946.02779</v>
      </c>
      <c r="M3866" s="154">
        <f t="shared" si="61"/>
        <v>1221678.3449895</v>
      </c>
      <c r="N3866" s="163">
        <f t="shared" si="61"/>
        <v>2906327.07086699</v>
      </c>
      <c r="O3866" s="163">
        <f t="shared" si="61"/>
        <v>4468058.62860551</v>
      </c>
      <c r="P3866" s="163">
        <f t="shared" si="61"/>
        <v>4932927.34829498</v>
      </c>
      <c r="Q3866" s="151">
        <f t="shared" si="61"/>
        <v>12307313.0477675</v>
      </c>
      <c r="R3866" s="156"/>
    </row>
    <row r="3867" customFormat="1" spans="1:18">
      <c r="A3867" s="139"/>
      <c r="B3867" s="139"/>
      <c r="C3867" s="139"/>
      <c r="D3867" s="139"/>
      <c r="E3867" s="139"/>
      <c r="F3867" s="139"/>
      <c r="G3867" s="139"/>
      <c r="H3867" s="140"/>
      <c r="I3867" s="141"/>
      <c r="J3867" s="142"/>
      <c r="K3867" s="139"/>
      <c r="L3867" s="142"/>
      <c r="M3867" s="140"/>
      <c r="N3867" s="140"/>
      <c r="O3867" s="140"/>
      <c r="P3867" s="140"/>
      <c r="Q3867" s="140"/>
      <c r="R3867" s="139"/>
    </row>
    <row r="3869" spans="12:16">
      <c r="L3869" s="142">
        <f>L3866-M3866-N3866-O3866-P3866</f>
        <v>9954.63503299374</v>
      </c>
      <c r="N3869" s="164">
        <v>2909173.5459</v>
      </c>
      <c r="O3869" s="164">
        <v>4471129.11360552</v>
      </c>
      <c r="P3869" s="164">
        <v>4936965.02329498</v>
      </c>
    </row>
    <row r="3871" spans="14:16">
      <c r="N3871" s="142">
        <f>N3866-N3869</f>
        <v>-2846.4750330057</v>
      </c>
      <c r="O3871" s="142">
        <f>O3866-O3869</f>
        <v>-3070.48500000592</v>
      </c>
      <c r="P3871" s="142">
        <f>P3866-P3869</f>
        <v>-4037.67499999516</v>
      </c>
    </row>
    <row r="3873" spans="8:17">
      <c r="H3873" s="140">
        <f>SUBTOTAL(9,H5:H3866)</f>
        <v>991346</v>
      </c>
      <c r="L3873" s="140">
        <f t="shared" ref="L3873:Q3873" si="62">SUBTOTAL(9,L5:L3866)</f>
        <v>3925730.162</v>
      </c>
      <c r="M3873" s="140">
        <f t="shared" si="62"/>
        <v>392573.0162</v>
      </c>
      <c r="N3873" s="140">
        <f t="shared" si="62"/>
        <v>1764850.0329</v>
      </c>
      <c r="O3873" s="140">
        <f t="shared" si="62"/>
        <v>980472.240499999</v>
      </c>
      <c r="P3873" s="140">
        <f t="shared" si="62"/>
        <v>784377.7924</v>
      </c>
      <c r="Q3873" s="140">
        <f t="shared" si="62"/>
        <v>3529700.0658</v>
      </c>
    </row>
  </sheetData>
  <autoFilter ref="A4:R3866">
    <filterColumn colId="4">
      <customFilters>
        <customFilter operator="equal" val="橡胶"/>
      </customFilters>
    </filterColumn>
    <extLst/>
  </autoFilter>
  <mergeCells count="17">
    <mergeCell ref="A2:Q2"/>
    <mergeCell ref="A3:D3"/>
    <mergeCell ref="N4:Q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R4:R5"/>
  </mergeCells>
  <pageMargins left="0.275" right="0.196527777777778" top="0.472222222222222" bottom="0.354166666666667" header="0.236111111111111" footer="0.196527777777778"/>
  <pageSetup paperSize="9" scale="90" firstPageNumber="31" fitToHeight="0" orientation="landscape" useFirstPageNumber="1"/>
  <headerFooter>
    <oddFooter>&amp;C&amp;P</oddFooter>
  </headerFooter>
  <rowBreaks count="1" manualBreakCount="1">
    <brk id="3842" max="1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493"/>
  <sheetViews>
    <sheetView workbookViewId="0">
      <selection activeCell="G2" sqref="G$1:G$1048576"/>
    </sheetView>
  </sheetViews>
  <sheetFormatPr defaultColWidth="9" defaultRowHeight="14.4"/>
  <sheetData>
    <row r="1" ht="20.4" spans="1:19">
      <c r="A1" s="1" t="s">
        <v>2253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9"/>
      <c r="O1" s="1"/>
      <c r="P1" s="1"/>
      <c r="Q1" s="1"/>
      <c r="R1" s="1"/>
      <c r="S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2254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15</v>
      </c>
      <c r="N4" s="8" t="s">
        <v>16</v>
      </c>
      <c r="O4" s="10" t="s">
        <v>17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20</v>
      </c>
      <c r="Q5" s="11" t="s">
        <v>21</v>
      </c>
      <c r="R5" s="11" t="s">
        <v>22</v>
      </c>
      <c r="S5" s="11" t="s">
        <v>23</v>
      </c>
      <c r="T5" s="8"/>
    </row>
    <row r="6" ht="19.2" spans="1:20">
      <c r="A6" s="4">
        <v>905</v>
      </c>
      <c r="B6" s="4" t="s">
        <v>429</v>
      </c>
      <c r="C6" s="4" t="s">
        <v>2249</v>
      </c>
      <c r="D6" s="5">
        <v>44927</v>
      </c>
      <c r="E6" s="5">
        <v>44957</v>
      </c>
      <c r="F6" s="4"/>
      <c r="G6" s="4" t="s">
        <v>25</v>
      </c>
      <c r="H6" s="4" t="s">
        <v>430</v>
      </c>
      <c r="I6" s="4" t="s">
        <v>27</v>
      </c>
      <c r="J6" s="4">
        <v>5</v>
      </c>
      <c r="K6" s="8">
        <v>2520</v>
      </c>
      <c r="L6" s="8">
        <v>12600</v>
      </c>
      <c r="M6" s="4">
        <v>10</v>
      </c>
      <c r="N6" s="8">
        <v>1260</v>
      </c>
      <c r="O6" s="8">
        <v>63</v>
      </c>
      <c r="P6" s="8"/>
      <c r="Q6" s="8">
        <v>567</v>
      </c>
      <c r="R6" s="8">
        <v>630</v>
      </c>
      <c r="S6" s="8">
        <v>1197</v>
      </c>
      <c r="T6" s="6"/>
    </row>
    <row r="7" ht="19.2" spans="1:20">
      <c r="A7" s="4">
        <v>906</v>
      </c>
      <c r="B7" s="4" t="s">
        <v>431</v>
      </c>
      <c r="C7" s="4" t="s">
        <v>2249</v>
      </c>
      <c r="D7" s="5">
        <v>44927</v>
      </c>
      <c r="E7" s="5">
        <v>44957</v>
      </c>
      <c r="F7" s="4"/>
      <c r="G7" s="4" t="s">
        <v>25</v>
      </c>
      <c r="H7" s="4" t="s">
        <v>430</v>
      </c>
      <c r="I7" s="4" t="s">
        <v>27</v>
      </c>
      <c r="J7" s="4">
        <v>5</v>
      </c>
      <c r="K7" s="8">
        <v>2520</v>
      </c>
      <c r="L7" s="8">
        <v>12600</v>
      </c>
      <c r="M7" s="4">
        <v>10</v>
      </c>
      <c r="N7" s="8">
        <v>1260</v>
      </c>
      <c r="O7" s="8">
        <v>63</v>
      </c>
      <c r="P7" s="8"/>
      <c r="Q7" s="8">
        <v>567</v>
      </c>
      <c r="R7" s="8">
        <v>630</v>
      </c>
      <c r="S7" s="8">
        <v>1197</v>
      </c>
      <c r="T7" s="6"/>
    </row>
    <row r="8" ht="19.2" spans="1:20">
      <c r="A8" s="4">
        <v>907</v>
      </c>
      <c r="B8" s="4" t="s">
        <v>432</v>
      </c>
      <c r="C8" s="4" t="s">
        <v>2249</v>
      </c>
      <c r="D8" s="5">
        <v>44927</v>
      </c>
      <c r="E8" s="5">
        <v>44957</v>
      </c>
      <c r="F8" s="4"/>
      <c r="G8" s="4" t="s">
        <v>25</v>
      </c>
      <c r="H8" s="4" t="s">
        <v>430</v>
      </c>
      <c r="I8" s="4" t="s">
        <v>27</v>
      </c>
      <c r="J8" s="4">
        <v>7.1</v>
      </c>
      <c r="K8" s="8">
        <v>2520</v>
      </c>
      <c r="L8" s="8">
        <v>17892</v>
      </c>
      <c r="M8" s="4">
        <v>10</v>
      </c>
      <c r="N8" s="8">
        <v>1789.2</v>
      </c>
      <c r="O8" s="8">
        <v>89.46</v>
      </c>
      <c r="P8" s="8"/>
      <c r="Q8" s="8">
        <v>805.14</v>
      </c>
      <c r="R8" s="8">
        <v>894.6</v>
      </c>
      <c r="S8" s="8">
        <v>1699.74</v>
      </c>
      <c r="T8" s="6"/>
    </row>
    <row r="9" ht="19.2" spans="1:20">
      <c r="A9" s="4">
        <v>908</v>
      </c>
      <c r="B9" s="4" t="s">
        <v>433</v>
      </c>
      <c r="C9" s="4" t="s">
        <v>2249</v>
      </c>
      <c r="D9" s="5">
        <v>44927</v>
      </c>
      <c r="E9" s="5">
        <v>44957</v>
      </c>
      <c r="F9" s="4"/>
      <c r="G9" s="4" t="s">
        <v>25</v>
      </c>
      <c r="H9" s="4" t="s">
        <v>430</v>
      </c>
      <c r="I9" s="4" t="s">
        <v>27</v>
      </c>
      <c r="J9" s="4">
        <v>4</v>
      </c>
      <c r="K9" s="8">
        <v>2520</v>
      </c>
      <c r="L9" s="8">
        <v>10080</v>
      </c>
      <c r="M9" s="4">
        <v>10</v>
      </c>
      <c r="N9" s="8">
        <v>1008</v>
      </c>
      <c r="O9" s="8">
        <v>50.4</v>
      </c>
      <c r="P9" s="8"/>
      <c r="Q9" s="8">
        <v>453.6</v>
      </c>
      <c r="R9" s="8">
        <v>504</v>
      </c>
      <c r="S9" s="8">
        <v>957.6</v>
      </c>
      <c r="T9" s="6"/>
    </row>
    <row r="10" ht="19.2" spans="1:20">
      <c r="A10" s="4">
        <v>909</v>
      </c>
      <c r="B10" s="4" t="s">
        <v>434</v>
      </c>
      <c r="C10" s="4" t="s">
        <v>2249</v>
      </c>
      <c r="D10" s="5">
        <v>44927</v>
      </c>
      <c r="E10" s="5">
        <v>44957</v>
      </c>
      <c r="F10" s="4"/>
      <c r="G10" s="4" t="s">
        <v>25</v>
      </c>
      <c r="H10" s="4" t="s">
        <v>430</v>
      </c>
      <c r="I10" s="4" t="s">
        <v>27</v>
      </c>
      <c r="J10" s="4">
        <v>8</v>
      </c>
      <c r="K10" s="8">
        <v>2520</v>
      </c>
      <c r="L10" s="8">
        <v>20160</v>
      </c>
      <c r="M10" s="4">
        <v>10</v>
      </c>
      <c r="N10" s="8">
        <v>2016</v>
      </c>
      <c r="O10" s="8">
        <v>100.8</v>
      </c>
      <c r="P10" s="8"/>
      <c r="Q10" s="8">
        <v>907.2</v>
      </c>
      <c r="R10" s="8">
        <v>1008</v>
      </c>
      <c r="S10" s="8">
        <v>1915.2</v>
      </c>
      <c r="T10" s="6"/>
    </row>
    <row r="11" ht="19.2" spans="1:20">
      <c r="A11" s="4">
        <v>910</v>
      </c>
      <c r="B11" s="4" t="s">
        <v>435</v>
      </c>
      <c r="C11" s="4" t="s">
        <v>2249</v>
      </c>
      <c r="D11" s="5">
        <v>44927</v>
      </c>
      <c r="E11" s="5">
        <v>44957</v>
      </c>
      <c r="F11" s="4"/>
      <c r="G11" s="4" t="s">
        <v>25</v>
      </c>
      <c r="H11" s="4" t="s">
        <v>430</v>
      </c>
      <c r="I11" s="4" t="s">
        <v>27</v>
      </c>
      <c r="J11" s="4">
        <v>5.81</v>
      </c>
      <c r="K11" s="8">
        <v>2520</v>
      </c>
      <c r="L11" s="8">
        <v>14641.2</v>
      </c>
      <c r="M11" s="4">
        <v>10</v>
      </c>
      <c r="N11" s="8">
        <v>1464.12</v>
      </c>
      <c r="O11" s="8">
        <v>73.206</v>
      </c>
      <c r="P11" s="8"/>
      <c r="Q11" s="8">
        <v>658.854</v>
      </c>
      <c r="R11" s="8">
        <v>732.06</v>
      </c>
      <c r="S11" s="8">
        <v>1390.914</v>
      </c>
      <c r="T11" s="6"/>
    </row>
    <row r="12" ht="19.2" spans="1:20">
      <c r="A12" s="4">
        <v>911</v>
      </c>
      <c r="B12" s="4" t="s">
        <v>436</v>
      </c>
      <c r="C12" s="4" t="s">
        <v>2249</v>
      </c>
      <c r="D12" s="5">
        <v>44927</v>
      </c>
      <c r="E12" s="5">
        <v>44957</v>
      </c>
      <c r="F12" s="4"/>
      <c r="G12" s="4" t="s">
        <v>25</v>
      </c>
      <c r="H12" s="4" t="s">
        <v>430</v>
      </c>
      <c r="I12" s="4" t="s">
        <v>27</v>
      </c>
      <c r="J12" s="4">
        <v>4.22</v>
      </c>
      <c r="K12" s="8">
        <v>2520</v>
      </c>
      <c r="L12" s="8">
        <v>10634.4</v>
      </c>
      <c r="M12" s="4">
        <v>10</v>
      </c>
      <c r="N12" s="8">
        <v>1063.44</v>
      </c>
      <c r="O12" s="8">
        <v>53.172</v>
      </c>
      <c r="P12" s="8"/>
      <c r="Q12" s="8">
        <v>478.548</v>
      </c>
      <c r="R12" s="8">
        <v>531.72</v>
      </c>
      <c r="S12" s="8">
        <v>1010.268</v>
      </c>
      <c r="T12" s="6"/>
    </row>
    <row r="13" ht="19.2" spans="1:20">
      <c r="A13" s="4">
        <v>912</v>
      </c>
      <c r="B13" s="4" t="s">
        <v>437</v>
      </c>
      <c r="C13" s="4" t="s">
        <v>2249</v>
      </c>
      <c r="D13" s="5">
        <v>44927</v>
      </c>
      <c r="E13" s="5">
        <v>44957</v>
      </c>
      <c r="F13" s="4"/>
      <c r="G13" s="4" t="s">
        <v>25</v>
      </c>
      <c r="H13" s="4" t="s">
        <v>430</v>
      </c>
      <c r="I13" s="4" t="s">
        <v>27</v>
      </c>
      <c r="J13" s="4">
        <v>6</v>
      </c>
      <c r="K13" s="8">
        <v>2520</v>
      </c>
      <c r="L13" s="8">
        <v>15120</v>
      </c>
      <c r="M13" s="4">
        <v>10</v>
      </c>
      <c r="N13" s="8">
        <v>1512</v>
      </c>
      <c r="O13" s="8">
        <v>75.6</v>
      </c>
      <c r="P13" s="8"/>
      <c r="Q13" s="8">
        <v>680.4</v>
      </c>
      <c r="R13" s="8">
        <v>756</v>
      </c>
      <c r="S13" s="8">
        <v>1436.4</v>
      </c>
      <c r="T13" s="6"/>
    </row>
    <row r="14" ht="19.2" spans="1:20">
      <c r="A14" s="4">
        <v>913</v>
      </c>
      <c r="B14" s="4" t="s">
        <v>438</v>
      </c>
      <c r="C14" s="4" t="s">
        <v>2249</v>
      </c>
      <c r="D14" s="5">
        <v>44927</v>
      </c>
      <c r="E14" s="5">
        <v>44957</v>
      </c>
      <c r="F14" s="4"/>
      <c r="G14" s="4" t="s">
        <v>25</v>
      </c>
      <c r="H14" s="4" t="s">
        <v>430</v>
      </c>
      <c r="I14" s="4" t="s">
        <v>27</v>
      </c>
      <c r="J14" s="4">
        <v>5</v>
      </c>
      <c r="K14" s="8">
        <v>2520</v>
      </c>
      <c r="L14" s="8">
        <v>12600</v>
      </c>
      <c r="M14" s="4">
        <v>10</v>
      </c>
      <c r="N14" s="8">
        <v>1260</v>
      </c>
      <c r="O14" s="8">
        <v>63</v>
      </c>
      <c r="P14" s="8"/>
      <c r="Q14" s="8">
        <v>567</v>
      </c>
      <c r="R14" s="8">
        <v>630</v>
      </c>
      <c r="S14" s="8">
        <v>1197</v>
      </c>
      <c r="T14" s="6"/>
    </row>
    <row r="15" ht="19.2" spans="1:20">
      <c r="A15" s="4">
        <v>914</v>
      </c>
      <c r="B15" s="4" t="s">
        <v>439</v>
      </c>
      <c r="C15" s="4" t="s">
        <v>2249</v>
      </c>
      <c r="D15" s="5">
        <v>44927</v>
      </c>
      <c r="E15" s="5">
        <v>44957</v>
      </c>
      <c r="F15" s="4"/>
      <c r="G15" s="4" t="s">
        <v>25</v>
      </c>
      <c r="H15" s="4" t="s">
        <v>430</v>
      </c>
      <c r="I15" s="4" t="s">
        <v>27</v>
      </c>
      <c r="J15" s="4">
        <v>5</v>
      </c>
      <c r="K15" s="8">
        <v>2520</v>
      </c>
      <c r="L15" s="8">
        <v>12600</v>
      </c>
      <c r="M15" s="4">
        <v>10</v>
      </c>
      <c r="N15" s="8">
        <v>1260</v>
      </c>
      <c r="O15" s="8">
        <v>63</v>
      </c>
      <c r="P15" s="8"/>
      <c r="Q15" s="8">
        <v>567</v>
      </c>
      <c r="R15" s="8">
        <v>630</v>
      </c>
      <c r="S15" s="8">
        <v>1197</v>
      </c>
      <c r="T15" s="6"/>
    </row>
    <row r="16" ht="19.2" spans="1:20">
      <c r="A16" s="4">
        <v>915</v>
      </c>
      <c r="B16" s="4" t="s">
        <v>440</v>
      </c>
      <c r="C16" s="4" t="s">
        <v>2249</v>
      </c>
      <c r="D16" s="5">
        <v>44927</v>
      </c>
      <c r="E16" s="5">
        <v>44957</v>
      </c>
      <c r="F16" s="4"/>
      <c r="G16" s="4" t="s">
        <v>25</v>
      </c>
      <c r="H16" s="4" t="s">
        <v>430</v>
      </c>
      <c r="I16" s="4" t="s">
        <v>27</v>
      </c>
      <c r="J16" s="4">
        <v>5.5</v>
      </c>
      <c r="K16" s="8">
        <v>2520</v>
      </c>
      <c r="L16" s="8">
        <v>13860</v>
      </c>
      <c r="M16" s="4">
        <v>10</v>
      </c>
      <c r="N16" s="8">
        <v>1386</v>
      </c>
      <c r="O16" s="8">
        <v>69.3</v>
      </c>
      <c r="P16" s="8"/>
      <c r="Q16" s="8">
        <v>623.7</v>
      </c>
      <c r="R16" s="8">
        <v>693</v>
      </c>
      <c r="S16" s="8">
        <v>1316.7</v>
      </c>
      <c r="T16" s="6"/>
    </row>
    <row r="17" ht="19.2" spans="1:20">
      <c r="A17" s="4">
        <v>916</v>
      </c>
      <c r="B17" s="4" t="s">
        <v>441</v>
      </c>
      <c r="C17" s="4" t="s">
        <v>2249</v>
      </c>
      <c r="D17" s="5">
        <v>44927</v>
      </c>
      <c r="E17" s="5">
        <v>44957</v>
      </c>
      <c r="F17" s="4"/>
      <c r="G17" s="4" t="s">
        <v>25</v>
      </c>
      <c r="H17" s="4" t="s">
        <v>430</v>
      </c>
      <c r="I17" s="4" t="s">
        <v>27</v>
      </c>
      <c r="J17" s="4">
        <v>2.1</v>
      </c>
      <c r="K17" s="8">
        <v>2520</v>
      </c>
      <c r="L17" s="8">
        <v>5292</v>
      </c>
      <c r="M17" s="4">
        <v>10</v>
      </c>
      <c r="N17" s="8">
        <v>529.2</v>
      </c>
      <c r="O17" s="8">
        <v>26.46</v>
      </c>
      <c r="P17" s="8"/>
      <c r="Q17" s="8">
        <v>238.14</v>
      </c>
      <c r="R17" s="8">
        <v>264.6</v>
      </c>
      <c r="S17" s="8">
        <v>502.74</v>
      </c>
      <c r="T17" s="6"/>
    </row>
    <row r="18" ht="19.2" spans="1:20">
      <c r="A18" s="4">
        <v>917</v>
      </c>
      <c r="B18" s="4" t="s">
        <v>442</v>
      </c>
      <c r="C18" s="4" t="s">
        <v>2249</v>
      </c>
      <c r="D18" s="5">
        <v>44927</v>
      </c>
      <c r="E18" s="5">
        <v>44957</v>
      </c>
      <c r="F18" s="4"/>
      <c r="G18" s="4" t="s">
        <v>25</v>
      </c>
      <c r="H18" s="4" t="s">
        <v>430</v>
      </c>
      <c r="I18" s="4" t="s">
        <v>27</v>
      </c>
      <c r="J18" s="4">
        <v>3.7</v>
      </c>
      <c r="K18" s="8">
        <v>2520</v>
      </c>
      <c r="L18" s="8">
        <v>9324</v>
      </c>
      <c r="M18" s="4">
        <v>10</v>
      </c>
      <c r="N18" s="8">
        <v>932.4</v>
      </c>
      <c r="O18" s="8">
        <v>46.62</v>
      </c>
      <c r="P18" s="8"/>
      <c r="Q18" s="8">
        <v>419.58</v>
      </c>
      <c r="R18" s="8">
        <v>466.2</v>
      </c>
      <c r="S18" s="8">
        <v>885.78</v>
      </c>
      <c r="T18" s="6"/>
    </row>
    <row r="19" ht="19.2" spans="1:20">
      <c r="A19" s="4">
        <v>918</v>
      </c>
      <c r="B19" s="4" t="s">
        <v>443</v>
      </c>
      <c r="C19" s="4" t="s">
        <v>2249</v>
      </c>
      <c r="D19" s="5">
        <v>44927</v>
      </c>
      <c r="E19" s="5">
        <v>44957</v>
      </c>
      <c r="F19" s="4"/>
      <c r="G19" s="4" t="s">
        <v>25</v>
      </c>
      <c r="H19" s="4" t="s">
        <v>430</v>
      </c>
      <c r="I19" s="4" t="s">
        <v>27</v>
      </c>
      <c r="J19" s="4">
        <v>4.6</v>
      </c>
      <c r="K19" s="8">
        <v>2520</v>
      </c>
      <c r="L19" s="8">
        <v>11592</v>
      </c>
      <c r="M19" s="4">
        <v>10</v>
      </c>
      <c r="N19" s="8">
        <v>1159.2</v>
      </c>
      <c r="O19" s="8">
        <v>57.96</v>
      </c>
      <c r="P19" s="8"/>
      <c r="Q19" s="8">
        <v>521.64</v>
      </c>
      <c r="R19" s="8">
        <v>579.6</v>
      </c>
      <c r="S19" s="8">
        <v>1101.24</v>
      </c>
      <c r="T19" s="6"/>
    </row>
    <row r="20" ht="19.2" spans="1:20">
      <c r="A20" s="4">
        <v>919</v>
      </c>
      <c r="B20" s="4" t="s">
        <v>444</v>
      </c>
      <c r="C20" s="4" t="s">
        <v>2249</v>
      </c>
      <c r="D20" s="5">
        <v>44927</v>
      </c>
      <c r="E20" s="5">
        <v>44957</v>
      </c>
      <c r="F20" s="4"/>
      <c r="G20" s="4" t="s">
        <v>25</v>
      </c>
      <c r="H20" s="4" t="s">
        <v>430</v>
      </c>
      <c r="I20" s="4" t="s">
        <v>27</v>
      </c>
      <c r="J20" s="4">
        <v>2.1</v>
      </c>
      <c r="K20" s="8">
        <v>2520</v>
      </c>
      <c r="L20" s="8">
        <v>5292</v>
      </c>
      <c r="M20" s="4">
        <v>10</v>
      </c>
      <c r="N20" s="8">
        <v>529.2</v>
      </c>
      <c r="O20" s="8">
        <v>26.46</v>
      </c>
      <c r="P20" s="8"/>
      <c r="Q20" s="8">
        <v>238.14</v>
      </c>
      <c r="R20" s="8">
        <v>264.6</v>
      </c>
      <c r="S20" s="8">
        <v>502.74</v>
      </c>
      <c r="T20" s="6"/>
    </row>
    <row r="21" ht="19.2" spans="1:20">
      <c r="A21" s="4">
        <v>920</v>
      </c>
      <c r="B21" s="4" t="s">
        <v>445</v>
      </c>
      <c r="C21" s="4" t="s">
        <v>2249</v>
      </c>
      <c r="D21" s="5">
        <v>44927</v>
      </c>
      <c r="E21" s="5">
        <v>44957</v>
      </c>
      <c r="F21" s="4"/>
      <c r="G21" s="4" t="s">
        <v>25</v>
      </c>
      <c r="H21" s="4" t="s">
        <v>430</v>
      </c>
      <c r="I21" s="4" t="s">
        <v>27</v>
      </c>
      <c r="J21" s="4">
        <v>5.29</v>
      </c>
      <c r="K21" s="8">
        <v>2520</v>
      </c>
      <c r="L21" s="8">
        <v>13330.8</v>
      </c>
      <c r="M21" s="4">
        <v>10</v>
      </c>
      <c r="N21" s="8">
        <v>1333.08</v>
      </c>
      <c r="O21" s="8">
        <v>66.654</v>
      </c>
      <c r="P21" s="8"/>
      <c r="Q21" s="8">
        <v>599.886</v>
      </c>
      <c r="R21" s="8">
        <v>666.54</v>
      </c>
      <c r="S21" s="8">
        <v>1266.426</v>
      </c>
      <c r="T21" s="6"/>
    </row>
    <row r="22" ht="19.2" spans="1:20">
      <c r="A22" s="4">
        <v>921</v>
      </c>
      <c r="B22" s="4" t="s">
        <v>446</v>
      </c>
      <c r="C22" s="4" t="s">
        <v>2249</v>
      </c>
      <c r="D22" s="5">
        <v>44927</v>
      </c>
      <c r="E22" s="5">
        <v>44957</v>
      </c>
      <c r="F22" s="4"/>
      <c r="G22" s="4" t="s">
        <v>25</v>
      </c>
      <c r="H22" s="4" t="s">
        <v>430</v>
      </c>
      <c r="I22" s="4" t="s">
        <v>27</v>
      </c>
      <c r="J22" s="4">
        <v>6</v>
      </c>
      <c r="K22" s="8">
        <v>2520</v>
      </c>
      <c r="L22" s="8">
        <v>15120</v>
      </c>
      <c r="M22" s="4">
        <v>10</v>
      </c>
      <c r="N22" s="8">
        <v>1512</v>
      </c>
      <c r="O22" s="8">
        <v>75.6</v>
      </c>
      <c r="P22" s="8"/>
      <c r="Q22" s="8">
        <v>680.4</v>
      </c>
      <c r="R22" s="8">
        <v>756</v>
      </c>
      <c r="S22" s="8">
        <v>1436.4</v>
      </c>
      <c r="T22" s="6"/>
    </row>
    <row r="23" ht="19.2" spans="1:20">
      <c r="A23" s="4">
        <v>922</v>
      </c>
      <c r="B23" s="4" t="s">
        <v>447</v>
      </c>
      <c r="C23" s="4" t="s">
        <v>2249</v>
      </c>
      <c r="D23" s="5">
        <v>44927</v>
      </c>
      <c r="E23" s="5">
        <v>44957</v>
      </c>
      <c r="F23" s="4"/>
      <c r="G23" s="4" t="s">
        <v>25</v>
      </c>
      <c r="H23" s="4" t="s">
        <v>430</v>
      </c>
      <c r="I23" s="4" t="s">
        <v>27</v>
      </c>
      <c r="J23" s="4">
        <v>8</v>
      </c>
      <c r="K23" s="8">
        <v>2520</v>
      </c>
      <c r="L23" s="8">
        <v>20160</v>
      </c>
      <c r="M23" s="4">
        <v>10</v>
      </c>
      <c r="N23" s="8">
        <v>2016</v>
      </c>
      <c r="O23" s="8">
        <v>100.8</v>
      </c>
      <c r="P23" s="8"/>
      <c r="Q23" s="8">
        <v>907.2</v>
      </c>
      <c r="R23" s="8">
        <v>1008</v>
      </c>
      <c r="S23" s="8">
        <v>1915.2</v>
      </c>
      <c r="T23" s="6"/>
    </row>
    <row r="24" ht="19.2" spans="1:20">
      <c r="A24" s="4">
        <v>923</v>
      </c>
      <c r="B24" s="4" t="s">
        <v>448</v>
      </c>
      <c r="C24" s="4" t="s">
        <v>2249</v>
      </c>
      <c r="D24" s="5">
        <v>44927</v>
      </c>
      <c r="E24" s="5">
        <v>44957</v>
      </c>
      <c r="F24" s="4"/>
      <c r="G24" s="4" t="s">
        <v>25</v>
      </c>
      <c r="H24" s="4" t="s">
        <v>430</v>
      </c>
      <c r="I24" s="4" t="s">
        <v>27</v>
      </c>
      <c r="J24" s="4">
        <v>8</v>
      </c>
      <c r="K24" s="8">
        <v>2520</v>
      </c>
      <c r="L24" s="8">
        <v>20160</v>
      </c>
      <c r="M24" s="4">
        <v>10</v>
      </c>
      <c r="N24" s="8">
        <v>2016</v>
      </c>
      <c r="O24" s="8">
        <v>100.8</v>
      </c>
      <c r="P24" s="8"/>
      <c r="Q24" s="8">
        <v>907.2</v>
      </c>
      <c r="R24" s="8">
        <v>1008</v>
      </c>
      <c r="S24" s="8">
        <v>1915.2</v>
      </c>
      <c r="T24" s="6"/>
    </row>
    <row r="25" ht="19.2" spans="1:20">
      <c r="A25" s="4">
        <v>924</v>
      </c>
      <c r="B25" s="4" t="s">
        <v>449</v>
      </c>
      <c r="C25" s="4" t="s">
        <v>2249</v>
      </c>
      <c r="D25" s="5">
        <v>44927</v>
      </c>
      <c r="E25" s="5">
        <v>44957</v>
      </c>
      <c r="F25" s="20"/>
      <c r="G25" s="4" t="s">
        <v>25</v>
      </c>
      <c r="H25" s="4" t="s">
        <v>430</v>
      </c>
      <c r="I25" s="4" t="s">
        <v>27</v>
      </c>
      <c r="J25" s="4">
        <v>8</v>
      </c>
      <c r="K25" s="8">
        <v>2520</v>
      </c>
      <c r="L25" s="8">
        <v>20160</v>
      </c>
      <c r="M25" s="4">
        <v>10</v>
      </c>
      <c r="N25" s="8">
        <v>2016</v>
      </c>
      <c r="O25" s="8">
        <v>100.8</v>
      </c>
      <c r="P25" s="8"/>
      <c r="Q25" s="8">
        <v>907.2</v>
      </c>
      <c r="R25" s="8">
        <v>1008</v>
      </c>
      <c r="S25" s="8">
        <v>1915.2</v>
      </c>
      <c r="T25" s="6"/>
    </row>
    <row r="26" ht="19.2" spans="1:20">
      <c r="A26" s="4">
        <v>925</v>
      </c>
      <c r="B26" s="4" t="s">
        <v>450</v>
      </c>
      <c r="C26" s="4" t="s">
        <v>2249</v>
      </c>
      <c r="D26" s="5">
        <v>44927</v>
      </c>
      <c r="E26" s="5">
        <v>44957</v>
      </c>
      <c r="F26" s="20"/>
      <c r="G26" s="4" t="s">
        <v>25</v>
      </c>
      <c r="H26" s="4" t="s">
        <v>430</v>
      </c>
      <c r="I26" s="4" t="s">
        <v>27</v>
      </c>
      <c r="J26" s="4">
        <v>3</v>
      </c>
      <c r="K26" s="8">
        <v>2520</v>
      </c>
      <c r="L26" s="8">
        <v>7560</v>
      </c>
      <c r="M26" s="4">
        <v>10</v>
      </c>
      <c r="N26" s="8">
        <v>756</v>
      </c>
      <c r="O26" s="8">
        <v>37.8</v>
      </c>
      <c r="P26" s="8"/>
      <c r="Q26" s="8">
        <v>340.2</v>
      </c>
      <c r="R26" s="8">
        <v>378</v>
      </c>
      <c r="S26" s="8">
        <v>718.2</v>
      </c>
      <c r="T26" s="6"/>
    </row>
    <row r="27" ht="19.2" spans="1:20">
      <c r="A27" s="4">
        <v>926</v>
      </c>
      <c r="B27" s="4" t="s">
        <v>451</v>
      </c>
      <c r="C27" s="4" t="s">
        <v>2249</v>
      </c>
      <c r="D27" s="5">
        <v>44927</v>
      </c>
      <c r="E27" s="5">
        <v>44957</v>
      </c>
      <c r="F27" s="20"/>
      <c r="G27" s="4" t="s">
        <v>25</v>
      </c>
      <c r="H27" s="4" t="s">
        <v>430</v>
      </c>
      <c r="I27" s="4" t="s">
        <v>27</v>
      </c>
      <c r="J27" s="4">
        <v>3</v>
      </c>
      <c r="K27" s="8">
        <v>2520</v>
      </c>
      <c r="L27" s="8">
        <v>7560</v>
      </c>
      <c r="M27" s="4">
        <v>10</v>
      </c>
      <c r="N27" s="8">
        <v>756</v>
      </c>
      <c r="O27" s="8">
        <v>37.8</v>
      </c>
      <c r="P27" s="8"/>
      <c r="Q27" s="8">
        <v>340.2</v>
      </c>
      <c r="R27" s="8">
        <v>378</v>
      </c>
      <c r="S27" s="8">
        <v>718.2</v>
      </c>
      <c r="T27" s="6"/>
    </row>
    <row r="28" ht="19.2" spans="1:20">
      <c r="A28" s="4">
        <v>927</v>
      </c>
      <c r="B28" s="4" t="s">
        <v>452</v>
      </c>
      <c r="C28" s="4" t="s">
        <v>2249</v>
      </c>
      <c r="D28" s="5">
        <v>44927</v>
      </c>
      <c r="E28" s="5">
        <v>44957</v>
      </c>
      <c r="F28" s="20"/>
      <c r="G28" s="4" t="s">
        <v>25</v>
      </c>
      <c r="H28" s="4" t="s">
        <v>430</v>
      </c>
      <c r="I28" s="4" t="s">
        <v>27</v>
      </c>
      <c r="J28" s="4">
        <v>4</v>
      </c>
      <c r="K28" s="8">
        <v>2520</v>
      </c>
      <c r="L28" s="8">
        <v>10080</v>
      </c>
      <c r="M28" s="4">
        <v>10</v>
      </c>
      <c r="N28" s="8">
        <v>1008</v>
      </c>
      <c r="O28" s="8">
        <v>50.4</v>
      </c>
      <c r="P28" s="8"/>
      <c r="Q28" s="8">
        <v>453.6</v>
      </c>
      <c r="R28" s="8">
        <v>504</v>
      </c>
      <c r="S28" s="8">
        <v>957.6</v>
      </c>
      <c r="T28" s="6"/>
    </row>
    <row r="29" ht="19.2" spans="1:20">
      <c r="A29" s="4">
        <v>928</v>
      </c>
      <c r="B29" s="4" t="s">
        <v>453</v>
      </c>
      <c r="C29" s="4" t="s">
        <v>2249</v>
      </c>
      <c r="D29" s="5">
        <v>44927</v>
      </c>
      <c r="E29" s="5">
        <v>44957</v>
      </c>
      <c r="F29" s="20"/>
      <c r="G29" s="4" t="s">
        <v>25</v>
      </c>
      <c r="H29" s="4" t="s">
        <v>430</v>
      </c>
      <c r="I29" s="4" t="s">
        <v>27</v>
      </c>
      <c r="J29" s="4">
        <v>4.61</v>
      </c>
      <c r="K29" s="8">
        <v>2520</v>
      </c>
      <c r="L29" s="8">
        <v>11617.2</v>
      </c>
      <c r="M29" s="4">
        <v>10</v>
      </c>
      <c r="N29" s="8">
        <v>1161.72</v>
      </c>
      <c r="O29" s="8">
        <v>58.086</v>
      </c>
      <c r="P29" s="8"/>
      <c r="Q29" s="8">
        <v>522.774</v>
      </c>
      <c r="R29" s="8">
        <v>580.86</v>
      </c>
      <c r="S29" s="8">
        <v>1103.634</v>
      </c>
      <c r="T29" s="6"/>
    </row>
    <row r="30" ht="19.2" spans="1:20">
      <c r="A30" s="4">
        <v>929</v>
      </c>
      <c r="B30" s="4" t="s">
        <v>454</v>
      </c>
      <c r="C30" s="4" t="s">
        <v>2249</v>
      </c>
      <c r="D30" s="5">
        <v>44927</v>
      </c>
      <c r="E30" s="5">
        <v>44957</v>
      </c>
      <c r="F30" s="20"/>
      <c r="G30" s="4" t="s">
        <v>25</v>
      </c>
      <c r="H30" s="4" t="s">
        <v>430</v>
      </c>
      <c r="I30" s="4" t="s">
        <v>27</v>
      </c>
      <c r="J30" s="4">
        <v>4</v>
      </c>
      <c r="K30" s="8">
        <v>2520</v>
      </c>
      <c r="L30" s="8">
        <v>10080</v>
      </c>
      <c r="M30" s="4">
        <v>10</v>
      </c>
      <c r="N30" s="8">
        <v>1008</v>
      </c>
      <c r="O30" s="8">
        <v>50.4</v>
      </c>
      <c r="P30" s="8"/>
      <c r="Q30" s="8">
        <v>453.6</v>
      </c>
      <c r="R30" s="8">
        <v>504</v>
      </c>
      <c r="S30" s="8">
        <v>957.6</v>
      </c>
      <c r="T30" s="6"/>
    </row>
    <row r="31" ht="19.2" spans="1:20">
      <c r="A31" s="4">
        <v>930</v>
      </c>
      <c r="B31" s="4" t="s">
        <v>455</v>
      </c>
      <c r="C31" s="4" t="s">
        <v>2249</v>
      </c>
      <c r="D31" s="5">
        <v>44927</v>
      </c>
      <c r="E31" s="5">
        <v>44957</v>
      </c>
      <c r="F31" s="20"/>
      <c r="G31" s="4" t="s">
        <v>25</v>
      </c>
      <c r="H31" s="4" t="s">
        <v>430</v>
      </c>
      <c r="I31" s="4" t="s">
        <v>27</v>
      </c>
      <c r="J31" s="4">
        <v>5.94</v>
      </c>
      <c r="K31" s="8">
        <v>2520</v>
      </c>
      <c r="L31" s="8">
        <v>14968.8</v>
      </c>
      <c r="M31" s="4">
        <v>10</v>
      </c>
      <c r="N31" s="8">
        <v>1496.88</v>
      </c>
      <c r="O31" s="8">
        <v>74.844</v>
      </c>
      <c r="P31" s="8"/>
      <c r="Q31" s="8">
        <v>673.596</v>
      </c>
      <c r="R31" s="8">
        <v>748.44</v>
      </c>
      <c r="S31" s="8">
        <v>1422.036</v>
      </c>
      <c r="T31" s="6"/>
    </row>
    <row r="32" ht="19.2" spans="1:20">
      <c r="A32" s="4">
        <v>931</v>
      </c>
      <c r="B32" s="4" t="s">
        <v>456</v>
      </c>
      <c r="C32" s="4" t="s">
        <v>2249</v>
      </c>
      <c r="D32" s="5">
        <v>44927</v>
      </c>
      <c r="E32" s="5">
        <v>44957</v>
      </c>
      <c r="F32" s="20"/>
      <c r="G32" s="4" t="s">
        <v>25</v>
      </c>
      <c r="H32" s="4" t="s">
        <v>430</v>
      </c>
      <c r="I32" s="4" t="s">
        <v>27</v>
      </c>
      <c r="J32" s="4">
        <v>4</v>
      </c>
      <c r="K32" s="8">
        <v>2520</v>
      </c>
      <c r="L32" s="8">
        <v>10080</v>
      </c>
      <c r="M32" s="4">
        <v>10</v>
      </c>
      <c r="N32" s="8">
        <v>1008</v>
      </c>
      <c r="O32" s="8">
        <v>50.4</v>
      </c>
      <c r="P32" s="8"/>
      <c r="Q32" s="8">
        <v>453.6</v>
      </c>
      <c r="R32" s="8">
        <v>504</v>
      </c>
      <c r="S32" s="8">
        <v>957.6</v>
      </c>
      <c r="T32" s="6"/>
    </row>
    <row r="33" ht="19.2" spans="1:20">
      <c r="A33" s="4">
        <v>932</v>
      </c>
      <c r="B33" s="4" t="s">
        <v>457</v>
      </c>
      <c r="C33" s="4" t="s">
        <v>2249</v>
      </c>
      <c r="D33" s="5">
        <v>44927</v>
      </c>
      <c r="E33" s="5">
        <v>44957</v>
      </c>
      <c r="F33" s="20"/>
      <c r="G33" s="4" t="s">
        <v>25</v>
      </c>
      <c r="H33" s="4" t="s">
        <v>430</v>
      </c>
      <c r="I33" s="4" t="s">
        <v>27</v>
      </c>
      <c r="J33" s="4">
        <v>4.6</v>
      </c>
      <c r="K33" s="8">
        <v>2520</v>
      </c>
      <c r="L33" s="8">
        <v>11592</v>
      </c>
      <c r="M33" s="4">
        <v>10</v>
      </c>
      <c r="N33" s="8">
        <v>1159.2</v>
      </c>
      <c r="O33" s="8">
        <v>57.96</v>
      </c>
      <c r="P33" s="8"/>
      <c r="Q33" s="8">
        <v>521.64</v>
      </c>
      <c r="R33" s="8">
        <v>579.6</v>
      </c>
      <c r="S33" s="8">
        <v>1101.24</v>
      </c>
      <c r="T33" s="6"/>
    </row>
    <row r="34" ht="19.2" spans="1:20">
      <c r="A34" s="4">
        <v>933</v>
      </c>
      <c r="B34" s="4" t="s">
        <v>458</v>
      </c>
      <c r="C34" s="4" t="s">
        <v>2249</v>
      </c>
      <c r="D34" s="5">
        <v>44927</v>
      </c>
      <c r="E34" s="5">
        <v>44957</v>
      </c>
      <c r="F34" s="20"/>
      <c r="G34" s="4" t="s">
        <v>25</v>
      </c>
      <c r="H34" s="4" t="s">
        <v>430</v>
      </c>
      <c r="I34" s="4" t="s">
        <v>27</v>
      </c>
      <c r="J34" s="4">
        <v>4</v>
      </c>
      <c r="K34" s="8">
        <v>2520</v>
      </c>
      <c r="L34" s="8">
        <v>10080</v>
      </c>
      <c r="M34" s="4">
        <v>10</v>
      </c>
      <c r="N34" s="8">
        <v>1008</v>
      </c>
      <c r="O34" s="8">
        <v>50.4</v>
      </c>
      <c r="P34" s="8"/>
      <c r="Q34" s="8">
        <v>453.6</v>
      </c>
      <c r="R34" s="8">
        <v>504</v>
      </c>
      <c r="S34" s="8">
        <v>957.6</v>
      </c>
      <c r="T34" s="6"/>
    </row>
    <row r="35" ht="19.2" spans="1:20">
      <c r="A35" s="4">
        <v>934</v>
      </c>
      <c r="B35" s="4" t="s">
        <v>459</v>
      </c>
      <c r="C35" s="4" t="s">
        <v>2249</v>
      </c>
      <c r="D35" s="5">
        <v>44927</v>
      </c>
      <c r="E35" s="5">
        <v>44957</v>
      </c>
      <c r="F35" s="20"/>
      <c r="G35" s="4" t="s">
        <v>25</v>
      </c>
      <c r="H35" s="4" t="s">
        <v>430</v>
      </c>
      <c r="I35" s="4" t="s">
        <v>27</v>
      </c>
      <c r="J35" s="4">
        <v>2</v>
      </c>
      <c r="K35" s="8">
        <v>2520</v>
      </c>
      <c r="L35" s="8">
        <v>5040</v>
      </c>
      <c r="M35" s="4">
        <v>10</v>
      </c>
      <c r="N35" s="8">
        <v>504</v>
      </c>
      <c r="O35" s="8">
        <v>25.2</v>
      </c>
      <c r="P35" s="8"/>
      <c r="Q35" s="8">
        <v>226.8</v>
      </c>
      <c r="R35" s="8">
        <v>252</v>
      </c>
      <c r="S35" s="8">
        <v>478.8</v>
      </c>
      <c r="T35" s="6"/>
    </row>
    <row r="36" ht="19.2" spans="1:20">
      <c r="A36" s="4">
        <v>935</v>
      </c>
      <c r="B36" s="4" t="s">
        <v>460</v>
      </c>
      <c r="C36" s="4" t="s">
        <v>2249</v>
      </c>
      <c r="D36" s="5">
        <v>44927</v>
      </c>
      <c r="E36" s="5">
        <v>44957</v>
      </c>
      <c r="F36" s="20"/>
      <c r="G36" s="4" t="s">
        <v>25</v>
      </c>
      <c r="H36" s="4" t="s">
        <v>430</v>
      </c>
      <c r="I36" s="4" t="s">
        <v>27</v>
      </c>
      <c r="J36" s="4">
        <v>3.8</v>
      </c>
      <c r="K36" s="8">
        <v>2520</v>
      </c>
      <c r="L36" s="8">
        <v>9576</v>
      </c>
      <c r="M36" s="4">
        <v>10</v>
      </c>
      <c r="N36" s="8">
        <v>957.6</v>
      </c>
      <c r="O36" s="8">
        <v>47.88</v>
      </c>
      <c r="P36" s="8"/>
      <c r="Q36" s="8">
        <v>430.92</v>
      </c>
      <c r="R36" s="8">
        <v>478.8</v>
      </c>
      <c r="S36" s="8">
        <v>909.72</v>
      </c>
      <c r="T36" s="6"/>
    </row>
    <row r="37" ht="19.2" spans="1:20">
      <c r="A37" s="4">
        <v>936</v>
      </c>
      <c r="B37" s="4" t="s">
        <v>461</v>
      </c>
      <c r="C37" s="4" t="s">
        <v>2249</v>
      </c>
      <c r="D37" s="5">
        <v>44927</v>
      </c>
      <c r="E37" s="5">
        <v>44957</v>
      </c>
      <c r="F37" s="20"/>
      <c r="G37" s="4" t="s">
        <v>25</v>
      </c>
      <c r="H37" s="4" t="s">
        <v>430</v>
      </c>
      <c r="I37" s="4" t="s">
        <v>27</v>
      </c>
      <c r="J37" s="4">
        <v>1.85</v>
      </c>
      <c r="K37" s="8">
        <v>2520</v>
      </c>
      <c r="L37" s="8">
        <v>4662</v>
      </c>
      <c r="M37" s="4">
        <v>10</v>
      </c>
      <c r="N37" s="8">
        <v>466.2</v>
      </c>
      <c r="O37" s="8">
        <v>23.31</v>
      </c>
      <c r="P37" s="8"/>
      <c r="Q37" s="8">
        <v>209.79</v>
      </c>
      <c r="R37" s="8">
        <v>233.1</v>
      </c>
      <c r="S37" s="8">
        <v>442.89</v>
      </c>
      <c r="T37" s="6"/>
    </row>
    <row r="38" ht="19.2" spans="1:20">
      <c r="A38" s="4">
        <v>937</v>
      </c>
      <c r="B38" s="4" t="s">
        <v>450</v>
      </c>
      <c r="C38" s="4" t="s">
        <v>2249</v>
      </c>
      <c r="D38" s="5">
        <v>44927</v>
      </c>
      <c r="E38" s="5">
        <v>44957</v>
      </c>
      <c r="F38" s="20"/>
      <c r="G38" s="4" t="s">
        <v>25</v>
      </c>
      <c r="H38" s="4" t="s">
        <v>430</v>
      </c>
      <c r="I38" s="4" t="s">
        <v>27</v>
      </c>
      <c r="J38" s="4">
        <v>1.71</v>
      </c>
      <c r="K38" s="8">
        <v>2520</v>
      </c>
      <c r="L38" s="8">
        <v>4309.2</v>
      </c>
      <c r="M38" s="4">
        <v>10</v>
      </c>
      <c r="N38" s="8">
        <v>430.92</v>
      </c>
      <c r="O38" s="8">
        <v>21.546</v>
      </c>
      <c r="P38" s="8"/>
      <c r="Q38" s="8">
        <v>193.914</v>
      </c>
      <c r="R38" s="8">
        <v>215.46</v>
      </c>
      <c r="S38" s="8">
        <v>409.374</v>
      </c>
      <c r="T38" s="6"/>
    </row>
    <row r="39" ht="19.2" spans="1:20">
      <c r="A39" s="4">
        <v>938</v>
      </c>
      <c r="B39" s="4" t="s">
        <v>462</v>
      </c>
      <c r="C39" s="4" t="s">
        <v>2249</v>
      </c>
      <c r="D39" s="5">
        <v>44927</v>
      </c>
      <c r="E39" s="5">
        <v>44957</v>
      </c>
      <c r="F39" s="20"/>
      <c r="G39" s="4" t="s">
        <v>25</v>
      </c>
      <c r="H39" s="4" t="s">
        <v>430</v>
      </c>
      <c r="I39" s="4" t="s">
        <v>27</v>
      </c>
      <c r="J39" s="4">
        <v>4.62</v>
      </c>
      <c r="K39" s="8">
        <v>2520</v>
      </c>
      <c r="L39" s="8">
        <v>11642.4</v>
      </c>
      <c r="M39" s="4">
        <v>10</v>
      </c>
      <c r="N39" s="8">
        <v>1164.24</v>
      </c>
      <c r="O39" s="8">
        <v>58.212</v>
      </c>
      <c r="P39" s="8"/>
      <c r="Q39" s="8">
        <v>523.908</v>
      </c>
      <c r="R39" s="8">
        <v>582.12</v>
      </c>
      <c r="S39" s="8">
        <v>1106.028</v>
      </c>
      <c r="T39" s="6"/>
    </row>
    <row r="40" ht="19.2" spans="1:20">
      <c r="A40" s="4">
        <v>939</v>
      </c>
      <c r="B40" s="4" t="s">
        <v>463</v>
      </c>
      <c r="C40" s="4" t="s">
        <v>2249</v>
      </c>
      <c r="D40" s="5">
        <v>44927</v>
      </c>
      <c r="E40" s="5">
        <v>44957</v>
      </c>
      <c r="F40" s="20"/>
      <c r="G40" s="4" t="s">
        <v>25</v>
      </c>
      <c r="H40" s="4" t="s">
        <v>430</v>
      </c>
      <c r="I40" s="4" t="s">
        <v>27</v>
      </c>
      <c r="J40" s="4">
        <v>4</v>
      </c>
      <c r="K40" s="8">
        <v>2520</v>
      </c>
      <c r="L40" s="8">
        <v>10080</v>
      </c>
      <c r="M40" s="4">
        <v>10</v>
      </c>
      <c r="N40" s="8">
        <v>1008</v>
      </c>
      <c r="O40" s="8">
        <v>50.4</v>
      </c>
      <c r="P40" s="8"/>
      <c r="Q40" s="8">
        <v>453.6</v>
      </c>
      <c r="R40" s="8">
        <v>504</v>
      </c>
      <c r="S40" s="8">
        <v>957.6</v>
      </c>
      <c r="T40" s="6"/>
    </row>
    <row r="41" ht="19.2" spans="1:20">
      <c r="A41" s="4">
        <v>940</v>
      </c>
      <c r="B41" s="4" t="s">
        <v>464</v>
      </c>
      <c r="C41" s="4" t="s">
        <v>2249</v>
      </c>
      <c r="D41" s="5">
        <v>44927</v>
      </c>
      <c r="E41" s="5">
        <v>44957</v>
      </c>
      <c r="F41" s="20"/>
      <c r="G41" s="4" t="s">
        <v>25</v>
      </c>
      <c r="H41" s="4" t="s">
        <v>430</v>
      </c>
      <c r="I41" s="4" t="s">
        <v>27</v>
      </c>
      <c r="J41" s="4">
        <v>7</v>
      </c>
      <c r="K41" s="8">
        <v>2520</v>
      </c>
      <c r="L41" s="8">
        <v>17640</v>
      </c>
      <c r="M41" s="4">
        <v>10</v>
      </c>
      <c r="N41" s="8">
        <v>1764</v>
      </c>
      <c r="O41" s="8">
        <v>88.2</v>
      </c>
      <c r="P41" s="8"/>
      <c r="Q41" s="8">
        <v>793.8</v>
      </c>
      <c r="R41" s="8">
        <v>882</v>
      </c>
      <c r="S41" s="8">
        <v>1675.8</v>
      </c>
      <c r="T41" s="6"/>
    </row>
    <row r="42" ht="19.2" spans="1:20">
      <c r="A42" s="4">
        <v>941</v>
      </c>
      <c r="B42" s="4" t="s">
        <v>465</v>
      </c>
      <c r="C42" s="4" t="s">
        <v>2249</v>
      </c>
      <c r="D42" s="5">
        <v>44927</v>
      </c>
      <c r="E42" s="5">
        <v>44957</v>
      </c>
      <c r="F42" s="20"/>
      <c r="G42" s="4" t="s">
        <v>25</v>
      </c>
      <c r="H42" s="4" t="s">
        <v>430</v>
      </c>
      <c r="I42" s="4" t="s">
        <v>27</v>
      </c>
      <c r="J42" s="4">
        <v>6.53</v>
      </c>
      <c r="K42" s="8">
        <v>2520</v>
      </c>
      <c r="L42" s="8">
        <v>16455.6</v>
      </c>
      <c r="M42" s="4">
        <v>10</v>
      </c>
      <c r="N42" s="8">
        <v>1645.56</v>
      </c>
      <c r="O42" s="8">
        <v>82.278</v>
      </c>
      <c r="P42" s="8"/>
      <c r="Q42" s="8">
        <v>740.502</v>
      </c>
      <c r="R42" s="8">
        <v>822.78</v>
      </c>
      <c r="S42" s="8">
        <v>1563.282</v>
      </c>
      <c r="T42" s="6"/>
    </row>
    <row r="43" ht="19.2" spans="1:20">
      <c r="A43" s="4">
        <v>942</v>
      </c>
      <c r="B43" s="4" t="s">
        <v>466</v>
      </c>
      <c r="C43" s="4" t="s">
        <v>2249</v>
      </c>
      <c r="D43" s="5">
        <v>44927</v>
      </c>
      <c r="E43" s="5">
        <v>44957</v>
      </c>
      <c r="F43" s="20"/>
      <c r="G43" s="4" t="s">
        <v>25</v>
      </c>
      <c r="H43" s="4" t="s">
        <v>430</v>
      </c>
      <c r="I43" s="4" t="s">
        <v>27</v>
      </c>
      <c r="J43" s="4">
        <v>5</v>
      </c>
      <c r="K43" s="8">
        <v>2520</v>
      </c>
      <c r="L43" s="8">
        <v>12600</v>
      </c>
      <c r="M43" s="4">
        <v>10</v>
      </c>
      <c r="N43" s="8">
        <v>1260</v>
      </c>
      <c r="O43" s="8">
        <v>63</v>
      </c>
      <c r="P43" s="8"/>
      <c r="Q43" s="8">
        <v>567</v>
      </c>
      <c r="R43" s="8">
        <v>630</v>
      </c>
      <c r="S43" s="8">
        <v>1197</v>
      </c>
      <c r="T43" s="6"/>
    </row>
    <row r="44" ht="19.2" spans="1:20">
      <c r="A44" s="4">
        <v>943</v>
      </c>
      <c r="B44" s="4" t="s">
        <v>467</v>
      </c>
      <c r="C44" s="4" t="s">
        <v>2249</v>
      </c>
      <c r="D44" s="5">
        <v>44927</v>
      </c>
      <c r="E44" s="5">
        <v>44957</v>
      </c>
      <c r="F44" s="20"/>
      <c r="G44" s="4" t="s">
        <v>25</v>
      </c>
      <c r="H44" s="4" t="s">
        <v>430</v>
      </c>
      <c r="I44" s="4" t="s">
        <v>27</v>
      </c>
      <c r="J44" s="4">
        <v>2.9</v>
      </c>
      <c r="K44" s="8">
        <v>2520</v>
      </c>
      <c r="L44" s="8">
        <v>7308</v>
      </c>
      <c r="M44" s="4">
        <v>10</v>
      </c>
      <c r="N44" s="8">
        <v>730.8</v>
      </c>
      <c r="O44" s="8">
        <v>36.54</v>
      </c>
      <c r="P44" s="8"/>
      <c r="Q44" s="8">
        <v>328.86</v>
      </c>
      <c r="R44" s="8">
        <v>365.4</v>
      </c>
      <c r="S44" s="8">
        <v>694.26</v>
      </c>
      <c r="T44" s="6"/>
    </row>
    <row r="45" ht="19.2" spans="1:20">
      <c r="A45" s="4">
        <v>944</v>
      </c>
      <c r="B45" s="4" t="s">
        <v>468</v>
      </c>
      <c r="C45" s="4" t="s">
        <v>2249</v>
      </c>
      <c r="D45" s="5">
        <v>44927</v>
      </c>
      <c r="E45" s="5">
        <v>44957</v>
      </c>
      <c r="F45" s="20"/>
      <c r="G45" s="4" t="s">
        <v>25</v>
      </c>
      <c r="H45" s="4" t="s">
        <v>430</v>
      </c>
      <c r="I45" s="4" t="s">
        <v>27</v>
      </c>
      <c r="J45" s="4">
        <v>5.25</v>
      </c>
      <c r="K45" s="8">
        <v>2520</v>
      </c>
      <c r="L45" s="8">
        <v>13230</v>
      </c>
      <c r="M45" s="4">
        <v>10</v>
      </c>
      <c r="N45" s="8">
        <v>1323</v>
      </c>
      <c r="O45" s="8">
        <v>66.15</v>
      </c>
      <c r="P45" s="8"/>
      <c r="Q45" s="8">
        <v>595.35</v>
      </c>
      <c r="R45" s="8">
        <v>661.5</v>
      </c>
      <c r="S45" s="8">
        <v>1256.85</v>
      </c>
      <c r="T45" s="6"/>
    </row>
    <row r="46" ht="19.2" spans="1:20">
      <c r="A46" s="4">
        <v>945</v>
      </c>
      <c r="B46" s="4" t="s">
        <v>469</v>
      </c>
      <c r="C46" s="4" t="s">
        <v>2249</v>
      </c>
      <c r="D46" s="5">
        <v>44927</v>
      </c>
      <c r="E46" s="5">
        <v>44957</v>
      </c>
      <c r="F46" s="20"/>
      <c r="G46" s="4" t="s">
        <v>25</v>
      </c>
      <c r="H46" s="4" t="s">
        <v>430</v>
      </c>
      <c r="I46" s="4" t="s">
        <v>27</v>
      </c>
      <c r="J46" s="4">
        <v>3.04</v>
      </c>
      <c r="K46" s="8">
        <v>2520</v>
      </c>
      <c r="L46" s="8">
        <v>7660.8</v>
      </c>
      <c r="M46" s="4">
        <v>10</v>
      </c>
      <c r="N46" s="8">
        <v>766.08</v>
      </c>
      <c r="O46" s="8">
        <v>38.304</v>
      </c>
      <c r="P46" s="8"/>
      <c r="Q46" s="8">
        <v>344.736</v>
      </c>
      <c r="R46" s="8">
        <v>383.04</v>
      </c>
      <c r="S46" s="8">
        <v>727.776</v>
      </c>
      <c r="T46" s="6"/>
    </row>
    <row r="47" ht="19.2" spans="1:20">
      <c r="A47" s="4">
        <v>946</v>
      </c>
      <c r="B47" s="4" t="s">
        <v>470</v>
      </c>
      <c r="C47" s="4" t="s">
        <v>2249</v>
      </c>
      <c r="D47" s="5">
        <v>44927</v>
      </c>
      <c r="E47" s="5">
        <v>44957</v>
      </c>
      <c r="F47" s="20"/>
      <c r="G47" s="4" t="s">
        <v>25</v>
      </c>
      <c r="H47" s="4" t="s">
        <v>430</v>
      </c>
      <c r="I47" s="4" t="s">
        <v>27</v>
      </c>
      <c r="J47" s="4">
        <v>9.5</v>
      </c>
      <c r="K47" s="8">
        <v>2520</v>
      </c>
      <c r="L47" s="8">
        <v>23940</v>
      </c>
      <c r="M47" s="4">
        <v>10</v>
      </c>
      <c r="N47" s="8">
        <v>2394</v>
      </c>
      <c r="O47" s="8">
        <v>119.7</v>
      </c>
      <c r="P47" s="8"/>
      <c r="Q47" s="8">
        <v>1077.3</v>
      </c>
      <c r="R47" s="8">
        <v>1197</v>
      </c>
      <c r="S47" s="8">
        <v>2274.3</v>
      </c>
      <c r="T47" s="6"/>
    </row>
    <row r="48" ht="19.2" spans="1:20">
      <c r="A48" s="4">
        <v>947</v>
      </c>
      <c r="B48" s="4" t="s">
        <v>471</v>
      </c>
      <c r="C48" s="4" t="s">
        <v>2249</v>
      </c>
      <c r="D48" s="5">
        <v>44927</v>
      </c>
      <c r="E48" s="5">
        <v>44957</v>
      </c>
      <c r="F48" s="20"/>
      <c r="G48" s="4" t="s">
        <v>25</v>
      </c>
      <c r="H48" s="4" t="s">
        <v>430</v>
      </c>
      <c r="I48" s="4" t="s">
        <v>27</v>
      </c>
      <c r="J48" s="4">
        <v>6</v>
      </c>
      <c r="K48" s="8">
        <v>2520</v>
      </c>
      <c r="L48" s="8">
        <v>15120</v>
      </c>
      <c r="M48" s="4">
        <v>10</v>
      </c>
      <c r="N48" s="8">
        <v>1512</v>
      </c>
      <c r="O48" s="8">
        <v>75.6</v>
      </c>
      <c r="P48" s="8"/>
      <c r="Q48" s="8">
        <v>680.4</v>
      </c>
      <c r="R48" s="8">
        <v>756</v>
      </c>
      <c r="S48" s="8">
        <v>1436.4</v>
      </c>
      <c r="T48" s="6"/>
    </row>
    <row r="49" ht="19.2" spans="1:20">
      <c r="A49" s="4">
        <v>948</v>
      </c>
      <c r="B49" s="4" t="s">
        <v>472</v>
      </c>
      <c r="C49" s="4" t="s">
        <v>2249</v>
      </c>
      <c r="D49" s="5">
        <v>44927</v>
      </c>
      <c r="E49" s="5">
        <v>44957</v>
      </c>
      <c r="F49" s="20"/>
      <c r="G49" s="4" t="s">
        <v>25</v>
      </c>
      <c r="H49" s="4" t="s">
        <v>430</v>
      </c>
      <c r="I49" s="4" t="s">
        <v>27</v>
      </c>
      <c r="J49" s="4">
        <v>7</v>
      </c>
      <c r="K49" s="8">
        <v>2520</v>
      </c>
      <c r="L49" s="8">
        <v>17640</v>
      </c>
      <c r="M49" s="4">
        <v>10</v>
      </c>
      <c r="N49" s="8">
        <v>1764</v>
      </c>
      <c r="O49" s="8">
        <v>88.2</v>
      </c>
      <c r="P49" s="8"/>
      <c r="Q49" s="8">
        <v>793.8</v>
      </c>
      <c r="R49" s="8">
        <v>882</v>
      </c>
      <c r="S49" s="8">
        <v>1675.8</v>
      </c>
      <c r="T49" s="6"/>
    </row>
    <row r="50" ht="19.2" spans="1:20">
      <c r="A50" s="4">
        <v>949</v>
      </c>
      <c r="B50" s="4" t="s">
        <v>473</v>
      </c>
      <c r="C50" s="4" t="s">
        <v>2249</v>
      </c>
      <c r="D50" s="5">
        <v>44927</v>
      </c>
      <c r="E50" s="5">
        <v>44957</v>
      </c>
      <c r="F50" s="20"/>
      <c r="G50" s="4" t="s">
        <v>25</v>
      </c>
      <c r="H50" s="4" t="s">
        <v>430</v>
      </c>
      <c r="I50" s="4" t="s">
        <v>27</v>
      </c>
      <c r="J50" s="4">
        <v>5.09</v>
      </c>
      <c r="K50" s="8">
        <v>2520</v>
      </c>
      <c r="L50" s="8">
        <v>12826.8</v>
      </c>
      <c r="M50" s="4">
        <v>10</v>
      </c>
      <c r="N50" s="8">
        <v>1282.68</v>
      </c>
      <c r="O50" s="8">
        <v>64.134</v>
      </c>
      <c r="P50" s="8"/>
      <c r="Q50" s="8">
        <v>577.206</v>
      </c>
      <c r="R50" s="8">
        <v>641.34</v>
      </c>
      <c r="S50" s="8">
        <v>1218.546</v>
      </c>
      <c r="T50" s="6"/>
    </row>
    <row r="51" ht="19.2" spans="1:20">
      <c r="A51" s="4">
        <v>950</v>
      </c>
      <c r="B51" s="4" t="s">
        <v>474</v>
      </c>
      <c r="C51" s="4" t="s">
        <v>2249</v>
      </c>
      <c r="D51" s="5">
        <v>44927</v>
      </c>
      <c r="E51" s="5">
        <v>44957</v>
      </c>
      <c r="F51" s="20"/>
      <c r="G51" s="4" t="s">
        <v>25</v>
      </c>
      <c r="H51" s="4" t="s">
        <v>430</v>
      </c>
      <c r="I51" s="4" t="s">
        <v>27</v>
      </c>
      <c r="J51" s="4">
        <v>6.23</v>
      </c>
      <c r="K51" s="8">
        <v>2520</v>
      </c>
      <c r="L51" s="8">
        <v>15699.6</v>
      </c>
      <c r="M51" s="4">
        <v>10</v>
      </c>
      <c r="N51" s="8">
        <v>1569.96</v>
      </c>
      <c r="O51" s="8">
        <v>78.498</v>
      </c>
      <c r="P51" s="8"/>
      <c r="Q51" s="8">
        <v>706.482</v>
      </c>
      <c r="R51" s="8">
        <v>784.98</v>
      </c>
      <c r="S51" s="8">
        <v>1491.462</v>
      </c>
      <c r="T51" s="6"/>
    </row>
    <row r="52" ht="19.2" spans="1:20">
      <c r="A52" s="4">
        <v>951</v>
      </c>
      <c r="B52" s="4" t="s">
        <v>475</v>
      </c>
      <c r="C52" s="4" t="s">
        <v>2249</v>
      </c>
      <c r="D52" s="5">
        <v>44927</v>
      </c>
      <c r="E52" s="5">
        <v>44957</v>
      </c>
      <c r="F52" s="20"/>
      <c r="G52" s="4" t="s">
        <v>25</v>
      </c>
      <c r="H52" s="4" t="s">
        <v>430</v>
      </c>
      <c r="I52" s="4" t="s">
        <v>27</v>
      </c>
      <c r="J52" s="4">
        <v>3.5</v>
      </c>
      <c r="K52" s="8">
        <v>2520</v>
      </c>
      <c r="L52" s="8">
        <v>8820</v>
      </c>
      <c r="M52" s="4">
        <v>10</v>
      </c>
      <c r="N52" s="8">
        <v>882</v>
      </c>
      <c r="O52" s="8">
        <v>44.1</v>
      </c>
      <c r="P52" s="8"/>
      <c r="Q52" s="8">
        <v>396.9</v>
      </c>
      <c r="R52" s="8">
        <v>441</v>
      </c>
      <c r="S52" s="8">
        <v>837.9</v>
      </c>
      <c r="T52" s="6"/>
    </row>
    <row r="53" ht="19.2" spans="1:20">
      <c r="A53" s="4">
        <v>952</v>
      </c>
      <c r="B53" s="4" t="s">
        <v>476</v>
      </c>
      <c r="C53" s="4" t="s">
        <v>2249</v>
      </c>
      <c r="D53" s="5">
        <v>44927</v>
      </c>
      <c r="E53" s="5">
        <v>44957</v>
      </c>
      <c r="F53" s="20"/>
      <c r="G53" s="4" t="s">
        <v>25</v>
      </c>
      <c r="H53" s="4" t="s">
        <v>430</v>
      </c>
      <c r="I53" s="4" t="s">
        <v>27</v>
      </c>
      <c r="J53" s="4">
        <v>5.64</v>
      </c>
      <c r="K53" s="8">
        <v>2520</v>
      </c>
      <c r="L53" s="8">
        <v>14212.8</v>
      </c>
      <c r="M53" s="4">
        <v>10</v>
      </c>
      <c r="N53" s="8">
        <v>1421.28</v>
      </c>
      <c r="O53" s="8">
        <v>71.064</v>
      </c>
      <c r="P53" s="8"/>
      <c r="Q53" s="8">
        <v>639.576</v>
      </c>
      <c r="R53" s="8">
        <v>710.64</v>
      </c>
      <c r="S53" s="8">
        <v>1350.216</v>
      </c>
      <c r="T53" s="6"/>
    </row>
    <row r="54" ht="19.2" spans="1:20">
      <c r="A54" s="4">
        <v>953</v>
      </c>
      <c r="B54" s="4" t="s">
        <v>477</v>
      </c>
      <c r="C54" s="4" t="s">
        <v>2249</v>
      </c>
      <c r="D54" s="5">
        <v>44927</v>
      </c>
      <c r="E54" s="5">
        <v>44957</v>
      </c>
      <c r="F54" s="20"/>
      <c r="G54" s="4" t="s">
        <v>25</v>
      </c>
      <c r="H54" s="4" t="s">
        <v>430</v>
      </c>
      <c r="I54" s="4" t="s">
        <v>27</v>
      </c>
      <c r="J54" s="4">
        <v>7.79</v>
      </c>
      <c r="K54" s="8">
        <v>2520</v>
      </c>
      <c r="L54" s="8">
        <v>19630.8</v>
      </c>
      <c r="M54" s="4">
        <v>10</v>
      </c>
      <c r="N54" s="8">
        <v>1963.08</v>
      </c>
      <c r="O54" s="8">
        <v>98.154</v>
      </c>
      <c r="P54" s="8"/>
      <c r="Q54" s="8">
        <v>883.386</v>
      </c>
      <c r="R54" s="8">
        <v>981.54</v>
      </c>
      <c r="S54" s="8">
        <v>1864.926</v>
      </c>
      <c r="T54" s="6"/>
    </row>
    <row r="55" ht="19.2" spans="1:20">
      <c r="A55" s="4">
        <v>954</v>
      </c>
      <c r="B55" s="4" t="s">
        <v>478</v>
      </c>
      <c r="C55" s="4" t="s">
        <v>2249</v>
      </c>
      <c r="D55" s="5">
        <v>44927</v>
      </c>
      <c r="E55" s="5">
        <v>44957</v>
      </c>
      <c r="F55" s="20"/>
      <c r="G55" s="4" t="s">
        <v>25</v>
      </c>
      <c r="H55" s="4" t="s">
        <v>430</v>
      </c>
      <c r="I55" s="4" t="s">
        <v>27</v>
      </c>
      <c r="J55" s="4">
        <v>8</v>
      </c>
      <c r="K55" s="8">
        <v>2520</v>
      </c>
      <c r="L55" s="8">
        <v>20160</v>
      </c>
      <c r="M55" s="4">
        <v>10</v>
      </c>
      <c r="N55" s="8">
        <v>2016</v>
      </c>
      <c r="O55" s="8">
        <v>100.8</v>
      </c>
      <c r="P55" s="8"/>
      <c r="Q55" s="8">
        <v>907.2</v>
      </c>
      <c r="R55" s="8">
        <v>1008</v>
      </c>
      <c r="S55" s="8">
        <v>1915.2</v>
      </c>
      <c r="T55" s="6"/>
    </row>
    <row r="56" ht="19.2" spans="1:20">
      <c r="A56" s="4">
        <v>955</v>
      </c>
      <c r="B56" s="4" t="s">
        <v>479</v>
      </c>
      <c r="C56" s="4" t="s">
        <v>2249</v>
      </c>
      <c r="D56" s="5">
        <v>44927</v>
      </c>
      <c r="E56" s="5">
        <v>44957</v>
      </c>
      <c r="F56" s="20"/>
      <c r="G56" s="4" t="s">
        <v>25</v>
      </c>
      <c r="H56" s="4" t="s">
        <v>430</v>
      </c>
      <c r="I56" s="4" t="s">
        <v>27</v>
      </c>
      <c r="J56" s="4">
        <v>6.89</v>
      </c>
      <c r="K56" s="8">
        <v>2520</v>
      </c>
      <c r="L56" s="8">
        <v>17362.8</v>
      </c>
      <c r="M56" s="4">
        <v>10</v>
      </c>
      <c r="N56" s="8">
        <v>1736.28</v>
      </c>
      <c r="O56" s="8">
        <v>86.814</v>
      </c>
      <c r="P56" s="8"/>
      <c r="Q56" s="8">
        <v>781.326</v>
      </c>
      <c r="R56" s="8">
        <v>868.14</v>
      </c>
      <c r="S56" s="8">
        <v>1649.466</v>
      </c>
      <c r="T56" s="6"/>
    </row>
    <row r="57" ht="19.2" spans="1:20">
      <c r="A57" s="4">
        <v>956</v>
      </c>
      <c r="B57" s="4" t="s">
        <v>480</v>
      </c>
      <c r="C57" s="4" t="s">
        <v>2249</v>
      </c>
      <c r="D57" s="5">
        <v>44927</v>
      </c>
      <c r="E57" s="5">
        <v>44957</v>
      </c>
      <c r="F57" s="20"/>
      <c r="G57" s="4" t="s">
        <v>25</v>
      </c>
      <c r="H57" s="4" t="s">
        <v>430</v>
      </c>
      <c r="I57" s="4" t="s">
        <v>27</v>
      </c>
      <c r="J57" s="4">
        <v>9</v>
      </c>
      <c r="K57" s="8">
        <v>2520</v>
      </c>
      <c r="L57" s="8">
        <v>22680</v>
      </c>
      <c r="M57" s="4">
        <v>10</v>
      </c>
      <c r="N57" s="8">
        <v>2268</v>
      </c>
      <c r="O57" s="8">
        <v>113.4</v>
      </c>
      <c r="P57" s="8"/>
      <c r="Q57" s="8">
        <v>1020.6</v>
      </c>
      <c r="R57" s="8">
        <v>1134</v>
      </c>
      <c r="S57" s="8">
        <v>2154.6</v>
      </c>
      <c r="T57" s="6"/>
    </row>
    <row r="58" ht="19.2" spans="1:20">
      <c r="A58" s="4">
        <v>957</v>
      </c>
      <c r="B58" s="4" t="s">
        <v>481</v>
      </c>
      <c r="C58" s="4" t="s">
        <v>2249</v>
      </c>
      <c r="D58" s="5">
        <v>44927</v>
      </c>
      <c r="E58" s="5">
        <v>44957</v>
      </c>
      <c r="F58" s="20"/>
      <c r="G58" s="4" t="s">
        <v>25</v>
      </c>
      <c r="H58" s="4" t="s">
        <v>430</v>
      </c>
      <c r="I58" s="4" t="s">
        <v>27</v>
      </c>
      <c r="J58" s="4">
        <v>6.3</v>
      </c>
      <c r="K58" s="8">
        <v>2520</v>
      </c>
      <c r="L58" s="8">
        <v>15876</v>
      </c>
      <c r="M58" s="4">
        <v>10</v>
      </c>
      <c r="N58" s="8">
        <v>1587.6</v>
      </c>
      <c r="O58" s="8">
        <v>79.38</v>
      </c>
      <c r="P58" s="8"/>
      <c r="Q58" s="8">
        <v>714.42</v>
      </c>
      <c r="R58" s="8">
        <v>793.8</v>
      </c>
      <c r="S58" s="8">
        <v>1508.22</v>
      </c>
      <c r="T58" s="6"/>
    </row>
    <row r="59" ht="19.2" spans="1:20">
      <c r="A59" s="4">
        <v>958</v>
      </c>
      <c r="B59" s="4" t="s">
        <v>482</v>
      </c>
      <c r="C59" s="4" t="s">
        <v>2249</v>
      </c>
      <c r="D59" s="5">
        <v>44927</v>
      </c>
      <c r="E59" s="5">
        <v>44957</v>
      </c>
      <c r="F59" s="20"/>
      <c r="G59" s="4" t="s">
        <v>25</v>
      </c>
      <c r="H59" s="4" t="s">
        <v>430</v>
      </c>
      <c r="I59" s="4" t="s">
        <v>27</v>
      </c>
      <c r="J59" s="4">
        <v>8</v>
      </c>
      <c r="K59" s="8">
        <v>2520</v>
      </c>
      <c r="L59" s="8">
        <v>20160</v>
      </c>
      <c r="M59" s="4">
        <v>10</v>
      </c>
      <c r="N59" s="8">
        <v>2016</v>
      </c>
      <c r="O59" s="8">
        <v>100.8</v>
      </c>
      <c r="P59" s="8"/>
      <c r="Q59" s="8">
        <v>907.2</v>
      </c>
      <c r="R59" s="8">
        <v>1008</v>
      </c>
      <c r="S59" s="8">
        <v>1915.2</v>
      </c>
      <c r="T59" s="6"/>
    </row>
    <row r="60" ht="19.2" spans="1:20">
      <c r="A60" s="4">
        <v>959</v>
      </c>
      <c r="B60" s="4" t="s">
        <v>483</v>
      </c>
      <c r="C60" s="4" t="s">
        <v>2249</v>
      </c>
      <c r="D60" s="5">
        <v>44927</v>
      </c>
      <c r="E60" s="5">
        <v>44957</v>
      </c>
      <c r="F60" s="20"/>
      <c r="G60" s="4" t="s">
        <v>25</v>
      </c>
      <c r="H60" s="4" t="s">
        <v>430</v>
      </c>
      <c r="I60" s="4" t="s">
        <v>27</v>
      </c>
      <c r="J60" s="4">
        <v>6.96</v>
      </c>
      <c r="K60" s="8">
        <v>2520</v>
      </c>
      <c r="L60" s="8">
        <v>17539.2</v>
      </c>
      <c r="M60" s="4">
        <v>10</v>
      </c>
      <c r="N60" s="8">
        <v>1753.92</v>
      </c>
      <c r="O60" s="8">
        <v>87.696</v>
      </c>
      <c r="P60" s="8"/>
      <c r="Q60" s="8">
        <v>789.264</v>
      </c>
      <c r="R60" s="8">
        <v>876.96</v>
      </c>
      <c r="S60" s="8">
        <v>1666.224</v>
      </c>
      <c r="T60" s="6"/>
    </row>
    <row r="61" ht="19.2" spans="1:20">
      <c r="A61" s="4">
        <v>960</v>
      </c>
      <c r="B61" s="4" t="s">
        <v>484</v>
      </c>
      <c r="C61" s="4" t="s">
        <v>2249</v>
      </c>
      <c r="D61" s="5">
        <v>44927</v>
      </c>
      <c r="E61" s="5">
        <v>44957</v>
      </c>
      <c r="F61" s="20"/>
      <c r="G61" s="4" t="s">
        <v>25</v>
      </c>
      <c r="H61" s="4" t="s">
        <v>430</v>
      </c>
      <c r="I61" s="4" t="s">
        <v>27</v>
      </c>
      <c r="J61" s="4">
        <v>6</v>
      </c>
      <c r="K61" s="8">
        <v>2520</v>
      </c>
      <c r="L61" s="8">
        <v>15120</v>
      </c>
      <c r="M61" s="4">
        <v>10</v>
      </c>
      <c r="N61" s="8">
        <v>1512</v>
      </c>
      <c r="O61" s="8">
        <v>75.6</v>
      </c>
      <c r="P61" s="8"/>
      <c r="Q61" s="8">
        <v>680.4</v>
      </c>
      <c r="R61" s="8">
        <v>756</v>
      </c>
      <c r="S61" s="8">
        <v>1436.4</v>
      </c>
      <c r="T61" s="6"/>
    </row>
    <row r="62" ht="19.2" spans="1:20">
      <c r="A62" s="4">
        <v>961</v>
      </c>
      <c r="B62" s="4" t="s">
        <v>485</v>
      </c>
      <c r="C62" s="4" t="s">
        <v>2249</v>
      </c>
      <c r="D62" s="5">
        <v>44927</v>
      </c>
      <c r="E62" s="5">
        <v>44957</v>
      </c>
      <c r="F62" s="20"/>
      <c r="G62" s="4" t="s">
        <v>25</v>
      </c>
      <c r="H62" s="4" t="s">
        <v>430</v>
      </c>
      <c r="I62" s="4" t="s">
        <v>27</v>
      </c>
      <c r="J62" s="4">
        <v>7.02</v>
      </c>
      <c r="K62" s="8">
        <v>2520</v>
      </c>
      <c r="L62" s="8">
        <v>17690.4</v>
      </c>
      <c r="M62" s="4">
        <v>10</v>
      </c>
      <c r="N62" s="8">
        <v>1769.04</v>
      </c>
      <c r="O62" s="8">
        <v>88.452</v>
      </c>
      <c r="P62" s="8"/>
      <c r="Q62" s="8">
        <v>796.068</v>
      </c>
      <c r="R62" s="8">
        <v>884.52</v>
      </c>
      <c r="S62" s="8">
        <v>1680.588</v>
      </c>
      <c r="T62" s="6"/>
    </row>
    <row r="63" ht="19.2" spans="1:20">
      <c r="A63" s="4">
        <v>962</v>
      </c>
      <c r="B63" s="4" t="s">
        <v>486</v>
      </c>
      <c r="C63" s="4" t="s">
        <v>2249</v>
      </c>
      <c r="D63" s="5">
        <v>44927</v>
      </c>
      <c r="E63" s="5">
        <v>44957</v>
      </c>
      <c r="F63" s="20"/>
      <c r="G63" s="4" t="s">
        <v>25</v>
      </c>
      <c r="H63" s="4" t="s">
        <v>430</v>
      </c>
      <c r="I63" s="4" t="s">
        <v>27</v>
      </c>
      <c r="J63" s="4">
        <v>6</v>
      </c>
      <c r="K63" s="8">
        <v>2520</v>
      </c>
      <c r="L63" s="8">
        <v>15120</v>
      </c>
      <c r="M63" s="4">
        <v>10</v>
      </c>
      <c r="N63" s="8">
        <v>1512</v>
      </c>
      <c r="O63" s="8">
        <v>75.6</v>
      </c>
      <c r="P63" s="8"/>
      <c r="Q63" s="8">
        <v>680.4</v>
      </c>
      <c r="R63" s="8">
        <v>756</v>
      </c>
      <c r="S63" s="8">
        <v>1436.4</v>
      </c>
      <c r="T63" s="6"/>
    </row>
    <row r="64" ht="19.2" spans="1:20">
      <c r="A64" s="4">
        <v>963</v>
      </c>
      <c r="B64" s="4" t="s">
        <v>487</v>
      </c>
      <c r="C64" s="4" t="s">
        <v>2249</v>
      </c>
      <c r="D64" s="5">
        <v>44927</v>
      </c>
      <c r="E64" s="5">
        <v>44957</v>
      </c>
      <c r="F64" s="20"/>
      <c r="G64" s="4" t="s">
        <v>25</v>
      </c>
      <c r="H64" s="4" t="s">
        <v>430</v>
      </c>
      <c r="I64" s="4" t="s">
        <v>27</v>
      </c>
      <c r="J64" s="4">
        <v>4.19</v>
      </c>
      <c r="K64" s="8">
        <v>2520</v>
      </c>
      <c r="L64" s="8">
        <v>10558.8</v>
      </c>
      <c r="M64" s="4">
        <v>10</v>
      </c>
      <c r="N64" s="8">
        <v>1055.88</v>
      </c>
      <c r="O64" s="8">
        <v>52.794</v>
      </c>
      <c r="P64" s="8"/>
      <c r="Q64" s="8">
        <v>475.146</v>
      </c>
      <c r="R64" s="8">
        <v>527.94</v>
      </c>
      <c r="S64" s="8">
        <v>1003.086</v>
      </c>
      <c r="T64" s="6"/>
    </row>
    <row r="65" ht="19.2" spans="1:20">
      <c r="A65" s="4">
        <v>964</v>
      </c>
      <c r="B65" s="4" t="s">
        <v>488</v>
      </c>
      <c r="C65" s="4" t="s">
        <v>2249</v>
      </c>
      <c r="D65" s="5">
        <v>44927</v>
      </c>
      <c r="E65" s="5">
        <v>44957</v>
      </c>
      <c r="F65" s="20"/>
      <c r="G65" s="4" t="s">
        <v>25</v>
      </c>
      <c r="H65" s="4" t="s">
        <v>430</v>
      </c>
      <c r="I65" s="4" t="s">
        <v>27</v>
      </c>
      <c r="J65" s="4">
        <v>4.5</v>
      </c>
      <c r="K65" s="8">
        <v>2520</v>
      </c>
      <c r="L65" s="8">
        <v>11340</v>
      </c>
      <c r="M65" s="4">
        <v>10</v>
      </c>
      <c r="N65" s="8">
        <v>1134</v>
      </c>
      <c r="O65" s="8">
        <v>56.7</v>
      </c>
      <c r="P65" s="8"/>
      <c r="Q65" s="8">
        <v>510.3</v>
      </c>
      <c r="R65" s="8">
        <v>567</v>
      </c>
      <c r="S65" s="8">
        <v>1077.3</v>
      </c>
      <c r="T65" s="6"/>
    </row>
    <row r="66" ht="19.2" spans="1:20">
      <c r="A66" s="4">
        <v>965</v>
      </c>
      <c r="B66" s="4" t="s">
        <v>489</v>
      </c>
      <c r="C66" s="4" t="s">
        <v>2249</v>
      </c>
      <c r="D66" s="5">
        <v>44927</v>
      </c>
      <c r="E66" s="5">
        <v>44957</v>
      </c>
      <c r="F66" s="20"/>
      <c r="G66" s="4" t="s">
        <v>25</v>
      </c>
      <c r="H66" s="4" t="s">
        <v>430</v>
      </c>
      <c r="I66" s="4" t="s">
        <v>27</v>
      </c>
      <c r="J66" s="4">
        <v>9</v>
      </c>
      <c r="K66" s="8">
        <v>2520</v>
      </c>
      <c r="L66" s="8">
        <v>22680</v>
      </c>
      <c r="M66" s="4">
        <v>10</v>
      </c>
      <c r="N66" s="8">
        <v>2268</v>
      </c>
      <c r="O66" s="8">
        <v>113.4</v>
      </c>
      <c r="P66" s="8"/>
      <c r="Q66" s="8">
        <v>1020.6</v>
      </c>
      <c r="R66" s="8">
        <v>1134</v>
      </c>
      <c r="S66" s="8">
        <v>2154.6</v>
      </c>
      <c r="T66" s="6"/>
    </row>
    <row r="67" ht="19.2" spans="1:20">
      <c r="A67" s="4">
        <v>966</v>
      </c>
      <c r="B67" s="4" t="s">
        <v>490</v>
      </c>
      <c r="C67" s="4" t="s">
        <v>2249</v>
      </c>
      <c r="D67" s="5">
        <v>44927</v>
      </c>
      <c r="E67" s="5">
        <v>44957</v>
      </c>
      <c r="F67" s="20"/>
      <c r="G67" s="4" t="s">
        <v>25</v>
      </c>
      <c r="H67" s="4" t="s">
        <v>430</v>
      </c>
      <c r="I67" s="4" t="s">
        <v>27</v>
      </c>
      <c r="J67" s="4">
        <v>4.8</v>
      </c>
      <c r="K67" s="8">
        <v>2520</v>
      </c>
      <c r="L67" s="8">
        <v>12096</v>
      </c>
      <c r="M67" s="4">
        <v>10</v>
      </c>
      <c r="N67" s="8">
        <v>1209.6</v>
      </c>
      <c r="O67" s="8">
        <v>60.48</v>
      </c>
      <c r="P67" s="8"/>
      <c r="Q67" s="8">
        <v>544.32</v>
      </c>
      <c r="R67" s="8">
        <v>604.8</v>
      </c>
      <c r="S67" s="8">
        <v>1149.12</v>
      </c>
      <c r="T67" s="6"/>
    </row>
    <row r="68" ht="19.2" spans="1:20">
      <c r="A68" s="4">
        <v>967</v>
      </c>
      <c r="B68" s="4" t="s">
        <v>491</v>
      </c>
      <c r="C68" s="4" t="s">
        <v>2249</v>
      </c>
      <c r="D68" s="5">
        <v>44927</v>
      </c>
      <c r="E68" s="5">
        <v>44957</v>
      </c>
      <c r="F68" s="20"/>
      <c r="G68" s="4" t="s">
        <v>25</v>
      </c>
      <c r="H68" s="4" t="s">
        <v>430</v>
      </c>
      <c r="I68" s="4" t="s">
        <v>27</v>
      </c>
      <c r="J68" s="4">
        <v>7</v>
      </c>
      <c r="K68" s="8">
        <v>2520</v>
      </c>
      <c r="L68" s="8">
        <v>17640</v>
      </c>
      <c r="M68" s="4">
        <v>10</v>
      </c>
      <c r="N68" s="8">
        <v>1764</v>
      </c>
      <c r="O68" s="8">
        <v>88.2</v>
      </c>
      <c r="P68" s="8"/>
      <c r="Q68" s="8">
        <v>793.8</v>
      </c>
      <c r="R68" s="8">
        <v>882</v>
      </c>
      <c r="S68" s="8">
        <v>1675.8</v>
      </c>
      <c r="T68" s="6"/>
    </row>
    <row r="69" ht="19.2" spans="1:20">
      <c r="A69" s="4">
        <v>968</v>
      </c>
      <c r="B69" s="4" t="s">
        <v>492</v>
      </c>
      <c r="C69" s="4" t="s">
        <v>2249</v>
      </c>
      <c r="D69" s="5">
        <v>44927</v>
      </c>
      <c r="E69" s="5">
        <v>44957</v>
      </c>
      <c r="F69" s="20"/>
      <c r="G69" s="4" t="s">
        <v>25</v>
      </c>
      <c r="H69" s="4" t="s">
        <v>430</v>
      </c>
      <c r="I69" s="4" t="s">
        <v>27</v>
      </c>
      <c r="J69" s="4">
        <v>6</v>
      </c>
      <c r="K69" s="8">
        <v>2520</v>
      </c>
      <c r="L69" s="8">
        <v>15120</v>
      </c>
      <c r="M69" s="4">
        <v>10</v>
      </c>
      <c r="N69" s="8">
        <v>1512</v>
      </c>
      <c r="O69" s="8">
        <v>75.6</v>
      </c>
      <c r="P69" s="8"/>
      <c r="Q69" s="8">
        <v>680.4</v>
      </c>
      <c r="R69" s="8">
        <v>756</v>
      </c>
      <c r="S69" s="8">
        <v>1436.4</v>
      </c>
      <c r="T69" s="6"/>
    </row>
    <row r="70" ht="19.2" spans="1:20">
      <c r="A70" s="4">
        <v>969</v>
      </c>
      <c r="B70" s="4" t="s">
        <v>493</v>
      </c>
      <c r="C70" s="4" t="s">
        <v>2249</v>
      </c>
      <c r="D70" s="5">
        <v>44927</v>
      </c>
      <c r="E70" s="5">
        <v>44957</v>
      </c>
      <c r="F70" s="20"/>
      <c r="G70" s="4" t="s">
        <v>25</v>
      </c>
      <c r="H70" s="4" t="s">
        <v>430</v>
      </c>
      <c r="I70" s="4" t="s">
        <v>27</v>
      </c>
      <c r="J70" s="4">
        <v>6</v>
      </c>
      <c r="K70" s="8">
        <v>2520</v>
      </c>
      <c r="L70" s="8">
        <v>15120</v>
      </c>
      <c r="M70" s="4">
        <v>10</v>
      </c>
      <c r="N70" s="8">
        <v>1512</v>
      </c>
      <c r="O70" s="8">
        <v>75.6</v>
      </c>
      <c r="P70" s="8"/>
      <c r="Q70" s="8">
        <v>680.4</v>
      </c>
      <c r="R70" s="8">
        <v>756</v>
      </c>
      <c r="S70" s="8">
        <v>1436.4</v>
      </c>
      <c r="T70" s="6"/>
    </row>
    <row r="71" ht="19.2" spans="1:20">
      <c r="A71" s="4">
        <v>970</v>
      </c>
      <c r="B71" s="4" t="s">
        <v>494</v>
      </c>
      <c r="C71" s="4" t="s">
        <v>2249</v>
      </c>
      <c r="D71" s="5">
        <v>44927</v>
      </c>
      <c r="E71" s="5">
        <v>44957</v>
      </c>
      <c r="F71" s="20"/>
      <c r="G71" s="4" t="s">
        <v>25</v>
      </c>
      <c r="H71" s="4" t="s">
        <v>430</v>
      </c>
      <c r="I71" s="4" t="s">
        <v>27</v>
      </c>
      <c r="J71" s="4">
        <v>5</v>
      </c>
      <c r="K71" s="8">
        <v>2520</v>
      </c>
      <c r="L71" s="8">
        <v>12600</v>
      </c>
      <c r="M71" s="4">
        <v>10</v>
      </c>
      <c r="N71" s="8">
        <v>1260</v>
      </c>
      <c r="O71" s="8">
        <v>63</v>
      </c>
      <c r="P71" s="8"/>
      <c r="Q71" s="8">
        <v>567</v>
      </c>
      <c r="R71" s="8">
        <v>630</v>
      </c>
      <c r="S71" s="8">
        <v>1197</v>
      </c>
      <c r="T71" s="6"/>
    </row>
    <row r="72" ht="19.2" spans="1:20">
      <c r="A72" s="4">
        <v>971</v>
      </c>
      <c r="B72" s="4" t="s">
        <v>495</v>
      </c>
      <c r="C72" s="4" t="s">
        <v>2249</v>
      </c>
      <c r="D72" s="5">
        <v>44927</v>
      </c>
      <c r="E72" s="5">
        <v>44957</v>
      </c>
      <c r="F72" s="20"/>
      <c r="G72" s="4" t="s">
        <v>25</v>
      </c>
      <c r="H72" s="4" t="s">
        <v>430</v>
      </c>
      <c r="I72" s="4" t="s">
        <v>27</v>
      </c>
      <c r="J72" s="4">
        <v>8.86</v>
      </c>
      <c r="K72" s="8">
        <v>2520</v>
      </c>
      <c r="L72" s="8">
        <v>22327.2</v>
      </c>
      <c r="M72" s="4">
        <v>10</v>
      </c>
      <c r="N72" s="8">
        <v>2232.72</v>
      </c>
      <c r="O72" s="8">
        <v>111.636</v>
      </c>
      <c r="P72" s="8"/>
      <c r="Q72" s="8">
        <v>1004.724</v>
      </c>
      <c r="R72" s="8">
        <v>1116.36</v>
      </c>
      <c r="S72" s="8">
        <v>2121.084</v>
      </c>
      <c r="T72" s="6"/>
    </row>
    <row r="73" ht="19.2" spans="1:20">
      <c r="A73" s="4">
        <v>972</v>
      </c>
      <c r="B73" s="4" t="s">
        <v>496</v>
      </c>
      <c r="C73" s="4" t="s">
        <v>2249</v>
      </c>
      <c r="D73" s="5">
        <v>44927</v>
      </c>
      <c r="E73" s="5">
        <v>44957</v>
      </c>
      <c r="F73" s="20"/>
      <c r="G73" s="4" t="s">
        <v>25</v>
      </c>
      <c r="H73" s="4" t="s">
        <v>430</v>
      </c>
      <c r="I73" s="4" t="s">
        <v>27</v>
      </c>
      <c r="J73" s="4">
        <v>6</v>
      </c>
      <c r="K73" s="8">
        <v>2520</v>
      </c>
      <c r="L73" s="8">
        <v>15120</v>
      </c>
      <c r="M73" s="4">
        <v>10</v>
      </c>
      <c r="N73" s="8">
        <v>1512</v>
      </c>
      <c r="O73" s="8">
        <v>75.6</v>
      </c>
      <c r="P73" s="8"/>
      <c r="Q73" s="8">
        <v>680.4</v>
      </c>
      <c r="R73" s="8">
        <v>756</v>
      </c>
      <c r="S73" s="8">
        <v>1436.4</v>
      </c>
      <c r="T73" s="6"/>
    </row>
    <row r="74" ht="19.2" spans="1:20">
      <c r="A74" s="4">
        <v>973</v>
      </c>
      <c r="B74" s="4" t="s">
        <v>497</v>
      </c>
      <c r="C74" s="4" t="s">
        <v>2249</v>
      </c>
      <c r="D74" s="5">
        <v>44927</v>
      </c>
      <c r="E74" s="5">
        <v>44957</v>
      </c>
      <c r="F74" s="20"/>
      <c r="G74" s="4" t="s">
        <v>25</v>
      </c>
      <c r="H74" s="4" t="s">
        <v>430</v>
      </c>
      <c r="I74" s="4" t="s">
        <v>27</v>
      </c>
      <c r="J74" s="4">
        <v>8</v>
      </c>
      <c r="K74" s="8">
        <v>2520</v>
      </c>
      <c r="L74" s="8">
        <v>20160</v>
      </c>
      <c r="M74" s="4">
        <v>10</v>
      </c>
      <c r="N74" s="8">
        <v>2016</v>
      </c>
      <c r="O74" s="8">
        <v>100.8</v>
      </c>
      <c r="P74" s="8"/>
      <c r="Q74" s="8">
        <v>907.2</v>
      </c>
      <c r="R74" s="8">
        <v>1008</v>
      </c>
      <c r="S74" s="8">
        <v>1915.2</v>
      </c>
      <c r="T74" s="6"/>
    </row>
    <row r="75" ht="19.2" spans="1:20">
      <c r="A75" s="4">
        <v>974</v>
      </c>
      <c r="B75" s="4" t="s">
        <v>498</v>
      </c>
      <c r="C75" s="4" t="s">
        <v>2249</v>
      </c>
      <c r="D75" s="5">
        <v>44927</v>
      </c>
      <c r="E75" s="5">
        <v>44957</v>
      </c>
      <c r="F75" s="20"/>
      <c r="G75" s="4" t="s">
        <v>25</v>
      </c>
      <c r="H75" s="4" t="s">
        <v>430</v>
      </c>
      <c r="I75" s="4" t="s">
        <v>27</v>
      </c>
      <c r="J75" s="4">
        <v>12</v>
      </c>
      <c r="K75" s="8">
        <v>2520</v>
      </c>
      <c r="L75" s="8">
        <v>30240</v>
      </c>
      <c r="M75" s="4">
        <v>10</v>
      </c>
      <c r="N75" s="8">
        <v>3024</v>
      </c>
      <c r="O75" s="8">
        <v>151.2</v>
      </c>
      <c r="P75" s="8"/>
      <c r="Q75" s="8">
        <v>1360.8</v>
      </c>
      <c r="R75" s="8">
        <v>1512</v>
      </c>
      <c r="S75" s="8">
        <v>2872.8</v>
      </c>
      <c r="T75" s="6"/>
    </row>
    <row r="76" ht="19.2" spans="1:20">
      <c r="A76" s="4">
        <v>975</v>
      </c>
      <c r="B76" s="4" t="s">
        <v>499</v>
      </c>
      <c r="C76" s="4" t="s">
        <v>2249</v>
      </c>
      <c r="D76" s="5">
        <v>44927</v>
      </c>
      <c r="E76" s="5">
        <v>44957</v>
      </c>
      <c r="F76" s="20"/>
      <c r="G76" s="4" t="s">
        <v>25</v>
      </c>
      <c r="H76" s="4" t="s">
        <v>430</v>
      </c>
      <c r="I76" s="4" t="s">
        <v>27</v>
      </c>
      <c r="J76" s="4">
        <v>8</v>
      </c>
      <c r="K76" s="8">
        <v>2520</v>
      </c>
      <c r="L76" s="8">
        <v>20160</v>
      </c>
      <c r="M76" s="4">
        <v>10</v>
      </c>
      <c r="N76" s="8">
        <v>2016</v>
      </c>
      <c r="O76" s="8">
        <v>100.8</v>
      </c>
      <c r="P76" s="8"/>
      <c r="Q76" s="8">
        <v>907.2</v>
      </c>
      <c r="R76" s="8">
        <v>1008</v>
      </c>
      <c r="S76" s="8">
        <v>1915.2</v>
      </c>
      <c r="T76" s="6"/>
    </row>
    <row r="77" ht="19.2" spans="1:20">
      <c r="A77" s="4">
        <v>976</v>
      </c>
      <c r="B77" s="4" t="s">
        <v>500</v>
      </c>
      <c r="C77" s="4" t="s">
        <v>2249</v>
      </c>
      <c r="D77" s="5">
        <v>44927</v>
      </c>
      <c r="E77" s="5">
        <v>44957</v>
      </c>
      <c r="F77" s="20"/>
      <c r="G77" s="4" t="s">
        <v>25</v>
      </c>
      <c r="H77" s="4" t="s">
        <v>430</v>
      </c>
      <c r="I77" s="4" t="s">
        <v>27</v>
      </c>
      <c r="J77" s="4">
        <v>6.7</v>
      </c>
      <c r="K77" s="8">
        <v>2520</v>
      </c>
      <c r="L77" s="8">
        <v>16884</v>
      </c>
      <c r="M77" s="4">
        <v>10</v>
      </c>
      <c r="N77" s="8">
        <v>1688.4</v>
      </c>
      <c r="O77" s="8">
        <v>84.42</v>
      </c>
      <c r="P77" s="8"/>
      <c r="Q77" s="8">
        <v>759.78</v>
      </c>
      <c r="R77" s="8">
        <v>844.2</v>
      </c>
      <c r="S77" s="8">
        <v>1603.98</v>
      </c>
      <c r="T77" s="6"/>
    </row>
    <row r="78" ht="19.2" spans="1:20">
      <c r="A78" s="4">
        <v>977</v>
      </c>
      <c r="B78" s="4" t="s">
        <v>501</v>
      </c>
      <c r="C78" s="4" t="s">
        <v>2249</v>
      </c>
      <c r="D78" s="5">
        <v>44927</v>
      </c>
      <c r="E78" s="5">
        <v>44957</v>
      </c>
      <c r="F78" s="20"/>
      <c r="G78" s="4" t="s">
        <v>25</v>
      </c>
      <c r="H78" s="4" t="s">
        <v>430</v>
      </c>
      <c r="I78" s="4" t="s">
        <v>27</v>
      </c>
      <c r="J78" s="4">
        <v>6</v>
      </c>
      <c r="K78" s="8">
        <v>2520</v>
      </c>
      <c r="L78" s="8">
        <v>15120</v>
      </c>
      <c r="M78" s="4">
        <v>10</v>
      </c>
      <c r="N78" s="8">
        <v>1512</v>
      </c>
      <c r="O78" s="8">
        <v>75.6</v>
      </c>
      <c r="P78" s="8"/>
      <c r="Q78" s="8">
        <v>680.4</v>
      </c>
      <c r="R78" s="8">
        <v>756</v>
      </c>
      <c r="S78" s="8">
        <v>1436.4</v>
      </c>
      <c r="T78" s="6"/>
    </row>
    <row r="79" ht="19.2" spans="1:20">
      <c r="A79" s="4">
        <v>978</v>
      </c>
      <c r="B79" s="4" t="s">
        <v>502</v>
      </c>
      <c r="C79" s="4" t="s">
        <v>2249</v>
      </c>
      <c r="D79" s="5">
        <v>44927</v>
      </c>
      <c r="E79" s="5">
        <v>44957</v>
      </c>
      <c r="F79" s="20"/>
      <c r="G79" s="4" t="s">
        <v>25</v>
      </c>
      <c r="H79" s="4" t="s">
        <v>430</v>
      </c>
      <c r="I79" s="4" t="s">
        <v>27</v>
      </c>
      <c r="J79" s="4">
        <v>7</v>
      </c>
      <c r="K79" s="8">
        <v>2520</v>
      </c>
      <c r="L79" s="8">
        <v>17640</v>
      </c>
      <c r="M79" s="4">
        <v>10</v>
      </c>
      <c r="N79" s="8">
        <v>1764</v>
      </c>
      <c r="O79" s="8">
        <v>88.2</v>
      </c>
      <c r="P79" s="8"/>
      <c r="Q79" s="8">
        <v>793.8</v>
      </c>
      <c r="R79" s="8">
        <v>882</v>
      </c>
      <c r="S79" s="8">
        <v>1675.8</v>
      </c>
      <c r="T79" s="6"/>
    </row>
    <row r="80" ht="19.2" spans="1:20">
      <c r="A80" s="4">
        <v>979</v>
      </c>
      <c r="B80" s="4" t="s">
        <v>503</v>
      </c>
      <c r="C80" s="4" t="s">
        <v>2249</v>
      </c>
      <c r="D80" s="5">
        <v>44927</v>
      </c>
      <c r="E80" s="5">
        <v>44957</v>
      </c>
      <c r="F80" s="20"/>
      <c r="G80" s="4" t="s">
        <v>25</v>
      </c>
      <c r="H80" s="4" t="s">
        <v>430</v>
      </c>
      <c r="I80" s="4" t="s">
        <v>27</v>
      </c>
      <c r="J80" s="4">
        <v>8.3</v>
      </c>
      <c r="K80" s="8">
        <v>2520</v>
      </c>
      <c r="L80" s="8">
        <v>20916</v>
      </c>
      <c r="M80" s="4">
        <v>10</v>
      </c>
      <c r="N80" s="8">
        <v>2091.6</v>
      </c>
      <c r="O80" s="8">
        <v>104.58</v>
      </c>
      <c r="P80" s="8"/>
      <c r="Q80" s="8">
        <v>941.22</v>
      </c>
      <c r="R80" s="8">
        <v>1045.8</v>
      </c>
      <c r="S80" s="8">
        <v>1987.02</v>
      </c>
      <c r="T80" s="6"/>
    </row>
    <row r="81" ht="19.2" spans="1:20">
      <c r="A81" s="4">
        <v>980</v>
      </c>
      <c r="B81" s="4" t="s">
        <v>504</v>
      </c>
      <c r="C81" s="4" t="s">
        <v>2249</v>
      </c>
      <c r="D81" s="5">
        <v>44927</v>
      </c>
      <c r="E81" s="5">
        <v>44957</v>
      </c>
      <c r="F81" s="20"/>
      <c r="G81" s="4" t="s">
        <v>25</v>
      </c>
      <c r="H81" s="4" t="s">
        <v>430</v>
      </c>
      <c r="I81" s="4" t="s">
        <v>27</v>
      </c>
      <c r="J81" s="4">
        <v>5</v>
      </c>
      <c r="K81" s="8">
        <v>2520</v>
      </c>
      <c r="L81" s="8">
        <v>12600</v>
      </c>
      <c r="M81" s="4">
        <v>10</v>
      </c>
      <c r="N81" s="8">
        <v>1260</v>
      </c>
      <c r="O81" s="8">
        <v>63</v>
      </c>
      <c r="P81" s="8"/>
      <c r="Q81" s="8">
        <v>567</v>
      </c>
      <c r="R81" s="8">
        <v>630</v>
      </c>
      <c r="S81" s="8">
        <v>1197</v>
      </c>
      <c r="T81" s="6"/>
    </row>
    <row r="82" ht="19.2" spans="1:20">
      <c r="A82" s="4">
        <v>981</v>
      </c>
      <c r="B82" s="4" t="s">
        <v>505</v>
      </c>
      <c r="C82" s="4" t="s">
        <v>2249</v>
      </c>
      <c r="D82" s="5">
        <v>44927</v>
      </c>
      <c r="E82" s="5">
        <v>44957</v>
      </c>
      <c r="F82" s="20"/>
      <c r="G82" s="4" t="s">
        <v>25</v>
      </c>
      <c r="H82" s="4" t="s">
        <v>430</v>
      </c>
      <c r="I82" s="4" t="s">
        <v>27</v>
      </c>
      <c r="J82" s="4">
        <v>4</v>
      </c>
      <c r="K82" s="8">
        <v>2520</v>
      </c>
      <c r="L82" s="8">
        <v>10080</v>
      </c>
      <c r="M82" s="4">
        <v>10</v>
      </c>
      <c r="N82" s="8">
        <v>1008</v>
      </c>
      <c r="O82" s="8">
        <v>50.4</v>
      </c>
      <c r="P82" s="8"/>
      <c r="Q82" s="8">
        <v>453.6</v>
      </c>
      <c r="R82" s="8">
        <v>504</v>
      </c>
      <c r="S82" s="8">
        <v>957.6</v>
      </c>
      <c r="T82" s="6"/>
    </row>
    <row r="83" ht="19.2" spans="1:20">
      <c r="A83" s="4">
        <v>982</v>
      </c>
      <c r="B83" s="4" t="s">
        <v>506</v>
      </c>
      <c r="C83" s="4" t="s">
        <v>2249</v>
      </c>
      <c r="D83" s="5">
        <v>44927</v>
      </c>
      <c r="E83" s="5">
        <v>44957</v>
      </c>
      <c r="F83" s="20"/>
      <c r="G83" s="4" t="s">
        <v>25</v>
      </c>
      <c r="H83" s="4" t="s">
        <v>430</v>
      </c>
      <c r="I83" s="4" t="s">
        <v>27</v>
      </c>
      <c r="J83" s="4">
        <v>6</v>
      </c>
      <c r="K83" s="8">
        <v>2520</v>
      </c>
      <c r="L83" s="8">
        <v>15120</v>
      </c>
      <c r="M83" s="4">
        <v>10</v>
      </c>
      <c r="N83" s="8">
        <v>1512</v>
      </c>
      <c r="O83" s="8">
        <v>75.6</v>
      </c>
      <c r="P83" s="8"/>
      <c r="Q83" s="8">
        <v>680.4</v>
      </c>
      <c r="R83" s="8">
        <v>756</v>
      </c>
      <c r="S83" s="8">
        <v>1436.4</v>
      </c>
      <c r="T83" s="6"/>
    </row>
    <row r="84" ht="19.2" spans="1:20">
      <c r="A84" s="4">
        <v>983</v>
      </c>
      <c r="B84" s="4" t="s">
        <v>507</v>
      </c>
      <c r="C84" s="4" t="s">
        <v>2249</v>
      </c>
      <c r="D84" s="5">
        <v>44927</v>
      </c>
      <c r="E84" s="5">
        <v>44957</v>
      </c>
      <c r="F84" s="20"/>
      <c r="G84" s="4" t="s">
        <v>25</v>
      </c>
      <c r="H84" s="4" t="s">
        <v>430</v>
      </c>
      <c r="I84" s="4" t="s">
        <v>27</v>
      </c>
      <c r="J84" s="4">
        <v>5.73</v>
      </c>
      <c r="K84" s="8">
        <v>2520</v>
      </c>
      <c r="L84" s="8">
        <v>14439.6</v>
      </c>
      <c r="M84" s="4">
        <v>10</v>
      </c>
      <c r="N84" s="8">
        <v>1443.96</v>
      </c>
      <c r="O84" s="8">
        <v>72.198</v>
      </c>
      <c r="P84" s="8"/>
      <c r="Q84" s="8">
        <v>649.782</v>
      </c>
      <c r="R84" s="8">
        <v>721.98</v>
      </c>
      <c r="S84" s="8">
        <v>1371.762</v>
      </c>
      <c r="T84" s="6"/>
    </row>
    <row r="85" ht="19.2" spans="1:20">
      <c r="A85" s="4">
        <v>984</v>
      </c>
      <c r="B85" s="4" t="s">
        <v>508</v>
      </c>
      <c r="C85" s="4" t="s">
        <v>2249</v>
      </c>
      <c r="D85" s="5">
        <v>44927</v>
      </c>
      <c r="E85" s="5">
        <v>44957</v>
      </c>
      <c r="F85" s="20"/>
      <c r="G85" s="4" t="s">
        <v>25</v>
      </c>
      <c r="H85" s="4" t="s">
        <v>430</v>
      </c>
      <c r="I85" s="4" t="s">
        <v>27</v>
      </c>
      <c r="J85" s="4">
        <v>7.12</v>
      </c>
      <c r="K85" s="8">
        <v>2520</v>
      </c>
      <c r="L85" s="8">
        <v>17942.4</v>
      </c>
      <c r="M85" s="4">
        <v>10</v>
      </c>
      <c r="N85" s="8">
        <v>1794.24</v>
      </c>
      <c r="O85" s="8">
        <v>89.712</v>
      </c>
      <c r="P85" s="8"/>
      <c r="Q85" s="8">
        <v>807.408</v>
      </c>
      <c r="R85" s="8">
        <v>897.12</v>
      </c>
      <c r="S85" s="8">
        <v>1704.528</v>
      </c>
      <c r="T85" s="6"/>
    </row>
    <row r="86" ht="19.2" spans="1:20">
      <c r="A86" s="4">
        <v>985</v>
      </c>
      <c r="B86" s="4" t="s">
        <v>509</v>
      </c>
      <c r="C86" s="4" t="s">
        <v>2249</v>
      </c>
      <c r="D86" s="5">
        <v>44927</v>
      </c>
      <c r="E86" s="5">
        <v>44957</v>
      </c>
      <c r="F86" s="20"/>
      <c r="G86" s="4" t="s">
        <v>25</v>
      </c>
      <c r="H86" s="4" t="s">
        <v>430</v>
      </c>
      <c r="I86" s="4" t="s">
        <v>27</v>
      </c>
      <c r="J86" s="4">
        <v>3.1</v>
      </c>
      <c r="K86" s="8">
        <v>2520</v>
      </c>
      <c r="L86" s="8">
        <v>7812</v>
      </c>
      <c r="M86" s="4">
        <v>10</v>
      </c>
      <c r="N86" s="8">
        <v>781.2</v>
      </c>
      <c r="O86" s="8">
        <v>39.06</v>
      </c>
      <c r="P86" s="8"/>
      <c r="Q86" s="8">
        <v>351.54</v>
      </c>
      <c r="R86" s="8">
        <v>390.6</v>
      </c>
      <c r="S86" s="8">
        <v>742.14</v>
      </c>
      <c r="T86" s="6"/>
    </row>
    <row r="87" ht="19.2" spans="1:20">
      <c r="A87" s="4">
        <v>986</v>
      </c>
      <c r="B87" s="4" t="s">
        <v>510</v>
      </c>
      <c r="C87" s="4" t="s">
        <v>2249</v>
      </c>
      <c r="D87" s="5">
        <v>44927</v>
      </c>
      <c r="E87" s="5">
        <v>44957</v>
      </c>
      <c r="F87" s="20"/>
      <c r="G87" s="4" t="s">
        <v>25</v>
      </c>
      <c r="H87" s="4" t="s">
        <v>430</v>
      </c>
      <c r="I87" s="4" t="s">
        <v>27</v>
      </c>
      <c r="J87" s="4">
        <v>4.8</v>
      </c>
      <c r="K87" s="8">
        <v>2520</v>
      </c>
      <c r="L87" s="8">
        <v>12096</v>
      </c>
      <c r="M87" s="4">
        <v>10</v>
      </c>
      <c r="N87" s="8">
        <v>1209.6</v>
      </c>
      <c r="O87" s="8">
        <v>60.48</v>
      </c>
      <c r="P87" s="8"/>
      <c r="Q87" s="8">
        <v>544.32</v>
      </c>
      <c r="R87" s="8">
        <v>604.8</v>
      </c>
      <c r="S87" s="8">
        <v>1149.12</v>
      </c>
      <c r="T87" s="6"/>
    </row>
    <row r="88" ht="19.2" spans="1:20">
      <c r="A88" s="4">
        <v>987</v>
      </c>
      <c r="B88" s="4" t="s">
        <v>511</v>
      </c>
      <c r="C88" s="4" t="s">
        <v>2249</v>
      </c>
      <c r="D88" s="5">
        <v>44927</v>
      </c>
      <c r="E88" s="5">
        <v>44957</v>
      </c>
      <c r="F88" s="20"/>
      <c r="G88" s="4" t="s">
        <v>25</v>
      </c>
      <c r="H88" s="4" t="s">
        <v>430</v>
      </c>
      <c r="I88" s="4" t="s">
        <v>27</v>
      </c>
      <c r="J88" s="4">
        <v>6</v>
      </c>
      <c r="K88" s="8">
        <v>2520</v>
      </c>
      <c r="L88" s="8">
        <v>15120</v>
      </c>
      <c r="M88" s="4">
        <v>10</v>
      </c>
      <c r="N88" s="8">
        <v>1512</v>
      </c>
      <c r="O88" s="8">
        <v>75.6</v>
      </c>
      <c r="P88" s="8"/>
      <c r="Q88" s="8">
        <v>680.4</v>
      </c>
      <c r="R88" s="8">
        <v>756</v>
      </c>
      <c r="S88" s="8">
        <v>1436.4</v>
      </c>
      <c r="T88" s="6"/>
    </row>
    <row r="89" ht="19.2" spans="1:20">
      <c r="A89" s="4">
        <v>988</v>
      </c>
      <c r="B89" s="4" t="s">
        <v>512</v>
      </c>
      <c r="C89" s="4" t="s">
        <v>2249</v>
      </c>
      <c r="D89" s="5">
        <v>44927</v>
      </c>
      <c r="E89" s="5">
        <v>44957</v>
      </c>
      <c r="F89" s="20"/>
      <c r="G89" s="4" t="s">
        <v>25</v>
      </c>
      <c r="H89" s="4" t="s">
        <v>430</v>
      </c>
      <c r="I89" s="4" t="s">
        <v>27</v>
      </c>
      <c r="J89" s="4">
        <v>6</v>
      </c>
      <c r="K89" s="8">
        <v>2520</v>
      </c>
      <c r="L89" s="8">
        <v>15120</v>
      </c>
      <c r="M89" s="4">
        <v>10</v>
      </c>
      <c r="N89" s="8">
        <v>1512</v>
      </c>
      <c r="O89" s="8">
        <v>75.6</v>
      </c>
      <c r="P89" s="8"/>
      <c r="Q89" s="8">
        <v>680.4</v>
      </c>
      <c r="R89" s="8">
        <v>756</v>
      </c>
      <c r="S89" s="8">
        <v>1436.4</v>
      </c>
      <c r="T89" s="6"/>
    </row>
    <row r="90" ht="19.2" spans="1:20">
      <c r="A90" s="4">
        <v>989</v>
      </c>
      <c r="B90" s="4" t="s">
        <v>513</v>
      </c>
      <c r="C90" s="4" t="s">
        <v>2249</v>
      </c>
      <c r="D90" s="5">
        <v>44927</v>
      </c>
      <c r="E90" s="5">
        <v>44957</v>
      </c>
      <c r="F90" s="20"/>
      <c r="G90" s="4" t="s">
        <v>25</v>
      </c>
      <c r="H90" s="4" t="s">
        <v>430</v>
      </c>
      <c r="I90" s="4" t="s">
        <v>27</v>
      </c>
      <c r="J90" s="4">
        <v>4.2</v>
      </c>
      <c r="K90" s="8">
        <v>2520</v>
      </c>
      <c r="L90" s="8">
        <v>10584</v>
      </c>
      <c r="M90" s="4">
        <v>10</v>
      </c>
      <c r="N90" s="8">
        <v>1058.4</v>
      </c>
      <c r="O90" s="8">
        <v>52.92</v>
      </c>
      <c r="P90" s="8"/>
      <c r="Q90" s="8">
        <v>476.28</v>
      </c>
      <c r="R90" s="8">
        <v>529.2</v>
      </c>
      <c r="S90" s="8">
        <v>1005.48</v>
      </c>
      <c r="T90" s="6"/>
    </row>
    <row r="91" ht="19.2" spans="1:20">
      <c r="A91" s="4">
        <v>990</v>
      </c>
      <c r="B91" s="4" t="s">
        <v>514</v>
      </c>
      <c r="C91" s="4" t="s">
        <v>2249</v>
      </c>
      <c r="D91" s="5">
        <v>44927</v>
      </c>
      <c r="E91" s="5">
        <v>44957</v>
      </c>
      <c r="F91" s="20"/>
      <c r="G91" s="4" t="s">
        <v>25</v>
      </c>
      <c r="H91" s="4" t="s">
        <v>430</v>
      </c>
      <c r="I91" s="4" t="s">
        <v>27</v>
      </c>
      <c r="J91" s="4">
        <v>4</v>
      </c>
      <c r="K91" s="8">
        <v>2520</v>
      </c>
      <c r="L91" s="8">
        <v>10080</v>
      </c>
      <c r="M91" s="4">
        <v>10</v>
      </c>
      <c r="N91" s="8">
        <v>1008</v>
      </c>
      <c r="O91" s="8">
        <v>50.4</v>
      </c>
      <c r="P91" s="8"/>
      <c r="Q91" s="8">
        <v>453.6</v>
      </c>
      <c r="R91" s="8">
        <v>504</v>
      </c>
      <c r="S91" s="8">
        <v>957.6</v>
      </c>
      <c r="T91" s="6"/>
    </row>
    <row r="92" ht="19.2" spans="1:20">
      <c r="A92" s="4">
        <v>991</v>
      </c>
      <c r="B92" s="4" t="s">
        <v>515</v>
      </c>
      <c r="C92" s="4" t="s">
        <v>2249</v>
      </c>
      <c r="D92" s="5">
        <v>44927</v>
      </c>
      <c r="E92" s="5">
        <v>44957</v>
      </c>
      <c r="F92" s="20"/>
      <c r="G92" s="4" t="s">
        <v>25</v>
      </c>
      <c r="H92" s="4" t="s">
        <v>430</v>
      </c>
      <c r="I92" s="4" t="s">
        <v>27</v>
      </c>
      <c r="J92" s="4">
        <v>2.53</v>
      </c>
      <c r="K92" s="8">
        <v>2520</v>
      </c>
      <c r="L92" s="8">
        <v>6375.6</v>
      </c>
      <c r="M92" s="4">
        <v>10</v>
      </c>
      <c r="N92" s="8">
        <v>637.56</v>
      </c>
      <c r="O92" s="8">
        <v>31.878</v>
      </c>
      <c r="P92" s="8"/>
      <c r="Q92" s="8">
        <v>286.902</v>
      </c>
      <c r="R92" s="8">
        <v>318.78</v>
      </c>
      <c r="S92" s="8">
        <v>605.682</v>
      </c>
      <c r="T92" s="6"/>
    </row>
    <row r="93" ht="19.2" spans="1:20">
      <c r="A93" s="4">
        <v>992</v>
      </c>
      <c r="B93" s="4" t="s">
        <v>516</v>
      </c>
      <c r="C93" s="4" t="s">
        <v>2249</v>
      </c>
      <c r="D93" s="5">
        <v>44927</v>
      </c>
      <c r="E93" s="5">
        <v>44957</v>
      </c>
      <c r="F93" s="20"/>
      <c r="G93" s="4" t="s">
        <v>25</v>
      </c>
      <c r="H93" s="4" t="s">
        <v>430</v>
      </c>
      <c r="I93" s="4" t="s">
        <v>27</v>
      </c>
      <c r="J93" s="4">
        <v>10.27</v>
      </c>
      <c r="K93" s="8">
        <v>2520</v>
      </c>
      <c r="L93" s="8">
        <v>25880.4</v>
      </c>
      <c r="M93" s="4">
        <v>10</v>
      </c>
      <c r="N93" s="8">
        <v>2588.04</v>
      </c>
      <c r="O93" s="8">
        <v>129.402</v>
      </c>
      <c r="P93" s="8"/>
      <c r="Q93" s="8">
        <v>1164.618</v>
      </c>
      <c r="R93" s="8">
        <v>1294.02</v>
      </c>
      <c r="S93" s="8">
        <v>2458.638</v>
      </c>
      <c r="T93" s="6"/>
    </row>
    <row r="94" ht="19.2" spans="1:20">
      <c r="A94" s="4">
        <v>993</v>
      </c>
      <c r="B94" s="4" t="s">
        <v>517</v>
      </c>
      <c r="C94" s="4" t="s">
        <v>2249</v>
      </c>
      <c r="D94" s="5">
        <v>44927</v>
      </c>
      <c r="E94" s="5">
        <v>44957</v>
      </c>
      <c r="F94" s="20"/>
      <c r="G94" s="4" t="s">
        <v>25</v>
      </c>
      <c r="H94" s="4" t="s">
        <v>430</v>
      </c>
      <c r="I94" s="4" t="s">
        <v>27</v>
      </c>
      <c r="J94" s="4">
        <v>3.4</v>
      </c>
      <c r="K94" s="8">
        <v>2520</v>
      </c>
      <c r="L94" s="8">
        <v>8568</v>
      </c>
      <c r="M94" s="4">
        <v>10</v>
      </c>
      <c r="N94" s="8">
        <v>856.8</v>
      </c>
      <c r="O94" s="8">
        <v>42.84</v>
      </c>
      <c r="P94" s="8"/>
      <c r="Q94" s="8">
        <v>385.56</v>
      </c>
      <c r="R94" s="8">
        <v>428.4</v>
      </c>
      <c r="S94" s="8">
        <v>813.96</v>
      </c>
      <c r="T94" s="6"/>
    </row>
    <row r="95" ht="19.2" spans="1:20">
      <c r="A95" s="4">
        <v>994</v>
      </c>
      <c r="B95" s="4" t="s">
        <v>518</v>
      </c>
      <c r="C95" s="4" t="s">
        <v>2249</v>
      </c>
      <c r="D95" s="5">
        <v>44927</v>
      </c>
      <c r="E95" s="5">
        <v>44957</v>
      </c>
      <c r="F95" s="20"/>
      <c r="G95" s="4" t="s">
        <v>25</v>
      </c>
      <c r="H95" s="4" t="s">
        <v>430</v>
      </c>
      <c r="I95" s="4" t="s">
        <v>27</v>
      </c>
      <c r="J95" s="4">
        <v>3.88</v>
      </c>
      <c r="K95" s="8">
        <v>2520</v>
      </c>
      <c r="L95" s="8">
        <v>9777.6</v>
      </c>
      <c r="M95" s="4">
        <v>10</v>
      </c>
      <c r="N95" s="8">
        <v>977.76</v>
      </c>
      <c r="O95" s="8">
        <v>48.888</v>
      </c>
      <c r="P95" s="8"/>
      <c r="Q95" s="8">
        <v>439.992</v>
      </c>
      <c r="R95" s="8">
        <v>488.88</v>
      </c>
      <c r="S95" s="8">
        <v>928.872</v>
      </c>
      <c r="T95" s="6"/>
    </row>
    <row r="96" ht="19.2" spans="1:20">
      <c r="A96" s="4">
        <v>995</v>
      </c>
      <c r="B96" s="4" t="s">
        <v>519</v>
      </c>
      <c r="C96" s="4" t="s">
        <v>2249</v>
      </c>
      <c r="D96" s="5">
        <v>44927</v>
      </c>
      <c r="E96" s="5">
        <v>44957</v>
      </c>
      <c r="F96" s="20"/>
      <c r="G96" s="4" t="s">
        <v>25</v>
      </c>
      <c r="H96" s="4" t="s">
        <v>430</v>
      </c>
      <c r="I96" s="4" t="s">
        <v>27</v>
      </c>
      <c r="J96" s="4">
        <v>3.7</v>
      </c>
      <c r="K96" s="8">
        <v>2520</v>
      </c>
      <c r="L96" s="8">
        <v>9324</v>
      </c>
      <c r="M96" s="4">
        <v>10</v>
      </c>
      <c r="N96" s="8">
        <v>932.4</v>
      </c>
      <c r="O96" s="8">
        <v>46.62</v>
      </c>
      <c r="P96" s="8"/>
      <c r="Q96" s="8">
        <v>419.58</v>
      </c>
      <c r="R96" s="8">
        <v>466.2</v>
      </c>
      <c r="S96" s="8">
        <v>885.78</v>
      </c>
      <c r="T96" s="6"/>
    </row>
    <row r="97" ht="19.2" spans="1:20">
      <c r="A97" s="4">
        <v>996</v>
      </c>
      <c r="B97" s="4" t="s">
        <v>520</v>
      </c>
      <c r="C97" s="4" t="s">
        <v>2249</v>
      </c>
      <c r="D97" s="5">
        <v>44927</v>
      </c>
      <c r="E97" s="5">
        <v>44957</v>
      </c>
      <c r="F97" s="20"/>
      <c r="G97" s="4" t="s">
        <v>25</v>
      </c>
      <c r="H97" s="4" t="s">
        <v>430</v>
      </c>
      <c r="I97" s="4" t="s">
        <v>27</v>
      </c>
      <c r="J97" s="4">
        <v>5</v>
      </c>
      <c r="K97" s="8">
        <v>2520</v>
      </c>
      <c r="L97" s="8">
        <v>12600</v>
      </c>
      <c r="M97" s="4">
        <v>10</v>
      </c>
      <c r="N97" s="8">
        <v>1260</v>
      </c>
      <c r="O97" s="8">
        <v>63</v>
      </c>
      <c r="P97" s="8"/>
      <c r="Q97" s="8">
        <v>567</v>
      </c>
      <c r="R97" s="8">
        <v>630</v>
      </c>
      <c r="S97" s="8">
        <v>1197</v>
      </c>
      <c r="T97" s="6"/>
    </row>
    <row r="98" ht="19.2" spans="1:20">
      <c r="A98" s="4">
        <v>997</v>
      </c>
      <c r="B98" s="4" t="s">
        <v>521</v>
      </c>
      <c r="C98" s="4" t="s">
        <v>2249</v>
      </c>
      <c r="D98" s="5">
        <v>44927</v>
      </c>
      <c r="E98" s="5">
        <v>44957</v>
      </c>
      <c r="F98" s="20"/>
      <c r="G98" s="4" t="s">
        <v>25</v>
      </c>
      <c r="H98" s="4" t="s">
        <v>430</v>
      </c>
      <c r="I98" s="4" t="s">
        <v>27</v>
      </c>
      <c r="J98" s="4">
        <v>3.8</v>
      </c>
      <c r="K98" s="8">
        <v>2520</v>
      </c>
      <c r="L98" s="8">
        <v>9576</v>
      </c>
      <c r="M98" s="4">
        <v>10</v>
      </c>
      <c r="N98" s="8">
        <v>957.6</v>
      </c>
      <c r="O98" s="8">
        <v>47.88</v>
      </c>
      <c r="P98" s="8"/>
      <c r="Q98" s="8">
        <v>430.92</v>
      </c>
      <c r="R98" s="8">
        <v>478.8</v>
      </c>
      <c r="S98" s="8">
        <v>909.72</v>
      </c>
      <c r="T98" s="6"/>
    </row>
    <row r="99" ht="19.2" spans="1:20">
      <c r="A99" s="4">
        <v>998</v>
      </c>
      <c r="B99" s="4" t="s">
        <v>522</v>
      </c>
      <c r="C99" s="4" t="s">
        <v>2249</v>
      </c>
      <c r="D99" s="5">
        <v>44927</v>
      </c>
      <c r="E99" s="5">
        <v>44957</v>
      </c>
      <c r="F99" s="20"/>
      <c r="G99" s="4" t="s">
        <v>25</v>
      </c>
      <c r="H99" s="4" t="s">
        <v>430</v>
      </c>
      <c r="I99" s="4" t="s">
        <v>27</v>
      </c>
      <c r="J99" s="4">
        <v>6</v>
      </c>
      <c r="K99" s="8">
        <v>2520</v>
      </c>
      <c r="L99" s="8">
        <v>15120</v>
      </c>
      <c r="M99" s="4">
        <v>10</v>
      </c>
      <c r="N99" s="8">
        <v>1512</v>
      </c>
      <c r="O99" s="8">
        <v>75.6</v>
      </c>
      <c r="P99" s="8"/>
      <c r="Q99" s="8">
        <v>680.4</v>
      </c>
      <c r="R99" s="8">
        <v>756</v>
      </c>
      <c r="S99" s="8">
        <v>1436.4</v>
      </c>
      <c r="T99" s="6"/>
    </row>
    <row r="100" ht="19.2" spans="1:20">
      <c r="A100" s="4">
        <v>999</v>
      </c>
      <c r="B100" s="4" t="s">
        <v>523</v>
      </c>
      <c r="C100" s="4" t="s">
        <v>2249</v>
      </c>
      <c r="D100" s="5">
        <v>44927</v>
      </c>
      <c r="E100" s="5">
        <v>44957</v>
      </c>
      <c r="F100" s="20"/>
      <c r="G100" s="4" t="s">
        <v>25</v>
      </c>
      <c r="H100" s="4" t="s">
        <v>430</v>
      </c>
      <c r="I100" s="4" t="s">
        <v>27</v>
      </c>
      <c r="J100" s="4">
        <v>5</v>
      </c>
      <c r="K100" s="8">
        <v>2520</v>
      </c>
      <c r="L100" s="8">
        <v>12600</v>
      </c>
      <c r="M100" s="4">
        <v>10</v>
      </c>
      <c r="N100" s="8">
        <v>1260</v>
      </c>
      <c r="O100" s="8">
        <v>63</v>
      </c>
      <c r="P100" s="8"/>
      <c r="Q100" s="8">
        <v>567</v>
      </c>
      <c r="R100" s="8">
        <v>630</v>
      </c>
      <c r="S100" s="8">
        <v>1197</v>
      </c>
      <c r="T100" s="6"/>
    </row>
    <row r="101" ht="19.2" spans="1:20">
      <c r="A101" s="4">
        <v>1000</v>
      </c>
      <c r="B101" s="4" t="s">
        <v>524</v>
      </c>
      <c r="C101" s="4" t="s">
        <v>2249</v>
      </c>
      <c r="D101" s="5">
        <v>44927</v>
      </c>
      <c r="E101" s="5">
        <v>44957</v>
      </c>
      <c r="F101" s="20"/>
      <c r="G101" s="4" t="s">
        <v>25</v>
      </c>
      <c r="H101" s="4" t="s">
        <v>430</v>
      </c>
      <c r="I101" s="4" t="s">
        <v>27</v>
      </c>
      <c r="J101" s="4">
        <v>7</v>
      </c>
      <c r="K101" s="8">
        <v>2520</v>
      </c>
      <c r="L101" s="8">
        <v>17640</v>
      </c>
      <c r="M101" s="4">
        <v>10</v>
      </c>
      <c r="N101" s="8">
        <v>1764</v>
      </c>
      <c r="O101" s="8">
        <v>88.2</v>
      </c>
      <c r="P101" s="8"/>
      <c r="Q101" s="8">
        <v>793.8</v>
      </c>
      <c r="R101" s="8">
        <v>882</v>
      </c>
      <c r="S101" s="8">
        <v>1675.8</v>
      </c>
      <c r="T101" s="6"/>
    </row>
    <row r="102" ht="19.2" spans="1:20">
      <c r="A102" s="4">
        <v>1001</v>
      </c>
      <c r="B102" s="4" t="s">
        <v>525</v>
      </c>
      <c r="C102" s="4" t="s">
        <v>2249</v>
      </c>
      <c r="D102" s="5">
        <v>44927</v>
      </c>
      <c r="E102" s="5">
        <v>44957</v>
      </c>
      <c r="F102" s="20"/>
      <c r="G102" s="4" t="s">
        <v>25</v>
      </c>
      <c r="H102" s="4" t="s">
        <v>430</v>
      </c>
      <c r="I102" s="4" t="s">
        <v>27</v>
      </c>
      <c r="J102" s="4">
        <v>7.61</v>
      </c>
      <c r="K102" s="8">
        <v>2520</v>
      </c>
      <c r="L102" s="8">
        <v>19177.2</v>
      </c>
      <c r="M102" s="4">
        <v>10</v>
      </c>
      <c r="N102" s="8">
        <v>1917.72</v>
      </c>
      <c r="O102" s="8">
        <v>95.886</v>
      </c>
      <c r="P102" s="8"/>
      <c r="Q102" s="8">
        <v>862.974</v>
      </c>
      <c r="R102" s="8">
        <v>958.86</v>
      </c>
      <c r="S102" s="8">
        <v>1821.834</v>
      </c>
      <c r="T102" s="6"/>
    </row>
    <row r="103" ht="19.2" spans="1:20">
      <c r="A103" s="4">
        <v>1002</v>
      </c>
      <c r="B103" s="4" t="s">
        <v>526</v>
      </c>
      <c r="C103" s="4" t="s">
        <v>2249</v>
      </c>
      <c r="D103" s="5">
        <v>44927</v>
      </c>
      <c r="E103" s="5">
        <v>44957</v>
      </c>
      <c r="F103" s="20"/>
      <c r="G103" s="4" t="s">
        <v>25</v>
      </c>
      <c r="H103" s="4" t="s">
        <v>430</v>
      </c>
      <c r="I103" s="4" t="s">
        <v>27</v>
      </c>
      <c r="J103" s="4">
        <v>7.58</v>
      </c>
      <c r="K103" s="8">
        <v>2520</v>
      </c>
      <c r="L103" s="8">
        <v>19101.6</v>
      </c>
      <c r="M103" s="4">
        <v>10</v>
      </c>
      <c r="N103" s="8">
        <v>1910.16</v>
      </c>
      <c r="O103" s="8">
        <v>95.508</v>
      </c>
      <c r="P103" s="8"/>
      <c r="Q103" s="8">
        <v>859.572</v>
      </c>
      <c r="R103" s="8">
        <v>955.08</v>
      </c>
      <c r="S103" s="8">
        <v>1814.652</v>
      </c>
      <c r="T103" s="6"/>
    </row>
    <row r="104" ht="19.2" spans="1:20">
      <c r="A104" s="4">
        <v>1003</v>
      </c>
      <c r="B104" s="4" t="s">
        <v>527</v>
      </c>
      <c r="C104" s="4" t="s">
        <v>2249</v>
      </c>
      <c r="D104" s="5">
        <v>44927</v>
      </c>
      <c r="E104" s="5">
        <v>44957</v>
      </c>
      <c r="F104" s="20"/>
      <c r="G104" s="4" t="s">
        <v>25</v>
      </c>
      <c r="H104" s="4" t="s">
        <v>430</v>
      </c>
      <c r="I104" s="4" t="s">
        <v>27</v>
      </c>
      <c r="J104" s="4">
        <v>5.7</v>
      </c>
      <c r="K104" s="8">
        <v>2520</v>
      </c>
      <c r="L104" s="8">
        <v>14364</v>
      </c>
      <c r="M104" s="4">
        <v>10</v>
      </c>
      <c r="N104" s="8">
        <v>1436.4</v>
      </c>
      <c r="O104" s="8">
        <v>71.82</v>
      </c>
      <c r="P104" s="8"/>
      <c r="Q104" s="8">
        <v>646.38</v>
      </c>
      <c r="R104" s="8">
        <v>718.2</v>
      </c>
      <c r="S104" s="8">
        <v>1364.58</v>
      </c>
      <c r="T104" s="6"/>
    </row>
    <row r="105" ht="19.2" spans="1:20">
      <c r="A105" s="4">
        <v>1004</v>
      </c>
      <c r="B105" s="4" t="s">
        <v>528</v>
      </c>
      <c r="C105" s="4" t="s">
        <v>2249</v>
      </c>
      <c r="D105" s="5">
        <v>44927</v>
      </c>
      <c r="E105" s="5">
        <v>44957</v>
      </c>
      <c r="F105" s="20"/>
      <c r="G105" s="4" t="s">
        <v>25</v>
      </c>
      <c r="H105" s="4" t="s">
        <v>430</v>
      </c>
      <c r="I105" s="4" t="s">
        <v>27</v>
      </c>
      <c r="J105" s="4">
        <v>6.77</v>
      </c>
      <c r="K105" s="8">
        <v>2520</v>
      </c>
      <c r="L105" s="8">
        <v>17060.4</v>
      </c>
      <c r="M105" s="4">
        <v>10</v>
      </c>
      <c r="N105" s="8">
        <v>1706.04</v>
      </c>
      <c r="O105" s="8">
        <v>85.302</v>
      </c>
      <c r="P105" s="8"/>
      <c r="Q105" s="8">
        <v>767.718</v>
      </c>
      <c r="R105" s="8">
        <v>853.02</v>
      </c>
      <c r="S105" s="8">
        <v>1620.738</v>
      </c>
      <c r="T105" s="6"/>
    </row>
    <row r="106" ht="19.2" spans="1:20">
      <c r="A106" s="4">
        <v>1005</v>
      </c>
      <c r="B106" s="4" t="s">
        <v>529</v>
      </c>
      <c r="C106" s="4" t="s">
        <v>2249</v>
      </c>
      <c r="D106" s="5">
        <v>44927</v>
      </c>
      <c r="E106" s="5">
        <v>44957</v>
      </c>
      <c r="F106" s="20"/>
      <c r="G106" s="4" t="s">
        <v>25</v>
      </c>
      <c r="H106" s="4" t="s">
        <v>430</v>
      </c>
      <c r="I106" s="4" t="s">
        <v>27</v>
      </c>
      <c r="J106" s="4">
        <v>5</v>
      </c>
      <c r="K106" s="8">
        <v>2520</v>
      </c>
      <c r="L106" s="8">
        <v>12600</v>
      </c>
      <c r="M106" s="4">
        <v>10</v>
      </c>
      <c r="N106" s="8">
        <v>1260</v>
      </c>
      <c r="O106" s="8">
        <v>63</v>
      </c>
      <c r="P106" s="8"/>
      <c r="Q106" s="8">
        <v>567</v>
      </c>
      <c r="R106" s="8">
        <v>630</v>
      </c>
      <c r="S106" s="8">
        <v>1197</v>
      </c>
      <c r="T106" s="6"/>
    </row>
    <row r="107" ht="19.2" spans="1:20">
      <c r="A107" s="4">
        <v>1006</v>
      </c>
      <c r="B107" s="4" t="s">
        <v>530</v>
      </c>
      <c r="C107" s="4" t="s">
        <v>2249</v>
      </c>
      <c r="D107" s="5">
        <v>44927</v>
      </c>
      <c r="E107" s="5">
        <v>44957</v>
      </c>
      <c r="F107" s="20"/>
      <c r="G107" s="4" t="s">
        <v>25</v>
      </c>
      <c r="H107" s="4" t="s">
        <v>430</v>
      </c>
      <c r="I107" s="4" t="s">
        <v>27</v>
      </c>
      <c r="J107" s="4">
        <v>5.24</v>
      </c>
      <c r="K107" s="8">
        <v>2520</v>
      </c>
      <c r="L107" s="8">
        <v>13204.8</v>
      </c>
      <c r="M107" s="4">
        <v>10</v>
      </c>
      <c r="N107" s="8">
        <v>1320.48</v>
      </c>
      <c r="O107" s="8">
        <v>66.024</v>
      </c>
      <c r="P107" s="8"/>
      <c r="Q107" s="8">
        <v>594.216</v>
      </c>
      <c r="R107" s="8">
        <v>660.24</v>
      </c>
      <c r="S107" s="8">
        <v>1254.456</v>
      </c>
      <c r="T107" s="6"/>
    </row>
    <row r="108" ht="19.2" spans="1:20">
      <c r="A108" s="4">
        <v>1007</v>
      </c>
      <c r="B108" s="4" t="s">
        <v>531</v>
      </c>
      <c r="C108" s="4" t="s">
        <v>2249</v>
      </c>
      <c r="D108" s="5">
        <v>44927</v>
      </c>
      <c r="E108" s="5">
        <v>44957</v>
      </c>
      <c r="F108" s="20"/>
      <c r="G108" s="4" t="s">
        <v>25</v>
      </c>
      <c r="H108" s="4" t="s">
        <v>430</v>
      </c>
      <c r="I108" s="4" t="s">
        <v>27</v>
      </c>
      <c r="J108" s="4">
        <v>2</v>
      </c>
      <c r="K108" s="8">
        <v>2520</v>
      </c>
      <c r="L108" s="8">
        <v>5040</v>
      </c>
      <c r="M108" s="4">
        <v>10</v>
      </c>
      <c r="N108" s="8">
        <v>504</v>
      </c>
      <c r="O108" s="8">
        <v>25.2</v>
      </c>
      <c r="P108" s="8"/>
      <c r="Q108" s="8">
        <v>226.8</v>
      </c>
      <c r="R108" s="8">
        <v>252</v>
      </c>
      <c r="S108" s="8">
        <v>478.8</v>
      </c>
      <c r="T108" s="6"/>
    </row>
    <row r="109" ht="19.2" spans="1:20">
      <c r="A109" s="4">
        <v>1008</v>
      </c>
      <c r="B109" s="4" t="s">
        <v>532</v>
      </c>
      <c r="C109" s="4" t="s">
        <v>2249</v>
      </c>
      <c r="D109" s="5">
        <v>44927</v>
      </c>
      <c r="E109" s="5">
        <v>44957</v>
      </c>
      <c r="F109" s="20"/>
      <c r="G109" s="4" t="s">
        <v>25</v>
      </c>
      <c r="H109" s="4" t="s">
        <v>430</v>
      </c>
      <c r="I109" s="4" t="s">
        <v>27</v>
      </c>
      <c r="J109" s="4">
        <v>2.42</v>
      </c>
      <c r="K109" s="8">
        <v>2520</v>
      </c>
      <c r="L109" s="8">
        <v>6098.4</v>
      </c>
      <c r="M109" s="4">
        <v>10</v>
      </c>
      <c r="N109" s="8">
        <v>609.84</v>
      </c>
      <c r="O109" s="8">
        <v>30.492</v>
      </c>
      <c r="P109" s="8"/>
      <c r="Q109" s="8">
        <v>274.428</v>
      </c>
      <c r="R109" s="8">
        <v>304.92</v>
      </c>
      <c r="S109" s="8">
        <v>579.348</v>
      </c>
      <c r="T109" s="6"/>
    </row>
    <row r="110" ht="19.2" spans="1:20">
      <c r="A110" s="4">
        <v>1009</v>
      </c>
      <c r="B110" s="4" t="s">
        <v>533</v>
      </c>
      <c r="C110" s="4" t="s">
        <v>2249</v>
      </c>
      <c r="D110" s="5">
        <v>44927</v>
      </c>
      <c r="E110" s="5">
        <v>44957</v>
      </c>
      <c r="F110" s="20"/>
      <c r="G110" s="4" t="s">
        <v>25</v>
      </c>
      <c r="H110" s="4" t="s">
        <v>430</v>
      </c>
      <c r="I110" s="4" t="s">
        <v>27</v>
      </c>
      <c r="J110" s="4">
        <v>7.4</v>
      </c>
      <c r="K110" s="8">
        <v>2520</v>
      </c>
      <c r="L110" s="8">
        <v>18648</v>
      </c>
      <c r="M110" s="4">
        <v>10</v>
      </c>
      <c r="N110" s="8">
        <v>1864.8</v>
      </c>
      <c r="O110" s="8">
        <v>93.24</v>
      </c>
      <c r="P110" s="8"/>
      <c r="Q110" s="8">
        <v>839.16</v>
      </c>
      <c r="R110" s="8">
        <v>932.4</v>
      </c>
      <c r="S110" s="8">
        <v>1771.56</v>
      </c>
      <c r="T110" s="6"/>
    </row>
    <row r="111" ht="19.2" spans="1:20">
      <c r="A111" s="4">
        <v>1010</v>
      </c>
      <c r="B111" s="4" t="s">
        <v>534</v>
      </c>
      <c r="C111" s="4" t="s">
        <v>2249</v>
      </c>
      <c r="D111" s="5">
        <v>44927</v>
      </c>
      <c r="E111" s="5">
        <v>44957</v>
      </c>
      <c r="F111" s="20"/>
      <c r="G111" s="4" t="s">
        <v>25</v>
      </c>
      <c r="H111" s="4" t="s">
        <v>430</v>
      </c>
      <c r="I111" s="4" t="s">
        <v>27</v>
      </c>
      <c r="J111" s="4">
        <v>5</v>
      </c>
      <c r="K111" s="8">
        <v>2520</v>
      </c>
      <c r="L111" s="8">
        <v>12600</v>
      </c>
      <c r="M111" s="4">
        <v>10</v>
      </c>
      <c r="N111" s="8">
        <v>1260</v>
      </c>
      <c r="O111" s="8">
        <v>63</v>
      </c>
      <c r="P111" s="8"/>
      <c r="Q111" s="8">
        <v>567</v>
      </c>
      <c r="R111" s="8">
        <v>630</v>
      </c>
      <c r="S111" s="8">
        <v>1197</v>
      </c>
      <c r="T111" s="6"/>
    </row>
    <row r="112" ht="19.2" spans="1:20">
      <c r="A112" s="4">
        <v>1011</v>
      </c>
      <c r="B112" s="4" t="s">
        <v>535</v>
      </c>
      <c r="C112" s="4" t="s">
        <v>2249</v>
      </c>
      <c r="D112" s="5">
        <v>44927</v>
      </c>
      <c r="E112" s="5">
        <v>44957</v>
      </c>
      <c r="F112" s="20"/>
      <c r="G112" s="4" t="s">
        <v>25</v>
      </c>
      <c r="H112" s="4" t="s">
        <v>430</v>
      </c>
      <c r="I112" s="4" t="s">
        <v>27</v>
      </c>
      <c r="J112" s="4">
        <v>3</v>
      </c>
      <c r="K112" s="8">
        <v>2520</v>
      </c>
      <c r="L112" s="8">
        <v>7560</v>
      </c>
      <c r="M112" s="4">
        <v>10</v>
      </c>
      <c r="N112" s="8">
        <v>756</v>
      </c>
      <c r="O112" s="8">
        <v>37.8</v>
      </c>
      <c r="P112" s="8"/>
      <c r="Q112" s="8">
        <v>340.2</v>
      </c>
      <c r="R112" s="8">
        <v>378</v>
      </c>
      <c r="S112" s="8">
        <v>718.2</v>
      </c>
      <c r="T112" s="6"/>
    </row>
    <row r="113" ht="19.2" spans="1:20">
      <c r="A113" s="4">
        <v>1012</v>
      </c>
      <c r="B113" s="4" t="s">
        <v>536</v>
      </c>
      <c r="C113" s="4" t="s">
        <v>2249</v>
      </c>
      <c r="D113" s="5">
        <v>44927</v>
      </c>
      <c r="E113" s="5">
        <v>44957</v>
      </c>
      <c r="F113" s="20"/>
      <c r="G113" s="4" t="s">
        <v>25</v>
      </c>
      <c r="H113" s="4" t="s">
        <v>430</v>
      </c>
      <c r="I113" s="4" t="s">
        <v>27</v>
      </c>
      <c r="J113" s="4">
        <v>6</v>
      </c>
      <c r="K113" s="8">
        <v>2520</v>
      </c>
      <c r="L113" s="8">
        <v>15120</v>
      </c>
      <c r="M113" s="4">
        <v>10</v>
      </c>
      <c r="N113" s="8">
        <v>1512</v>
      </c>
      <c r="O113" s="8">
        <v>75.6</v>
      </c>
      <c r="P113" s="8"/>
      <c r="Q113" s="8">
        <v>680.4</v>
      </c>
      <c r="R113" s="8">
        <v>756</v>
      </c>
      <c r="S113" s="8">
        <v>1436.4</v>
      </c>
      <c r="T113" s="6"/>
    </row>
    <row r="114" ht="19.2" spans="1:20">
      <c r="A114" s="4">
        <v>1013</v>
      </c>
      <c r="B114" s="4" t="s">
        <v>537</v>
      </c>
      <c r="C114" s="4" t="s">
        <v>2249</v>
      </c>
      <c r="D114" s="5">
        <v>44927</v>
      </c>
      <c r="E114" s="5">
        <v>44957</v>
      </c>
      <c r="F114" s="20"/>
      <c r="G114" s="4" t="s">
        <v>25</v>
      </c>
      <c r="H114" s="4" t="s">
        <v>430</v>
      </c>
      <c r="I114" s="4" t="s">
        <v>27</v>
      </c>
      <c r="J114" s="4">
        <v>7.58</v>
      </c>
      <c r="K114" s="8">
        <v>2520</v>
      </c>
      <c r="L114" s="8">
        <v>19101.6</v>
      </c>
      <c r="M114" s="4">
        <v>10</v>
      </c>
      <c r="N114" s="8">
        <v>1910.16</v>
      </c>
      <c r="O114" s="8">
        <v>95.508</v>
      </c>
      <c r="P114" s="8"/>
      <c r="Q114" s="8">
        <v>859.572</v>
      </c>
      <c r="R114" s="8">
        <v>955.08</v>
      </c>
      <c r="S114" s="8">
        <v>1814.652</v>
      </c>
      <c r="T114" s="6"/>
    </row>
    <row r="115" ht="19.2" spans="1:20">
      <c r="A115" s="4">
        <v>1014</v>
      </c>
      <c r="B115" s="4" t="s">
        <v>538</v>
      </c>
      <c r="C115" s="4" t="s">
        <v>2249</v>
      </c>
      <c r="D115" s="5">
        <v>44927</v>
      </c>
      <c r="E115" s="5">
        <v>44957</v>
      </c>
      <c r="F115" s="20"/>
      <c r="G115" s="4" t="s">
        <v>25</v>
      </c>
      <c r="H115" s="4" t="s">
        <v>430</v>
      </c>
      <c r="I115" s="4" t="s">
        <v>27</v>
      </c>
      <c r="J115" s="4">
        <v>4.72</v>
      </c>
      <c r="K115" s="8">
        <v>2520</v>
      </c>
      <c r="L115" s="8">
        <v>11894.4</v>
      </c>
      <c r="M115" s="4">
        <v>10</v>
      </c>
      <c r="N115" s="8">
        <v>1189.44</v>
      </c>
      <c r="O115" s="8">
        <v>59.472</v>
      </c>
      <c r="P115" s="8"/>
      <c r="Q115" s="8">
        <v>535.248</v>
      </c>
      <c r="R115" s="8">
        <v>594.72</v>
      </c>
      <c r="S115" s="8">
        <v>1129.968</v>
      </c>
      <c r="T115" s="6"/>
    </row>
    <row r="116" ht="19.2" spans="1:20">
      <c r="A116" s="4">
        <v>1015</v>
      </c>
      <c r="B116" s="4" t="s">
        <v>539</v>
      </c>
      <c r="C116" s="4" t="s">
        <v>2249</v>
      </c>
      <c r="D116" s="5">
        <v>44927</v>
      </c>
      <c r="E116" s="5">
        <v>44957</v>
      </c>
      <c r="F116" s="20"/>
      <c r="G116" s="4" t="s">
        <v>25</v>
      </c>
      <c r="H116" s="4" t="s">
        <v>430</v>
      </c>
      <c r="I116" s="4" t="s">
        <v>27</v>
      </c>
      <c r="J116" s="4">
        <v>5.5</v>
      </c>
      <c r="K116" s="8">
        <v>2520</v>
      </c>
      <c r="L116" s="8">
        <v>13860</v>
      </c>
      <c r="M116" s="4">
        <v>10</v>
      </c>
      <c r="N116" s="8">
        <v>1386</v>
      </c>
      <c r="O116" s="8">
        <v>69.3</v>
      </c>
      <c r="P116" s="8"/>
      <c r="Q116" s="8">
        <v>623.7</v>
      </c>
      <c r="R116" s="8">
        <v>693</v>
      </c>
      <c r="S116" s="8">
        <v>1316.7</v>
      </c>
      <c r="T116" s="6"/>
    </row>
    <row r="117" ht="19.2" spans="1:20">
      <c r="A117" s="4">
        <v>1016</v>
      </c>
      <c r="B117" s="4" t="s">
        <v>540</v>
      </c>
      <c r="C117" s="4" t="s">
        <v>2249</v>
      </c>
      <c r="D117" s="5">
        <v>44927</v>
      </c>
      <c r="E117" s="5">
        <v>44957</v>
      </c>
      <c r="F117" s="20"/>
      <c r="G117" s="4" t="s">
        <v>25</v>
      </c>
      <c r="H117" s="4" t="s">
        <v>430</v>
      </c>
      <c r="I117" s="4" t="s">
        <v>27</v>
      </c>
      <c r="J117" s="4">
        <v>1.17</v>
      </c>
      <c r="K117" s="8">
        <v>2520</v>
      </c>
      <c r="L117" s="8">
        <v>2948.4</v>
      </c>
      <c r="M117" s="4">
        <v>10</v>
      </c>
      <c r="N117" s="8">
        <v>294.84</v>
      </c>
      <c r="O117" s="8">
        <v>14.742</v>
      </c>
      <c r="P117" s="8"/>
      <c r="Q117" s="8">
        <v>132.678</v>
      </c>
      <c r="R117" s="8">
        <v>147.42</v>
      </c>
      <c r="S117" s="8">
        <v>280.098</v>
      </c>
      <c r="T117" s="6"/>
    </row>
    <row r="118" ht="19.2" spans="1:20">
      <c r="A118" s="4">
        <v>1017</v>
      </c>
      <c r="B118" s="4" t="s">
        <v>541</v>
      </c>
      <c r="C118" s="4" t="s">
        <v>2249</v>
      </c>
      <c r="D118" s="5">
        <v>44927</v>
      </c>
      <c r="E118" s="5">
        <v>44957</v>
      </c>
      <c r="F118" s="20"/>
      <c r="G118" s="4" t="s">
        <v>25</v>
      </c>
      <c r="H118" s="4" t="s">
        <v>430</v>
      </c>
      <c r="I118" s="4" t="s">
        <v>27</v>
      </c>
      <c r="J118" s="4">
        <v>7.78</v>
      </c>
      <c r="K118" s="8">
        <v>2520</v>
      </c>
      <c r="L118" s="8">
        <v>19605.6</v>
      </c>
      <c r="M118" s="4">
        <v>10</v>
      </c>
      <c r="N118" s="8">
        <v>1960.56</v>
      </c>
      <c r="O118" s="8">
        <v>98.028</v>
      </c>
      <c r="P118" s="8"/>
      <c r="Q118" s="8">
        <v>882.252</v>
      </c>
      <c r="R118" s="8">
        <v>980.28</v>
      </c>
      <c r="S118" s="8">
        <v>1862.532</v>
      </c>
      <c r="T118" s="6"/>
    </row>
    <row r="119" ht="19.2" spans="1:20">
      <c r="A119" s="4">
        <v>1018</v>
      </c>
      <c r="B119" s="4" t="s">
        <v>542</v>
      </c>
      <c r="C119" s="4" t="s">
        <v>2249</v>
      </c>
      <c r="D119" s="5">
        <v>44927</v>
      </c>
      <c r="E119" s="5">
        <v>44957</v>
      </c>
      <c r="F119" s="20"/>
      <c r="G119" s="4" t="s">
        <v>25</v>
      </c>
      <c r="H119" s="4" t="s">
        <v>430</v>
      </c>
      <c r="I119" s="4" t="s">
        <v>27</v>
      </c>
      <c r="J119" s="4">
        <v>5.79</v>
      </c>
      <c r="K119" s="8">
        <v>2520</v>
      </c>
      <c r="L119" s="8">
        <v>14590.8</v>
      </c>
      <c r="M119" s="4">
        <v>10</v>
      </c>
      <c r="N119" s="8">
        <v>1459.08</v>
      </c>
      <c r="O119" s="8">
        <v>72.954</v>
      </c>
      <c r="P119" s="8"/>
      <c r="Q119" s="8">
        <v>656.586</v>
      </c>
      <c r="R119" s="8">
        <v>729.54</v>
      </c>
      <c r="S119" s="8">
        <v>1386.126</v>
      </c>
      <c r="T119" s="6"/>
    </row>
    <row r="120" ht="19.2" spans="1:20">
      <c r="A120" s="4">
        <v>1019</v>
      </c>
      <c r="B120" s="4" t="s">
        <v>543</v>
      </c>
      <c r="C120" s="4" t="s">
        <v>2249</v>
      </c>
      <c r="D120" s="5">
        <v>44927</v>
      </c>
      <c r="E120" s="5">
        <v>44957</v>
      </c>
      <c r="F120" s="20"/>
      <c r="G120" s="4" t="s">
        <v>25</v>
      </c>
      <c r="H120" s="4" t="s">
        <v>430</v>
      </c>
      <c r="I120" s="4" t="s">
        <v>27</v>
      </c>
      <c r="J120" s="4">
        <v>8</v>
      </c>
      <c r="K120" s="8">
        <v>2520</v>
      </c>
      <c r="L120" s="8">
        <v>20160</v>
      </c>
      <c r="M120" s="4">
        <v>10</v>
      </c>
      <c r="N120" s="8">
        <v>2016</v>
      </c>
      <c r="O120" s="8">
        <v>100.8</v>
      </c>
      <c r="P120" s="8"/>
      <c r="Q120" s="8">
        <v>907.2</v>
      </c>
      <c r="R120" s="8">
        <v>1008</v>
      </c>
      <c r="S120" s="8">
        <v>1915.2</v>
      </c>
      <c r="T120" s="6"/>
    </row>
    <row r="121" ht="19.2" spans="1:20">
      <c r="A121" s="4">
        <v>1020</v>
      </c>
      <c r="B121" s="4" t="s">
        <v>544</v>
      </c>
      <c r="C121" s="4" t="s">
        <v>2249</v>
      </c>
      <c r="D121" s="5">
        <v>44927</v>
      </c>
      <c r="E121" s="5">
        <v>44957</v>
      </c>
      <c r="F121" s="20"/>
      <c r="G121" s="4" t="s">
        <v>25</v>
      </c>
      <c r="H121" s="4" t="s">
        <v>430</v>
      </c>
      <c r="I121" s="4" t="s">
        <v>27</v>
      </c>
      <c r="J121" s="4">
        <v>5.99</v>
      </c>
      <c r="K121" s="8">
        <v>2520</v>
      </c>
      <c r="L121" s="8">
        <v>15094.8</v>
      </c>
      <c r="M121" s="4">
        <v>10</v>
      </c>
      <c r="N121" s="8">
        <v>1509.48</v>
      </c>
      <c r="O121" s="8">
        <v>75.474</v>
      </c>
      <c r="P121" s="8"/>
      <c r="Q121" s="8">
        <v>679.266</v>
      </c>
      <c r="R121" s="8">
        <v>754.74</v>
      </c>
      <c r="S121" s="8">
        <v>1434.006</v>
      </c>
      <c r="T121" s="6"/>
    </row>
    <row r="122" ht="19.2" spans="1:20">
      <c r="A122" s="4">
        <v>1021</v>
      </c>
      <c r="B122" s="4" t="s">
        <v>545</v>
      </c>
      <c r="C122" s="4" t="s">
        <v>2249</v>
      </c>
      <c r="D122" s="5">
        <v>44927</v>
      </c>
      <c r="E122" s="5">
        <v>44957</v>
      </c>
      <c r="F122" s="20"/>
      <c r="G122" s="4" t="s">
        <v>25</v>
      </c>
      <c r="H122" s="4" t="s">
        <v>430</v>
      </c>
      <c r="I122" s="4" t="s">
        <v>27</v>
      </c>
      <c r="J122" s="4">
        <v>6</v>
      </c>
      <c r="K122" s="8">
        <v>2520</v>
      </c>
      <c r="L122" s="8">
        <v>15120</v>
      </c>
      <c r="M122" s="4">
        <v>10</v>
      </c>
      <c r="N122" s="8">
        <v>1512</v>
      </c>
      <c r="O122" s="8">
        <v>75.6</v>
      </c>
      <c r="P122" s="8"/>
      <c r="Q122" s="8">
        <v>680.4</v>
      </c>
      <c r="R122" s="8">
        <v>756</v>
      </c>
      <c r="S122" s="8">
        <v>1436.4</v>
      </c>
      <c r="T122" s="6"/>
    </row>
    <row r="123" ht="19.2" spans="1:20">
      <c r="A123" s="4">
        <v>1022</v>
      </c>
      <c r="B123" s="4" t="s">
        <v>546</v>
      </c>
      <c r="C123" s="4" t="s">
        <v>2249</v>
      </c>
      <c r="D123" s="5">
        <v>44927</v>
      </c>
      <c r="E123" s="5">
        <v>44957</v>
      </c>
      <c r="F123" s="20"/>
      <c r="G123" s="4" t="s">
        <v>25</v>
      </c>
      <c r="H123" s="4" t="s">
        <v>430</v>
      </c>
      <c r="I123" s="4" t="s">
        <v>27</v>
      </c>
      <c r="J123" s="4">
        <v>1.17</v>
      </c>
      <c r="K123" s="8">
        <v>2520</v>
      </c>
      <c r="L123" s="8">
        <v>2948.4</v>
      </c>
      <c r="M123" s="4">
        <v>10</v>
      </c>
      <c r="N123" s="8">
        <v>294.84</v>
      </c>
      <c r="O123" s="8">
        <v>14.742</v>
      </c>
      <c r="P123" s="6"/>
      <c r="Q123" s="8">
        <v>132.678</v>
      </c>
      <c r="R123" s="8">
        <v>147.42</v>
      </c>
      <c r="S123" s="8">
        <v>280.098</v>
      </c>
      <c r="T123" s="6"/>
    </row>
    <row r="124" ht="19.2" spans="1:20">
      <c r="A124" s="4">
        <v>1023</v>
      </c>
      <c r="B124" s="4" t="s">
        <v>547</v>
      </c>
      <c r="C124" s="4" t="s">
        <v>2249</v>
      </c>
      <c r="D124" s="5">
        <v>44927</v>
      </c>
      <c r="E124" s="5">
        <v>44957</v>
      </c>
      <c r="F124" s="20"/>
      <c r="G124" s="4" t="s">
        <v>25</v>
      </c>
      <c r="H124" s="4" t="s">
        <v>430</v>
      </c>
      <c r="I124" s="4" t="s">
        <v>27</v>
      </c>
      <c r="J124" s="4">
        <v>14.08</v>
      </c>
      <c r="K124" s="8">
        <v>2520</v>
      </c>
      <c r="L124" s="8">
        <v>35481.6</v>
      </c>
      <c r="M124" s="4">
        <v>10</v>
      </c>
      <c r="N124" s="8">
        <v>3548.16</v>
      </c>
      <c r="O124" s="8">
        <v>177.408</v>
      </c>
      <c r="P124" s="6"/>
      <c r="Q124" s="8">
        <v>1596.672</v>
      </c>
      <c r="R124" s="8">
        <v>1774.08</v>
      </c>
      <c r="S124" s="8">
        <v>3370.752</v>
      </c>
      <c r="T124" s="6"/>
    </row>
    <row r="125" ht="19.2" spans="1:20">
      <c r="A125" s="4">
        <v>1024</v>
      </c>
      <c r="B125" s="4" t="s">
        <v>548</v>
      </c>
      <c r="C125" s="4" t="s">
        <v>2249</v>
      </c>
      <c r="D125" s="5">
        <v>44927</v>
      </c>
      <c r="E125" s="5">
        <v>44957</v>
      </c>
      <c r="F125" s="20"/>
      <c r="G125" s="4" t="s">
        <v>25</v>
      </c>
      <c r="H125" s="4" t="s">
        <v>430</v>
      </c>
      <c r="I125" s="4" t="s">
        <v>27</v>
      </c>
      <c r="J125" s="4">
        <v>11.09</v>
      </c>
      <c r="K125" s="8">
        <v>2520</v>
      </c>
      <c r="L125" s="8">
        <v>27946.8</v>
      </c>
      <c r="M125" s="4">
        <v>10</v>
      </c>
      <c r="N125" s="8">
        <v>2794.68</v>
      </c>
      <c r="O125" s="8">
        <v>139.734</v>
      </c>
      <c r="P125" s="6"/>
      <c r="Q125" s="8">
        <v>1257.606</v>
      </c>
      <c r="R125" s="8">
        <v>1397.34</v>
      </c>
      <c r="S125" s="8">
        <v>2654.946</v>
      </c>
      <c r="T125" s="6"/>
    </row>
    <row r="126" ht="19.2" spans="1:20">
      <c r="A126" s="4">
        <v>1025</v>
      </c>
      <c r="B126" s="4" t="s">
        <v>549</v>
      </c>
      <c r="C126" s="4" t="s">
        <v>2249</v>
      </c>
      <c r="D126" s="5">
        <v>44927</v>
      </c>
      <c r="E126" s="5">
        <v>44957</v>
      </c>
      <c r="F126" s="20"/>
      <c r="G126" s="4" t="s">
        <v>25</v>
      </c>
      <c r="H126" s="4" t="s">
        <v>430</v>
      </c>
      <c r="I126" s="4" t="s">
        <v>27</v>
      </c>
      <c r="J126" s="4">
        <v>4.98</v>
      </c>
      <c r="K126" s="8">
        <v>2520</v>
      </c>
      <c r="L126" s="8">
        <v>12549.6</v>
      </c>
      <c r="M126" s="4">
        <v>10</v>
      </c>
      <c r="N126" s="8">
        <v>1254.96</v>
      </c>
      <c r="O126" s="8">
        <v>62.748</v>
      </c>
      <c r="P126" s="6"/>
      <c r="Q126" s="8">
        <v>564.732</v>
      </c>
      <c r="R126" s="8">
        <v>627.48</v>
      </c>
      <c r="S126" s="8">
        <v>1192.212</v>
      </c>
      <c r="T126" s="6"/>
    </row>
    <row r="127" ht="19.2" spans="1:20">
      <c r="A127" s="4">
        <v>1026</v>
      </c>
      <c r="B127" s="4" t="s">
        <v>550</v>
      </c>
      <c r="C127" s="4" t="s">
        <v>2249</v>
      </c>
      <c r="D127" s="5">
        <v>44927</v>
      </c>
      <c r="E127" s="5">
        <v>44957</v>
      </c>
      <c r="F127" s="20"/>
      <c r="G127" s="4" t="s">
        <v>25</v>
      </c>
      <c r="H127" s="4" t="s">
        <v>430</v>
      </c>
      <c r="I127" s="4" t="s">
        <v>27</v>
      </c>
      <c r="J127" s="4">
        <v>6.49</v>
      </c>
      <c r="K127" s="8">
        <v>2520</v>
      </c>
      <c r="L127" s="8">
        <v>16354.8</v>
      </c>
      <c r="M127" s="4">
        <v>10</v>
      </c>
      <c r="N127" s="8">
        <v>1635.48</v>
      </c>
      <c r="O127" s="8">
        <v>81.774</v>
      </c>
      <c r="P127" s="6"/>
      <c r="Q127" s="8">
        <v>735.966</v>
      </c>
      <c r="R127" s="8">
        <v>817.74</v>
      </c>
      <c r="S127" s="8">
        <v>1553.706</v>
      </c>
      <c r="T127" s="6"/>
    </row>
    <row r="128" ht="19.2" spans="1:20">
      <c r="A128" s="4">
        <v>1027</v>
      </c>
      <c r="B128" s="4" t="s">
        <v>551</v>
      </c>
      <c r="C128" s="4" t="s">
        <v>2249</v>
      </c>
      <c r="D128" s="5">
        <v>44927</v>
      </c>
      <c r="E128" s="5">
        <v>44957</v>
      </c>
      <c r="F128" s="20"/>
      <c r="G128" s="4" t="s">
        <v>25</v>
      </c>
      <c r="H128" s="4" t="s">
        <v>430</v>
      </c>
      <c r="I128" s="4" t="s">
        <v>27</v>
      </c>
      <c r="J128" s="4">
        <v>6</v>
      </c>
      <c r="K128" s="8">
        <v>2520</v>
      </c>
      <c r="L128" s="8">
        <v>15120</v>
      </c>
      <c r="M128" s="4">
        <v>10</v>
      </c>
      <c r="N128" s="8">
        <v>1512</v>
      </c>
      <c r="O128" s="8">
        <v>75.6</v>
      </c>
      <c r="P128" s="6"/>
      <c r="Q128" s="8">
        <v>680.4</v>
      </c>
      <c r="R128" s="8">
        <v>756</v>
      </c>
      <c r="S128" s="8">
        <v>1436.4</v>
      </c>
      <c r="T128" s="6"/>
    </row>
    <row r="129" ht="19.2" spans="1:20">
      <c r="A129" s="4">
        <v>1028</v>
      </c>
      <c r="B129" s="4" t="s">
        <v>552</v>
      </c>
      <c r="C129" s="4" t="s">
        <v>2249</v>
      </c>
      <c r="D129" s="5">
        <v>44927</v>
      </c>
      <c r="E129" s="5">
        <v>44957</v>
      </c>
      <c r="F129" s="20"/>
      <c r="G129" s="4" t="s">
        <v>25</v>
      </c>
      <c r="H129" s="4" t="s">
        <v>430</v>
      </c>
      <c r="I129" s="4" t="s">
        <v>27</v>
      </c>
      <c r="J129" s="4">
        <v>5.82</v>
      </c>
      <c r="K129" s="8">
        <v>2520</v>
      </c>
      <c r="L129" s="8">
        <v>14666.4</v>
      </c>
      <c r="M129" s="4">
        <v>10</v>
      </c>
      <c r="N129" s="8">
        <v>1466.64</v>
      </c>
      <c r="O129" s="8">
        <v>73.332</v>
      </c>
      <c r="P129" s="6"/>
      <c r="Q129" s="8">
        <v>659.988</v>
      </c>
      <c r="R129" s="8">
        <v>733.32</v>
      </c>
      <c r="S129" s="8">
        <v>1393.308</v>
      </c>
      <c r="T129" s="6"/>
    </row>
    <row r="130" ht="19.2" spans="1:20">
      <c r="A130" s="4">
        <v>1029</v>
      </c>
      <c r="B130" s="4" t="s">
        <v>553</v>
      </c>
      <c r="C130" s="4" t="s">
        <v>2249</v>
      </c>
      <c r="D130" s="5">
        <v>44927</v>
      </c>
      <c r="E130" s="5">
        <v>44957</v>
      </c>
      <c r="F130" s="20"/>
      <c r="G130" s="4" t="s">
        <v>25</v>
      </c>
      <c r="H130" s="4" t="s">
        <v>430</v>
      </c>
      <c r="I130" s="4" t="s">
        <v>27</v>
      </c>
      <c r="J130" s="4">
        <v>6.67</v>
      </c>
      <c r="K130" s="8">
        <v>2520</v>
      </c>
      <c r="L130" s="8">
        <v>16808.4</v>
      </c>
      <c r="M130" s="4">
        <v>10</v>
      </c>
      <c r="N130" s="8">
        <v>1680.84</v>
      </c>
      <c r="O130" s="8">
        <v>84.042</v>
      </c>
      <c r="P130" s="6"/>
      <c r="Q130" s="8">
        <v>756.378</v>
      </c>
      <c r="R130" s="8">
        <v>840.42</v>
      </c>
      <c r="S130" s="8">
        <v>1596.798</v>
      </c>
      <c r="T130" s="6"/>
    </row>
    <row r="131" ht="19.2" spans="1:20">
      <c r="A131" s="4">
        <v>1030</v>
      </c>
      <c r="B131" s="4" t="s">
        <v>554</v>
      </c>
      <c r="C131" s="4" t="s">
        <v>2249</v>
      </c>
      <c r="D131" s="5">
        <v>44927</v>
      </c>
      <c r="E131" s="5">
        <v>44957</v>
      </c>
      <c r="F131" s="20"/>
      <c r="G131" s="4" t="s">
        <v>25</v>
      </c>
      <c r="H131" s="4" t="s">
        <v>430</v>
      </c>
      <c r="I131" s="4" t="s">
        <v>27</v>
      </c>
      <c r="J131" s="4">
        <v>6.16</v>
      </c>
      <c r="K131" s="8">
        <v>2520</v>
      </c>
      <c r="L131" s="8">
        <v>15523.2</v>
      </c>
      <c r="M131" s="4">
        <v>10</v>
      </c>
      <c r="N131" s="8">
        <v>1552.32</v>
      </c>
      <c r="O131" s="8">
        <v>77.616</v>
      </c>
      <c r="P131" s="6"/>
      <c r="Q131" s="8">
        <v>698.544</v>
      </c>
      <c r="R131" s="8">
        <v>776.16</v>
      </c>
      <c r="S131" s="8">
        <v>1474.704</v>
      </c>
      <c r="T131" s="6"/>
    </row>
    <row r="132" ht="19.2" spans="1:20">
      <c r="A132" s="4">
        <v>1031</v>
      </c>
      <c r="B132" s="4" t="s">
        <v>555</v>
      </c>
      <c r="C132" s="4" t="s">
        <v>2249</v>
      </c>
      <c r="D132" s="5">
        <v>44927</v>
      </c>
      <c r="E132" s="5">
        <v>44957</v>
      </c>
      <c r="F132" s="20"/>
      <c r="G132" s="4" t="s">
        <v>25</v>
      </c>
      <c r="H132" s="4" t="s">
        <v>430</v>
      </c>
      <c r="I132" s="4" t="s">
        <v>27</v>
      </c>
      <c r="J132" s="4">
        <v>1.55</v>
      </c>
      <c r="K132" s="8">
        <v>2520</v>
      </c>
      <c r="L132" s="8">
        <v>3906</v>
      </c>
      <c r="M132" s="4">
        <v>10</v>
      </c>
      <c r="N132" s="8">
        <v>390.6</v>
      </c>
      <c r="O132" s="8">
        <v>19.53</v>
      </c>
      <c r="P132" s="6"/>
      <c r="Q132" s="8">
        <v>175.77</v>
      </c>
      <c r="R132" s="8">
        <v>195.3</v>
      </c>
      <c r="S132" s="8">
        <v>371.07</v>
      </c>
      <c r="T132" s="6"/>
    </row>
    <row r="133" ht="19.2" spans="1:20">
      <c r="A133" s="4">
        <v>1032</v>
      </c>
      <c r="B133" s="4" t="s">
        <v>556</v>
      </c>
      <c r="C133" s="4" t="s">
        <v>2249</v>
      </c>
      <c r="D133" s="5">
        <v>44927</v>
      </c>
      <c r="E133" s="5">
        <v>44957</v>
      </c>
      <c r="F133" s="20"/>
      <c r="G133" s="4" t="s">
        <v>25</v>
      </c>
      <c r="H133" s="4" t="s">
        <v>430</v>
      </c>
      <c r="I133" s="4" t="s">
        <v>27</v>
      </c>
      <c r="J133" s="4">
        <v>8</v>
      </c>
      <c r="K133" s="8">
        <v>2520</v>
      </c>
      <c r="L133" s="8">
        <v>20160</v>
      </c>
      <c r="M133" s="4">
        <v>10</v>
      </c>
      <c r="N133" s="8">
        <v>2016</v>
      </c>
      <c r="O133" s="8">
        <v>100.8</v>
      </c>
      <c r="P133" s="6"/>
      <c r="Q133" s="8">
        <v>907.2</v>
      </c>
      <c r="R133" s="8">
        <v>1008</v>
      </c>
      <c r="S133" s="8">
        <v>1915.2</v>
      </c>
      <c r="T133" s="6"/>
    </row>
    <row r="134" ht="19.2" spans="1:20">
      <c r="A134" s="4">
        <v>1033</v>
      </c>
      <c r="B134" s="4" t="s">
        <v>557</v>
      </c>
      <c r="C134" s="4" t="s">
        <v>2249</v>
      </c>
      <c r="D134" s="5">
        <v>44927</v>
      </c>
      <c r="E134" s="5">
        <v>44957</v>
      </c>
      <c r="F134" s="20"/>
      <c r="G134" s="4" t="s">
        <v>25</v>
      </c>
      <c r="H134" s="4" t="s">
        <v>430</v>
      </c>
      <c r="I134" s="4" t="s">
        <v>27</v>
      </c>
      <c r="J134" s="4">
        <v>5.86</v>
      </c>
      <c r="K134" s="8">
        <v>2520</v>
      </c>
      <c r="L134" s="8">
        <v>14767.2</v>
      </c>
      <c r="M134" s="4">
        <v>10</v>
      </c>
      <c r="N134" s="8">
        <v>1476.72</v>
      </c>
      <c r="O134" s="8">
        <v>73.836</v>
      </c>
      <c r="P134" s="6"/>
      <c r="Q134" s="8">
        <v>664.524</v>
      </c>
      <c r="R134" s="8">
        <v>738.36</v>
      </c>
      <c r="S134" s="8">
        <v>1402.884</v>
      </c>
      <c r="T134" s="6"/>
    </row>
    <row r="135" ht="19.2" spans="1:20">
      <c r="A135" s="4">
        <v>1034</v>
      </c>
      <c r="B135" s="4" t="s">
        <v>558</v>
      </c>
      <c r="C135" s="4" t="s">
        <v>2249</v>
      </c>
      <c r="D135" s="5">
        <v>44927</v>
      </c>
      <c r="E135" s="5">
        <v>44957</v>
      </c>
      <c r="F135" s="20"/>
      <c r="G135" s="4" t="s">
        <v>25</v>
      </c>
      <c r="H135" s="4" t="s">
        <v>430</v>
      </c>
      <c r="I135" s="4" t="s">
        <v>27</v>
      </c>
      <c r="J135" s="4">
        <v>8</v>
      </c>
      <c r="K135" s="8">
        <v>2520</v>
      </c>
      <c r="L135" s="8">
        <v>20160</v>
      </c>
      <c r="M135" s="4">
        <v>10</v>
      </c>
      <c r="N135" s="8">
        <v>2016</v>
      </c>
      <c r="O135" s="8">
        <v>100.8</v>
      </c>
      <c r="P135" s="6"/>
      <c r="Q135" s="8">
        <v>907.2</v>
      </c>
      <c r="R135" s="8">
        <v>1008</v>
      </c>
      <c r="S135" s="8">
        <v>1915.2</v>
      </c>
      <c r="T135" s="6"/>
    </row>
    <row r="136" ht="19.2" spans="1:20">
      <c r="A136" s="4">
        <v>1035</v>
      </c>
      <c r="B136" s="4" t="s">
        <v>559</v>
      </c>
      <c r="C136" s="4" t="s">
        <v>2249</v>
      </c>
      <c r="D136" s="5">
        <v>44927</v>
      </c>
      <c r="E136" s="5">
        <v>44957</v>
      </c>
      <c r="F136" s="20"/>
      <c r="G136" s="4" t="s">
        <v>25</v>
      </c>
      <c r="H136" s="4" t="s">
        <v>430</v>
      </c>
      <c r="I136" s="4" t="s">
        <v>27</v>
      </c>
      <c r="J136" s="4">
        <v>7.8</v>
      </c>
      <c r="K136" s="8">
        <v>2520</v>
      </c>
      <c r="L136" s="8">
        <v>19656</v>
      </c>
      <c r="M136" s="4">
        <v>10</v>
      </c>
      <c r="N136" s="8">
        <v>1965.6</v>
      </c>
      <c r="O136" s="8">
        <v>98.28</v>
      </c>
      <c r="P136" s="6"/>
      <c r="Q136" s="8">
        <v>884.52</v>
      </c>
      <c r="R136" s="8">
        <v>982.8</v>
      </c>
      <c r="S136" s="8">
        <v>1867.32</v>
      </c>
      <c r="T136" s="6"/>
    </row>
    <row r="137" ht="19.2" spans="1:20">
      <c r="A137" s="4">
        <v>1036</v>
      </c>
      <c r="B137" s="4" t="s">
        <v>560</v>
      </c>
      <c r="C137" s="4" t="s">
        <v>2249</v>
      </c>
      <c r="D137" s="5">
        <v>44927</v>
      </c>
      <c r="E137" s="5">
        <v>44957</v>
      </c>
      <c r="F137" s="20"/>
      <c r="G137" s="4" t="s">
        <v>25</v>
      </c>
      <c r="H137" s="4" t="s">
        <v>430</v>
      </c>
      <c r="I137" s="4" t="s">
        <v>27</v>
      </c>
      <c r="J137" s="4">
        <v>10</v>
      </c>
      <c r="K137" s="8">
        <v>2520</v>
      </c>
      <c r="L137" s="8">
        <v>25200</v>
      </c>
      <c r="M137" s="4">
        <v>10</v>
      </c>
      <c r="N137" s="8">
        <v>2520</v>
      </c>
      <c r="O137" s="8">
        <v>126</v>
      </c>
      <c r="P137" s="6"/>
      <c r="Q137" s="8">
        <v>1134</v>
      </c>
      <c r="R137" s="8">
        <v>1260</v>
      </c>
      <c r="S137" s="8">
        <v>2394</v>
      </c>
      <c r="T137" s="6"/>
    </row>
    <row r="138" ht="19.2" spans="1:20">
      <c r="A138" s="4">
        <v>1037</v>
      </c>
      <c r="B138" s="4" t="s">
        <v>561</v>
      </c>
      <c r="C138" s="4" t="s">
        <v>2249</v>
      </c>
      <c r="D138" s="5">
        <v>44927</v>
      </c>
      <c r="E138" s="5">
        <v>44957</v>
      </c>
      <c r="F138" s="20"/>
      <c r="G138" s="4" t="s">
        <v>25</v>
      </c>
      <c r="H138" s="4" t="s">
        <v>430</v>
      </c>
      <c r="I138" s="4" t="s">
        <v>27</v>
      </c>
      <c r="J138" s="4">
        <v>6</v>
      </c>
      <c r="K138" s="8">
        <v>2520</v>
      </c>
      <c r="L138" s="8">
        <v>15120</v>
      </c>
      <c r="M138" s="4">
        <v>10</v>
      </c>
      <c r="N138" s="8">
        <v>1512</v>
      </c>
      <c r="O138" s="8">
        <v>75.6</v>
      </c>
      <c r="P138" s="6"/>
      <c r="Q138" s="8">
        <v>680.4</v>
      </c>
      <c r="R138" s="8">
        <v>756</v>
      </c>
      <c r="S138" s="8">
        <v>1436.4</v>
      </c>
      <c r="T138" s="6"/>
    </row>
    <row r="139" ht="19.2" spans="1:20">
      <c r="A139" s="4">
        <v>1038</v>
      </c>
      <c r="B139" s="4" t="s">
        <v>562</v>
      </c>
      <c r="C139" s="4" t="s">
        <v>2249</v>
      </c>
      <c r="D139" s="5">
        <v>44927</v>
      </c>
      <c r="E139" s="5">
        <v>44957</v>
      </c>
      <c r="F139" s="20"/>
      <c r="G139" s="4" t="s">
        <v>25</v>
      </c>
      <c r="H139" s="4" t="s">
        <v>430</v>
      </c>
      <c r="I139" s="4" t="s">
        <v>27</v>
      </c>
      <c r="J139" s="4">
        <v>8</v>
      </c>
      <c r="K139" s="8">
        <v>2520</v>
      </c>
      <c r="L139" s="8">
        <v>20160</v>
      </c>
      <c r="M139" s="4">
        <v>10</v>
      </c>
      <c r="N139" s="8">
        <v>2016</v>
      </c>
      <c r="O139" s="8">
        <v>100.8</v>
      </c>
      <c r="P139" s="6"/>
      <c r="Q139" s="8">
        <v>907.2</v>
      </c>
      <c r="R139" s="8">
        <v>1008</v>
      </c>
      <c r="S139" s="8">
        <v>1915.2</v>
      </c>
      <c r="T139" s="6"/>
    </row>
    <row r="140" ht="19.2" spans="1:20">
      <c r="A140" s="4">
        <v>1039</v>
      </c>
      <c r="B140" s="4" t="s">
        <v>563</v>
      </c>
      <c r="C140" s="4" t="s">
        <v>2249</v>
      </c>
      <c r="D140" s="5">
        <v>44927</v>
      </c>
      <c r="E140" s="5">
        <v>44957</v>
      </c>
      <c r="F140" s="20"/>
      <c r="G140" s="4" t="s">
        <v>25</v>
      </c>
      <c r="H140" s="4" t="s">
        <v>430</v>
      </c>
      <c r="I140" s="4" t="s">
        <v>27</v>
      </c>
      <c r="J140" s="4">
        <v>5.99</v>
      </c>
      <c r="K140" s="8">
        <v>2520</v>
      </c>
      <c r="L140" s="8">
        <v>15094.8</v>
      </c>
      <c r="M140" s="4">
        <v>10</v>
      </c>
      <c r="N140" s="8">
        <v>1509.48</v>
      </c>
      <c r="O140" s="8">
        <v>75.474</v>
      </c>
      <c r="P140" s="6"/>
      <c r="Q140" s="8">
        <v>679.266</v>
      </c>
      <c r="R140" s="8">
        <v>754.74</v>
      </c>
      <c r="S140" s="8">
        <v>1434.006</v>
      </c>
      <c r="T140" s="6"/>
    </row>
    <row r="141" ht="19.2" spans="1:20">
      <c r="A141" s="4">
        <v>1040</v>
      </c>
      <c r="B141" s="4" t="s">
        <v>564</v>
      </c>
      <c r="C141" s="4" t="s">
        <v>2249</v>
      </c>
      <c r="D141" s="5">
        <v>44927</v>
      </c>
      <c r="E141" s="5">
        <v>44957</v>
      </c>
      <c r="F141" s="20"/>
      <c r="G141" s="4" t="s">
        <v>25</v>
      </c>
      <c r="H141" s="4" t="s">
        <v>430</v>
      </c>
      <c r="I141" s="4" t="s">
        <v>27</v>
      </c>
      <c r="J141" s="4">
        <v>5.4</v>
      </c>
      <c r="K141" s="8">
        <v>2520</v>
      </c>
      <c r="L141" s="8">
        <v>13608</v>
      </c>
      <c r="M141" s="4">
        <v>10</v>
      </c>
      <c r="N141" s="8">
        <v>1360.8</v>
      </c>
      <c r="O141" s="8">
        <v>68.04</v>
      </c>
      <c r="P141" s="6"/>
      <c r="Q141" s="8">
        <v>612.36</v>
      </c>
      <c r="R141" s="8">
        <v>680.4</v>
      </c>
      <c r="S141" s="8">
        <v>1292.76</v>
      </c>
      <c r="T141" s="6"/>
    </row>
    <row r="142" ht="19.2" spans="1:20">
      <c r="A142" s="4">
        <v>1041</v>
      </c>
      <c r="B142" s="4" t="s">
        <v>565</v>
      </c>
      <c r="C142" s="4" t="s">
        <v>2249</v>
      </c>
      <c r="D142" s="5">
        <v>44927</v>
      </c>
      <c r="E142" s="5">
        <v>44957</v>
      </c>
      <c r="F142" s="20"/>
      <c r="G142" s="4" t="s">
        <v>25</v>
      </c>
      <c r="H142" s="4" t="s">
        <v>430</v>
      </c>
      <c r="I142" s="4" t="s">
        <v>27</v>
      </c>
      <c r="J142" s="4">
        <v>8</v>
      </c>
      <c r="K142" s="8">
        <v>2520</v>
      </c>
      <c r="L142" s="8">
        <v>20160</v>
      </c>
      <c r="M142" s="4">
        <v>10</v>
      </c>
      <c r="N142" s="8">
        <v>2016</v>
      </c>
      <c r="O142" s="8">
        <v>100.8</v>
      </c>
      <c r="P142" s="6"/>
      <c r="Q142" s="8">
        <v>907.2</v>
      </c>
      <c r="R142" s="8">
        <v>1008</v>
      </c>
      <c r="S142" s="8">
        <v>1915.2</v>
      </c>
      <c r="T142" s="6"/>
    </row>
    <row r="143" ht="19.2" spans="1:20">
      <c r="A143" s="4">
        <v>1042</v>
      </c>
      <c r="B143" s="4" t="s">
        <v>566</v>
      </c>
      <c r="C143" s="4" t="s">
        <v>2249</v>
      </c>
      <c r="D143" s="5">
        <v>44927</v>
      </c>
      <c r="E143" s="5">
        <v>44957</v>
      </c>
      <c r="F143" s="20"/>
      <c r="G143" s="4" t="s">
        <v>25</v>
      </c>
      <c r="H143" s="4" t="s">
        <v>430</v>
      </c>
      <c r="I143" s="4" t="s">
        <v>27</v>
      </c>
      <c r="J143" s="4">
        <v>5.46</v>
      </c>
      <c r="K143" s="8">
        <v>2520</v>
      </c>
      <c r="L143" s="8">
        <v>13759.2</v>
      </c>
      <c r="M143" s="4">
        <v>10</v>
      </c>
      <c r="N143" s="8">
        <v>1375.92</v>
      </c>
      <c r="O143" s="8">
        <v>68.796</v>
      </c>
      <c r="P143" s="6"/>
      <c r="Q143" s="8">
        <v>619.164</v>
      </c>
      <c r="R143" s="8">
        <v>687.96</v>
      </c>
      <c r="S143" s="8">
        <v>1307.124</v>
      </c>
      <c r="T143" s="6"/>
    </row>
    <row r="144" ht="19.2" spans="1:20">
      <c r="A144" s="4">
        <v>1043</v>
      </c>
      <c r="B144" s="4" t="s">
        <v>567</v>
      </c>
      <c r="C144" s="4" t="s">
        <v>2249</v>
      </c>
      <c r="D144" s="5">
        <v>44927</v>
      </c>
      <c r="E144" s="5">
        <v>44957</v>
      </c>
      <c r="F144" s="20"/>
      <c r="G144" s="4" t="s">
        <v>25</v>
      </c>
      <c r="H144" s="4" t="s">
        <v>430</v>
      </c>
      <c r="I144" s="4" t="s">
        <v>27</v>
      </c>
      <c r="J144" s="4">
        <v>6.83</v>
      </c>
      <c r="K144" s="8">
        <v>2520</v>
      </c>
      <c r="L144" s="8">
        <v>17211.6</v>
      </c>
      <c r="M144" s="4">
        <v>10</v>
      </c>
      <c r="N144" s="8">
        <v>1721.16</v>
      </c>
      <c r="O144" s="8">
        <v>86.058</v>
      </c>
      <c r="P144" s="6"/>
      <c r="Q144" s="8">
        <v>774.522</v>
      </c>
      <c r="R144" s="8">
        <v>860.58</v>
      </c>
      <c r="S144" s="8">
        <v>1635.102</v>
      </c>
      <c r="T144" s="6"/>
    </row>
    <row r="145" ht="19.2" spans="1:20">
      <c r="A145" s="4">
        <v>1044</v>
      </c>
      <c r="B145" s="4" t="s">
        <v>568</v>
      </c>
      <c r="C145" s="4" t="s">
        <v>2249</v>
      </c>
      <c r="D145" s="5">
        <v>44927</v>
      </c>
      <c r="E145" s="5">
        <v>44957</v>
      </c>
      <c r="F145" s="20"/>
      <c r="G145" s="4" t="s">
        <v>25</v>
      </c>
      <c r="H145" s="4" t="s">
        <v>430</v>
      </c>
      <c r="I145" s="4" t="s">
        <v>27</v>
      </c>
      <c r="J145" s="4">
        <v>2.54</v>
      </c>
      <c r="K145" s="8">
        <v>2520</v>
      </c>
      <c r="L145" s="8">
        <v>6400.8</v>
      </c>
      <c r="M145" s="4">
        <v>10</v>
      </c>
      <c r="N145" s="8">
        <v>640.08</v>
      </c>
      <c r="O145" s="8">
        <v>32.004</v>
      </c>
      <c r="P145" s="6"/>
      <c r="Q145" s="8">
        <v>288.036</v>
      </c>
      <c r="R145" s="8">
        <v>320.04</v>
      </c>
      <c r="S145" s="8">
        <v>608.076</v>
      </c>
      <c r="T145" s="6"/>
    </row>
    <row r="146" ht="19.2" spans="1:20">
      <c r="A146" s="4">
        <v>1045</v>
      </c>
      <c r="B146" s="4" t="s">
        <v>569</v>
      </c>
      <c r="C146" s="4" t="s">
        <v>2249</v>
      </c>
      <c r="D146" s="5">
        <v>44927</v>
      </c>
      <c r="E146" s="5">
        <v>44957</v>
      </c>
      <c r="F146" s="20"/>
      <c r="G146" s="4" t="s">
        <v>25</v>
      </c>
      <c r="H146" s="4" t="s">
        <v>430</v>
      </c>
      <c r="I146" s="4" t="s">
        <v>27</v>
      </c>
      <c r="J146" s="4">
        <v>5.59</v>
      </c>
      <c r="K146" s="8">
        <v>2520</v>
      </c>
      <c r="L146" s="8">
        <v>14086.8</v>
      </c>
      <c r="M146" s="4">
        <v>10</v>
      </c>
      <c r="N146" s="8">
        <v>1408.68</v>
      </c>
      <c r="O146" s="8">
        <v>70.434</v>
      </c>
      <c r="P146" s="6"/>
      <c r="Q146" s="8">
        <v>633.906</v>
      </c>
      <c r="R146" s="8">
        <v>704.34</v>
      </c>
      <c r="S146" s="8">
        <v>1338.246</v>
      </c>
      <c r="T146" s="6"/>
    </row>
    <row r="147" ht="19.2" spans="1:20">
      <c r="A147" s="4">
        <v>1046</v>
      </c>
      <c r="B147" s="4" t="s">
        <v>570</v>
      </c>
      <c r="C147" s="4" t="s">
        <v>2249</v>
      </c>
      <c r="D147" s="5">
        <v>44927</v>
      </c>
      <c r="E147" s="5">
        <v>44957</v>
      </c>
      <c r="F147" s="20"/>
      <c r="G147" s="4" t="s">
        <v>25</v>
      </c>
      <c r="H147" s="4" t="s">
        <v>430</v>
      </c>
      <c r="I147" s="4" t="s">
        <v>27</v>
      </c>
      <c r="J147" s="4">
        <v>4.43</v>
      </c>
      <c r="K147" s="8">
        <v>2520</v>
      </c>
      <c r="L147" s="8">
        <v>11163.6</v>
      </c>
      <c r="M147" s="4">
        <v>10</v>
      </c>
      <c r="N147" s="8">
        <v>1116.36</v>
      </c>
      <c r="O147" s="8">
        <v>55.818</v>
      </c>
      <c r="P147" s="6"/>
      <c r="Q147" s="8">
        <v>502.362</v>
      </c>
      <c r="R147" s="8">
        <v>558.18</v>
      </c>
      <c r="S147" s="8">
        <v>1060.542</v>
      </c>
      <c r="T147" s="6"/>
    </row>
    <row r="148" ht="19.2" spans="1:20">
      <c r="A148" s="4">
        <v>1047</v>
      </c>
      <c r="B148" s="4" t="s">
        <v>571</v>
      </c>
      <c r="C148" s="4" t="s">
        <v>2249</v>
      </c>
      <c r="D148" s="5">
        <v>44927</v>
      </c>
      <c r="E148" s="5">
        <v>44957</v>
      </c>
      <c r="F148" s="20"/>
      <c r="G148" s="4" t="s">
        <v>25</v>
      </c>
      <c r="H148" s="4" t="s">
        <v>430</v>
      </c>
      <c r="I148" s="4" t="s">
        <v>27</v>
      </c>
      <c r="J148" s="4">
        <v>6.6</v>
      </c>
      <c r="K148" s="8">
        <v>2520</v>
      </c>
      <c r="L148" s="8">
        <v>16632</v>
      </c>
      <c r="M148" s="4">
        <v>10</v>
      </c>
      <c r="N148" s="8">
        <v>1663.2</v>
      </c>
      <c r="O148" s="8">
        <v>83.16</v>
      </c>
      <c r="P148" s="6"/>
      <c r="Q148" s="8">
        <v>748.44</v>
      </c>
      <c r="R148" s="8">
        <v>831.6</v>
      </c>
      <c r="S148" s="8">
        <v>1580.04</v>
      </c>
      <c r="T148" s="6"/>
    </row>
    <row r="149" ht="19.2" spans="1:20">
      <c r="A149" s="4">
        <v>1048</v>
      </c>
      <c r="B149" s="4" t="s">
        <v>572</v>
      </c>
      <c r="C149" s="4" t="s">
        <v>2249</v>
      </c>
      <c r="D149" s="5">
        <v>44927</v>
      </c>
      <c r="E149" s="5">
        <v>44957</v>
      </c>
      <c r="F149" s="20"/>
      <c r="G149" s="4" t="s">
        <v>25</v>
      </c>
      <c r="H149" s="4" t="s">
        <v>430</v>
      </c>
      <c r="I149" s="4" t="s">
        <v>27</v>
      </c>
      <c r="J149" s="4">
        <v>7.61</v>
      </c>
      <c r="K149" s="8">
        <v>2520</v>
      </c>
      <c r="L149" s="8">
        <v>19177.2</v>
      </c>
      <c r="M149" s="4">
        <v>10</v>
      </c>
      <c r="N149" s="8">
        <v>1917.72</v>
      </c>
      <c r="O149" s="8">
        <v>95.886</v>
      </c>
      <c r="P149" s="6"/>
      <c r="Q149" s="8">
        <v>862.974</v>
      </c>
      <c r="R149" s="8">
        <v>958.86</v>
      </c>
      <c r="S149" s="8">
        <v>1821.834</v>
      </c>
      <c r="T149" s="6"/>
    </row>
    <row r="150" ht="19.2" spans="1:20">
      <c r="A150" s="4">
        <v>1049</v>
      </c>
      <c r="B150" s="4" t="s">
        <v>573</v>
      </c>
      <c r="C150" s="4" t="s">
        <v>2249</v>
      </c>
      <c r="D150" s="5">
        <v>44927</v>
      </c>
      <c r="E150" s="5">
        <v>44957</v>
      </c>
      <c r="F150" s="20"/>
      <c r="G150" s="4" t="s">
        <v>25</v>
      </c>
      <c r="H150" s="4" t="s">
        <v>430</v>
      </c>
      <c r="I150" s="4" t="s">
        <v>27</v>
      </c>
      <c r="J150" s="4">
        <v>3.61</v>
      </c>
      <c r="K150" s="8">
        <v>2520</v>
      </c>
      <c r="L150" s="8">
        <v>9097.2</v>
      </c>
      <c r="M150" s="4">
        <v>10</v>
      </c>
      <c r="N150" s="8">
        <v>909.72</v>
      </c>
      <c r="O150" s="8">
        <v>45.486</v>
      </c>
      <c r="P150" s="6"/>
      <c r="Q150" s="8">
        <v>409.374</v>
      </c>
      <c r="R150" s="8">
        <v>454.86</v>
      </c>
      <c r="S150" s="8">
        <v>864.234</v>
      </c>
      <c r="T150" s="6"/>
    </row>
    <row r="151" ht="19.2" spans="1:20">
      <c r="A151" s="4">
        <v>1050</v>
      </c>
      <c r="B151" s="4" t="s">
        <v>574</v>
      </c>
      <c r="C151" s="4" t="s">
        <v>2249</v>
      </c>
      <c r="D151" s="5">
        <v>44927</v>
      </c>
      <c r="E151" s="5">
        <v>44957</v>
      </c>
      <c r="F151" s="20"/>
      <c r="G151" s="4" t="s">
        <v>25</v>
      </c>
      <c r="H151" s="4" t="s">
        <v>430</v>
      </c>
      <c r="I151" s="4" t="s">
        <v>27</v>
      </c>
      <c r="J151" s="4">
        <v>6.61</v>
      </c>
      <c r="K151" s="8">
        <v>2520</v>
      </c>
      <c r="L151" s="8">
        <v>16657.2</v>
      </c>
      <c r="M151" s="4">
        <v>10</v>
      </c>
      <c r="N151" s="8">
        <v>1665.72</v>
      </c>
      <c r="O151" s="8">
        <v>83.286</v>
      </c>
      <c r="P151" s="6"/>
      <c r="Q151" s="8">
        <v>749.574</v>
      </c>
      <c r="R151" s="8">
        <v>832.86</v>
      </c>
      <c r="S151" s="8">
        <v>1582.434</v>
      </c>
      <c r="T151" s="6"/>
    </row>
    <row r="152" ht="19.2" spans="1:20">
      <c r="A152" s="4">
        <v>1051</v>
      </c>
      <c r="B152" s="4" t="s">
        <v>575</v>
      </c>
      <c r="C152" s="4" t="s">
        <v>2249</v>
      </c>
      <c r="D152" s="5">
        <v>44927</v>
      </c>
      <c r="E152" s="5">
        <v>44957</v>
      </c>
      <c r="F152" s="20"/>
      <c r="G152" s="4" t="s">
        <v>25</v>
      </c>
      <c r="H152" s="4" t="s">
        <v>430</v>
      </c>
      <c r="I152" s="4" t="s">
        <v>27</v>
      </c>
      <c r="J152" s="4">
        <v>6.1</v>
      </c>
      <c r="K152" s="8">
        <v>2520</v>
      </c>
      <c r="L152" s="8">
        <v>15372</v>
      </c>
      <c r="M152" s="4">
        <v>10</v>
      </c>
      <c r="N152" s="8">
        <v>1537.2</v>
      </c>
      <c r="O152" s="8">
        <v>76.86</v>
      </c>
      <c r="P152" s="6"/>
      <c r="Q152" s="8">
        <v>691.74</v>
      </c>
      <c r="R152" s="8">
        <v>768.6</v>
      </c>
      <c r="S152" s="8">
        <v>1460.34</v>
      </c>
      <c r="T152" s="6"/>
    </row>
    <row r="153" ht="19.2" spans="1:20">
      <c r="A153" s="4">
        <v>1052</v>
      </c>
      <c r="B153" s="4" t="s">
        <v>576</v>
      </c>
      <c r="C153" s="4" t="s">
        <v>2249</v>
      </c>
      <c r="D153" s="5">
        <v>44927</v>
      </c>
      <c r="E153" s="5">
        <v>44957</v>
      </c>
      <c r="F153" s="20"/>
      <c r="G153" s="4" t="s">
        <v>25</v>
      </c>
      <c r="H153" s="4" t="s">
        <v>430</v>
      </c>
      <c r="I153" s="4" t="s">
        <v>27</v>
      </c>
      <c r="J153" s="4">
        <v>3.36</v>
      </c>
      <c r="K153" s="8">
        <v>2520</v>
      </c>
      <c r="L153" s="8">
        <v>8467.2</v>
      </c>
      <c r="M153" s="4">
        <v>10</v>
      </c>
      <c r="N153" s="8">
        <v>846.72</v>
      </c>
      <c r="O153" s="8">
        <v>42.336</v>
      </c>
      <c r="P153" s="6"/>
      <c r="Q153" s="8">
        <v>381.024</v>
      </c>
      <c r="R153" s="8">
        <v>423.36</v>
      </c>
      <c r="S153" s="8">
        <v>804.384</v>
      </c>
      <c r="T153" s="6"/>
    </row>
    <row r="154" ht="19.2" spans="1:20">
      <c r="A154" s="4">
        <v>1053</v>
      </c>
      <c r="B154" s="4" t="s">
        <v>577</v>
      </c>
      <c r="C154" s="4" t="s">
        <v>2249</v>
      </c>
      <c r="D154" s="5">
        <v>44927</v>
      </c>
      <c r="E154" s="5">
        <v>44957</v>
      </c>
      <c r="F154" s="20"/>
      <c r="G154" s="4" t="s">
        <v>25</v>
      </c>
      <c r="H154" s="4" t="s">
        <v>430</v>
      </c>
      <c r="I154" s="4" t="s">
        <v>27</v>
      </c>
      <c r="J154" s="4">
        <v>6</v>
      </c>
      <c r="K154" s="8">
        <v>2520</v>
      </c>
      <c r="L154" s="8">
        <v>15120</v>
      </c>
      <c r="M154" s="4">
        <v>10</v>
      </c>
      <c r="N154" s="8">
        <v>1512</v>
      </c>
      <c r="O154" s="8">
        <v>75.6</v>
      </c>
      <c r="P154" s="6"/>
      <c r="Q154" s="8">
        <v>680.4</v>
      </c>
      <c r="R154" s="8">
        <v>756</v>
      </c>
      <c r="S154" s="8">
        <v>1436.4</v>
      </c>
      <c r="T154" s="6"/>
    </row>
    <row r="155" ht="19.2" spans="1:20">
      <c r="A155" s="4">
        <v>1054</v>
      </c>
      <c r="B155" s="4" t="s">
        <v>578</v>
      </c>
      <c r="C155" s="4" t="s">
        <v>2249</v>
      </c>
      <c r="D155" s="5">
        <v>44927</v>
      </c>
      <c r="E155" s="5">
        <v>44957</v>
      </c>
      <c r="F155" s="20"/>
      <c r="G155" s="4" t="s">
        <v>25</v>
      </c>
      <c r="H155" s="4" t="s">
        <v>430</v>
      </c>
      <c r="I155" s="4" t="s">
        <v>27</v>
      </c>
      <c r="J155" s="4">
        <v>3.1</v>
      </c>
      <c r="K155" s="8">
        <v>2520</v>
      </c>
      <c r="L155" s="8">
        <v>7812</v>
      </c>
      <c r="M155" s="4">
        <v>10</v>
      </c>
      <c r="N155" s="8">
        <v>781.2</v>
      </c>
      <c r="O155" s="8">
        <v>39.06</v>
      </c>
      <c r="P155" s="6"/>
      <c r="Q155" s="8">
        <v>351.54</v>
      </c>
      <c r="R155" s="8">
        <v>390.6</v>
      </c>
      <c r="S155" s="8">
        <v>742.14</v>
      </c>
      <c r="T155" s="6"/>
    </row>
    <row r="156" ht="19.2" spans="1:20">
      <c r="A156" s="4">
        <v>1055</v>
      </c>
      <c r="B156" s="4" t="s">
        <v>579</v>
      </c>
      <c r="C156" s="4" t="s">
        <v>2249</v>
      </c>
      <c r="D156" s="5">
        <v>44927</v>
      </c>
      <c r="E156" s="5">
        <v>44957</v>
      </c>
      <c r="F156" s="20"/>
      <c r="G156" s="4" t="s">
        <v>25</v>
      </c>
      <c r="H156" s="4" t="s">
        <v>430</v>
      </c>
      <c r="I156" s="4" t="s">
        <v>27</v>
      </c>
      <c r="J156" s="4">
        <v>7.73</v>
      </c>
      <c r="K156" s="8">
        <v>2520</v>
      </c>
      <c r="L156" s="8">
        <v>19479.6</v>
      </c>
      <c r="M156" s="4">
        <v>10</v>
      </c>
      <c r="N156" s="8">
        <v>1947.96</v>
      </c>
      <c r="O156" s="8">
        <v>97.398</v>
      </c>
      <c r="P156" s="6"/>
      <c r="Q156" s="8">
        <v>876.582</v>
      </c>
      <c r="R156" s="8">
        <v>973.98</v>
      </c>
      <c r="S156" s="8">
        <v>1850.562</v>
      </c>
      <c r="T156" s="6"/>
    </row>
    <row r="157" ht="19.2" spans="1:20">
      <c r="A157" s="4">
        <v>1056</v>
      </c>
      <c r="B157" s="4" t="s">
        <v>580</v>
      </c>
      <c r="C157" s="4" t="s">
        <v>2249</v>
      </c>
      <c r="D157" s="5">
        <v>44927</v>
      </c>
      <c r="E157" s="5">
        <v>44957</v>
      </c>
      <c r="F157" s="20"/>
      <c r="G157" s="4" t="s">
        <v>25</v>
      </c>
      <c r="H157" s="4" t="s">
        <v>430</v>
      </c>
      <c r="I157" s="4" t="s">
        <v>27</v>
      </c>
      <c r="J157" s="4">
        <v>5.28</v>
      </c>
      <c r="K157" s="8">
        <v>2520</v>
      </c>
      <c r="L157" s="8">
        <v>13305.6</v>
      </c>
      <c r="M157" s="4">
        <v>10</v>
      </c>
      <c r="N157" s="8">
        <v>1330.56</v>
      </c>
      <c r="O157" s="8">
        <v>66.528</v>
      </c>
      <c r="P157" s="6"/>
      <c r="Q157" s="8">
        <v>598.752</v>
      </c>
      <c r="R157" s="8">
        <v>665.28</v>
      </c>
      <c r="S157" s="8">
        <v>1264.032</v>
      </c>
      <c r="T157" s="6"/>
    </row>
    <row r="158" ht="19.2" spans="1:20">
      <c r="A158" s="4">
        <v>1057</v>
      </c>
      <c r="B158" s="4" t="s">
        <v>581</v>
      </c>
      <c r="C158" s="4" t="s">
        <v>2249</v>
      </c>
      <c r="D158" s="5">
        <v>44927</v>
      </c>
      <c r="E158" s="5">
        <v>44957</v>
      </c>
      <c r="F158" s="20"/>
      <c r="G158" s="4" t="s">
        <v>25</v>
      </c>
      <c r="H158" s="4" t="s">
        <v>430</v>
      </c>
      <c r="I158" s="4" t="s">
        <v>27</v>
      </c>
      <c r="J158" s="4">
        <v>1.6</v>
      </c>
      <c r="K158" s="8">
        <v>2520</v>
      </c>
      <c r="L158" s="8">
        <v>4032</v>
      </c>
      <c r="M158" s="4">
        <v>10</v>
      </c>
      <c r="N158" s="8">
        <v>403.2</v>
      </c>
      <c r="O158" s="8">
        <v>20.16</v>
      </c>
      <c r="P158" s="6"/>
      <c r="Q158" s="8">
        <v>181.44</v>
      </c>
      <c r="R158" s="8">
        <v>201.6</v>
      </c>
      <c r="S158" s="8">
        <v>383.04</v>
      </c>
      <c r="T158" s="6"/>
    </row>
    <row r="159" ht="19.2" spans="1:20">
      <c r="A159" s="4">
        <v>1058</v>
      </c>
      <c r="B159" s="4" t="s">
        <v>582</v>
      </c>
      <c r="C159" s="4" t="s">
        <v>2249</v>
      </c>
      <c r="D159" s="5">
        <v>44927</v>
      </c>
      <c r="E159" s="5">
        <v>44957</v>
      </c>
      <c r="F159" s="20"/>
      <c r="G159" s="4" t="s">
        <v>25</v>
      </c>
      <c r="H159" s="4" t="s">
        <v>430</v>
      </c>
      <c r="I159" s="4" t="s">
        <v>27</v>
      </c>
      <c r="J159" s="4">
        <v>6</v>
      </c>
      <c r="K159" s="8">
        <v>2520</v>
      </c>
      <c r="L159" s="8">
        <v>15120</v>
      </c>
      <c r="M159" s="4">
        <v>10</v>
      </c>
      <c r="N159" s="8">
        <v>1512</v>
      </c>
      <c r="O159" s="8">
        <v>75.6</v>
      </c>
      <c r="P159" s="6"/>
      <c r="Q159" s="8">
        <v>680.4</v>
      </c>
      <c r="R159" s="8">
        <v>756</v>
      </c>
      <c r="S159" s="8">
        <v>1436.4</v>
      </c>
      <c r="T159" s="6"/>
    </row>
    <row r="160" ht="19.2" spans="1:20">
      <c r="A160" s="4">
        <v>1059</v>
      </c>
      <c r="B160" s="4" t="s">
        <v>583</v>
      </c>
      <c r="C160" s="4" t="s">
        <v>2249</v>
      </c>
      <c r="D160" s="5">
        <v>44927</v>
      </c>
      <c r="E160" s="5">
        <v>44957</v>
      </c>
      <c r="F160" s="20"/>
      <c r="G160" s="4" t="s">
        <v>25</v>
      </c>
      <c r="H160" s="4" t="s">
        <v>430</v>
      </c>
      <c r="I160" s="4" t="s">
        <v>27</v>
      </c>
      <c r="J160" s="4">
        <v>3.5</v>
      </c>
      <c r="K160" s="8">
        <v>2520</v>
      </c>
      <c r="L160" s="8">
        <v>8820</v>
      </c>
      <c r="M160" s="4">
        <v>10</v>
      </c>
      <c r="N160" s="8">
        <v>882</v>
      </c>
      <c r="O160" s="8">
        <v>44.1</v>
      </c>
      <c r="P160" s="6"/>
      <c r="Q160" s="8">
        <v>396.9</v>
      </c>
      <c r="R160" s="8">
        <v>441</v>
      </c>
      <c r="S160" s="8">
        <v>837.9</v>
      </c>
      <c r="T160" s="6"/>
    </row>
    <row r="161" ht="19.2" spans="1:20">
      <c r="A161" s="4">
        <v>1060</v>
      </c>
      <c r="B161" s="4" t="s">
        <v>584</v>
      </c>
      <c r="C161" s="4" t="s">
        <v>2249</v>
      </c>
      <c r="D161" s="5">
        <v>44927</v>
      </c>
      <c r="E161" s="5">
        <v>44957</v>
      </c>
      <c r="F161" s="20"/>
      <c r="G161" s="4" t="s">
        <v>25</v>
      </c>
      <c r="H161" s="4" t="s">
        <v>430</v>
      </c>
      <c r="I161" s="4" t="s">
        <v>27</v>
      </c>
      <c r="J161" s="4">
        <v>6.06</v>
      </c>
      <c r="K161" s="8">
        <v>2520</v>
      </c>
      <c r="L161" s="8">
        <v>15271.2</v>
      </c>
      <c r="M161" s="4">
        <v>10</v>
      </c>
      <c r="N161" s="8">
        <v>1527.12</v>
      </c>
      <c r="O161" s="8">
        <v>76.356</v>
      </c>
      <c r="P161" s="6"/>
      <c r="Q161" s="8">
        <v>687.204</v>
      </c>
      <c r="R161" s="8">
        <v>763.56</v>
      </c>
      <c r="S161" s="8">
        <v>1450.764</v>
      </c>
      <c r="T161" s="6"/>
    </row>
    <row r="162" ht="19.2" spans="1:20">
      <c r="A162" s="4">
        <v>1061</v>
      </c>
      <c r="B162" s="4" t="s">
        <v>585</v>
      </c>
      <c r="C162" s="4" t="s">
        <v>2249</v>
      </c>
      <c r="D162" s="5">
        <v>44927</v>
      </c>
      <c r="E162" s="5">
        <v>44957</v>
      </c>
      <c r="F162" s="20"/>
      <c r="G162" s="4" t="s">
        <v>25</v>
      </c>
      <c r="H162" s="4" t="s">
        <v>430</v>
      </c>
      <c r="I162" s="4" t="s">
        <v>27</v>
      </c>
      <c r="J162" s="4">
        <v>7</v>
      </c>
      <c r="K162" s="8">
        <v>2520</v>
      </c>
      <c r="L162" s="8">
        <v>17640</v>
      </c>
      <c r="M162" s="4">
        <v>10</v>
      </c>
      <c r="N162" s="8">
        <v>1764</v>
      </c>
      <c r="O162" s="8">
        <v>88.2</v>
      </c>
      <c r="P162" s="6"/>
      <c r="Q162" s="8">
        <v>793.8</v>
      </c>
      <c r="R162" s="8">
        <v>882</v>
      </c>
      <c r="S162" s="8">
        <v>1675.8</v>
      </c>
      <c r="T162" s="6"/>
    </row>
    <row r="163" ht="19.2" spans="1:20">
      <c r="A163" s="4">
        <v>1062</v>
      </c>
      <c r="B163" s="4" t="s">
        <v>586</v>
      </c>
      <c r="C163" s="4" t="s">
        <v>2249</v>
      </c>
      <c r="D163" s="5">
        <v>44927</v>
      </c>
      <c r="E163" s="5">
        <v>44957</v>
      </c>
      <c r="F163" s="20"/>
      <c r="G163" s="4" t="s">
        <v>25</v>
      </c>
      <c r="H163" s="4" t="s">
        <v>430</v>
      </c>
      <c r="I163" s="4" t="s">
        <v>27</v>
      </c>
      <c r="J163" s="4">
        <v>0.91</v>
      </c>
      <c r="K163" s="8">
        <v>2520</v>
      </c>
      <c r="L163" s="8">
        <v>2293.2</v>
      </c>
      <c r="M163" s="4">
        <v>10</v>
      </c>
      <c r="N163" s="8">
        <v>229.32</v>
      </c>
      <c r="O163" s="8">
        <v>11.466</v>
      </c>
      <c r="P163" s="6"/>
      <c r="Q163" s="8">
        <v>103.194</v>
      </c>
      <c r="R163" s="8">
        <v>114.66</v>
      </c>
      <c r="S163" s="8">
        <v>217.854</v>
      </c>
      <c r="T163" s="6"/>
    </row>
    <row r="164" ht="19.2" spans="1:20">
      <c r="A164" s="4">
        <v>1063</v>
      </c>
      <c r="B164" s="4" t="s">
        <v>587</v>
      </c>
      <c r="C164" s="4" t="s">
        <v>2249</v>
      </c>
      <c r="D164" s="5">
        <v>44927</v>
      </c>
      <c r="E164" s="5">
        <v>44957</v>
      </c>
      <c r="F164" s="20"/>
      <c r="G164" s="4" t="s">
        <v>25</v>
      </c>
      <c r="H164" s="4" t="s">
        <v>430</v>
      </c>
      <c r="I164" s="4" t="s">
        <v>27</v>
      </c>
      <c r="J164" s="4">
        <v>8</v>
      </c>
      <c r="K164" s="8">
        <v>2520</v>
      </c>
      <c r="L164" s="8">
        <v>20160</v>
      </c>
      <c r="M164" s="4">
        <v>10</v>
      </c>
      <c r="N164" s="8">
        <v>2016</v>
      </c>
      <c r="O164" s="8">
        <v>100.8</v>
      </c>
      <c r="P164" s="6"/>
      <c r="Q164" s="8">
        <v>907.2</v>
      </c>
      <c r="R164" s="8">
        <v>1008</v>
      </c>
      <c r="S164" s="8">
        <v>1915.2</v>
      </c>
      <c r="T164" s="6"/>
    </row>
    <row r="165" ht="19.2" spans="1:20">
      <c r="A165" s="4">
        <v>1064</v>
      </c>
      <c r="B165" s="4" t="s">
        <v>588</v>
      </c>
      <c r="C165" s="4" t="s">
        <v>2249</v>
      </c>
      <c r="D165" s="5">
        <v>44927</v>
      </c>
      <c r="E165" s="5">
        <v>44957</v>
      </c>
      <c r="F165" s="20"/>
      <c r="G165" s="4" t="s">
        <v>25</v>
      </c>
      <c r="H165" s="4" t="s">
        <v>430</v>
      </c>
      <c r="I165" s="4" t="s">
        <v>27</v>
      </c>
      <c r="J165" s="4">
        <v>6.46</v>
      </c>
      <c r="K165" s="8">
        <v>2520</v>
      </c>
      <c r="L165" s="8">
        <v>16279.2</v>
      </c>
      <c r="M165" s="4">
        <v>10</v>
      </c>
      <c r="N165" s="8">
        <v>1627.92</v>
      </c>
      <c r="O165" s="8">
        <v>81.396</v>
      </c>
      <c r="P165" s="6"/>
      <c r="Q165" s="8">
        <v>732.564</v>
      </c>
      <c r="R165" s="8">
        <v>813.96</v>
      </c>
      <c r="S165" s="8">
        <v>1546.524</v>
      </c>
      <c r="T165" s="6"/>
    </row>
    <row r="166" ht="19.2" spans="1:20">
      <c r="A166" s="4">
        <v>1065</v>
      </c>
      <c r="B166" s="4" t="s">
        <v>589</v>
      </c>
      <c r="C166" s="4" t="s">
        <v>2249</v>
      </c>
      <c r="D166" s="5">
        <v>44927</v>
      </c>
      <c r="E166" s="5">
        <v>44957</v>
      </c>
      <c r="F166" s="20"/>
      <c r="G166" s="4" t="s">
        <v>25</v>
      </c>
      <c r="H166" s="4" t="s">
        <v>430</v>
      </c>
      <c r="I166" s="4" t="s">
        <v>27</v>
      </c>
      <c r="J166" s="4">
        <v>6.29</v>
      </c>
      <c r="K166" s="8">
        <v>2520</v>
      </c>
      <c r="L166" s="8">
        <v>15850.8</v>
      </c>
      <c r="M166" s="4">
        <v>10</v>
      </c>
      <c r="N166" s="8">
        <v>1585.08</v>
      </c>
      <c r="O166" s="8">
        <v>79.254</v>
      </c>
      <c r="P166" s="6"/>
      <c r="Q166" s="8">
        <v>713.286</v>
      </c>
      <c r="R166" s="8">
        <v>792.54</v>
      </c>
      <c r="S166" s="8">
        <v>1505.826</v>
      </c>
      <c r="T166" s="6"/>
    </row>
    <row r="167" ht="19.2" spans="1:20">
      <c r="A167" s="4">
        <v>1066</v>
      </c>
      <c r="B167" s="4" t="s">
        <v>590</v>
      </c>
      <c r="C167" s="4" t="s">
        <v>2249</v>
      </c>
      <c r="D167" s="5">
        <v>44927</v>
      </c>
      <c r="E167" s="5">
        <v>44957</v>
      </c>
      <c r="F167" s="20"/>
      <c r="G167" s="4" t="s">
        <v>25</v>
      </c>
      <c r="H167" s="4" t="s">
        <v>430</v>
      </c>
      <c r="I167" s="4" t="s">
        <v>27</v>
      </c>
      <c r="J167" s="4">
        <v>4.98</v>
      </c>
      <c r="K167" s="8">
        <v>2520</v>
      </c>
      <c r="L167" s="8">
        <v>12549.6</v>
      </c>
      <c r="M167" s="4">
        <v>10</v>
      </c>
      <c r="N167" s="8">
        <v>1254.96</v>
      </c>
      <c r="O167" s="8">
        <v>62.748</v>
      </c>
      <c r="P167" s="6"/>
      <c r="Q167" s="8">
        <v>564.732</v>
      </c>
      <c r="R167" s="8">
        <v>627.48</v>
      </c>
      <c r="S167" s="8">
        <v>1192.212</v>
      </c>
      <c r="T167" s="6"/>
    </row>
    <row r="168" ht="19.2" spans="1:20">
      <c r="A168" s="4">
        <v>1067</v>
      </c>
      <c r="B168" s="4" t="s">
        <v>591</v>
      </c>
      <c r="C168" s="4" t="s">
        <v>2249</v>
      </c>
      <c r="D168" s="5">
        <v>44927</v>
      </c>
      <c r="E168" s="5">
        <v>44957</v>
      </c>
      <c r="F168" s="20"/>
      <c r="G168" s="4" t="s">
        <v>25</v>
      </c>
      <c r="H168" s="4" t="s">
        <v>430</v>
      </c>
      <c r="I168" s="4" t="s">
        <v>27</v>
      </c>
      <c r="J168" s="4">
        <v>6.87</v>
      </c>
      <c r="K168" s="8">
        <v>2520</v>
      </c>
      <c r="L168" s="8">
        <v>17312.4</v>
      </c>
      <c r="M168" s="4">
        <v>10</v>
      </c>
      <c r="N168" s="8">
        <v>1731.24</v>
      </c>
      <c r="O168" s="8">
        <v>86.562</v>
      </c>
      <c r="P168" s="6"/>
      <c r="Q168" s="8">
        <v>779.058</v>
      </c>
      <c r="R168" s="8">
        <v>865.62</v>
      </c>
      <c r="S168" s="8">
        <v>1644.678</v>
      </c>
      <c r="T168" s="6"/>
    </row>
    <row r="169" ht="19.2" spans="1:20">
      <c r="A169" s="4">
        <v>1068</v>
      </c>
      <c r="B169" s="4" t="s">
        <v>592</v>
      </c>
      <c r="C169" s="4" t="s">
        <v>2249</v>
      </c>
      <c r="D169" s="5">
        <v>44927</v>
      </c>
      <c r="E169" s="5">
        <v>44957</v>
      </c>
      <c r="F169" s="20"/>
      <c r="G169" s="4" t="s">
        <v>25</v>
      </c>
      <c r="H169" s="4" t="s">
        <v>430</v>
      </c>
      <c r="I169" s="4" t="s">
        <v>27</v>
      </c>
      <c r="J169" s="4">
        <v>1.07</v>
      </c>
      <c r="K169" s="8">
        <v>2520</v>
      </c>
      <c r="L169" s="8">
        <v>2696.4</v>
      </c>
      <c r="M169" s="4">
        <v>10</v>
      </c>
      <c r="N169" s="8">
        <v>269.64</v>
      </c>
      <c r="O169" s="8">
        <v>13.482</v>
      </c>
      <c r="P169" s="6"/>
      <c r="Q169" s="8">
        <v>121.338</v>
      </c>
      <c r="R169" s="8">
        <v>134.82</v>
      </c>
      <c r="S169" s="8">
        <v>256.158</v>
      </c>
      <c r="T169" s="6"/>
    </row>
    <row r="170" ht="19.2" spans="1:20">
      <c r="A170" s="4">
        <v>1069</v>
      </c>
      <c r="B170" s="4" t="s">
        <v>579</v>
      </c>
      <c r="C170" s="4" t="s">
        <v>2249</v>
      </c>
      <c r="D170" s="5">
        <v>44927</v>
      </c>
      <c r="E170" s="5">
        <v>44957</v>
      </c>
      <c r="F170" s="20"/>
      <c r="G170" s="4" t="s">
        <v>25</v>
      </c>
      <c r="H170" s="4" t="s">
        <v>430</v>
      </c>
      <c r="I170" s="4" t="s">
        <v>27</v>
      </c>
      <c r="J170" s="4">
        <v>4.9</v>
      </c>
      <c r="K170" s="8">
        <v>2520</v>
      </c>
      <c r="L170" s="8">
        <v>12348</v>
      </c>
      <c r="M170" s="4">
        <v>10</v>
      </c>
      <c r="N170" s="8">
        <v>1234.8</v>
      </c>
      <c r="O170" s="8">
        <v>61.74</v>
      </c>
      <c r="P170" s="6"/>
      <c r="Q170" s="8">
        <v>555.66</v>
      </c>
      <c r="R170" s="8">
        <v>617.4</v>
      </c>
      <c r="S170" s="8">
        <v>1173.06</v>
      </c>
      <c r="T170" s="6"/>
    </row>
    <row r="171" ht="19.2" spans="1:20">
      <c r="A171" s="4">
        <v>1070</v>
      </c>
      <c r="B171" s="4" t="s">
        <v>593</v>
      </c>
      <c r="C171" s="4" t="s">
        <v>2249</v>
      </c>
      <c r="D171" s="5">
        <v>44927</v>
      </c>
      <c r="E171" s="5">
        <v>44957</v>
      </c>
      <c r="F171" s="20"/>
      <c r="G171" s="4" t="s">
        <v>25</v>
      </c>
      <c r="H171" s="4" t="s">
        <v>430</v>
      </c>
      <c r="I171" s="4" t="s">
        <v>27</v>
      </c>
      <c r="J171" s="4">
        <v>4.36</v>
      </c>
      <c r="K171" s="8">
        <v>2520</v>
      </c>
      <c r="L171" s="8">
        <v>10987.2</v>
      </c>
      <c r="M171" s="4">
        <v>10</v>
      </c>
      <c r="N171" s="8">
        <v>1098.72</v>
      </c>
      <c r="O171" s="8">
        <v>54.936</v>
      </c>
      <c r="P171" s="6"/>
      <c r="Q171" s="8">
        <v>494.424</v>
      </c>
      <c r="R171" s="8">
        <v>549.36</v>
      </c>
      <c r="S171" s="8">
        <v>1043.784</v>
      </c>
      <c r="T171" s="6"/>
    </row>
    <row r="172" ht="19.2" spans="1:20">
      <c r="A172" s="4">
        <v>1071</v>
      </c>
      <c r="B172" s="4" t="s">
        <v>594</v>
      </c>
      <c r="C172" s="4" t="s">
        <v>2249</v>
      </c>
      <c r="D172" s="5">
        <v>44927</v>
      </c>
      <c r="E172" s="5">
        <v>44957</v>
      </c>
      <c r="F172" s="20"/>
      <c r="G172" s="4" t="s">
        <v>25</v>
      </c>
      <c r="H172" s="4" t="s">
        <v>430</v>
      </c>
      <c r="I172" s="4" t="s">
        <v>27</v>
      </c>
      <c r="J172" s="4">
        <v>1.52</v>
      </c>
      <c r="K172" s="8">
        <v>2520</v>
      </c>
      <c r="L172" s="8">
        <v>3830.4</v>
      </c>
      <c r="M172" s="4">
        <v>10</v>
      </c>
      <c r="N172" s="8">
        <v>383.04</v>
      </c>
      <c r="O172" s="8">
        <v>19.152</v>
      </c>
      <c r="P172" s="6"/>
      <c r="Q172" s="8">
        <v>172.368</v>
      </c>
      <c r="R172" s="8">
        <v>191.52</v>
      </c>
      <c r="S172" s="8">
        <v>363.888</v>
      </c>
      <c r="T172" s="6"/>
    </row>
    <row r="173" ht="19.2" spans="1:20">
      <c r="A173" s="4">
        <v>1072</v>
      </c>
      <c r="B173" s="4" t="s">
        <v>595</v>
      </c>
      <c r="C173" s="4" t="s">
        <v>2249</v>
      </c>
      <c r="D173" s="5">
        <v>44927</v>
      </c>
      <c r="E173" s="5">
        <v>44957</v>
      </c>
      <c r="F173" s="20"/>
      <c r="G173" s="4" t="s">
        <v>25</v>
      </c>
      <c r="H173" s="4" t="s">
        <v>430</v>
      </c>
      <c r="I173" s="4" t="s">
        <v>27</v>
      </c>
      <c r="J173" s="4">
        <v>6.28</v>
      </c>
      <c r="K173" s="8">
        <v>2520</v>
      </c>
      <c r="L173" s="8">
        <v>15825.6</v>
      </c>
      <c r="M173" s="4">
        <v>10</v>
      </c>
      <c r="N173" s="8">
        <v>1582.56</v>
      </c>
      <c r="O173" s="8">
        <v>79.128</v>
      </c>
      <c r="P173" s="6"/>
      <c r="Q173" s="8">
        <v>712.152</v>
      </c>
      <c r="R173" s="8">
        <v>791.28</v>
      </c>
      <c r="S173" s="8">
        <v>1503.432</v>
      </c>
      <c r="T173" s="6"/>
    </row>
    <row r="174" ht="19.2" spans="1:20">
      <c r="A174" s="4">
        <v>1073</v>
      </c>
      <c r="B174" s="4" t="s">
        <v>596</v>
      </c>
      <c r="C174" s="4" t="s">
        <v>2249</v>
      </c>
      <c r="D174" s="5">
        <v>44927</v>
      </c>
      <c r="E174" s="5">
        <v>44957</v>
      </c>
      <c r="F174" s="20"/>
      <c r="G174" s="4" t="s">
        <v>25</v>
      </c>
      <c r="H174" s="4" t="s">
        <v>430</v>
      </c>
      <c r="I174" s="4" t="s">
        <v>27</v>
      </c>
      <c r="J174" s="4">
        <v>6</v>
      </c>
      <c r="K174" s="8">
        <v>2520</v>
      </c>
      <c r="L174" s="8">
        <v>15120</v>
      </c>
      <c r="M174" s="4">
        <v>10</v>
      </c>
      <c r="N174" s="8">
        <v>1512</v>
      </c>
      <c r="O174" s="8">
        <v>75.6</v>
      </c>
      <c r="P174" s="6"/>
      <c r="Q174" s="8">
        <v>680.4</v>
      </c>
      <c r="R174" s="8">
        <v>756</v>
      </c>
      <c r="S174" s="8">
        <v>1436.4</v>
      </c>
      <c r="T174" s="6"/>
    </row>
    <row r="175" ht="19.2" spans="1:20">
      <c r="A175" s="4">
        <v>1074</v>
      </c>
      <c r="B175" s="4" t="s">
        <v>597</v>
      </c>
      <c r="C175" s="4" t="s">
        <v>2249</v>
      </c>
      <c r="D175" s="5">
        <v>44927</v>
      </c>
      <c r="E175" s="5">
        <v>44957</v>
      </c>
      <c r="F175" s="20"/>
      <c r="G175" s="4" t="s">
        <v>25</v>
      </c>
      <c r="H175" s="4" t="s">
        <v>430</v>
      </c>
      <c r="I175" s="4" t="s">
        <v>27</v>
      </c>
      <c r="J175" s="4">
        <v>5.99</v>
      </c>
      <c r="K175" s="8">
        <v>2520</v>
      </c>
      <c r="L175" s="8">
        <v>15094.8</v>
      </c>
      <c r="M175" s="4">
        <v>10</v>
      </c>
      <c r="N175" s="8">
        <v>1509.48</v>
      </c>
      <c r="O175" s="8">
        <v>75.474</v>
      </c>
      <c r="P175" s="6"/>
      <c r="Q175" s="8">
        <v>679.266</v>
      </c>
      <c r="R175" s="8">
        <v>754.74</v>
      </c>
      <c r="S175" s="8">
        <v>1434.006</v>
      </c>
      <c r="T175" s="6"/>
    </row>
    <row r="176" ht="19.2" spans="1:20">
      <c r="A176" s="4">
        <v>1075</v>
      </c>
      <c r="B176" s="4" t="s">
        <v>598</v>
      </c>
      <c r="C176" s="4" t="s">
        <v>2249</v>
      </c>
      <c r="D176" s="5">
        <v>44927</v>
      </c>
      <c r="E176" s="5">
        <v>44957</v>
      </c>
      <c r="F176" s="20"/>
      <c r="G176" s="4" t="s">
        <v>25</v>
      </c>
      <c r="H176" s="4" t="s">
        <v>430</v>
      </c>
      <c r="I176" s="4" t="s">
        <v>27</v>
      </c>
      <c r="J176" s="4">
        <v>4.6</v>
      </c>
      <c r="K176" s="8">
        <v>2520</v>
      </c>
      <c r="L176" s="8">
        <v>11592</v>
      </c>
      <c r="M176" s="4">
        <v>10</v>
      </c>
      <c r="N176" s="8">
        <v>1159.2</v>
      </c>
      <c r="O176" s="8">
        <v>57.96</v>
      </c>
      <c r="P176" s="6"/>
      <c r="Q176" s="8">
        <v>521.64</v>
      </c>
      <c r="R176" s="8">
        <v>579.6</v>
      </c>
      <c r="S176" s="8">
        <v>1101.24</v>
      </c>
      <c r="T176" s="6"/>
    </row>
    <row r="177" ht="19.2" spans="1:20">
      <c r="A177" s="4">
        <v>1076</v>
      </c>
      <c r="B177" s="4" t="s">
        <v>599</v>
      </c>
      <c r="C177" s="4" t="s">
        <v>2249</v>
      </c>
      <c r="D177" s="5">
        <v>44927</v>
      </c>
      <c r="E177" s="5">
        <v>44957</v>
      </c>
      <c r="F177" s="20"/>
      <c r="G177" s="4" t="s">
        <v>25</v>
      </c>
      <c r="H177" s="4" t="s">
        <v>430</v>
      </c>
      <c r="I177" s="4" t="s">
        <v>27</v>
      </c>
      <c r="J177" s="4">
        <v>7.12</v>
      </c>
      <c r="K177" s="8">
        <v>2520</v>
      </c>
      <c r="L177" s="8">
        <v>17942.4</v>
      </c>
      <c r="M177" s="4">
        <v>10</v>
      </c>
      <c r="N177" s="8">
        <v>1794.24</v>
      </c>
      <c r="O177" s="8">
        <v>89.712</v>
      </c>
      <c r="P177" s="6"/>
      <c r="Q177" s="8">
        <v>807.408</v>
      </c>
      <c r="R177" s="8">
        <v>897.12</v>
      </c>
      <c r="S177" s="8">
        <v>1704.528</v>
      </c>
      <c r="T177" s="6"/>
    </row>
    <row r="178" ht="19.2" spans="1:20">
      <c r="A178" s="4">
        <v>1077</v>
      </c>
      <c r="B178" s="4" t="s">
        <v>600</v>
      </c>
      <c r="C178" s="4" t="s">
        <v>2249</v>
      </c>
      <c r="D178" s="5">
        <v>44927</v>
      </c>
      <c r="E178" s="5">
        <v>44957</v>
      </c>
      <c r="F178" s="20"/>
      <c r="G178" s="4" t="s">
        <v>25</v>
      </c>
      <c r="H178" s="4" t="s">
        <v>430</v>
      </c>
      <c r="I178" s="4" t="s">
        <v>27</v>
      </c>
      <c r="J178" s="4">
        <v>2.16</v>
      </c>
      <c r="K178" s="8">
        <v>2520</v>
      </c>
      <c r="L178" s="8">
        <v>5443.2</v>
      </c>
      <c r="M178" s="4">
        <v>10</v>
      </c>
      <c r="N178" s="8">
        <v>544.32</v>
      </c>
      <c r="O178" s="8">
        <v>27.216</v>
      </c>
      <c r="P178" s="6"/>
      <c r="Q178" s="8">
        <v>244.944</v>
      </c>
      <c r="R178" s="8">
        <v>272.16</v>
      </c>
      <c r="S178" s="8">
        <v>517.104</v>
      </c>
      <c r="T178" s="6"/>
    </row>
    <row r="179" ht="19.2" spans="1:20">
      <c r="A179" s="4">
        <v>1078</v>
      </c>
      <c r="B179" s="4" t="s">
        <v>601</v>
      </c>
      <c r="C179" s="4" t="s">
        <v>2249</v>
      </c>
      <c r="D179" s="5">
        <v>44927</v>
      </c>
      <c r="E179" s="5">
        <v>44957</v>
      </c>
      <c r="F179" s="20"/>
      <c r="G179" s="4" t="s">
        <v>25</v>
      </c>
      <c r="H179" s="4" t="s">
        <v>430</v>
      </c>
      <c r="I179" s="4" t="s">
        <v>27</v>
      </c>
      <c r="J179" s="4">
        <v>2.99</v>
      </c>
      <c r="K179" s="8">
        <v>2520</v>
      </c>
      <c r="L179" s="8">
        <v>7534.8</v>
      </c>
      <c r="M179" s="4">
        <v>10</v>
      </c>
      <c r="N179" s="8">
        <v>753.48</v>
      </c>
      <c r="O179" s="8">
        <v>37.674</v>
      </c>
      <c r="P179" s="6"/>
      <c r="Q179" s="8">
        <v>339.066</v>
      </c>
      <c r="R179" s="8">
        <v>376.74</v>
      </c>
      <c r="S179" s="8">
        <v>715.806</v>
      </c>
      <c r="T179" s="6"/>
    </row>
    <row r="180" ht="19.2" spans="1:20">
      <c r="A180" s="4">
        <v>1079</v>
      </c>
      <c r="B180" s="4" t="s">
        <v>602</v>
      </c>
      <c r="C180" s="4" t="s">
        <v>2249</v>
      </c>
      <c r="D180" s="5">
        <v>44927</v>
      </c>
      <c r="E180" s="5">
        <v>44957</v>
      </c>
      <c r="F180" s="20"/>
      <c r="G180" s="4" t="s">
        <v>25</v>
      </c>
      <c r="H180" s="4" t="s">
        <v>430</v>
      </c>
      <c r="I180" s="4" t="s">
        <v>27</v>
      </c>
      <c r="J180" s="4">
        <v>8</v>
      </c>
      <c r="K180" s="8">
        <v>2520</v>
      </c>
      <c r="L180" s="8">
        <v>20160</v>
      </c>
      <c r="M180" s="4">
        <v>10</v>
      </c>
      <c r="N180" s="8">
        <v>2016</v>
      </c>
      <c r="O180" s="8">
        <v>100.8</v>
      </c>
      <c r="P180" s="6"/>
      <c r="Q180" s="8">
        <v>907.2</v>
      </c>
      <c r="R180" s="8">
        <v>1008</v>
      </c>
      <c r="S180" s="8">
        <v>1915.2</v>
      </c>
      <c r="T180" s="6"/>
    </row>
    <row r="181" ht="19.2" spans="1:20">
      <c r="A181" s="4">
        <v>1080</v>
      </c>
      <c r="B181" s="4" t="s">
        <v>603</v>
      </c>
      <c r="C181" s="4" t="s">
        <v>2249</v>
      </c>
      <c r="D181" s="5">
        <v>44927</v>
      </c>
      <c r="E181" s="5">
        <v>44957</v>
      </c>
      <c r="F181" s="20"/>
      <c r="G181" s="4" t="s">
        <v>25</v>
      </c>
      <c r="H181" s="4" t="s">
        <v>430</v>
      </c>
      <c r="I181" s="4" t="s">
        <v>27</v>
      </c>
      <c r="J181" s="4">
        <v>8</v>
      </c>
      <c r="K181" s="8">
        <v>2520</v>
      </c>
      <c r="L181" s="8">
        <v>20160</v>
      </c>
      <c r="M181" s="4">
        <v>10</v>
      </c>
      <c r="N181" s="8">
        <v>2016</v>
      </c>
      <c r="O181" s="8">
        <v>100.8</v>
      </c>
      <c r="P181" s="6"/>
      <c r="Q181" s="8">
        <v>907.2</v>
      </c>
      <c r="R181" s="8">
        <v>1008</v>
      </c>
      <c r="S181" s="8">
        <v>1915.2</v>
      </c>
      <c r="T181" s="6"/>
    </row>
    <row r="182" ht="19.2" spans="1:20">
      <c r="A182" s="4">
        <v>1081</v>
      </c>
      <c r="B182" s="4" t="s">
        <v>604</v>
      </c>
      <c r="C182" s="4" t="s">
        <v>2249</v>
      </c>
      <c r="D182" s="5">
        <v>44927</v>
      </c>
      <c r="E182" s="5">
        <v>44957</v>
      </c>
      <c r="F182" s="20"/>
      <c r="G182" s="4" t="s">
        <v>25</v>
      </c>
      <c r="H182" s="4" t="s">
        <v>430</v>
      </c>
      <c r="I182" s="4" t="s">
        <v>27</v>
      </c>
      <c r="J182" s="4">
        <v>8.82</v>
      </c>
      <c r="K182" s="8">
        <v>2520</v>
      </c>
      <c r="L182" s="8">
        <v>22226.4</v>
      </c>
      <c r="M182" s="4">
        <v>10</v>
      </c>
      <c r="N182" s="8">
        <v>2222.64</v>
      </c>
      <c r="O182" s="8">
        <v>111.132</v>
      </c>
      <c r="P182" s="6"/>
      <c r="Q182" s="8">
        <v>1000.188</v>
      </c>
      <c r="R182" s="8">
        <v>1111.32</v>
      </c>
      <c r="S182" s="8">
        <v>2111.508</v>
      </c>
      <c r="T182" s="6"/>
    </row>
    <row r="183" ht="19.2" spans="1:20">
      <c r="A183" s="4">
        <v>1082</v>
      </c>
      <c r="B183" s="4" t="s">
        <v>605</v>
      </c>
      <c r="C183" s="4" t="s">
        <v>2249</v>
      </c>
      <c r="D183" s="5">
        <v>44927</v>
      </c>
      <c r="E183" s="5">
        <v>44957</v>
      </c>
      <c r="F183" s="20"/>
      <c r="G183" s="4" t="s">
        <v>25</v>
      </c>
      <c r="H183" s="4" t="s">
        <v>430</v>
      </c>
      <c r="I183" s="4" t="s">
        <v>27</v>
      </c>
      <c r="J183" s="4">
        <v>6</v>
      </c>
      <c r="K183" s="8">
        <v>2520</v>
      </c>
      <c r="L183" s="8">
        <v>15120</v>
      </c>
      <c r="M183" s="4">
        <v>10</v>
      </c>
      <c r="N183" s="8">
        <v>1512</v>
      </c>
      <c r="O183" s="8">
        <v>75.6</v>
      </c>
      <c r="P183" s="6"/>
      <c r="Q183" s="8">
        <v>680.4</v>
      </c>
      <c r="R183" s="8">
        <v>756</v>
      </c>
      <c r="S183" s="8">
        <v>1436.4</v>
      </c>
      <c r="T183" s="6"/>
    </row>
    <row r="184" ht="19.2" spans="1:20">
      <c r="A184" s="4">
        <v>1083</v>
      </c>
      <c r="B184" s="4" t="s">
        <v>606</v>
      </c>
      <c r="C184" s="4" t="s">
        <v>2249</v>
      </c>
      <c r="D184" s="5">
        <v>44927</v>
      </c>
      <c r="E184" s="5">
        <v>44957</v>
      </c>
      <c r="F184" s="20"/>
      <c r="G184" s="4" t="s">
        <v>25</v>
      </c>
      <c r="H184" s="4" t="s">
        <v>430</v>
      </c>
      <c r="I184" s="4" t="s">
        <v>27</v>
      </c>
      <c r="J184" s="4">
        <v>6.5</v>
      </c>
      <c r="K184" s="8">
        <v>2520</v>
      </c>
      <c r="L184" s="8">
        <v>16380</v>
      </c>
      <c r="M184" s="4">
        <v>10</v>
      </c>
      <c r="N184" s="8">
        <v>1638</v>
      </c>
      <c r="O184" s="8">
        <v>81.9</v>
      </c>
      <c r="P184" s="6"/>
      <c r="Q184" s="8">
        <v>737.1</v>
      </c>
      <c r="R184" s="8">
        <v>819</v>
      </c>
      <c r="S184" s="8">
        <v>1556.1</v>
      </c>
      <c r="T184" s="6"/>
    </row>
    <row r="185" ht="19.2" spans="1:20">
      <c r="A185" s="4">
        <v>1084</v>
      </c>
      <c r="B185" s="4" t="s">
        <v>607</v>
      </c>
      <c r="C185" s="4" t="s">
        <v>2249</v>
      </c>
      <c r="D185" s="5">
        <v>44927</v>
      </c>
      <c r="E185" s="5">
        <v>44957</v>
      </c>
      <c r="F185" s="20"/>
      <c r="G185" s="4" t="s">
        <v>25</v>
      </c>
      <c r="H185" s="4" t="s">
        <v>430</v>
      </c>
      <c r="I185" s="4" t="s">
        <v>27</v>
      </c>
      <c r="J185" s="4">
        <v>2.8</v>
      </c>
      <c r="K185" s="8">
        <v>2520</v>
      </c>
      <c r="L185" s="8">
        <v>7056</v>
      </c>
      <c r="M185" s="4">
        <v>10</v>
      </c>
      <c r="N185" s="8">
        <v>705.6</v>
      </c>
      <c r="O185" s="8">
        <v>35.28</v>
      </c>
      <c r="P185" s="6"/>
      <c r="Q185" s="8">
        <v>317.52</v>
      </c>
      <c r="R185" s="8">
        <v>352.8</v>
      </c>
      <c r="S185" s="8">
        <v>670.32</v>
      </c>
      <c r="T185" s="6"/>
    </row>
    <row r="186" ht="19.2" spans="1:20">
      <c r="A186" s="4">
        <v>1085</v>
      </c>
      <c r="B186" s="4" t="s">
        <v>608</v>
      </c>
      <c r="C186" s="4" t="s">
        <v>2249</v>
      </c>
      <c r="D186" s="5">
        <v>44927</v>
      </c>
      <c r="E186" s="5">
        <v>44957</v>
      </c>
      <c r="F186" s="20"/>
      <c r="G186" s="4" t="s">
        <v>25</v>
      </c>
      <c r="H186" s="4" t="s">
        <v>430</v>
      </c>
      <c r="I186" s="4" t="s">
        <v>27</v>
      </c>
      <c r="J186" s="4">
        <v>4.29</v>
      </c>
      <c r="K186" s="8">
        <v>2520</v>
      </c>
      <c r="L186" s="8">
        <v>10810.8</v>
      </c>
      <c r="M186" s="4">
        <v>10</v>
      </c>
      <c r="N186" s="8">
        <v>1081.08</v>
      </c>
      <c r="O186" s="8">
        <v>54.054</v>
      </c>
      <c r="P186" s="6"/>
      <c r="Q186" s="8">
        <v>486.486</v>
      </c>
      <c r="R186" s="8">
        <v>540.54</v>
      </c>
      <c r="S186" s="8">
        <v>1027.026</v>
      </c>
      <c r="T186" s="6"/>
    </row>
    <row r="187" ht="19.2" spans="1:20">
      <c r="A187" s="4">
        <v>1086</v>
      </c>
      <c r="B187" s="4" t="s">
        <v>609</v>
      </c>
      <c r="C187" s="4" t="s">
        <v>2249</v>
      </c>
      <c r="D187" s="5">
        <v>44927</v>
      </c>
      <c r="E187" s="5">
        <v>44957</v>
      </c>
      <c r="F187" s="20"/>
      <c r="G187" s="4" t="s">
        <v>25</v>
      </c>
      <c r="H187" s="4" t="s">
        <v>430</v>
      </c>
      <c r="I187" s="4" t="s">
        <v>27</v>
      </c>
      <c r="J187" s="4">
        <v>4.95</v>
      </c>
      <c r="K187" s="8">
        <v>2520</v>
      </c>
      <c r="L187" s="8">
        <v>12474</v>
      </c>
      <c r="M187" s="4">
        <v>10</v>
      </c>
      <c r="N187" s="8">
        <v>1247.4</v>
      </c>
      <c r="O187" s="8">
        <v>62.37</v>
      </c>
      <c r="P187" s="6"/>
      <c r="Q187" s="8">
        <v>561.33</v>
      </c>
      <c r="R187" s="8">
        <v>623.7</v>
      </c>
      <c r="S187" s="8">
        <v>1185.03</v>
      </c>
      <c r="T187" s="6"/>
    </row>
    <row r="188" ht="19.2" spans="1:20">
      <c r="A188" s="4">
        <v>1087</v>
      </c>
      <c r="B188" s="4" t="s">
        <v>610</v>
      </c>
      <c r="C188" s="4" t="s">
        <v>2249</v>
      </c>
      <c r="D188" s="5">
        <v>44927</v>
      </c>
      <c r="E188" s="5">
        <v>44957</v>
      </c>
      <c r="F188" s="20"/>
      <c r="G188" s="4" t="s">
        <v>25</v>
      </c>
      <c r="H188" s="4" t="s">
        <v>430</v>
      </c>
      <c r="I188" s="4" t="s">
        <v>27</v>
      </c>
      <c r="J188" s="4">
        <v>1.62</v>
      </c>
      <c r="K188" s="8">
        <v>2520</v>
      </c>
      <c r="L188" s="8">
        <v>4082.4</v>
      </c>
      <c r="M188" s="4">
        <v>10</v>
      </c>
      <c r="N188" s="8">
        <v>408.24</v>
      </c>
      <c r="O188" s="8">
        <v>20.412</v>
      </c>
      <c r="P188" s="6"/>
      <c r="Q188" s="8">
        <v>183.708</v>
      </c>
      <c r="R188" s="8">
        <v>204.12</v>
      </c>
      <c r="S188" s="8">
        <v>387.828</v>
      </c>
      <c r="T188" s="6"/>
    </row>
    <row r="189" ht="19.2" spans="1:20">
      <c r="A189" s="4">
        <v>1088</v>
      </c>
      <c r="B189" s="4" t="s">
        <v>611</v>
      </c>
      <c r="C189" s="4" t="s">
        <v>2249</v>
      </c>
      <c r="D189" s="5">
        <v>44927</v>
      </c>
      <c r="E189" s="5">
        <v>44957</v>
      </c>
      <c r="F189" s="20"/>
      <c r="G189" s="4" t="s">
        <v>25</v>
      </c>
      <c r="H189" s="4" t="s">
        <v>430</v>
      </c>
      <c r="I189" s="4" t="s">
        <v>27</v>
      </c>
      <c r="J189" s="4">
        <v>5.52</v>
      </c>
      <c r="K189" s="8">
        <v>2520</v>
      </c>
      <c r="L189" s="8">
        <v>13910.4</v>
      </c>
      <c r="M189" s="4">
        <v>10</v>
      </c>
      <c r="N189" s="8">
        <v>1391.04</v>
      </c>
      <c r="O189" s="8">
        <v>69.552</v>
      </c>
      <c r="P189" s="6"/>
      <c r="Q189" s="8">
        <v>625.968</v>
      </c>
      <c r="R189" s="8">
        <v>695.52</v>
      </c>
      <c r="S189" s="8">
        <v>1321.488</v>
      </c>
      <c r="T189" s="6"/>
    </row>
    <row r="190" ht="19.2" spans="1:20">
      <c r="A190" s="4">
        <v>1089</v>
      </c>
      <c r="B190" s="4" t="s">
        <v>612</v>
      </c>
      <c r="C190" s="4" t="s">
        <v>2249</v>
      </c>
      <c r="D190" s="5">
        <v>44927</v>
      </c>
      <c r="E190" s="5">
        <v>44957</v>
      </c>
      <c r="F190" s="20"/>
      <c r="G190" s="4" t="s">
        <v>25</v>
      </c>
      <c r="H190" s="4" t="s">
        <v>430</v>
      </c>
      <c r="I190" s="4" t="s">
        <v>27</v>
      </c>
      <c r="J190" s="4">
        <v>4.31</v>
      </c>
      <c r="K190" s="8">
        <v>2520</v>
      </c>
      <c r="L190" s="8">
        <v>10861.2</v>
      </c>
      <c r="M190" s="4">
        <v>10</v>
      </c>
      <c r="N190" s="8">
        <v>1086.12</v>
      </c>
      <c r="O190" s="8">
        <v>54.306</v>
      </c>
      <c r="P190" s="6"/>
      <c r="Q190" s="8">
        <v>488.754</v>
      </c>
      <c r="R190" s="8">
        <v>543.06</v>
      </c>
      <c r="S190" s="8">
        <v>1031.814</v>
      </c>
      <c r="T190" s="6"/>
    </row>
    <row r="191" ht="19.2" spans="1:20">
      <c r="A191" s="4">
        <v>1090</v>
      </c>
      <c r="B191" s="4" t="s">
        <v>613</v>
      </c>
      <c r="C191" s="4" t="s">
        <v>2249</v>
      </c>
      <c r="D191" s="5">
        <v>44927</v>
      </c>
      <c r="E191" s="5">
        <v>44957</v>
      </c>
      <c r="F191" s="20"/>
      <c r="G191" s="4" t="s">
        <v>25</v>
      </c>
      <c r="H191" s="4" t="s">
        <v>430</v>
      </c>
      <c r="I191" s="4" t="s">
        <v>27</v>
      </c>
      <c r="J191" s="4">
        <v>1.64</v>
      </c>
      <c r="K191" s="8">
        <v>2520</v>
      </c>
      <c r="L191" s="8">
        <v>4132.8</v>
      </c>
      <c r="M191" s="4">
        <v>10</v>
      </c>
      <c r="N191" s="8">
        <v>413.28</v>
      </c>
      <c r="O191" s="8">
        <v>20.664</v>
      </c>
      <c r="P191" s="6"/>
      <c r="Q191" s="8">
        <v>185.976</v>
      </c>
      <c r="R191" s="8">
        <v>206.64</v>
      </c>
      <c r="S191" s="8">
        <v>392.616</v>
      </c>
      <c r="T191" s="6"/>
    </row>
    <row r="192" ht="19.2" spans="1:20">
      <c r="A192" s="4">
        <v>1091</v>
      </c>
      <c r="B192" s="4" t="s">
        <v>614</v>
      </c>
      <c r="C192" s="4" t="s">
        <v>2249</v>
      </c>
      <c r="D192" s="5">
        <v>44927</v>
      </c>
      <c r="E192" s="5">
        <v>44957</v>
      </c>
      <c r="F192" s="20"/>
      <c r="G192" s="4" t="s">
        <v>25</v>
      </c>
      <c r="H192" s="4" t="s">
        <v>430</v>
      </c>
      <c r="I192" s="4" t="s">
        <v>27</v>
      </c>
      <c r="J192" s="4">
        <v>4.37</v>
      </c>
      <c r="K192" s="8">
        <v>2520</v>
      </c>
      <c r="L192" s="8">
        <v>11012.4</v>
      </c>
      <c r="M192" s="4">
        <v>10</v>
      </c>
      <c r="N192" s="8">
        <v>1101.24</v>
      </c>
      <c r="O192" s="8">
        <v>55.062</v>
      </c>
      <c r="P192" s="6"/>
      <c r="Q192" s="8">
        <v>495.558</v>
      </c>
      <c r="R192" s="8">
        <v>550.62</v>
      </c>
      <c r="S192" s="8">
        <v>1046.178</v>
      </c>
      <c r="T192" s="6"/>
    </row>
    <row r="193" ht="19.2" spans="1:20">
      <c r="A193" s="4">
        <v>1092</v>
      </c>
      <c r="B193" s="4" t="s">
        <v>615</v>
      </c>
      <c r="C193" s="4" t="s">
        <v>2249</v>
      </c>
      <c r="D193" s="5">
        <v>44927</v>
      </c>
      <c r="E193" s="5">
        <v>44957</v>
      </c>
      <c r="F193" s="20"/>
      <c r="G193" s="4" t="s">
        <v>25</v>
      </c>
      <c r="H193" s="4" t="s">
        <v>430</v>
      </c>
      <c r="I193" s="4" t="s">
        <v>27</v>
      </c>
      <c r="J193" s="4">
        <v>0.94</v>
      </c>
      <c r="K193" s="8">
        <v>2520</v>
      </c>
      <c r="L193" s="8">
        <v>2368.8</v>
      </c>
      <c r="M193" s="4">
        <v>10</v>
      </c>
      <c r="N193" s="8">
        <v>236.88</v>
      </c>
      <c r="O193" s="8">
        <v>11.844</v>
      </c>
      <c r="P193" s="6"/>
      <c r="Q193" s="8">
        <v>106.596</v>
      </c>
      <c r="R193" s="8">
        <v>118.44</v>
      </c>
      <c r="S193" s="8">
        <v>225.036</v>
      </c>
      <c r="T193" s="6"/>
    </row>
    <row r="194" ht="19.2" spans="1:20">
      <c r="A194" s="4">
        <v>1093</v>
      </c>
      <c r="B194" s="4" t="s">
        <v>616</v>
      </c>
      <c r="C194" s="4" t="s">
        <v>2249</v>
      </c>
      <c r="D194" s="5">
        <v>44927</v>
      </c>
      <c r="E194" s="5">
        <v>44957</v>
      </c>
      <c r="F194" s="20"/>
      <c r="G194" s="4" t="s">
        <v>25</v>
      </c>
      <c r="H194" s="4" t="s">
        <v>430</v>
      </c>
      <c r="I194" s="4" t="s">
        <v>27</v>
      </c>
      <c r="J194" s="4">
        <v>3.97</v>
      </c>
      <c r="K194" s="8">
        <v>2520</v>
      </c>
      <c r="L194" s="8">
        <v>10004.4</v>
      </c>
      <c r="M194" s="4">
        <v>10</v>
      </c>
      <c r="N194" s="8">
        <v>1000.44</v>
      </c>
      <c r="O194" s="8">
        <v>50.022</v>
      </c>
      <c r="P194" s="6"/>
      <c r="Q194" s="8">
        <v>450.198</v>
      </c>
      <c r="R194" s="8">
        <v>500.22</v>
      </c>
      <c r="S194" s="8">
        <v>950.418</v>
      </c>
      <c r="T194" s="6"/>
    </row>
    <row r="195" ht="19.2" spans="1:20">
      <c r="A195" s="4">
        <v>1094</v>
      </c>
      <c r="B195" s="4" t="s">
        <v>617</v>
      </c>
      <c r="C195" s="4" t="s">
        <v>2249</v>
      </c>
      <c r="D195" s="5">
        <v>44927</v>
      </c>
      <c r="E195" s="5">
        <v>44957</v>
      </c>
      <c r="F195" s="20"/>
      <c r="G195" s="4" t="s">
        <v>25</v>
      </c>
      <c r="H195" s="4" t="s">
        <v>430</v>
      </c>
      <c r="I195" s="4" t="s">
        <v>27</v>
      </c>
      <c r="J195" s="4">
        <v>6</v>
      </c>
      <c r="K195" s="8">
        <v>2520</v>
      </c>
      <c r="L195" s="8">
        <v>15120</v>
      </c>
      <c r="M195" s="4">
        <v>10</v>
      </c>
      <c r="N195" s="8">
        <v>1512</v>
      </c>
      <c r="O195" s="8">
        <v>75.6</v>
      </c>
      <c r="P195" s="6"/>
      <c r="Q195" s="8">
        <v>680.4</v>
      </c>
      <c r="R195" s="8">
        <v>756</v>
      </c>
      <c r="S195" s="8">
        <v>1436.4</v>
      </c>
      <c r="T195" s="6"/>
    </row>
    <row r="196" ht="19.2" spans="1:20">
      <c r="A196" s="4">
        <v>1095</v>
      </c>
      <c r="B196" s="4" t="s">
        <v>618</v>
      </c>
      <c r="C196" s="4" t="s">
        <v>2249</v>
      </c>
      <c r="D196" s="5">
        <v>44927</v>
      </c>
      <c r="E196" s="5">
        <v>44957</v>
      </c>
      <c r="F196" s="20"/>
      <c r="G196" s="4" t="s">
        <v>25</v>
      </c>
      <c r="H196" s="4" t="s">
        <v>430</v>
      </c>
      <c r="I196" s="4" t="s">
        <v>27</v>
      </c>
      <c r="J196" s="4">
        <v>3</v>
      </c>
      <c r="K196" s="8">
        <v>2520</v>
      </c>
      <c r="L196" s="8">
        <v>7560</v>
      </c>
      <c r="M196" s="4">
        <v>10</v>
      </c>
      <c r="N196" s="8">
        <v>756</v>
      </c>
      <c r="O196" s="8">
        <v>37.8</v>
      </c>
      <c r="P196" s="6"/>
      <c r="Q196" s="8">
        <v>340.2</v>
      </c>
      <c r="R196" s="8">
        <v>378</v>
      </c>
      <c r="S196" s="8">
        <v>718.2</v>
      </c>
      <c r="T196" s="6"/>
    </row>
    <row r="197" ht="19.2" spans="1:20">
      <c r="A197" s="4">
        <v>1096</v>
      </c>
      <c r="B197" s="4" t="s">
        <v>585</v>
      </c>
      <c r="C197" s="4" t="s">
        <v>2249</v>
      </c>
      <c r="D197" s="5">
        <v>44927</v>
      </c>
      <c r="E197" s="5">
        <v>44957</v>
      </c>
      <c r="F197" s="20"/>
      <c r="G197" s="4" t="s">
        <v>25</v>
      </c>
      <c r="H197" s="4" t="s">
        <v>430</v>
      </c>
      <c r="I197" s="4" t="s">
        <v>27</v>
      </c>
      <c r="J197" s="4">
        <v>4.29</v>
      </c>
      <c r="K197" s="8">
        <v>2520</v>
      </c>
      <c r="L197" s="8">
        <v>10810.8</v>
      </c>
      <c r="M197" s="4">
        <v>10</v>
      </c>
      <c r="N197" s="8">
        <v>1081.08</v>
      </c>
      <c r="O197" s="8">
        <v>54.054</v>
      </c>
      <c r="P197" s="6"/>
      <c r="Q197" s="8">
        <v>486.486</v>
      </c>
      <c r="R197" s="8">
        <v>540.54</v>
      </c>
      <c r="S197" s="8">
        <v>1027.026</v>
      </c>
      <c r="T197" s="6"/>
    </row>
    <row r="198" ht="19.2" spans="1:20">
      <c r="A198" s="4">
        <v>1097</v>
      </c>
      <c r="B198" s="4" t="s">
        <v>619</v>
      </c>
      <c r="C198" s="4" t="s">
        <v>2249</v>
      </c>
      <c r="D198" s="5">
        <v>44927</v>
      </c>
      <c r="E198" s="5">
        <v>44957</v>
      </c>
      <c r="F198" s="20"/>
      <c r="G198" s="4" t="s">
        <v>25</v>
      </c>
      <c r="H198" s="4" t="s">
        <v>430</v>
      </c>
      <c r="I198" s="4" t="s">
        <v>27</v>
      </c>
      <c r="J198" s="4">
        <v>5</v>
      </c>
      <c r="K198" s="8">
        <v>2520</v>
      </c>
      <c r="L198" s="8">
        <v>12600</v>
      </c>
      <c r="M198" s="4">
        <v>10</v>
      </c>
      <c r="N198" s="8">
        <v>1260</v>
      </c>
      <c r="O198" s="8">
        <v>63</v>
      </c>
      <c r="P198" s="6"/>
      <c r="Q198" s="8">
        <v>567</v>
      </c>
      <c r="R198" s="8">
        <v>630</v>
      </c>
      <c r="S198" s="8">
        <v>1197</v>
      </c>
      <c r="T198" s="6"/>
    </row>
    <row r="199" ht="19.2" spans="1:20">
      <c r="A199" s="4">
        <v>1098</v>
      </c>
      <c r="B199" s="4" t="s">
        <v>620</v>
      </c>
      <c r="C199" s="4" t="s">
        <v>2249</v>
      </c>
      <c r="D199" s="5">
        <v>44927</v>
      </c>
      <c r="E199" s="5">
        <v>44957</v>
      </c>
      <c r="F199" s="20"/>
      <c r="G199" s="4" t="s">
        <v>25</v>
      </c>
      <c r="H199" s="4" t="s">
        <v>430</v>
      </c>
      <c r="I199" s="4" t="s">
        <v>27</v>
      </c>
      <c r="J199" s="4">
        <v>3.6</v>
      </c>
      <c r="K199" s="8">
        <v>2520</v>
      </c>
      <c r="L199" s="8">
        <v>9072</v>
      </c>
      <c r="M199" s="4">
        <v>10</v>
      </c>
      <c r="N199" s="8">
        <v>907.2</v>
      </c>
      <c r="O199" s="8">
        <v>45.36</v>
      </c>
      <c r="P199" s="6"/>
      <c r="Q199" s="8">
        <v>408.24</v>
      </c>
      <c r="R199" s="8">
        <v>453.6</v>
      </c>
      <c r="S199" s="8">
        <v>861.84</v>
      </c>
      <c r="T199" s="6"/>
    </row>
    <row r="200" ht="19.2" spans="1:20">
      <c r="A200" s="4">
        <v>1099</v>
      </c>
      <c r="B200" s="4" t="s">
        <v>621</v>
      </c>
      <c r="C200" s="4" t="s">
        <v>2249</v>
      </c>
      <c r="D200" s="5">
        <v>44927</v>
      </c>
      <c r="E200" s="5">
        <v>44957</v>
      </c>
      <c r="F200" s="20"/>
      <c r="G200" s="4" t="s">
        <v>25</v>
      </c>
      <c r="H200" s="4" t="s">
        <v>430</v>
      </c>
      <c r="I200" s="4" t="s">
        <v>27</v>
      </c>
      <c r="J200" s="4">
        <v>3.24</v>
      </c>
      <c r="K200" s="8">
        <v>2520</v>
      </c>
      <c r="L200" s="8">
        <v>8164.8</v>
      </c>
      <c r="M200" s="4">
        <v>10</v>
      </c>
      <c r="N200" s="8">
        <v>816.48</v>
      </c>
      <c r="O200" s="8">
        <v>40.824</v>
      </c>
      <c r="P200" s="6"/>
      <c r="Q200" s="8">
        <v>367.416</v>
      </c>
      <c r="R200" s="8">
        <v>408.24</v>
      </c>
      <c r="S200" s="8">
        <v>775.656</v>
      </c>
      <c r="T200" s="6"/>
    </row>
    <row r="201" ht="19.2" spans="1:20">
      <c r="A201" s="4">
        <v>1100</v>
      </c>
      <c r="B201" s="4" t="s">
        <v>622</v>
      </c>
      <c r="C201" s="4" t="s">
        <v>2249</v>
      </c>
      <c r="D201" s="5">
        <v>44927</v>
      </c>
      <c r="E201" s="5">
        <v>44957</v>
      </c>
      <c r="F201" s="20"/>
      <c r="G201" s="4" t="s">
        <v>25</v>
      </c>
      <c r="H201" s="4" t="s">
        <v>430</v>
      </c>
      <c r="I201" s="4" t="s">
        <v>27</v>
      </c>
      <c r="J201" s="4">
        <v>3.69</v>
      </c>
      <c r="K201" s="8">
        <v>2520</v>
      </c>
      <c r="L201" s="8">
        <v>9298.8</v>
      </c>
      <c r="M201" s="4">
        <v>10</v>
      </c>
      <c r="N201" s="8">
        <v>929.88</v>
      </c>
      <c r="O201" s="8">
        <v>46.494</v>
      </c>
      <c r="P201" s="6"/>
      <c r="Q201" s="8">
        <v>418.446</v>
      </c>
      <c r="R201" s="8">
        <v>464.94</v>
      </c>
      <c r="S201" s="8">
        <v>883.386</v>
      </c>
      <c r="T201" s="6"/>
    </row>
    <row r="202" ht="19.2" spans="1:20">
      <c r="A202" s="4">
        <v>1101</v>
      </c>
      <c r="B202" s="4" t="s">
        <v>623</v>
      </c>
      <c r="C202" s="4" t="s">
        <v>2249</v>
      </c>
      <c r="D202" s="5">
        <v>44927</v>
      </c>
      <c r="E202" s="5">
        <v>44957</v>
      </c>
      <c r="F202" s="20"/>
      <c r="G202" s="4" t="s">
        <v>25</v>
      </c>
      <c r="H202" s="4" t="s">
        <v>430</v>
      </c>
      <c r="I202" s="4" t="s">
        <v>27</v>
      </c>
      <c r="J202" s="4">
        <v>3.68</v>
      </c>
      <c r="K202" s="8">
        <v>2520</v>
      </c>
      <c r="L202" s="8">
        <v>9273.6</v>
      </c>
      <c r="M202" s="4">
        <v>10</v>
      </c>
      <c r="N202" s="8">
        <v>927.36</v>
      </c>
      <c r="O202" s="8">
        <v>46.368</v>
      </c>
      <c r="P202" s="6"/>
      <c r="Q202" s="8">
        <v>417.312</v>
      </c>
      <c r="R202" s="8">
        <v>463.68</v>
      </c>
      <c r="S202" s="8">
        <v>880.992</v>
      </c>
      <c r="T202" s="6"/>
    </row>
    <row r="203" ht="19.2" spans="1:20">
      <c r="A203" s="4">
        <v>1102</v>
      </c>
      <c r="B203" s="4" t="s">
        <v>624</v>
      </c>
      <c r="C203" s="4" t="s">
        <v>2249</v>
      </c>
      <c r="D203" s="5">
        <v>44927</v>
      </c>
      <c r="E203" s="5">
        <v>44957</v>
      </c>
      <c r="F203" s="20"/>
      <c r="G203" s="4" t="s">
        <v>25</v>
      </c>
      <c r="H203" s="4" t="s">
        <v>430</v>
      </c>
      <c r="I203" s="4" t="s">
        <v>27</v>
      </c>
      <c r="J203" s="4">
        <v>1.29</v>
      </c>
      <c r="K203" s="8">
        <v>2520</v>
      </c>
      <c r="L203" s="8">
        <v>3250.8</v>
      </c>
      <c r="M203" s="4">
        <v>10</v>
      </c>
      <c r="N203" s="8">
        <v>325.08</v>
      </c>
      <c r="O203" s="8">
        <v>16.254</v>
      </c>
      <c r="P203" s="6"/>
      <c r="Q203" s="8">
        <v>146.286</v>
      </c>
      <c r="R203" s="8">
        <v>162.54</v>
      </c>
      <c r="S203" s="8">
        <v>308.826</v>
      </c>
      <c r="T203" s="6"/>
    </row>
    <row r="204" ht="19.2" spans="1:20">
      <c r="A204" s="4">
        <v>1103</v>
      </c>
      <c r="B204" s="4" t="s">
        <v>625</v>
      </c>
      <c r="C204" s="4" t="s">
        <v>2249</v>
      </c>
      <c r="D204" s="5">
        <v>44927</v>
      </c>
      <c r="E204" s="5">
        <v>44957</v>
      </c>
      <c r="F204" s="20"/>
      <c r="G204" s="4" t="s">
        <v>25</v>
      </c>
      <c r="H204" s="4" t="s">
        <v>430</v>
      </c>
      <c r="I204" s="4" t="s">
        <v>27</v>
      </c>
      <c r="J204" s="4">
        <v>2.01</v>
      </c>
      <c r="K204" s="8">
        <v>2520</v>
      </c>
      <c r="L204" s="8">
        <v>5065.2</v>
      </c>
      <c r="M204" s="4">
        <v>10</v>
      </c>
      <c r="N204" s="8">
        <v>506.52</v>
      </c>
      <c r="O204" s="8">
        <v>25.326</v>
      </c>
      <c r="P204" s="6"/>
      <c r="Q204" s="8">
        <v>227.934</v>
      </c>
      <c r="R204" s="8">
        <v>253.26</v>
      </c>
      <c r="S204" s="8">
        <v>481.194</v>
      </c>
      <c r="T204" s="6"/>
    </row>
    <row r="205" ht="19.2" spans="1:20">
      <c r="A205" s="4">
        <v>1104</v>
      </c>
      <c r="B205" s="4" t="s">
        <v>626</v>
      </c>
      <c r="C205" s="4" t="s">
        <v>2249</v>
      </c>
      <c r="D205" s="5">
        <v>44927</v>
      </c>
      <c r="E205" s="5">
        <v>44957</v>
      </c>
      <c r="F205" s="20"/>
      <c r="G205" s="4" t="s">
        <v>25</v>
      </c>
      <c r="H205" s="4" t="s">
        <v>430</v>
      </c>
      <c r="I205" s="4" t="s">
        <v>27</v>
      </c>
      <c r="J205" s="4">
        <v>4.76</v>
      </c>
      <c r="K205" s="8">
        <v>2520</v>
      </c>
      <c r="L205" s="8">
        <v>11995.2</v>
      </c>
      <c r="M205" s="4">
        <v>10</v>
      </c>
      <c r="N205" s="8">
        <v>1199.52</v>
      </c>
      <c r="O205" s="8">
        <v>59.976</v>
      </c>
      <c r="P205" s="6"/>
      <c r="Q205" s="8">
        <v>539.784</v>
      </c>
      <c r="R205" s="8">
        <v>599.76</v>
      </c>
      <c r="S205" s="8">
        <v>1139.544</v>
      </c>
      <c r="T205" s="6"/>
    </row>
    <row r="206" ht="19.2" spans="1:20">
      <c r="A206" s="4">
        <v>1105</v>
      </c>
      <c r="B206" s="4" t="s">
        <v>627</v>
      </c>
      <c r="C206" s="4" t="s">
        <v>2249</v>
      </c>
      <c r="D206" s="5">
        <v>44927</v>
      </c>
      <c r="E206" s="5">
        <v>44957</v>
      </c>
      <c r="F206" s="20"/>
      <c r="G206" s="4" t="s">
        <v>25</v>
      </c>
      <c r="H206" s="4" t="s">
        <v>430</v>
      </c>
      <c r="I206" s="4" t="s">
        <v>27</v>
      </c>
      <c r="J206" s="4">
        <v>4.39</v>
      </c>
      <c r="K206" s="8">
        <v>2520</v>
      </c>
      <c r="L206" s="8">
        <v>11062.8</v>
      </c>
      <c r="M206" s="4">
        <v>10</v>
      </c>
      <c r="N206" s="8">
        <v>1106.28</v>
      </c>
      <c r="O206" s="8">
        <v>55.314</v>
      </c>
      <c r="P206" s="6"/>
      <c r="Q206" s="8">
        <v>497.826</v>
      </c>
      <c r="R206" s="8">
        <v>553.14</v>
      </c>
      <c r="S206" s="8">
        <v>1050.966</v>
      </c>
      <c r="T206" s="6"/>
    </row>
    <row r="207" ht="19.2" spans="1:20">
      <c r="A207" s="4">
        <v>1106</v>
      </c>
      <c r="B207" s="4" t="s">
        <v>628</v>
      </c>
      <c r="C207" s="4" t="s">
        <v>2249</v>
      </c>
      <c r="D207" s="5">
        <v>44927</v>
      </c>
      <c r="E207" s="5">
        <v>44957</v>
      </c>
      <c r="F207" s="20"/>
      <c r="G207" s="4" t="s">
        <v>25</v>
      </c>
      <c r="H207" s="4" t="s">
        <v>430</v>
      </c>
      <c r="I207" s="4" t="s">
        <v>27</v>
      </c>
      <c r="J207" s="4">
        <v>5</v>
      </c>
      <c r="K207" s="8">
        <v>2520</v>
      </c>
      <c r="L207" s="8">
        <v>12600</v>
      </c>
      <c r="M207" s="4">
        <v>10</v>
      </c>
      <c r="N207" s="8">
        <v>1260</v>
      </c>
      <c r="O207" s="8">
        <v>63</v>
      </c>
      <c r="P207" s="6"/>
      <c r="Q207" s="8">
        <v>567</v>
      </c>
      <c r="R207" s="8">
        <v>630</v>
      </c>
      <c r="S207" s="8">
        <v>1197</v>
      </c>
      <c r="T207" s="6"/>
    </row>
    <row r="208" ht="19.2" spans="1:20">
      <c r="A208" s="4">
        <v>1107</v>
      </c>
      <c r="B208" s="4" t="s">
        <v>629</v>
      </c>
      <c r="C208" s="4" t="s">
        <v>2249</v>
      </c>
      <c r="D208" s="5">
        <v>44927</v>
      </c>
      <c r="E208" s="5">
        <v>44957</v>
      </c>
      <c r="F208" s="20"/>
      <c r="G208" s="4" t="s">
        <v>25</v>
      </c>
      <c r="H208" s="4" t="s">
        <v>430</v>
      </c>
      <c r="I208" s="4" t="s">
        <v>27</v>
      </c>
      <c r="J208" s="4">
        <v>2.5</v>
      </c>
      <c r="K208" s="8">
        <v>2520</v>
      </c>
      <c r="L208" s="8">
        <v>6300</v>
      </c>
      <c r="M208" s="4">
        <v>10</v>
      </c>
      <c r="N208" s="8">
        <v>630</v>
      </c>
      <c r="O208" s="8">
        <v>31.5</v>
      </c>
      <c r="P208" s="6"/>
      <c r="Q208" s="8">
        <v>283.5</v>
      </c>
      <c r="R208" s="8">
        <v>315</v>
      </c>
      <c r="S208" s="8">
        <v>598.5</v>
      </c>
      <c r="T208" s="6"/>
    </row>
    <row r="209" ht="19.2" spans="1:20">
      <c r="A209" s="4">
        <v>1108</v>
      </c>
      <c r="B209" s="4" t="s">
        <v>630</v>
      </c>
      <c r="C209" s="4" t="s">
        <v>2249</v>
      </c>
      <c r="D209" s="5">
        <v>44927</v>
      </c>
      <c r="E209" s="5">
        <v>44957</v>
      </c>
      <c r="F209" s="20"/>
      <c r="G209" s="4" t="s">
        <v>25</v>
      </c>
      <c r="H209" s="4" t="s">
        <v>430</v>
      </c>
      <c r="I209" s="4" t="s">
        <v>27</v>
      </c>
      <c r="J209" s="4">
        <v>2.22</v>
      </c>
      <c r="K209" s="8">
        <v>2520</v>
      </c>
      <c r="L209" s="8">
        <v>5594.4</v>
      </c>
      <c r="M209" s="4">
        <v>10</v>
      </c>
      <c r="N209" s="8">
        <v>559.44</v>
      </c>
      <c r="O209" s="8">
        <v>27.972</v>
      </c>
      <c r="P209" s="6"/>
      <c r="Q209" s="8">
        <v>251.748</v>
      </c>
      <c r="R209" s="8">
        <v>279.72</v>
      </c>
      <c r="S209" s="8">
        <v>531.468</v>
      </c>
      <c r="T209" s="6"/>
    </row>
    <row r="210" ht="19.2" spans="1:20">
      <c r="A210" s="4">
        <v>1109</v>
      </c>
      <c r="B210" s="4" t="s">
        <v>631</v>
      </c>
      <c r="C210" s="4" t="s">
        <v>2249</v>
      </c>
      <c r="D210" s="5">
        <v>44927</v>
      </c>
      <c r="E210" s="5">
        <v>44957</v>
      </c>
      <c r="F210" s="20"/>
      <c r="G210" s="4" t="s">
        <v>25</v>
      </c>
      <c r="H210" s="4" t="s">
        <v>430</v>
      </c>
      <c r="I210" s="4" t="s">
        <v>27</v>
      </c>
      <c r="J210" s="4">
        <v>3</v>
      </c>
      <c r="K210" s="8">
        <v>2520</v>
      </c>
      <c r="L210" s="8">
        <v>7560</v>
      </c>
      <c r="M210" s="4">
        <v>10</v>
      </c>
      <c r="N210" s="8">
        <v>756</v>
      </c>
      <c r="O210" s="8">
        <v>37.8</v>
      </c>
      <c r="P210" s="6"/>
      <c r="Q210" s="8">
        <v>340.2</v>
      </c>
      <c r="R210" s="8">
        <v>378</v>
      </c>
      <c r="S210" s="8">
        <v>718.2</v>
      </c>
      <c r="T210" s="6"/>
    </row>
    <row r="211" ht="19.2" spans="1:20">
      <c r="A211" s="4">
        <v>1110</v>
      </c>
      <c r="B211" s="4" t="s">
        <v>632</v>
      </c>
      <c r="C211" s="4" t="s">
        <v>2249</v>
      </c>
      <c r="D211" s="5">
        <v>44927</v>
      </c>
      <c r="E211" s="5">
        <v>44957</v>
      </c>
      <c r="F211" s="20"/>
      <c r="G211" s="4" t="s">
        <v>25</v>
      </c>
      <c r="H211" s="4" t="s">
        <v>430</v>
      </c>
      <c r="I211" s="4" t="s">
        <v>27</v>
      </c>
      <c r="J211" s="4">
        <v>4.08</v>
      </c>
      <c r="K211" s="8">
        <v>2520</v>
      </c>
      <c r="L211" s="8">
        <v>10281.6</v>
      </c>
      <c r="M211" s="4">
        <v>10</v>
      </c>
      <c r="N211" s="8">
        <v>1028.16</v>
      </c>
      <c r="O211" s="8">
        <v>51.408</v>
      </c>
      <c r="P211" s="6"/>
      <c r="Q211" s="8">
        <v>462.672</v>
      </c>
      <c r="R211" s="8">
        <v>514.08</v>
      </c>
      <c r="S211" s="8">
        <v>976.752</v>
      </c>
      <c r="T211" s="6"/>
    </row>
    <row r="212" ht="19.2" spans="1:20">
      <c r="A212" s="4">
        <v>1111</v>
      </c>
      <c r="B212" s="4" t="s">
        <v>633</v>
      </c>
      <c r="C212" s="4" t="s">
        <v>2249</v>
      </c>
      <c r="D212" s="5">
        <v>44927</v>
      </c>
      <c r="E212" s="5">
        <v>44957</v>
      </c>
      <c r="F212" s="20"/>
      <c r="G212" s="4" t="s">
        <v>25</v>
      </c>
      <c r="H212" s="4" t="s">
        <v>430</v>
      </c>
      <c r="I212" s="4" t="s">
        <v>27</v>
      </c>
      <c r="J212" s="4">
        <v>5.69</v>
      </c>
      <c r="K212" s="8">
        <v>2520</v>
      </c>
      <c r="L212" s="8">
        <v>14338.8</v>
      </c>
      <c r="M212" s="4">
        <v>10</v>
      </c>
      <c r="N212" s="8">
        <v>1433.88</v>
      </c>
      <c r="O212" s="8">
        <v>71.694</v>
      </c>
      <c r="P212" s="6"/>
      <c r="Q212" s="8">
        <v>645.246</v>
      </c>
      <c r="R212" s="8">
        <v>716.94</v>
      </c>
      <c r="S212" s="8">
        <v>1362.186</v>
      </c>
      <c r="T212" s="6"/>
    </row>
    <row r="213" ht="19.2" spans="1:20">
      <c r="A213" s="4">
        <v>1112</v>
      </c>
      <c r="B213" s="4" t="s">
        <v>634</v>
      </c>
      <c r="C213" s="4" t="s">
        <v>2249</v>
      </c>
      <c r="D213" s="5">
        <v>44927</v>
      </c>
      <c r="E213" s="5">
        <v>44957</v>
      </c>
      <c r="F213" s="20"/>
      <c r="G213" s="4" t="s">
        <v>25</v>
      </c>
      <c r="H213" s="4" t="s">
        <v>430</v>
      </c>
      <c r="I213" s="4" t="s">
        <v>27</v>
      </c>
      <c r="J213" s="4">
        <v>4.53</v>
      </c>
      <c r="K213" s="8">
        <v>2520</v>
      </c>
      <c r="L213" s="8">
        <v>11415.6</v>
      </c>
      <c r="M213" s="4">
        <v>10</v>
      </c>
      <c r="N213" s="8">
        <v>1141.56</v>
      </c>
      <c r="O213" s="8">
        <v>57.078</v>
      </c>
      <c r="P213" s="6"/>
      <c r="Q213" s="8">
        <v>513.702</v>
      </c>
      <c r="R213" s="8">
        <v>570.78</v>
      </c>
      <c r="S213" s="8">
        <v>1084.482</v>
      </c>
      <c r="T213" s="6"/>
    </row>
    <row r="214" ht="19.2" spans="1:20">
      <c r="A214" s="4">
        <v>1113</v>
      </c>
      <c r="B214" s="4" t="s">
        <v>635</v>
      </c>
      <c r="C214" s="4" t="s">
        <v>2249</v>
      </c>
      <c r="D214" s="5">
        <v>44927</v>
      </c>
      <c r="E214" s="5">
        <v>44957</v>
      </c>
      <c r="F214" s="20"/>
      <c r="G214" s="4" t="s">
        <v>25</v>
      </c>
      <c r="H214" s="4" t="s">
        <v>430</v>
      </c>
      <c r="I214" s="4" t="s">
        <v>27</v>
      </c>
      <c r="J214" s="4">
        <v>4.36</v>
      </c>
      <c r="K214" s="8">
        <v>2520</v>
      </c>
      <c r="L214" s="8">
        <v>10987.2</v>
      </c>
      <c r="M214" s="4">
        <v>10</v>
      </c>
      <c r="N214" s="8">
        <v>1098.72</v>
      </c>
      <c r="O214" s="8">
        <v>54.936</v>
      </c>
      <c r="P214" s="6"/>
      <c r="Q214" s="8">
        <v>494.424</v>
      </c>
      <c r="R214" s="8">
        <v>549.36</v>
      </c>
      <c r="S214" s="8">
        <v>1043.784</v>
      </c>
      <c r="T214" s="6"/>
    </row>
    <row r="215" ht="19.2" spans="1:20">
      <c r="A215" s="4">
        <v>1114</v>
      </c>
      <c r="B215" s="4" t="s">
        <v>636</v>
      </c>
      <c r="C215" s="4" t="s">
        <v>2249</v>
      </c>
      <c r="D215" s="5">
        <v>44927</v>
      </c>
      <c r="E215" s="5">
        <v>44957</v>
      </c>
      <c r="F215" s="20"/>
      <c r="G215" s="4" t="s">
        <v>25</v>
      </c>
      <c r="H215" s="4" t="s">
        <v>430</v>
      </c>
      <c r="I215" s="4" t="s">
        <v>27</v>
      </c>
      <c r="J215" s="4">
        <v>5.6</v>
      </c>
      <c r="K215" s="8">
        <v>2520</v>
      </c>
      <c r="L215" s="8">
        <v>14112</v>
      </c>
      <c r="M215" s="4">
        <v>10</v>
      </c>
      <c r="N215" s="8">
        <v>1411.2</v>
      </c>
      <c r="O215" s="8">
        <v>70.56</v>
      </c>
      <c r="P215" s="6"/>
      <c r="Q215" s="8">
        <v>635.04</v>
      </c>
      <c r="R215" s="8">
        <v>705.6</v>
      </c>
      <c r="S215" s="8">
        <v>1340.64</v>
      </c>
      <c r="T215" s="6"/>
    </row>
    <row r="216" ht="19.2" spans="1:20">
      <c r="A216" s="4">
        <v>1115</v>
      </c>
      <c r="B216" s="4" t="s">
        <v>637</v>
      </c>
      <c r="C216" s="4" t="s">
        <v>2249</v>
      </c>
      <c r="D216" s="5">
        <v>44927</v>
      </c>
      <c r="E216" s="5">
        <v>44957</v>
      </c>
      <c r="F216" s="20"/>
      <c r="G216" s="4" t="s">
        <v>25</v>
      </c>
      <c r="H216" s="4" t="s">
        <v>430</v>
      </c>
      <c r="I216" s="4" t="s">
        <v>27</v>
      </c>
      <c r="J216" s="4">
        <v>3.7</v>
      </c>
      <c r="K216" s="8">
        <v>2520</v>
      </c>
      <c r="L216" s="8">
        <v>9324</v>
      </c>
      <c r="M216" s="4">
        <v>10</v>
      </c>
      <c r="N216" s="8">
        <v>932.4</v>
      </c>
      <c r="O216" s="8">
        <v>46.62</v>
      </c>
      <c r="P216" s="6"/>
      <c r="Q216" s="8">
        <v>419.58</v>
      </c>
      <c r="R216" s="8">
        <v>466.2</v>
      </c>
      <c r="S216" s="8">
        <v>885.78</v>
      </c>
      <c r="T216" s="6"/>
    </row>
    <row r="217" ht="19.2" spans="1:20">
      <c r="A217" s="4">
        <v>1116</v>
      </c>
      <c r="B217" s="4" t="s">
        <v>638</v>
      </c>
      <c r="C217" s="4" t="s">
        <v>2249</v>
      </c>
      <c r="D217" s="5">
        <v>44927</v>
      </c>
      <c r="E217" s="5">
        <v>44957</v>
      </c>
      <c r="F217" s="20"/>
      <c r="G217" s="4" t="s">
        <v>25</v>
      </c>
      <c r="H217" s="4" t="s">
        <v>430</v>
      </c>
      <c r="I217" s="4" t="s">
        <v>27</v>
      </c>
      <c r="J217" s="4">
        <v>4.45</v>
      </c>
      <c r="K217" s="8">
        <v>2520</v>
      </c>
      <c r="L217" s="8">
        <v>11214</v>
      </c>
      <c r="M217" s="4">
        <v>10</v>
      </c>
      <c r="N217" s="8">
        <v>1121.4</v>
      </c>
      <c r="O217" s="8">
        <v>56.07</v>
      </c>
      <c r="P217" s="6"/>
      <c r="Q217" s="8">
        <v>504.63</v>
      </c>
      <c r="R217" s="8">
        <v>560.7</v>
      </c>
      <c r="S217" s="8">
        <v>1065.33</v>
      </c>
      <c r="T217" s="6"/>
    </row>
    <row r="218" ht="19.2" spans="1:20">
      <c r="A218" s="4">
        <v>1117</v>
      </c>
      <c r="B218" s="4" t="s">
        <v>639</v>
      </c>
      <c r="C218" s="4" t="s">
        <v>2249</v>
      </c>
      <c r="D218" s="5">
        <v>44927</v>
      </c>
      <c r="E218" s="5">
        <v>44957</v>
      </c>
      <c r="F218" s="20"/>
      <c r="G218" s="4" t="s">
        <v>25</v>
      </c>
      <c r="H218" s="4" t="s">
        <v>430</v>
      </c>
      <c r="I218" s="4" t="s">
        <v>27</v>
      </c>
      <c r="J218" s="4">
        <v>8.4</v>
      </c>
      <c r="K218" s="8">
        <v>2520</v>
      </c>
      <c r="L218" s="8">
        <v>21168</v>
      </c>
      <c r="M218" s="4">
        <v>10</v>
      </c>
      <c r="N218" s="8">
        <v>2116.8</v>
      </c>
      <c r="O218" s="8">
        <v>105.84</v>
      </c>
      <c r="P218" s="6"/>
      <c r="Q218" s="8">
        <v>952.56</v>
      </c>
      <c r="R218" s="8">
        <v>1058.4</v>
      </c>
      <c r="S218" s="8">
        <v>2010.96</v>
      </c>
      <c r="T218" s="6"/>
    </row>
    <row r="219" ht="19.2" spans="1:20">
      <c r="A219" s="4">
        <v>1118</v>
      </c>
      <c r="B219" s="4" t="s">
        <v>640</v>
      </c>
      <c r="C219" s="4" t="s">
        <v>2249</v>
      </c>
      <c r="D219" s="5">
        <v>44927</v>
      </c>
      <c r="E219" s="5">
        <v>44957</v>
      </c>
      <c r="F219" s="20"/>
      <c r="G219" s="4" t="s">
        <v>25</v>
      </c>
      <c r="H219" s="4" t="s">
        <v>430</v>
      </c>
      <c r="I219" s="4" t="s">
        <v>27</v>
      </c>
      <c r="J219" s="4">
        <v>4.2</v>
      </c>
      <c r="K219" s="8">
        <v>2520</v>
      </c>
      <c r="L219" s="8">
        <v>10584</v>
      </c>
      <c r="M219" s="4">
        <v>10</v>
      </c>
      <c r="N219" s="8">
        <v>1058.4</v>
      </c>
      <c r="O219" s="8">
        <v>52.92</v>
      </c>
      <c r="P219" s="6"/>
      <c r="Q219" s="8">
        <v>476.28</v>
      </c>
      <c r="R219" s="8">
        <v>529.2</v>
      </c>
      <c r="S219" s="8">
        <v>1005.48</v>
      </c>
      <c r="T219" s="6"/>
    </row>
    <row r="220" ht="19.2" spans="1:20">
      <c r="A220" s="4">
        <v>1119</v>
      </c>
      <c r="B220" s="4" t="s">
        <v>641</v>
      </c>
      <c r="C220" s="4" t="s">
        <v>2249</v>
      </c>
      <c r="D220" s="5">
        <v>44927</v>
      </c>
      <c r="E220" s="5">
        <v>44957</v>
      </c>
      <c r="F220" s="20"/>
      <c r="G220" s="4" t="s">
        <v>25</v>
      </c>
      <c r="H220" s="4" t="s">
        <v>430</v>
      </c>
      <c r="I220" s="4" t="s">
        <v>27</v>
      </c>
      <c r="J220" s="4">
        <v>7.94</v>
      </c>
      <c r="K220" s="8">
        <v>2520</v>
      </c>
      <c r="L220" s="8">
        <v>20008.8</v>
      </c>
      <c r="M220" s="4">
        <v>10</v>
      </c>
      <c r="N220" s="8">
        <v>2000.88</v>
      </c>
      <c r="O220" s="8">
        <v>100.044</v>
      </c>
      <c r="P220" s="6"/>
      <c r="Q220" s="8">
        <v>900.396</v>
      </c>
      <c r="R220" s="8">
        <v>1000.44</v>
      </c>
      <c r="S220" s="8">
        <v>1900.836</v>
      </c>
      <c r="T220" s="6"/>
    </row>
    <row r="221" ht="19.2" spans="1:20">
      <c r="A221" s="4">
        <v>1120</v>
      </c>
      <c r="B221" s="4" t="s">
        <v>642</v>
      </c>
      <c r="C221" s="4" t="s">
        <v>2249</v>
      </c>
      <c r="D221" s="5">
        <v>44927</v>
      </c>
      <c r="E221" s="5">
        <v>44957</v>
      </c>
      <c r="F221" s="20"/>
      <c r="G221" s="4" t="s">
        <v>25</v>
      </c>
      <c r="H221" s="4" t="s">
        <v>430</v>
      </c>
      <c r="I221" s="4" t="s">
        <v>27</v>
      </c>
      <c r="J221" s="4">
        <v>1.69</v>
      </c>
      <c r="K221" s="8">
        <v>2520</v>
      </c>
      <c r="L221" s="8">
        <v>4258.8</v>
      </c>
      <c r="M221" s="4">
        <v>10</v>
      </c>
      <c r="N221" s="8">
        <v>425.88</v>
      </c>
      <c r="O221" s="8">
        <v>21.294</v>
      </c>
      <c r="P221" s="6"/>
      <c r="Q221" s="8">
        <v>191.646</v>
      </c>
      <c r="R221" s="8">
        <v>212.94</v>
      </c>
      <c r="S221" s="8">
        <v>404.586</v>
      </c>
      <c r="T221" s="6"/>
    </row>
    <row r="222" ht="19.2" spans="1:20">
      <c r="A222" s="4">
        <v>1121</v>
      </c>
      <c r="B222" s="4" t="s">
        <v>643</v>
      </c>
      <c r="C222" s="4" t="s">
        <v>2249</v>
      </c>
      <c r="D222" s="5">
        <v>44927</v>
      </c>
      <c r="E222" s="5">
        <v>44957</v>
      </c>
      <c r="F222" s="20"/>
      <c r="G222" s="4" t="s">
        <v>25</v>
      </c>
      <c r="H222" s="4" t="s">
        <v>430</v>
      </c>
      <c r="I222" s="4" t="s">
        <v>27</v>
      </c>
      <c r="J222" s="4">
        <v>3</v>
      </c>
      <c r="K222" s="8">
        <v>2520</v>
      </c>
      <c r="L222" s="8">
        <v>7560</v>
      </c>
      <c r="M222" s="4">
        <v>10</v>
      </c>
      <c r="N222" s="8">
        <v>756</v>
      </c>
      <c r="O222" s="8">
        <v>37.8</v>
      </c>
      <c r="P222" s="6"/>
      <c r="Q222" s="8">
        <v>340.2</v>
      </c>
      <c r="R222" s="8">
        <v>378</v>
      </c>
      <c r="S222" s="8">
        <v>718.2</v>
      </c>
      <c r="T222" s="6"/>
    </row>
    <row r="223" ht="19.2" spans="1:20">
      <c r="A223" s="4">
        <v>1122</v>
      </c>
      <c r="B223" s="4" t="s">
        <v>644</v>
      </c>
      <c r="C223" s="4" t="s">
        <v>2249</v>
      </c>
      <c r="D223" s="5">
        <v>44927</v>
      </c>
      <c r="E223" s="5">
        <v>44957</v>
      </c>
      <c r="F223" s="20"/>
      <c r="G223" s="4" t="s">
        <v>25</v>
      </c>
      <c r="H223" s="4" t="s">
        <v>430</v>
      </c>
      <c r="I223" s="4" t="s">
        <v>27</v>
      </c>
      <c r="J223" s="4">
        <v>3.18</v>
      </c>
      <c r="K223" s="8">
        <v>2520</v>
      </c>
      <c r="L223" s="8">
        <v>8013.6</v>
      </c>
      <c r="M223" s="4">
        <v>10</v>
      </c>
      <c r="N223" s="8">
        <v>801.36</v>
      </c>
      <c r="O223" s="8">
        <v>40.068</v>
      </c>
      <c r="P223" s="6"/>
      <c r="Q223" s="8">
        <v>360.612</v>
      </c>
      <c r="R223" s="8">
        <v>400.68</v>
      </c>
      <c r="S223" s="8">
        <v>761.292</v>
      </c>
      <c r="T223" s="6"/>
    </row>
    <row r="224" ht="19.2" spans="1:20">
      <c r="A224" s="4">
        <v>1123</v>
      </c>
      <c r="B224" s="4" t="s">
        <v>645</v>
      </c>
      <c r="C224" s="4" t="s">
        <v>2249</v>
      </c>
      <c r="D224" s="5">
        <v>44927</v>
      </c>
      <c r="E224" s="5">
        <v>44957</v>
      </c>
      <c r="F224" s="20"/>
      <c r="G224" s="4" t="s">
        <v>25</v>
      </c>
      <c r="H224" s="4" t="s">
        <v>430</v>
      </c>
      <c r="I224" s="4" t="s">
        <v>27</v>
      </c>
      <c r="J224" s="4">
        <v>4.8</v>
      </c>
      <c r="K224" s="8">
        <v>2520</v>
      </c>
      <c r="L224" s="8">
        <v>12096</v>
      </c>
      <c r="M224" s="4">
        <v>10</v>
      </c>
      <c r="N224" s="8">
        <v>1209.6</v>
      </c>
      <c r="O224" s="8">
        <v>60.48</v>
      </c>
      <c r="P224" s="6"/>
      <c r="Q224" s="8">
        <v>544.32</v>
      </c>
      <c r="R224" s="8">
        <v>604.8</v>
      </c>
      <c r="S224" s="8">
        <v>1149.12</v>
      </c>
      <c r="T224" s="6"/>
    </row>
    <row r="225" ht="19.2" spans="1:20">
      <c r="A225" s="4">
        <v>1124</v>
      </c>
      <c r="B225" s="4" t="s">
        <v>646</v>
      </c>
      <c r="C225" s="4" t="s">
        <v>2249</v>
      </c>
      <c r="D225" s="5">
        <v>44927</v>
      </c>
      <c r="E225" s="5">
        <v>44957</v>
      </c>
      <c r="F225" s="20"/>
      <c r="G225" s="4" t="s">
        <v>25</v>
      </c>
      <c r="H225" s="4" t="s">
        <v>430</v>
      </c>
      <c r="I225" s="4" t="s">
        <v>27</v>
      </c>
      <c r="J225" s="4">
        <v>1.5</v>
      </c>
      <c r="K225" s="8">
        <v>2520</v>
      </c>
      <c r="L225" s="8">
        <v>3780</v>
      </c>
      <c r="M225" s="4">
        <v>10</v>
      </c>
      <c r="N225" s="8">
        <v>378</v>
      </c>
      <c r="O225" s="8">
        <v>18.9</v>
      </c>
      <c r="P225" s="6"/>
      <c r="Q225" s="8">
        <v>170.1</v>
      </c>
      <c r="R225" s="8">
        <v>189</v>
      </c>
      <c r="S225" s="8">
        <v>359.1</v>
      </c>
      <c r="T225" s="6"/>
    </row>
    <row r="226" ht="19.2" spans="1:20">
      <c r="A226" s="4">
        <v>1125</v>
      </c>
      <c r="B226" s="4" t="s">
        <v>647</v>
      </c>
      <c r="C226" s="4" t="s">
        <v>2249</v>
      </c>
      <c r="D226" s="5">
        <v>44927</v>
      </c>
      <c r="E226" s="5">
        <v>44957</v>
      </c>
      <c r="F226" s="20"/>
      <c r="G226" s="4" t="s">
        <v>25</v>
      </c>
      <c r="H226" s="4" t="s">
        <v>430</v>
      </c>
      <c r="I226" s="4" t="s">
        <v>27</v>
      </c>
      <c r="J226" s="4">
        <v>4</v>
      </c>
      <c r="K226" s="8">
        <v>2520</v>
      </c>
      <c r="L226" s="8">
        <v>10080</v>
      </c>
      <c r="M226" s="4">
        <v>10</v>
      </c>
      <c r="N226" s="8">
        <v>1008</v>
      </c>
      <c r="O226" s="8">
        <v>50.4</v>
      </c>
      <c r="P226" s="6"/>
      <c r="Q226" s="8">
        <v>453.6</v>
      </c>
      <c r="R226" s="8">
        <v>504</v>
      </c>
      <c r="S226" s="8">
        <v>957.6</v>
      </c>
      <c r="T226" s="6"/>
    </row>
    <row r="227" ht="19.2" spans="1:20">
      <c r="A227" s="4">
        <v>1126</v>
      </c>
      <c r="B227" s="4" t="s">
        <v>648</v>
      </c>
      <c r="C227" s="4" t="s">
        <v>2249</v>
      </c>
      <c r="D227" s="5">
        <v>44927</v>
      </c>
      <c r="E227" s="5">
        <v>44957</v>
      </c>
      <c r="F227" s="20"/>
      <c r="G227" s="4" t="s">
        <v>25</v>
      </c>
      <c r="H227" s="4" t="s">
        <v>430</v>
      </c>
      <c r="I227" s="4" t="s">
        <v>27</v>
      </c>
      <c r="J227" s="4">
        <v>5</v>
      </c>
      <c r="K227" s="8">
        <v>2520</v>
      </c>
      <c r="L227" s="8">
        <v>12600</v>
      </c>
      <c r="M227" s="4">
        <v>10</v>
      </c>
      <c r="N227" s="8">
        <v>1260</v>
      </c>
      <c r="O227" s="8">
        <v>63</v>
      </c>
      <c r="P227" s="6"/>
      <c r="Q227" s="8">
        <v>567</v>
      </c>
      <c r="R227" s="8">
        <v>630</v>
      </c>
      <c r="S227" s="8">
        <v>1197</v>
      </c>
      <c r="T227" s="6"/>
    </row>
    <row r="228" ht="19.2" spans="1:20">
      <c r="A228" s="4">
        <v>1127</v>
      </c>
      <c r="B228" s="4" t="s">
        <v>649</v>
      </c>
      <c r="C228" s="4" t="s">
        <v>2249</v>
      </c>
      <c r="D228" s="5">
        <v>44927</v>
      </c>
      <c r="E228" s="5">
        <v>44957</v>
      </c>
      <c r="F228" s="20"/>
      <c r="G228" s="4" t="s">
        <v>25</v>
      </c>
      <c r="H228" s="4" t="s">
        <v>430</v>
      </c>
      <c r="I228" s="4" t="s">
        <v>27</v>
      </c>
      <c r="J228" s="4">
        <v>2.82</v>
      </c>
      <c r="K228" s="8">
        <v>2520</v>
      </c>
      <c r="L228" s="8">
        <v>7106.4</v>
      </c>
      <c r="M228" s="4">
        <v>10</v>
      </c>
      <c r="N228" s="8">
        <v>710.64</v>
      </c>
      <c r="O228" s="8">
        <v>35.532</v>
      </c>
      <c r="P228" s="6"/>
      <c r="Q228" s="8">
        <v>319.788</v>
      </c>
      <c r="R228" s="8">
        <v>355.32</v>
      </c>
      <c r="S228" s="8">
        <v>675.108</v>
      </c>
      <c r="T228" s="6"/>
    </row>
    <row r="229" ht="19.2" spans="1:20">
      <c r="A229" s="4">
        <v>1128</v>
      </c>
      <c r="B229" s="4" t="s">
        <v>650</v>
      </c>
      <c r="C229" s="4" t="s">
        <v>2249</v>
      </c>
      <c r="D229" s="5">
        <v>44927</v>
      </c>
      <c r="E229" s="5">
        <v>44957</v>
      </c>
      <c r="F229" s="20"/>
      <c r="G229" s="4" t="s">
        <v>25</v>
      </c>
      <c r="H229" s="4" t="s">
        <v>430</v>
      </c>
      <c r="I229" s="4" t="s">
        <v>27</v>
      </c>
      <c r="J229" s="4">
        <v>4.35</v>
      </c>
      <c r="K229" s="8">
        <v>2520</v>
      </c>
      <c r="L229" s="8">
        <v>10962</v>
      </c>
      <c r="M229" s="4">
        <v>10</v>
      </c>
      <c r="N229" s="8">
        <v>1096.2</v>
      </c>
      <c r="O229" s="8">
        <v>54.81</v>
      </c>
      <c r="P229" s="6"/>
      <c r="Q229" s="8">
        <v>493.29</v>
      </c>
      <c r="R229" s="8">
        <v>548.1</v>
      </c>
      <c r="S229" s="8">
        <v>1041.39</v>
      </c>
      <c r="T229" s="6"/>
    </row>
    <row r="230" ht="19.2" spans="1:20">
      <c r="A230" s="4">
        <v>1129</v>
      </c>
      <c r="B230" s="4" t="s">
        <v>651</v>
      </c>
      <c r="C230" s="4" t="s">
        <v>2249</v>
      </c>
      <c r="D230" s="5">
        <v>44927</v>
      </c>
      <c r="E230" s="5">
        <v>44957</v>
      </c>
      <c r="F230" s="20"/>
      <c r="G230" s="4" t="s">
        <v>25</v>
      </c>
      <c r="H230" s="4" t="s">
        <v>430</v>
      </c>
      <c r="I230" s="4" t="s">
        <v>27</v>
      </c>
      <c r="J230" s="4">
        <v>4</v>
      </c>
      <c r="K230" s="8">
        <v>2520</v>
      </c>
      <c r="L230" s="8">
        <v>10080</v>
      </c>
      <c r="M230" s="4">
        <v>10</v>
      </c>
      <c r="N230" s="8">
        <v>1008</v>
      </c>
      <c r="O230" s="8">
        <v>50.4</v>
      </c>
      <c r="P230" s="6"/>
      <c r="Q230" s="8">
        <v>453.6</v>
      </c>
      <c r="R230" s="8">
        <v>504</v>
      </c>
      <c r="S230" s="8">
        <v>957.6</v>
      </c>
      <c r="T230" s="6"/>
    </row>
    <row r="231" ht="19.2" spans="1:20">
      <c r="A231" s="4">
        <v>1130</v>
      </c>
      <c r="B231" s="4" t="s">
        <v>588</v>
      </c>
      <c r="C231" s="4" t="s">
        <v>2249</v>
      </c>
      <c r="D231" s="5">
        <v>44927</v>
      </c>
      <c r="E231" s="5">
        <v>44957</v>
      </c>
      <c r="F231" s="20"/>
      <c r="G231" s="4" t="s">
        <v>25</v>
      </c>
      <c r="H231" s="4" t="s">
        <v>430</v>
      </c>
      <c r="I231" s="4" t="s">
        <v>27</v>
      </c>
      <c r="J231" s="4">
        <v>9</v>
      </c>
      <c r="K231" s="8">
        <v>2520</v>
      </c>
      <c r="L231" s="8">
        <v>22680</v>
      </c>
      <c r="M231" s="4">
        <v>10</v>
      </c>
      <c r="N231" s="8">
        <v>2268</v>
      </c>
      <c r="O231" s="8">
        <v>113.4</v>
      </c>
      <c r="P231" s="6"/>
      <c r="Q231" s="8">
        <v>1020.6</v>
      </c>
      <c r="R231" s="8">
        <v>1134</v>
      </c>
      <c r="S231" s="8">
        <v>2154.6</v>
      </c>
      <c r="T231" s="6"/>
    </row>
    <row r="232" ht="19.2" spans="1:20">
      <c r="A232" s="4">
        <v>1131</v>
      </c>
      <c r="B232" s="4" t="s">
        <v>652</v>
      </c>
      <c r="C232" s="4" t="s">
        <v>2249</v>
      </c>
      <c r="D232" s="5">
        <v>44927</v>
      </c>
      <c r="E232" s="5">
        <v>44957</v>
      </c>
      <c r="F232" s="20"/>
      <c r="G232" s="4" t="s">
        <v>25</v>
      </c>
      <c r="H232" s="4" t="s">
        <v>430</v>
      </c>
      <c r="I232" s="4" t="s">
        <v>27</v>
      </c>
      <c r="J232" s="4">
        <v>3.47</v>
      </c>
      <c r="K232" s="8">
        <v>2520</v>
      </c>
      <c r="L232" s="8">
        <v>8744.4</v>
      </c>
      <c r="M232" s="4">
        <v>10</v>
      </c>
      <c r="N232" s="8">
        <v>874.44</v>
      </c>
      <c r="O232" s="8">
        <v>43.722</v>
      </c>
      <c r="P232" s="6"/>
      <c r="Q232" s="8">
        <v>393.498</v>
      </c>
      <c r="R232" s="8">
        <v>437.22</v>
      </c>
      <c r="S232" s="8">
        <v>830.718</v>
      </c>
      <c r="T232" s="6"/>
    </row>
    <row r="233" ht="19.2" spans="1:20">
      <c r="A233" s="4">
        <v>1132</v>
      </c>
      <c r="B233" s="4" t="s">
        <v>653</v>
      </c>
      <c r="C233" s="4" t="s">
        <v>2249</v>
      </c>
      <c r="D233" s="5">
        <v>44927</v>
      </c>
      <c r="E233" s="5">
        <v>44957</v>
      </c>
      <c r="F233" s="20"/>
      <c r="G233" s="4" t="s">
        <v>25</v>
      </c>
      <c r="H233" s="4" t="s">
        <v>430</v>
      </c>
      <c r="I233" s="4" t="s">
        <v>27</v>
      </c>
      <c r="J233" s="4">
        <v>8</v>
      </c>
      <c r="K233" s="8">
        <v>2520</v>
      </c>
      <c r="L233" s="8">
        <v>20160</v>
      </c>
      <c r="M233" s="4">
        <v>10</v>
      </c>
      <c r="N233" s="8">
        <v>2016</v>
      </c>
      <c r="O233" s="8">
        <v>100.8</v>
      </c>
      <c r="P233" s="6"/>
      <c r="Q233" s="8">
        <v>907.2</v>
      </c>
      <c r="R233" s="8">
        <v>1008</v>
      </c>
      <c r="S233" s="8">
        <v>1915.2</v>
      </c>
      <c r="T233" s="6"/>
    </row>
    <row r="234" ht="19.2" spans="1:20">
      <c r="A234" s="4">
        <v>1133</v>
      </c>
      <c r="B234" s="4" t="s">
        <v>654</v>
      </c>
      <c r="C234" s="4" t="s">
        <v>2249</v>
      </c>
      <c r="D234" s="5">
        <v>44927</v>
      </c>
      <c r="E234" s="5">
        <v>44957</v>
      </c>
      <c r="F234" s="20"/>
      <c r="G234" s="4" t="s">
        <v>25</v>
      </c>
      <c r="H234" s="4" t="s">
        <v>430</v>
      </c>
      <c r="I234" s="4" t="s">
        <v>27</v>
      </c>
      <c r="J234" s="4">
        <v>4.7</v>
      </c>
      <c r="K234" s="8">
        <v>2520</v>
      </c>
      <c r="L234" s="8">
        <v>11844</v>
      </c>
      <c r="M234" s="4">
        <v>10</v>
      </c>
      <c r="N234" s="8">
        <v>1184.4</v>
      </c>
      <c r="O234" s="8">
        <v>59.22</v>
      </c>
      <c r="P234" s="6"/>
      <c r="Q234" s="8">
        <v>532.98</v>
      </c>
      <c r="R234" s="8">
        <v>592.2</v>
      </c>
      <c r="S234" s="8">
        <v>1125.18</v>
      </c>
      <c r="T234" s="6"/>
    </row>
    <row r="235" ht="19.2" spans="1:20">
      <c r="A235" s="4">
        <v>1134</v>
      </c>
      <c r="B235" s="4" t="s">
        <v>655</v>
      </c>
      <c r="C235" s="4" t="s">
        <v>2249</v>
      </c>
      <c r="D235" s="5">
        <v>44927</v>
      </c>
      <c r="E235" s="5">
        <v>44957</v>
      </c>
      <c r="F235" s="20"/>
      <c r="G235" s="4" t="s">
        <v>25</v>
      </c>
      <c r="H235" s="4" t="s">
        <v>430</v>
      </c>
      <c r="I235" s="4" t="s">
        <v>27</v>
      </c>
      <c r="J235" s="4">
        <v>2.3</v>
      </c>
      <c r="K235" s="8">
        <v>2520</v>
      </c>
      <c r="L235" s="8">
        <v>5796</v>
      </c>
      <c r="M235" s="4">
        <v>10</v>
      </c>
      <c r="N235" s="8">
        <v>579.6</v>
      </c>
      <c r="O235" s="8">
        <v>28.98</v>
      </c>
      <c r="P235" s="6"/>
      <c r="Q235" s="8">
        <v>260.82</v>
      </c>
      <c r="R235" s="8">
        <v>289.8</v>
      </c>
      <c r="S235" s="8">
        <v>550.62</v>
      </c>
      <c r="T235" s="6"/>
    </row>
    <row r="236" ht="19.2" spans="1:20">
      <c r="A236" s="4">
        <v>1135</v>
      </c>
      <c r="B236" s="4" t="s">
        <v>656</v>
      </c>
      <c r="C236" s="4" t="s">
        <v>2249</v>
      </c>
      <c r="D236" s="5">
        <v>44927</v>
      </c>
      <c r="E236" s="5">
        <v>44957</v>
      </c>
      <c r="F236" s="20"/>
      <c r="G236" s="4" t="s">
        <v>25</v>
      </c>
      <c r="H236" s="4" t="s">
        <v>430</v>
      </c>
      <c r="I236" s="4" t="s">
        <v>27</v>
      </c>
      <c r="J236" s="4">
        <v>1.9</v>
      </c>
      <c r="K236" s="8">
        <v>2520</v>
      </c>
      <c r="L236" s="8">
        <v>4788</v>
      </c>
      <c r="M236" s="4">
        <v>10</v>
      </c>
      <c r="N236" s="8">
        <v>478.8</v>
      </c>
      <c r="O236" s="8">
        <v>23.94</v>
      </c>
      <c r="P236" s="6"/>
      <c r="Q236" s="8">
        <v>215.46</v>
      </c>
      <c r="R236" s="8">
        <v>239.4</v>
      </c>
      <c r="S236" s="8">
        <v>454.86</v>
      </c>
      <c r="T236" s="6"/>
    </row>
    <row r="237" ht="19.2" spans="1:20">
      <c r="A237" s="4">
        <v>1136</v>
      </c>
      <c r="B237" s="4" t="s">
        <v>657</v>
      </c>
      <c r="C237" s="4" t="s">
        <v>2249</v>
      </c>
      <c r="D237" s="5">
        <v>44927</v>
      </c>
      <c r="E237" s="5">
        <v>44957</v>
      </c>
      <c r="F237" s="20"/>
      <c r="G237" s="4" t="s">
        <v>25</v>
      </c>
      <c r="H237" s="4" t="s">
        <v>430</v>
      </c>
      <c r="I237" s="4" t="s">
        <v>27</v>
      </c>
      <c r="J237" s="4">
        <v>1.56</v>
      </c>
      <c r="K237" s="8">
        <v>2520</v>
      </c>
      <c r="L237" s="8">
        <v>3931.2</v>
      </c>
      <c r="M237" s="4">
        <v>10</v>
      </c>
      <c r="N237" s="8">
        <v>393.12</v>
      </c>
      <c r="O237" s="8">
        <v>19.656</v>
      </c>
      <c r="P237" s="6"/>
      <c r="Q237" s="8">
        <v>176.904</v>
      </c>
      <c r="R237" s="8">
        <v>196.56</v>
      </c>
      <c r="S237" s="8">
        <v>373.464</v>
      </c>
      <c r="T237" s="6"/>
    </row>
    <row r="238" ht="19.2" spans="1:20">
      <c r="A238" s="4">
        <v>1137</v>
      </c>
      <c r="B238" s="4" t="s">
        <v>658</v>
      </c>
      <c r="C238" s="4" t="s">
        <v>2249</v>
      </c>
      <c r="D238" s="5">
        <v>44927</v>
      </c>
      <c r="E238" s="5">
        <v>44957</v>
      </c>
      <c r="F238" s="20"/>
      <c r="G238" s="4" t="s">
        <v>25</v>
      </c>
      <c r="H238" s="4" t="s">
        <v>430</v>
      </c>
      <c r="I238" s="4" t="s">
        <v>27</v>
      </c>
      <c r="J238" s="4">
        <v>5</v>
      </c>
      <c r="K238" s="8">
        <v>2520</v>
      </c>
      <c r="L238" s="8">
        <v>12600</v>
      </c>
      <c r="M238" s="4">
        <v>10</v>
      </c>
      <c r="N238" s="8">
        <v>1260</v>
      </c>
      <c r="O238" s="8">
        <v>63</v>
      </c>
      <c r="P238" s="6"/>
      <c r="Q238" s="8">
        <v>567</v>
      </c>
      <c r="R238" s="8">
        <v>630</v>
      </c>
      <c r="S238" s="8">
        <v>1197</v>
      </c>
      <c r="T238" s="6"/>
    </row>
    <row r="239" ht="19.2" spans="1:20">
      <c r="A239" s="4">
        <v>1138</v>
      </c>
      <c r="B239" s="4" t="s">
        <v>659</v>
      </c>
      <c r="C239" s="4" t="s">
        <v>2249</v>
      </c>
      <c r="D239" s="5">
        <v>44927</v>
      </c>
      <c r="E239" s="5">
        <v>44957</v>
      </c>
      <c r="F239" s="20"/>
      <c r="G239" s="4" t="s">
        <v>25</v>
      </c>
      <c r="H239" s="4" t="s">
        <v>430</v>
      </c>
      <c r="I239" s="4" t="s">
        <v>27</v>
      </c>
      <c r="J239" s="4">
        <v>5</v>
      </c>
      <c r="K239" s="8">
        <v>2520</v>
      </c>
      <c r="L239" s="8">
        <v>12600</v>
      </c>
      <c r="M239" s="4">
        <v>10</v>
      </c>
      <c r="N239" s="8">
        <v>1260</v>
      </c>
      <c r="O239" s="8">
        <v>63</v>
      </c>
      <c r="P239" s="6"/>
      <c r="Q239" s="8">
        <v>567</v>
      </c>
      <c r="R239" s="8">
        <v>630</v>
      </c>
      <c r="S239" s="8">
        <v>1197</v>
      </c>
      <c r="T239" s="6"/>
    </row>
    <row r="240" ht="19.2" spans="1:20">
      <c r="A240" s="4">
        <v>1139</v>
      </c>
      <c r="B240" s="4" t="s">
        <v>660</v>
      </c>
      <c r="C240" s="4" t="s">
        <v>2249</v>
      </c>
      <c r="D240" s="5">
        <v>44927</v>
      </c>
      <c r="E240" s="5">
        <v>44957</v>
      </c>
      <c r="F240" s="20"/>
      <c r="G240" s="4" t="s">
        <v>25</v>
      </c>
      <c r="H240" s="4" t="s">
        <v>430</v>
      </c>
      <c r="I240" s="4" t="s">
        <v>27</v>
      </c>
      <c r="J240" s="4">
        <v>7</v>
      </c>
      <c r="K240" s="8">
        <v>2520</v>
      </c>
      <c r="L240" s="8">
        <v>17640</v>
      </c>
      <c r="M240" s="4">
        <v>10</v>
      </c>
      <c r="N240" s="8">
        <v>1764</v>
      </c>
      <c r="O240" s="8">
        <v>88.2</v>
      </c>
      <c r="P240" s="6"/>
      <c r="Q240" s="8">
        <v>793.8</v>
      </c>
      <c r="R240" s="8">
        <v>882</v>
      </c>
      <c r="S240" s="8">
        <v>1675.8</v>
      </c>
      <c r="T240" s="6"/>
    </row>
    <row r="241" ht="19.2" spans="1:20">
      <c r="A241" s="4">
        <v>1140</v>
      </c>
      <c r="B241" s="4" t="s">
        <v>661</v>
      </c>
      <c r="C241" s="4" t="s">
        <v>2249</v>
      </c>
      <c r="D241" s="5">
        <v>44927</v>
      </c>
      <c r="E241" s="5">
        <v>44957</v>
      </c>
      <c r="F241" s="20"/>
      <c r="G241" s="4" t="s">
        <v>25</v>
      </c>
      <c r="H241" s="4" t="s">
        <v>430</v>
      </c>
      <c r="I241" s="4" t="s">
        <v>27</v>
      </c>
      <c r="J241" s="4">
        <v>5</v>
      </c>
      <c r="K241" s="8">
        <v>2520</v>
      </c>
      <c r="L241" s="8">
        <v>12600</v>
      </c>
      <c r="M241" s="4">
        <v>10</v>
      </c>
      <c r="N241" s="8">
        <v>1260</v>
      </c>
      <c r="O241" s="8">
        <v>63</v>
      </c>
      <c r="P241" s="6"/>
      <c r="Q241" s="8">
        <v>567</v>
      </c>
      <c r="R241" s="8">
        <v>630</v>
      </c>
      <c r="S241" s="8">
        <v>1197</v>
      </c>
      <c r="T241" s="6"/>
    </row>
    <row r="242" ht="19.2" spans="1:20">
      <c r="A242" s="4">
        <v>1141</v>
      </c>
      <c r="B242" s="4" t="s">
        <v>662</v>
      </c>
      <c r="C242" s="4" t="s">
        <v>2249</v>
      </c>
      <c r="D242" s="5">
        <v>44927</v>
      </c>
      <c r="E242" s="5">
        <v>44957</v>
      </c>
      <c r="F242" s="20"/>
      <c r="G242" s="4" t="s">
        <v>25</v>
      </c>
      <c r="H242" s="4" t="s">
        <v>430</v>
      </c>
      <c r="I242" s="4" t="s">
        <v>27</v>
      </c>
      <c r="J242" s="4">
        <v>2.06</v>
      </c>
      <c r="K242" s="8">
        <v>2520</v>
      </c>
      <c r="L242" s="8">
        <v>5191.2</v>
      </c>
      <c r="M242" s="4">
        <v>10</v>
      </c>
      <c r="N242" s="8">
        <v>519.12</v>
      </c>
      <c r="O242" s="8">
        <v>25.956</v>
      </c>
      <c r="P242" s="6"/>
      <c r="Q242" s="8">
        <v>233.604</v>
      </c>
      <c r="R242" s="8">
        <v>259.56</v>
      </c>
      <c r="S242" s="8">
        <v>493.164</v>
      </c>
      <c r="T242" s="6"/>
    </row>
    <row r="243" ht="19.2" spans="1:20">
      <c r="A243" s="4">
        <v>1142</v>
      </c>
      <c r="B243" s="4" t="s">
        <v>663</v>
      </c>
      <c r="C243" s="4" t="s">
        <v>2249</v>
      </c>
      <c r="D243" s="5">
        <v>44927</v>
      </c>
      <c r="E243" s="5">
        <v>44957</v>
      </c>
      <c r="F243" s="20"/>
      <c r="G243" s="4" t="s">
        <v>25</v>
      </c>
      <c r="H243" s="4" t="s">
        <v>430</v>
      </c>
      <c r="I243" s="4" t="s">
        <v>27</v>
      </c>
      <c r="J243" s="4">
        <v>5</v>
      </c>
      <c r="K243" s="8">
        <v>2520</v>
      </c>
      <c r="L243" s="8">
        <v>12600</v>
      </c>
      <c r="M243" s="4">
        <v>10</v>
      </c>
      <c r="N243" s="8">
        <v>1260</v>
      </c>
      <c r="O243" s="8">
        <v>63</v>
      </c>
      <c r="P243" s="6"/>
      <c r="Q243" s="8">
        <v>567</v>
      </c>
      <c r="R243" s="8">
        <v>630</v>
      </c>
      <c r="S243" s="8">
        <v>1197</v>
      </c>
      <c r="T243" s="6"/>
    </row>
    <row r="244" ht="19.2" spans="1:20">
      <c r="A244" s="4">
        <v>1143</v>
      </c>
      <c r="B244" s="4" t="s">
        <v>664</v>
      </c>
      <c r="C244" s="4" t="s">
        <v>2249</v>
      </c>
      <c r="D244" s="5">
        <v>44927</v>
      </c>
      <c r="E244" s="5">
        <v>44957</v>
      </c>
      <c r="F244" s="20"/>
      <c r="G244" s="4" t="s">
        <v>25</v>
      </c>
      <c r="H244" s="4" t="s">
        <v>430</v>
      </c>
      <c r="I244" s="4" t="s">
        <v>27</v>
      </c>
      <c r="J244" s="4">
        <v>5</v>
      </c>
      <c r="K244" s="8">
        <v>2520</v>
      </c>
      <c r="L244" s="8">
        <v>12600</v>
      </c>
      <c r="M244" s="4">
        <v>10</v>
      </c>
      <c r="N244" s="8">
        <v>1260</v>
      </c>
      <c r="O244" s="8">
        <v>63</v>
      </c>
      <c r="P244" s="6"/>
      <c r="Q244" s="8">
        <v>567</v>
      </c>
      <c r="R244" s="8">
        <v>630</v>
      </c>
      <c r="S244" s="8">
        <v>1197</v>
      </c>
      <c r="T244" s="6"/>
    </row>
    <row r="245" ht="19.2" spans="1:20">
      <c r="A245" s="4">
        <v>1144</v>
      </c>
      <c r="B245" s="4" t="s">
        <v>665</v>
      </c>
      <c r="C245" s="4" t="s">
        <v>2249</v>
      </c>
      <c r="D245" s="5">
        <v>44927</v>
      </c>
      <c r="E245" s="5">
        <v>44957</v>
      </c>
      <c r="F245" s="20"/>
      <c r="G245" s="4" t="s">
        <v>25</v>
      </c>
      <c r="H245" s="4" t="s">
        <v>430</v>
      </c>
      <c r="I245" s="4" t="s">
        <v>27</v>
      </c>
      <c r="J245" s="4">
        <v>5</v>
      </c>
      <c r="K245" s="8">
        <v>2520</v>
      </c>
      <c r="L245" s="8">
        <v>12600</v>
      </c>
      <c r="M245" s="4">
        <v>10</v>
      </c>
      <c r="N245" s="8">
        <v>1260</v>
      </c>
      <c r="O245" s="8">
        <v>63</v>
      </c>
      <c r="P245" s="6"/>
      <c r="Q245" s="8">
        <v>567</v>
      </c>
      <c r="R245" s="8">
        <v>630</v>
      </c>
      <c r="S245" s="8">
        <v>1197</v>
      </c>
      <c r="T245" s="6"/>
    </row>
    <row r="246" ht="19.2" spans="1:20">
      <c r="A246" s="4">
        <v>1145</v>
      </c>
      <c r="B246" s="4" t="s">
        <v>666</v>
      </c>
      <c r="C246" s="4" t="s">
        <v>2249</v>
      </c>
      <c r="D246" s="5">
        <v>44927</v>
      </c>
      <c r="E246" s="5">
        <v>44957</v>
      </c>
      <c r="F246" s="20"/>
      <c r="G246" s="4" t="s">
        <v>25</v>
      </c>
      <c r="H246" s="4" t="s">
        <v>430</v>
      </c>
      <c r="I246" s="4" t="s">
        <v>27</v>
      </c>
      <c r="J246" s="4">
        <v>5</v>
      </c>
      <c r="K246" s="8">
        <v>2520</v>
      </c>
      <c r="L246" s="8">
        <v>12600</v>
      </c>
      <c r="M246" s="4">
        <v>10</v>
      </c>
      <c r="N246" s="8">
        <v>1260</v>
      </c>
      <c r="O246" s="8">
        <v>63</v>
      </c>
      <c r="P246" s="6"/>
      <c r="Q246" s="8">
        <v>567</v>
      </c>
      <c r="R246" s="8">
        <v>630</v>
      </c>
      <c r="S246" s="8">
        <v>1197</v>
      </c>
      <c r="T246" s="6"/>
    </row>
    <row r="247" ht="19.2" spans="1:20">
      <c r="A247" s="4">
        <v>1146</v>
      </c>
      <c r="B247" s="4" t="s">
        <v>667</v>
      </c>
      <c r="C247" s="4" t="s">
        <v>2249</v>
      </c>
      <c r="D247" s="5">
        <v>44927</v>
      </c>
      <c r="E247" s="5">
        <v>44957</v>
      </c>
      <c r="F247" s="20"/>
      <c r="G247" s="4" t="s">
        <v>25</v>
      </c>
      <c r="H247" s="4" t="s">
        <v>430</v>
      </c>
      <c r="I247" s="4" t="s">
        <v>27</v>
      </c>
      <c r="J247" s="4">
        <v>4.28</v>
      </c>
      <c r="K247" s="8">
        <v>2520</v>
      </c>
      <c r="L247" s="8">
        <v>10785.6</v>
      </c>
      <c r="M247" s="4">
        <v>10</v>
      </c>
      <c r="N247" s="8">
        <v>1078.56</v>
      </c>
      <c r="O247" s="8">
        <v>53.928</v>
      </c>
      <c r="P247" s="6"/>
      <c r="Q247" s="8">
        <v>485.352</v>
      </c>
      <c r="R247" s="8">
        <v>539.28</v>
      </c>
      <c r="S247" s="8">
        <v>1024.632</v>
      </c>
      <c r="T247" s="6"/>
    </row>
    <row r="248" ht="19.2" spans="1:20">
      <c r="A248" s="4">
        <v>1147</v>
      </c>
      <c r="B248" s="4" t="s">
        <v>668</v>
      </c>
      <c r="C248" s="4" t="s">
        <v>2249</v>
      </c>
      <c r="D248" s="5">
        <v>44927</v>
      </c>
      <c r="E248" s="5">
        <v>44957</v>
      </c>
      <c r="F248" s="20"/>
      <c r="G248" s="4" t="s">
        <v>25</v>
      </c>
      <c r="H248" s="4" t="s">
        <v>430</v>
      </c>
      <c r="I248" s="4" t="s">
        <v>27</v>
      </c>
      <c r="J248" s="4">
        <v>5</v>
      </c>
      <c r="K248" s="8">
        <v>2520</v>
      </c>
      <c r="L248" s="8">
        <v>12600</v>
      </c>
      <c r="M248" s="4">
        <v>10</v>
      </c>
      <c r="N248" s="8">
        <v>1260</v>
      </c>
      <c r="O248" s="8">
        <v>63</v>
      </c>
      <c r="P248" s="6"/>
      <c r="Q248" s="8">
        <v>567</v>
      </c>
      <c r="R248" s="8">
        <v>630</v>
      </c>
      <c r="S248" s="8">
        <v>1197</v>
      </c>
      <c r="T248" s="6"/>
    </row>
    <row r="249" ht="19.2" spans="1:20">
      <c r="A249" s="4">
        <v>1148</v>
      </c>
      <c r="B249" s="4" t="s">
        <v>669</v>
      </c>
      <c r="C249" s="4" t="s">
        <v>2249</v>
      </c>
      <c r="D249" s="5">
        <v>44927</v>
      </c>
      <c r="E249" s="5">
        <v>44957</v>
      </c>
      <c r="F249" s="20"/>
      <c r="G249" s="4" t="s">
        <v>25</v>
      </c>
      <c r="H249" s="4" t="s">
        <v>430</v>
      </c>
      <c r="I249" s="4" t="s">
        <v>27</v>
      </c>
      <c r="J249" s="4">
        <v>5.9</v>
      </c>
      <c r="K249" s="8">
        <v>2520</v>
      </c>
      <c r="L249" s="8">
        <v>14868</v>
      </c>
      <c r="M249" s="4">
        <v>10</v>
      </c>
      <c r="N249" s="8">
        <v>1486.8</v>
      </c>
      <c r="O249" s="8">
        <v>74.34</v>
      </c>
      <c r="P249" s="6"/>
      <c r="Q249" s="8">
        <v>669.06</v>
      </c>
      <c r="R249" s="8">
        <v>743.4</v>
      </c>
      <c r="S249" s="8">
        <v>1412.46</v>
      </c>
      <c r="T249" s="6"/>
    </row>
    <row r="250" ht="19.2" spans="1:20">
      <c r="A250" s="4">
        <v>1149</v>
      </c>
      <c r="B250" s="4" t="s">
        <v>670</v>
      </c>
      <c r="C250" s="4" t="s">
        <v>2249</v>
      </c>
      <c r="D250" s="5">
        <v>44927</v>
      </c>
      <c r="E250" s="5">
        <v>44957</v>
      </c>
      <c r="F250" s="20"/>
      <c r="G250" s="4" t="s">
        <v>25</v>
      </c>
      <c r="H250" s="4" t="s">
        <v>430</v>
      </c>
      <c r="I250" s="4" t="s">
        <v>27</v>
      </c>
      <c r="J250" s="4">
        <v>4.5</v>
      </c>
      <c r="K250" s="8">
        <v>2520</v>
      </c>
      <c r="L250" s="8">
        <v>11340</v>
      </c>
      <c r="M250" s="4">
        <v>10</v>
      </c>
      <c r="N250" s="8">
        <v>1134</v>
      </c>
      <c r="O250" s="8">
        <v>56.7</v>
      </c>
      <c r="P250" s="6"/>
      <c r="Q250" s="8">
        <v>510.3</v>
      </c>
      <c r="R250" s="8">
        <v>567</v>
      </c>
      <c r="S250" s="8">
        <v>1077.3</v>
      </c>
      <c r="T250" s="6"/>
    </row>
    <row r="251" ht="19.2" spans="1:20">
      <c r="A251" s="4">
        <v>1150</v>
      </c>
      <c r="B251" s="4" t="s">
        <v>671</v>
      </c>
      <c r="C251" s="4" t="s">
        <v>2249</v>
      </c>
      <c r="D251" s="5">
        <v>44927</v>
      </c>
      <c r="E251" s="5">
        <v>44957</v>
      </c>
      <c r="F251" s="20"/>
      <c r="G251" s="4" t="s">
        <v>25</v>
      </c>
      <c r="H251" s="4" t="s">
        <v>430</v>
      </c>
      <c r="I251" s="4" t="s">
        <v>27</v>
      </c>
      <c r="J251" s="4">
        <v>3.1</v>
      </c>
      <c r="K251" s="8">
        <v>2520</v>
      </c>
      <c r="L251" s="8">
        <v>7812</v>
      </c>
      <c r="M251" s="4">
        <v>10</v>
      </c>
      <c r="N251" s="8">
        <v>781.2</v>
      </c>
      <c r="O251" s="8">
        <v>39.06</v>
      </c>
      <c r="P251" s="6"/>
      <c r="Q251" s="8">
        <v>351.54</v>
      </c>
      <c r="R251" s="8">
        <v>390.6</v>
      </c>
      <c r="S251" s="8">
        <v>742.14</v>
      </c>
      <c r="T251" s="6"/>
    </row>
    <row r="252" ht="19.2" spans="1:20">
      <c r="A252" s="4">
        <v>1151</v>
      </c>
      <c r="B252" s="4" t="s">
        <v>672</v>
      </c>
      <c r="C252" s="4" t="s">
        <v>2249</v>
      </c>
      <c r="D252" s="5">
        <v>44927</v>
      </c>
      <c r="E252" s="5">
        <v>44957</v>
      </c>
      <c r="F252" s="20"/>
      <c r="G252" s="4" t="s">
        <v>25</v>
      </c>
      <c r="H252" s="4" t="s">
        <v>430</v>
      </c>
      <c r="I252" s="4" t="s">
        <v>27</v>
      </c>
      <c r="J252" s="4">
        <v>7</v>
      </c>
      <c r="K252" s="8">
        <v>2520</v>
      </c>
      <c r="L252" s="8">
        <v>17640</v>
      </c>
      <c r="M252" s="4">
        <v>10</v>
      </c>
      <c r="N252" s="8">
        <v>1764</v>
      </c>
      <c r="O252" s="8">
        <v>88.2</v>
      </c>
      <c r="P252" s="6"/>
      <c r="Q252" s="8">
        <v>793.8</v>
      </c>
      <c r="R252" s="8">
        <v>882</v>
      </c>
      <c r="S252" s="8">
        <v>1675.8</v>
      </c>
      <c r="T252" s="6"/>
    </row>
    <row r="253" ht="19.2" spans="1:20">
      <c r="A253" s="4">
        <v>1152</v>
      </c>
      <c r="B253" s="4" t="s">
        <v>673</v>
      </c>
      <c r="C253" s="4" t="s">
        <v>2249</v>
      </c>
      <c r="D253" s="5">
        <v>44927</v>
      </c>
      <c r="E253" s="5">
        <v>44957</v>
      </c>
      <c r="F253" s="20"/>
      <c r="G253" s="4" t="s">
        <v>25</v>
      </c>
      <c r="H253" s="4" t="s">
        <v>430</v>
      </c>
      <c r="I253" s="4" t="s">
        <v>27</v>
      </c>
      <c r="J253" s="4">
        <v>3.6</v>
      </c>
      <c r="K253" s="8">
        <v>2520</v>
      </c>
      <c r="L253" s="8">
        <v>9072</v>
      </c>
      <c r="M253" s="4">
        <v>10</v>
      </c>
      <c r="N253" s="8">
        <v>907.2</v>
      </c>
      <c r="O253" s="8">
        <v>45.36</v>
      </c>
      <c r="P253" s="6"/>
      <c r="Q253" s="8">
        <v>408.24</v>
      </c>
      <c r="R253" s="8">
        <v>453.6</v>
      </c>
      <c r="S253" s="8">
        <v>861.84</v>
      </c>
      <c r="T253" s="6"/>
    </row>
    <row r="254" ht="19.2" spans="1:20">
      <c r="A254" s="4">
        <v>1153</v>
      </c>
      <c r="B254" s="4" t="s">
        <v>674</v>
      </c>
      <c r="C254" s="4" t="s">
        <v>2249</v>
      </c>
      <c r="D254" s="5">
        <v>44927</v>
      </c>
      <c r="E254" s="5">
        <v>44957</v>
      </c>
      <c r="F254" s="20"/>
      <c r="G254" s="4" t="s">
        <v>25</v>
      </c>
      <c r="H254" s="4" t="s">
        <v>430</v>
      </c>
      <c r="I254" s="4" t="s">
        <v>27</v>
      </c>
      <c r="J254" s="4">
        <v>5</v>
      </c>
      <c r="K254" s="8">
        <v>2520</v>
      </c>
      <c r="L254" s="8">
        <v>12600</v>
      </c>
      <c r="M254" s="4">
        <v>10</v>
      </c>
      <c r="N254" s="8">
        <v>1260</v>
      </c>
      <c r="O254" s="8">
        <v>63</v>
      </c>
      <c r="P254" s="6"/>
      <c r="Q254" s="8">
        <v>567</v>
      </c>
      <c r="R254" s="8">
        <v>630</v>
      </c>
      <c r="S254" s="8">
        <v>1197</v>
      </c>
      <c r="T254" s="6"/>
    </row>
    <row r="255" ht="19.2" spans="1:20">
      <c r="A255" s="4">
        <v>1154</v>
      </c>
      <c r="B255" s="4" t="s">
        <v>675</v>
      </c>
      <c r="C255" s="4" t="s">
        <v>2249</v>
      </c>
      <c r="D255" s="5">
        <v>44927</v>
      </c>
      <c r="E255" s="5">
        <v>44957</v>
      </c>
      <c r="F255" s="20"/>
      <c r="G255" s="4" t="s">
        <v>25</v>
      </c>
      <c r="H255" s="4" t="s">
        <v>430</v>
      </c>
      <c r="I255" s="4" t="s">
        <v>27</v>
      </c>
      <c r="J255" s="4">
        <v>5</v>
      </c>
      <c r="K255" s="8">
        <v>2520</v>
      </c>
      <c r="L255" s="8">
        <v>12600</v>
      </c>
      <c r="M255" s="4">
        <v>10</v>
      </c>
      <c r="N255" s="8">
        <v>1260</v>
      </c>
      <c r="O255" s="8">
        <v>63</v>
      </c>
      <c r="P255" s="6"/>
      <c r="Q255" s="8">
        <v>567</v>
      </c>
      <c r="R255" s="8">
        <v>630</v>
      </c>
      <c r="S255" s="8">
        <v>1197</v>
      </c>
      <c r="T255" s="6"/>
    </row>
    <row r="256" ht="19.2" spans="1:20">
      <c r="A256" s="4">
        <v>1155</v>
      </c>
      <c r="B256" s="4" t="s">
        <v>676</v>
      </c>
      <c r="C256" s="4" t="s">
        <v>2249</v>
      </c>
      <c r="D256" s="5">
        <v>44927</v>
      </c>
      <c r="E256" s="5">
        <v>44957</v>
      </c>
      <c r="F256" s="20"/>
      <c r="G256" s="4" t="s">
        <v>25</v>
      </c>
      <c r="H256" s="4" t="s">
        <v>430</v>
      </c>
      <c r="I256" s="4" t="s">
        <v>27</v>
      </c>
      <c r="J256" s="4">
        <v>5</v>
      </c>
      <c r="K256" s="8">
        <v>2520</v>
      </c>
      <c r="L256" s="8">
        <v>12600</v>
      </c>
      <c r="M256" s="4">
        <v>10</v>
      </c>
      <c r="N256" s="8">
        <v>1260</v>
      </c>
      <c r="O256" s="8">
        <v>63</v>
      </c>
      <c r="P256" s="6"/>
      <c r="Q256" s="8">
        <v>567</v>
      </c>
      <c r="R256" s="8">
        <v>630</v>
      </c>
      <c r="S256" s="8">
        <v>1197</v>
      </c>
      <c r="T256" s="6"/>
    </row>
    <row r="257" ht="19.2" spans="1:20">
      <c r="A257" s="4">
        <v>1156</v>
      </c>
      <c r="B257" s="4" t="s">
        <v>677</v>
      </c>
      <c r="C257" s="4" t="s">
        <v>2249</v>
      </c>
      <c r="D257" s="5">
        <v>44927</v>
      </c>
      <c r="E257" s="5">
        <v>44957</v>
      </c>
      <c r="F257" s="20"/>
      <c r="G257" s="4" t="s">
        <v>25</v>
      </c>
      <c r="H257" s="4" t="s">
        <v>430</v>
      </c>
      <c r="I257" s="4" t="s">
        <v>27</v>
      </c>
      <c r="J257" s="4">
        <v>4.4</v>
      </c>
      <c r="K257" s="8">
        <v>2520</v>
      </c>
      <c r="L257" s="8">
        <v>11088</v>
      </c>
      <c r="M257" s="4">
        <v>10</v>
      </c>
      <c r="N257" s="8">
        <v>1108.8</v>
      </c>
      <c r="O257" s="8">
        <v>55.44</v>
      </c>
      <c r="P257" s="6"/>
      <c r="Q257" s="8">
        <v>498.96</v>
      </c>
      <c r="R257" s="8">
        <v>554.4</v>
      </c>
      <c r="S257" s="8">
        <v>1053.36</v>
      </c>
      <c r="T257" s="6"/>
    </row>
    <row r="258" ht="19.2" spans="1:20">
      <c r="A258" s="4">
        <v>1157</v>
      </c>
      <c r="B258" s="4" t="s">
        <v>678</v>
      </c>
      <c r="C258" s="4" t="s">
        <v>2249</v>
      </c>
      <c r="D258" s="5">
        <v>44927</v>
      </c>
      <c r="E258" s="5">
        <v>44957</v>
      </c>
      <c r="F258" s="20"/>
      <c r="G258" s="4" t="s">
        <v>25</v>
      </c>
      <c r="H258" s="4" t="s">
        <v>430</v>
      </c>
      <c r="I258" s="4" t="s">
        <v>27</v>
      </c>
      <c r="J258" s="4">
        <v>5</v>
      </c>
      <c r="K258" s="8">
        <v>2520</v>
      </c>
      <c r="L258" s="8">
        <v>12600</v>
      </c>
      <c r="M258" s="4">
        <v>10</v>
      </c>
      <c r="N258" s="8">
        <v>1260</v>
      </c>
      <c r="O258" s="8">
        <v>63</v>
      </c>
      <c r="P258" s="6"/>
      <c r="Q258" s="8">
        <v>567</v>
      </c>
      <c r="R258" s="8">
        <v>630</v>
      </c>
      <c r="S258" s="8">
        <v>1197</v>
      </c>
      <c r="T258" s="6"/>
    </row>
    <row r="259" ht="19.2" spans="1:20">
      <c r="A259" s="4">
        <v>1158</v>
      </c>
      <c r="B259" s="4" t="s">
        <v>679</v>
      </c>
      <c r="C259" s="4" t="s">
        <v>2249</v>
      </c>
      <c r="D259" s="5">
        <v>44927</v>
      </c>
      <c r="E259" s="5">
        <v>44957</v>
      </c>
      <c r="F259" s="20"/>
      <c r="G259" s="4" t="s">
        <v>25</v>
      </c>
      <c r="H259" s="4" t="s">
        <v>430</v>
      </c>
      <c r="I259" s="4" t="s">
        <v>27</v>
      </c>
      <c r="J259" s="4">
        <v>5</v>
      </c>
      <c r="K259" s="8">
        <v>2520</v>
      </c>
      <c r="L259" s="8">
        <v>12600</v>
      </c>
      <c r="M259" s="4">
        <v>10</v>
      </c>
      <c r="N259" s="8">
        <v>1260</v>
      </c>
      <c r="O259" s="8">
        <v>63</v>
      </c>
      <c r="P259" s="6"/>
      <c r="Q259" s="8">
        <v>567</v>
      </c>
      <c r="R259" s="8">
        <v>630</v>
      </c>
      <c r="S259" s="8">
        <v>1197</v>
      </c>
      <c r="T259" s="6"/>
    </row>
    <row r="260" ht="19.2" spans="1:20">
      <c r="A260" s="4">
        <v>1159</v>
      </c>
      <c r="B260" s="4" t="s">
        <v>680</v>
      </c>
      <c r="C260" s="4" t="s">
        <v>2249</v>
      </c>
      <c r="D260" s="5">
        <v>44927</v>
      </c>
      <c r="E260" s="5">
        <v>44957</v>
      </c>
      <c r="F260" s="20"/>
      <c r="G260" s="4" t="s">
        <v>25</v>
      </c>
      <c r="H260" s="4" t="s">
        <v>430</v>
      </c>
      <c r="I260" s="4" t="s">
        <v>27</v>
      </c>
      <c r="J260" s="4">
        <v>5.7</v>
      </c>
      <c r="K260" s="8">
        <v>2520</v>
      </c>
      <c r="L260" s="8">
        <v>14364</v>
      </c>
      <c r="M260" s="4">
        <v>10</v>
      </c>
      <c r="N260" s="8">
        <v>1436.4</v>
      </c>
      <c r="O260" s="8">
        <v>71.82</v>
      </c>
      <c r="P260" s="6"/>
      <c r="Q260" s="8">
        <v>646.38</v>
      </c>
      <c r="R260" s="8">
        <v>718.2</v>
      </c>
      <c r="S260" s="8">
        <v>1364.58</v>
      </c>
      <c r="T260" s="6"/>
    </row>
    <row r="261" ht="19.2" spans="1:20">
      <c r="A261" s="4">
        <v>1160</v>
      </c>
      <c r="B261" s="4" t="s">
        <v>681</v>
      </c>
      <c r="C261" s="4" t="s">
        <v>2249</v>
      </c>
      <c r="D261" s="5">
        <v>44927</v>
      </c>
      <c r="E261" s="5">
        <v>44957</v>
      </c>
      <c r="F261" s="20"/>
      <c r="G261" s="4" t="s">
        <v>25</v>
      </c>
      <c r="H261" s="4" t="s">
        <v>430</v>
      </c>
      <c r="I261" s="4" t="s">
        <v>27</v>
      </c>
      <c r="J261" s="4">
        <v>5</v>
      </c>
      <c r="K261" s="8">
        <v>2520</v>
      </c>
      <c r="L261" s="8">
        <v>12600</v>
      </c>
      <c r="M261" s="4">
        <v>10</v>
      </c>
      <c r="N261" s="8">
        <v>1260</v>
      </c>
      <c r="O261" s="8">
        <v>63</v>
      </c>
      <c r="P261" s="6"/>
      <c r="Q261" s="8">
        <v>567</v>
      </c>
      <c r="R261" s="8">
        <v>630</v>
      </c>
      <c r="S261" s="8">
        <v>1197</v>
      </c>
      <c r="T261" s="6"/>
    </row>
    <row r="262" ht="19.2" spans="1:20">
      <c r="A262" s="4">
        <v>1161</v>
      </c>
      <c r="B262" s="4" t="s">
        <v>682</v>
      </c>
      <c r="C262" s="4" t="s">
        <v>2249</v>
      </c>
      <c r="D262" s="5">
        <v>44927</v>
      </c>
      <c r="E262" s="5">
        <v>44957</v>
      </c>
      <c r="F262" s="20"/>
      <c r="G262" s="4" t="s">
        <v>25</v>
      </c>
      <c r="H262" s="4" t="s">
        <v>430</v>
      </c>
      <c r="I262" s="4" t="s">
        <v>27</v>
      </c>
      <c r="J262" s="4">
        <v>4</v>
      </c>
      <c r="K262" s="8">
        <v>2520</v>
      </c>
      <c r="L262" s="8">
        <v>10080</v>
      </c>
      <c r="M262" s="4">
        <v>10</v>
      </c>
      <c r="N262" s="8">
        <v>1008</v>
      </c>
      <c r="O262" s="8">
        <v>50.4</v>
      </c>
      <c r="P262" s="6"/>
      <c r="Q262" s="8">
        <v>453.6</v>
      </c>
      <c r="R262" s="8">
        <v>504</v>
      </c>
      <c r="S262" s="8">
        <v>957.6</v>
      </c>
      <c r="T262" s="6"/>
    </row>
    <row r="263" ht="19.2" spans="1:20">
      <c r="A263" s="4">
        <v>1162</v>
      </c>
      <c r="B263" s="4" t="s">
        <v>442</v>
      </c>
      <c r="C263" s="4" t="s">
        <v>2249</v>
      </c>
      <c r="D263" s="5">
        <v>44927</v>
      </c>
      <c r="E263" s="5">
        <v>44957</v>
      </c>
      <c r="F263" s="20"/>
      <c r="G263" s="4" t="s">
        <v>25</v>
      </c>
      <c r="H263" s="4" t="s">
        <v>430</v>
      </c>
      <c r="I263" s="4" t="s">
        <v>27</v>
      </c>
      <c r="J263" s="4">
        <v>5</v>
      </c>
      <c r="K263" s="8">
        <v>2520</v>
      </c>
      <c r="L263" s="8">
        <v>12600</v>
      </c>
      <c r="M263" s="4">
        <v>10</v>
      </c>
      <c r="N263" s="8">
        <v>1260</v>
      </c>
      <c r="O263" s="8">
        <v>63</v>
      </c>
      <c r="P263" s="6"/>
      <c r="Q263" s="8">
        <v>567</v>
      </c>
      <c r="R263" s="8">
        <v>630</v>
      </c>
      <c r="S263" s="8">
        <v>1197</v>
      </c>
      <c r="T263" s="6"/>
    </row>
    <row r="264" ht="19.2" spans="1:20">
      <c r="A264" s="4">
        <v>1163</v>
      </c>
      <c r="B264" s="4" t="s">
        <v>683</v>
      </c>
      <c r="C264" s="4" t="s">
        <v>2249</v>
      </c>
      <c r="D264" s="5">
        <v>44927</v>
      </c>
      <c r="E264" s="5">
        <v>44957</v>
      </c>
      <c r="F264" s="20"/>
      <c r="G264" s="4" t="s">
        <v>25</v>
      </c>
      <c r="H264" s="4" t="s">
        <v>430</v>
      </c>
      <c r="I264" s="4" t="s">
        <v>27</v>
      </c>
      <c r="J264" s="4">
        <v>5</v>
      </c>
      <c r="K264" s="8">
        <v>2520</v>
      </c>
      <c r="L264" s="8">
        <v>12600</v>
      </c>
      <c r="M264" s="4">
        <v>10</v>
      </c>
      <c r="N264" s="8">
        <v>1260</v>
      </c>
      <c r="O264" s="8">
        <v>63</v>
      </c>
      <c r="P264" s="6"/>
      <c r="Q264" s="8">
        <v>567</v>
      </c>
      <c r="R264" s="8">
        <v>630</v>
      </c>
      <c r="S264" s="8">
        <v>1197</v>
      </c>
      <c r="T264" s="6"/>
    </row>
    <row r="265" ht="19.2" spans="1:20">
      <c r="A265" s="4">
        <v>1164</v>
      </c>
      <c r="B265" s="4" t="s">
        <v>684</v>
      </c>
      <c r="C265" s="4" t="s">
        <v>2249</v>
      </c>
      <c r="D265" s="5">
        <v>44927</v>
      </c>
      <c r="E265" s="5">
        <v>44957</v>
      </c>
      <c r="F265" s="20"/>
      <c r="G265" s="4" t="s">
        <v>25</v>
      </c>
      <c r="H265" s="4" t="s">
        <v>430</v>
      </c>
      <c r="I265" s="4" t="s">
        <v>27</v>
      </c>
      <c r="J265" s="4">
        <v>5.98</v>
      </c>
      <c r="K265" s="8">
        <v>2520</v>
      </c>
      <c r="L265" s="8">
        <v>15069.6</v>
      </c>
      <c r="M265" s="4">
        <v>10</v>
      </c>
      <c r="N265" s="8">
        <v>1506.96</v>
      </c>
      <c r="O265" s="8">
        <v>75.348</v>
      </c>
      <c r="P265" s="6"/>
      <c r="Q265" s="8">
        <v>678.132</v>
      </c>
      <c r="R265" s="8">
        <v>753.48</v>
      </c>
      <c r="S265" s="8">
        <v>1431.612</v>
      </c>
      <c r="T265" s="6"/>
    </row>
    <row r="266" ht="19.2" spans="1:20">
      <c r="A266" s="4">
        <v>1165</v>
      </c>
      <c r="B266" s="4" t="s">
        <v>685</v>
      </c>
      <c r="C266" s="4" t="s">
        <v>2249</v>
      </c>
      <c r="D266" s="5">
        <v>44927</v>
      </c>
      <c r="E266" s="5">
        <v>44957</v>
      </c>
      <c r="F266" s="20"/>
      <c r="G266" s="4" t="s">
        <v>25</v>
      </c>
      <c r="H266" s="4" t="s">
        <v>430</v>
      </c>
      <c r="I266" s="4" t="s">
        <v>27</v>
      </c>
      <c r="J266" s="4">
        <v>2.89</v>
      </c>
      <c r="K266" s="8">
        <v>2520</v>
      </c>
      <c r="L266" s="8">
        <v>7282.8</v>
      </c>
      <c r="M266" s="4">
        <v>10</v>
      </c>
      <c r="N266" s="8">
        <v>728.28</v>
      </c>
      <c r="O266" s="8">
        <v>36.414</v>
      </c>
      <c r="P266" s="6"/>
      <c r="Q266" s="8">
        <v>327.726</v>
      </c>
      <c r="R266" s="8">
        <v>364.14</v>
      </c>
      <c r="S266" s="8">
        <v>691.866</v>
      </c>
      <c r="T266" s="6"/>
    </row>
    <row r="267" ht="19.2" spans="1:20">
      <c r="A267" s="4">
        <v>1166</v>
      </c>
      <c r="B267" s="4" t="s">
        <v>686</v>
      </c>
      <c r="C267" s="4" t="s">
        <v>2249</v>
      </c>
      <c r="D267" s="5">
        <v>44927</v>
      </c>
      <c r="E267" s="5">
        <v>44957</v>
      </c>
      <c r="F267" s="20"/>
      <c r="G267" s="4" t="s">
        <v>25</v>
      </c>
      <c r="H267" s="4" t="s">
        <v>430</v>
      </c>
      <c r="I267" s="4" t="s">
        <v>27</v>
      </c>
      <c r="J267" s="4">
        <v>5</v>
      </c>
      <c r="K267" s="8">
        <v>2520</v>
      </c>
      <c r="L267" s="8">
        <v>12600</v>
      </c>
      <c r="M267" s="4">
        <v>10</v>
      </c>
      <c r="N267" s="8">
        <v>1260</v>
      </c>
      <c r="O267" s="8">
        <v>63</v>
      </c>
      <c r="P267" s="6"/>
      <c r="Q267" s="8">
        <v>567</v>
      </c>
      <c r="R267" s="8">
        <v>630</v>
      </c>
      <c r="S267" s="8">
        <v>1197</v>
      </c>
      <c r="T267" s="6"/>
    </row>
    <row r="268" ht="19.2" spans="1:20">
      <c r="A268" s="4">
        <v>1167</v>
      </c>
      <c r="B268" s="4" t="s">
        <v>687</v>
      </c>
      <c r="C268" s="4" t="s">
        <v>2249</v>
      </c>
      <c r="D268" s="5">
        <v>44927</v>
      </c>
      <c r="E268" s="5">
        <v>44957</v>
      </c>
      <c r="F268" s="20"/>
      <c r="G268" s="4" t="s">
        <v>25</v>
      </c>
      <c r="H268" s="4" t="s">
        <v>430</v>
      </c>
      <c r="I268" s="4" t="s">
        <v>27</v>
      </c>
      <c r="J268" s="4">
        <v>5</v>
      </c>
      <c r="K268" s="8">
        <v>2520</v>
      </c>
      <c r="L268" s="8">
        <v>12600</v>
      </c>
      <c r="M268" s="4">
        <v>10</v>
      </c>
      <c r="N268" s="8">
        <v>1260</v>
      </c>
      <c r="O268" s="8">
        <v>63</v>
      </c>
      <c r="P268" s="6"/>
      <c r="Q268" s="8">
        <v>567</v>
      </c>
      <c r="R268" s="8">
        <v>630</v>
      </c>
      <c r="S268" s="8">
        <v>1197</v>
      </c>
      <c r="T268" s="6"/>
    </row>
    <row r="269" ht="19.2" spans="1:20">
      <c r="A269" s="4">
        <v>1168</v>
      </c>
      <c r="B269" s="4" t="s">
        <v>688</v>
      </c>
      <c r="C269" s="4" t="s">
        <v>2249</v>
      </c>
      <c r="D269" s="5">
        <v>44927</v>
      </c>
      <c r="E269" s="5">
        <v>44957</v>
      </c>
      <c r="F269" s="20"/>
      <c r="G269" s="4" t="s">
        <v>25</v>
      </c>
      <c r="H269" s="4" t="s">
        <v>430</v>
      </c>
      <c r="I269" s="4" t="s">
        <v>27</v>
      </c>
      <c r="J269" s="4">
        <v>5</v>
      </c>
      <c r="K269" s="8">
        <v>2520</v>
      </c>
      <c r="L269" s="8">
        <v>12600</v>
      </c>
      <c r="M269" s="4">
        <v>10</v>
      </c>
      <c r="N269" s="8">
        <v>1260</v>
      </c>
      <c r="O269" s="8">
        <v>63</v>
      </c>
      <c r="P269" s="6"/>
      <c r="Q269" s="8">
        <v>567</v>
      </c>
      <c r="R269" s="8">
        <v>630</v>
      </c>
      <c r="S269" s="8">
        <v>1197</v>
      </c>
      <c r="T269" s="6"/>
    </row>
    <row r="270" ht="19.2" spans="1:20">
      <c r="A270" s="4">
        <v>1169</v>
      </c>
      <c r="B270" s="4" t="s">
        <v>689</v>
      </c>
      <c r="C270" s="4" t="s">
        <v>2249</v>
      </c>
      <c r="D270" s="5">
        <v>44927</v>
      </c>
      <c r="E270" s="5">
        <v>44957</v>
      </c>
      <c r="F270" s="20"/>
      <c r="G270" s="4" t="s">
        <v>25</v>
      </c>
      <c r="H270" s="4" t="s">
        <v>430</v>
      </c>
      <c r="I270" s="4" t="s">
        <v>27</v>
      </c>
      <c r="J270" s="4">
        <v>4</v>
      </c>
      <c r="K270" s="8">
        <v>2520</v>
      </c>
      <c r="L270" s="8">
        <v>10080</v>
      </c>
      <c r="M270" s="4">
        <v>10</v>
      </c>
      <c r="N270" s="8">
        <v>1008</v>
      </c>
      <c r="O270" s="8">
        <v>50.4</v>
      </c>
      <c r="P270" s="6"/>
      <c r="Q270" s="8">
        <v>453.6</v>
      </c>
      <c r="R270" s="8">
        <v>504</v>
      </c>
      <c r="S270" s="8">
        <v>957.6</v>
      </c>
      <c r="T270" s="6"/>
    </row>
    <row r="271" ht="19.2" spans="1:20">
      <c r="A271" s="4">
        <v>1170</v>
      </c>
      <c r="B271" s="4" t="s">
        <v>690</v>
      </c>
      <c r="C271" s="4" t="s">
        <v>2249</v>
      </c>
      <c r="D271" s="5">
        <v>44927</v>
      </c>
      <c r="E271" s="5">
        <v>44957</v>
      </c>
      <c r="F271" s="20"/>
      <c r="G271" s="4" t="s">
        <v>25</v>
      </c>
      <c r="H271" s="4" t="s">
        <v>430</v>
      </c>
      <c r="I271" s="4" t="s">
        <v>27</v>
      </c>
      <c r="J271" s="4">
        <v>8</v>
      </c>
      <c r="K271" s="8">
        <v>2520</v>
      </c>
      <c r="L271" s="8">
        <v>20160</v>
      </c>
      <c r="M271" s="4">
        <v>10</v>
      </c>
      <c r="N271" s="8">
        <v>2016</v>
      </c>
      <c r="O271" s="8">
        <v>100.8</v>
      </c>
      <c r="P271" s="6"/>
      <c r="Q271" s="8">
        <v>907.2</v>
      </c>
      <c r="R271" s="8">
        <v>1008</v>
      </c>
      <c r="S271" s="8">
        <v>1915.2</v>
      </c>
      <c r="T271" s="6"/>
    </row>
    <row r="272" ht="19.2" spans="1:20">
      <c r="A272" s="4">
        <v>1171</v>
      </c>
      <c r="B272" s="4" t="s">
        <v>691</v>
      </c>
      <c r="C272" s="4" t="s">
        <v>2249</v>
      </c>
      <c r="D272" s="5">
        <v>44927</v>
      </c>
      <c r="E272" s="5">
        <v>44957</v>
      </c>
      <c r="F272" s="20"/>
      <c r="G272" s="4" t="s">
        <v>25</v>
      </c>
      <c r="H272" s="4" t="s">
        <v>430</v>
      </c>
      <c r="I272" s="4" t="s">
        <v>27</v>
      </c>
      <c r="J272" s="4">
        <v>3.8</v>
      </c>
      <c r="K272" s="8">
        <v>2520</v>
      </c>
      <c r="L272" s="8">
        <v>9576</v>
      </c>
      <c r="M272" s="4">
        <v>10</v>
      </c>
      <c r="N272" s="8">
        <v>957.6</v>
      </c>
      <c r="O272" s="8">
        <v>47.88</v>
      </c>
      <c r="P272" s="6"/>
      <c r="Q272" s="8">
        <v>430.92</v>
      </c>
      <c r="R272" s="8">
        <v>478.8</v>
      </c>
      <c r="S272" s="8">
        <v>909.72</v>
      </c>
      <c r="T272" s="6"/>
    </row>
    <row r="273" ht="19.2" spans="1:20">
      <c r="A273" s="4">
        <v>1172</v>
      </c>
      <c r="B273" s="4" t="s">
        <v>692</v>
      </c>
      <c r="C273" s="4" t="s">
        <v>2249</v>
      </c>
      <c r="D273" s="5">
        <v>44927</v>
      </c>
      <c r="E273" s="5">
        <v>44957</v>
      </c>
      <c r="F273" s="20"/>
      <c r="G273" s="4" t="s">
        <v>25</v>
      </c>
      <c r="H273" s="4" t="s">
        <v>430</v>
      </c>
      <c r="I273" s="4" t="s">
        <v>27</v>
      </c>
      <c r="J273" s="4">
        <v>5</v>
      </c>
      <c r="K273" s="8">
        <v>2520</v>
      </c>
      <c r="L273" s="8">
        <v>12600</v>
      </c>
      <c r="M273" s="4">
        <v>10</v>
      </c>
      <c r="N273" s="8">
        <v>1260</v>
      </c>
      <c r="O273" s="8">
        <v>63</v>
      </c>
      <c r="P273" s="6"/>
      <c r="Q273" s="8">
        <v>567</v>
      </c>
      <c r="R273" s="8">
        <v>630</v>
      </c>
      <c r="S273" s="8">
        <v>1197</v>
      </c>
      <c r="T273" s="6"/>
    </row>
    <row r="274" ht="19.2" spans="1:20">
      <c r="A274" s="4">
        <v>1173</v>
      </c>
      <c r="B274" s="4" t="s">
        <v>693</v>
      </c>
      <c r="C274" s="4" t="s">
        <v>2249</v>
      </c>
      <c r="D274" s="5">
        <v>44927</v>
      </c>
      <c r="E274" s="5">
        <v>44957</v>
      </c>
      <c r="F274" s="20"/>
      <c r="G274" s="4" t="s">
        <v>25</v>
      </c>
      <c r="H274" s="4" t="s">
        <v>430</v>
      </c>
      <c r="I274" s="4" t="s">
        <v>27</v>
      </c>
      <c r="J274" s="4">
        <v>6.98</v>
      </c>
      <c r="K274" s="8">
        <v>2520</v>
      </c>
      <c r="L274" s="8">
        <v>17589.6</v>
      </c>
      <c r="M274" s="4">
        <v>10</v>
      </c>
      <c r="N274" s="8">
        <v>1758.96</v>
      </c>
      <c r="O274" s="8">
        <v>87.948</v>
      </c>
      <c r="P274" s="6"/>
      <c r="Q274" s="8">
        <v>791.532</v>
      </c>
      <c r="R274" s="8">
        <v>879.48</v>
      </c>
      <c r="S274" s="8">
        <v>1671.012</v>
      </c>
      <c r="T274" s="6"/>
    </row>
    <row r="275" ht="19.2" spans="1:20">
      <c r="A275" s="4">
        <v>1174</v>
      </c>
      <c r="B275" s="4" t="s">
        <v>694</v>
      </c>
      <c r="C275" s="4" t="s">
        <v>2249</v>
      </c>
      <c r="D275" s="5">
        <v>44927</v>
      </c>
      <c r="E275" s="5">
        <v>44957</v>
      </c>
      <c r="F275" s="20"/>
      <c r="G275" s="4" t="s">
        <v>25</v>
      </c>
      <c r="H275" s="4" t="s">
        <v>430</v>
      </c>
      <c r="I275" s="4" t="s">
        <v>27</v>
      </c>
      <c r="J275" s="4">
        <v>4</v>
      </c>
      <c r="K275" s="8">
        <v>2520</v>
      </c>
      <c r="L275" s="8">
        <v>10080</v>
      </c>
      <c r="M275" s="4">
        <v>10</v>
      </c>
      <c r="N275" s="8">
        <v>1008</v>
      </c>
      <c r="O275" s="8">
        <v>50.4</v>
      </c>
      <c r="P275" s="6"/>
      <c r="Q275" s="8">
        <v>453.6</v>
      </c>
      <c r="R275" s="8">
        <v>504</v>
      </c>
      <c r="S275" s="8">
        <v>957.6</v>
      </c>
      <c r="T275" s="6"/>
    </row>
    <row r="276" ht="19.2" spans="1:20">
      <c r="A276" s="4">
        <v>1175</v>
      </c>
      <c r="B276" s="4" t="s">
        <v>695</v>
      </c>
      <c r="C276" s="4" t="s">
        <v>2249</v>
      </c>
      <c r="D276" s="5">
        <v>44927</v>
      </c>
      <c r="E276" s="5">
        <v>44957</v>
      </c>
      <c r="F276" s="20"/>
      <c r="G276" s="4" t="s">
        <v>25</v>
      </c>
      <c r="H276" s="4" t="s">
        <v>430</v>
      </c>
      <c r="I276" s="4" t="s">
        <v>27</v>
      </c>
      <c r="J276" s="4">
        <v>3.5</v>
      </c>
      <c r="K276" s="8">
        <v>2520</v>
      </c>
      <c r="L276" s="8">
        <v>8820</v>
      </c>
      <c r="M276" s="4">
        <v>10</v>
      </c>
      <c r="N276" s="8">
        <v>882</v>
      </c>
      <c r="O276" s="8">
        <v>44.1</v>
      </c>
      <c r="P276" s="6"/>
      <c r="Q276" s="8">
        <v>396.9</v>
      </c>
      <c r="R276" s="8">
        <v>441</v>
      </c>
      <c r="S276" s="8">
        <v>837.9</v>
      </c>
      <c r="T276" s="6"/>
    </row>
    <row r="277" ht="19.2" spans="1:20">
      <c r="A277" s="4">
        <v>1176</v>
      </c>
      <c r="B277" s="4" t="s">
        <v>696</v>
      </c>
      <c r="C277" s="4" t="s">
        <v>2249</v>
      </c>
      <c r="D277" s="5">
        <v>44927</v>
      </c>
      <c r="E277" s="5">
        <v>44957</v>
      </c>
      <c r="F277" s="20"/>
      <c r="G277" s="4" t="s">
        <v>25</v>
      </c>
      <c r="H277" s="4" t="s">
        <v>430</v>
      </c>
      <c r="I277" s="4" t="s">
        <v>27</v>
      </c>
      <c r="J277" s="4">
        <v>1.7</v>
      </c>
      <c r="K277" s="8">
        <v>2520</v>
      </c>
      <c r="L277" s="8">
        <v>4284</v>
      </c>
      <c r="M277" s="4">
        <v>10</v>
      </c>
      <c r="N277" s="8">
        <v>428.4</v>
      </c>
      <c r="O277" s="8">
        <v>21.42</v>
      </c>
      <c r="P277" s="6"/>
      <c r="Q277" s="8">
        <v>192.78</v>
      </c>
      <c r="R277" s="8">
        <v>214.2</v>
      </c>
      <c r="S277" s="8">
        <v>406.98</v>
      </c>
      <c r="T277" s="6"/>
    </row>
    <row r="278" ht="19.2" spans="1:20">
      <c r="A278" s="4">
        <v>1177</v>
      </c>
      <c r="B278" s="4" t="s">
        <v>697</v>
      </c>
      <c r="C278" s="4" t="s">
        <v>2249</v>
      </c>
      <c r="D278" s="5">
        <v>44927</v>
      </c>
      <c r="E278" s="5">
        <v>44957</v>
      </c>
      <c r="F278" s="20"/>
      <c r="G278" s="4" t="s">
        <v>25</v>
      </c>
      <c r="H278" s="4" t="s">
        <v>430</v>
      </c>
      <c r="I278" s="4" t="s">
        <v>27</v>
      </c>
      <c r="J278" s="4">
        <v>7</v>
      </c>
      <c r="K278" s="8">
        <v>2520</v>
      </c>
      <c r="L278" s="8">
        <v>17640</v>
      </c>
      <c r="M278" s="4">
        <v>10</v>
      </c>
      <c r="N278" s="8">
        <v>1764</v>
      </c>
      <c r="O278" s="8">
        <v>88.2</v>
      </c>
      <c r="P278" s="6"/>
      <c r="Q278" s="8">
        <v>793.8</v>
      </c>
      <c r="R278" s="8">
        <v>882</v>
      </c>
      <c r="S278" s="8">
        <v>1675.8</v>
      </c>
      <c r="T278" s="6"/>
    </row>
    <row r="279" ht="19.2" spans="1:20">
      <c r="A279" s="4">
        <v>1178</v>
      </c>
      <c r="B279" s="4" t="s">
        <v>698</v>
      </c>
      <c r="C279" s="4" t="s">
        <v>2249</v>
      </c>
      <c r="D279" s="5">
        <v>44927</v>
      </c>
      <c r="E279" s="5">
        <v>44957</v>
      </c>
      <c r="F279" s="20"/>
      <c r="G279" s="4" t="s">
        <v>25</v>
      </c>
      <c r="H279" s="4" t="s">
        <v>430</v>
      </c>
      <c r="I279" s="4" t="s">
        <v>27</v>
      </c>
      <c r="J279" s="4">
        <v>4.34</v>
      </c>
      <c r="K279" s="8">
        <v>2520</v>
      </c>
      <c r="L279" s="8">
        <v>10936.8</v>
      </c>
      <c r="M279" s="4">
        <v>10</v>
      </c>
      <c r="N279" s="8">
        <v>1093.68</v>
      </c>
      <c r="O279" s="8">
        <v>54.684</v>
      </c>
      <c r="P279" s="6"/>
      <c r="Q279" s="8">
        <v>492.156</v>
      </c>
      <c r="R279" s="8">
        <v>546.84</v>
      </c>
      <c r="S279" s="8">
        <v>1038.996</v>
      </c>
      <c r="T279" s="6"/>
    </row>
    <row r="280" ht="19.2" spans="1:20">
      <c r="A280" s="4">
        <v>1179</v>
      </c>
      <c r="B280" s="4" t="s">
        <v>699</v>
      </c>
      <c r="C280" s="4" t="s">
        <v>2249</v>
      </c>
      <c r="D280" s="5">
        <v>44927</v>
      </c>
      <c r="E280" s="5">
        <v>44957</v>
      </c>
      <c r="F280" s="20"/>
      <c r="G280" s="4" t="s">
        <v>25</v>
      </c>
      <c r="H280" s="4" t="s">
        <v>430</v>
      </c>
      <c r="I280" s="4" t="s">
        <v>27</v>
      </c>
      <c r="J280" s="4">
        <v>3.5</v>
      </c>
      <c r="K280" s="8">
        <v>2520</v>
      </c>
      <c r="L280" s="8">
        <v>8820</v>
      </c>
      <c r="M280" s="4">
        <v>10</v>
      </c>
      <c r="N280" s="8">
        <v>882</v>
      </c>
      <c r="O280" s="8">
        <v>44.1</v>
      </c>
      <c r="P280" s="6"/>
      <c r="Q280" s="8">
        <v>396.9</v>
      </c>
      <c r="R280" s="8">
        <v>441</v>
      </c>
      <c r="S280" s="8">
        <v>837.9</v>
      </c>
      <c r="T280" s="6"/>
    </row>
    <row r="281" ht="19.2" spans="1:20">
      <c r="A281" s="4">
        <v>1180</v>
      </c>
      <c r="B281" s="4" t="s">
        <v>700</v>
      </c>
      <c r="C281" s="4" t="s">
        <v>2249</v>
      </c>
      <c r="D281" s="5">
        <v>44927</v>
      </c>
      <c r="E281" s="5">
        <v>44957</v>
      </c>
      <c r="F281" s="20"/>
      <c r="G281" s="4" t="s">
        <v>25</v>
      </c>
      <c r="H281" s="4" t="s">
        <v>430</v>
      </c>
      <c r="I281" s="4" t="s">
        <v>27</v>
      </c>
      <c r="J281" s="4">
        <v>6</v>
      </c>
      <c r="K281" s="8">
        <v>2520</v>
      </c>
      <c r="L281" s="8">
        <v>15120</v>
      </c>
      <c r="M281" s="4">
        <v>10</v>
      </c>
      <c r="N281" s="8">
        <v>1512</v>
      </c>
      <c r="O281" s="8">
        <v>75.6</v>
      </c>
      <c r="P281" s="6"/>
      <c r="Q281" s="8">
        <v>680.4</v>
      </c>
      <c r="R281" s="8">
        <v>756</v>
      </c>
      <c r="S281" s="8">
        <v>1436.4</v>
      </c>
      <c r="T281" s="6"/>
    </row>
    <row r="282" ht="19.2" spans="1:20">
      <c r="A282" s="4">
        <v>1181</v>
      </c>
      <c r="B282" s="4" t="s">
        <v>701</v>
      </c>
      <c r="C282" s="4" t="s">
        <v>2249</v>
      </c>
      <c r="D282" s="5">
        <v>44927</v>
      </c>
      <c r="E282" s="5">
        <v>44957</v>
      </c>
      <c r="F282" s="20"/>
      <c r="G282" s="4" t="s">
        <v>25</v>
      </c>
      <c r="H282" s="4" t="s">
        <v>430</v>
      </c>
      <c r="I282" s="4" t="s">
        <v>27</v>
      </c>
      <c r="J282" s="4">
        <v>5</v>
      </c>
      <c r="K282" s="8">
        <v>2520</v>
      </c>
      <c r="L282" s="8">
        <v>12600</v>
      </c>
      <c r="M282" s="4">
        <v>10</v>
      </c>
      <c r="N282" s="8">
        <v>1260</v>
      </c>
      <c r="O282" s="8">
        <v>63</v>
      </c>
      <c r="P282" s="6"/>
      <c r="Q282" s="8">
        <v>567</v>
      </c>
      <c r="R282" s="8">
        <v>630</v>
      </c>
      <c r="S282" s="8">
        <v>1197</v>
      </c>
      <c r="T282" s="6"/>
    </row>
    <row r="283" ht="19.2" spans="1:20">
      <c r="A283" s="4">
        <v>1182</v>
      </c>
      <c r="B283" s="4" t="s">
        <v>702</v>
      </c>
      <c r="C283" s="4" t="s">
        <v>2249</v>
      </c>
      <c r="D283" s="5">
        <v>44927</v>
      </c>
      <c r="E283" s="5">
        <v>44957</v>
      </c>
      <c r="F283" s="20"/>
      <c r="G283" s="4" t="s">
        <v>25</v>
      </c>
      <c r="H283" s="4" t="s">
        <v>430</v>
      </c>
      <c r="I283" s="4" t="s">
        <v>27</v>
      </c>
      <c r="J283" s="4">
        <v>8</v>
      </c>
      <c r="K283" s="8">
        <v>2520</v>
      </c>
      <c r="L283" s="8">
        <v>20160</v>
      </c>
      <c r="M283" s="4">
        <v>10</v>
      </c>
      <c r="N283" s="8">
        <v>2016</v>
      </c>
      <c r="O283" s="8">
        <v>100.8</v>
      </c>
      <c r="P283" s="6"/>
      <c r="Q283" s="8">
        <v>907.2</v>
      </c>
      <c r="R283" s="8">
        <v>1008</v>
      </c>
      <c r="S283" s="8">
        <v>1915.2</v>
      </c>
      <c r="T283" s="6"/>
    </row>
    <row r="284" ht="19.2" spans="1:20">
      <c r="A284" s="4">
        <v>1183</v>
      </c>
      <c r="B284" s="4" t="s">
        <v>703</v>
      </c>
      <c r="C284" s="4" t="s">
        <v>2249</v>
      </c>
      <c r="D284" s="5">
        <v>44927</v>
      </c>
      <c r="E284" s="5">
        <v>44957</v>
      </c>
      <c r="F284" s="20"/>
      <c r="G284" s="4" t="s">
        <v>25</v>
      </c>
      <c r="H284" s="4" t="s">
        <v>430</v>
      </c>
      <c r="I284" s="4" t="s">
        <v>27</v>
      </c>
      <c r="J284" s="4">
        <v>7.5</v>
      </c>
      <c r="K284" s="8">
        <v>2520</v>
      </c>
      <c r="L284" s="8">
        <v>18900</v>
      </c>
      <c r="M284" s="4">
        <v>10</v>
      </c>
      <c r="N284" s="8">
        <v>1890</v>
      </c>
      <c r="O284" s="8">
        <v>94.5</v>
      </c>
      <c r="P284" s="6"/>
      <c r="Q284" s="8">
        <v>850.5</v>
      </c>
      <c r="R284" s="8">
        <v>945</v>
      </c>
      <c r="S284" s="8">
        <v>1795.5</v>
      </c>
      <c r="T284" s="6"/>
    </row>
    <row r="285" ht="19.2" spans="1:20">
      <c r="A285" s="4">
        <v>1184</v>
      </c>
      <c r="B285" s="4" t="s">
        <v>704</v>
      </c>
      <c r="C285" s="4" t="s">
        <v>2249</v>
      </c>
      <c r="D285" s="5">
        <v>44927</v>
      </c>
      <c r="E285" s="5">
        <v>44957</v>
      </c>
      <c r="F285" s="20"/>
      <c r="G285" s="4" t="s">
        <v>25</v>
      </c>
      <c r="H285" s="4" t="s">
        <v>430</v>
      </c>
      <c r="I285" s="4" t="s">
        <v>27</v>
      </c>
      <c r="J285" s="4">
        <v>1.29</v>
      </c>
      <c r="K285" s="8">
        <v>2520</v>
      </c>
      <c r="L285" s="8">
        <v>3250.8</v>
      </c>
      <c r="M285" s="4">
        <v>10</v>
      </c>
      <c r="N285" s="8">
        <v>325.08</v>
      </c>
      <c r="O285" s="8">
        <v>16.254</v>
      </c>
      <c r="P285" s="6"/>
      <c r="Q285" s="8">
        <v>146.286</v>
      </c>
      <c r="R285" s="8">
        <v>162.54</v>
      </c>
      <c r="S285" s="8">
        <v>308.826</v>
      </c>
      <c r="T285" s="6"/>
    </row>
    <row r="286" ht="19.2" spans="1:20">
      <c r="A286" s="4">
        <v>1185</v>
      </c>
      <c r="B286" s="4" t="s">
        <v>705</v>
      </c>
      <c r="C286" s="4" t="s">
        <v>2249</v>
      </c>
      <c r="D286" s="5">
        <v>44927</v>
      </c>
      <c r="E286" s="5">
        <v>44957</v>
      </c>
      <c r="F286" s="20"/>
      <c r="G286" s="4" t="s">
        <v>25</v>
      </c>
      <c r="H286" s="4" t="s">
        <v>430</v>
      </c>
      <c r="I286" s="4" t="s">
        <v>27</v>
      </c>
      <c r="J286" s="4">
        <v>6.8</v>
      </c>
      <c r="K286" s="8">
        <v>2520</v>
      </c>
      <c r="L286" s="8">
        <v>17136</v>
      </c>
      <c r="M286" s="4">
        <v>10</v>
      </c>
      <c r="N286" s="8">
        <v>1713.6</v>
      </c>
      <c r="O286" s="8">
        <v>85.68</v>
      </c>
      <c r="P286" s="6"/>
      <c r="Q286" s="8">
        <v>771.12</v>
      </c>
      <c r="R286" s="8">
        <v>856.8</v>
      </c>
      <c r="S286" s="8">
        <v>1627.92</v>
      </c>
      <c r="T286" s="6"/>
    </row>
    <row r="287" ht="19.2" spans="1:20">
      <c r="A287" s="4">
        <v>1186</v>
      </c>
      <c r="B287" s="4" t="s">
        <v>706</v>
      </c>
      <c r="C287" s="4" t="s">
        <v>2249</v>
      </c>
      <c r="D287" s="5">
        <v>44927</v>
      </c>
      <c r="E287" s="5">
        <v>44957</v>
      </c>
      <c r="F287" s="20"/>
      <c r="G287" s="4" t="s">
        <v>25</v>
      </c>
      <c r="H287" s="4" t="s">
        <v>430</v>
      </c>
      <c r="I287" s="4" t="s">
        <v>27</v>
      </c>
      <c r="J287" s="4">
        <v>5</v>
      </c>
      <c r="K287" s="8">
        <v>2520</v>
      </c>
      <c r="L287" s="8">
        <v>12600</v>
      </c>
      <c r="M287" s="4">
        <v>10</v>
      </c>
      <c r="N287" s="8">
        <v>1260</v>
      </c>
      <c r="O287" s="8">
        <v>63</v>
      </c>
      <c r="P287" s="6"/>
      <c r="Q287" s="8">
        <v>567</v>
      </c>
      <c r="R287" s="8">
        <v>630</v>
      </c>
      <c r="S287" s="8">
        <v>1197</v>
      </c>
      <c r="T287" s="6"/>
    </row>
    <row r="288" ht="19.2" spans="1:20">
      <c r="A288" s="4">
        <v>1187</v>
      </c>
      <c r="B288" s="4" t="s">
        <v>707</v>
      </c>
      <c r="C288" s="4" t="s">
        <v>2249</v>
      </c>
      <c r="D288" s="5">
        <v>44927</v>
      </c>
      <c r="E288" s="5">
        <v>44957</v>
      </c>
      <c r="F288" s="20"/>
      <c r="G288" s="4" t="s">
        <v>25</v>
      </c>
      <c r="H288" s="4" t="s">
        <v>430</v>
      </c>
      <c r="I288" s="4" t="s">
        <v>27</v>
      </c>
      <c r="J288" s="4">
        <v>4.7</v>
      </c>
      <c r="K288" s="8">
        <v>2520</v>
      </c>
      <c r="L288" s="8">
        <v>11844</v>
      </c>
      <c r="M288" s="4">
        <v>10</v>
      </c>
      <c r="N288" s="8">
        <v>1184.4</v>
      </c>
      <c r="O288" s="8">
        <v>59.22</v>
      </c>
      <c r="P288" s="6"/>
      <c r="Q288" s="8">
        <v>532.98</v>
      </c>
      <c r="R288" s="8">
        <v>592.2</v>
      </c>
      <c r="S288" s="8">
        <v>1125.18</v>
      </c>
      <c r="T288" s="6"/>
    </row>
    <row r="289" ht="19.2" spans="1:20">
      <c r="A289" s="4">
        <v>1188</v>
      </c>
      <c r="B289" s="4" t="s">
        <v>708</v>
      </c>
      <c r="C289" s="4" t="s">
        <v>2249</v>
      </c>
      <c r="D289" s="5">
        <v>44927</v>
      </c>
      <c r="E289" s="5">
        <v>44957</v>
      </c>
      <c r="F289" s="20"/>
      <c r="G289" s="4" t="s">
        <v>25</v>
      </c>
      <c r="H289" s="4" t="s">
        <v>430</v>
      </c>
      <c r="I289" s="4" t="s">
        <v>27</v>
      </c>
      <c r="J289" s="4">
        <v>6</v>
      </c>
      <c r="K289" s="8">
        <v>2520</v>
      </c>
      <c r="L289" s="8">
        <v>15120</v>
      </c>
      <c r="M289" s="4">
        <v>10</v>
      </c>
      <c r="N289" s="8">
        <v>1512</v>
      </c>
      <c r="O289" s="8">
        <v>75.6</v>
      </c>
      <c r="P289" s="6"/>
      <c r="Q289" s="8">
        <v>680.4</v>
      </c>
      <c r="R289" s="8">
        <v>756</v>
      </c>
      <c r="S289" s="8">
        <v>1436.4</v>
      </c>
      <c r="T289" s="6"/>
    </row>
    <row r="290" ht="19.2" spans="1:20">
      <c r="A290" s="4">
        <v>1189</v>
      </c>
      <c r="B290" s="4" t="s">
        <v>709</v>
      </c>
      <c r="C290" s="4" t="s">
        <v>2249</v>
      </c>
      <c r="D290" s="5">
        <v>44927</v>
      </c>
      <c r="E290" s="5">
        <v>44957</v>
      </c>
      <c r="F290" s="20"/>
      <c r="G290" s="4" t="s">
        <v>25</v>
      </c>
      <c r="H290" s="4" t="s">
        <v>430</v>
      </c>
      <c r="I290" s="4" t="s">
        <v>27</v>
      </c>
      <c r="J290" s="4">
        <v>7</v>
      </c>
      <c r="K290" s="8">
        <v>2520</v>
      </c>
      <c r="L290" s="8">
        <v>17640</v>
      </c>
      <c r="M290" s="4">
        <v>10</v>
      </c>
      <c r="N290" s="8">
        <v>1764</v>
      </c>
      <c r="O290" s="8">
        <v>88.2</v>
      </c>
      <c r="P290" s="6"/>
      <c r="Q290" s="8">
        <v>793.8</v>
      </c>
      <c r="R290" s="8">
        <v>882</v>
      </c>
      <c r="S290" s="8">
        <v>1675.8</v>
      </c>
      <c r="T290" s="6"/>
    </row>
    <row r="291" ht="19.2" spans="1:20">
      <c r="A291" s="4">
        <v>1190</v>
      </c>
      <c r="B291" s="4" t="s">
        <v>710</v>
      </c>
      <c r="C291" s="4" t="s">
        <v>2249</v>
      </c>
      <c r="D291" s="5">
        <v>44927</v>
      </c>
      <c r="E291" s="5">
        <v>44957</v>
      </c>
      <c r="F291" s="20"/>
      <c r="G291" s="4" t="s">
        <v>25</v>
      </c>
      <c r="H291" s="4" t="s">
        <v>430</v>
      </c>
      <c r="I291" s="4" t="s">
        <v>27</v>
      </c>
      <c r="J291" s="4">
        <v>4.5</v>
      </c>
      <c r="K291" s="8">
        <v>2520</v>
      </c>
      <c r="L291" s="8">
        <v>11340</v>
      </c>
      <c r="M291" s="4">
        <v>10</v>
      </c>
      <c r="N291" s="8">
        <v>1134</v>
      </c>
      <c r="O291" s="8">
        <v>56.7</v>
      </c>
      <c r="P291" s="6"/>
      <c r="Q291" s="8">
        <v>510.3</v>
      </c>
      <c r="R291" s="8">
        <v>567</v>
      </c>
      <c r="S291" s="8">
        <v>1077.3</v>
      </c>
      <c r="T291" s="6"/>
    </row>
    <row r="292" ht="19.2" spans="1:20">
      <c r="A292" s="4">
        <v>1191</v>
      </c>
      <c r="B292" s="4" t="s">
        <v>711</v>
      </c>
      <c r="C292" s="4" t="s">
        <v>2249</v>
      </c>
      <c r="D292" s="5">
        <v>44927</v>
      </c>
      <c r="E292" s="5">
        <v>44957</v>
      </c>
      <c r="F292" s="20"/>
      <c r="G292" s="4" t="s">
        <v>25</v>
      </c>
      <c r="H292" s="4" t="s">
        <v>430</v>
      </c>
      <c r="I292" s="4" t="s">
        <v>27</v>
      </c>
      <c r="J292" s="4">
        <v>5.5</v>
      </c>
      <c r="K292" s="8">
        <v>2520</v>
      </c>
      <c r="L292" s="8">
        <v>13860</v>
      </c>
      <c r="M292" s="4">
        <v>10</v>
      </c>
      <c r="N292" s="8">
        <v>1386</v>
      </c>
      <c r="O292" s="8">
        <v>69.3</v>
      </c>
      <c r="P292" s="6"/>
      <c r="Q292" s="8">
        <v>623.7</v>
      </c>
      <c r="R292" s="8">
        <v>693</v>
      </c>
      <c r="S292" s="8">
        <v>1316.7</v>
      </c>
      <c r="T292" s="6"/>
    </row>
    <row r="293" ht="19.2" spans="1:20">
      <c r="A293" s="4">
        <v>1192</v>
      </c>
      <c r="B293" s="4" t="s">
        <v>712</v>
      </c>
      <c r="C293" s="4" t="s">
        <v>2249</v>
      </c>
      <c r="D293" s="5">
        <v>44927</v>
      </c>
      <c r="E293" s="5">
        <v>44957</v>
      </c>
      <c r="F293" s="20"/>
      <c r="G293" s="4" t="s">
        <v>25</v>
      </c>
      <c r="H293" s="4" t="s">
        <v>430</v>
      </c>
      <c r="I293" s="4" t="s">
        <v>27</v>
      </c>
      <c r="J293" s="4">
        <v>4</v>
      </c>
      <c r="K293" s="8">
        <v>2520</v>
      </c>
      <c r="L293" s="8">
        <v>10080</v>
      </c>
      <c r="M293" s="4">
        <v>10</v>
      </c>
      <c r="N293" s="8">
        <v>1008</v>
      </c>
      <c r="O293" s="8">
        <v>50.4</v>
      </c>
      <c r="P293" s="6"/>
      <c r="Q293" s="8">
        <v>453.6</v>
      </c>
      <c r="R293" s="8">
        <v>504</v>
      </c>
      <c r="S293" s="8">
        <v>957.6</v>
      </c>
      <c r="T293" s="6"/>
    </row>
    <row r="294" ht="19.2" spans="1:20">
      <c r="A294" s="4">
        <v>1193</v>
      </c>
      <c r="B294" s="4" t="s">
        <v>713</v>
      </c>
      <c r="C294" s="4" t="s">
        <v>2249</v>
      </c>
      <c r="D294" s="5">
        <v>44927</v>
      </c>
      <c r="E294" s="5">
        <v>44957</v>
      </c>
      <c r="F294" s="20"/>
      <c r="G294" s="4" t="s">
        <v>25</v>
      </c>
      <c r="H294" s="4" t="s">
        <v>430</v>
      </c>
      <c r="I294" s="4" t="s">
        <v>27</v>
      </c>
      <c r="J294" s="4">
        <v>4</v>
      </c>
      <c r="K294" s="8">
        <v>2520</v>
      </c>
      <c r="L294" s="8">
        <v>10080</v>
      </c>
      <c r="M294" s="4">
        <v>10</v>
      </c>
      <c r="N294" s="8">
        <v>1008</v>
      </c>
      <c r="O294" s="8">
        <v>50.4</v>
      </c>
      <c r="P294" s="6"/>
      <c r="Q294" s="8">
        <v>453.6</v>
      </c>
      <c r="R294" s="8">
        <v>504</v>
      </c>
      <c r="S294" s="8">
        <v>957.6</v>
      </c>
      <c r="T294" s="6"/>
    </row>
    <row r="295" ht="19.2" spans="1:20">
      <c r="A295" s="4">
        <v>1194</v>
      </c>
      <c r="B295" s="4" t="s">
        <v>714</v>
      </c>
      <c r="C295" s="4" t="s">
        <v>2249</v>
      </c>
      <c r="D295" s="5">
        <v>44927</v>
      </c>
      <c r="E295" s="5">
        <v>44957</v>
      </c>
      <c r="F295" s="20"/>
      <c r="G295" s="4" t="s">
        <v>25</v>
      </c>
      <c r="H295" s="4" t="s">
        <v>430</v>
      </c>
      <c r="I295" s="4" t="s">
        <v>27</v>
      </c>
      <c r="J295" s="4">
        <v>4</v>
      </c>
      <c r="K295" s="8">
        <v>2520</v>
      </c>
      <c r="L295" s="8">
        <v>10080</v>
      </c>
      <c r="M295" s="4">
        <v>10</v>
      </c>
      <c r="N295" s="8">
        <v>1008</v>
      </c>
      <c r="O295" s="8">
        <v>50.4</v>
      </c>
      <c r="P295" s="6"/>
      <c r="Q295" s="8">
        <v>453.6</v>
      </c>
      <c r="R295" s="8">
        <v>504</v>
      </c>
      <c r="S295" s="8">
        <v>957.6</v>
      </c>
      <c r="T295" s="6"/>
    </row>
    <row r="296" ht="19.2" spans="1:20">
      <c r="A296" s="4">
        <v>1195</v>
      </c>
      <c r="B296" s="4" t="s">
        <v>715</v>
      </c>
      <c r="C296" s="4" t="s">
        <v>2249</v>
      </c>
      <c r="D296" s="5">
        <v>44927</v>
      </c>
      <c r="E296" s="5">
        <v>44957</v>
      </c>
      <c r="F296" s="20"/>
      <c r="G296" s="4" t="s">
        <v>25</v>
      </c>
      <c r="H296" s="4" t="s">
        <v>430</v>
      </c>
      <c r="I296" s="4" t="s">
        <v>27</v>
      </c>
      <c r="J296" s="4">
        <v>3</v>
      </c>
      <c r="K296" s="8">
        <v>2520</v>
      </c>
      <c r="L296" s="8">
        <v>7560</v>
      </c>
      <c r="M296" s="4">
        <v>10</v>
      </c>
      <c r="N296" s="8">
        <v>756</v>
      </c>
      <c r="O296" s="8">
        <v>37.8</v>
      </c>
      <c r="P296" s="6"/>
      <c r="Q296" s="8">
        <v>340.2</v>
      </c>
      <c r="R296" s="8">
        <v>378</v>
      </c>
      <c r="S296" s="8">
        <v>718.2</v>
      </c>
      <c r="T296" s="6"/>
    </row>
    <row r="297" ht="19.2" spans="1:20">
      <c r="A297" s="4">
        <v>1196</v>
      </c>
      <c r="B297" s="4" t="s">
        <v>716</v>
      </c>
      <c r="C297" s="4" t="s">
        <v>2249</v>
      </c>
      <c r="D297" s="5">
        <v>44927</v>
      </c>
      <c r="E297" s="5">
        <v>44957</v>
      </c>
      <c r="F297" s="20"/>
      <c r="G297" s="4" t="s">
        <v>25</v>
      </c>
      <c r="H297" s="4" t="s">
        <v>430</v>
      </c>
      <c r="I297" s="4" t="s">
        <v>27</v>
      </c>
      <c r="J297" s="4">
        <v>4</v>
      </c>
      <c r="K297" s="8">
        <v>2520</v>
      </c>
      <c r="L297" s="8">
        <v>10080</v>
      </c>
      <c r="M297" s="4">
        <v>10</v>
      </c>
      <c r="N297" s="8">
        <v>1008</v>
      </c>
      <c r="O297" s="8">
        <v>50.4</v>
      </c>
      <c r="P297" s="6"/>
      <c r="Q297" s="8">
        <v>453.6</v>
      </c>
      <c r="R297" s="8">
        <v>504</v>
      </c>
      <c r="S297" s="8">
        <v>957.6</v>
      </c>
      <c r="T297" s="6"/>
    </row>
    <row r="298" ht="19.2" spans="1:20">
      <c r="A298" s="4">
        <v>1197</v>
      </c>
      <c r="B298" s="4" t="s">
        <v>717</v>
      </c>
      <c r="C298" s="4" t="s">
        <v>2249</v>
      </c>
      <c r="D298" s="5">
        <v>44927</v>
      </c>
      <c r="E298" s="5">
        <v>44957</v>
      </c>
      <c r="F298" s="20"/>
      <c r="G298" s="4" t="s">
        <v>25</v>
      </c>
      <c r="H298" s="4" t="s">
        <v>430</v>
      </c>
      <c r="I298" s="4" t="s">
        <v>27</v>
      </c>
      <c r="J298" s="4">
        <v>4</v>
      </c>
      <c r="K298" s="8">
        <v>2520</v>
      </c>
      <c r="L298" s="8">
        <v>10080</v>
      </c>
      <c r="M298" s="4">
        <v>10</v>
      </c>
      <c r="N298" s="8">
        <v>1008</v>
      </c>
      <c r="O298" s="8">
        <v>50.4</v>
      </c>
      <c r="P298" s="6"/>
      <c r="Q298" s="8">
        <v>453.6</v>
      </c>
      <c r="R298" s="8">
        <v>504</v>
      </c>
      <c r="S298" s="8">
        <v>957.6</v>
      </c>
      <c r="T298" s="6"/>
    </row>
    <row r="299" ht="19.2" spans="1:20">
      <c r="A299" s="4">
        <v>1198</v>
      </c>
      <c r="B299" s="4" t="s">
        <v>718</v>
      </c>
      <c r="C299" s="4" t="s">
        <v>2249</v>
      </c>
      <c r="D299" s="5">
        <v>44927</v>
      </c>
      <c r="E299" s="5">
        <v>44957</v>
      </c>
      <c r="F299" s="20"/>
      <c r="G299" s="4" t="s">
        <v>25</v>
      </c>
      <c r="H299" s="4" t="s">
        <v>430</v>
      </c>
      <c r="I299" s="4" t="s">
        <v>27</v>
      </c>
      <c r="J299" s="4">
        <v>7.85</v>
      </c>
      <c r="K299" s="8">
        <v>2520</v>
      </c>
      <c r="L299" s="8">
        <v>19782</v>
      </c>
      <c r="M299" s="4">
        <v>10</v>
      </c>
      <c r="N299" s="8">
        <v>1978.2</v>
      </c>
      <c r="O299" s="8">
        <v>98.91</v>
      </c>
      <c r="P299" s="6"/>
      <c r="Q299" s="8">
        <v>890.19</v>
      </c>
      <c r="R299" s="8">
        <v>989.1</v>
      </c>
      <c r="S299" s="8">
        <v>1879.29</v>
      </c>
      <c r="T299" s="6"/>
    </row>
    <row r="300" ht="19.2" spans="1:20">
      <c r="A300" s="4">
        <v>1199</v>
      </c>
      <c r="B300" s="4" t="s">
        <v>719</v>
      </c>
      <c r="C300" s="4" t="s">
        <v>2249</v>
      </c>
      <c r="D300" s="5">
        <v>44927</v>
      </c>
      <c r="E300" s="5">
        <v>44957</v>
      </c>
      <c r="F300" s="20"/>
      <c r="G300" s="4" t="s">
        <v>25</v>
      </c>
      <c r="H300" s="4" t="s">
        <v>430</v>
      </c>
      <c r="I300" s="4" t="s">
        <v>27</v>
      </c>
      <c r="J300" s="4">
        <v>3</v>
      </c>
      <c r="K300" s="8">
        <v>2520</v>
      </c>
      <c r="L300" s="8">
        <v>7560</v>
      </c>
      <c r="M300" s="4">
        <v>10</v>
      </c>
      <c r="N300" s="8">
        <v>756</v>
      </c>
      <c r="O300" s="8">
        <v>37.8</v>
      </c>
      <c r="P300" s="6"/>
      <c r="Q300" s="8">
        <v>340.2</v>
      </c>
      <c r="R300" s="8">
        <v>378</v>
      </c>
      <c r="S300" s="8">
        <v>718.2</v>
      </c>
      <c r="T300" s="6"/>
    </row>
    <row r="301" ht="19.2" spans="1:20">
      <c r="A301" s="4">
        <v>1200</v>
      </c>
      <c r="B301" s="4" t="s">
        <v>720</v>
      </c>
      <c r="C301" s="4" t="s">
        <v>2249</v>
      </c>
      <c r="D301" s="5">
        <v>44927</v>
      </c>
      <c r="E301" s="5">
        <v>44957</v>
      </c>
      <c r="F301" s="20"/>
      <c r="G301" s="4" t="s">
        <v>25</v>
      </c>
      <c r="H301" s="4" t="s">
        <v>430</v>
      </c>
      <c r="I301" s="4" t="s">
        <v>27</v>
      </c>
      <c r="J301" s="4">
        <v>1</v>
      </c>
      <c r="K301" s="8">
        <v>2520</v>
      </c>
      <c r="L301" s="8">
        <v>2520</v>
      </c>
      <c r="M301" s="4">
        <v>10</v>
      </c>
      <c r="N301" s="8">
        <v>252</v>
      </c>
      <c r="O301" s="8">
        <v>12.6</v>
      </c>
      <c r="P301" s="6"/>
      <c r="Q301" s="8">
        <v>113.4</v>
      </c>
      <c r="R301" s="8">
        <v>126</v>
      </c>
      <c r="S301" s="8">
        <v>239.4</v>
      </c>
      <c r="T301" s="6"/>
    </row>
    <row r="302" ht="19.2" spans="1:20">
      <c r="A302" s="4">
        <v>1201</v>
      </c>
      <c r="B302" s="4" t="s">
        <v>721</v>
      </c>
      <c r="C302" s="4" t="s">
        <v>2249</v>
      </c>
      <c r="D302" s="5">
        <v>44927</v>
      </c>
      <c r="E302" s="5">
        <v>44957</v>
      </c>
      <c r="F302" s="20"/>
      <c r="G302" s="4" t="s">
        <v>25</v>
      </c>
      <c r="H302" s="4" t="s">
        <v>430</v>
      </c>
      <c r="I302" s="4" t="s">
        <v>27</v>
      </c>
      <c r="J302" s="4">
        <v>5</v>
      </c>
      <c r="K302" s="8">
        <v>2520</v>
      </c>
      <c r="L302" s="8">
        <v>12600</v>
      </c>
      <c r="M302" s="4">
        <v>10</v>
      </c>
      <c r="N302" s="8">
        <v>1260</v>
      </c>
      <c r="O302" s="8">
        <v>63</v>
      </c>
      <c r="P302" s="6"/>
      <c r="Q302" s="8">
        <v>567</v>
      </c>
      <c r="R302" s="8">
        <v>630</v>
      </c>
      <c r="S302" s="8">
        <v>1197</v>
      </c>
      <c r="T302" s="6"/>
    </row>
    <row r="303" ht="19.2" spans="1:20">
      <c r="A303" s="4">
        <v>1202</v>
      </c>
      <c r="B303" s="4" t="s">
        <v>722</v>
      </c>
      <c r="C303" s="4" t="s">
        <v>2249</v>
      </c>
      <c r="D303" s="5">
        <v>44927</v>
      </c>
      <c r="E303" s="5">
        <v>44957</v>
      </c>
      <c r="F303" s="20"/>
      <c r="G303" s="4" t="s">
        <v>25</v>
      </c>
      <c r="H303" s="4" t="s">
        <v>430</v>
      </c>
      <c r="I303" s="4" t="s">
        <v>27</v>
      </c>
      <c r="J303" s="4">
        <v>1.92</v>
      </c>
      <c r="K303" s="8">
        <v>2520</v>
      </c>
      <c r="L303" s="8">
        <v>4838.4</v>
      </c>
      <c r="M303" s="4">
        <v>10</v>
      </c>
      <c r="N303" s="8">
        <v>483.84</v>
      </c>
      <c r="O303" s="8">
        <v>24.192</v>
      </c>
      <c r="P303" s="6"/>
      <c r="Q303" s="8">
        <v>217.728</v>
      </c>
      <c r="R303" s="8">
        <v>241.92</v>
      </c>
      <c r="S303" s="8">
        <v>459.648</v>
      </c>
      <c r="T303" s="6"/>
    </row>
    <row r="304" ht="19.2" spans="1:20">
      <c r="A304" s="4">
        <v>1203</v>
      </c>
      <c r="B304" s="4" t="s">
        <v>723</v>
      </c>
      <c r="C304" s="4" t="s">
        <v>2249</v>
      </c>
      <c r="D304" s="5">
        <v>44927</v>
      </c>
      <c r="E304" s="5">
        <v>44957</v>
      </c>
      <c r="F304" s="20"/>
      <c r="G304" s="4" t="s">
        <v>25</v>
      </c>
      <c r="H304" s="4" t="s">
        <v>430</v>
      </c>
      <c r="I304" s="4" t="s">
        <v>27</v>
      </c>
      <c r="J304" s="4">
        <v>5</v>
      </c>
      <c r="K304" s="8">
        <v>2520</v>
      </c>
      <c r="L304" s="8">
        <v>12600</v>
      </c>
      <c r="M304" s="4">
        <v>10</v>
      </c>
      <c r="N304" s="8">
        <v>1260</v>
      </c>
      <c r="O304" s="8">
        <v>63</v>
      </c>
      <c r="P304" s="6"/>
      <c r="Q304" s="8">
        <v>567</v>
      </c>
      <c r="R304" s="8">
        <v>630</v>
      </c>
      <c r="S304" s="8">
        <v>1197</v>
      </c>
      <c r="T304" s="6"/>
    </row>
    <row r="305" ht="19.2" spans="1:20">
      <c r="A305" s="4">
        <v>1204</v>
      </c>
      <c r="B305" s="4" t="s">
        <v>724</v>
      </c>
      <c r="C305" s="4" t="s">
        <v>2249</v>
      </c>
      <c r="D305" s="5">
        <v>44927</v>
      </c>
      <c r="E305" s="5">
        <v>44957</v>
      </c>
      <c r="F305" s="20"/>
      <c r="G305" s="4" t="s">
        <v>25</v>
      </c>
      <c r="H305" s="4" t="s">
        <v>430</v>
      </c>
      <c r="I305" s="4" t="s">
        <v>27</v>
      </c>
      <c r="J305" s="4">
        <v>5</v>
      </c>
      <c r="K305" s="8">
        <v>2520</v>
      </c>
      <c r="L305" s="8">
        <v>12600</v>
      </c>
      <c r="M305" s="4">
        <v>10</v>
      </c>
      <c r="N305" s="8">
        <v>1260</v>
      </c>
      <c r="O305" s="8">
        <v>63</v>
      </c>
      <c r="P305" s="6"/>
      <c r="Q305" s="8">
        <v>567</v>
      </c>
      <c r="R305" s="8">
        <v>630</v>
      </c>
      <c r="S305" s="8">
        <v>1197</v>
      </c>
      <c r="T305" s="6"/>
    </row>
    <row r="306" ht="19.2" spans="1:20">
      <c r="A306" s="4">
        <v>1205</v>
      </c>
      <c r="B306" s="4" t="s">
        <v>725</v>
      </c>
      <c r="C306" s="4" t="s">
        <v>2249</v>
      </c>
      <c r="D306" s="5">
        <v>44927</v>
      </c>
      <c r="E306" s="5">
        <v>44957</v>
      </c>
      <c r="F306" s="20"/>
      <c r="G306" s="4" t="s">
        <v>25</v>
      </c>
      <c r="H306" s="4" t="s">
        <v>430</v>
      </c>
      <c r="I306" s="4" t="s">
        <v>27</v>
      </c>
      <c r="J306" s="4">
        <v>8</v>
      </c>
      <c r="K306" s="8">
        <v>2520</v>
      </c>
      <c r="L306" s="8">
        <v>20160</v>
      </c>
      <c r="M306" s="4">
        <v>10</v>
      </c>
      <c r="N306" s="8">
        <v>2016</v>
      </c>
      <c r="O306" s="8">
        <v>100.8</v>
      </c>
      <c r="P306" s="6"/>
      <c r="Q306" s="8">
        <v>907.2</v>
      </c>
      <c r="R306" s="8">
        <v>1008</v>
      </c>
      <c r="S306" s="8">
        <v>1915.2</v>
      </c>
      <c r="T306" s="6"/>
    </row>
    <row r="307" ht="19.2" spans="1:20">
      <c r="A307" s="4">
        <v>1206</v>
      </c>
      <c r="B307" s="4" t="s">
        <v>543</v>
      </c>
      <c r="C307" s="4" t="s">
        <v>2249</v>
      </c>
      <c r="D307" s="5">
        <v>44927</v>
      </c>
      <c r="E307" s="5">
        <v>44957</v>
      </c>
      <c r="F307" s="20"/>
      <c r="G307" s="4" t="s">
        <v>25</v>
      </c>
      <c r="H307" s="4" t="s">
        <v>430</v>
      </c>
      <c r="I307" s="4" t="s">
        <v>27</v>
      </c>
      <c r="J307" s="4">
        <v>5</v>
      </c>
      <c r="K307" s="8">
        <v>2520</v>
      </c>
      <c r="L307" s="8">
        <v>12600</v>
      </c>
      <c r="M307" s="4">
        <v>10</v>
      </c>
      <c r="N307" s="8">
        <v>1260</v>
      </c>
      <c r="O307" s="8">
        <v>63</v>
      </c>
      <c r="P307" s="6"/>
      <c r="Q307" s="8">
        <v>567</v>
      </c>
      <c r="R307" s="8">
        <v>630</v>
      </c>
      <c r="S307" s="8">
        <v>1197</v>
      </c>
      <c r="T307" s="6"/>
    </row>
    <row r="308" ht="19.2" spans="1:20">
      <c r="A308" s="4">
        <v>1207</v>
      </c>
      <c r="B308" s="4" t="s">
        <v>726</v>
      </c>
      <c r="C308" s="4" t="s">
        <v>2249</v>
      </c>
      <c r="D308" s="5">
        <v>44927</v>
      </c>
      <c r="E308" s="5">
        <v>44957</v>
      </c>
      <c r="F308" s="20"/>
      <c r="G308" s="4" t="s">
        <v>25</v>
      </c>
      <c r="H308" s="4" t="s">
        <v>430</v>
      </c>
      <c r="I308" s="4" t="s">
        <v>27</v>
      </c>
      <c r="J308" s="4">
        <v>5</v>
      </c>
      <c r="K308" s="8">
        <v>2520</v>
      </c>
      <c r="L308" s="8">
        <v>12600</v>
      </c>
      <c r="M308" s="4">
        <v>10</v>
      </c>
      <c r="N308" s="8">
        <v>1260</v>
      </c>
      <c r="O308" s="8">
        <v>63</v>
      </c>
      <c r="P308" s="6"/>
      <c r="Q308" s="8">
        <v>567</v>
      </c>
      <c r="R308" s="8">
        <v>630</v>
      </c>
      <c r="S308" s="8">
        <v>1197</v>
      </c>
      <c r="T308" s="6"/>
    </row>
    <row r="309" ht="19.2" spans="1:20">
      <c r="A309" s="4">
        <v>1208</v>
      </c>
      <c r="B309" s="4" t="s">
        <v>727</v>
      </c>
      <c r="C309" s="4" t="s">
        <v>2249</v>
      </c>
      <c r="D309" s="5">
        <v>44927</v>
      </c>
      <c r="E309" s="5">
        <v>44957</v>
      </c>
      <c r="F309" s="20"/>
      <c r="G309" s="4" t="s">
        <v>25</v>
      </c>
      <c r="H309" s="4" t="s">
        <v>430</v>
      </c>
      <c r="I309" s="4" t="s">
        <v>27</v>
      </c>
      <c r="J309" s="4">
        <v>7.87</v>
      </c>
      <c r="K309" s="8">
        <v>2520</v>
      </c>
      <c r="L309" s="8">
        <v>19832.4</v>
      </c>
      <c r="M309" s="4">
        <v>10</v>
      </c>
      <c r="N309" s="8">
        <v>1983.24</v>
      </c>
      <c r="O309" s="8">
        <v>99.162</v>
      </c>
      <c r="P309" s="6"/>
      <c r="Q309" s="8">
        <v>892.458</v>
      </c>
      <c r="R309" s="8">
        <v>991.62</v>
      </c>
      <c r="S309" s="8">
        <v>1884.078</v>
      </c>
      <c r="T309" s="6"/>
    </row>
    <row r="310" ht="19.2" spans="1:20">
      <c r="A310" s="4">
        <v>1209</v>
      </c>
      <c r="B310" s="4" t="s">
        <v>728</v>
      </c>
      <c r="C310" s="4" t="s">
        <v>2249</v>
      </c>
      <c r="D310" s="5">
        <v>44927</v>
      </c>
      <c r="E310" s="5">
        <v>44957</v>
      </c>
      <c r="F310" s="20"/>
      <c r="G310" s="4" t="s">
        <v>25</v>
      </c>
      <c r="H310" s="4" t="s">
        <v>430</v>
      </c>
      <c r="I310" s="4" t="s">
        <v>27</v>
      </c>
      <c r="J310" s="4">
        <v>4</v>
      </c>
      <c r="K310" s="8">
        <v>2520</v>
      </c>
      <c r="L310" s="8">
        <v>10080</v>
      </c>
      <c r="M310" s="4">
        <v>10</v>
      </c>
      <c r="N310" s="8">
        <v>1008</v>
      </c>
      <c r="O310" s="8">
        <v>50.4</v>
      </c>
      <c r="P310" s="6"/>
      <c r="Q310" s="8">
        <v>453.6</v>
      </c>
      <c r="R310" s="8">
        <v>504</v>
      </c>
      <c r="S310" s="8">
        <v>957.6</v>
      </c>
      <c r="T310" s="6"/>
    </row>
    <row r="311" ht="19.2" spans="1:20">
      <c r="A311" s="4">
        <v>1210</v>
      </c>
      <c r="B311" s="4" t="s">
        <v>729</v>
      </c>
      <c r="C311" s="4" t="s">
        <v>2249</v>
      </c>
      <c r="D311" s="5">
        <v>44927</v>
      </c>
      <c r="E311" s="5">
        <v>44957</v>
      </c>
      <c r="F311" s="20"/>
      <c r="G311" s="4" t="s">
        <v>25</v>
      </c>
      <c r="H311" s="4" t="s">
        <v>430</v>
      </c>
      <c r="I311" s="4" t="s">
        <v>27</v>
      </c>
      <c r="J311" s="4">
        <v>4</v>
      </c>
      <c r="K311" s="8">
        <v>2520</v>
      </c>
      <c r="L311" s="8">
        <v>10080</v>
      </c>
      <c r="M311" s="4">
        <v>10</v>
      </c>
      <c r="N311" s="8">
        <v>1008</v>
      </c>
      <c r="O311" s="8">
        <v>50.4</v>
      </c>
      <c r="P311" s="6"/>
      <c r="Q311" s="8">
        <v>453.6</v>
      </c>
      <c r="R311" s="8">
        <v>504</v>
      </c>
      <c r="S311" s="8">
        <v>957.6</v>
      </c>
      <c r="T311" s="6"/>
    </row>
    <row r="312" ht="19.2" spans="1:20">
      <c r="A312" s="4">
        <v>1211</v>
      </c>
      <c r="B312" s="4" t="s">
        <v>730</v>
      </c>
      <c r="C312" s="4" t="s">
        <v>2249</v>
      </c>
      <c r="D312" s="5">
        <v>44927</v>
      </c>
      <c r="E312" s="5">
        <v>44957</v>
      </c>
      <c r="F312" s="20"/>
      <c r="G312" s="4" t="s">
        <v>25</v>
      </c>
      <c r="H312" s="4" t="s">
        <v>430</v>
      </c>
      <c r="I312" s="4" t="s">
        <v>27</v>
      </c>
      <c r="J312" s="4">
        <v>4</v>
      </c>
      <c r="K312" s="8">
        <v>2520</v>
      </c>
      <c r="L312" s="8">
        <v>10080</v>
      </c>
      <c r="M312" s="4">
        <v>10</v>
      </c>
      <c r="N312" s="8">
        <v>1008</v>
      </c>
      <c r="O312" s="8">
        <v>50.4</v>
      </c>
      <c r="P312" s="6"/>
      <c r="Q312" s="8">
        <v>453.6</v>
      </c>
      <c r="R312" s="8">
        <v>504</v>
      </c>
      <c r="S312" s="8">
        <v>957.6</v>
      </c>
      <c r="T312" s="6"/>
    </row>
    <row r="313" ht="19.2" spans="1:20">
      <c r="A313" s="4">
        <v>1212</v>
      </c>
      <c r="B313" s="4" t="s">
        <v>731</v>
      </c>
      <c r="C313" s="4" t="s">
        <v>2249</v>
      </c>
      <c r="D313" s="5">
        <v>44927</v>
      </c>
      <c r="E313" s="5">
        <v>44957</v>
      </c>
      <c r="F313" s="20"/>
      <c r="G313" s="4" t="s">
        <v>25</v>
      </c>
      <c r="H313" s="4" t="s">
        <v>430</v>
      </c>
      <c r="I313" s="4" t="s">
        <v>27</v>
      </c>
      <c r="J313" s="4">
        <v>4</v>
      </c>
      <c r="K313" s="8">
        <v>2520</v>
      </c>
      <c r="L313" s="8">
        <v>10080</v>
      </c>
      <c r="M313" s="4">
        <v>10</v>
      </c>
      <c r="N313" s="8">
        <v>1008</v>
      </c>
      <c r="O313" s="8">
        <v>50.4</v>
      </c>
      <c r="P313" s="6"/>
      <c r="Q313" s="8">
        <v>453.6</v>
      </c>
      <c r="R313" s="8">
        <v>504</v>
      </c>
      <c r="S313" s="8">
        <v>957.6</v>
      </c>
      <c r="T313" s="6"/>
    </row>
    <row r="314" ht="19.2" spans="1:20">
      <c r="A314" s="4">
        <v>1213</v>
      </c>
      <c r="B314" s="4" t="s">
        <v>732</v>
      </c>
      <c r="C314" s="4" t="s">
        <v>2249</v>
      </c>
      <c r="D314" s="5">
        <v>44927</v>
      </c>
      <c r="E314" s="5">
        <v>44957</v>
      </c>
      <c r="F314" s="20"/>
      <c r="G314" s="4" t="s">
        <v>25</v>
      </c>
      <c r="H314" s="4" t="s">
        <v>430</v>
      </c>
      <c r="I314" s="4" t="s">
        <v>27</v>
      </c>
      <c r="J314" s="4">
        <v>4.68</v>
      </c>
      <c r="K314" s="8">
        <v>2520</v>
      </c>
      <c r="L314" s="8">
        <v>11793.6</v>
      </c>
      <c r="M314" s="4">
        <v>10</v>
      </c>
      <c r="N314" s="8">
        <v>1179.36</v>
      </c>
      <c r="O314" s="8">
        <v>58.968</v>
      </c>
      <c r="P314" s="6"/>
      <c r="Q314" s="8">
        <v>530.712</v>
      </c>
      <c r="R314" s="8">
        <v>589.68</v>
      </c>
      <c r="S314" s="8">
        <v>1120.392</v>
      </c>
      <c r="T314" s="6"/>
    </row>
    <row r="315" ht="19.2" spans="1:20">
      <c r="A315" s="4">
        <v>1214</v>
      </c>
      <c r="B315" s="4" t="s">
        <v>733</v>
      </c>
      <c r="C315" s="4" t="s">
        <v>2249</v>
      </c>
      <c r="D315" s="5">
        <v>44927</v>
      </c>
      <c r="E315" s="5">
        <v>44957</v>
      </c>
      <c r="F315" s="20"/>
      <c r="G315" s="4" t="s">
        <v>25</v>
      </c>
      <c r="H315" s="4" t="s">
        <v>430</v>
      </c>
      <c r="I315" s="4" t="s">
        <v>27</v>
      </c>
      <c r="J315" s="4">
        <v>7</v>
      </c>
      <c r="K315" s="8">
        <v>2520</v>
      </c>
      <c r="L315" s="8">
        <v>17640</v>
      </c>
      <c r="M315" s="4">
        <v>10</v>
      </c>
      <c r="N315" s="8">
        <v>1764</v>
      </c>
      <c r="O315" s="8">
        <v>88.2</v>
      </c>
      <c r="P315" s="6"/>
      <c r="Q315" s="8">
        <v>793.8</v>
      </c>
      <c r="R315" s="8">
        <v>882</v>
      </c>
      <c r="S315" s="8">
        <v>1675.8</v>
      </c>
      <c r="T315" s="6"/>
    </row>
    <row r="316" ht="19.2" spans="1:20">
      <c r="A316" s="4">
        <v>1215</v>
      </c>
      <c r="B316" s="4" t="s">
        <v>687</v>
      </c>
      <c r="C316" s="4" t="s">
        <v>2249</v>
      </c>
      <c r="D316" s="5">
        <v>44927</v>
      </c>
      <c r="E316" s="5">
        <v>44957</v>
      </c>
      <c r="F316" s="20"/>
      <c r="G316" s="4" t="s">
        <v>25</v>
      </c>
      <c r="H316" s="4" t="s">
        <v>430</v>
      </c>
      <c r="I316" s="4" t="s">
        <v>27</v>
      </c>
      <c r="J316" s="4">
        <v>6</v>
      </c>
      <c r="K316" s="8">
        <v>2520</v>
      </c>
      <c r="L316" s="8">
        <v>15120</v>
      </c>
      <c r="M316" s="4">
        <v>10</v>
      </c>
      <c r="N316" s="8">
        <v>1512</v>
      </c>
      <c r="O316" s="8">
        <v>75.6</v>
      </c>
      <c r="P316" s="6"/>
      <c r="Q316" s="8">
        <v>680.4</v>
      </c>
      <c r="R316" s="8">
        <v>756</v>
      </c>
      <c r="S316" s="8">
        <v>1436.4</v>
      </c>
      <c r="T316" s="6"/>
    </row>
    <row r="317" ht="19.2" spans="1:20">
      <c r="A317" s="4">
        <v>1216</v>
      </c>
      <c r="B317" s="4" t="s">
        <v>734</v>
      </c>
      <c r="C317" s="4" t="s">
        <v>2249</v>
      </c>
      <c r="D317" s="5">
        <v>44927</v>
      </c>
      <c r="E317" s="5">
        <v>44957</v>
      </c>
      <c r="F317" s="20"/>
      <c r="G317" s="4" t="s">
        <v>25</v>
      </c>
      <c r="H317" s="4" t="s">
        <v>430</v>
      </c>
      <c r="I317" s="4" t="s">
        <v>27</v>
      </c>
      <c r="J317" s="4">
        <v>8.5</v>
      </c>
      <c r="K317" s="8">
        <v>2520</v>
      </c>
      <c r="L317" s="8">
        <v>21420</v>
      </c>
      <c r="M317" s="4">
        <v>10</v>
      </c>
      <c r="N317" s="8">
        <v>2142</v>
      </c>
      <c r="O317" s="8">
        <v>107.1</v>
      </c>
      <c r="P317" s="6"/>
      <c r="Q317" s="8">
        <v>963.9</v>
      </c>
      <c r="R317" s="8">
        <v>1071</v>
      </c>
      <c r="S317" s="8">
        <v>2034.9</v>
      </c>
      <c r="T317" s="6"/>
    </row>
    <row r="318" ht="19.2" spans="1:20">
      <c r="A318" s="4">
        <v>1217</v>
      </c>
      <c r="B318" s="4" t="s">
        <v>735</v>
      </c>
      <c r="C318" s="4" t="s">
        <v>2249</v>
      </c>
      <c r="D318" s="5">
        <v>44927</v>
      </c>
      <c r="E318" s="5">
        <v>44957</v>
      </c>
      <c r="F318" s="20"/>
      <c r="G318" s="4" t="s">
        <v>25</v>
      </c>
      <c r="H318" s="4" t="s">
        <v>430</v>
      </c>
      <c r="I318" s="4" t="s">
        <v>27</v>
      </c>
      <c r="J318" s="4">
        <v>7.27</v>
      </c>
      <c r="K318" s="8">
        <v>2520</v>
      </c>
      <c r="L318" s="8">
        <v>18320.4</v>
      </c>
      <c r="M318" s="4">
        <v>10</v>
      </c>
      <c r="N318" s="8">
        <v>1832.04</v>
      </c>
      <c r="O318" s="8">
        <v>91.602</v>
      </c>
      <c r="P318" s="6"/>
      <c r="Q318" s="8">
        <v>824.418</v>
      </c>
      <c r="R318" s="8">
        <v>916.02</v>
      </c>
      <c r="S318" s="8">
        <v>1740.438</v>
      </c>
      <c r="T318" s="6"/>
    </row>
    <row r="319" ht="19.2" spans="1:20">
      <c r="A319" s="4">
        <v>1218</v>
      </c>
      <c r="B319" s="4" t="s">
        <v>736</v>
      </c>
      <c r="C319" s="4" t="s">
        <v>2249</v>
      </c>
      <c r="D319" s="5">
        <v>44927</v>
      </c>
      <c r="E319" s="5">
        <v>44957</v>
      </c>
      <c r="F319" s="20"/>
      <c r="G319" s="4" t="s">
        <v>25</v>
      </c>
      <c r="H319" s="4" t="s">
        <v>430</v>
      </c>
      <c r="I319" s="4" t="s">
        <v>27</v>
      </c>
      <c r="J319" s="4">
        <v>3</v>
      </c>
      <c r="K319" s="8">
        <v>2520</v>
      </c>
      <c r="L319" s="8">
        <v>7560</v>
      </c>
      <c r="M319" s="4">
        <v>10</v>
      </c>
      <c r="N319" s="8">
        <v>756</v>
      </c>
      <c r="O319" s="8">
        <v>37.8</v>
      </c>
      <c r="P319" s="6"/>
      <c r="Q319" s="8">
        <v>340.2</v>
      </c>
      <c r="R319" s="8">
        <v>378</v>
      </c>
      <c r="S319" s="8">
        <v>718.2</v>
      </c>
      <c r="T319" s="6"/>
    </row>
    <row r="320" ht="19.2" spans="1:20">
      <c r="A320" s="4">
        <v>1219</v>
      </c>
      <c r="B320" s="4" t="s">
        <v>737</v>
      </c>
      <c r="C320" s="4" t="s">
        <v>2249</v>
      </c>
      <c r="D320" s="5">
        <v>44927</v>
      </c>
      <c r="E320" s="5">
        <v>44957</v>
      </c>
      <c r="F320" s="20"/>
      <c r="G320" s="4" t="s">
        <v>25</v>
      </c>
      <c r="H320" s="4" t="s">
        <v>430</v>
      </c>
      <c r="I320" s="4" t="s">
        <v>27</v>
      </c>
      <c r="J320" s="4">
        <v>1</v>
      </c>
      <c r="K320" s="8">
        <v>2520</v>
      </c>
      <c r="L320" s="8">
        <v>2520</v>
      </c>
      <c r="M320" s="4">
        <v>10</v>
      </c>
      <c r="N320" s="8">
        <v>252</v>
      </c>
      <c r="O320" s="8">
        <v>12.6</v>
      </c>
      <c r="P320" s="6"/>
      <c r="Q320" s="8">
        <v>113.4</v>
      </c>
      <c r="R320" s="8">
        <v>126</v>
      </c>
      <c r="S320" s="8">
        <v>239.4</v>
      </c>
      <c r="T320" s="6"/>
    </row>
    <row r="321" ht="19.2" spans="1:20">
      <c r="A321" s="4">
        <v>1220</v>
      </c>
      <c r="B321" s="4" t="s">
        <v>738</v>
      </c>
      <c r="C321" s="4" t="s">
        <v>2249</v>
      </c>
      <c r="D321" s="5">
        <v>44927</v>
      </c>
      <c r="E321" s="5">
        <v>44957</v>
      </c>
      <c r="F321" s="20"/>
      <c r="G321" s="4" t="s">
        <v>25</v>
      </c>
      <c r="H321" s="4" t="s">
        <v>430</v>
      </c>
      <c r="I321" s="4" t="s">
        <v>27</v>
      </c>
      <c r="J321" s="4">
        <v>6</v>
      </c>
      <c r="K321" s="8">
        <v>2520</v>
      </c>
      <c r="L321" s="8">
        <v>15120</v>
      </c>
      <c r="M321" s="4">
        <v>10</v>
      </c>
      <c r="N321" s="8">
        <v>1512</v>
      </c>
      <c r="O321" s="8">
        <v>75.6</v>
      </c>
      <c r="P321" s="6"/>
      <c r="Q321" s="8">
        <v>680.4</v>
      </c>
      <c r="R321" s="8">
        <v>756</v>
      </c>
      <c r="S321" s="8">
        <v>1436.4</v>
      </c>
      <c r="T321" s="6"/>
    </row>
    <row r="322" ht="19.2" spans="1:20">
      <c r="A322" s="4">
        <v>1221</v>
      </c>
      <c r="B322" s="4" t="s">
        <v>739</v>
      </c>
      <c r="C322" s="4" t="s">
        <v>2249</v>
      </c>
      <c r="D322" s="5">
        <v>44927</v>
      </c>
      <c r="E322" s="5">
        <v>44957</v>
      </c>
      <c r="F322" s="20"/>
      <c r="G322" s="4" t="s">
        <v>25</v>
      </c>
      <c r="H322" s="4" t="s">
        <v>430</v>
      </c>
      <c r="I322" s="4" t="s">
        <v>27</v>
      </c>
      <c r="J322" s="4">
        <v>0.65</v>
      </c>
      <c r="K322" s="8">
        <v>2520</v>
      </c>
      <c r="L322" s="8">
        <v>1638</v>
      </c>
      <c r="M322" s="4">
        <v>10</v>
      </c>
      <c r="N322" s="8">
        <v>163.8</v>
      </c>
      <c r="O322" s="8">
        <v>8.19</v>
      </c>
      <c r="P322" s="6"/>
      <c r="Q322" s="8">
        <v>73.71</v>
      </c>
      <c r="R322" s="8">
        <v>81.9</v>
      </c>
      <c r="S322" s="8">
        <v>155.61</v>
      </c>
      <c r="T322" s="6"/>
    </row>
    <row r="323" ht="19.2" spans="1:20">
      <c r="A323" s="4">
        <v>1222</v>
      </c>
      <c r="B323" s="4" t="s">
        <v>740</v>
      </c>
      <c r="C323" s="4" t="s">
        <v>2249</v>
      </c>
      <c r="D323" s="5">
        <v>44927</v>
      </c>
      <c r="E323" s="5">
        <v>44957</v>
      </c>
      <c r="F323" s="20"/>
      <c r="G323" s="4" t="s">
        <v>25</v>
      </c>
      <c r="H323" s="4" t="s">
        <v>430</v>
      </c>
      <c r="I323" s="4" t="s">
        <v>27</v>
      </c>
      <c r="J323" s="4">
        <v>3.2</v>
      </c>
      <c r="K323" s="8">
        <v>2520</v>
      </c>
      <c r="L323" s="8">
        <v>8064</v>
      </c>
      <c r="M323" s="4">
        <v>10</v>
      </c>
      <c r="N323" s="8">
        <v>806.4</v>
      </c>
      <c r="O323" s="8">
        <v>40.32</v>
      </c>
      <c r="P323" s="6"/>
      <c r="Q323" s="8">
        <v>362.88</v>
      </c>
      <c r="R323" s="8">
        <v>403.2</v>
      </c>
      <c r="S323" s="8">
        <v>766.08</v>
      </c>
      <c r="T323" s="6"/>
    </row>
    <row r="324" ht="19.2" spans="1:20">
      <c r="A324" s="4">
        <v>1223</v>
      </c>
      <c r="B324" s="4" t="s">
        <v>741</v>
      </c>
      <c r="C324" s="4" t="s">
        <v>2249</v>
      </c>
      <c r="D324" s="5">
        <v>44927</v>
      </c>
      <c r="E324" s="5">
        <v>44957</v>
      </c>
      <c r="F324" s="20"/>
      <c r="G324" s="4" t="s">
        <v>25</v>
      </c>
      <c r="H324" s="4" t="s">
        <v>430</v>
      </c>
      <c r="I324" s="4" t="s">
        <v>27</v>
      </c>
      <c r="J324" s="4">
        <v>2</v>
      </c>
      <c r="K324" s="8">
        <v>2520</v>
      </c>
      <c r="L324" s="8">
        <v>5040</v>
      </c>
      <c r="M324" s="4">
        <v>10</v>
      </c>
      <c r="N324" s="8">
        <v>504</v>
      </c>
      <c r="O324" s="8">
        <v>25.2</v>
      </c>
      <c r="P324" s="6"/>
      <c r="Q324" s="8">
        <v>226.8</v>
      </c>
      <c r="R324" s="8">
        <v>252</v>
      </c>
      <c r="S324" s="8">
        <v>478.8</v>
      </c>
      <c r="T324" s="6"/>
    </row>
    <row r="325" ht="19.2" spans="1:20">
      <c r="A325" s="4">
        <v>1224</v>
      </c>
      <c r="B325" s="4" t="s">
        <v>742</v>
      </c>
      <c r="C325" s="4" t="s">
        <v>2249</v>
      </c>
      <c r="D325" s="5">
        <v>44927</v>
      </c>
      <c r="E325" s="5">
        <v>44957</v>
      </c>
      <c r="F325" s="20"/>
      <c r="G325" s="4" t="s">
        <v>25</v>
      </c>
      <c r="H325" s="4" t="s">
        <v>430</v>
      </c>
      <c r="I325" s="4" t="s">
        <v>27</v>
      </c>
      <c r="J325" s="4">
        <v>3</v>
      </c>
      <c r="K325" s="8">
        <v>2520</v>
      </c>
      <c r="L325" s="8">
        <v>7560</v>
      </c>
      <c r="M325" s="4">
        <v>10</v>
      </c>
      <c r="N325" s="8">
        <v>756</v>
      </c>
      <c r="O325" s="8">
        <v>37.8</v>
      </c>
      <c r="P325" s="6"/>
      <c r="Q325" s="8">
        <v>340.2</v>
      </c>
      <c r="R325" s="8">
        <v>378</v>
      </c>
      <c r="S325" s="8">
        <v>718.2</v>
      </c>
      <c r="T325" s="6"/>
    </row>
    <row r="326" ht="19.2" spans="1:20">
      <c r="A326" s="4">
        <v>1225</v>
      </c>
      <c r="B326" s="4" t="s">
        <v>743</v>
      </c>
      <c r="C326" s="4" t="s">
        <v>2249</v>
      </c>
      <c r="D326" s="5">
        <v>44927</v>
      </c>
      <c r="E326" s="5">
        <v>44957</v>
      </c>
      <c r="F326" s="20"/>
      <c r="G326" s="4" t="s">
        <v>25</v>
      </c>
      <c r="H326" s="4" t="s">
        <v>430</v>
      </c>
      <c r="I326" s="4" t="s">
        <v>27</v>
      </c>
      <c r="J326" s="4">
        <v>2</v>
      </c>
      <c r="K326" s="8">
        <v>2520</v>
      </c>
      <c r="L326" s="8">
        <v>5040</v>
      </c>
      <c r="M326" s="4">
        <v>10</v>
      </c>
      <c r="N326" s="8">
        <v>504</v>
      </c>
      <c r="O326" s="8">
        <v>25.2</v>
      </c>
      <c r="P326" s="6"/>
      <c r="Q326" s="8">
        <v>226.8</v>
      </c>
      <c r="R326" s="8">
        <v>252</v>
      </c>
      <c r="S326" s="8">
        <v>478.8</v>
      </c>
      <c r="T326" s="6"/>
    </row>
    <row r="327" ht="19.2" spans="1:20">
      <c r="A327" s="4">
        <v>1226</v>
      </c>
      <c r="B327" s="4" t="s">
        <v>744</v>
      </c>
      <c r="C327" s="4" t="s">
        <v>2249</v>
      </c>
      <c r="D327" s="5">
        <v>44927</v>
      </c>
      <c r="E327" s="5">
        <v>44957</v>
      </c>
      <c r="F327" s="20"/>
      <c r="G327" s="4" t="s">
        <v>25</v>
      </c>
      <c r="H327" s="4" t="s">
        <v>430</v>
      </c>
      <c r="I327" s="4" t="s">
        <v>27</v>
      </c>
      <c r="J327" s="4">
        <v>4</v>
      </c>
      <c r="K327" s="8">
        <v>2520</v>
      </c>
      <c r="L327" s="8">
        <v>10080</v>
      </c>
      <c r="M327" s="4">
        <v>10</v>
      </c>
      <c r="N327" s="8">
        <v>1008</v>
      </c>
      <c r="O327" s="8">
        <v>50.4</v>
      </c>
      <c r="P327" s="6"/>
      <c r="Q327" s="8">
        <v>453.6</v>
      </c>
      <c r="R327" s="8">
        <v>504</v>
      </c>
      <c r="S327" s="8">
        <v>957.6</v>
      </c>
      <c r="T327" s="6"/>
    </row>
    <row r="328" ht="19.2" spans="1:20">
      <c r="A328" s="4">
        <v>1227</v>
      </c>
      <c r="B328" s="4" t="s">
        <v>745</v>
      </c>
      <c r="C328" s="4" t="s">
        <v>2249</v>
      </c>
      <c r="D328" s="5">
        <v>44927</v>
      </c>
      <c r="E328" s="5">
        <v>44957</v>
      </c>
      <c r="F328" s="20"/>
      <c r="G328" s="4" t="s">
        <v>25</v>
      </c>
      <c r="H328" s="4" t="s">
        <v>430</v>
      </c>
      <c r="I328" s="4" t="s">
        <v>27</v>
      </c>
      <c r="J328" s="4">
        <v>5</v>
      </c>
      <c r="K328" s="8">
        <v>2520</v>
      </c>
      <c r="L328" s="8">
        <v>12600</v>
      </c>
      <c r="M328" s="4">
        <v>10</v>
      </c>
      <c r="N328" s="8">
        <v>1260</v>
      </c>
      <c r="O328" s="8">
        <v>63</v>
      </c>
      <c r="P328" s="6"/>
      <c r="Q328" s="8">
        <v>567</v>
      </c>
      <c r="R328" s="8">
        <v>630</v>
      </c>
      <c r="S328" s="8">
        <v>1197</v>
      </c>
      <c r="T328" s="6"/>
    </row>
    <row r="329" ht="19.2" spans="1:20">
      <c r="A329" s="4">
        <v>1228</v>
      </c>
      <c r="B329" s="4" t="s">
        <v>746</v>
      </c>
      <c r="C329" s="4" t="s">
        <v>2249</v>
      </c>
      <c r="D329" s="5">
        <v>44927</v>
      </c>
      <c r="E329" s="5">
        <v>44957</v>
      </c>
      <c r="F329" s="20"/>
      <c r="G329" s="4" t="s">
        <v>25</v>
      </c>
      <c r="H329" s="4" t="s">
        <v>430</v>
      </c>
      <c r="I329" s="4" t="s">
        <v>27</v>
      </c>
      <c r="J329" s="4">
        <v>4</v>
      </c>
      <c r="K329" s="8">
        <v>2520</v>
      </c>
      <c r="L329" s="8">
        <v>10080</v>
      </c>
      <c r="M329" s="4">
        <v>10</v>
      </c>
      <c r="N329" s="8">
        <v>1008</v>
      </c>
      <c r="O329" s="8">
        <v>50.4</v>
      </c>
      <c r="P329" s="6"/>
      <c r="Q329" s="8">
        <v>453.6</v>
      </c>
      <c r="R329" s="8">
        <v>504</v>
      </c>
      <c r="S329" s="8">
        <v>957.6</v>
      </c>
      <c r="T329" s="6"/>
    </row>
    <row r="330" ht="19.2" spans="1:20">
      <c r="A330" s="4">
        <v>1229</v>
      </c>
      <c r="B330" s="4" t="s">
        <v>747</v>
      </c>
      <c r="C330" s="4" t="s">
        <v>2249</v>
      </c>
      <c r="D330" s="5">
        <v>44927</v>
      </c>
      <c r="E330" s="5">
        <v>44957</v>
      </c>
      <c r="F330" s="20"/>
      <c r="G330" s="4" t="s">
        <v>25</v>
      </c>
      <c r="H330" s="4" t="s">
        <v>430</v>
      </c>
      <c r="I330" s="4" t="s">
        <v>27</v>
      </c>
      <c r="J330" s="4">
        <v>2.75</v>
      </c>
      <c r="K330" s="8">
        <v>2520</v>
      </c>
      <c r="L330" s="8">
        <v>6930</v>
      </c>
      <c r="M330" s="4">
        <v>10</v>
      </c>
      <c r="N330" s="8">
        <v>693</v>
      </c>
      <c r="O330" s="8">
        <v>34.65</v>
      </c>
      <c r="P330" s="6"/>
      <c r="Q330" s="8">
        <v>311.85</v>
      </c>
      <c r="R330" s="8">
        <v>346.5</v>
      </c>
      <c r="S330" s="8">
        <v>658.35</v>
      </c>
      <c r="T330" s="6"/>
    </row>
    <row r="331" ht="19.2" spans="1:20">
      <c r="A331" s="4">
        <v>1230</v>
      </c>
      <c r="B331" s="4" t="s">
        <v>462</v>
      </c>
      <c r="C331" s="4" t="s">
        <v>2249</v>
      </c>
      <c r="D331" s="5">
        <v>44927</v>
      </c>
      <c r="E331" s="5">
        <v>44957</v>
      </c>
      <c r="F331" s="20"/>
      <c r="G331" s="4" t="s">
        <v>25</v>
      </c>
      <c r="H331" s="4" t="s">
        <v>430</v>
      </c>
      <c r="I331" s="4" t="s">
        <v>27</v>
      </c>
      <c r="J331" s="4">
        <v>3</v>
      </c>
      <c r="K331" s="8">
        <v>2520</v>
      </c>
      <c r="L331" s="8">
        <v>7560</v>
      </c>
      <c r="M331" s="4">
        <v>10</v>
      </c>
      <c r="N331" s="8">
        <v>756</v>
      </c>
      <c r="O331" s="8">
        <v>37.8</v>
      </c>
      <c r="P331" s="6"/>
      <c r="Q331" s="8">
        <v>340.2</v>
      </c>
      <c r="R331" s="8">
        <v>378</v>
      </c>
      <c r="S331" s="8">
        <v>718.2</v>
      </c>
      <c r="T331" s="6"/>
    </row>
    <row r="332" ht="19.2" spans="1:20">
      <c r="A332" s="4">
        <v>1231</v>
      </c>
      <c r="B332" s="4" t="s">
        <v>748</v>
      </c>
      <c r="C332" s="4" t="s">
        <v>2249</v>
      </c>
      <c r="D332" s="5">
        <v>44927</v>
      </c>
      <c r="E332" s="5">
        <v>44957</v>
      </c>
      <c r="F332" s="20"/>
      <c r="G332" s="4" t="s">
        <v>25</v>
      </c>
      <c r="H332" s="4" t="s">
        <v>430</v>
      </c>
      <c r="I332" s="4" t="s">
        <v>27</v>
      </c>
      <c r="J332" s="4">
        <v>4</v>
      </c>
      <c r="K332" s="8">
        <v>2520</v>
      </c>
      <c r="L332" s="8">
        <v>10080</v>
      </c>
      <c r="M332" s="4">
        <v>10</v>
      </c>
      <c r="N332" s="8">
        <v>1008</v>
      </c>
      <c r="O332" s="8">
        <v>50.4</v>
      </c>
      <c r="P332" s="6"/>
      <c r="Q332" s="8">
        <v>453.6</v>
      </c>
      <c r="R332" s="8">
        <v>504</v>
      </c>
      <c r="S332" s="8">
        <v>957.6</v>
      </c>
      <c r="T332" s="6"/>
    </row>
    <row r="333" ht="19.2" spans="1:20">
      <c r="A333" s="4">
        <v>1232</v>
      </c>
      <c r="B333" s="4" t="s">
        <v>749</v>
      </c>
      <c r="C333" s="4" t="s">
        <v>2249</v>
      </c>
      <c r="D333" s="5">
        <v>44927</v>
      </c>
      <c r="E333" s="5">
        <v>44957</v>
      </c>
      <c r="F333" s="20"/>
      <c r="G333" s="4" t="s">
        <v>25</v>
      </c>
      <c r="H333" s="4" t="s">
        <v>430</v>
      </c>
      <c r="I333" s="4" t="s">
        <v>27</v>
      </c>
      <c r="J333" s="4">
        <v>2</v>
      </c>
      <c r="K333" s="8">
        <v>2520</v>
      </c>
      <c r="L333" s="8">
        <v>5040</v>
      </c>
      <c r="M333" s="4">
        <v>10</v>
      </c>
      <c r="N333" s="8">
        <v>504</v>
      </c>
      <c r="O333" s="8">
        <v>25.2</v>
      </c>
      <c r="P333" s="6"/>
      <c r="Q333" s="8">
        <v>226.8</v>
      </c>
      <c r="R333" s="8">
        <v>252</v>
      </c>
      <c r="S333" s="8">
        <v>478.8</v>
      </c>
      <c r="T333" s="6"/>
    </row>
    <row r="334" ht="19.2" spans="1:20">
      <c r="A334" s="4">
        <v>1233</v>
      </c>
      <c r="B334" s="4" t="s">
        <v>750</v>
      </c>
      <c r="C334" s="4" t="s">
        <v>2249</v>
      </c>
      <c r="D334" s="5">
        <v>44927</v>
      </c>
      <c r="E334" s="5">
        <v>44957</v>
      </c>
      <c r="F334" s="20"/>
      <c r="G334" s="4" t="s">
        <v>25</v>
      </c>
      <c r="H334" s="4" t="s">
        <v>430</v>
      </c>
      <c r="I334" s="4" t="s">
        <v>27</v>
      </c>
      <c r="J334" s="4">
        <v>1</v>
      </c>
      <c r="K334" s="8">
        <v>2520</v>
      </c>
      <c r="L334" s="8">
        <v>2520</v>
      </c>
      <c r="M334" s="4">
        <v>10</v>
      </c>
      <c r="N334" s="8">
        <v>252</v>
      </c>
      <c r="O334" s="8">
        <v>12.6</v>
      </c>
      <c r="P334" s="6"/>
      <c r="Q334" s="8">
        <v>113.4</v>
      </c>
      <c r="R334" s="8">
        <v>126</v>
      </c>
      <c r="S334" s="8">
        <v>239.4</v>
      </c>
      <c r="T334" s="6"/>
    </row>
    <row r="335" ht="19.2" spans="1:20">
      <c r="A335" s="4">
        <v>1234</v>
      </c>
      <c r="B335" s="4" t="s">
        <v>751</v>
      </c>
      <c r="C335" s="4" t="s">
        <v>2249</v>
      </c>
      <c r="D335" s="5">
        <v>44927</v>
      </c>
      <c r="E335" s="5">
        <v>44957</v>
      </c>
      <c r="F335" s="20"/>
      <c r="G335" s="4" t="s">
        <v>25</v>
      </c>
      <c r="H335" s="4" t="s">
        <v>430</v>
      </c>
      <c r="I335" s="4" t="s">
        <v>27</v>
      </c>
      <c r="J335" s="4">
        <v>4.5</v>
      </c>
      <c r="K335" s="8">
        <v>2520</v>
      </c>
      <c r="L335" s="8">
        <v>11340</v>
      </c>
      <c r="M335" s="4">
        <v>10</v>
      </c>
      <c r="N335" s="8">
        <v>1134</v>
      </c>
      <c r="O335" s="8">
        <v>56.7</v>
      </c>
      <c r="P335" s="6"/>
      <c r="Q335" s="8">
        <v>510.3</v>
      </c>
      <c r="R335" s="8">
        <v>567</v>
      </c>
      <c r="S335" s="8">
        <v>1077.3</v>
      </c>
      <c r="T335" s="6"/>
    </row>
    <row r="336" ht="19.2" spans="1:20">
      <c r="A336" s="4">
        <v>1235</v>
      </c>
      <c r="B336" s="4" t="s">
        <v>752</v>
      </c>
      <c r="C336" s="4" t="s">
        <v>2249</v>
      </c>
      <c r="D336" s="5">
        <v>44927</v>
      </c>
      <c r="E336" s="5">
        <v>44957</v>
      </c>
      <c r="F336" s="20"/>
      <c r="G336" s="4" t="s">
        <v>25</v>
      </c>
      <c r="H336" s="4" t="s">
        <v>430</v>
      </c>
      <c r="I336" s="4" t="s">
        <v>27</v>
      </c>
      <c r="J336" s="4">
        <v>2.7</v>
      </c>
      <c r="K336" s="8">
        <v>2520</v>
      </c>
      <c r="L336" s="8">
        <v>6804</v>
      </c>
      <c r="M336" s="4">
        <v>10</v>
      </c>
      <c r="N336" s="8">
        <v>680.4</v>
      </c>
      <c r="O336" s="8">
        <v>34.02</v>
      </c>
      <c r="P336" s="6"/>
      <c r="Q336" s="8">
        <v>306.18</v>
      </c>
      <c r="R336" s="8">
        <v>340.2</v>
      </c>
      <c r="S336" s="8">
        <v>646.38</v>
      </c>
      <c r="T336" s="6"/>
    </row>
    <row r="337" ht="19.2" spans="1:20">
      <c r="A337" s="4">
        <v>1236</v>
      </c>
      <c r="B337" s="4" t="s">
        <v>753</v>
      </c>
      <c r="C337" s="4" t="s">
        <v>2249</v>
      </c>
      <c r="D337" s="5">
        <v>44927</v>
      </c>
      <c r="E337" s="5">
        <v>44957</v>
      </c>
      <c r="F337" s="20"/>
      <c r="G337" s="4" t="s">
        <v>25</v>
      </c>
      <c r="H337" s="4" t="s">
        <v>430</v>
      </c>
      <c r="I337" s="4" t="s">
        <v>27</v>
      </c>
      <c r="J337" s="4">
        <v>5</v>
      </c>
      <c r="K337" s="8">
        <v>2520</v>
      </c>
      <c r="L337" s="8">
        <v>12600</v>
      </c>
      <c r="M337" s="4">
        <v>10</v>
      </c>
      <c r="N337" s="8">
        <v>1260</v>
      </c>
      <c r="O337" s="8">
        <v>63</v>
      </c>
      <c r="P337" s="6"/>
      <c r="Q337" s="8">
        <v>567</v>
      </c>
      <c r="R337" s="8">
        <v>630</v>
      </c>
      <c r="S337" s="8">
        <v>1197</v>
      </c>
      <c r="T337" s="6"/>
    </row>
    <row r="338" ht="19.2" spans="1:20">
      <c r="A338" s="4">
        <v>1237</v>
      </c>
      <c r="B338" s="4" t="s">
        <v>754</v>
      </c>
      <c r="C338" s="4" t="s">
        <v>2249</v>
      </c>
      <c r="D338" s="5">
        <v>44927</v>
      </c>
      <c r="E338" s="5">
        <v>44957</v>
      </c>
      <c r="F338" s="20"/>
      <c r="G338" s="4" t="s">
        <v>25</v>
      </c>
      <c r="H338" s="4" t="s">
        <v>430</v>
      </c>
      <c r="I338" s="4" t="s">
        <v>27</v>
      </c>
      <c r="J338" s="4">
        <v>3.37</v>
      </c>
      <c r="K338" s="8">
        <v>2520</v>
      </c>
      <c r="L338" s="8">
        <v>8492.4</v>
      </c>
      <c r="M338" s="4">
        <v>10</v>
      </c>
      <c r="N338" s="8">
        <v>849.24</v>
      </c>
      <c r="O338" s="8">
        <v>42.462</v>
      </c>
      <c r="P338" s="6"/>
      <c r="Q338" s="8">
        <v>382.158</v>
      </c>
      <c r="R338" s="8">
        <v>424.62</v>
      </c>
      <c r="S338" s="8">
        <v>806.778</v>
      </c>
      <c r="T338" s="6"/>
    </row>
    <row r="339" ht="19.2" spans="1:20">
      <c r="A339" s="4">
        <v>1238</v>
      </c>
      <c r="B339" s="4" t="s">
        <v>755</v>
      </c>
      <c r="C339" s="4" t="s">
        <v>2249</v>
      </c>
      <c r="D339" s="5">
        <v>44927</v>
      </c>
      <c r="E339" s="5">
        <v>44957</v>
      </c>
      <c r="F339" s="20"/>
      <c r="G339" s="4" t="s">
        <v>25</v>
      </c>
      <c r="H339" s="4" t="s">
        <v>430</v>
      </c>
      <c r="I339" s="4" t="s">
        <v>27</v>
      </c>
      <c r="J339" s="4">
        <v>3.66</v>
      </c>
      <c r="K339" s="8">
        <v>2520</v>
      </c>
      <c r="L339" s="8">
        <v>9223.2</v>
      </c>
      <c r="M339" s="4">
        <v>10</v>
      </c>
      <c r="N339" s="8">
        <v>922.32</v>
      </c>
      <c r="O339" s="8">
        <v>46.116</v>
      </c>
      <c r="P339" s="6"/>
      <c r="Q339" s="8">
        <v>415.044</v>
      </c>
      <c r="R339" s="8">
        <v>461.16</v>
      </c>
      <c r="S339" s="8">
        <v>876.204</v>
      </c>
      <c r="T339" s="6"/>
    </row>
    <row r="340" ht="19.2" spans="1:20">
      <c r="A340" s="4">
        <v>1239</v>
      </c>
      <c r="B340" s="4" t="s">
        <v>756</v>
      </c>
      <c r="C340" s="4" t="s">
        <v>2249</v>
      </c>
      <c r="D340" s="5">
        <v>44927</v>
      </c>
      <c r="E340" s="5">
        <v>44957</v>
      </c>
      <c r="F340" s="20"/>
      <c r="G340" s="4" t="s">
        <v>25</v>
      </c>
      <c r="H340" s="4" t="s">
        <v>430</v>
      </c>
      <c r="I340" s="4" t="s">
        <v>27</v>
      </c>
      <c r="J340" s="4">
        <v>3.44</v>
      </c>
      <c r="K340" s="8">
        <v>2520</v>
      </c>
      <c r="L340" s="8">
        <v>8668.8</v>
      </c>
      <c r="M340" s="4">
        <v>10</v>
      </c>
      <c r="N340" s="8">
        <v>866.88</v>
      </c>
      <c r="O340" s="8">
        <v>43.344</v>
      </c>
      <c r="P340" s="6"/>
      <c r="Q340" s="8">
        <v>390.096</v>
      </c>
      <c r="R340" s="8">
        <v>433.44</v>
      </c>
      <c r="S340" s="8">
        <v>823.536</v>
      </c>
      <c r="T340" s="6"/>
    </row>
    <row r="341" ht="19.2" spans="1:20">
      <c r="A341" s="4">
        <v>1240</v>
      </c>
      <c r="B341" s="4" t="s">
        <v>757</v>
      </c>
      <c r="C341" s="4" t="s">
        <v>2249</v>
      </c>
      <c r="D341" s="5">
        <v>44927</v>
      </c>
      <c r="E341" s="5">
        <v>44957</v>
      </c>
      <c r="F341" s="20"/>
      <c r="G341" s="4" t="s">
        <v>25</v>
      </c>
      <c r="H341" s="4" t="s">
        <v>430</v>
      </c>
      <c r="I341" s="4" t="s">
        <v>27</v>
      </c>
      <c r="J341" s="4">
        <v>7</v>
      </c>
      <c r="K341" s="8">
        <v>2520</v>
      </c>
      <c r="L341" s="8">
        <v>17640</v>
      </c>
      <c r="M341" s="4">
        <v>10</v>
      </c>
      <c r="N341" s="8">
        <v>1764</v>
      </c>
      <c r="O341" s="8">
        <v>88.2</v>
      </c>
      <c r="P341" s="6"/>
      <c r="Q341" s="8">
        <v>793.8</v>
      </c>
      <c r="R341" s="8">
        <v>882</v>
      </c>
      <c r="S341" s="8">
        <v>1675.8</v>
      </c>
      <c r="T341" s="6"/>
    </row>
    <row r="342" ht="19.2" spans="1:20">
      <c r="A342" s="4">
        <v>1241</v>
      </c>
      <c r="B342" s="4" t="s">
        <v>758</v>
      </c>
      <c r="C342" s="4" t="s">
        <v>2249</v>
      </c>
      <c r="D342" s="5">
        <v>44927</v>
      </c>
      <c r="E342" s="5">
        <v>44957</v>
      </c>
      <c r="F342" s="20"/>
      <c r="G342" s="4" t="s">
        <v>25</v>
      </c>
      <c r="H342" s="4" t="s">
        <v>430</v>
      </c>
      <c r="I342" s="4" t="s">
        <v>27</v>
      </c>
      <c r="J342" s="4">
        <v>5.73</v>
      </c>
      <c r="K342" s="8">
        <v>2520</v>
      </c>
      <c r="L342" s="8">
        <v>14439.6</v>
      </c>
      <c r="M342" s="4">
        <v>10</v>
      </c>
      <c r="N342" s="8">
        <v>1443.96</v>
      </c>
      <c r="O342" s="8">
        <v>72.198</v>
      </c>
      <c r="P342" s="6"/>
      <c r="Q342" s="8">
        <v>649.782</v>
      </c>
      <c r="R342" s="8">
        <v>721.98</v>
      </c>
      <c r="S342" s="8">
        <v>1371.762</v>
      </c>
      <c r="T342" s="6"/>
    </row>
    <row r="343" ht="19.2" spans="1:20">
      <c r="A343" s="4">
        <v>1242</v>
      </c>
      <c r="B343" s="4" t="s">
        <v>759</v>
      </c>
      <c r="C343" s="4" t="s">
        <v>2249</v>
      </c>
      <c r="D343" s="5">
        <v>44927</v>
      </c>
      <c r="E343" s="5">
        <v>44957</v>
      </c>
      <c r="F343" s="20"/>
      <c r="G343" s="4" t="s">
        <v>25</v>
      </c>
      <c r="H343" s="4" t="s">
        <v>430</v>
      </c>
      <c r="I343" s="4" t="s">
        <v>27</v>
      </c>
      <c r="J343" s="4">
        <v>5</v>
      </c>
      <c r="K343" s="8">
        <v>2520</v>
      </c>
      <c r="L343" s="8">
        <v>12600</v>
      </c>
      <c r="M343" s="4">
        <v>10</v>
      </c>
      <c r="N343" s="8">
        <v>1260</v>
      </c>
      <c r="O343" s="8">
        <v>63</v>
      </c>
      <c r="P343" s="6"/>
      <c r="Q343" s="8">
        <v>567</v>
      </c>
      <c r="R343" s="8">
        <v>630</v>
      </c>
      <c r="S343" s="8">
        <v>1197</v>
      </c>
      <c r="T343" s="6"/>
    </row>
    <row r="344" ht="19.2" spans="1:20">
      <c r="A344" s="4">
        <v>1243</v>
      </c>
      <c r="B344" s="4" t="s">
        <v>760</v>
      </c>
      <c r="C344" s="4" t="s">
        <v>2249</v>
      </c>
      <c r="D344" s="5">
        <v>44927</v>
      </c>
      <c r="E344" s="5">
        <v>44957</v>
      </c>
      <c r="F344" s="20"/>
      <c r="G344" s="4" t="s">
        <v>25</v>
      </c>
      <c r="H344" s="4" t="s">
        <v>430</v>
      </c>
      <c r="I344" s="4" t="s">
        <v>27</v>
      </c>
      <c r="J344" s="4">
        <v>4</v>
      </c>
      <c r="K344" s="8">
        <v>2520</v>
      </c>
      <c r="L344" s="8">
        <v>10080</v>
      </c>
      <c r="M344" s="4">
        <v>10</v>
      </c>
      <c r="N344" s="8">
        <v>1008</v>
      </c>
      <c r="O344" s="8">
        <v>50.4</v>
      </c>
      <c r="P344" s="6"/>
      <c r="Q344" s="8">
        <v>453.6</v>
      </c>
      <c r="R344" s="8">
        <v>504</v>
      </c>
      <c r="S344" s="8">
        <v>957.6</v>
      </c>
      <c r="T344" s="6"/>
    </row>
    <row r="345" ht="19.2" spans="1:20">
      <c r="A345" s="4">
        <v>1244</v>
      </c>
      <c r="B345" s="4" t="s">
        <v>761</v>
      </c>
      <c r="C345" s="4" t="s">
        <v>2249</v>
      </c>
      <c r="D345" s="5">
        <v>44927</v>
      </c>
      <c r="E345" s="5">
        <v>44957</v>
      </c>
      <c r="F345" s="20"/>
      <c r="G345" s="4" t="s">
        <v>25</v>
      </c>
      <c r="H345" s="4" t="s">
        <v>430</v>
      </c>
      <c r="I345" s="4" t="s">
        <v>27</v>
      </c>
      <c r="J345" s="4">
        <v>4</v>
      </c>
      <c r="K345" s="8">
        <v>2520</v>
      </c>
      <c r="L345" s="8">
        <v>10080</v>
      </c>
      <c r="M345" s="4">
        <v>10</v>
      </c>
      <c r="N345" s="8">
        <v>1008</v>
      </c>
      <c r="O345" s="8">
        <v>50.4</v>
      </c>
      <c r="P345" s="6"/>
      <c r="Q345" s="8">
        <v>453.6</v>
      </c>
      <c r="R345" s="8">
        <v>504</v>
      </c>
      <c r="S345" s="8">
        <v>957.6</v>
      </c>
      <c r="T345" s="6"/>
    </row>
    <row r="346" ht="19.2" spans="1:20">
      <c r="A346" s="4">
        <v>1245</v>
      </c>
      <c r="B346" s="4" t="s">
        <v>762</v>
      </c>
      <c r="C346" s="4" t="s">
        <v>2249</v>
      </c>
      <c r="D346" s="5">
        <v>44927</v>
      </c>
      <c r="E346" s="5">
        <v>44957</v>
      </c>
      <c r="F346" s="20"/>
      <c r="G346" s="4" t="s">
        <v>25</v>
      </c>
      <c r="H346" s="4" t="s">
        <v>430</v>
      </c>
      <c r="I346" s="4" t="s">
        <v>27</v>
      </c>
      <c r="J346" s="4">
        <v>5</v>
      </c>
      <c r="K346" s="8">
        <v>2520</v>
      </c>
      <c r="L346" s="8">
        <v>12600</v>
      </c>
      <c r="M346" s="4">
        <v>10</v>
      </c>
      <c r="N346" s="8">
        <v>1260</v>
      </c>
      <c r="O346" s="8">
        <v>63</v>
      </c>
      <c r="P346" s="6"/>
      <c r="Q346" s="8">
        <v>567</v>
      </c>
      <c r="R346" s="8">
        <v>630</v>
      </c>
      <c r="S346" s="8">
        <v>1197</v>
      </c>
      <c r="T346" s="6"/>
    </row>
    <row r="347" ht="19.2" spans="1:20">
      <c r="A347" s="4">
        <v>1246</v>
      </c>
      <c r="B347" s="4" t="s">
        <v>763</v>
      </c>
      <c r="C347" s="4" t="s">
        <v>2249</v>
      </c>
      <c r="D347" s="5">
        <v>44927</v>
      </c>
      <c r="E347" s="5">
        <v>44957</v>
      </c>
      <c r="F347" s="20"/>
      <c r="G347" s="4" t="s">
        <v>25</v>
      </c>
      <c r="H347" s="4" t="s">
        <v>430</v>
      </c>
      <c r="I347" s="4" t="s">
        <v>27</v>
      </c>
      <c r="J347" s="4">
        <v>5</v>
      </c>
      <c r="K347" s="8">
        <v>2520</v>
      </c>
      <c r="L347" s="8">
        <v>12600</v>
      </c>
      <c r="M347" s="4">
        <v>10</v>
      </c>
      <c r="N347" s="8">
        <v>1260</v>
      </c>
      <c r="O347" s="8">
        <v>63</v>
      </c>
      <c r="P347" s="6"/>
      <c r="Q347" s="8">
        <v>567</v>
      </c>
      <c r="R347" s="8">
        <v>630</v>
      </c>
      <c r="S347" s="8">
        <v>1197</v>
      </c>
      <c r="T347" s="6"/>
    </row>
    <row r="348" ht="19.2" spans="1:20">
      <c r="A348" s="4">
        <v>1247</v>
      </c>
      <c r="B348" s="4" t="s">
        <v>764</v>
      </c>
      <c r="C348" s="4" t="s">
        <v>2249</v>
      </c>
      <c r="D348" s="5">
        <v>44927</v>
      </c>
      <c r="E348" s="5">
        <v>44957</v>
      </c>
      <c r="F348" s="20"/>
      <c r="G348" s="4" t="s">
        <v>25</v>
      </c>
      <c r="H348" s="4" t="s">
        <v>430</v>
      </c>
      <c r="I348" s="4" t="s">
        <v>27</v>
      </c>
      <c r="J348" s="4">
        <v>8</v>
      </c>
      <c r="K348" s="8">
        <v>2520</v>
      </c>
      <c r="L348" s="8">
        <v>20160</v>
      </c>
      <c r="M348" s="4">
        <v>10</v>
      </c>
      <c r="N348" s="8">
        <v>2016</v>
      </c>
      <c r="O348" s="8">
        <v>100.8</v>
      </c>
      <c r="P348" s="6"/>
      <c r="Q348" s="8">
        <v>907.2</v>
      </c>
      <c r="R348" s="8">
        <v>1008</v>
      </c>
      <c r="S348" s="8">
        <v>1915.2</v>
      </c>
      <c r="T348" s="6"/>
    </row>
    <row r="349" ht="19.2" spans="1:20">
      <c r="A349" s="4">
        <v>1248</v>
      </c>
      <c r="B349" s="4" t="s">
        <v>765</v>
      </c>
      <c r="C349" s="4" t="s">
        <v>2249</v>
      </c>
      <c r="D349" s="5">
        <v>44927</v>
      </c>
      <c r="E349" s="5">
        <v>44957</v>
      </c>
      <c r="F349" s="20"/>
      <c r="G349" s="4" t="s">
        <v>25</v>
      </c>
      <c r="H349" s="4" t="s">
        <v>430</v>
      </c>
      <c r="I349" s="4" t="s">
        <v>27</v>
      </c>
      <c r="J349" s="4">
        <v>8</v>
      </c>
      <c r="K349" s="8">
        <v>2520</v>
      </c>
      <c r="L349" s="8">
        <v>20160</v>
      </c>
      <c r="M349" s="4">
        <v>10</v>
      </c>
      <c r="N349" s="8">
        <v>2016</v>
      </c>
      <c r="O349" s="8">
        <v>100.8</v>
      </c>
      <c r="P349" s="6"/>
      <c r="Q349" s="8">
        <v>907.2</v>
      </c>
      <c r="R349" s="8">
        <v>1008</v>
      </c>
      <c r="S349" s="8">
        <v>1915.2</v>
      </c>
      <c r="T349" s="6"/>
    </row>
    <row r="350" ht="19.2" spans="1:20">
      <c r="A350" s="4">
        <v>1249</v>
      </c>
      <c r="B350" s="4" t="s">
        <v>766</v>
      </c>
      <c r="C350" s="4" t="s">
        <v>2249</v>
      </c>
      <c r="D350" s="5">
        <v>44927</v>
      </c>
      <c r="E350" s="5">
        <v>44957</v>
      </c>
      <c r="F350" s="20"/>
      <c r="G350" s="4" t="s">
        <v>25</v>
      </c>
      <c r="H350" s="4" t="s">
        <v>430</v>
      </c>
      <c r="I350" s="4" t="s">
        <v>27</v>
      </c>
      <c r="J350" s="4">
        <v>5</v>
      </c>
      <c r="K350" s="8">
        <v>2520</v>
      </c>
      <c r="L350" s="8">
        <v>12600</v>
      </c>
      <c r="M350" s="4">
        <v>10</v>
      </c>
      <c r="N350" s="8">
        <v>1260</v>
      </c>
      <c r="O350" s="8">
        <v>63</v>
      </c>
      <c r="P350" s="6"/>
      <c r="Q350" s="8">
        <v>567</v>
      </c>
      <c r="R350" s="8">
        <v>630</v>
      </c>
      <c r="S350" s="8">
        <v>1197</v>
      </c>
      <c r="T350" s="6"/>
    </row>
    <row r="351" ht="19.2" spans="1:20">
      <c r="A351" s="4">
        <v>1250</v>
      </c>
      <c r="B351" s="4" t="s">
        <v>767</v>
      </c>
      <c r="C351" s="4" t="s">
        <v>2249</v>
      </c>
      <c r="D351" s="5">
        <v>44927</v>
      </c>
      <c r="E351" s="5">
        <v>44957</v>
      </c>
      <c r="F351" s="20"/>
      <c r="G351" s="4" t="s">
        <v>25</v>
      </c>
      <c r="H351" s="4" t="s">
        <v>430</v>
      </c>
      <c r="I351" s="4" t="s">
        <v>27</v>
      </c>
      <c r="J351" s="4">
        <v>7.19</v>
      </c>
      <c r="K351" s="8">
        <v>2520</v>
      </c>
      <c r="L351" s="8">
        <v>18118.8</v>
      </c>
      <c r="M351" s="4">
        <v>10</v>
      </c>
      <c r="N351" s="8">
        <v>1811.88</v>
      </c>
      <c r="O351" s="8">
        <v>90.594</v>
      </c>
      <c r="P351" s="6"/>
      <c r="Q351" s="8">
        <v>815.346</v>
      </c>
      <c r="R351" s="8">
        <v>905.94</v>
      </c>
      <c r="S351" s="8">
        <v>1721.286</v>
      </c>
      <c r="T351" s="6"/>
    </row>
    <row r="352" ht="19.2" spans="1:20">
      <c r="A352" s="4">
        <v>1251</v>
      </c>
      <c r="B352" s="4" t="s">
        <v>768</v>
      </c>
      <c r="C352" s="4" t="s">
        <v>2249</v>
      </c>
      <c r="D352" s="5">
        <v>44927</v>
      </c>
      <c r="E352" s="5">
        <v>44957</v>
      </c>
      <c r="F352" s="20"/>
      <c r="G352" s="4" t="s">
        <v>25</v>
      </c>
      <c r="H352" s="4" t="s">
        <v>430</v>
      </c>
      <c r="I352" s="4" t="s">
        <v>27</v>
      </c>
      <c r="J352" s="4">
        <v>8</v>
      </c>
      <c r="K352" s="8">
        <v>2520</v>
      </c>
      <c r="L352" s="8">
        <v>20160</v>
      </c>
      <c r="M352" s="4">
        <v>10</v>
      </c>
      <c r="N352" s="8">
        <v>2016</v>
      </c>
      <c r="O352" s="8">
        <v>100.8</v>
      </c>
      <c r="P352" s="6"/>
      <c r="Q352" s="8">
        <v>907.2</v>
      </c>
      <c r="R352" s="8">
        <v>1008</v>
      </c>
      <c r="S352" s="8">
        <v>1915.2</v>
      </c>
      <c r="T352" s="6"/>
    </row>
    <row r="353" ht="19.2" spans="1:20">
      <c r="A353" s="4">
        <v>1252</v>
      </c>
      <c r="B353" s="4" t="s">
        <v>769</v>
      </c>
      <c r="C353" s="4" t="s">
        <v>2249</v>
      </c>
      <c r="D353" s="5">
        <v>44927</v>
      </c>
      <c r="E353" s="5">
        <v>44957</v>
      </c>
      <c r="F353" s="20"/>
      <c r="G353" s="4" t="s">
        <v>25</v>
      </c>
      <c r="H353" s="4" t="s">
        <v>430</v>
      </c>
      <c r="I353" s="4" t="s">
        <v>27</v>
      </c>
      <c r="J353" s="4">
        <v>6.66</v>
      </c>
      <c r="K353" s="8">
        <v>2520</v>
      </c>
      <c r="L353" s="8">
        <v>16783.2</v>
      </c>
      <c r="M353" s="4">
        <v>10</v>
      </c>
      <c r="N353" s="8">
        <v>1678.32</v>
      </c>
      <c r="O353" s="8">
        <v>83.916</v>
      </c>
      <c r="P353" s="6"/>
      <c r="Q353" s="8">
        <v>755.244</v>
      </c>
      <c r="R353" s="8">
        <v>839.16</v>
      </c>
      <c r="S353" s="8">
        <v>1594.404</v>
      </c>
      <c r="T353" s="6"/>
    </row>
    <row r="354" ht="19.2" spans="1:20">
      <c r="A354" s="4">
        <v>1253</v>
      </c>
      <c r="B354" s="4" t="s">
        <v>770</v>
      </c>
      <c r="C354" s="4" t="s">
        <v>2249</v>
      </c>
      <c r="D354" s="5">
        <v>44927</v>
      </c>
      <c r="E354" s="5">
        <v>44957</v>
      </c>
      <c r="F354" s="20"/>
      <c r="G354" s="4" t="s">
        <v>25</v>
      </c>
      <c r="H354" s="4" t="s">
        <v>430</v>
      </c>
      <c r="I354" s="4" t="s">
        <v>27</v>
      </c>
      <c r="J354" s="4">
        <v>3.6</v>
      </c>
      <c r="K354" s="8">
        <v>2520</v>
      </c>
      <c r="L354" s="8">
        <v>9072</v>
      </c>
      <c r="M354" s="4">
        <v>10</v>
      </c>
      <c r="N354" s="8">
        <v>907.2</v>
      </c>
      <c r="O354" s="8">
        <v>45.36</v>
      </c>
      <c r="P354" s="6"/>
      <c r="Q354" s="8">
        <v>408.24</v>
      </c>
      <c r="R354" s="8">
        <v>453.6</v>
      </c>
      <c r="S354" s="8">
        <v>861.84</v>
      </c>
      <c r="T354" s="6"/>
    </row>
    <row r="355" ht="19.2" spans="1:20">
      <c r="A355" s="4">
        <v>1254</v>
      </c>
      <c r="B355" s="4" t="s">
        <v>760</v>
      </c>
      <c r="C355" s="4" t="s">
        <v>2249</v>
      </c>
      <c r="D355" s="5">
        <v>44927</v>
      </c>
      <c r="E355" s="5">
        <v>44957</v>
      </c>
      <c r="F355" s="20"/>
      <c r="G355" s="4" t="s">
        <v>25</v>
      </c>
      <c r="H355" s="4" t="s">
        <v>430</v>
      </c>
      <c r="I355" s="4" t="s">
        <v>27</v>
      </c>
      <c r="J355" s="4">
        <v>5.6</v>
      </c>
      <c r="K355" s="8">
        <v>2520</v>
      </c>
      <c r="L355" s="8">
        <v>14112</v>
      </c>
      <c r="M355" s="4">
        <v>10</v>
      </c>
      <c r="N355" s="8">
        <v>1411.2</v>
      </c>
      <c r="O355" s="8">
        <v>70.56</v>
      </c>
      <c r="P355" s="6"/>
      <c r="Q355" s="8">
        <v>635.04</v>
      </c>
      <c r="R355" s="8">
        <v>705.6</v>
      </c>
      <c r="S355" s="8">
        <v>1340.64</v>
      </c>
      <c r="T355" s="6"/>
    </row>
    <row r="356" ht="19.2" spans="1:20">
      <c r="A356" s="4">
        <v>1255</v>
      </c>
      <c r="B356" s="4" t="s">
        <v>771</v>
      </c>
      <c r="C356" s="4" t="s">
        <v>2249</v>
      </c>
      <c r="D356" s="5">
        <v>44927</v>
      </c>
      <c r="E356" s="5">
        <v>44957</v>
      </c>
      <c r="F356" s="20"/>
      <c r="G356" s="4" t="s">
        <v>25</v>
      </c>
      <c r="H356" s="4" t="s">
        <v>430</v>
      </c>
      <c r="I356" s="4" t="s">
        <v>27</v>
      </c>
      <c r="J356" s="4">
        <v>7</v>
      </c>
      <c r="K356" s="8">
        <v>2520</v>
      </c>
      <c r="L356" s="8">
        <v>17640</v>
      </c>
      <c r="M356" s="4">
        <v>10</v>
      </c>
      <c r="N356" s="8">
        <v>1764</v>
      </c>
      <c r="O356" s="8">
        <v>88.2</v>
      </c>
      <c r="P356" s="6"/>
      <c r="Q356" s="8">
        <v>793.8</v>
      </c>
      <c r="R356" s="8">
        <v>882</v>
      </c>
      <c r="S356" s="8">
        <v>1675.8</v>
      </c>
      <c r="T356" s="6"/>
    </row>
    <row r="357" ht="19.2" spans="1:20">
      <c r="A357" s="4">
        <v>1256</v>
      </c>
      <c r="B357" s="4" t="s">
        <v>772</v>
      </c>
      <c r="C357" s="4" t="s">
        <v>2249</v>
      </c>
      <c r="D357" s="5">
        <v>44927</v>
      </c>
      <c r="E357" s="5">
        <v>44957</v>
      </c>
      <c r="F357" s="20"/>
      <c r="G357" s="4" t="s">
        <v>25</v>
      </c>
      <c r="H357" s="4" t="s">
        <v>430</v>
      </c>
      <c r="I357" s="4" t="s">
        <v>27</v>
      </c>
      <c r="J357" s="4">
        <v>6</v>
      </c>
      <c r="K357" s="8">
        <v>2520</v>
      </c>
      <c r="L357" s="8">
        <v>15120</v>
      </c>
      <c r="M357" s="4">
        <v>10</v>
      </c>
      <c r="N357" s="8">
        <v>1512</v>
      </c>
      <c r="O357" s="8">
        <v>75.6</v>
      </c>
      <c r="P357" s="6"/>
      <c r="Q357" s="8">
        <v>680.4</v>
      </c>
      <c r="R357" s="8">
        <v>756</v>
      </c>
      <c r="S357" s="8">
        <v>1436.4</v>
      </c>
      <c r="T357" s="6"/>
    </row>
    <row r="358" ht="19.2" spans="1:20">
      <c r="A358" s="4">
        <v>1257</v>
      </c>
      <c r="B358" s="4" t="s">
        <v>773</v>
      </c>
      <c r="C358" s="4" t="s">
        <v>2249</v>
      </c>
      <c r="D358" s="5">
        <v>44927</v>
      </c>
      <c r="E358" s="5">
        <v>44957</v>
      </c>
      <c r="F358" s="20"/>
      <c r="G358" s="4" t="s">
        <v>25</v>
      </c>
      <c r="H358" s="4" t="s">
        <v>430</v>
      </c>
      <c r="I358" s="4" t="s">
        <v>27</v>
      </c>
      <c r="J358" s="4">
        <v>5</v>
      </c>
      <c r="K358" s="8">
        <v>2520</v>
      </c>
      <c r="L358" s="8">
        <v>12600</v>
      </c>
      <c r="M358" s="4">
        <v>10</v>
      </c>
      <c r="N358" s="8">
        <v>1260</v>
      </c>
      <c r="O358" s="8">
        <v>63</v>
      </c>
      <c r="P358" s="6"/>
      <c r="Q358" s="8">
        <v>567</v>
      </c>
      <c r="R358" s="8">
        <v>630</v>
      </c>
      <c r="S358" s="8">
        <v>1197</v>
      </c>
      <c r="T358" s="6"/>
    </row>
    <row r="359" ht="19.2" spans="1:20">
      <c r="A359" s="4">
        <v>1258</v>
      </c>
      <c r="B359" s="4" t="s">
        <v>774</v>
      </c>
      <c r="C359" s="4" t="s">
        <v>2249</v>
      </c>
      <c r="D359" s="5">
        <v>44927</v>
      </c>
      <c r="E359" s="5">
        <v>44957</v>
      </c>
      <c r="F359" s="20"/>
      <c r="G359" s="4" t="s">
        <v>25</v>
      </c>
      <c r="H359" s="4" t="s">
        <v>430</v>
      </c>
      <c r="I359" s="4" t="s">
        <v>27</v>
      </c>
      <c r="J359" s="4">
        <v>6.26</v>
      </c>
      <c r="K359" s="8">
        <v>2520</v>
      </c>
      <c r="L359" s="8">
        <v>15775.2</v>
      </c>
      <c r="M359" s="4">
        <v>10</v>
      </c>
      <c r="N359" s="8">
        <v>1577.52</v>
      </c>
      <c r="O359" s="8">
        <v>78.876</v>
      </c>
      <c r="P359" s="6"/>
      <c r="Q359" s="8">
        <v>709.884</v>
      </c>
      <c r="R359" s="8">
        <v>788.76</v>
      </c>
      <c r="S359" s="8">
        <v>1498.644</v>
      </c>
      <c r="T359" s="6"/>
    </row>
    <row r="360" ht="19.2" spans="1:20">
      <c r="A360" s="4">
        <v>1259</v>
      </c>
      <c r="B360" s="4" t="s">
        <v>775</v>
      </c>
      <c r="C360" s="4" t="s">
        <v>2249</v>
      </c>
      <c r="D360" s="5">
        <v>44927</v>
      </c>
      <c r="E360" s="5">
        <v>44957</v>
      </c>
      <c r="F360" s="20"/>
      <c r="G360" s="4" t="s">
        <v>25</v>
      </c>
      <c r="H360" s="4" t="s">
        <v>430</v>
      </c>
      <c r="I360" s="4" t="s">
        <v>27</v>
      </c>
      <c r="J360" s="4">
        <v>1.7</v>
      </c>
      <c r="K360" s="8">
        <v>2520</v>
      </c>
      <c r="L360" s="8">
        <v>4284</v>
      </c>
      <c r="M360" s="4">
        <v>10</v>
      </c>
      <c r="N360" s="8">
        <v>428.4</v>
      </c>
      <c r="O360" s="8">
        <v>21.42</v>
      </c>
      <c r="P360" s="6"/>
      <c r="Q360" s="8">
        <v>192.78</v>
      </c>
      <c r="R360" s="8">
        <v>214.2</v>
      </c>
      <c r="S360" s="8">
        <v>406.98</v>
      </c>
      <c r="T360" s="6"/>
    </row>
    <row r="361" ht="19.2" spans="1:20">
      <c r="A361" s="4">
        <v>1260</v>
      </c>
      <c r="B361" s="4" t="s">
        <v>460</v>
      </c>
      <c r="C361" s="4" t="s">
        <v>2249</v>
      </c>
      <c r="D361" s="5">
        <v>44927</v>
      </c>
      <c r="E361" s="5">
        <v>44957</v>
      </c>
      <c r="F361" s="20"/>
      <c r="G361" s="4" t="s">
        <v>25</v>
      </c>
      <c r="H361" s="4" t="s">
        <v>430</v>
      </c>
      <c r="I361" s="4" t="s">
        <v>27</v>
      </c>
      <c r="J361" s="4">
        <v>5</v>
      </c>
      <c r="K361" s="8">
        <v>2520</v>
      </c>
      <c r="L361" s="8">
        <v>12600</v>
      </c>
      <c r="M361" s="4">
        <v>10</v>
      </c>
      <c r="N361" s="8">
        <v>1260</v>
      </c>
      <c r="O361" s="8">
        <v>63</v>
      </c>
      <c r="P361" s="6"/>
      <c r="Q361" s="8">
        <v>567</v>
      </c>
      <c r="R361" s="8">
        <v>630</v>
      </c>
      <c r="S361" s="8">
        <v>1197</v>
      </c>
      <c r="T361" s="6"/>
    </row>
    <row r="362" ht="19.2" spans="1:20">
      <c r="A362" s="4">
        <v>1261</v>
      </c>
      <c r="B362" s="4" t="s">
        <v>776</v>
      </c>
      <c r="C362" s="4" t="s">
        <v>2249</v>
      </c>
      <c r="D362" s="5">
        <v>44927</v>
      </c>
      <c r="E362" s="5">
        <v>44957</v>
      </c>
      <c r="F362" s="20"/>
      <c r="G362" s="4" t="s">
        <v>25</v>
      </c>
      <c r="H362" s="4" t="s">
        <v>430</v>
      </c>
      <c r="I362" s="4" t="s">
        <v>27</v>
      </c>
      <c r="J362" s="4">
        <v>8</v>
      </c>
      <c r="K362" s="8">
        <v>2520</v>
      </c>
      <c r="L362" s="8">
        <v>20160</v>
      </c>
      <c r="M362" s="4">
        <v>10</v>
      </c>
      <c r="N362" s="8">
        <v>2016</v>
      </c>
      <c r="O362" s="8">
        <v>100.8</v>
      </c>
      <c r="P362" s="6"/>
      <c r="Q362" s="8">
        <v>907.2</v>
      </c>
      <c r="R362" s="8">
        <v>1008</v>
      </c>
      <c r="S362" s="8">
        <v>1915.2</v>
      </c>
      <c r="T362" s="6"/>
    </row>
    <row r="363" ht="19.2" spans="1:20">
      <c r="A363" s="4">
        <v>1262</v>
      </c>
      <c r="B363" s="4" t="s">
        <v>777</v>
      </c>
      <c r="C363" s="4" t="s">
        <v>2249</v>
      </c>
      <c r="D363" s="5">
        <v>44927</v>
      </c>
      <c r="E363" s="5">
        <v>44957</v>
      </c>
      <c r="F363" s="20"/>
      <c r="G363" s="4" t="s">
        <v>25</v>
      </c>
      <c r="H363" s="4" t="s">
        <v>430</v>
      </c>
      <c r="I363" s="4" t="s">
        <v>27</v>
      </c>
      <c r="J363" s="4">
        <v>5.7</v>
      </c>
      <c r="K363" s="8">
        <v>2520</v>
      </c>
      <c r="L363" s="8">
        <v>14364</v>
      </c>
      <c r="M363" s="4">
        <v>10</v>
      </c>
      <c r="N363" s="8">
        <v>1436.4</v>
      </c>
      <c r="O363" s="8">
        <v>71.82</v>
      </c>
      <c r="P363" s="6"/>
      <c r="Q363" s="8">
        <v>646.38</v>
      </c>
      <c r="R363" s="8">
        <v>718.2</v>
      </c>
      <c r="S363" s="8">
        <v>1364.58</v>
      </c>
      <c r="T363" s="6"/>
    </row>
    <row r="364" ht="19.2" spans="1:20">
      <c r="A364" s="4">
        <v>1263</v>
      </c>
      <c r="B364" s="4" t="s">
        <v>778</v>
      </c>
      <c r="C364" s="4" t="s">
        <v>2249</v>
      </c>
      <c r="D364" s="5">
        <v>44927</v>
      </c>
      <c r="E364" s="5">
        <v>44957</v>
      </c>
      <c r="F364" s="20"/>
      <c r="G364" s="4" t="s">
        <v>25</v>
      </c>
      <c r="H364" s="4" t="s">
        <v>430</v>
      </c>
      <c r="I364" s="4" t="s">
        <v>27</v>
      </c>
      <c r="J364" s="4">
        <v>4</v>
      </c>
      <c r="K364" s="8">
        <v>2520</v>
      </c>
      <c r="L364" s="8">
        <v>10080</v>
      </c>
      <c r="M364" s="4">
        <v>10</v>
      </c>
      <c r="N364" s="8">
        <v>1008</v>
      </c>
      <c r="O364" s="8">
        <v>50.4</v>
      </c>
      <c r="P364" s="6"/>
      <c r="Q364" s="8">
        <v>453.6</v>
      </c>
      <c r="R364" s="8">
        <v>504</v>
      </c>
      <c r="S364" s="8">
        <v>957.6</v>
      </c>
      <c r="T364" s="6"/>
    </row>
    <row r="365" ht="19.2" spans="1:20">
      <c r="A365" s="4">
        <v>1264</v>
      </c>
      <c r="B365" s="4" t="s">
        <v>587</v>
      </c>
      <c r="C365" s="4" t="s">
        <v>2249</v>
      </c>
      <c r="D365" s="5">
        <v>44927</v>
      </c>
      <c r="E365" s="5">
        <v>44957</v>
      </c>
      <c r="F365" s="20"/>
      <c r="G365" s="4" t="s">
        <v>25</v>
      </c>
      <c r="H365" s="4" t="s">
        <v>430</v>
      </c>
      <c r="I365" s="4" t="s">
        <v>27</v>
      </c>
      <c r="J365" s="4">
        <v>5.6</v>
      </c>
      <c r="K365" s="8">
        <v>2520</v>
      </c>
      <c r="L365" s="8">
        <v>14112</v>
      </c>
      <c r="M365" s="4">
        <v>10</v>
      </c>
      <c r="N365" s="8">
        <v>1411.2</v>
      </c>
      <c r="O365" s="8">
        <v>70.56</v>
      </c>
      <c r="P365" s="6"/>
      <c r="Q365" s="8">
        <v>635.04</v>
      </c>
      <c r="R365" s="8">
        <v>705.6</v>
      </c>
      <c r="S365" s="8">
        <v>1340.64</v>
      </c>
      <c r="T365" s="6"/>
    </row>
    <row r="366" ht="19.2" spans="1:20">
      <c r="A366" s="4">
        <v>1265</v>
      </c>
      <c r="B366" s="4" t="s">
        <v>779</v>
      </c>
      <c r="C366" s="4" t="s">
        <v>2249</v>
      </c>
      <c r="D366" s="5">
        <v>44927</v>
      </c>
      <c r="E366" s="5">
        <v>44957</v>
      </c>
      <c r="F366" s="20"/>
      <c r="G366" s="4" t="s">
        <v>25</v>
      </c>
      <c r="H366" s="4" t="s">
        <v>430</v>
      </c>
      <c r="I366" s="4" t="s">
        <v>27</v>
      </c>
      <c r="J366" s="4">
        <v>8</v>
      </c>
      <c r="K366" s="8">
        <v>2520</v>
      </c>
      <c r="L366" s="8">
        <v>20160</v>
      </c>
      <c r="M366" s="4">
        <v>10</v>
      </c>
      <c r="N366" s="8">
        <v>2016</v>
      </c>
      <c r="O366" s="8">
        <v>100.8</v>
      </c>
      <c r="P366" s="6"/>
      <c r="Q366" s="8">
        <v>907.2</v>
      </c>
      <c r="R366" s="8">
        <v>1008</v>
      </c>
      <c r="S366" s="8">
        <v>1915.2</v>
      </c>
      <c r="T366" s="6"/>
    </row>
    <row r="367" ht="19.2" spans="1:20">
      <c r="A367" s="4">
        <v>1266</v>
      </c>
      <c r="B367" s="4" t="s">
        <v>780</v>
      </c>
      <c r="C367" s="4" t="s">
        <v>2249</v>
      </c>
      <c r="D367" s="5">
        <v>44927</v>
      </c>
      <c r="E367" s="5">
        <v>44957</v>
      </c>
      <c r="F367" s="20"/>
      <c r="G367" s="4" t="s">
        <v>25</v>
      </c>
      <c r="H367" s="4" t="s">
        <v>430</v>
      </c>
      <c r="I367" s="4" t="s">
        <v>27</v>
      </c>
      <c r="J367" s="4">
        <v>5</v>
      </c>
      <c r="K367" s="8">
        <v>2520</v>
      </c>
      <c r="L367" s="8">
        <v>12600</v>
      </c>
      <c r="M367" s="4">
        <v>10</v>
      </c>
      <c r="N367" s="8">
        <v>1260</v>
      </c>
      <c r="O367" s="8">
        <v>63</v>
      </c>
      <c r="P367" s="6"/>
      <c r="Q367" s="8">
        <v>567</v>
      </c>
      <c r="R367" s="8">
        <v>630</v>
      </c>
      <c r="S367" s="8">
        <v>1197</v>
      </c>
      <c r="T367" s="6"/>
    </row>
    <row r="368" ht="19.2" spans="1:20">
      <c r="A368" s="4">
        <v>1267</v>
      </c>
      <c r="B368" s="4" t="s">
        <v>781</v>
      </c>
      <c r="C368" s="4" t="s">
        <v>2249</v>
      </c>
      <c r="D368" s="5">
        <v>44927</v>
      </c>
      <c r="E368" s="5">
        <v>44957</v>
      </c>
      <c r="F368" s="20"/>
      <c r="G368" s="4" t="s">
        <v>25</v>
      </c>
      <c r="H368" s="4" t="s">
        <v>430</v>
      </c>
      <c r="I368" s="4" t="s">
        <v>27</v>
      </c>
      <c r="J368" s="4">
        <v>7</v>
      </c>
      <c r="K368" s="8">
        <v>2520</v>
      </c>
      <c r="L368" s="8">
        <v>17640</v>
      </c>
      <c r="M368" s="4">
        <v>10</v>
      </c>
      <c r="N368" s="8">
        <v>1764</v>
      </c>
      <c r="O368" s="8">
        <v>88.2</v>
      </c>
      <c r="P368" s="6"/>
      <c r="Q368" s="8">
        <v>793.8</v>
      </c>
      <c r="R368" s="8">
        <v>882</v>
      </c>
      <c r="S368" s="8">
        <v>1675.8</v>
      </c>
      <c r="T368" s="6"/>
    </row>
    <row r="369" ht="19.2" spans="1:20">
      <c r="A369" s="4">
        <v>1268</v>
      </c>
      <c r="B369" s="4" t="s">
        <v>782</v>
      </c>
      <c r="C369" s="4" t="s">
        <v>2249</v>
      </c>
      <c r="D369" s="5">
        <v>44927</v>
      </c>
      <c r="E369" s="5">
        <v>44957</v>
      </c>
      <c r="F369" s="20"/>
      <c r="G369" s="4" t="s">
        <v>25</v>
      </c>
      <c r="H369" s="4" t="s">
        <v>430</v>
      </c>
      <c r="I369" s="4" t="s">
        <v>27</v>
      </c>
      <c r="J369" s="4">
        <v>2.5</v>
      </c>
      <c r="K369" s="8">
        <v>2520</v>
      </c>
      <c r="L369" s="8">
        <v>6300</v>
      </c>
      <c r="M369" s="4">
        <v>10</v>
      </c>
      <c r="N369" s="8">
        <v>630</v>
      </c>
      <c r="O369" s="8">
        <v>31.5</v>
      </c>
      <c r="P369" s="6"/>
      <c r="Q369" s="8">
        <v>283.5</v>
      </c>
      <c r="R369" s="8">
        <v>315</v>
      </c>
      <c r="S369" s="8">
        <v>598.5</v>
      </c>
      <c r="T369" s="6"/>
    </row>
    <row r="370" ht="19.2" spans="1:20">
      <c r="A370" s="4">
        <v>1269</v>
      </c>
      <c r="B370" s="4" t="s">
        <v>783</v>
      </c>
      <c r="C370" s="4" t="s">
        <v>2249</v>
      </c>
      <c r="D370" s="5">
        <v>44927</v>
      </c>
      <c r="E370" s="5">
        <v>44957</v>
      </c>
      <c r="F370" s="20"/>
      <c r="G370" s="4" t="s">
        <v>25</v>
      </c>
      <c r="H370" s="4" t="s">
        <v>430</v>
      </c>
      <c r="I370" s="4" t="s">
        <v>27</v>
      </c>
      <c r="J370" s="4">
        <v>2.65</v>
      </c>
      <c r="K370" s="8">
        <v>2520</v>
      </c>
      <c r="L370" s="8">
        <v>6678</v>
      </c>
      <c r="M370" s="4">
        <v>10</v>
      </c>
      <c r="N370" s="8">
        <v>667.8</v>
      </c>
      <c r="O370" s="8">
        <v>33.39</v>
      </c>
      <c r="P370" s="6"/>
      <c r="Q370" s="8">
        <v>300.51</v>
      </c>
      <c r="R370" s="8">
        <v>333.9</v>
      </c>
      <c r="S370" s="8">
        <v>634.41</v>
      </c>
      <c r="T370" s="6"/>
    </row>
    <row r="371" ht="19.2" spans="1:20">
      <c r="A371" s="4">
        <v>1270</v>
      </c>
      <c r="B371" s="4" t="s">
        <v>784</v>
      </c>
      <c r="C371" s="4" t="s">
        <v>2249</v>
      </c>
      <c r="D371" s="5">
        <v>44927</v>
      </c>
      <c r="E371" s="5">
        <v>44957</v>
      </c>
      <c r="F371" s="20"/>
      <c r="G371" s="4" t="s">
        <v>25</v>
      </c>
      <c r="H371" s="4" t="s">
        <v>430</v>
      </c>
      <c r="I371" s="4" t="s">
        <v>27</v>
      </c>
      <c r="J371" s="4">
        <v>3.01</v>
      </c>
      <c r="K371" s="8">
        <v>2520</v>
      </c>
      <c r="L371" s="8">
        <v>7585.2</v>
      </c>
      <c r="M371" s="4">
        <v>10</v>
      </c>
      <c r="N371" s="8">
        <v>758.52</v>
      </c>
      <c r="O371" s="8">
        <v>37.926</v>
      </c>
      <c r="P371" s="6"/>
      <c r="Q371" s="8">
        <v>341.334</v>
      </c>
      <c r="R371" s="8">
        <v>379.26</v>
      </c>
      <c r="S371" s="8">
        <v>720.594</v>
      </c>
      <c r="T371" s="6"/>
    </row>
    <row r="372" ht="19.2" spans="1:20">
      <c r="A372" s="4">
        <v>1271</v>
      </c>
      <c r="B372" s="4" t="s">
        <v>785</v>
      </c>
      <c r="C372" s="4" t="s">
        <v>2249</v>
      </c>
      <c r="D372" s="5">
        <v>44927</v>
      </c>
      <c r="E372" s="5">
        <v>44957</v>
      </c>
      <c r="F372" s="20"/>
      <c r="G372" s="4" t="s">
        <v>25</v>
      </c>
      <c r="H372" s="4" t="s">
        <v>430</v>
      </c>
      <c r="I372" s="4" t="s">
        <v>27</v>
      </c>
      <c r="J372" s="4">
        <v>5.91</v>
      </c>
      <c r="K372" s="8">
        <v>2520</v>
      </c>
      <c r="L372" s="8">
        <v>14893.2</v>
      </c>
      <c r="M372" s="4">
        <v>10</v>
      </c>
      <c r="N372" s="8">
        <v>1489.32</v>
      </c>
      <c r="O372" s="8">
        <v>74.466</v>
      </c>
      <c r="P372" s="6"/>
      <c r="Q372" s="8">
        <v>670.194</v>
      </c>
      <c r="R372" s="8">
        <v>744.66</v>
      </c>
      <c r="S372" s="8">
        <v>1414.854</v>
      </c>
      <c r="T372" s="6"/>
    </row>
    <row r="373" ht="19.2" spans="1:20">
      <c r="A373" s="4">
        <v>1272</v>
      </c>
      <c r="B373" s="4" t="s">
        <v>442</v>
      </c>
      <c r="C373" s="4" t="s">
        <v>2249</v>
      </c>
      <c r="D373" s="5">
        <v>44927</v>
      </c>
      <c r="E373" s="5">
        <v>44957</v>
      </c>
      <c r="F373" s="20"/>
      <c r="G373" s="4" t="s">
        <v>25</v>
      </c>
      <c r="H373" s="4" t="s">
        <v>430</v>
      </c>
      <c r="I373" s="4" t="s">
        <v>27</v>
      </c>
      <c r="J373" s="4">
        <v>6.03</v>
      </c>
      <c r="K373" s="8">
        <v>2520</v>
      </c>
      <c r="L373" s="8">
        <v>15195.6</v>
      </c>
      <c r="M373" s="4">
        <v>10</v>
      </c>
      <c r="N373" s="8">
        <v>1519.56</v>
      </c>
      <c r="O373" s="8">
        <v>75.978</v>
      </c>
      <c r="P373" s="6"/>
      <c r="Q373" s="8">
        <v>683.802</v>
      </c>
      <c r="R373" s="8">
        <v>759.78</v>
      </c>
      <c r="S373" s="8">
        <v>1443.582</v>
      </c>
      <c r="T373" s="6"/>
    </row>
    <row r="374" ht="19.2" spans="1:20">
      <c r="A374" s="4">
        <v>1273</v>
      </c>
      <c r="B374" s="4" t="s">
        <v>786</v>
      </c>
      <c r="C374" s="4" t="s">
        <v>2249</v>
      </c>
      <c r="D374" s="5">
        <v>44927</v>
      </c>
      <c r="E374" s="5">
        <v>44957</v>
      </c>
      <c r="F374" s="20"/>
      <c r="G374" s="4" t="s">
        <v>25</v>
      </c>
      <c r="H374" s="4" t="s">
        <v>430</v>
      </c>
      <c r="I374" s="4" t="s">
        <v>27</v>
      </c>
      <c r="J374" s="4">
        <v>7.66</v>
      </c>
      <c r="K374" s="8">
        <v>2520</v>
      </c>
      <c r="L374" s="8">
        <v>19303.2</v>
      </c>
      <c r="M374" s="4">
        <v>10</v>
      </c>
      <c r="N374" s="8">
        <v>1930.32</v>
      </c>
      <c r="O374" s="8">
        <v>96.516</v>
      </c>
      <c r="P374" s="6"/>
      <c r="Q374" s="8">
        <v>868.644</v>
      </c>
      <c r="R374" s="8">
        <v>965.16</v>
      </c>
      <c r="S374" s="8">
        <v>1833.804</v>
      </c>
      <c r="T374" s="6"/>
    </row>
    <row r="375" ht="19.2" spans="1:20">
      <c r="A375" s="4">
        <v>1274</v>
      </c>
      <c r="B375" s="4" t="s">
        <v>787</v>
      </c>
      <c r="C375" s="4" t="s">
        <v>2249</v>
      </c>
      <c r="D375" s="5">
        <v>44927</v>
      </c>
      <c r="E375" s="5">
        <v>44957</v>
      </c>
      <c r="F375" s="20"/>
      <c r="G375" s="4" t="s">
        <v>25</v>
      </c>
      <c r="H375" s="4" t="s">
        <v>430</v>
      </c>
      <c r="I375" s="4" t="s">
        <v>27</v>
      </c>
      <c r="J375" s="4">
        <v>3.24</v>
      </c>
      <c r="K375" s="8">
        <v>2520</v>
      </c>
      <c r="L375" s="8">
        <v>8164.8</v>
      </c>
      <c r="M375" s="4">
        <v>10</v>
      </c>
      <c r="N375" s="8">
        <v>816.48</v>
      </c>
      <c r="O375" s="8">
        <v>40.824</v>
      </c>
      <c r="P375" s="6"/>
      <c r="Q375" s="8">
        <v>367.416</v>
      </c>
      <c r="R375" s="8">
        <v>408.24</v>
      </c>
      <c r="S375" s="8">
        <v>775.656</v>
      </c>
      <c r="T375" s="6"/>
    </row>
    <row r="376" ht="19.2" spans="1:20">
      <c r="A376" s="4">
        <v>1275</v>
      </c>
      <c r="B376" s="4" t="s">
        <v>788</v>
      </c>
      <c r="C376" s="4" t="s">
        <v>2249</v>
      </c>
      <c r="D376" s="5">
        <v>44927</v>
      </c>
      <c r="E376" s="5">
        <v>44957</v>
      </c>
      <c r="F376" s="20"/>
      <c r="G376" s="4" t="s">
        <v>25</v>
      </c>
      <c r="H376" s="4" t="s">
        <v>430</v>
      </c>
      <c r="I376" s="4" t="s">
        <v>27</v>
      </c>
      <c r="J376" s="4">
        <v>1.13</v>
      </c>
      <c r="K376" s="8">
        <v>2520</v>
      </c>
      <c r="L376" s="8">
        <v>2847.6</v>
      </c>
      <c r="M376" s="4">
        <v>10</v>
      </c>
      <c r="N376" s="8">
        <v>284.76</v>
      </c>
      <c r="O376" s="8">
        <v>14.238</v>
      </c>
      <c r="P376" s="6"/>
      <c r="Q376" s="8">
        <v>128.142</v>
      </c>
      <c r="R376" s="8">
        <v>142.38</v>
      </c>
      <c r="S376" s="8">
        <v>270.522</v>
      </c>
      <c r="T376" s="6"/>
    </row>
    <row r="377" ht="19.2" spans="1:20">
      <c r="A377" s="4">
        <v>1276</v>
      </c>
      <c r="B377" s="4" t="s">
        <v>789</v>
      </c>
      <c r="C377" s="4" t="s">
        <v>2249</v>
      </c>
      <c r="D377" s="5">
        <v>44927</v>
      </c>
      <c r="E377" s="5">
        <v>44957</v>
      </c>
      <c r="F377" s="20"/>
      <c r="G377" s="4" t="s">
        <v>25</v>
      </c>
      <c r="H377" s="4" t="s">
        <v>430</v>
      </c>
      <c r="I377" s="4" t="s">
        <v>27</v>
      </c>
      <c r="J377" s="4">
        <v>8.55</v>
      </c>
      <c r="K377" s="8">
        <v>2520</v>
      </c>
      <c r="L377" s="8">
        <v>21546</v>
      </c>
      <c r="M377" s="4">
        <v>10</v>
      </c>
      <c r="N377" s="8">
        <v>2154.6</v>
      </c>
      <c r="O377" s="8">
        <v>107.73</v>
      </c>
      <c r="P377" s="6"/>
      <c r="Q377" s="8">
        <v>969.57</v>
      </c>
      <c r="R377" s="8">
        <v>1077.3</v>
      </c>
      <c r="S377" s="8">
        <v>2046.87</v>
      </c>
      <c r="T377" s="6"/>
    </row>
    <row r="378" ht="19.2" spans="1:20">
      <c r="A378" s="4">
        <v>1277</v>
      </c>
      <c r="B378" s="4" t="s">
        <v>790</v>
      </c>
      <c r="C378" s="4" t="s">
        <v>2249</v>
      </c>
      <c r="D378" s="5">
        <v>44927</v>
      </c>
      <c r="E378" s="5">
        <v>44957</v>
      </c>
      <c r="F378" s="20"/>
      <c r="G378" s="4" t="s">
        <v>25</v>
      </c>
      <c r="H378" s="4" t="s">
        <v>430</v>
      </c>
      <c r="I378" s="4" t="s">
        <v>27</v>
      </c>
      <c r="J378" s="4">
        <v>8.21</v>
      </c>
      <c r="K378" s="8">
        <v>2520</v>
      </c>
      <c r="L378" s="8">
        <v>20689.2</v>
      </c>
      <c r="M378" s="4">
        <v>10</v>
      </c>
      <c r="N378" s="8">
        <v>2068.92</v>
      </c>
      <c r="O378" s="8">
        <v>103.446</v>
      </c>
      <c r="P378" s="6"/>
      <c r="Q378" s="8">
        <v>931.014</v>
      </c>
      <c r="R378" s="8">
        <v>1034.46</v>
      </c>
      <c r="S378" s="8">
        <v>1965.474</v>
      </c>
      <c r="T378" s="6"/>
    </row>
    <row r="379" ht="19.2" spans="1:20">
      <c r="A379" s="4">
        <v>1278</v>
      </c>
      <c r="B379" s="4" t="s">
        <v>791</v>
      </c>
      <c r="C379" s="4" t="s">
        <v>2249</v>
      </c>
      <c r="D379" s="5">
        <v>44927</v>
      </c>
      <c r="E379" s="5">
        <v>44957</v>
      </c>
      <c r="F379" s="20"/>
      <c r="G379" s="4" t="s">
        <v>25</v>
      </c>
      <c r="H379" s="4" t="s">
        <v>430</v>
      </c>
      <c r="I379" s="4" t="s">
        <v>27</v>
      </c>
      <c r="J379" s="4">
        <v>1.86</v>
      </c>
      <c r="K379" s="8">
        <v>2520</v>
      </c>
      <c r="L379" s="8">
        <v>4687.2</v>
      </c>
      <c r="M379" s="4">
        <v>10</v>
      </c>
      <c r="N379" s="8">
        <v>468.72</v>
      </c>
      <c r="O379" s="8">
        <v>23.436</v>
      </c>
      <c r="P379" s="6"/>
      <c r="Q379" s="8">
        <v>210.924</v>
      </c>
      <c r="R379" s="8">
        <v>234.36</v>
      </c>
      <c r="S379" s="8">
        <v>445.284</v>
      </c>
      <c r="T379" s="6"/>
    </row>
    <row r="380" ht="19.2" spans="1:20">
      <c r="A380" s="4">
        <v>1279</v>
      </c>
      <c r="B380" s="4" t="s">
        <v>792</v>
      </c>
      <c r="C380" s="4" t="s">
        <v>2249</v>
      </c>
      <c r="D380" s="5">
        <v>44927</v>
      </c>
      <c r="E380" s="5">
        <v>44957</v>
      </c>
      <c r="F380" s="20"/>
      <c r="G380" s="4" t="s">
        <v>25</v>
      </c>
      <c r="H380" s="4" t="s">
        <v>430</v>
      </c>
      <c r="I380" s="4" t="s">
        <v>27</v>
      </c>
      <c r="J380" s="4">
        <v>5.9</v>
      </c>
      <c r="K380" s="8">
        <v>2520</v>
      </c>
      <c r="L380" s="8">
        <v>14868</v>
      </c>
      <c r="M380" s="4">
        <v>10</v>
      </c>
      <c r="N380" s="8">
        <v>1486.8</v>
      </c>
      <c r="O380" s="8">
        <v>74.34</v>
      </c>
      <c r="P380" s="6"/>
      <c r="Q380" s="8">
        <v>669.06</v>
      </c>
      <c r="R380" s="8">
        <v>743.4</v>
      </c>
      <c r="S380" s="8">
        <v>1412.46</v>
      </c>
      <c r="T380" s="6"/>
    </row>
    <row r="381" ht="19.2" spans="1:20">
      <c r="A381" s="4">
        <v>1280</v>
      </c>
      <c r="B381" s="4" t="s">
        <v>793</v>
      </c>
      <c r="C381" s="4" t="s">
        <v>2249</v>
      </c>
      <c r="D381" s="5">
        <v>44927</v>
      </c>
      <c r="E381" s="5">
        <v>44957</v>
      </c>
      <c r="F381" s="20"/>
      <c r="G381" s="4" t="s">
        <v>25</v>
      </c>
      <c r="H381" s="4" t="s">
        <v>430</v>
      </c>
      <c r="I381" s="4" t="s">
        <v>27</v>
      </c>
      <c r="J381" s="4">
        <v>9</v>
      </c>
      <c r="K381" s="8">
        <v>2520</v>
      </c>
      <c r="L381" s="8">
        <v>22680</v>
      </c>
      <c r="M381" s="4">
        <v>10</v>
      </c>
      <c r="N381" s="8">
        <v>2268</v>
      </c>
      <c r="O381" s="8">
        <v>113.4</v>
      </c>
      <c r="P381" s="6"/>
      <c r="Q381" s="8">
        <v>1020.6</v>
      </c>
      <c r="R381" s="8">
        <v>1134</v>
      </c>
      <c r="S381" s="8">
        <v>2154.6</v>
      </c>
      <c r="T381" s="6"/>
    </row>
    <row r="382" ht="19.2" spans="1:20">
      <c r="A382" s="4">
        <v>1281</v>
      </c>
      <c r="B382" s="4" t="s">
        <v>794</v>
      </c>
      <c r="C382" s="4" t="s">
        <v>2249</v>
      </c>
      <c r="D382" s="5">
        <v>44927</v>
      </c>
      <c r="E382" s="5">
        <v>44957</v>
      </c>
      <c r="F382" s="20"/>
      <c r="G382" s="4" t="s">
        <v>25</v>
      </c>
      <c r="H382" s="4" t="s">
        <v>430</v>
      </c>
      <c r="I382" s="4" t="s">
        <v>27</v>
      </c>
      <c r="J382" s="4">
        <v>7.25</v>
      </c>
      <c r="K382" s="8">
        <v>2520</v>
      </c>
      <c r="L382" s="8">
        <v>18270</v>
      </c>
      <c r="M382" s="4">
        <v>10</v>
      </c>
      <c r="N382" s="8">
        <v>1827</v>
      </c>
      <c r="O382" s="8">
        <v>91.35</v>
      </c>
      <c r="P382" s="6"/>
      <c r="Q382" s="8">
        <v>822.15</v>
      </c>
      <c r="R382" s="8">
        <v>913.5</v>
      </c>
      <c r="S382" s="8">
        <v>1735.65</v>
      </c>
      <c r="T382" s="6"/>
    </row>
    <row r="383" ht="19.2" spans="1:20">
      <c r="A383" s="4">
        <v>1282</v>
      </c>
      <c r="B383" s="4" t="s">
        <v>795</v>
      </c>
      <c r="C383" s="4" t="s">
        <v>2249</v>
      </c>
      <c r="D383" s="5">
        <v>44927</v>
      </c>
      <c r="E383" s="5">
        <v>44957</v>
      </c>
      <c r="F383" s="20"/>
      <c r="G383" s="4" t="s">
        <v>25</v>
      </c>
      <c r="H383" s="4" t="s">
        <v>430</v>
      </c>
      <c r="I383" s="4" t="s">
        <v>27</v>
      </c>
      <c r="J383" s="4">
        <v>6.32</v>
      </c>
      <c r="K383" s="8">
        <v>2520</v>
      </c>
      <c r="L383" s="8">
        <v>15926.4</v>
      </c>
      <c r="M383" s="4">
        <v>10</v>
      </c>
      <c r="N383" s="8">
        <v>1592.64</v>
      </c>
      <c r="O383" s="8">
        <v>79.632</v>
      </c>
      <c r="P383" s="6"/>
      <c r="Q383" s="8">
        <v>716.688</v>
      </c>
      <c r="R383" s="8">
        <v>796.32</v>
      </c>
      <c r="S383" s="8">
        <v>1513.008</v>
      </c>
      <c r="T383" s="6"/>
    </row>
    <row r="384" ht="19.2" spans="1:20">
      <c r="A384" s="4">
        <v>1283</v>
      </c>
      <c r="B384" s="4" t="s">
        <v>796</v>
      </c>
      <c r="C384" s="4" t="s">
        <v>2249</v>
      </c>
      <c r="D384" s="5">
        <v>44927</v>
      </c>
      <c r="E384" s="5">
        <v>44957</v>
      </c>
      <c r="F384" s="20"/>
      <c r="G384" s="4" t="s">
        <v>25</v>
      </c>
      <c r="H384" s="4" t="s">
        <v>430</v>
      </c>
      <c r="I384" s="4" t="s">
        <v>27</v>
      </c>
      <c r="J384" s="4">
        <v>6.5</v>
      </c>
      <c r="K384" s="8">
        <v>2520</v>
      </c>
      <c r="L384" s="8">
        <v>16380</v>
      </c>
      <c r="M384" s="4">
        <v>10</v>
      </c>
      <c r="N384" s="8">
        <v>1638</v>
      </c>
      <c r="O384" s="8">
        <v>81.9</v>
      </c>
      <c r="P384" s="6"/>
      <c r="Q384" s="8">
        <v>737.1</v>
      </c>
      <c r="R384" s="8">
        <v>819</v>
      </c>
      <c r="S384" s="8">
        <v>1556.1</v>
      </c>
      <c r="T384" s="6"/>
    </row>
    <row r="385" ht="19.2" spans="1:20">
      <c r="A385" s="4">
        <v>1284</v>
      </c>
      <c r="B385" s="4" t="s">
        <v>797</v>
      </c>
      <c r="C385" s="4" t="s">
        <v>2249</v>
      </c>
      <c r="D385" s="5">
        <v>44927</v>
      </c>
      <c r="E385" s="5">
        <v>44957</v>
      </c>
      <c r="F385" s="20"/>
      <c r="G385" s="4" t="s">
        <v>25</v>
      </c>
      <c r="H385" s="4" t="s">
        <v>430</v>
      </c>
      <c r="I385" s="4" t="s">
        <v>27</v>
      </c>
      <c r="J385" s="4">
        <v>1.7</v>
      </c>
      <c r="K385" s="8">
        <v>2520</v>
      </c>
      <c r="L385" s="8">
        <v>4284</v>
      </c>
      <c r="M385" s="4">
        <v>10</v>
      </c>
      <c r="N385" s="8">
        <v>428.4</v>
      </c>
      <c r="O385" s="8">
        <v>21.42</v>
      </c>
      <c r="P385" s="6"/>
      <c r="Q385" s="8">
        <v>192.78</v>
      </c>
      <c r="R385" s="8">
        <v>214.2</v>
      </c>
      <c r="S385" s="8">
        <v>406.98</v>
      </c>
      <c r="T385" s="6"/>
    </row>
    <row r="386" ht="19.2" spans="1:20">
      <c r="A386" s="4">
        <v>1285</v>
      </c>
      <c r="B386" s="4" t="s">
        <v>798</v>
      </c>
      <c r="C386" s="4" t="s">
        <v>2249</v>
      </c>
      <c r="D386" s="5">
        <v>44927</v>
      </c>
      <c r="E386" s="5">
        <v>44957</v>
      </c>
      <c r="F386" s="20"/>
      <c r="G386" s="4" t="s">
        <v>25</v>
      </c>
      <c r="H386" s="4" t="s">
        <v>430</v>
      </c>
      <c r="I386" s="4" t="s">
        <v>27</v>
      </c>
      <c r="J386" s="4">
        <v>3.98</v>
      </c>
      <c r="K386" s="8">
        <v>2520</v>
      </c>
      <c r="L386" s="8">
        <v>10029.6</v>
      </c>
      <c r="M386" s="4">
        <v>10</v>
      </c>
      <c r="N386" s="8">
        <v>1002.96</v>
      </c>
      <c r="O386" s="8">
        <v>50.148</v>
      </c>
      <c r="P386" s="6"/>
      <c r="Q386" s="8">
        <v>451.332</v>
      </c>
      <c r="R386" s="8">
        <v>501.48</v>
      </c>
      <c r="S386" s="8">
        <v>952.812</v>
      </c>
      <c r="T386" s="6"/>
    </row>
    <row r="387" ht="19.2" spans="1:20">
      <c r="A387" s="4">
        <v>1286</v>
      </c>
      <c r="B387" s="4" t="s">
        <v>799</v>
      </c>
      <c r="C387" s="4" t="s">
        <v>2249</v>
      </c>
      <c r="D387" s="5">
        <v>44927</v>
      </c>
      <c r="E387" s="5">
        <v>44957</v>
      </c>
      <c r="F387" s="20"/>
      <c r="G387" s="4" t="s">
        <v>25</v>
      </c>
      <c r="H387" s="4" t="s">
        <v>430</v>
      </c>
      <c r="I387" s="4" t="s">
        <v>27</v>
      </c>
      <c r="J387" s="4">
        <v>11.14</v>
      </c>
      <c r="K387" s="8">
        <v>2520</v>
      </c>
      <c r="L387" s="8">
        <v>28072.8</v>
      </c>
      <c r="M387" s="4">
        <v>10</v>
      </c>
      <c r="N387" s="8">
        <v>2807.28</v>
      </c>
      <c r="O387" s="8">
        <v>140.364</v>
      </c>
      <c r="P387" s="6"/>
      <c r="Q387" s="8">
        <v>1263.276</v>
      </c>
      <c r="R387" s="8">
        <v>1403.64</v>
      </c>
      <c r="S387" s="8">
        <v>2666.916</v>
      </c>
      <c r="T387" s="6"/>
    </row>
    <row r="388" ht="19.2" spans="1:20">
      <c r="A388" s="4">
        <v>1287</v>
      </c>
      <c r="B388" s="4" t="s">
        <v>800</v>
      </c>
      <c r="C388" s="4" t="s">
        <v>2249</v>
      </c>
      <c r="D388" s="5">
        <v>44927</v>
      </c>
      <c r="E388" s="5">
        <v>44957</v>
      </c>
      <c r="F388" s="20"/>
      <c r="G388" s="4" t="s">
        <v>25</v>
      </c>
      <c r="H388" s="4" t="s">
        <v>430</v>
      </c>
      <c r="I388" s="4" t="s">
        <v>27</v>
      </c>
      <c r="J388" s="4">
        <v>1.2</v>
      </c>
      <c r="K388" s="8">
        <v>2520</v>
      </c>
      <c r="L388" s="8">
        <v>3024</v>
      </c>
      <c r="M388" s="4">
        <v>10</v>
      </c>
      <c r="N388" s="8">
        <v>302.4</v>
      </c>
      <c r="O388" s="8">
        <v>15.12</v>
      </c>
      <c r="P388" s="6"/>
      <c r="Q388" s="8">
        <v>136.08</v>
      </c>
      <c r="R388" s="8">
        <v>151.2</v>
      </c>
      <c r="S388" s="8">
        <v>287.28</v>
      </c>
      <c r="T388" s="6"/>
    </row>
    <row r="389" ht="19.2" spans="1:20">
      <c r="A389" s="4">
        <v>1288</v>
      </c>
      <c r="B389" s="4" t="s">
        <v>801</v>
      </c>
      <c r="C389" s="4" t="s">
        <v>2249</v>
      </c>
      <c r="D389" s="5">
        <v>44927</v>
      </c>
      <c r="E389" s="5">
        <v>44957</v>
      </c>
      <c r="F389" s="20"/>
      <c r="G389" s="4" t="s">
        <v>25</v>
      </c>
      <c r="H389" s="4" t="s">
        <v>430</v>
      </c>
      <c r="I389" s="4" t="s">
        <v>27</v>
      </c>
      <c r="J389" s="4">
        <v>1.32</v>
      </c>
      <c r="K389" s="8">
        <v>2520</v>
      </c>
      <c r="L389" s="8">
        <v>3326.4</v>
      </c>
      <c r="M389" s="4">
        <v>10</v>
      </c>
      <c r="N389" s="8">
        <v>332.64</v>
      </c>
      <c r="O389" s="8">
        <v>16.632</v>
      </c>
      <c r="P389" s="6"/>
      <c r="Q389" s="8">
        <v>149.688</v>
      </c>
      <c r="R389" s="8">
        <v>166.32</v>
      </c>
      <c r="S389" s="8">
        <v>316.008</v>
      </c>
      <c r="T389" s="6"/>
    </row>
    <row r="390" ht="19.2" spans="1:20">
      <c r="A390" s="4">
        <v>1289</v>
      </c>
      <c r="B390" s="4" t="s">
        <v>802</v>
      </c>
      <c r="C390" s="4" t="s">
        <v>2249</v>
      </c>
      <c r="D390" s="5">
        <v>44927</v>
      </c>
      <c r="E390" s="5">
        <v>44957</v>
      </c>
      <c r="F390" s="20"/>
      <c r="G390" s="4" t="s">
        <v>25</v>
      </c>
      <c r="H390" s="4" t="s">
        <v>430</v>
      </c>
      <c r="I390" s="4" t="s">
        <v>27</v>
      </c>
      <c r="J390" s="4">
        <v>4.52</v>
      </c>
      <c r="K390" s="8">
        <v>2520</v>
      </c>
      <c r="L390" s="8">
        <v>11390.4</v>
      </c>
      <c r="M390" s="4">
        <v>10</v>
      </c>
      <c r="N390" s="8">
        <v>1139.04</v>
      </c>
      <c r="O390" s="8">
        <v>56.952</v>
      </c>
      <c r="P390" s="6"/>
      <c r="Q390" s="8">
        <v>512.568</v>
      </c>
      <c r="R390" s="8">
        <v>569.52</v>
      </c>
      <c r="S390" s="8">
        <v>1082.088</v>
      </c>
      <c r="T390" s="6"/>
    </row>
    <row r="391" ht="19.2" spans="1:20">
      <c r="A391" s="4">
        <v>1290</v>
      </c>
      <c r="B391" s="4" t="s">
        <v>803</v>
      </c>
      <c r="C391" s="4" t="s">
        <v>2249</v>
      </c>
      <c r="D391" s="5">
        <v>44927</v>
      </c>
      <c r="E391" s="5">
        <v>44957</v>
      </c>
      <c r="F391" s="20"/>
      <c r="G391" s="4" t="s">
        <v>25</v>
      </c>
      <c r="H391" s="4" t="s">
        <v>430</v>
      </c>
      <c r="I391" s="4" t="s">
        <v>27</v>
      </c>
      <c r="J391" s="4">
        <v>4.34</v>
      </c>
      <c r="K391" s="8">
        <v>2520</v>
      </c>
      <c r="L391" s="8">
        <v>10936.8</v>
      </c>
      <c r="M391" s="4">
        <v>10</v>
      </c>
      <c r="N391" s="8">
        <v>1093.68</v>
      </c>
      <c r="O391" s="8">
        <v>54.684</v>
      </c>
      <c r="P391" s="6"/>
      <c r="Q391" s="8">
        <v>492.156</v>
      </c>
      <c r="R391" s="8">
        <v>546.84</v>
      </c>
      <c r="S391" s="8">
        <v>1038.996</v>
      </c>
      <c r="T391" s="6"/>
    </row>
    <row r="392" ht="19.2" spans="1:20">
      <c r="A392" s="4">
        <v>1291</v>
      </c>
      <c r="B392" s="4" t="s">
        <v>790</v>
      </c>
      <c r="C392" s="4" t="s">
        <v>2249</v>
      </c>
      <c r="D392" s="5">
        <v>44927</v>
      </c>
      <c r="E392" s="5">
        <v>44957</v>
      </c>
      <c r="F392" s="20"/>
      <c r="G392" s="4" t="s">
        <v>25</v>
      </c>
      <c r="H392" s="4" t="s">
        <v>430</v>
      </c>
      <c r="I392" s="4" t="s">
        <v>27</v>
      </c>
      <c r="J392" s="4">
        <v>3.8</v>
      </c>
      <c r="K392" s="8">
        <v>2520</v>
      </c>
      <c r="L392" s="8">
        <v>9576</v>
      </c>
      <c r="M392" s="4">
        <v>10</v>
      </c>
      <c r="N392" s="8">
        <v>957.6</v>
      </c>
      <c r="O392" s="8">
        <v>47.88</v>
      </c>
      <c r="P392" s="6"/>
      <c r="Q392" s="8">
        <v>430.92</v>
      </c>
      <c r="R392" s="8">
        <v>478.8</v>
      </c>
      <c r="S392" s="8">
        <v>909.72</v>
      </c>
      <c r="T392" s="6"/>
    </row>
    <row r="393" ht="19.2" spans="1:20">
      <c r="A393" s="4">
        <v>1292</v>
      </c>
      <c r="B393" s="4" t="s">
        <v>804</v>
      </c>
      <c r="C393" s="4" t="s">
        <v>2249</v>
      </c>
      <c r="D393" s="5">
        <v>44927</v>
      </c>
      <c r="E393" s="5">
        <v>44957</v>
      </c>
      <c r="F393" s="20"/>
      <c r="G393" s="4" t="s">
        <v>25</v>
      </c>
      <c r="H393" s="4" t="s">
        <v>430</v>
      </c>
      <c r="I393" s="4" t="s">
        <v>27</v>
      </c>
      <c r="J393" s="4">
        <v>6</v>
      </c>
      <c r="K393" s="8">
        <v>2520</v>
      </c>
      <c r="L393" s="8">
        <v>15120</v>
      </c>
      <c r="M393" s="4">
        <v>10</v>
      </c>
      <c r="N393" s="8">
        <v>1512</v>
      </c>
      <c r="O393" s="8">
        <v>75.6</v>
      </c>
      <c r="P393" s="6"/>
      <c r="Q393" s="8">
        <v>680.4</v>
      </c>
      <c r="R393" s="8">
        <v>756</v>
      </c>
      <c r="S393" s="8">
        <v>1436.4</v>
      </c>
      <c r="T393" s="6"/>
    </row>
    <row r="394" ht="19.2" spans="1:20">
      <c r="A394" s="4">
        <v>1293</v>
      </c>
      <c r="B394" s="4" t="s">
        <v>805</v>
      </c>
      <c r="C394" s="4" t="s">
        <v>2249</v>
      </c>
      <c r="D394" s="5">
        <v>44927</v>
      </c>
      <c r="E394" s="5">
        <v>44957</v>
      </c>
      <c r="F394" s="20"/>
      <c r="G394" s="4" t="s">
        <v>25</v>
      </c>
      <c r="H394" s="4" t="s">
        <v>430</v>
      </c>
      <c r="I394" s="4" t="s">
        <v>27</v>
      </c>
      <c r="J394" s="4">
        <v>7.81</v>
      </c>
      <c r="K394" s="8">
        <v>2520</v>
      </c>
      <c r="L394" s="8">
        <v>19681.2</v>
      </c>
      <c r="M394" s="4">
        <v>10</v>
      </c>
      <c r="N394" s="8">
        <v>1968.12</v>
      </c>
      <c r="O394" s="8">
        <v>98.406</v>
      </c>
      <c r="P394" s="6"/>
      <c r="Q394" s="8">
        <v>885.654</v>
      </c>
      <c r="R394" s="8">
        <v>984.06</v>
      </c>
      <c r="S394" s="8">
        <v>1869.714</v>
      </c>
      <c r="T394" s="6"/>
    </row>
    <row r="395" ht="19.2" spans="1:20">
      <c r="A395" s="4">
        <v>1294</v>
      </c>
      <c r="B395" s="4" t="s">
        <v>806</v>
      </c>
      <c r="C395" s="4" t="s">
        <v>2249</v>
      </c>
      <c r="D395" s="5">
        <v>44927</v>
      </c>
      <c r="E395" s="5">
        <v>44957</v>
      </c>
      <c r="F395" s="20"/>
      <c r="G395" s="4" t="s">
        <v>25</v>
      </c>
      <c r="H395" s="4" t="s">
        <v>430</v>
      </c>
      <c r="I395" s="4" t="s">
        <v>27</v>
      </c>
      <c r="J395" s="4">
        <v>1.27</v>
      </c>
      <c r="K395" s="8">
        <v>2520</v>
      </c>
      <c r="L395" s="8">
        <v>3200.4</v>
      </c>
      <c r="M395" s="4">
        <v>10</v>
      </c>
      <c r="N395" s="8">
        <v>320.04</v>
      </c>
      <c r="O395" s="8">
        <v>16.002</v>
      </c>
      <c r="P395" s="6"/>
      <c r="Q395" s="8">
        <v>144.018</v>
      </c>
      <c r="R395" s="8">
        <v>160.02</v>
      </c>
      <c r="S395" s="8">
        <v>304.038</v>
      </c>
      <c r="T395" s="6"/>
    </row>
    <row r="396" ht="19.2" spans="1:20">
      <c r="A396" s="4">
        <v>1295</v>
      </c>
      <c r="B396" s="4" t="s">
        <v>807</v>
      </c>
      <c r="C396" s="4" t="s">
        <v>2249</v>
      </c>
      <c r="D396" s="5">
        <v>44927</v>
      </c>
      <c r="E396" s="5">
        <v>44957</v>
      </c>
      <c r="F396" s="20"/>
      <c r="G396" s="4" t="s">
        <v>25</v>
      </c>
      <c r="H396" s="4" t="s">
        <v>430</v>
      </c>
      <c r="I396" s="4" t="s">
        <v>27</v>
      </c>
      <c r="J396" s="4">
        <v>2.1</v>
      </c>
      <c r="K396" s="8">
        <v>2520</v>
      </c>
      <c r="L396" s="8">
        <v>5292</v>
      </c>
      <c r="M396" s="4">
        <v>10</v>
      </c>
      <c r="N396" s="8">
        <v>529.2</v>
      </c>
      <c r="O396" s="8">
        <v>26.46</v>
      </c>
      <c r="P396" s="6"/>
      <c r="Q396" s="8">
        <v>238.14</v>
      </c>
      <c r="R396" s="8">
        <v>264.6</v>
      </c>
      <c r="S396" s="8">
        <v>502.74</v>
      </c>
      <c r="T396" s="6"/>
    </row>
    <row r="397" ht="19.2" spans="1:20">
      <c r="A397" s="4">
        <v>1296</v>
      </c>
      <c r="B397" s="4" t="s">
        <v>808</v>
      </c>
      <c r="C397" s="4" t="s">
        <v>2249</v>
      </c>
      <c r="D397" s="5">
        <v>44927</v>
      </c>
      <c r="E397" s="5">
        <v>44957</v>
      </c>
      <c r="F397" s="20"/>
      <c r="G397" s="4" t="s">
        <v>25</v>
      </c>
      <c r="H397" s="4" t="s">
        <v>430</v>
      </c>
      <c r="I397" s="4" t="s">
        <v>27</v>
      </c>
      <c r="J397" s="4">
        <v>8</v>
      </c>
      <c r="K397" s="8">
        <v>2520</v>
      </c>
      <c r="L397" s="8">
        <v>20160</v>
      </c>
      <c r="M397" s="4">
        <v>10</v>
      </c>
      <c r="N397" s="8">
        <v>2016</v>
      </c>
      <c r="O397" s="8">
        <v>100.8</v>
      </c>
      <c r="P397" s="6"/>
      <c r="Q397" s="8">
        <v>907.2</v>
      </c>
      <c r="R397" s="8">
        <v>1008</v>
      </c>
      <c r="S397" s="8">
        <v>1915.2</v>
      </c>
      <c r="T397" s="6"/>
    </row>
    <row r="398" ht="19.2" spans="1:20">
      <c r="A398" s="4">
        <v>1297</v>
      </c>
      <c r="B398" s="4" t="s">
        <v>809</v>
      </c>
      <c r="C398" s="4" t="s">
        <v>2249</v>
      </c>
      <c r="D398" s="5">
        <v>44927</v>
      </c>
      <c r="E398" s="5">
        <v>44957</v>
      </c>
      <c r="F398" s="20"/>
      <c r="G398" s="4" t="s">
        <v>25</v>
      </c>
      <c r="H398" s="4" t="s">
        <v>430</v>
      </c>
      <c r="I398" s="4" t="s">
        <v>27</v>
      </c>
      <c r="J398" s="4">
        <v>6.5</v>
      </c>
      <c r="K398" s="8">
        <v>2520</v>
      </c>
      <c r="L398" s="8">
        <v>16380</v>
      </c>
      <c r="M398" s="4">
        <v>10</v>
      </c>
      <c r="N398" s="8">
        <v>1638</v>
      </c>
      <c r="O398" s="8">
        <v>81.9</v>
      </c>
      <c r="P398" s="6"/>
      <c r="Q398" s="8">
        <v>737.1</v>
      </c>
      <c r="R398" s="8">
        <v>819</v>
      </c>
      <c r="S398" s="8">
        <v>1556.1</v>
      </c>
      <c r="T398" s="6"/>
    </row>
    <row r="399" ht="19.2" spans="1:20">
      <c r="A399" s="4">
        <v>1298</v>
      </c>
      <c r="B399" s="4" t="s">
        <v>810</v>
      </c>
      <c r="C399" s="4" t="s">
        <v>2249</v>
      </c>
      <c r="D399" s="5">
        <v>44927</v>
      </c>
      <c r="E399" s="5">
        <v>44957</v>
      </c>
      <c r="F399" s="20"/>
      <c r="G399" s="4" t="s">
        <v>25</v>
      </c>
      <c r="H399" s="4" t="s">
        <v>430</v>
      </c>
      <c r="I399" s="4" t="s">
        <v>27</v>
      </c>
      <c r="J399" s="4">
        <v>6.43</v>
      </c>
      <c r="K399" s="8">
        <v>2520</v>
      </c>
      <c r="L399" s="8">
        <v>16203.6</v>
      </c>
      <c r="M399" s="4">
        <v>10</v>
      </c>
      <c r="N399" s="8">
        <v>1620.36</v>
      </c>
      <c r="O399" s="8">
        <v>81.018</v>
      </c>
      <c r="P399" s="6"/>
      <c r="Q399" s="8">
        <v>729.162</v>
      </c>
      <c r="R399" s="8">
        <v>810.18</v>
      </c>
      <c r="S399" s="8">
        <v>1539.342</v>
      </c>
      <c r="T399" s="6"/>
    </row>
    <row r="400" ht="19.2" spans="1:20">
      <c r="A400" s="4">
        <v>1299</v>
      </c>
      <c r="B400" s="4" t="s">
        <v>811</v>
      </c>
      <c r="C400" s="4" t="s">
        <v>2249</v>
      </c>
      <c r="D400" s="5">
        <v>44927</v>
      </c>
      <c r="E400" s="5">
        <v>44957</v>
      </c>
      <c r="F400" s="20"/>
      <c r="G400" s="4" t="s">
        <v>25</v>
      </c>
      <c r="H400" s="4" t="s">
        <v>430</v>
      </c>
      <c r="I400" s="4" t="s">
        <v>27</v>
      </c>
      <c r="J400" s="4">
        <v>3.24</v>
      </c>
      <c r="K400" s="8">
        <v>2520</v>
      </c>
      <c r="L400" s="8">
        <v>8164.8</v>
      </c>
      <c r="M400" s="4">
        <v>10</v>
      </c>
      <c r="N400" s="8">
        <v>816.48</v>
      </c>
      <c r="O400" s="8">
        <v>40.824</v>
      </c>
      <c r="P400" s="6"/>
      <c r="Q400" s="8">
        <v>367.416</v>
      </c>
      <c r="R400" s="8">
        <v>408.24</v>
      </c>
      <c r="S400" s="8">
        <v>775.656</v>
      </c>
      <c r="T400" s="6"/>
    </row>
    <row r="401" ht="19.2" spans="1:20">
      <c r="A401" s="4">
        <v>1300</v>
      </c>
      <c r="B401" s="4" t="s">
        <v>812</v>
      </c>
      <c r="C401" s="4" t="s">
        <v>2249</v>
      </c>
      <c r="D401" s="5">
        <v>44927</v>
      </c>
      <c r="E401" s="5">
        <v>44957</v>
      </c>
      <c r="F401" s="20"/>
      <c r="G401" s="4" t="s">
        <v>25</v>
      </c>
      <c r="H401" s="4" t="s">
        <v>430</v>
      </c>
      <c r="I401" s="4" t="s">
        <v>27</v>
      </c>
      <c r="J401" s="4">
        <v>5</v>
      </c>
      <c r="K401" s="8">
        <v>2520</v>
      </c>
      <c r="L401" s="8">
        <v>12600</v>
      </c>
      <c r="M401" s="4">
        <v>10</v>
      </c>
      <c r="N401" s="8">
        <v>1260</v>
      </c>
      <c r="O401" s="8">
        <v>63</v>
      </c>
      <c r="P401" s="6"/>
      <c r="Q401" s="8">
        <v>567</v>
      </c>
      <c r="R401" s="8">
        <v>630</v>
      </c>
      <c r="S401" s="8">
        <v>1197</v>
      </c>
      <c r="T401" s="6"/>
    </row>
    <row r="402" ht="19.2" spans="1:20">
      <c r="A402" s="4">
        <v>1301</v>
      </c>
      <c r="B402" s="4" t="s">
        <v>813</v>
      </c>
      <c r="C402" s="4" t="s">
        <v>2249</v>
      </c>
      <c r="D402" s="5">
        <v>44927</v>
      </c>
      <c r="E402" s="5">
        <v>44957</v>
      </c>
      <c r="F402" s="20"/>
      <c r="G402" s="4" t="s">
        <v>25</v>
      </c>
      <c r="H402" s="4" t="s">
        <v>430</v>
      </c>
      <c r="I402" s="4" t="s">
        <v>27</v>
      </c>
      <c r="J402" s="4">
        <v>5.2</v>
      </c>
      <c r="K402" s="8">
        <v>2520</v>
      </c>
      <c r="L402" s="8">
        <v>13104</v>
      </c>
      <c r="M402" s="4">
        <v>10</v>
      </c>
      <c r="N402" s="8">
        <v>1310.4</v>
      </c>
      <c r="O402" s="8">
        <v>65.52</v>
      </c>
      <c r="P402" s="6"/>
      <c r="Q402" s="8">
        <v>589.68</v>
      </c>
      <c r="R402" s="8">
        <v>655.2</v>
      </c>
      <c r="S402" s="8">
        <v>1244.88</v>
      </c>
      <c r="T402" s="6"/>
    </row>
    <row r="403" ht="19.2" spans="1:20">
      <c r="A403" s="4">
        <v>1302</v>
      </c>
      <c r="B403" s="4" t="s">
        <v>814</v>
      </c>
      <c r="C403" s="4" t="s">
        <v>2249</v>
      </c>
      <c r="D403" s="5">
        <v>44927</v>
      </c>
      <c r="E403" s="5">
        <v>44957</v>
      </c>
      <c r="F403" s="20"/>
      <c r="G403" s="4" t="s">
        <v>25</v>
      </c>
      <c r="H403" s="4" t="s">
        <v>430</v>
      </c>
      <c r="I403" s="4" t="s">
        <v>27</v>
      </c>
      <c r="J403" s="4">
        <v>5</v>
      </c>
      <c r="K403" s="8">
        <v>2520</v>
      </c>
      <c r="L403" s="8">
        <v>12600</v>
      </c>
      <c r="M403" s="4">
        <v>10</v>
      </c>
      <c r="N403" s="8">
        <v>1260</v>
      </c>
      <c r="O403" s="8">
        <v>63</v>
      </c>
      <c r="P403" s="6"/>
      <c r="Q403" s="8">
        <v>567</v>
      </c>
      <c r="R403" s="8">
        <v>630</v>
      </c>
      <c r="S403" s="8">
        <v>1197</v>
      </c>
      <c r="T403" s="6"/>
    </row>
    <row r="404" ht="19.2" spans="1:20">
      <c r="A404" s="4">
        <v>1303</v>
      </c>
      <c r="B404" s="4" t="s">
        <v>815</v>
      </c>
      <c r="C404" s="4" t="s">
        <v>2249</v>
      </c>
      <c r="D404" s="5">
        <v>44927</v>
      </c>
      <c r="E404" s="5">
        <v>44957</v>
      </c>
      <c r="F404" s="20"/>
      <c r="G404" s="4" t="s">
        <v>25</v>
      </c>
      <c r="H404" s="4" t="s">
        <v>430</v>
      </c>
      <c r="I404" s="4" t="s">
        <v>27</v>
      </c>
      <c r="J404" s="4">
        <v>5</v>
      </c>
      <c r="K404" s="8">
        <v>2520</v>
      </c>
      <c r="L404" s="8">
        <v>12600</v>
      </c>
      <c r="M404" s="4">
        <v>10</v>
      </c>
      <c r="N404" s="8">
        <v>1260</v>
      </c>
      <c r="O404" s="8">
        <v>63</v>
      </c>
      <c r="P404" s="6"/>
      <c r="Q404" s="8">
        <v>567</v>
      </c>
      <c r="R404" s="8">
        <v>630</v>
      </c>
      <c r="S404" s="8">
        <v>1197</v>
      </c>
      <c r="T404" s="6"/>
    </row>
    <row r="405" ht="19.2" spans="1:20">
      <c r="A405" s="4">
        <v>1304</v>
      </c>
      <c r="B405" s="4" t="s">
        <v>816</v>
      </c>
      <c r="C405" s="4" t="s">
        <v>2249</v>
      </c>
      <c r="D405" s="5">
        <v>44927</v>
      </c>
      <c r="E405" s="5">
        <v>44957</v>
      </c>
      <c r="F405" s="20"/>
      <c r="G405" s="4" t="s">
        <v>25</v>
      </c>
      <c r="H405" s="4" t="s">
        <v>430</v>
      </c>
      <c r="I405" s="4" t="s">
        <v>27</v>
      </c>
      <c r="J405" s="4">
        <v>3.7</v>
      </c>
      <c r="K405" s="8">
        <v>2520</v>
      </c>
      <c r="L405" s="8">
        <v>9324</v>
      </c>
      <c r="M405" s="4">
        <v>10</v>
      </c>
      <c r="N405" s="8">
        <v>932.4</v>
      </c>
      <c r="O405" s="8">
        <v>46.62</v>
      </c>
      <c r="P405" s="6"/>
      <c r="Q405" s="8">
        <v>419.58</v>
      </c>
      <c r="R405" s="8">
        <v>466.2</v>
      </c>
      <c r="S405" s="8">
        <v>885.78</v>
      </c>
      <c r="T405" s="6"/>
    </row>
    <row r="406" ht="19.2" spans="1:20">
      <c r="A406" s="4">
        <v>1305</v>
      </c>
      <c r="B406" s="4" t="s">
        <v>442</v>
      </c>
      <c r="C406" s="4" t="s">
        <v>2249</v>
      </c>
      <c r="D406" s="5">
        <v>44927</v>
      </c>
      <c r="E406" s="5">
        <v>44957</v>
      </c>
      <c r="F406" s="20"/>
      <c r="G406" s="4" t="s">
        <v>25</v>
      </c>
      <c r="H406" s="4" t="s">
        <v>430</v>
      </c>
      <c r="I406" s="4" t="s">
        <v>27</v>
      </c>
      <c r="J406" s="4">
        <v>3.91</v>
      </c>
      <c r="K406" s="8">
        <v>2520</v>
      </c>
      <c r="L406" s="8">
        <v>9853.2</v>
      </c>
      <c r="M406" s="4">
        <v>10</v>
      </c>
      <c r="N406" s="8">
        <v>985.32</v>
      </c>
      <c r="O406" s="8">
        <v>49.266</v>
      </c>
      <c r="P406" s="6"/>
      <c r="Q406" s="8">
        <v>443.394</v>
      </c>
      <c r="R406" s="8">
        <v>492.66</v>
      </c>
      <c r="S406" s="8">
        <v>936.054</v>
      </c>
      <c r="T406" s="6"/>
    </row>
    <row r="407" ht="19.2" spans="1:20">
      <c r="A407" s="4">
        <v>1306</v>
      </c>
      <c r="B407" s="4" t="s">
        <v>817</v>
      </c>
      <c r="C407" s="4" t="s">
        <v>2249</v>
      </c>
      <c r="D407" s="5">
        <v>44927</v>
      </c>
      <c r="E407" s="5">
        <v>44957</v>
      </c>
      <c r="F407" s="20"/>
      <c r="G407" s="4" t="s">
        <v>25</v>
      </c>
      <c r="H407" s="4" t="s">
        <v>430</v>
      </c>
      <c r="I407" s="4" t="s">
        <v>27</v>
      </c>
      <c r="J407" s="4">
        <v>6</v>
      </c>
      <c r="K407" s="8">
        <v>2520</v>
      </c>
      <c r="L407" s="8">
        <v>15120</v>
      </c>
      <c r="M407" s="4">
        <v>10</v>
      </c>
      <c r="N407" s="8">
        <v>1512</v>
      </c>
      <c r="O407" s="8">
        <v>75.6</v>
      </c>
      <c r="P407" s="6"/>
      <c r="Q407" s="8">
        <v>680.4</v>
      </c>
      <c r="R407" s="8">
        <v>756</v>
      </c>
      <c r="S407" s="8">
        <v>1436.4</v>
      </c>
      <c r="T407" s="6"/>
    </row>
    <row r="408" ht="19.2" spans="1:20">
      <c r="A408" s="4">
        <v>1307</v>
      </c>
      <c r="B408" s="4" t="s">
        <v>818</v>
      </c>
      <c r="C408" s="4" t="s">
        <v>2249</v>
      </c>
      <c r="D408" s="5">
        <v>44927</v>
      </c>
      <c r="E408" s="5">
        <v>44957</v>
      </c>
      <c r="F408" s="20"/>
      <c r="G408" s="4" t="s">
        <v>25</v>
      </c>
      <c r="H408" s="4" t="s">
        <v>430</v>
      </c>
      <c r="I408" s="4" t="s">
        <v>27</v>
      </c>
      <c r="J408" s="4">
        <v>9.29</v>
      </c>
      <c r="K408" s="8">
        <v>2520</v>
      </c>
      <c r="L408" s="8">
        <v>23410.8</v>
      </c>
      <c r="M408" s="4">
        <v>10</v>
      </c>
      <c r="N408" s="8">
        <v>2341.08</v>
      </c>
      <c r="O408" s="8">
        <v>117.054</v>
      </c>
      <c r="P408" s="6"/>
      <c r="Q408" s="8">
        <v>1053.486</v>
      </c>
      <c r="R408" s="8">
        <v>1170.54</v>
      </c>
      <c r="S408" s="8">
        <v>2224.026</v>
      </c>
      <c r="T408" s="6"/>
    </row>
    <row r="409" ht="19.2" spans="1:20">
      <c r="A409" s="4">
        <v>1308</v>
      </c>
      <c r="B409" s="4" t="s">
        <v>761</v>
      </c>
      <c r="C409" s="4" t="s">
        <v>2249</v>
      </c>
      <c r="D409" s="5">
        <v>44927</v>
      </c>
      <c r="E409" s="5">
        <v>44957</v>
      </c>
      <c r="F409" s="20"/>
      <c r="G409" s="4" t="s">
        <v>25</v>
      </c>
      <c r="H409" s="4" t="s">
        <v>430</v>
      </c>
      <c r="I409" s="4" t="s">
        <v>27</v>
      </c>
      <c r="J409" s="4">
        <v>5</v>
      </c>
      <c r="K409" s="8">
        <v>2520</v>
      </c>
      <c r="L409" s="8">
        <v>12600</v>
      </c>
      <c r="M409" s="4">
        <v>10</v>
      </c>
      <c r="N409" s="8">
        <v>1260</v>
      </c>
      <c r="O409" s="8">
        <v>63</v>
      </c>
      <c r="P409" s="6"/>
      <c r="Q409" s="8">
        <v>567</v>
      </c>
      <c r="R409" s="8">
        <v>630</v>
      </c>
      <c r="S409" s="8">
        <v>1197</v>
      </c>
      <c r="T409" s="6"/>
    </row>
    <row r="410" ht="19.2" spans="1:20">
      <c r="A410" s="4">
        <v>1309</v>
      </c>
      <c r="B410" s="4" t="s">
        <v>819</v>
      </c>
      <c r="C410" s="4" t="s">
        <v>2249</v>
      </c>
      <c r="D410" s="5">
        <v>44927</v>
      </c>
      <c r="E410" s="5">
        <v>44957</v>
      </c>
      <c r="F410" s="20"/>
      <c r="G410" s="4" t="s">
        <v>25</v>
      </c>
      <c r="H410" s="4" t="s">
        <v>430</v>
      </c>
      <c r="I410" s="4" t="s">
        <v>27</v>
      </c>
      <c r="J410" s="4">
        <v>9.58</v>
      </c>
      <c r="K410" s="8">
        <v>2520</v>
      </c>
      <c r="L410" s="8">
        <v>24141.6</v>
      </c>
      <c r="M410" s="4">
        <v>10</v>
      </c>
      <c r="N410" s="8">
        <v>2414.16</v>
      </c>
      <c r="O410" s="8">
        <v>120.708</v>
      </c>
      <c r="P410" s="6"/>
      <c r="Q410" s="8">
        <v>1086.372</v>
      </c>
      <c r="R410" s="8">
        <v>1207.08</v>
      </c>
      <c r="S410" s="8">
        <v>2293.452</v>
      </c>
      <c r="T410" s="6"/>
    </row>
    <row r="411" ht="19.2" spans="1:20">
      <c r="A411" s="4">
        <v>1310</v>
      </c>
      <c r="B411" s="4" t="s">
        <v>820</v>
      </c>
      <c r="C411" s="4" t="s">
        <v>2249</v>
      </c>
      <c r="D411" s="5">
        <v>44927</v>
      </c>
      <c r="E411" s="5">
        <v>44957</v>
      </c>
      <c r="F411" s="20"/>
      <c r="G411" s="4" t="s">
        <v>25</v>
      </c>
      <c r="H411" s="4" t="s">
        <v>430</v>
      </c>
      <c r="I411" s="4" t="s">
        <v>27</v>
      </c>
      <c r="J411" s="4">
        <v>5</v>
      </c>
      <c r="K411" s="8">
        <v>2520</v>
      </c>
      <c r="L411" s="8">
        <v>12600</v>
      </c>
      <c r="M411" s="4">
        <v>10</v>
      </c>
      <c r="N411" s="8">
        <v>1260</v>
      </c>
      <c r="O411" s="8">
        <v>63</v>
      </c>
      <c r="P411" s="6"/>
      <c r="Q411" s="8">
        <v>567</v>
      </c>
      <c r="R411" s="8">
        <v>630</v>
      </c>
      <c r="S411" s="8">
        <v>1197</v>
      </c>
      <c r="T411" s="6"/>
    </row>
    <row r="412" ht="19.2" spans="1:20">
      <c r="A412" s="4">
        <v>1311</v>
      </c>
      <c r="B412" s="4" t="s">
        <v>821</v>
      </c>
      <c r="C412" s="4" t="s">
        <v>2249</v>
      </c>
      <c r="D412" s="5">
        <v>44927</v>
      </c>
      <c r="E412" s="5">
        <v>44957</v>
      </c>
      <c r="F412" s="20"/>
      <c r="G412" s="4" t="s">
        <v>25</v>
      </c>
      <c r="H412" s="4" t="s">
        <v>430</v>
      </c>
      <c r="I412" s="4" t="s">
        <v>27</v>
      </c>
      <c r="J412" s="4">
        <v>2.89</v>
      </c>
      <c r="K412" s="8">
        <v>2520</v>
      </c>
      <c r="L412" s="8">
        <v>7282.8</v>
      </c>
      <c r="M412" s="4">
        <v>10</v>
      </c>
      <c r="N412" s="8">
        <v>728.28</v>
      </c>
      <c r="O412" s="8">
        <v>36.414</v>
      </c>
      <c r="P412" s="6"/>
      <c r="Q412" s="8">
        <v>327.726</v>
      </c>
      <c r="R412" s="8">
        <v>364.14</v>
      </c>
      <c r="S412" s="8">
        <v>691.866</v>
      </c>
      <c r="T412" s="6"/>
    </row>
    <row r="413" ht="19.2" spans="1:20">
      <c r="A413" s="4">
        <v>1312</v>
      </c>
      <c r="B413" s="4" t="s">
        <v>822</v>
      </c>
      <c r="C413" s="4" t="s">
        <v>2249</v>
      </c>
      <c r="D413" s="5">
        <v>44927</v>
      </c>
      <c r="E413" s="5">
        <v>44957</v>
      </c>
      <c r="F413" s="20"/>
      <c r="G413" s="4" t="s">
        <v>25</v>
      </c>
      <c r="H413" s="4" t="s">
        <v>430</v>
      </c>
      <c r="I413" s="4" t="s">
        <v>27</v>
      </c>
      <c r="J413" s="4">
        <v>4.24</v>
      </c>
      <c r="K413" s="8">
        <v>2520</v>
      </c>
      <c r="L413" s="8">
        <v>10684.8</v>
      </c>
      <c r="M413" s="4">
        <v>10</v>
      </c>
      <c r="N413" s="8">
        <v>1068.48</v>
      </c>
      <c r="O413" s="8">
        <v>53.424</v>
      </c>
      <c r="P413" s="6"/>
      <c r="Q413" s="8">
        <v>480.816</v>
      </c>
      <c r="R413" s="8">
        <v>534.24</v>
      </c>
      <c r="S413" s="8">
        <v>1015.056</v>
      </c>
      <c r="T413" s="6"/>
    </row>
    <row r="414" ht="19.2" spans="1:20">
      <c r="A414" s="4">
        <v>1313</v>
      </c>
      <c r="B414" s="4" t="s">
        <v>823</v>
      </c>
      <c r="C414" s="4" t="s">
        <v>2249</v>
      </c>
      <c r="D414" s="5">
        <v>44927</v>
      </c>
      <c r="E414" s="5">
        <v>44957</v>
      </c>
      <c r="F414" s="20"/>
      <c r="G414" s="4" t="s">
        <v>25</v>
      </c>
      <c r="H414" s="4" t="s">
        <v>430</v>
      </c>
      <c r="I414" s="4" t="s">
        <v>27</v>
      </c>
      <c r="J414" s="4">
        <v>8.94</v>
      </c>
      <c r="K414" s="8">
        <v>2520</v>
      </c>
      <c r="L414" s="8">
        <v>22528.8</v>
      </c>
      <c r="M414" s="4">
        <v>10</v>
      </c>
      <c r="N414" s="8">
        <v>2252.88</v>
      </c>
      <c r="O414" s="8">
        <v>112.644</v>
      </c>
      <c r="P414" s="6"/>
      <c r="Q414" s="8">
        <v>1013.796</v>
      </c>
      <c r="R414" s="8">
        <v>1126.44</v>
      </c>
      <c r="S414" s="8">
        <v>2140.236</v>
      </c>
      <c r="T414" s="6"/>
    </row>
    <row r="415" ht="19.2" spans="1:20">
      <c r="A415" s="4">
        <v>1314</v>
      </c>
      <c r="B415" s="4" t="s">
        <v>824</v>
      </c>
      <c r="C415" s="4" t="s">
        <v>2249</v>
      </c>
      <c r="D415" s="5">
        <v>44927</v>
      </c>
      <c r="E415" s="5">
        <v>44957</v>
      </c>
      <c r="F415" s="20"/>
      <c r="G415" s="4" t="s">
        <v>25</v>
      </c>
      <c r="H415" s="4" t="s">
        <v>430</v>
      </c>
      <c r="I415" s="4" t="s">
        <v>27</v>
      </c>
      <c r="J415" s="4">
        <v>8.59</v>
      </c>
      <c r="K415" s="8">
        <v>2520</v>
      </c>
      <c r="L415" s="8">
        <v>21646.8</v>
      </c>
      <c r="M415" s="4">
        <v>10</v>
      </c>
      <c r="N415" s="8">
        <v>2164.68</v>
      </c>
      <c r="O415" s="8">
        <v>108.234</v>
      </c>
      <c r="P415" s="6"/>
      <c r="Q415" s="8">
        <v>974.106</v>
      </c>
      <c r="R415" s="8">
        <v>1082.34</v>
      </c>
      <c r="S415" s="8">
        <v>2056.446</v>
      </c>
      <c r="T415" s="6"/>
    </row>
    <row r="416" ht="19.2" spans="1:20">
      <c r="A416" s="4">
        <v>1315</v>
      </c>
      <c r="B416" s="4" t="s">
        <v>825</v>
      </c>
      <c r="C416" s="4" t="s">
        <v>2249</v>
      </c>
      <c r="D416" s="5">
        <v>44927</v>
      </c>
      <c r="E416" s="5">
        <v>44957</v>
      </c>
      <c r="F416" s="20"/>
      <c r="G416" s="4" t="s">
        <v>25</v>
      </c>
      <c r="H416" s="4" t="s">
        <v>430</v>
      </c>
      <c r="I416" s="4" t="s">
        <v>27</v>
      </c>
      <c r="J416" s="4">
        <v>5.21</v>
      </c>
      <c r="K416" s="8">
        <v>2520</v>
      </c>
      <c r="L416" s="8">
        <v>13129.2</v>
      </c>
      <c r="M416" s="4">
        <v>10</v>
      </c>
      <c r="N416" s="8">
        <v>1312.92</v>
      </c>
      <c r="O416" s="8">
        <v>65.646</v>
      </c>
      <c r="P416" s="6"/>
      <c r="Q416" s="8">
        <v>590.814</v>
      </c>
      <c r="R416" s="8">
        <v>656.46</v>
      </c>
      <c r="S416" s="8">
        <v>1247.274</v>
      </c>
      <c r="T416" s="6"/>
    </row>
    <row r="417" ht="19.2" spans="1:20">
      <c r="A417" s="4">
        <v>1316</v>
      </c>
      <c r="B417" s="4" t="s">
        <v>826</v>
      </c>
      <c r="C417" s="4" t="s">
        <v>2249</v>
      </c>
      <c r="D417" s="5">
        <v>44927</v>
      </c>
      <c r="E417" s="5">
        <v>44957</v>
      </c>
      <c r="F417" s="20"/>
      <c r="G417" s="4" t="s">
        <v>25</v>
      </c>
      <c r="H417" s="4" t="s">
        <v>430</v>
      </c>
      <c r="I417" s="4" t="s">
        <v>27</v>
      </c>
      <c r="J417" s="4">
        <v>4.85</v>
      </c>
      <c r="K417" s="8">
        <v>2520</v>
      </c>
      <c r="L417" s="8">
        <v>12222</v>
      </c>
      <c r="M417" s="4">
        <v>10</v>
      </c>
      <c r="N417" s="8">
        <v>1222.2</v>
      </c>
      <c r="O417" s="8">
        <v>61.11</v>
      </c>
      <c r="P417" s="6"/>
      <c r="Q417" s="8">
        <v>549.99</v>
      </c>
      <c r="R417" s="8">
        <v>611.1</v>
      </c>
      <c r="S417" s="8">
        <v>1161.09</v>
      </c>
      <c r="T417" s="6"/>
    </row>
    <row r="418" ht="19.2" spans="1:20">
      <c r="A418" s="4">
        <v>1317</v>
      </c>
      <c r="B418" s="4" t="s">
        <v>827</v>
      </c>
      <c r="C418" s="4" t="s">
        <v>2249</v>
      </c>
      <c r="D418" s="5">
        <v>44927</v>
      </c>
      <c r="E418" s="5">
        <v>44957</v>
      </c>
      <c r="F418" s="20"/>
      <c r="G418" s="4" t="s">
        <v>25</v>
      </c>
      <c r="H418" s="4" t="s">
        <v>430</v>
      </c>
      <c r="I418" s="4" t="s">
        <v>27</v>
      </c>
      <c r="J418" s="4">
        <v>8</v>
      </c>
      <c r="K418" s="8">
        <v>2520</v>
      </c>
      <c r="L418" s="8">
        <v>20160</v>
      </c>
      <c r="M418" s="4">
        <v>10</v>
      </c>
      <c r="N418" s="8">
        <v>2016</v>
      </c>
      <c r="O418" s="8">
        <v>100.8</v>
      </c>
      <c r="P418" s="6"/>
      <c r="Q418" s="8">
        <v>907.2</v>
      </c>
      <c r="R418" s="8">
        <v>1008</v>
      </c>
      <c r="S418" s="8">
        <v>1915.2</v>
      </c>
      <c r="T418" s="6"/>
    </row>
    <row r="419" ht="19.2" spans="1:20">
      <c r="A419" s="4">
        <v>1318</v>
      </c>
      <c r="B419" s="4" t="s">
        <v>828</v>
      </c>
      <c r="C419" s="4" t="s">
        <v>2249</v>
      </c>
      <c r="D419" s="5">
        <v>44927</v>
      </c>
      <c r="E419" s="5">
        <v>44957</v>
      </c>
      <c r="F419" s="20"/>
      <c r="G419" s="4" t="s">
        <v>25</v>
      </c>
      <c r="H419" s="4" t="s">
        <v>430</v>
      </c>
      <c r="I419" s="4" t="s">
        <v>27</v>
      </c>
      <c r="J419" s="4">
        <v>2.93</v>
      </c>
      <c r="K419" s="8">
        <v>2520</v>
      </c>
      <c r="L419" s="8">
        <v>7383.6</v>
      </c>
      <c r="M419" s="4">
        <v>10</v>
      </c>
      <c r="N419" s="8">
        <v>738.36</v>
      </c>
      <c r="O419" s="8">
        <v>36.918</v>
      </c>
      <c r="P419" s="6"/>
      <c r="Q419" s="8">
        <v>332.262</v>
      </c>
      <c r="R419" s="8">
        <v>369.18</v>
      </c>
      <c r="S419" s="8">
        <v>701.442</v>
      </c>
      <c r="T419" s="6"/>
    </row>
    <row r="420" ht="19.2" spans="1:20">
      <c r="A420" s="4">
        <v>1319</v>
      </c>
      <c r="B420" s="4" t="s">
        <v>829</v>
      </c>
      <c r="C420" s="4" t="s">
        <v>2249</v>
      </c>
      <c r="D420" s="5">
        <v>44927</v>
      </c>
      <c r="E420" s="5">
        <v>44957</v>
      </c>
      <c r="F420" s="20"/>
      <c r="G420" s="4" t="s">
        <v>25</v>
      </c>
      <c r="H420" s="4" t="s">
        <v>430</v>
      </c>
      <c r="I420" s="4" t="s">
        <v>27</v>
      </c>
      <c r="J420" s="4">
        <v>5</v>
      </c>
      <c r="K420" s="8">
        <v>2520</v>
      </c>
      <c r="L420" s="8">
        <v>12600</v>
      </c>
      <c r="M420" s="4">
        <v>10</v>
      </c>
      <c r="N420" s="8">
        <v>1260</v>
      </c>
      <c r="O420" s="8">
        <v>63</v>
      </c>
      <c r="P420" s="6"/>
      <c r="Q420" s="8">
        <v>567</v>
      </c>
      <c r="R420" s="8">
        <v>630</v>
      </c>
      <c r="S420" s="8">
        <v>1197</v>
      </c>
      <c r="T420" s="6"/>
    </row>
    <row r="421" ht="19.2" spans="1:20">
      <c r="A421" s="4">
        <v>1320</v>
      </c>
      <c r="B421" s="4" t="s">
        <v>830</v>
      </c>
      <c r="C421" s="4" t="s">
        <v>2249</v>
      </c>
      <c r="D421" s="5">
        <v>44927</v>
      </c>
      <c r="E421" s="5">
        <v>44957</v>
      </c>
      <c r="F421" s="20"/>
      <c r="G421" s="4" t="s">
        <v>25</v>
      </c>
      <c r="H421" s="4" t="s">
        <v>430</v>
      </c>
      <c r="I421" s="4" t="s">
        <v>27</v>
      </c>
      <c r="J421" s="4">
        <v>9</v>
      </c>
      <c r="K421" s="8">
        <v>2520</v>
      </c>
      <c r="L421" s="8">
        <v>22680</v>
      </c>
      <c r="M421" s="4">
        <v>10</v>
      </c>
      <c r="N421" s="8">
        <v>2268</v>
      </c>
      <c r="O421" s="8">
        <v>113.4</v>
      </c>
      <c r="P421" s="6"/>
      <c r="Q421" s="8">
        <v>1020.6</v>
      </c>
      <c r="R421" s="8">
        <v>1134</v>
      </c>
      <c r="S421" s="8">
        <v>2154.6</v>
      </c>
      <c r="T421" s="6"/>
    </row>
    <row r="422" ht="19.2" spans="1:20">
      <c r="A422" s="4">
        <v>1321</v>
      </c>
      <c r="B422" s="4" t="s">
        <v>831</v>
      </c>
      <c r="C422" s="4" t="s">
        <v>2249</v>
      </c>
      <c r="D422" s="5">
        <v>44927</v>
      </c>
      <c r="E422" s="5">
        <v>44957</v>
      </c>
      <c r="F422" s="20"/>
      <c r="G422" s="4" t="s">
        <v>25</v>
      </c>
      <c r="H422" s="4" t="s">
        <v>430</v>
      </c>
      <c r="I422" s="4" t="s">
        <v>27</v>
      </c>
      <c r="J422" s="4">
        <v>7.9</v>
      </c>
      <c r="K422" s="8">
        <v>2520</v>
      </c>
      <c r="L422" s="8">
        <v>19908</v>
      </c>
      <c r="M422" s="4">
        <v>10</v>
      </c>
      <c r="N422" s="8">
        <v>1990.8</v>
      </c>
      <c r="O422" s="8">
        <v>99.54</v>
      </c>
      <c r="P422" s="6"/>
      <c r="Q422" s="8">
        <v>895.86</v>
      </c>
      <c r="R422" s="8">
        <v>995.4</v>
      </c>
      <c r="S422" s="8">
        <v>1891.26</v>
      </c>
      <c r="T422" s="6"/>
    </row>
    <row r="423" ht="19.2" spans="1:20">
      <c r="A423" s="4">
        <v>1322</v>
      </c>
      <c r="B423" s="4" t="s">
        <v>832</v>
      </c>
      <c r="C423" s="4" t="s">
        <v>2249</v>
      </c>
      <c r="D423" s="5">
        <v>44927</v>
      </c>
      <c r="E423" s="5">
        <v>44957</v>
      </c>
      <c r="F423" s="20"/>
      <c r="G423" s="4" t="s">
        <v>25</v>
      </c>
      <c r="H423" s="4" t="s">
        <v>430</v>
      </c>
      <c r="I423" s="4" t="s">
        <v>27</v>
      </c>
      <c r="J423" s="4">
        <v>3.24</v>
      </c>
      <c r="K423" s="8">
        <v>2520</v>
      </c>
      <c r="L423" s="8">
        <v>8164.8</v>
      </c>
      <c r="M423" s="4">
        <v>10</v>
      </c>
      <c r="N423" s="8">
        <v>816.48</v>
      </c>
      <c r="O423" s="8">
        <v>40.824</v>
      </c>
      <c r="P423" s="6"/>
      <c r="Q423" s="8">
        <v>367.416</v>
      </c>
      <c r="R423" s="8">
        <v>408.24</v>
      </c>
      <c r="S423" s="8">
        <v>775.656</v>
      </c>
      <c r="T423" s="6"/>
    </row>
    <row r="424" ht="19.2" spans="1:20">
      <c r="A424" s="4">
        <v>1323</v>
      </c>
      <c r="B424" s="4" t="s">
        <v>833</v>
      </c>
      <c r="C424" s="4" t="s">
        <v>2249</v>
      </c>
      <c r="D424" s="5">
        <v>44927</v>
      </c>
      <c r="E424" s="5">
        <v>44957</v>
      </c>
      <c r="F424" s="20"/>
      <c r="G424" s="4" t="s">
        <v>25</v>
      </c>
      <c r="H424" s="4" t="s">
        <v>430</v>
      </c>
      <c r="I424" s="4" t="s">
        <v>27</v>
      </c>
      <c r="J424" s="4">
        <v>9.7</v>
      </c>
      <c r="K424" s="8">
        <v>2520</v>
      </c>
      <c r="L424" s="8">
        <v>24444</v>
      </c>
      <c r="M424" s="4">
        <v>10</v>
      </c>
      <c r="N424" s="8">
        <v>2444.4</v>
      </c>
      <c r="O424" s="8">
        <v>122.22</v>
      </c>
      <c r="P424" s="6"/>
      <c r="Q424" s="8">
        <v>1099.98</v>
      </c>
      <c r="R424" s="8">
        <v>1222.2</v>
      </c>
      <c r="S424" s="8">
        <v>2322.18</v>
      </c>
      <c r="T424" s="6"/>
    </row>
    <row r="425" ht="19.2" spans="1:20">
      <c r="A425" s="4">
        <v>1324</v>
      </c>
      <c r="B425" s="4" t="s">
        <v>834</v>
      </c>
      <c r="C425" s="4" t="s">
        <v>2249</v>
      </c>
      <c r="D425" s="5">
        <v>44927</v>
      </c>
      <c r="E425" s="5">
        <v>44957</v>
      </c>
      <c r="F425" s="20"/>
      <c r="G425" s="4" t="s">
        <v>25</v>
      </c>
      <c r="H425" s="4" t="s">
        <v>430</v>
      </c>
      <c r="I425" s="4" t="s">
        <v>27</v>
      </c>
      <c r="J425" s="4">
        <v>5</v>
      </c>
      <c r="K425" s="8">
        <v>2520</v>
      </c>
      <c r="L425" s="8">
        <v>12600</v>
      </c>
      <c r="M425" s="4">
        <v>10</v>
      </c>
      <c r="N425" s="8">
        <v>1260</v>
      </c>
      <c r="O425" s="8">
        <v>63</v>
      </c>
      <c r="P425" s="6"/>
      <c r="Q425" s="8">
        <v>567</v>
      </c>
      <c r="R425" s="8">
        <v>630</v>
      </c>
      <c r="S425" s="8">
        <v>1197</v>
      </c>
      <c r="T425" s="6"/>
    </row>
    <row r="426" ht="19.2" spans="1:20">
      <c r="A426" s="4">
        <v>1325</v>
      </c>
      <c r="B426" s="4" t="s">
        <v>835</v>
      </c>
      <c r="C426" s="4" t="s">
        <v>2249</v>
      </c>
      <c r="D426" s="5">
        <v>44927</v>
      </c>
      <c r="E426" s="5">
        <v>44957</v>
      </c>
      <c r="F426" s="20"/>
      <c r="G426" s="4" t="s">
        <v>25</v>
      </c>
      <c r="H426" s="4" t="s">
        <v>430</v>
      </c>
      <c r="I426" s="4" t="s">
        <v>27</v>
      </c>
      <c r="J426" s="4">
        <v>5.3</v>
      </c>
      <c r="K426" s="8">
        <v>2520</v>
      </c>
      <c r="L426" s="8">
        <v>13356</v>
      </c>
      <c r="M426" s="4">
        <v>10</v>
      </c>
      <c r="N426" s="8">
        <v>1335.6</v>
      </c>
      <c r="O426" s="8">
        <v>66.78</v>
      </c>
      <c r="P426" s="6"/>
      <c r="Q426" s="8">
        <v>601.02</v>
      </c>
      <c r="R426" s="8">
        <v>667.8</v>
      </c>
      <c r="S426" s="8">
        <v>1268.82</v>
      </c>
      <c r="T426" s="6"/>
    </row>
    <row r="427" ht="19.2" spans="1:20">
      <c r="A427" s="4">
        <v>1326</v>
      </c>
      <c r="B427" s="4" t="s">
        <v>836</v>
      </c>
      <c r="C427" s="4" t="s">
        <v>2249</v>
      </c>
      <c r="D427" s="5">
        <v>44927</v>
      </c>
      <c r="E427" s="5">
        <v>44957</v>
      </c>
      <c r="F427" s="20"/>
      <c r="G427" s="4" t="s">
        <v>25</v>
      </c>
      <c r="H427" s="4" t="s">
        <v>430</v>
      </c>
      <c r="I427" s="4" t="s">
        <v>27</v>
      </c>
      <c r="J427" s="4">
        <v>4.08</v>
      </c>
      <c r="K427" s="8">
        <v>2520</v>
      </c>
      <c r="L427" s="8">
        <v>10281.6</v>
      </c>
      <c r="M427" s="4">
        <v>10</v>
      </c>
      <c r="N427" s="8">
        <v>1028.16</v>
      </c>
      <c r="O427" s="8">
        <v>51.408</v>
      </c>
      <c r="P427" s="6"/>
      <c r="Q427" s="8">
        <v>462.672</v>
      </c>
      <c r="R427" s="8">
        <v>514.08</v>
      </c>
      <c r="S427" s="8">
        <v>976.752</v>
      </c>
      <c r="T427" s="6"/>
    </row>
    <row r="428" ht="19.2" spans="1:20">
      <c r="A428" s="4">
        <v>1327</v>
      </c>
      <c r="B428" s="4" t="s">
        <v>409</v>
      </c>
      <c r="C428" s="4" t="s">
        <v>2249</v>
      </c>
      <c r="D428" s="5">
        <v>44927</v>
      </c>
      <c r="E428" s="5">
        <v>44957</v>
      </c>
      <c r="F428" s="20"/>
      <c r="G428" s="4" t="s">
        <v>25</v>
      </c>
      <c r="H428" s="4" t="s">
        <v>430</v>
      </c>
      <c r="I428" s="4" t="s">
        <v>27</v>
      </c>
      <c r="J428" s="4">
        <v>7</v>
      </c>
      <c r="K428" s="8">
        <v>2520</v>
      </c>
      <c r="L428" s="8">
        <v>17640</v>
      </c>
      <c r="M428" s="4">
        <v>10</v>
      </c>
      <c r="N428" s="8">
        <v>1764</v>
      </c>
      <c r="O428" s="8">
        <v>88.2</v>
      </c>
      <c r="P428" s="6"/>
      <c r="Q428" s="8">
        <v>793.8</v>
      </c>
      <c r="R428" s="8">
        <v>882</v>
      </c>
      <c r="S428" s="8">
        <v>1675.8</v>
      </c>
      <c r="T428" s="6"/>
    </row>
    <row r="429" ht="19.2" spans="1:20">
      <c r="A429" s="4">
        <v>1328</v>
      </c>
      <c r="B429" s="4" t="s">
        <v>837</v>
      </c>
      <c r="C429" s="4" t="s">
        <v>2249</v>
      </c>
      <c r="D429" s="5">
        <v>44927</v>
      </c>
      <c r="E429" s="5">
        <v>44957</v>
      </c>
      <c r="F429" s="20"/>
      <c r="G429" s="4" t="s">
        <v>25</v>
      </c>
      <c r="H429" s="4" t="s">
        <v>430</v>
      </c>
      <c r="I429" s="4" t="s">
        <v>27</v>
      </c>
      <c r="J429" s="4">
        <v>5.73</v>
      </c>
      <c r="K429" s="8">
        <v>2520</v>
      </c>
      <c r="L429" s="8">
        <v>14439.6</v>
      </c>
      <c r="M429" s="4">
        <v>10</v>
      </c>
      <c r="N429" s="8">
        <v>1443.96</v>
      </c>
      <c r="O429" s="8">
        <v>72.198</v>
      </c>
      <c r="P429" s="6"/>
      <c r="Q429" s="8">
        <v>649.782</v>
      </c>
      <c r="R429" s="8">
        <v>721.98</v>
      </c>
      <c r="S429" s="8">
        <v>1371.762</v>
      </c>
      <c r="T429" s="6"/>
    </row>
    <row r="430" ht="19.2" spans="1:20">
      <c r="A430" s="4">
        <v>1329</v>
      </c>
      <c r="B430" s="4" t="s">
        <v>838</v>
      </c>
      <c r="C430" s="4" t="s">
        <v>2249</v>
      </c>
      <c r="D430" s="5">
        <v>44927</v>
      </c>
      <c r="E430" s="5">
        <v>44957</v>
      </c>
      <c r="F430" s="20"/>
      <c r="G430" s="4" t="s">
        <v>25</v>
      </c>
      <c r="H430" s="4" t="s">
        <v>430</v>
      </c>
      <c r="I430" s="4" t="s">
        <v>27</v>
      </c>
      <c r="J430" s="4">
        <v>2</v>
      </c>
      <c r="K430" s="8">
        <v>2520</v>
      </c>
      <c r="L430" s="8">
        <v>5040</v>
      </c>
      <c r="M430" s="4">
        <v>10</v>
      </c>
      <c r="N430" s="8">
        <v>504</v>
      </c>
      <c r="O430" s="8">
        <v>25.2</v>
      </c>
      <c r="P430" s="6"/>
      <c r="Q430" s="8">
        <v>226.8</v>
      </c>
      <c r="R430" s="8">
        <v>252</v>
      </c>
      <c r="S430" s="8">
        <v>478.8</v>
      </c>
      <c r="T430" s="6"/>
    </row>
    <row r="431" ht="19.2" spans="1:20">
      <c r="A431" s="4">
        <v>1330</v>
      </c>
      <c r="B431" s="4" t="s">
        <v>839</v>
      </c>
      <c r="C431" s="4" t="s">
        <v>2249</v>
      </c>
      <c r="D431" s="5">
        <v>44927</v>
      </c>
      <c r="E431" s="5">
        <v>44957</v>
      </c>
      <c r="F431" s="20"/>
      <c r="G431" s="4" t="s">
        <v>25</v>
      </c>
      <c r="H431" s="4" t="s">
        <v>430</v>
      </c>
      <c r="I431" s="4" t="s">
        <v>27</v>
      </c>
      <c r="J431" s="4">
        <v>8</v>
      </c>
      <c r="K431" s="8">
        <v>2520</v>
      </c>
      <c r="L431" s="8">
        <v>20160</v>
      </c>
      <c r="M431" s="4">
        <v>10</v>
      </c>
      <c r="N431" s="8">
        <v>2016</v>
      </c>
      <c r="O431" s="8">
        <v>100.8</v>
      </c>
      <c r="P431" s="6"/>
      <c r="Q431" s="8">
        <v>907.2</v>
      </c>
      <c r="R431" s="8">
        <v>1008</v>
      </c>
      <c r="S431" s="8">
        <v>1915.2</v>
      </c>
      <c r="T431" s="6"/>
    </row>
    <row r="432" ht="19.2" spans="1:20">
      <c r="A432" s="4">
        <v>1331</v>
      </c>
      <c r="B432" s="4" t="s">
        <v>840</v>
      </c>
      <c r="C432" s="4" t="s">
        <v>2249</v>
      </c>
      <c r="D432" s="5">
        <v>44927</v>
      </c>
      <c r="E432" s="5">
        <v>44957</v>
      </c>
      <c r="F432" s="20"/>
      <c r="G432" s="4" t="s">
        <v>25</v>
      </c>
      <c r="H432" s="4" t="s">
        <v>430</v>
      </c>
      <c r="I432" s="4" t="s">
        <v>27</v>
      </c>
      <c r="J432" s="4">
        <v>1.54</v>
      </c>
      <c r="K432" s="8">
        <v>2520</v>
      </c>
      <c r="L432" s="8">
        <v>3880.8</v>
      </c>
      <c r="M432" s="4">
        <v>10</v>
      </c>
      <c r="N432" s="8">
        <v>388.08</v>
      </c>
      <c r="O432" s="8">
        <v>19.404</v>
      </c>
      <c r="P432" s="6"/>
      <c r="Q432" s="8">
        <v>174.636</v>
      </c>
      <c r="R432" s="8">
        <v>194.04</v>
      </c>
      <c r="S432" s="8">
        <v>368.676</v>
      </c>
      <c r="T432" s="6"/>
    </row>
    <row r="433" ht="19.2" spans="1:20">
      <c r="A433" s="4">
        <v>1332</v>
      </c>
      <c r="B433" s="4" t="s">
        <v>841</v>
      </c>
      <c r="C433" s="4" t="s">
        <v>2249</v>
      </c>
      <c r="D433" s="5">
        <v>44927</v>
      </c>
      <c r="E433" s="5">
        <v>44957</v>
      </c>
      <c r="F433" s="20"/>
      <c r="G433" s="4" t="s">
        <v>25</v>
      </c>
      <c r="H433" s="4" t="s">
        <v>430</v>
      </c>
      <c r="I433" s="4" t="s">
        <v>27</v>
      </c>
      <c r="J433" s="4">
        <v>10</v>
      </c>
      <c r="K433" s="8">
        <v>2520</v>
      </c>
      <c r="L433" s="8">
        <v>25200</v>
      </c>
      <c r="M433" s="4">
        <v>10</v>
      </c>
      <c r="N433" s="8">
        <v>2520</v>
      </c>
      <c r="O433" s="8">
        <v>126</v>
      </c>
      <c r="P433" s="6"/>
      <c r="Q433" s="8">
        <v>1134</v>
      </c>
      <c r="R433" s="8">
        <v>1260</v>
      </c>
      <c r="S433" s="8">
        <v>2394</v>
      </c>
      <c r="T433" s="6"/>
    </row>
    <row r="434" ht="19.2" spans="1:20">
      <c r="A434" s="4">
        <v>1333</v>
      </c>
      <c r="B434" s="4" t="s">
        <v>842</v>
      </c>
      <c r="C434" s="4" t="s">
        <v>2249</v>
      </c>
      <c r="D434" s="5">
        <v>44927</v>
      </c>
      <c r="E434" s="5">
        <v>44957</v>
      </c>
      <c r="F434" s="20"/>
      <c r="G434" s="4" t="s">
        <v>25</v>
      </c>
      <c r="H434" s="4" t="s">
        <v>430</v>
      </c>
      <c r="I434" s="4" t="s">
        <v>27</v>
      </c>
      <c r="J434" s="4">
        <v>6</v>
      </c>
      <c r="K434" s="8">
        <v>2520</v>
      </c>
      <c r="L434" s="8">
        <v>15120</v>
      </c>
      <c r="M434" s="4">
        <v>10</v>
      </c>
      <c r="N434" s="8">
        <v>1512</v>
      </c>
      <c r="O434" s="8">
        <v>75.6</v>
      </c>
      <c r="P434" s="6"/>
      <c r="Q434" s="8">
        <v>680.4</v>
      </c>
      <c r="R434" s="8">
        <v>756</v>
      </c>
      <c r="S434" s="8">
        <v>1436.4</v>
      </c>
      <c r="T434" s="6"/>
    </row>
    <row r="435" ht="19.2" spans="1:20">
      <c r="A435" s="4">
        <v>1334</v>
      </c>
      <c r="B435" s="4" t="s">
        <v>843</v>
      </c>
      <c r="C435" s="4" t="s">
        <v>2249</v>
      </c>
      <c r="D435" s="5">
        <v>44927</v>
      </c>
      <c r="E435" s="5">
        <v>44957</v>
      </c>
      <c r="F435" s="20"/>
      <c r="G435" s="4" t="s">
        <v>25</v>
      </c>
      <c r="H435" s="4" t="s">
        <v>430</v>
      </c>
      <c r="I435" s="4" t="s">
        <v>27</v>
      </c>
      <c r="J435" s="4">
        <v>9</v>
      </c>
      <c r="K435" s="8">
        <v>2520</v>
      </c>
      <c r="L435" s="8">
        <v>22680</v>
      </c>
      <c r="M435" s="4">
        <v>10</v>
      </c>
      <c r="N435" s="8">
        <v>2268</v>
      </c>
      <c r="O435" s="8">
        <v>113.4</v>
      </c>
      <c r="P435" s="6"/>
      <c r="Q435" s="8">
        <v>1020.6</v>
      </c>
      <c r="R435" s="8">
        <v>1134</v>
      </c>
      <c r="S435" s="8">
        <v>2154.6</v>
      </c>
      <c r="T435" s="6"/>
    </row>
    <row r="436" ht="19.2" spans="1:20">
      <c r="A436" s="4">
        <v>1335</v>
      </c>
      <c r="B436" s="4" t="s">
        <v>844</v>
      </c>
      <c r="C436" s="4" t="s">
        <v>2249</v>
      </c>
      <c r="D436" s="5">
        <v>44927</v>
      </c>
      <c r="E436" s="5">
        <v>44957</v>
      </c>
      <c r="F436" s="20"/>
      <c r="G436" s="4" t="s">
        <v>25</v>
      </c>
      <c r="H436" s="4" t="s">
        <v>430</v>
      </c>
      <c r="I436" s="4" t="s">
        <v>27</v>
      </c>
      <c r="J436" s="4">
        <v>5.04</v>
      </c>
      <c r="K436" s="8">
        <v>2520</v>
      </c>
      <c r="L436" s="8">
        <v>12700.8</v>
      </c>
      <c r="M436" s="4">
        <v>10</v>
      </c>
      <c r="N436" s="8">
        <v>1270.08</v>
      </c>
      <c r="O436" s="8">
        <v>63.504</v>
      </c>
      <c r="P436" s="6"/>
      <c r="Q436" s="8">
        <v>571.536</v>
      </c>
      <c r="R436" s="8">
        <v>635.04</v>
      </c>
      <c r="S436" s="8">
        <v>1206.576</v>
      </c>
      <c r="T436" s="6"/>
    </row>
    <row r="437" ht="19.2" spans="1:20">
      <c r="A437" s="4">
        <v>1336</v>
      </c>
      <c r="B437" s="4" t="s">
        <v>845</v>
      </c>
      <c r="C437" s="4" t="s">
        <v>2249</v>
      </c>
      <c r="D437" s="5">
        <v>44927</v>
      </c>
      <c r="E437" s="5">
        <v>44957</v>
      </c>
      <c r="F437" s="20"/>
      <c r="G437" s="4" t="s">
        <v>25</v>
      </c>
      <c r="H437" s="4" t="s">
        <v>430</v>
      </c>
      <c r="I437" s="4" t="s">
        <v>27</v>
      </c>
      <c r="J437" s="4">
        <v>4.07</v>
      </c>
      <c r="K437" s="8">
        <v>2520</v>
      </c>
      <c r="L437" s="8">
        <v>10256.4</v>
      </c>
      <c r="M437" s="4">
        <v>10</v>
      </c>
      <c r="N437" s="8">
        <v>1025.64</v>
      </c>
      <c r="O437" s="8">
        <v>51.282</v>
      </c>
      <c r="P437" s="6"/>
      <c r="Q437" s="8">
        <v>461.538</v>
      </c>
      <c r="R437" s="8">
        <v>512.82</v>
      </c>
      <c r="S437" s="8">
        <v>974.358</v>
      </c>
      <c r="T437" s="6"/>
    </row>
    <row r="438" ht="19.2" spans="1:20">
      <c r="A438" s="4">
        <v>1337</v>
      </c>
      <c r="B438" s="4" t="s">
        <v>846</v>
      </c>
      <c r="C438" s="4" t="s">
        <v>2249</v>
      </c>
      <c r="D438" s="5">
        <v>44927</v>
      </c>
      <c r="E438" s="5">
        <v>44957</v>
      </c>
      <c r="F438" s="20"/>
      <c r="G438" s="4" t="s">
        <v>25</v>
      </c>
      <c r="H438" s="4" t="s">
        <v>430</v>
      </c>
      <c r="I438" s="4" t="s">
        <v>27</v>
      </c>
      <c r="J438" s="4">
        <v>8.9</v>
      </c>
      <c r="K438" s="8">
        <v>2520</v>
      </c>
      <c r="L438" s="8">
        <v>22428</v>
      </c>
      <c r="M438" s="4">
        <v>10</v>
      </c>
      <c r="N438" s="8">
        <v>2242.8</v>
      </c>
      <c r="O438" s="8">
        <v>112.14</v>
      </c>
      <c r="P438" s="6"/>
      <c r="Q438" s="8">
        <v>1009.26</v>
      </c>
      <c r="R438" s="8">
        <v>1121.4</v>
      </c>
      <c r="S438" s="8">
        <v>2130.66</v>
      </c>
      <c r="T438" s="6"/>
    </row>
    <row r="439" ht="19.2" spans="1:20">
      <c r="A439" s="4">
        <v>1338</v>
      </c>
      <c r="B439" s="4" t="s">
        <v>847</v>
      </c>
      <c r="C439" s="4" t="s">
        <v>2249</v>
      </c>
      <c r="D439" s="5">
        <v>44927</v>
      </c>
      <c r="E439" s="5">
        <v>44957</v>
      </c>
      <c r="F439" s="20"/>
      <c r="G439" s="4" t="s">
        <v>25</v>
      </c>
      <c r="H439" s="4" t="s">
        <v>430</v>
      </c>
      <c r="I439" s="4" t="s">
        <v>27</v>
      </c>
      <c r="J439" s="4">
        <v>5.66</v>
      </c>
      <c r="K439" s="8">
        <v>2520</v>
      </c>
      <c r="L439" s="8">
        <v>14263.2</v>
      </c>
      <c r="M439" s="4">
        <v>10</v>
      </c>
      <c r="N439" s="8">
        <v>1426.32</v>
      </c>
      <c r="O439" s="8">
        <v>71.316</v>
      </c>
      <c r="P439" s="6"/>
      <c r="Q439" s="8">
        <v>641.844</v>
      </c>
      <c r="R439" s="8">
        <v>713.16</v>
      </c>
      <c r="S439" s="8">
        <v>1355.004</v>
      </c>
      <c r="T439" s="6"/>
    </row>
    <row r="440" ht="19.2" spans="1:20">
      <c r="A440" s="4">
        <v>1339</v>
      </c>
      <c r="B440" s="4" t="s">
        <v>848</v>
      </c>
      <c r="C440" s="4" t="s">
        <v>2249</v>
      </c>
      <c r="D440" s="5">
        <v>44927</v>
      </c>
      <c r="E440" s="5">
        <v>44957</v>
      </c>
      <c r="F440" s="20"/>
      <c r="G440" s="4" t="s">
        <v>25</v>
      </c>
      <c r="H440" s="4" t="s">
        <v>430</v>
      </c>
      <c r="I440" s="4" t="s">
        <v>27</v>
      </c>
      <c r="J440" s="4">
        <v>2.14</v>
      </c>
      <c r="K440" s="8">
        <v>2520</v>
      </c>
      <c r="L440" s="8">
        <v>5392.8</v>
      </c>
      <c r="M440" s="4">
        <v>10</v>
      </c>
      <c r="N440" s="8">
        <v>539.28</v>
      </c>
      <c r="O440" s="8">
        <v>26.964</v>
      </c>
      <c r="P440" s="6"/>
      <c r="Q440" s="8">
        <v>242.676</v>
      </c>
      <c r="R440" s="8">
        <v>269.64</v>
      </c>
      <c r="S440" s="8">
        <v>512.316</v>
      </c>
      <c r="T440" s="6"/>
    </row>
    <row r="441" ht="19.2" spans="1:20">
      <c r="A441" s="4">
        <v>1340</v>
      </c>
      <c r="B441" s="4" t="s">
        <v>849</v>
      </c>
      <c r="C441" s="4" t="s">
        <v>2249</v>
      </c>
      <c r="D441" s="5">
        <v>44927</v>
      </c>
      <c r="E441" s="5">
        <v>44957</v>
      </c>
      <c r="F441" s="20"/>
      <c r="G441" s="4" t="s">
        <v>25</v>
      </c>
      <c r="H441" s="4" t="s">
        <v>430</v>
      </c>
      <c r="I441" s="4" t="s">
        <v>27</v>
      </c>
      <c r="J441" s="4">
        <v>9.5</v>
      </c>
      <c r="K441" s="8">
        <v>2520</v>
      </c>
      <c r="L441" s="8">
        <v>23940</v>
      </c>
      <c r="M441" s="4">
        <v>10</v>
      </c>
      <c r="N441" s="8">
        <v>2394</v>
      </c>
      <c r="O441" s="8">
        <v>119.7</v>
      </c>
      <c r="P441" s="6"/>
      <c r="Q441" s="8">
        <v>1077.3</v>
      </c>
      <c r="R441" s="8">
        <v>1197</v>
      </c>
      <c r="S441" s="8">
        <v>2274.3</v>
      </c>
      <c r="T441" s="6"/>
    </row>
    <row r="442" ht="19.2" spans="1:20">
      <c r="A442" s="4">
        <v>1341</v>
      </c>
      <c r="B442" s="4" t="s">
        <v>850</v>
      </c>
      <c r="C442" s="4" t="s">
        <v>2249</v>
      </c>
      <c r="D442" s="5">
        <v>44927</v>
      </c>
      <c r="E442" s="5">
        <v>44957</v>
      </c>
      <c r="F442" s="20"/>
      <c r="G442" s="4" t="s">
        <v>25</v>
      </c>
      <c r="H442" s="4" t="s">
        <v>430</v>
      </c>
      <c r="I442" s="4" t="s">
        <v>27</v>
      </c>
      <c r="J442" s="4">
        <v>1.92</v>
      </c>
      <c r="K442" s="8">
        <v>2520</v>
      </c>
      <c r="L442" s="8">
        <v>4838.4</v>
      </c>
      <c r="M442" s="4">
        <v>10</v>
      </c>
      <c r="N442" s="8">
        <v>483.84</v>
      </c>
      <c r="O442" s="8">
        <v>24.192</v>
      </c>
      <c r="P442" s="6"/>
      <c r="Q442" s="8">
        <v>217.728</v>
      </c>
      <c r="R442" s="8">
        <v>241.92</v>
      </c>
      <c r="S442" s="8">
        <v>459.648</v>
      </c>
      <c r="T442" s="6"/>
    </row>
    <row r="443" ht="19.2" spans="1:20">
      <c r="A443" s="4">
        <v>1342</v>
      </c>
      <c r="B443" s="4" t="s">
        <v>851</v>
      </c>
      <c r="C443" s="4" t="s">
        <v>2249</v>
      </c>
      <c r="D443" s="5">
        <v>44927</v>
      </c>
      <c r="E443" s="5">
        <v>44957</v>
      </c>
      <c r="F443" s="20"/>
      <c r="G443" s="4" t="s">
        <v>25</v>
      </c>
      <c r="H443" s="4" t="s">
        <v>430</v>
      </c>
      <c r="I443" s="4" t="s">
        <v>27</v>
      </c>
      <c r="J443" s="4">
        <v>4.25</v>
      </c>
      <c r="K443" s="8">
        <v>2520</v>
      </c>
      <c r="L443" s="8">
        <v>10710</v>
      </c>
      <c r="M443" s="4">
        <v>10</v>
      </c>
      <c r="N443" s="8">
        <v>1071</v>
      </c>
      <c r="O443" s="8">
        <v>53.55</v>
      </c>
      <c r="P443" s="6"/>
      <c r="Q443" s="8">
        <v>481.95</v>
      </c>
      <c r="R443" s="8">
        <v>535.5</v>
      </c>
      <c r="S443" s="8">
        <v>1017.45</v>
      </c>
      <c r="T443" s="6"/>
    </row>
    <row r="444" ht="19.2" spans="1:20">
      <c r="A444" s="4">
        <v>1343</v>
      </c>
      <c r="B444" s="4" t="s">
        <v>852</v>
      </c>
      <c r="C444" s="4" t="s">
        <v>2249</v>
      </c>
      <c r="D444" s="5">
        <v>44927</v>
      </c>
      <c r="E444" s="5">
        <v>44957</v>
      </c>
      <c r="F444" s="20"/>
      <c r="G444" s="4" t="s">
        <v>25</v>
      </c>
      <c r="H444" s="4" t="s">
        <v>430</v>
      </c>
      <c r="I444" s="4" t="s">
        <v>27</v>
      </c>
      <c r="J444" s="4">
        <v>3.13</v>
      </c>
      <c r="K444" s="8">
        <v>2520</v>
      </c>
      <c r="L444" s="8">
        <v>7887.6</v>
      </c>
      <c r="M444" s="4">
        <v>10</v>
      </c>
      <c r="N444" s="8">
        <v>788.76</v>
      </c>
      <c r="O444" s="8">
        <v>39.438</v>
      </c>
      <c r="P444" s="6"/>
      <c r="Q444" s="8">
        <v>354.942</v>
      </c>
      <c r="R444" s="8">
        <v>394.38</v>
      </c>
      <c r="S444" s="8">
        <v>749.322</v>
      </c>
      <c r="T444" s="6"/>
    </row>
    <row r="445" ht="19.2" spans="1:20">
      <c r="A445" s="4">
        <v>1344</v>
      </c>
      <c r="B445" s="4" t="s">
        <v>853</v>
      </c>
      <c r="C445" s="4" t="s">
        <v>2249</v>
      </c>
      <c r="D445" s="5">
        <v>44927</v>
      </c>
      <c r="E445" s="5">
        <v>44957</v>
      </c>
      <c r="F445" s="20"/>
      <c r="G445" s="4" t="s">
        <v>25</v>
      </c>
      <c r="H445" s="4" t="s">
        <v>430</v>
      </c>
      <c r="I445" s="4" t="s">
        <v>27</v>
      </c>
      <c r="J445" s="4">
        <v>1.21</v>
      </c>
      <c r="K445" s="8">
        <v>2520</v>
      </c>
      <c r="L445" s="8">
        <v>3049.2</v>
      </c>
      <c r="M445" s="4">
        <v>10</v>
      </c>
      <c r="N445" s="8">
        <v>304.92</v>
      </c>
      <c r="O445" s="8">
        <v>15.246</v>
      </c>
      <c r="P445" s="6"/>
      <c r="Q445" s="8">
        <v>137.214</v>
      </c>
      <c r="R445" s="8">
        <v>152.46</v>
      </c>
      <c r="S445" s="8">
        <v>289.674</v>
      </c>
      <c r="T445" s="6"/>
    </row>
    <row r="446" ht="19.2" spans="1:20">
      <c r="A446" s="4">
        <v>1345</v>
      </c>
      <c r="B446" s="4" t="s">
        <v>854</v>
      </c>
      <c r="C446" s="4" t="s">
        <v>2249</v>
      </c>
      <c r="D446" s="5">
        <v>44927</v>
      </c>
      <c r="E446" s="5">
        <v>44957</v>
      </c>
      <c r="F446" s="20"/>
      <c r="G446" s="4" t="s">
        <v>25</v>
      </c>
      <c r="H446" s="4" t="s">
        <v>430</v>
      </c>
      <c r="I446" s="4" t="s">
        <v>27</v>
      </c>
      <c r="J446" s="4">
        <v>5.85</v>
      </c>
      <c r="K446" s="8">
        <v>2520</v>
      </c>
      <c r="L446" s="8">
        <v>14742</v>
      </c>
      <c r="M446" s="4">
        <v>10</v>
      </c>
      <c r="N446" s="8">
        <v>1474.2</v>
      </c>
      <c r="O446" s="8">
        <v>73.71</v>
      </c>
      <c r="P446" s="6"/>
      <c r="Q446" s="8">
        <v>663.39</v>
      </c>
      <c r="R446" s="8">
        <v>737.1</v>
      </c>
      <c r="S446" s="8">
        <v>1400.49</v>
      </c>
      <c r="T446" s="6"/>
    </row>
    <row r="447" ht="19.2" spans="1:20">
      <c r="A447" s="4">
        <v>1346</v>
      </c>
      <c r="B447" s="4" t="s">
        <v>855</v>
      </c>
      <c r="C447" s="4" t="s">
        <v>2249</v>
      </c>
      <c r="D447" s="5">
        <v>44927</v>
      </c>
      <c r="E447" s="5">
        <v>44957</v>
      </c>
      <c r="F447" s="20"/>
      <c r="G447" s="4" t="s">
        <v>25</v>
      </c>
      <c r="H447" s="4" t="s">
        <v>430</v>
      </c>
      <c r="I447" s="4" t="s">
        <v>27</v>
      </c>
      <c r="J447" s="4">
        <v>4.48</v>
      </c>
      <c r="K447" s="8">
        <v>2520</v>
      </c>
      <c r="L447" s="8">
        <v>11289.6</v>
      </c>
      <c r="M447" s="4">
        <v>10</v>
      </c>
      <c r="N447" s="8">
        <v>1128.96</v>
      </c>
      <c r="O447" s="8">
        <v>56.448</v>
      </c>
      <c r="P447" s="6"/>
      <c r="Q447" s="8">
        <v>508.032</v>
      </c>
      <c r="R447" s="8">
        <v>564.48</v>
      </c>
      <c r="S447" s="8">
        <v>1072.512</v>
      </c>
      <c r="T447" s="6"/>
    </row>
    <row r="448" ht="19.2" spans="1:20">
      <c r="A448" s="4">
        <v>1347</v>
      </c>
      <c r="B448" s="4" t="s">
        <v>782</v>
      </c>
      <c r="C448" s="4" t="s">
        <v>2249</v>
      </c>
      <c r="D448" s="5">
        <v>44927</v>
      </c>
      <c r="E448" s="5">
        <v>44957</v>
      </c>
      <c r="F448" s="20"/>
      <c r="G448" s="4" t="s">
        <v>25</v>
      </c>
      <c r="H448" s="4" t="s">
        <v>430</v>
      </c>
      <c r="I448" s="4" t="s">
        <v>27</v>
      </c>
      <c r="J448" s="4">
        <v>9.95</v>
      </c>
      <c r="K448" s="8">
        <v>2520</v>
      </c>
      <c r="L448" s="8">
        <v>25074</v>
      </c>
      <c r="M448" s="4">
        <v>10</v>
      </c>
      <c r="N448" s="8">
        <v>2507.4</v>
      </c>
      <c r="O448" s="8">
        <v>125.37</v>
      </c>
      <c r="P448" s="6"/>
      <c r="Q448" s="8">
        <v>1128.33</v>
      </c>
      <c r="R448" s="8">
        <v>1253.7</v>
      </c>
      <c r="S448" s="8">
        <v>2382.03</v>
      </c>
      <c r="T448" s="6"/>
    </row>
    <row r="449" ht="19.2" spans="1:20">
      <c r="A449" s="4">
        <v>1348</v>
      </c>
      <c r="B449" s="4" t="s">
        <v>856</v>
      </c>
      <c r="C449" s="4" t="s">
        <v>2249</v>
      </c>
      <c r="D449" s="5">
        <v>44927</v>
      </c>
      <c r="E449" s="5">
        <v>44957</v>
      </c>
      <c r="F449" s="20"/>
      <c r="G449" s="4" t="s">
        <v>25</v>
      </c>
      <c r="H449" s="4" t="s">
        <v>430</v>
      </c>
      <c r="I449" s="4" t="s">
        <v>27</v>
      </c>
      <c r="J449" s="4">
        <v>8</v>
      </c>
      <c r="K449" s="8">
        <v>2520</v>
      </c>
      <c r="L449" s="8">
        <v>20160</v>
      </c>
      <c r="M449" s="4">
        <v>10</v>
      </c>
      <c r="N449" s="8">
        <v>2016</v>
      </c>
      <c r="O449" s="8">
        <v>100.8</v>
      </c>
      <c r="P449" s="6"/>
      <c r="Q449" s="8">
        <v>907.2</v>
      </c>
      <c r="R449" s="8">
        <v>1008</v>
      </c>
      <c r="S449" s="8">
        <v>1915.2</v>
      </c>
      <c r="T449" s="6"/>
    </row>
    <row r="450" ht="19.2" spans="1:20">
      <c r="A450" s="4">
        <v>1349</v>
      </c>
      <c r="B450" s="4" t="s">
        <v>857</v>
      </c>
      <c r="C450" s="4" t="s">
        <v>2249</v>
      </c>
      <c r="D450" s="5">
        <v>44927</v>
      </c>
      <c r="E450" s="5">
        <v>44957</v>
      </c>
      <c r="F450" s="20"/>
      <c r="G450" s="4" t="s">
        <v>25</v>
      </c>
      <c r="H450" s="4" t="s">
        <v>430</v>
      </c>
      <c r="I450" s="4" t="s">
        <v>27</v>
      </c>
      <c r="J450" s="4">
        <v>2.22</v>
      </c>
      <c r="K450" s="8">
        <v>2520</v>
      </c>
      <c r="L450" s="8">
        <v>5594.4</v>
      </c>
      <c r="M450" s="4">
        <v>10</v>
      </c>
      <c r="N450" s="8">
        <v>559.44</v>
      </c>
      <c r="O450" s="8">
        <v>27.972</v>
      </c>
      <c r="P450" s="6"/>
      <c r="Q450" s="8">
        <v>251.748</v>
      </c>
      <c r="R450" s="8">
        <v>279.72</v>
      </c>
      <c r="S450" s="8">
        <v>531.468</v>
      </c>
      <c r="T450" s="6"/>
    </row>
    <row r="451" ht="19.2" spans="1:20">
      <c r="A451" s="4">
        <v>1350</v>
      </c>
      <c r="B451" s="4" t="s">
        <v>858</v>
      </c>
      <c r="C451" s="4" t="s">
        <v>2249</v>
      </c>
      <c r="D451" s="5">
        <v>44927</v>
      </c>
      <c r="E451" s="5">
        <v>44957</v>
      </c>
      <c r="F451" s="20"/>
      <c r="G451" s="4" t="s">
        <v>25</v>
      </c>
      <c r="H451" s="4" t="s">
        <v>430</v>
      </c>
      <c r="I451" s="4" t="s">
        <v>27</v>
      </c>
      <c r="J451" s="4">
        <v>7.59</v>
      </c>
      <c r="K451" s="8">
        <v>2520</v>
      </c>
      <c r="L451" s="8">
        <v>19126.8</v>
      </c>
      <c r="M451" s="4">
        <v>10</v>
      </c>
      <c r="N451" s="8">
        <v>1912.68</v>
      </c>
      <c r="O451" s="8">
        <v>95.634</v>
      </c>
      <c r="P451" s="6"/>
      <c r="Q451" s="8">
        <v>860.706</v>
      </c>
      <c r="R451" s="8">
        <v>956.34</v>
      </c>
      <c r="S451" s="8">
        <v>1817.046</v>
      </c>
      <c r="T451" s="6"/>
    </row>
    <row r="452" ht="19.2" spans="1:20">
      <c r="A452" s="4">
        <v>1351</v>
      </c>
      <c r="B452" s="4" t="s">
        <v>859</v>
      </c>
      <c r="C452" s="4" t="s">
        <v>2249</v>
      </c>
      <c r="D452" s="5">
        <v>44927</v>
      </c>
      <c r="E452" s="5">
        <v>44957</v>
      </c>
      <c r="F452" s="20"/>
      <c r="G452" s="4" t="s">
        <v>25</v>
      </c>
      <c r="H452" s="4" t="s">
        <v>430</v>
      </c>
      <c r="I452" s="4" t="s">
        <v>27</v>
      </c>
      <c r="J452" s="4">
        <v>2.82</v>
      </c>
      <c r="K452" s="8">
        <v>2520</v>
      </c>
      <c r="L452" s="8">
        <v>7106.4</v>
      </c>
      <c r="M452" s="4">
        <v>10</v>
      </c>
      <c r="N452" s="8">
        <v>710.64</v>
      </c>
      <c r="O452" s="8">
        <v>35.532</v>
      </c>
      <c r="P452" s="6"/>
      <c r="Q452" s="8">
        <v>319.788</v>
      </c>
      <c r="R452" s="8">
        <v>355.32</v>
      </c>
      <c r="S452" s="8">
        <v>675.108</v>
      </c>
      <c r="T452" s="6"/>
    </row>
    <row r="453" ht="19.2" spans="1:20">
      <c r="A453" s="4">
        <v>1352</v>
      </c>
      <c r="B453" s="4" t="s">
        <v>860</v>
      </c>
      <c r="C453" s="4" t="s">
        <v>2249</v>
      </c>
      <c r="D453" s="5">
        <v>44927</v>
      </c>
      <c r="E453" s="5">
        <v>44957</v>
      </c>
      <c r="F453" s="20"/>
      <c r="G453" s="4" t="s">
        <v>25</v>
      </c>
      <c r="H453" s="4" t="s">
        <v>430</v>
      </c>
      <c r="I453" s="4" t="s">
        <v>27</v>
      </c>
      <c r="J453" s="4">
        <v>2.69</v>
      </c>
      <c r="K453" s="8">
        <v>2520</v>
      </c>
      <c r="L453" s="8">
        <v>6778.8</v>
      </c>
      <c r="M453" s="4">
        <v>10</v>
      </c>
      <c r="N453" s="8">
        <v>677.88</v>
      </c>
      <c r="O453" s="8">
        <v>33.894</v>
      </c>
      <c r="P453" s="6"/>
      <c r="Q453" s="8">
        <v>305.046</v>
      </c>
      <c r="R453" s="8">
        <v>338.94</v>
      </c>
      <c r="S453" s="8">
        <v>643.986</v>
      </c>
      <c r="T453" s="6"/>
    </row>
    <row r="454" ht="19.2" spans="1:20">
      <c r="A454" s="4">
        <v>1353</v>
      </c>
      <c r="B454" s="4" t="s">
        <v>861</v>
      </c>
      <c r="C454" s="4" t="s">
        <v>2249</v>
      </c>
      <c r="D454" s="5">
        <v>44927</v>
      </c>
      <c r="E454" s="5">
        <v>44957</v>
      </c>
      <c r="F454" s="20"/>
      <c r="G454" s="4" t="s">
        <v>25</v>
      </c>
      <c r="H454" s="4" t="s">
        <v>430</v>
      </c>
      <c r="I454" s="4" t="s">
        <v>27</v>
      </c>
      <c r="J454" s="4">
        <v>12.08</v>
      </c>
      <c r="K454" s="8">
        <v>2520</v>
      </c>
      <c r="L454" s="8">
        <v>30441.6</v>
      </c>
      <c r="M454" s="4">
        <v>10</v>
      </c>
      <c r="N454" s="8">
        <v>3044.16</v>
      </c>
      <c r="O454" s="8">
        <v>152.208</v>
      </c>
      <c r="P454" s="6"/>
      <c r="Q454" s="8">
        <v>1369.872</v>
      </c>
      <c r="R454" s="8">
        <v>1522.08</v>
      </c>
      <c r="S454" s="8">
        <v>2891.952</v>
      </c>
      <c r="T454" s="6"/>
    </row>
    <row r="455" ht="19.2" spans="1:20">
      <c r="A455" s="4">
        <v>1354</v>
      </c>
      <c r="B455" s="4" t="s">
        <v>862</v>
      </c>
      <c r="C455" s="4" t="s">
        <v>2249</v>
      </c>
      <c r="D455" s="5">
        <v>44927</v>
      </c>
      <c r="E455" s="5">
        <v>44957</v>
      </c>
      <c r="F455" s="20"/>
      <c r="G455" s="4" t="s">
        <v>25</v>
      </c>
      <c r="H455" s="4" t="s">
        <v>430</v>
      </c>
      <c r="I455" s="4" t="s">
        <v>27</v>
      </c>
      <c r="J455" s="4">
        <v>5</v>
      </c>
      <c r="K455" s="8">
        <v>2520</v>
      </c>
      <c r="L455" s="8">
        <v>12600</v>
      </c>
      <c r="M455" s="4">
        <v>10</v>
      </c>
      <c r="N455" s="8">
        <v>1260</v>
      </c>
      <c r="O455" s="8">
        <v>63</v>
      </c>
      <c r="P455" s="6"/>
      <c r="Q455" s="8">
        <v>567</v>
      </c>
      <c r="R455" s="8">
        <v>630</v>
      </c>
      <c r="S455" s="8">
        <v>1197</v>
      </c>
      <c r="T455" s="6"/>
    </row>
    <row r="456" ht="19.2" spans="1:20">
      <c r="A456" s="4">
        <v>1355</v>
      </c>
      <c r="B456" s="4" t="s">
        <v>863</v>
      </c>
      <c r="C456" s="4" t="s">
        <v>2249</v>
      </c>
      <c r="D456" s="5">
        <v>44927</v>
      </c>
      <c r="E456" s="5">
        <v>44957</v>
      </c>
      <c r="F456" s="20"/>
      <c r="G456" s="4" t="s">
        <v>25</v>
      </c>
      <c r="H456" s="4" t="s">
        <v>430</v>
      </c>
      <c r="I456" s="4" t="s">
        <v>27</v>
      </c>
      <c r="J456" s="4">
        <v>16</v>
      </c>
      <c r="K456" s="8">
        <v>2520</v>
      </c>
      <c r="L456" s="8">
        <v>40320</v>
      </c>
      <c r="M456" s="4">
        <v>10</v>
      </c>
      <c r="N456" s="8">
        <v>4032</v>
      </c>
      <c r="O456" s="8">
        <v>201.6</v>
      </c>
      <c r="P456" s="6"/>
      <c r="Q456" s="8">
        <v>1814.4</v>
      </c>
      <c r="R456" s="8">
        <v>2016</v>
      </c>
      <c r="S456" s="8">
        <v>3830.4</v>
      </c>
      <c r="T456" s="6"/>
    </row>
    <row r="457" ht="19.2" spans="1:20">
      <c r="A457" s="4">
        <v>1356</v>
      </c>
      <c r="B457" s="4" t="s">
        <v>864</v>
      </c>
      <c r="C457" s="4" t="s">
        <v>2249</v>
      </c>
      <c r="D457" s="5">
        <v>44927</v>
      </c>
      <c r="E457" s="5">
        <v>44957</v>
      </c>
      <c r="F457" s="20"/>
      <c r="G457" s="4" t="s">
        <v>25</v>
      </c>
      <c r="H457" s="4" t="s">
        <v>430</v>
      </c>
      <c r="I457" s="4" t="s">
        <v>27</v>
      </c>
      <c r="J457" s="4">
        <v>2.01</v>
      </c>
      <c r="K457" s="8">
        <v>2520</v>
      </c>
      <c r="L457" s="8">
        <v>5065.2</v>
      </c>
      <c r="M457" s="4">
        <v>10</v>
      </c>
      <c r="N457" s="8">
        <v>506.52</v>
      </c>
      <c r="O457" s="8">
        <v>25.326</v>
      </c>
      <c r="P457" s="6"/>
      <c r="Q457" s="8">
        <v>227.934</v>
      </c>
      <c r="R457" s="8">
        <v>253.26</v>
      </c>
      <c r="S457" s="8">
        <v>481.194</v>
      </c>
      <c r="T457" s="6"/>
    </row>
    <row r="458" ht="19.2" spans="1:20">
      <c r="A458" s="4">
        <v>1357</v>
      </c>
      <c r="B458" s="4" t="s">
        <v>865</v>
      </c>
      <c r="C458" s="4" t="s">
        <v>2249</v>
      </c>
      <c r="D458" s="5">
        <v>44927</v>
      </c>
      <c r="E458" s="5">
        <v>44957</v>
      </c>
      <c r="F458" s="20"/>
      <c r="G458" s="4" t="s">
        <v>25</v>
      </c>
      <c r="H458" s="4" t="s">
        <v>430</v>
      </c>
      <c r="I458" s="4" t="s">
        <v>27</v>
      </c>
      <c r="J458" s="4">
        <v>2.86</v>
      </c>
      <c r="K458" s="8">
        <v>2520</v>
      </c>
      <c r="L458" s="8">
        <v>7207.2</v>
      </c>
      <c r="M458" s="4">
        <v>10</v>
      </c>
      <c r="N458" s="8">
        <v>720.72</v>
      </c>
      <c r="O458" s="8">
        <v>36.036</v>
      </c>
      <c r="P458" s="6"/>
      <c r="Q458" s="8">
        <v>324.324</v>
      </c>
      <c r="R458" s="8">
        <v>360.36</v>
      </c>
      <c r="S458" s="8">
        <v>684.684</v>
      </c>
      <c r="T458" s="6"/>
    </row>
    <row r="459" ht="19.2" spans="1:20">
      <c r="A459" s="4">
        <v>1358</v>
      </c>
      <c r="B459" s="4" t="s">
        <v>866</v>
      </c>
      <c r="C459" s="4" t="s">
        <v>2249</v>
      </c>
      <c r="D459" s="5">
        <v>44927</v>
      </c>
      <c r="E459" s="5">
        <v>44957</v>
      </c>
      <c r="F459" s="20"/>
      <c r="G459" s="4" t="s">
        <v>25</v>
      </c>
      <c r="H459" s="4" t="s">
        <v>430</v>
      </c>
      <c r="I459" s="4" t="s">
        <v>27</v>
      </c>
      <c r="J459" s="4">
        <v>11</v>
      </c>
      <c r="K459" s="8">
        <v>2520</v>
      </c>
      <c r="L459" s="8">
        <v>27720</v>
      </c>
      <c r="M459" s="4">
        <v>10</v>
      </c>
      <c r="N459" s="8">
        <v>2772</v>
      </c>
      <c r="O459" s="8">
        <v>138.6</v>
      </c>
      <c r="P459" s="6"/>
      <c r="Q459" s="8">
        <v>1247.4</v>
      </c>
      <c r="R459" s="8">
        <v>1386</v>
      </c>
      <c r="S459" s="8">
        <v>2633.4</v>
      </c>
      <c r="T459" s="6"/>
    </row>
    <row r="460" ht="19.2" spans="1:20">
      <c r="A460" s="4">
        <v>1359</v>
      </c>
      <c r="B460" s="4" t="s">
        <v>867</v>
      </c>
      <c r="C460" s="4" t="s">
        <v>2249</v>
      </c>
      <c r="D460" s="5">
        <v>44927</v>
      </c>
      <c r="E460" s="5">
        <v>44957</v>
      </c>
      <c r="F460" s="20"/>
      <c r="G460" s="4" t="s">
        <v>25</v>
      </c>
      <c r="H460" s="4" t="s">
        <v>430</v>
      </c>
      <c r="I460" s="4" t="s">
        <v>27</v>
      </c>
      <c r="J460" s="4">
        <v>5</v>
      </c>
      <c r="K460" s="8">
        <v>2520</v>
      </c>
      <c r="L460" s="8">
        <v>12600</v>
      </c>
      <c r="M460" s="4">
        <v>10</v>
      </c>
      <c r="N460" s="8">
        <v>1260</v>
      </c>
      <c r="O460" s="8">
        <v>63</v>
      </c>
      <c r="P460" s="6"/>
      <c r="Q460" s="8">
        <v>567</v>
      </c>
      <c r="R460" s="8">
        <v>630</v>
      </c>
      <c r="S460" s="8">
        <v>1197</v>
      </c>
      <c r="T460" s="6"/>
    </row>
    <row r="461" ht="19.2" spans="1:20">
      <c r="A461" s="4">
        <v>1360</v>
      </c>
      <c r="B461" s="4" t="s">
        <v>868</v>
      </c>
      <c r="C461" s="4" t="s">
        <v>2249</v>
      </c>
      <c r="D461" s="5">
        <v>44927</v>
      </c>
      <c r="E461" s="5">
        <v>44957</v>
      </c>
      <c r="F461" s="20"/>
      <c r="G461" s="4" t="s">
        <v>25</v>
      </c>
      <c r="H461" s="4" t="s">
        <v>430</v>
      </c>
      <c r="I461" s="4" t="s">
        <v>27</v>
      </c>
      <c r="J461" s="4">
        <v>6.9</v>
      </c>
      <c r="K461" s="8">
        <v>2520</v>
      </c>
      <c r="L461" s="8">
        <v>17388</v>
      </c>
      <c r="M461" s="4">
        <v>10</v>
      </c>
      <c r="N461" s="8">
        <v>1738.8</v>
      </c>
      <c r="O461" s="8">
        <v>86.94</v>
      </c>
      <c r="P461" s="6"/>
      <c r="Q461" s="8">
        <v>782.46</v>
      </c>
      <c r="R461" s="8">
        <v>869.4</v>
      </c>
      <c r="S461" s="8">
        <v>1651.86</v>
      </c>
      <c r="T461" s="6"/>
    </row>
    <row r="462" ht="19.2" spans="1:20">
      <c r="A462" s="4">
        <v>1361</v>
      </c>
      <c r="B462" s="4" t="s">
        <v>417</v>
      </c>
      <c r="C462" s="4" t="s">
        <v>2249</v>
      </c>
      <c r="D462" s="5">
        <v>44927</v>
      </c>
      <c r="E462" s="5">
        <v>44957</v>
      </c>
      <c r="F462" s="20"/>
      <c r="G462" s="4" t="s">
        <v>25</v>
      </c>
      <c r="H462" s="4" t="s">
        <v>430</v>
      </c>
      <c r="I462" s="4" t="s">
        <v>27</v>
      </c>
      <c r="J462" s="4">
        <v>6</v>
      </c>
      <c r="K462" s="8">
        <v>2520</v>
      </c>
      <c r="L462" s="8">
        <v>15120</v>
      </c>
      <c r="M462" s="4">
        <v>10</v>
      </c>
      <c r="N462" s="8">
        <v>1512</v>
      </c>
      <c r="O462" s="8">
        <v>75.6</v>
      </c>
      <c r="P462" s="6"/>
      <c r="Q462" s="8">
        <v>680.4</v>
      </c>
      <c r="R462" s="8">
        <v>756</v>
      </c>
      <c r="S462" s="8">
        <v>1436.4</v>
      </c>
      <c r="T462" s="6"/>
    </row>
    <row r="463" ht="19.2" spans="1:20">
      <c r="A463" s="4">
        <v>1362</v>
      </c>
      <c r="B463" s="4" t="s">
        <v>869</v>
      </c>
      <c r="C463" s="4" t="s">
        <v>2249</v>
      </c>
      <c r="D463" s="5">
        <v>44927</v>
      </c>
      <c r="E463" s="5">
        <v>44957</v>
      </c>
      <c r="F463" s="20"/>
      <c r="G463" s="4" t="s">
        <v>25</v>
      </c>
      <c r="H463" s="4" t="s">
        <v>430</v>
      </c>
      <c r="I463" s="4" t="s">
        <v>27</v>
      </c>
      <c r="J463" s="4">
        <v>3</v>
      </c>
      <c r="K463" s="8">
        <v>2520</v>
      </c>
      <c r="L463" s="8">
        <v>7560</v>
      </c>
      <c r="M463" s="4">
        <v>10</v>
      </c>
      <c r="N463" s="8">
        <v>756</v>
      </c>
      <c r="O463" s="8">
        <v>37.8</v>
      </c>
      <c r="P463" s="6"/>
      <c r="Q463" s="8">
        <v>340.2</v>
      </c>
      <c r="R463" s="8">
        <v>378</v>
      </c>
      <c r="S463" s="8">
        <v>718.2</v>
      </c>
      <c r="T463" s="6"/>
    </row>
    <row r="464" ht="19.2" spans="1:20">
      <c r="A464" s="4">
        <v>1363</v>
      </c>
      <c r="B464" s="4" t="s">
        <v>870</v>
      </c>
      <c r="C464" s="4" t="s">
        <v>2249</v>
      </c>
      <c r="D464" s="5">
        <v>44927</v>
      </c>
      <c r="E464" s="5">
        <v>44957</v>
      </c>
      <c r="F464" s="20"/>
      <c r="G464" s="4" t="s">
        <v>25</v>
      </c>
      <c r="H464" s="4" t="s">
        <v>430</v>
      </c>
      <c r="I464" s="4" t="s">
        <v>27</v>
      </c>
      <c r="J464" s="4">
        <v>9</v>
      </c>
      <c r="K464" s="8">
        <v>2520</v>
      </c>
      <c r="L464" s="8">
        <v>22680</v>
      </c>
      <c r="M464" s="4">
        <v>10</v>
      </c>
      <c r="N464" s="8">
        <v>2268</v>
      </c>
      <c r="O464" s="8">
        <v>113.4</v>
      </c>
      <c r="P464" s="6"/>
      <c r="Q464" s="8">
        <v>1020.6</v>
      </c>
      <c r="R464" s="8">
        <v>1134</v>
      </c>
      <c r="S464" s="8">
        <v>2154.6</v>
      </c>
      <c r="T464" s="6"/>
    </row>
    <row r="465" ht="19.2" spans="1:20">
      <c r="A465" s="4">
        <v>1364</v>
      </c>
      <c r="B465" s="4" t="s">
        <v>871</v>
      </c>
      <c r="C465" s="4" t="s">
        <v>2249</v>
      </c>
      <c r="D465" s="5">
        <v>44927</v>
      </c>
      <c r="E465" s="5">
        <v>44957</v>
      </c>
      <c r="F465" s="20"/>
      <c r="G465" s="4" t="s">
        <v>25</v>
      </c>
      <c r="H465" s="4" t="s">
        <v>430</v>
      </c>
      <c r="I465" s="4" t="s">
        <v>27</v>
      </c>
      <c r="J465" s="4">
        <v>6.11</v>
      </c>
      <c r="K465" s="8">
        <v>2520</v>
      </c>
      <c r="L465" s="8">
        <v>15397.2</v>
      </c>
      <c r="M465" s="4">
        <v>10</v>
      </c>
      <c r="N465" s="8">
        <v>1539.72</v>
      </c>
      <c r="O465" s="8">
        <v>76.986</v>
      </c>
      <c r="P465" s="6"/>
      <c r="Q465" s="8">
        <v>692.874</v>
      </c>
      <c r="R465" s="8">
        <v>769.86</v>
      </c>
      <c r="S465" s="8">
        <v>1462.734</v>
      </c>
      <c r="T465" s="6"/>
    </row>
    <row r="466" ht="19.2" spans="1:20">
      <c r="A466" s="4">
        <v>1365</v>
      </c>
      <c r="B466" s="4" t="s">
        <v>872</v>
      </c>
      <c r="C466" s="4" t="s">
        <v>2249</v>
      </c>
      <c r="D466" s="5">
        <v>44927</v>
      </c>
      <c r="E466" s="5">
        <v>44957</v>
      </c>
      <c r="F466" s="20"/>
      <c r="G466" s="4" t="s">
        <v>25</v>
      </c>
      <c r="H466" s="4" t="s">
        <v>430</v>
      </c>
      <c r="I466" s="4" t="s">
        <v>27</v>
      </c>
      <c r="J466" s="4">
        <v>1.8</v>
      </c>
      <c r="K466" s="8">
        <v>2520</v>
      </c>
      <c r="L466" s="8">
        <v>4536</v>
      </c>
      <c r="M466" s="4">
        <v>10</v>
      </c>
      <c r="N466" s="8">
        <v>453.6</v>
      </c>
      <c r="O466" s="8">
        <v>22.68</v>
      </c>
      <c r="P466" s="6"/>
      <c r="Q466" s="8">
        <v>204.12</v>
      </c>
      <c r="R466" s="8">
        <v>226.8</v>
      </c>
      <c r="S466" s="8">
        <v>430.92</v>
      </c>
      <c r="T466" s="6"/>
    </row>
    <row r="467" ht="19.2" spans="1:20">
      <c r="A467" s="4">
        <v>1366</v>
      </c>
      <c r="B467" s="4" t="s">
        <v>873</v>
      </c>
      <c r="C467" s="4" t="s">
        <v>2249</v>
      </c>
      <c r="D467" s="5">
        <v>44927</v>
      </c>
      <c r="E467" s="5">
        <v>44957</v>
      </c>
      <c r="F467" s="20"/>
      <c r="G467" s="4" t="s">
        <v>25</v>
      </c>
      <c r="H467" s="4" t="s">
        <v>430</v>
      </c>
      <c r="I467" s="4" t="s">
        <v>27</v>
      </c>
      <c r="J467" s="4">
        <v>4.5</v>
      </c>
      <c r="K467" s="8">
        <v>2520</v>
      </c>
      <c r="L467" s="8">
        <v>11340</v>
      </c>
      <c r="M467" s="4">
        <v>10</v>
      </c>
      <c r="N467" s="8">
        <v>1134</v>
      </c>
      <c r="O467" s="8">
        <v>56.7</v>
      </c>
      <c r="P467" s="6"/>
      <c r="Q467" s="8">
        <v>510.3</v>
      </c>
      <c r="R467" s="8">
        <v>567</v>
      </c>
      <c r="S467" s="8">
        <v>1077.3</v>
      </c>
      <c r="T467" s="6"/>
    </row>
    <row r="468" ht="19.2" spans="1:20">
      <c r="A468" s="4">
        <v>1367</v>
      </c>
      <c r="B468" s="4" t="s">
        <v>874</v>
      </c>
      <c r="C468" s="4" t="s">
        <v>2249</v>
      </c>
      <c r="D468" s="5">
        <v>44927</v>
      </c>
      <c r="E468" s="5">
        <v>44957</v>
      </c>
      <c r="F468" s="20"/>
      <c r="G468" s="4" t="s">
        <v>25</v>
      </c>
      <c r="H468" s="4" t="s">
        <v>430</v>
      </c>
      <c r="I468" s="4" t="s">
        <v>27</v>
      </c>
      <c r="J468" s="4">
        <v>7</v>
      </c>
      <c r="K468" s="8">
        <v>2520</v>
      </c>
      <c r="L468" s="8">
        <v>17640</v>
      </c>
      <c r="M468" s="4">
        <v>10</v>
      </c>
      <c r="N468" s="8">
        <v>1764</v>
      </c>
      <c r="O468" s="8">
        <v>88.2</v>
      </c>
      <c r="P468" s="6"/>
      <c r="Q468" s="8">
        <v>793.8</v>
      </c>
      <c r="R468" s="8">
        <v>882</v>
      </c>
      <c r="S468" s="8">
        <v>1675.8</v>
      </c>
      <c r="T468" s="6"/>
    </row>
    <row r="469" ht="19.2" spans="1:20">
      <c r="A469" s="4">
        <v>1368</v>
      </c>
      <c r="B469" s="4" t="s">
        <v>875</v>
      </c>
      <c r="C469" s="4" t="s">
        <v>2249</v>
      </c>
      <c r="D469" s="5">
        <v>44927</v>
      </c>
      <c r="E469" s="5">
        <v>44957</v>
      </c>
      <c r="F469" s="20"/>
      <c r="G469" s="4" t="s">
        <v>25</v>
      </c>
      <c r="H469" s="4" t="s">
        <v>430</v>
      </c>
      <c r="I469" s="4" t="s">
        <v>27</v>
      </c>
      <c r="J469" s="4">
        <v>5</v>
      </c>
      <c r="K469" s="8">
        <v>2520</v>
      </c>
      <c r="L469" s="8">
        <v>12600</v>
      </c>
      <c r="M469" s="4">
        <v>10</v>
      </c>
      <c r="N469" s="8">
        <v>1260</v>
      </c>
      <c r="O469" s="8">
        <v>63</v>
      </c>
      <c r="P469" s="6"/>
      <c r="Q469" s="8">
        <v>567</v>
      </c>
      <c r="R469" s="8">
        <v>630</v>
      </c>
      <c r="S469" s="8">
        <v>1197</v>
      </c>
      <c r="T469" s="6"/>
    </row>
    <row r="470" ht="19.2" spans="1:20">
      <c r="A470" s="4">
        <v>1369</v>
      </c>
      <c r="B470" s="4" t="s">
        <v>876</v>
      </c>
      <c r="C470" s="4" t="s">
        <v>2249</v>
      </c>
      <c r="D470" s="5">
        <v>44927</v>
      </c>
      <c r="E470" s="5">
        <v>44957</v>
      </c>
      <c r="F470" s="20"/>
      <c r="G470" s="4" t="s">
        <v>25</v>
      </c>
      <c r="H470" s="4" t="s">
        <v>430</v>
      </c>
      <c r="I470" s="4" t="s">
        <v>27</v>
      </c>
      <c r="J470" s="4">
        <v>8</v>
      </c>
      <c r="K470" s="8">
        <v>2520</v>
      </c>
      <c r="L470" s="8">
        <v>20160</v>
      </c>
      <c r="M470" s="4">
        <v>10</v>
      </c>
      <c r="N470" s="8">
        <v>2016</v>
      </c>
      <c r="O470" s="8">
        <v>100.8</v>
      </c>
      <c r="P470" s="6"/>
      <c r="Q470" s="8">
        <v>907.2</v>
      </c>
      <c r="R470" s="8">
        <v>1008</v>
      </c>
      <c r="S470" s="8">
        <v>1915.2</v>
      </c>
      <c r="T470" s="6"/>
    </row>
    <row r="471" ht="19.2" spans="1:20">
      <c r="A471" s="4">
        <v>1370</v>
      </c>
      <c r="B471" s="4" t="s">
        <v>877</v>
      </c>
      <c r="C471" s="4" t="s">
        <v>2249</v>
      </c>
      <c r="D471" s="5">
        <v>44927</v>
      </c>
      <c r="E471" s="5">
        <v>44957</v>
      </c>
      <c r="F471" s="20"/>
      <c r="G471" s="4" t="s">
        <v>25</v>
      </c>
      <c r="H471" s="4" t="s">
        <v>430</v>
      </c>
      <c r="I471" s="4" t="s">
        <v>27</v>
      </c>
      <c r="J471" s="4">
        <v>5</v>
      </c>
      <c r="K471" s="8">
        <v>2520</v>
      </c>
      <c r="L471" s="8">
        <v>12600</v>
      </c>
      <c r="M471" s="4">
        <v>10</v>
      </c>
      <c r="N471" s="8">
        <v>1260</v>
      </c>
      <c r="O471" s="8">
        <v>63</v>
      </c>
      <c r="P471" s="6"/>
      <c r="Q471" s="8">
        <v>567</v>
      </c>
      <c r="R471" s="8">
        <v>630</v>
      </c>
      <c r="S471" s="8">
        <v>1197</v>
      </c>
      <c r="T471" s="6"/>
    </row>
    <row r="472" ht="19.2" spans="1:20">
      <c r="A472" s="4">
        <v>1371</v>
      </c>
      <c r="B472" s="4" t="s">
        <v>878</v>
      </c>
      <c r="C472" s="4" t="s">
        <v>2249</v>
      </c>
      <c r="D472" s="5">
        <v>44927</v>
      </c>
      <c r="E472" s="5">
        <v>44957</v>
      </c>
      <c r="F472" s="20"/>
      <c r="G472" s="4" t="s">
        <v>25</v>
      </c>
      <c r="H472" s="4" t="s">
        <v>430</v>
      </c>
      <c r="I472" s="4" t="s">
        <v>27</v>
      </c>
      <c r="J472" s="4">
        <v>2</v>
      </c>
      <c r="K472" s="8">
        <v>2520</v>
      </c>
      <c r="L472" s="8">
        <v>5040</v>
      </c>
      <c r="M472" s="4">
        <v>10</v>
      </c>
      <c r="N472" s="8">
        <v>504</v>
      </c>
      <c r="O472" s="8">
        <v>25.2</v>
      </c>
      <c r="P472" s="6"/>
      <c r="Q472" s="8">
        <v>226.8</v>
      </c>
      <c r="R472" s="8">
        <v>252</v>
      </c>
      <c r="S472" s="8">
        <v>478.8</v>
      </c>
      <c r="T472" s="6"/>
    </row>
    <row r="473" ht="19.2" spans="1:20">
      <c r="A473" s="4">
        <v>1372</v>
      </c>
      <c r="B473" s="4" t="s">
        <v>879</v>
      </c>
      <c r="C473" s="4" t="s">
        <v>2249</v>
      </c>
      <c r="D473" s="5">
        <v>44927</v>
      </c>
      <c r="E473" s="5">
        <v>44957</v>
      </c>
      <c r="F473" s="20"/>
      <c r="G473" s="4" t="s">
        <v>25</v>
      </c>
      <c r="H473" s="4" t="s">
        <v>430</v>
      </c>
      <c r="I473" s="4" t="s">
        <v>27</v>
      </c>
      <c r="J473" s="4">
        <v>6</v>
      </c>
      <c r="K473" s="8">
        <v>2520</v>
      </c>
      <c r="L473" s="8">
        <v>15120</v>
      </c>
      <c r="M473" s="4">
        <v>10</v>
      </c>
      <c r="N473" s="8">
        <v>1512</v>
      </c>
      <c r="O473" s="8">
        <v>75.6</v>
      </c>
      <c r="P473" s="6"/>
      <c r="Q473" s="8">
        <v>680.4</v>
      </c>
      <c r="R473" s="8">
        <v>756</v>
      </c>
      <c r="S473" s="8">
        <v>1436.4</v>
      </c>
      <c r="T473" s="6"/>
    </row>
    <row r="474" ht="19.2" spans="1:20">
      <c r="A474" s="4">
        <v>1373</v>
      </c>
      <c r="B474" s="4" t="s">
        <v>880</v>
      </c>
      <c r="C474" s="4" t="s">
        <v>2249</v>
      </c>
      <c r="D474" s="5">
        <v>44927</v>
      </c>
      <c r="E474" s="5">
        <v>44957</v>
      </c>
      <c r="F474" s="20"/>
      <c r="G474" s="4" t="s">
        <v>25</v>
      </c>
      <c r="H474" s="4" t="s">
        <v>430</v>
      </c>
      <c r="I474" s="4" t="s">
        <v>27</v>
      </c>
      <c r="J474" s="4">
        <v>5</v>
      </c>
      <c r="K474" s="8">
        <v>2520</v>
      </c>
      <c r="L474" s="8">
        <v>12600</v>
      </c>
      <c r="M474" s="4">
        <v>10</v>
      </c>
      <c r="N474" s="8">
        <v>1260</v>
      </c>
      <c r="O474" s="8">
        <v>63</v>
      </c>
      <c r="P474" s="6"/>
      <c r="Q474" s="8">
        <v>567</v>
      </c>
      <c r="R474" s="8">
        <v>630</v>
      </c>
      <c r="S474" s="8">
        <v>1197</v>
      </c>
      <c r="T474" s="6"/>
    </row>
    <row r="475" ht="19.2" spans="1:20">
      <c r="A475" s="4">
        <v>1374</v>
      </c>
      <c r="B475" s="4" t="s">
        <v>881</v>
      </c>
      <c r="C475" s="4" t="s">
        <v>2249</v>
      </c>
      <c r="D475" s="5">
        <v>44927</v>
      </c>
      <c r="E475" s="5">
        <v>44957</v>
      </c>
      <c r="F475" s="20"/>
      <c r="G475" s="4" t="s">
        <v>25</v>
      </c>
      <c r="H475" s="4" t="s">
        <v>430</v>
      </c>
      <c r="I475" s="4" t="s">
        <v>27</v>
      </c>
      <c r="J475" s="4">
        <v>7</v>
      </c>
      <c r="K475" s="8">
        <v>2520</v>
      </c>
      <c r="L475" s="8">
        <v>17640</v>
      </c>
      <c r="M475" s="4">
        <v>10</v>
      </c>
      <c r="N475" s="8">
        <v>1764</v>
      </c>
      <c r="O475" s="8">
        <v>88.2</v>
      </c>
      <c r="P475" s="6"/>
      <c r="Q475" s="8">
        <v>793.8</v>
      </c>
      <c r="R475" s="8">
        <v>882</v>
      </c>
      <c r="S475" s="8">
        <v>1675.8</v>
      </c>
      <c r="T475" s="6"/>
    </row>
    <row r="476" ht="19.2" spans="1:20">
      <c r="A476" s="4">
        <v>1375</v>
      </c>
      <c r="B476" s="4" t="s">
        <v>882</v>
      </c>
      <c r="C476" s="4" t="s">
        <v>2249</v>
      </c>
      <c r="D476" s="5">
        <v>44927</v>
      </c>
      <c r="E476" s="5">
        <v>44957</v>
      </c>
      <c r="F476" s="20"/>
      <c r="G476" s="4" t="s">
        <v>25</v>
      </c>
      <c r="H476" s="4" t="s">
        <v>430</v>
      </c>
      <c r="I476" s="4" t="s">
        <v>27</v>
      </c>
      <c r="J476" s="4">
        <v>3</v>
      </c>
      <c r="K476" s="8">
        <v>2520</v>
      </c>
      <c r="L476" s="8">
        <v>7560</v>
      </c>
      <c r="M476" s="4">
        <v>10</v>
      </c>
      <c r="N476" s="8">
        <v>756</v>
      </c>
      <c r="O476" s="8">
        <v>37.8</v>
      </c>
      <c r="P476" s="6"/>
      <c r="Q476" s="8">
        <v>340.2</v>
      </c>
      <c r="R476" s="8">
        <v>378</v>
      </c>
      <c r="S476" s="8">
        <v>718.2</v>
      </c>
      <c r="T476" s="6"/>
    </row>
    <row r="477" ht="19.2" spans="1:20">
      <c r="A477" s="4">
        <v>1376</v>
      </c>
      <c r="B477" s="4" t="s">
        <v>883</v>
      </c>
      <c r="C477" s="4" t="s">
        <v>2249</v>
      </c>
      <c r="D477" s="5">
        <v>44927</v>
      </c>
      <c r="E477" s="5">
        <v>44957</v>
      </c>
      <c r="F477" s="20"/>
      <c r="G477" s="4" t="s">
        <v>25</v>
      </c>
      <c r="H477" s="4" t="s">
        <v>430</v>
      </c>
      <c r="I477" s="4" t="s">
        <v>27</v>
      </c>
      <c r="J477" s="4">
        <v>5.5</v>
      </c>
      <c r="K477" s="8">
        <v>2520</v>
      </c>
      <c r="L477" s="8">
        <v>13860</v>
      </c>
      <c r="M477" s="4">
        <v>10</v>
      </c>
      <c r="N477" s="8">
        <v>1386</v>
      </c>
      <c r="O477" s="8">
        <v>69.3</v>
      </c>
      <c r="P477" s="6"/>
      <c r="Q477" s="8">
        <v>623.7</v>
      </c>
      <c r="R477" s="8">
        <v>693</v>
      </c>
      <c r="S477" s="8">
        <v>1316.7</v>
      </c>
      <c r="T477" s="6"/>
    </row>
    <row r="478" ht="19.2" spans="1:20">
      <c r="A478" s="4">
        <v>1377</v>
      </c>
      <c r="B478" s="4" t="s">
        <v>884</v>
      </c>
      <c r="C478" s="4" t="s">
        <v>2249</v>
      </c>
      <c r="D478" s="5">
        <v>44927</v>
      </c>
      <c r="E478" s="5">
        <v>44957</v>
      </c>
      <c r="F478" s="20"/>
      <c r="G478" s="4" t="s">
        <v>25</v>
      </c>
      <c r="H478" s="4" t="s">
        <v>430</v>
      </c>
      <c r="I478" s="4" t="s">
        <v>27</v>
      </c>
      <c r="J478" s="4">
        <v>6</v>
      </c>
      <c r="K478" s="8">
        <v>2520</v>
      </c>
      <c r="L478" s="8">
        <v>15120</v>
      </c>
      <c r="M478" s="4">
        <v>10</v>
      </c>
      <c r="N478" s="8">
        <v>1512</v>
      </c>
      <c r="O478" s="8">
        <v>75.6</v>
      </c>
      <c r="P478" s="6"/>
      <c r="Q478" s="8">
        <v>680.4</v>
      </c>
      <c r="R478" s="8">
        <v>756</v>
      </c>
      <c r="S478" s="8">
        <v>1436.4</v>
      </c>
      <c r="T478" s="6"/>
    </row>
    <row r="479" ht="19.2" spans="1:20">
      <c r="A479" s="4">
        <v>1378</v>
      </c>
      <c r="B479" s="4" t="s">
        <v>885</v>
      </c>
      <c r="C479" s="4" t="s">
        <v>2249</v>
      </c>
      <c r="D479" s="5">
        <v>44927</v>
      </c>
      <c r="E479" s="5">
        <v>44957</v>
      </c>
      <c r="F479" s="20"/>
      <c r="G479" s="4" t="s">
        <v>25</v>
      </c>
      <c r="H479" s="4" t="s">
        <v>430</v>
      </c>
      <c r="I479" s="4" t="s">
        <v>27</v>
      </c>
      <c r="J479" s="4">
        <v>6</v>
      </c>
      <c r="K479" s="8">
        <v>2520</v>
      </c>
      <c r="L479" s="8">
        <v>15120</v>
      </c>
      <c r="M479" s="4">
        <v>10</v>
      </c>
      <c r="N479" s="8">
        <v>1512</v>
      </c>
      <c r="O479" s="8">
        <v>75.6</v>
      </c>
      <c r="P479" s="6"/>
      <c r="Q479" s="8">
        <v>680.4</v>
      </c>
      <c r="R479" s="8">
        <v>756</v>
      </c>
      <c r="S479" s="8">
        <v>1436.4</v>
      </c>
      <c r="T479" s="6"/>
    </row>
    <row r="480" ht="19.2" spans="1:20">
      <c r="A480" s="4">
        <v>1379</v>
      </c>
      <c r="B480" s="4" t="s">
        <v>886</v>
      </c>
      <c r="C480" s="4" t="s">
        <v>2249</v>
      </c>
      <c r="D480" s="5">
        <v>44927</v>
      </c>
      <c r="E480" s="5">
        <v>44957</v>
      </c>
      <c r="F480" s="20"/>
      <c r="G480" s="4" t="s">
        <v>25</v>
      </c>
      <c r="H480" s="4" t="s">
        <v>430</v>
      </c>
      <c r="I480" s="4" t="s">
        <v>27</v>
      </c>
      <c r="J480" s="4">
        <v>7.5</v>
      </c>
      <c r="K480" s="8">
        <v>2520</v>
      </c>
      <c r="L480" s="8">
        <v>18900</v>
      </c>
      <c r="M480" s="4">
        <v>10</v>
      </c>
      <c r="N480" s="8">
        <v>1890</v>
      </c>
      <c r="O480" s="8">
        <v>94.5</v>
      </c>
      <c r="P480" s="6"/>
      <c r="Q480" s="8">
        <v>850.5</v>
      </c>
      <c r="R480" s="8">
        <v>945</v>
      </c>
      <c r="S480" s="8">
        <v>1795.5</v>
      </c>
      <c r="T480" s="6"/>
    </row>
    <row r="481" ht="19.2" spans="1:20">
      <c r="A481" s="4">
        <v>1380</v>
      </c>
      <c r="B481" s="4" t="s">
        <v>887</v>
      </c>
      <c r="C481" s="4" t="s">
        <v>2249</v>
      </c>
      <c r="D481" s="5">
        <v>44927</v>
      </c>
      <c r="E481" s="5">
        <v>44957</v>
      </c>
      <c r="F481" s="20"/>
      <c r="G481" s="4" t="s">
        <v>25</v>
      </c>
      <c r="H481" s="4" t="s">
        <v>430</v>
      </c>
      <c r="I481" s="4" t="s">
        <v>27</v>
      </c>
      <c r="J481" s="4">
        <v>4.75</v>
      </c>
      <c r="K481" s="8">
        <v>2520</v>
      </c>
      <c r="L481" s="8">
        <v>11970</v>
      </c>
      <c r="M481" s="4">
        <v>10</v>
      </c>
      <c r="N481" s="8">
        <v>1197</v>
      </c>
      <c r="O481" s="8">
        <v>59.85</v>
      </c>
      <c r="P481" s="6"/>
      <c r="Q481" s="8">
        <v>538.65</v>
      </c>
      <c r="R481" s="8">
        <v>598.5</v>
      </c>
      <c r="S481" s="8">
        <v>1137.15</v>
      </c>
      <c r="T481" s="6"/>
    </row>
    <row r="482" ht="19.2" spans="1:20">
      <c r="A482" s="4">
        <v>1381</v>
      </c>
      <c r="B482" s="4" t="s">
        <v>778</v>
      </c>
      <c r="C482" s="4" t="s">
        <v>2249</v>
      </c>
      <c r="D482" s="5">
        <v>44927</v>
      </c>
      <c r="E482" s="5">
        <v>44957</v>
      </c>
      <c r="F482" s="20"/>
      <c r="G482" s="4" t="s">
        <v>25</v>
      </c>
      <c r="H482" s="4" t="s">
        <v>430</v>
      </c>
      <c r="I482" s="4" t="s">
        <v>27</v>
      </c>
      <c r="J482" s="4">
        <v>2.98</v>
      </c>
      <c r="K482" s="8">
        <v>2520</v>
      </c>
      <c r="L482" s="8">
        <v>7509.6</v>
      </c>
      <c r="M482" s="4">
        <v>10</v>
      </c>
      <c r="N482" s="8">
        <v>750.96</v>
      </c>
      <c r="O482" s="8">
        <v>37.548</v>
      </c>
      <c r="P482" s="6"/>
      <c r="Q482" s="8">
        <v>337.932</v>
      </c>
      <c r="R482" s="8">
        <v>375.48</v>
      </c>
      <c r="S482" s="8">
        <v>713.412</v>
      </c>
      <c r="T482" s="6"/>
    </row>
    <row r="483" ht="19.2" spans="1:20">
      <c r="A483" s="4">
        <v>1382</v>
      </c>
      <c r="B483" s="4" t="s">
        <v>888</v>
      </c>
      <c r="C483" s="4" t="s">
        <v>2249</v>
      </c>
      <c r="D483" s="5">
        <v>44927</v>
      </c>
      <c r="E483" s="5">
        <v>44957</v>
      </c>
      <c r="F483" s="20"/>
      <c r="G483" s="4" t="s">
        <v>25</v>
      </c>
      <c r="H483" s="4" t="s">
        <v>430</v>
      </c>
      <c r="I483" s="4" t="s">
        <v>27</v>
      </c>
      <c r="J483" s="4">
        <v>5</v>
      </c>
      <c r="K483" s="8">
        <v>2520</v>
      </c>
      <c r="L483" s="8">
        <v>12600</v>
      </c>
      <c r="M483" s="4">
        <v>10</v>
      </c>
      <c r="N483" s="8">
        <v>1260</v>
      </c>
      <c r="O483" s="8">
        <v>63</v>
      </c>
      <c r="P483" s="6"/>
      <c r="Q483" s="8">
        <v>567</v>
      </c>
      <c r="R483" s="8">
        <v>630</v>
      </c>
      <c r="S483" s="8">
        <v>1197</v>
      </c>
      <c r="T483" s="6"/>
    </row>
    <row r="484" ht="19.2" spans="1:20">
      <c r="A484" s="4">
        <v>1383</v>
      </c>
      <c r="B484" s="4" t="s">
        <v>889</v>
      </c>
      <c r="C484" s="4" t="s">
        <v>2249</v>
      </c>
      <c r="D484" s="5">
        <v>44927</v>
      </c>
      <c r="E484" s="5">
        <v>44957</v>
      </c>
      <c r="F484" s="20"/>
      <c r="G484" s="4" t="s">
        <v>25</v>
      </c>
      <c r="H484" s="4" t="s">
        <v>430</v>
      </c>
      <c r="I484" s="4" t="s">
        <v>27</v>
      </c>
      <c r="J484" s="4">
        <v>5</v>
      </c>
      <c r="K484" s="8">
        <v>2520</v>
      </c>
      <c r="L484" s="8">
        <v>12600</v>
      </c>
      <c r="M484" s="4">
        <v>10</v>
      </c>
      <c r="N484" s="8">
        <v>1260</v>
      </c>
      <c r="O484" s="8">
        <v>63</v>
      </c>
      <c r="P484" s="6"/>
      <c r="Q484" s="8">
        <v>567</v>
      </c>
      <c r="R484" s="8">
        <v>630</v>
      </c>
      <c r="S484" s="8">
        <v>1197</v>
      </c>
      <c r="T484" s="6"/>
    </row>
    <row r="485" ht="19.2" spans="1:20">
      <c r="A485" s="4">
        <v>1384</v>
      </c>
      <c r="B485" s="4" t="s">
        <v>890</v>
      </c>
      <c r="C485" s="4" t="s">
        <v>2249</v>
      </c>
      <c r="D485" s="5">
        <v>44927</v>
      </c>
      <c r="E485" s="5">
        <v>44957</v>
      </c>
      <c r="F485" s="20"/>
      <c r="G485" s="4" t="s">
        <v>25</v>
      </c>
      <c r="H485" s="4" t="s">
        <v>430</v>
      </c>
      <c r="I485" s="4" t="s">
        <v>27</v>
      </c>
      <c r="J485" s="4">
        <v>5</v>
      </c>
      <c r="K485" s="8">
        <v>2520</v>
      </c>
      <c r="L485" s="8">
        <v>12600</v>
      </c>
      <c r="M485" s="4">
        <v>10</v>
      </c>
      <c r="N485" s="8">
        <v>1260</v>
      </c>
      <c r="O485" s="8">
        <v>63</v>
      </c>
      <c r="P485" s="6"/>
      <c r="Q485" s="8">
        <v>567</v>
      </c>
      <c r="R485" s="8">
        <v>630</v>
      </c>
      <c r="S485" s="8">
        <v>1197</v>
      </c>
      <c r="T485" s="6"/>
    </row>
    <row r="486" ht="19.2" spans="1:20">
      <c r="A486" s="4">
        <v>1385</v>
      </c>
      <c r="B486" s="4" t="s">
        <v>891</v>
      </c>
      <c r="C486" s="4" t="s">
        <v>2249</v>
      </c>
      <c r="D486" s="5">
        <v>44927</v>
      </c>
      <c r="E486" s="5">
        <v>44957</v>
      </c>
      <c r="F486" s="20"/>
      <c r="G486" s="4" t="s">
        <v>25</v>
      </c>
      <c r="H486" s="4" t="s">
        <v>430</v>
      </c>
      <c r="I486" s="4" t="s">
        <v>27</v>
      </c>
      <c r="J486" s="4">
        <v>5.5</v>
      </c>
      <c r="K486" s="8">
        <v>2520</v>
      </c>
      <c r="L486" s="8">
        <v>13860</v>
      </c>
      <c r="M486" s="4">
        <v>10</v>
      </c>
      <c r="N486" s="8">
        <v>1386</v>
      </c>
      <c r="O486" s="8">
        <v>69.3</v>
      </c>
      <c r="P486" s="6"/>
      <c r="Q486" s="8">
        <v>623.7</v>
      </c>
      <c r="R486" s="8">
        <v>693</v>
      </c>
      <c r="S486" s="8">
        <v>1316.7</v>
      </c>
      <c r="T486" s="6"/>
    </row>
    <row r="487" ht="19.2" spans="1:20">
      <c r="A487" s="4">
        <v>1386</v>
      </c>
      <c r="B487" s="4" t="s">
        <v>892</v>
      </c>
      <c r="C487" s="4" t="s">
        <v>2249</v>
      </c>
      <c r="D487" s="5">
        <v>44927</v>
      </c>
      <c r="E487" s="5">
        <v>44957</v>
      </c>
      <c r="F487" s="20"/>
      <c r="G487" s="4" t="s">
        <v>25</v>
      </c>
      <c r="H487" s="4" t="s">
        <v>430</v>
      </c>
      <c r="I487" s="4" t="s">
        <v>27</v>
      </c>
      <c r="J487" s="4">
        <v>4.3</v>
      </c>
      <c r="K487" s="8">
        <v>2520</v>
      </c>
      <c r="L487" s="8">
        <v>10836</v>
      </c>
      <c r="M487" s="4">
        <v>10</v>
      </c>
      <c r="N487" s="8">
        <v>1083.6</v>
      </c>
      <c r="O487" s="8">
        <v>54.18</v>
      </c>
      <c r="P487" s="6"/>
      <c r="Q487" s="8">
        <v>487.62</v>
      </c>
      <c r="R487" s="8">
        <v>541.8</v>
      </c>
      <c r="S487" s="8">
        <v>1029.42</v>
      </c>
      <c r="T487" s="6"/>
    </row>
    <row r="488" ht="19.2" spans="1:20">
      <c r="A488" s="4">
        <v>1387</v>
      </c>
      <c r="B488" s="4" t="s">
        <v>893</v>
      </c>
      <c r="C488" s="4" t="s">
        <v>2249</v>
      </c>
      <c r="D488" s="5">
        <v>44927</v>
      </c>
      <c r="E488" s="5">
        <v>44957</v>
      </c>
      <c r="F488" s="20"/>
      <c r="G488" s="4" t="s">
        <v>25</v>
      </c>
      <c r="H488" s="4" t="s">
        <v>430</v>
      </c>
      <c r="I488" s="4" t="s">
        <v>27</v>
      </c>
      <c r="J488" s="4">
        <v>5</v>
      </c>
      <c r="K488" s="8">
        <v>2520</v>
      </c>
      <c r="L488" s="8">
        <v>12600</v>
      </c>
      <c r="M488" s="4">
        <v>10</v>
      </c>
      <c r="N488" s="8">
        <v>1260</v>
      </c>
      <c r="O488" s="8">
        <v>63</v>
      </c>
      <c r="P488" s="6"/>
      <c r="Q488" s="8">
        <v>567</v>
      </c>
      <c r="R488" s="8">
        <v>630</v>
      </c>
      <c r="S488" s="8">
        <v>1197</v>
      </c>
      <c r="T488" s="6"/>
    </row>
    <row r="489" ht="19.2" spans="1:20">
      <c r="A489" s="4">
        <v>1388</v>
      </c>
      <c r="B489" s="4" t="s">
        <v>894</v>
      </c>
      <c r="C489" s="4" t="s">
        <v>2249</v>
      </c>
      <c r="D489" s="5">
        <v>44927</v>
      </c>
      <c r="E489" s="5">
        <v>44957</v>
      </c>
      <c r="F489" s="20"/>
      <c r="G489" s="4" t="s">
        <v>25</v>
      </c>
      <c r="H489" s="4" t="s">
        <v>430</v>
      </c>
      <c r="I489" s="4" t="s">
        <v>27</v>
      </c>
      <c r="J489" s="4">
        <v>3</v>
      </c>
      <c r="K489" s="8">
        <v>2520</v>
      </c>
      <c r="L489" s="8">
        <v>7560</v>
      </c>
      <c r="M489" s="4">
        <v>10</v>
      </c>
      <c r="N489" s="8">
        <v>756</v>
      </c>
      <c r="O489" s="8">
        <v>37.8</v>
      </c>
      <c r="P489" s="6"/>
      <c r="Q489" s="8">
        <v>340.2</v>
      </c>
      <c r="R489" s="8">
        <v>378</v>
      </c>
      <c r="S489" s="8">
        <v>718.2</v>
      </c>
      <c r="T489" s="6"/>
    </row>
    <row r="490" ht="19.2" spans="1:20">
      <c r="A490" s="4">
        <v>1389</v>
      </c>
      <c r="B490" s="4" t="s">
        <v>895</v>
      </c>
      <c r="C490" s="4" t="s">
        <v>2249</v>
      </c>
      <c r="D490" s="5">
        <v>44927</v>
      </c>
      <c r="E490" s="5">
        <v>44957</v>
      </c>
      <c r="F490" s="20"/>
      <c r="G490" s="4" t="s">
        <v>25</v>
      </c>
      <c r="H490" s="4" t="s">
        <v>430</v>
      </c>
      <c r="I490" s="4" t="s">
        <v>27</v>
      </c>
      <c r="J490" s="4">
        <v>4.57</v>
      </c>
      <c r="K490" s="8">
        <v>2520</v>
      </c>
      <c r="L490" s="8">
        <v>11516.4</v>
      </c>
      <c r="M490" s="4">
        <v>10</v>
      </c>
      <c r="N490" s="8">
        <v>1151.64</v>
      </c>
      <c r="O490" s="8">
        <v>57.582</v>
      </c>
      <c r="P490" s="6"/>
      <c r="Q490" s="8">
        <v>518.238</v>
      </c>
      <c r="R490" s="8">
        <v>575.82</v>
      </c>
      <c r="S490" s="8">
        <v>1094.058</v>
      </c>
      <c r="T490" s="6"/>
    </row>
    <row r="491" ht="19.2" spans="1:20">
      <c r="A491" s="4">
        <v>1390</v>
      </c>
      <c r="B491" s="4" t="s">
        <v>896</v>
      </c>
      <c r="C491" s="4" t="s">
        <v>2249</v>
      </c>
      <c r="D491" s="5">
        <v>44927</v>
      </c>
      <c r="E491" s="5">
        <v>44957</v>
      </c>
      <c r="F491" s="20"/>
      <c r="G491" s="4" t="s">
        <v>25</v>
      </c>
      <c r="H491" s="4" t="s">
        <v>430</v>
      </c>
      <c r="I491" s="4" t="s">
        <v>27</v>
      </c>
      <c r="J491" s="4">
        <v>6</v>
      </c>
      <c r="K491" s="8">
        <v>2520</v>
      </c>
      <c r="L491" s="8">
        <v>15120</v>
      </c>
      <c r="M491" s="4">
        <v>10</v>
      </c>
      <c r="N491" s="8">
        <v>1512</v>
      </c>
      <c r="O491" s="8">
        <v>75.6</v>
      </c>
      <c r="P491" s="6"/>
      <c r="Q491" s="8">
        <v>680.4</v>
      </c>
      <c r="R491" s="8">
        <v>756</v>
      </c>
      <c r="S491" s="8">
        <v>1436.4</v>
      </c>
      <c r="T491" s="6"/>
    </row>
    <row r="492" ht="19.2" spans="1:20">
      <c r="A492" s="4">
        <v>1391</v>
      </c>
      <c r="B492" s="4" t="s">
        <v>897</v>
      </c>
      <c r="C492" s="4" t="s">
        <v>2249</v>
      </c>
      <c r="D492" s="5">
        <v>44927</v>
      </c>
      <c r="E492" s="5">
        <v>44957</v>
      </c>
      <c r="F492" s="20"/>
      <c r="G492" s="4" t="s">
        <v>25</v>
      </c>
      <c r="H492" s="4" t="s">
        <v>430</v>
      </c>
      <c r="I492" s="4" t="s">
        <v>27</v>
      </c>
      <c r="J492" s="4">
        <v>5.9</v>
      </c>
      <c r="K492" s="8">
        <v>2520</v>
      </c>
      <c r="L492" s="8">
        <v>14868</v>
      </c>
      <c r="M492" s="4">
        <v>10</v>
      </c>
      <c r="N492" s="8">
        <v>1486.8</v>
      </c>
      <c r="O492" s="8">
        <v>74.34</v>
      </c>
      <c r="P492" s="6"/>
      <c r="Q492" s="8">
        <v>669.06</v>
      </c>
      <c r="R492" s="8">
        <v>743.4</v>
      </c>
      <c r="S492" s="8">
        <v>1412.46</v>
      </c>
      <c r="T492" s="6"/>
    </row>
    <row r="493" ht="19.2" spans="1:20">
      <c r="A493" s="4">
        <v>1392</v>
      </c>
      <c r="B493" s="4" t="s">
        <v>898</v>
      </c>
      <c r="C493" s="4" t="s">
        <v>2249</v>
      </c>
      <c r="D493" s="5">
        <v>44927</v>
      </c>
      <c r="E493" s="5">
        <v>44957</v>
      </c>
      <c r="F493" s="20"/>
      <c r="G493" s="4" t="s">
        <v>25</v>
      </c>
      <c r="H493" s="4" t="s">
        <v>430</v>
      </c>
      <c r="I493" s="4" t="s">
        <v>27</v>
      </c>
      <c r="J493" s="4">
        <v>6</v>
      </c>
      <c r="K493" s="8">
        <v>2520</v>
      </c>
      <c r="L493" s="8">
        <v>15120</v>
      </c>
      <c r="M493" s="4">
        <v>10</v>
      </c>
      <c r="N493" s="8">
        <v>1512</v>
      </c>
      <c r="O493" s="8">
        <v>75.6</v>
      </c>
      <c r="P493" s="6"/>
      <c r="Q493" s="8">
        <v>680.4</v>
      </c>
      <c r="R493" s="8">
        <v>756</v>
      </c>
      <c r="S493" s="8">
        <v>1436.4</v>
      </c>
      <c r="T493" s="6"/>
    </row>
    <row r="494" ht="19.2" spans="1:20">
      <c r="A494" s="4">
        <v>1393</v>
      </c>
      <c r="B494" s="4" t="s">
        <v>899</v>
      </c>
      <c r="C494" s="4" t="s">
        <v>2249</v>
      </c>
      <c r="D494" s="5">
        <v>44927</v>
      </c>
      <c r="E494" s="5">
        <v>44957</v>
      </c>
      <c r="F494" s="20"/>
      <c r="G494" s="4" t="s">
        <v>25</v>
      </c>
      <c r="H494" s="4" t="s">
        <v>430</v>
      </c>
      <c r="I494" s="4" t="s">
        <v>27</v>
      </c>
      <c r="J494" s="4">
        <v>14</v>
      </c>
      <c r="K494" s="8">
        <v>2520</v>
      </c>
      <c r="L494" s="8">
        <v>35280</v>
      </c>
      <c r="M494" s="4">
        <v>10</v>
      </c>
      <c r="N494" s="8">
        <v>3528</v>
      </c>
      <c r="O494" s="8">
        <v>176.4</v>
      </c>
      <c r="P494" s="6"/>
      <c r="Q494" s="8">
        <v>1587.6</v>
      </c>
      <c r="R494" s="8">
        <v>1764</v>
      </c>
      <c r="S494" s="8">
        <v>3351.6</v>
      </c>
      <c r="T494" s="6"/>
    </row>
    <row r="495" ht="19.2" spans="1:20">
      <c r="A495" s="4">
        <v>1394</v>
      </c>
      <c r="B495" s="4" t="s">
        <v>900</v>
      </c>
      <c r="C495" s="4" t="s">
        <v>2249</v>
      </c>
      <c r="D495" s="5">
        <v>44927</v>
      </c>
      <c r="E495" s="5">
        <v>44957</v>
      </c>
      <c r="F495" s="20"/>
      <c r="G495" s="4" t="s">
        <v>25</v>
      </c>
      <c r="H495" s="4" t="s">
        <v>430</v>
      </c>
      <c r="I495" s="4" t="s">
        <v>27</v>
      </c>
      <c r="J495" s="4">
        <v>5</v>
      </c>
      <c r="K495" s="8">
        <v>2520</v>
      </c>
      <c r="L495" s="8">
        <v>12600</v>
      </c>
      <c r="M495" s="4">
        <v>10</v>
      </c>
      <c r="N495" s="8">
        <v>1260</v>
      </c>
      <c r="O495" s="8">
        <v>63</v>
      </c>
      <c r="P495" s="6"/>
      <c r="Q495" s="8">
        <v>567</v>
      </c>
      <c r="R495" s="8">
        <v>630</v>
      </c>
      <c r="S495" s="8">
        <v>1197</v>
      </c>
      <c r="T495" s="6"/>
    </row>
    <row r="496" ht="19.2" spans="1:20">
      <c r="A496" s="4">
        <v>1395</v>
      </c>
      <c r="B496" s="4" t="s">
        <v>429</v>
      </c>
      <c r="C496" s="4" t="s">
        <v>2249</v>
      </c>
      <c r="D496" s="5">
        <v>44958</v>
      </c>
      <c r="E496" s="5">
        <v>44985</v>
      </c>
      <c r="F496" s="6"/>
      <c r="G496" s="4" t="s">
        <v>25</v>
      </c>
      <c r="H496" s="4" t="s">
        <v>430</v>
      </c>
      <c r="I496" s="4" t="s">
        <v>27</v>
      </c>
      <c r="J496" s="4">
        <v>5</v>
      </c>
      <c r="K496" s="8">
        <v>4410</v>
      </c>
      <c r="L496" s="8">
        <v>22050</v>
      </c>
      <c r="M496" s="4">
        <v>10</v>
      </c>
      <c r="N496" s="8">
        <v>2205</v>
      </c>
      <c r="O496" s="8">
        <v>110.25</v>
      </c>
      <c r="P496" s="6"/>
      <c r="Q496" s="8">
        <v>992.25</v>
      </c>
      <c r="R496" s="8">
        <v>1102.5</v>
      </c>
      <c r="S496" s="8">
        <v>2094.75</v>
      </c>
      <c r="T496" s="6"/>
    </row>
    <row r="497" ht="19.2" spans="1:20">
      <c r="A497" s="4">
        <v>1396</v>
      </c>
      <c r="B497" s="4" t="s">
        <v>431</v>
      </c>
      <c r="C497" s="4" t="s">
        <v>2249</v>
      </c>
      <c r="D497" s="5">
        <v>44958</v>
      </c>
      <c r="E497" s="5">
        <v>44985</v>
      </c>
      <c r="F497" s="6"/>
      <c r="G497" s="4" t="s">
        <v>25</v>
      </c>
      <c r="H497" s="4" t="s">
        <v>430</v>
      </c>
      <c r="I497" s="4" t="s">
        <v>27</v>
      </c>
      <c r="J497" s="4">
        <v>5</v>
      </c>
      <c r="K497" s="8">
        <v>4410</v>
      </c>
      <c r="L497" s="8">
        <v>22050</v>
      </c>
      <c r="M497" s="4">
        <v>10</v>
      </c>
      <c r="N497" s="8">
        <v>2205</v>
      </c>
      <c r="O497" s="8">
        <v>110.25</v>
      </c>
      <c r="P497" s="6"/>
      <c r="Q497" s="8">
        <v>992.25</v>
      </c>
      <c r="R497" s="8">
        <v>1102.5</v>
      </c>
      <c r="S497" s="8">
        <v>2094.75</v>
      </c>
      <c r="T497" s="6"/>
    </row>
    <row r="498" ht="19.2" spans="1:20">
      <c r="A498" s="4">
        <v>1397</v>
      </c>
      <c r="B498" s="4" t="s">
        <v>432</v>
      </c>
      <c r="C498" s="4" t="s">
        <v>2249</v>
      </c>
      <c r="D498" s="5">
        <v>44958</v>
      </c>
      <c r="E498" s="5">
        <v>44985</v>
      </c>
      <c r="F498" s="6"/>
      <c r="G498" s="4" t="s">
        <v>25</v>
      </c>
      <c r="H498" s="4" t="s">
        <v>430</v>
      </c>
      <c r="I498" s="4" t="s">
        <v>27</v>
      </c>
      <c r="J498" s="4">
        <v>7.1</v>
      </c>
      <c r="K498" s="8">
        <v>4410</v>
      </c>
      <c r="L498" s="8">
        <v>31311</v>
      </c>
      <c r="M498" s="4">
        <v>10</v>
      </c>
      <c r="N498" s="8">
        <v>3131.1</v>
      </c>
      <c r="O498" s="8">
        <v>156.555</v>
      </c>
      <c r="P498" s="6"/>
      <c r="Q498" s="8">
        <v>1408.995</v>
      </c>
      <c r="R498" s="8">
        <v>1565.55</v>
      </c>
      <c r="S498" s="8">
        <v>2974.545</v>
      </c>
      <c r="T498" s="6"/>
    </row>
    <row r="499" ht="19.2" spans="1:20">
      <c r="A499" s="4">
        <v>1398</v>
      </c>
      <c r="B499" s="4" t="s">
        <v>433</v>
      </c>
      <c r="C499" s="4" t="s">
        <v>2249</v>
      </c>
      <c r="D499" s="5">
        <v>44958</v>
      </c>
      <c r="E499" s="5">
        <v>44985</v>
      </c>
      <c r="F499" s="6"/>
      <c r="G499" s="4" t="s">
        <v>25</v>
      </c>
      <c r="H499" s="4" t="s">
        <v>430</v>
      </c>
      <c r="I499" s="4" t="s">
        <v>27</v>
      </c>
      <c r="J499" s="4">
        <v>4</v>
      </c>
      <c r="K499" s="8">
        <v>4410</v>
      </c>
      <c r="L499" s="8">
        <v>17640</v>
      </c>
      <c r="M499" s="4">
        <v>10</v>
      </c>
      <c r="N499" s="8">
        <v>1764</v>
      </c>
      <c r="O499" s="8">
        <v>88.2</v>
      </c>
      <c r="P499" s="6"/>
      <c r="Q499" s="8">
        <v>793.8</v>
      </c>
      <c r="R499" s="8">
        <v>882</v>
      </c>
      <c r="S499" s="8">
        <v>1675.8</v>
      </c>
      <c r="T499" s="6"/>
    </row>
    <row r="500" ht="19.2" spans="1:20">
      <c r="A500" s="4">
        <v>1399</v>
      </c>
      <c r="B500" s="4" t="s">
        <v>434</v>
      </c>
      <c r="C500" s="4" t="s">
        <v>2249</v>
      </c>
      <c r="D500" s="5">
        <v>44958</v>
      </c>
      <c r="E500" s="5">
        <v>44985</v>
      </c>
      <c r="F500" s="6"/>
      <c r="G500" s="4" t="s">
        <v>25</v>
      </c>
      <c r="H500" s="4" t="s">
        <v>430</v>
      </c>
      <c r="I500" s="4" t="s">
        <v>27</v>
      </c>
      <c r="J500" s="4">
        <v>8</v>
      </c>
      <c r="K500" s="8">
        <v>4410</v>
      </c>
      <c r="L500" s="8">
        <v>35280</v>
      </c>
      <c r="M500" s="4">
        <v>10</v>
      </c>
      <c r="N500" s="8">
        <v>3528</v>
      </c>
      <c r="O500" s="8">
        <v>176.4</v>
      </c>
      <c r="P500" s="6"/>
      <c r="Q500" s="8">
        <v>1587.6</v>
      </c>
      <c r="R500" s="8">
        <v>1764</v>
      </c>
      <c r="S500" s="8">
        <v>3351.6</v>
      </c>
      <c r="T500" s="6"/>
    </row>
    <row r="501" ht="19.2" spans="1:20">
      <c r="A501" s="4">
        <v>1400</v>
      </c>
      <c r="B501" s="4" t="s">
        <v>435</v>
      </c>
      <c r="C501" s="4" t="s">
        <v>2249</v>
      </c>
      <c r="D501" s="5">
        <v>44958</v>
      </c>
      <c r="E501" s="5">
        <v>44985</v>
      </c>
      <c r="F501" s="6"/>
      <c r="G501" s="4" t="s">
        <v>25</v>
      </c>
      <c r="H501" s="4" t="s">
        <v>430</v>
      </c>
      <c r="I501" s="4" t="s">
        <v>27</v>
      </c>
      <c r="J501" s="4">
        <v>5.81</v>
      </c>
      <c r="K501" s="8">
        <v>4410</v>
      </c>
      <c r="L501" s="8">
        <v>25622.1</v>
      </c>
      <c r="M501" s="4">
        <v>10</v>
      </c>
      <c r="N501" s="8">
        <v>2562.21</v>
      </c>
      <c r="O501" s="8">
        <v>128.1105</v>
      </c>
      <c r="P501" s="6"/>
      <c r="Q501" s="8">
        <v>1152.9945</v>
      </c>
      <c r="R501" s="8">
        <v>1281.105</v>
      </c>
      <c r="S501" s="8">
        <v>2434.0995</v>
      </c>
      <c r="T501" s="6"/>
    </row>
    <row r="502" ht="19.2" spans="1:20">
      <c r="A502" s="4">
        <v>1401</v>
      </c>
      <c r="B502" s="4" t="s">
        <v>436</v>
      </c>
      <c r="C502" s="4" t="s">
        <v>2249</v>
      </c>
      <c r="D502" s="5">
        <v>44958</v>
      </c>
      <c r="E502" s="5">
        <v>44985</v>
      </c>
      <c r="F502" s="6"/>
      <c r="G502" s="4" t="s">
        <v>25</v>
      </c>
      <c r="H502" s="4" t="s">
        <v>430</v>
      </c>
      <c r="I502" s="4" t="s">
        <v>27</v>
      </c>
      <c r="J502" s="4">
        <v>4.22</v>
      </c>
      <c r="K502" s="8">
        <v>4410</v>
      </c>
      <c r="L502" s="8">
        <v>18610.2</v>
      </c>
      <c r="M502" s="4">
        <v>10</v>
      </c>
      <c r="N502" s="8">
        <v>1861.02</v>
      </c>
      <c r="O502" s="8">
        <v>93.051</v>
      </c>
      <c r="P502" s="6"/>
      <c r="Q502" s="8">
        <v>837.459</v>
      </c>
      <c r="R502" s="8">
        <v>930.51</v>
      </c>
      <c r="S502" s="8">
        <v>1767.969</v>
      </c>
      <c r="T502" s="6"/>
    </row>
    <row r="503" ht="19.2" spans="1:20">
      <c r="A503" s="4">
        <v>1402</v>
      </c>
      <c r="B503" s="4" t="s">
        <v>437</v>
      </c>
      <c r="C503" s="4" t="s">
        <v>2249</v>
      </c>
      <c r="D503" s="5">
        <v>44958</v>
      </c>
      <c r="E503" s="5">
        <v>44985</v>
      </c>
      <c r="F503" s="6"/>
      <c r="G503" s="4" t="s">
        <v>25</v>
      </c>
      <c r="H503" s="4" t="s">
        <v>430</v>
      </c>
      <c r="I503" s="4" t="s">
        <v>27</v>
      </c>
      <c r="J503" s="4">
        <v>6</v>
      </c>
      <c r="K503" s="8">
        <v>4410</v>
      </c>
      <c r="L503" s="8">
        <v>26460</v>
      </c>
      <c r="M503" s="4">
        <v>10</v>
      </c>
      <c r="N503" s="8">
        <v>2646</v>
      </c>
      <c r="O503" s="8">
        <v>132.3</v>
      </c>
      <c r="P503" s="6"/>
      <c r="Q503" s="8">
        <v>1190.7</v>
      </c>
      <c r="R503" s="8">
        <v>1323</v>
      </c>
      <c r="S503" s="8">
        <v>2513.7</v>
      </c>
      <c r="T503" s="6"/>
    </row>
    <row r="504" ht="19.2" spans="1:20">
      <c r="A504" s="4">
        <v>1403</v>
      </c>
      <c r="B504" s="4" t="s">
        <v>438</v>
      </c>
      <c r="C504" s="4" t="s">
        <v>2249</v>
      </c>
      <c r="D504" s="5">
        <v>44958</v>
      </c>
      <c r="E504" s="5">
        <v>44985</v>
      </c>
      <c r="F504" s="6"/>
      <c r="G504" s="4" t="s">
        <v>25</v>
      </c>
      <c r="H504" s="4" t="s">
        <v>430</v>
      </c>
      <c r="I504" s="4" t="s">
        <v>27</v>
      </c>
      <c r="J504" s="4">
        <v>5</v>
      </c>
      <c r="K504" s="8">
        <v>4410</v>
      </c>
      <c r="L504" s="8">
        <v>22050</v>
      </c>
      <c r="M504" s="4">
        <v>10</v>
      </c>
      <c r="N504" s="8">
        <v>2205</v>
      </c>
      <c r="O504" s="8">
        <v>110.25</v>
      </c>
      <c r="P504" s="6"/>
      <c r="Q504" s="8">
        <v>992.25</v>
      </c>
      <c r="R504" s="8">
        <v>1102.5</v>
      </c>
      <c r="S504" s="8">
        <v>2094.75</v>
      </c>
      <c r="T504" s="6"/>
    </row>
    <row r="505" ht="19.2" spans="1:20">
      <c r="A505" s="4">
        <v>1404</v>
      </c>
      <c r="B505" s="4" t="s">
        <v>439</v>
      </c>
      <c r="C505" s="4" t="s">
        <v>2249</v>
      </c>
      <c r="D505" s="5">
        <v>44958</v>
      </c>
      <c r="E505" s="5">
        <v>44985</v>
      </c>
      <c r="F505" s="6"/>
      <c r="G505" s="4" t="s">
        <v>25</v>
      </c>
      <c r="H505" s="4" t="s">
        <v>430</v>
      </c>
      <c r="I505" s="4" t="s">
        <v>27</v>
      </c>
      <c r="J505" s="4">
        <v>5</v>
      </c>
      <c r="K505" s="8">
        <v>4410</v>
      </c>
      <c r="L505" s="8">
        <v>22050</v>
      </c>
      <c r="M505" s="4">
        <v>10</v>
      </c>
      <c r="N505" s="8">
        <v>2205</v>
      </c>
      <c r="O505" s="8">
        <v>110.25</v>
      </c>
      <c r="P505" s="6"/>
      <c r="Q505" s="8">
        <v>992.25</v>
      </c>
      <c r="R505" s="8">
        <v>1102.5</v>
      </c>
      <c r="S505" s="8">
        <v>2094.75</v>
      </c>
      <c r="T505" s="6"/>
    </row>
    <row r="506" ht="19.2" spans="1:20">
      <c r="A506" s="4">
        <v>1405</v>
      </c>
      <c r="B506" s="4" t="s">
        <v>440</v>
      </c>
      <c r="C506" s="4" t="s">
        <v>2249</v>
      </c>
      <c r="D506" s="5">
        <v>44958</v>
      </c>
      <c r="E506" s="5">
        <v>44985</v>
      </c>
      <c r="F506" s="6"/>
      <c r="G506" s="4" t="s">
        <v>25</v>
      </c>
      <c r="H506" s="4" t="s">
        <v>430</v>
      </c>
      <c r="I506" s="4" t="s">
        <v>27</v>
      </c>
      <c r="J506" s="4">
        <v>5.5</v>
      </c>
      <c r="K506" s="8">
        <v>4410</v>
      </c>
      <c r="L506" s="8">
        <v>24255</v>
      </c>
      <c r="M506" s="4">
        <v>10</v>
      </c>
      <c r="N506" s="8">
        <v>2425.5</v>
      </c>
      <c r="O506" s="8">
        <v>121.275</v>
      </c>
      <c r="P506" s="6"/>
      <c r="Q506" s="8">
        <v>1091.475</v>
      </c>
      <c r="R506" s="8">
        <v>1212.75</v>
      </c>
      <c r="S506" s="8">
        <v>2304.225</v>
      </c>
      <c r="T506" s="6"/>
    </row>
    <row r="507" ht="19.2" spans="1:20">
      <c r="A507" s="4">
        <v>1406</v>
      </c>
      <c r="B507" s="4" t="s">
        <v>441</v>
      </c>
      <c r="C507" s="4" t="s">
        <v>2249</v>
      </c>
      <c r="D507" s="5">
        <v>44958</v>
      </c>
      <c r="E507" s="5">
        <v>44985</v>
      </c>
      <c r="F507" s="6"/>
      <c r="G507" s="4" t="s">
        <v>25</v>
      </c>
      <c r="H507" s="4" t="s">
        <v>430</v>
      </c>
      <c r="I507" s="4" t="s">
        <v>27</v>
      </c>
      <c r="J507" s="4">
        <v>2.1</v>
      </c>
      <c r="K507" s="8">
        <v>4410</v>
      </c>
      <c r="L507" s="8">
        <v>9261</v>
      </c>
      <c r="M507" s="4">
        <v>10</v>
      </c>
      <c r="N507" s="8">
        <v>926.1</v>
      </c>
      <c r="O507" s="8">
        <v>46.305</v>
      </c>
      <c r="P507" s="6"/>
      <c r="Q507" s="8">
        <v>416.745</v>
      </c>
      <c r="R507" s="8">
        <v>463.05</v>
      </c>
      <c r="S507" s="8">
        <v>879.795</v>
      </c>
      <c r="T507" s="6"/>
    </row>
    <row r="508" ht="19.2" spans="1:20">
      <c r="A508" s="4">
        <v>1407</v>
      </c>
      <c r="B508" s="4" t="s">
        <v>442</v>
      </c>
      <c r="C508" s="4" t="s">
        <v>2249</v>
      </c>
      <c r="D508" s="5">
        <v>44958</v>
      </c>
      <c r="E508" s="5">
        <v>44985</v>
      </c>
      <c r="F508" s="6"/>
      <c r="G508" s="4" t="s">
        <v>25</v>
      </c>
      <c r="H508" s="4" t="s">
        <v>430</v>
      </c>
      <c r="I508" s="4" t="s">
        <v>27</v>
      </c>
      <c r="J508" s="4">
        <v>3.7</v>
      </c>
      <c r="K508" s="8">
        <v>4410</v>
      </c>
      <c r="L508" s="8">
        <v>16317</v>
      </c>
      <c r="M508" s="4">
        <v>10</v>
      </c>
      <c r="N508" s="8">
        <v>1631.7</v>
      </c>
      <c r="O508" s="8">
        <v>81.585</v>
      </c>
      <c r="P508" s="6"/>
      <c r="Q508" s="8">
        <v>734.265</v>
      </c>
      <c r="R508" s="8">
        <v>815.85</v>
      </c>
      <c r="S508" s="8">
        <v>1550.115</v>
      </c>
      <c r="T508" s="6"/>
    </row>
    <row r="509" ht="19.2" spans="1:20">
      <c r="A509" s="4">
        <v>1408</v>
      </c>
      <c r="B509" s="4" t="s">
        <v>443</v>
      </c>
      <c r="C509" s="4" t="s">
        <v>2249</v>
      </c>
      <c r="D509" s="5">
        <v>44958</v>
      </c>
      <c r="E509" s="5">
        <v>44985</v>
      </c>
      <c r="F509" s="6"/>
      <c r="G509" s="4" t="s">
        <v>25</v>
      </c>
      <c r="H509" s="4" t="s">
        <v>430</v>
      </c>
      <c r="I509" s="4" t="s">
        <v>27</v>
      </c>
      <c r="J509" s="4">
        <v>4.6</v>
      </c>
      <c r="K509" s="8">
        <v>4410</v>
      </c>
      <c r="L509" s="8">
        <v>20286</v>
      </c>
      <c r="M509" s="4">
        <v>10</v>
      </c>
      <c r="N509" s="8">
        <v>2028.6</v>
      </c>
      <c r="O509" s="8">
        <v>101.43</v>
      </c>
      <c r="P509" s="6"/>
      <c r="Q509" s="8">
        <v>912.87</v>
      </c>
      <c r="R509" s="8">
        <v>1014.3</v>
      </c>
      <c r="S509" s="8">
        <v>1927.17</v>
      </c>
      <c r="T509" s="6"/>
    </row>
    <row r="510" ht="19.2" spans="1:20">
      <c r="A510" s="4">
        <v>1409</v>
      </c>
      <c r="B510" s="4" t="s">
        <v>444</v>
      </c>
      <c r="C510" s="4" t="s">
        <v>2249</v>
      </c>
      <c r="D510" s="5">
        <v>44958</v>
      </c>
      <c r="E510" s="5">
        <v>44985</v>
      </c>
      <c r="F510" s="6"/>
      <c r="G510" s="4" t="s">
        <v>25</v>
      </c>
      <c r="H510" s="4" t="s">
        <v>430</v>
      </c>
      <c r="I510" s="4" t="s">
        <v>27</v>
      </c>
      <c r="J510" s="4">
        <v>2.1</v>
      </c>
      <c r="K510" s="8">
        <v>4410</v>
      </c>
      <c r="L510" s="8">
        <v>9261</v>
      </c>
      <c r="M510" s="4">
        <v>10</v>
      </c>
      <c r="N510" s="8">
        <v>926.1</v>
      </c>
      <c r="O510" s="8">
        <v>46.305</v>
      </c>
      <c r="P510" s="6"/>
      <c r="Q510" s="8">
        <v>416.745</v>
      </c>
      <c r="R510" s="8">
        <v>463.05</v>
      </c>
      <c r="S510" s="8">
        <v>879.795</v>
      </c>
      <c r="T510" s="6"/>
    </row>
    <row r="511" ht="19.2" spans="1:20">
      <c r="A511" s="4">
        <v>1410</v>
      </c>
      <c r="B511" s="4" t="s">
        <v>445</v>
      </c>
      <c r="C511" s="4" t="s">
        <v>2249</v>
      </c>
      <c r="D511" s="5">
        <v>44958</v>
      </c>
      <c r="E511" s="5">
        <v>44985</v>
      </c>
      <c r="F511" s="6"/>
      <c r="G511" s="4" t="s">
        <v>25</v>
      </c>
      <c r="H511" s="4" t="s">
        <v>430</v>
      </c>
      <c r="I511" s="4" t="s">
        <v>27</v>
      </c>
      <c r="J511" s="4">
        <v>5.29</v>
      </c>
      <c r="K511" s="8">
        <v>4410</v>
      </c>
      <c r="L511" s="8">
        <v>23328.9</v>
      </c>
      <c r="M511" s="4">
        <v>10</v>
      </c>
      <c r="N511" s="8">
        <v>2332.89</v>
      </c>
      <c r="O511" s="8">
        <v>116.6445</v>
      </c>
      <c r="P511" s="6"/>
      <c r="Q511" s="8">
        <v>1049.8005</v>
      </c>
      <c r="R511" s="8">
        <v>1166.445</v>
      </c>
      <c r="S511" s="8">
        <v>2216.2455</v>
      </c>
      <c r="T511" s="6"/>
    </row>
    <row r="512" ht="19.2" spans="1:20">
      <c r="A512" s="4">
        <v>1411</v>
      </c>
      <c r="B512" s="4" t="s">
        <v>446</v>
      </c>
      <c r="C512" s="4" t="s">
        <v>2249</v>
      </c>
      <c r="D512" s="5">
        <v>44958</v>
      </c>
      <c r="E512" s="5">
        <v>44985</v>
      </c>
      <c r="F512" s="6"/>
      <c r="G512" s="4" t="s">
        <v>25</v>
      </c>
      <c r="H512" s="4" t="s">
        <v>430</v>
      </c>
      <c r="I512" s="4" t="s">
        <v>27</v>
      </c>
      <c r="J512" s="4">
        <v>6</v>
      </c>
      <c r="K512" s="8">
        <v>4410</v>
      </c>
      <c r="L512" s="8">
        <v>26460</v>
      </c>
      <c r="M512" s="4">
        <v>10</v>
      </c>
      <c r="N512" s="8">
        <v>2646</v>
      </c>
      <c r="O512" s="8">
        <v>132.3</v>
      </c>
      <c r="P512" s="6"/>
      <c r="Q512" s="8">
        <v>1190.7</v>
      </c>
      <c r="R512" s="8">
        <v>1323</v>
      </c>
      <c r="S512" s="8">
        <v>2513.7</v>
      </c>
      <c r="T512" s="6"/>
    </row>
    <row r="513" ht="19.2" spans="1:20">
      <c r="A513" s="4">
        <v>1412</v>
      </c>
      <c r="B513" s="4" t="s">
        <v>447</v>
      </c>
      <c r="C513" s="4" t="s">
        <v>2249</v>
      </c>
      <c r="D513" s="5">
        <v>44958</v>
      </c>
      <c r="E513" s="5">
        <v>44985</v>
      </c>
      <c r="F513" s="6"/>
      <c r="G513" s="4" t="s">
        <v>25</v>
      </c>
      <c r="H513" s="4" t="s">
        <v>430</v>
      </c>
      <c r="I513" s="4" t="s">
        <v>27</v>
      </c>
      <c r="J513" s="4">
        <v>8</v>
      </c>
      <c r="K513" s="8">
        <v>4410</v>
      </c>
      <c r="L513" s="8">
        <v>35280</v>
      </c>
      <c r="M513" s="4">
        <v>10</v>
      </c>
      <c r="N513" s="8">
        <v>3528</v>
      </c>
      <c r="O513" s="8">
        <v>176.4</v>
      </c>
      <c r="P513" s="6"/>
      <c r="Q513" s="8">
        <v>1587.6</v>
      </c>
      <c r="R513" s="8">
        <v>1764</v>
      </c>
      <c r="S513" s="8">
        <v>3351.6</v>
      </c>
      <c r="T513" s="6"/>
    </row>
    <row r="514" ht="19.2" spans="1:20">
      <c r="A514" s="4">
        <v>1413</v>
      </c>
      <c r="B514" s="4" t="s">
        <v>448</v>
      </c>
      <c r="C514" s="4" t="s">
        <v>2249</v>
      </c>
      <c r="D514" s="5">
        <v>44958</v>
      </c>
      <c r="E514" s="5">
        <v>44985</v>
      </c>
      <c r="F514" s="6"/>
      <c r="G514" s="4" t="s">
        <v>25</v>
      </c>
      <c r="H514" s="4" t="s">
        <v>430</v>
      </c>
      <c r="I514" s="4" t="s">
        <v>27</v>
      </c>
      <c r="J514" s="4">
        <v>8</v>
      </c>
      <c r="K514" s="8">
        <v>4410</v>
      </c>
      <c r="L514" s="8">
        <v>35280</v>
      </c>
      <c r="M514" s="4">
        <v>10</v>
      </c>
      <c r="N514" s="8">
        <v>3528</v>
      </c>
      <c r="O514" s="8">
        <v>176.4</v>
      </c>
      <c r="P514" s="6"/>
      <c r="Q514" s="8">
        <v>1587.6</v>
      </c>
      <c r="R514" s="8">
        <v>1764</v>
      </c>
      <c r="S514" s="8">
        <v>3351.6</v>
      </c>
      <c r="T514" s="6"/>
    </row>
    <row r="515" ht="19.2" spans="1:20">
      <c r="A515" s="4">
        <v>1414</v>
      </c>
      <c r="B515" s="4" t="s">
        <v>449</v>
      </c>
      <c r="C515" s="4" t="s">
        <v>2249</v>
      </c>
      <c r="D515" s="5">
        <v>44958</v>
      </c>
      <c r="E515" s="5">
        <v>44985</v>
      </c>
      <c r="F515" s="6"/>
      <c r="G515" s="4" t="s">
        <v>25</v>
      </c>
      <c r="H515" s="4" t="s">
        <v>430</v>
      </c>
      <c r="I515" s="4" t="s">
        <v>27</v>
      </c>
      <c r="J515" s="4">
        <v>8</v>
      </c>
      <c r="K515" s="8">
        <v>4410</v>
      </c>
      <c r="L515" s="8">
        <v>35280</v>
      </c>
      <c r="M515" s="4">
        <v>10</v>
      </c>
      <c r="N515" s="8">
        <v>3528</v>
      </c>
      <c r="O515" s="8">
        <v>176.4</v>
      </c>
      <c r="P515" s="6"/>
      <c r="Q515" s="8">
        <v>1587.6</v>
      </c>
      <c r="R515" s="8">
        <v>1764</v>
      </c>
      <c r="S515" s="8">
        <v>3351.6</v>
      </c>
      <c r="T515" s="6"/>
    </row>
    <row r="516" ht="19.2" spans="1:20">
      <c r="A516" s="4">
        <v>1415</v>
      </c>
      <c r="B516" s="4" t="s">
        <v>450</v>
      </c>
      <c r="C516" s="4" t="s">
        <v>2249</v>
      </c>
      <c r="D516" s="5">
        <v>44958</v>
      </c>
      <c r="E516" s="5">
        <v>44985</v>
      </c>
      <c r="F516" s="6"/>
      <c r="G516" s="4" t="s">
        <v>25</v>
      </c>
      <c r="H516" s="4" t="s">
        <v>430</v>
      </c>
      <c r="I516" s="4" t="s">
        <v>27</v>
      </c>
      <c r="J516" s="4">
        <v>3</v>
      </c>
      <c r="K516" s="8">
        <v>4410</v>
      </c>
      <c r="L516" s="8">
        <v>13230</v>
      </c>
      <c r="M516" s="4">
        <v>10</v>
      </c>
      <c r="N516" s="8">
        <v>1323</v>
      </c>
      <c r="O516" s="8">
        <v>66.15</v>
      </c>
      <c r="P516" s="6"/>
      <c r="Q516" s="8">
        <v>595.35</v>
      </c>
      <c r="R516" s="8">
        <v>661.5</v>
      </c>
      <c r="S516" s="8">
        <v>1256.85</v>
      </c>
      <c r="T516" s="6"/>
    </row>
    <row r="517" ht="19.2" spans="1:20">
      <c r="A517" s="4">
        <v>1416</v>
      </c>
      <c r="B517" s="4" t="s">
        <v>451</v>
      </c>
      <c r="C517" s="4" t="s">
        <v>2249</v>
      </c>
      <c r="D517" s="5">
        <v>44958</v>
      </c>
      <c r="E517" s="5">
        <v>44985</v>
      </c>
      <c r="F517" s="6"/>
      <c r="G517" s="4" t="s">
        <v>25</v>
      </c>
      <c r="H517" s="4" t="s">
        <v>430</v>
      </c>
      <c r="I517" s="4" t="s">
        <v>27</v>
      </c>
      <c r="J517" s="4">
        <v>3</v>
      </c>
      <c r="K517" s="8">
        <v>4410</v>
      </c>
      <c r="L517" s="8">
        <v>13230</v>
      </c>
      <c r="M517" s="4">
        <v>10</v>
      </c>
      <c r="N517" s="8">
        <v>1323</v>
      </c>
      <c r="O517" s="8">
        <v>66.15</v>
      </c>
      <c r="P517" s="6"/>
      <c r="Q517" s="8">
        <v>595.35</v>
      </c>
      <c r="R517" s="8">
        <v>661.5</v>
      </c>
      <c r="S517" s="8">
        <v>1256.85</v>
      </c>
      <c r="T517" s="6"/>
    </row>
    <row r="518" ht="19.2" spans="1:20">
      <c r="A518" s="4">
        <v>1417</v>
      </c>
      <c r="B518" s="4" t="s">
        <v>452</v>
      </c>
      <c r="C518" s="4" t="s">
        <v>2249</v>
      </c>
      <c r="D518" s="5">
        <v>44958</v>
      </c>
      <c r="E518" s="5">
        <v>44985</v>
      </c>
      <c r="F518" s="6"/>
      <c r="G518" s="4" t="s">
        <v>25</v>
      </c>
      <c r="H518" s="4" t="s">
        <v>430</v>
      </c>
      <c r="I518" s="4" t="s">
        <v>27</v>
      </c>
      <c r="J518" s="4">
        <v>4</v>
      </c>
      <c r="K518" s="8">
        <v>4410</v>
      </c>
      <c r="L518" s="8">
        <v>17640</v>
      </c>
      <c r="M518" s="4">
        <v>10</v>
      </c>
      <c r="N518" s="8">
        <v>1764</v>
      </c>
      <c r="O518" s="8">
        <v>88.2</v>
      </c>
      <c r="P518" s="6"/>
      <c r="Q518" s="8">
        <v>793.8</v>
      </c>
      <c r="R518" s="8">
        <v>882</v>
      </c>
      <c r="S518" s="8">
        <v>1675.8</v>
      </c>
      <c r="T518" s="6"/>
    </row>
    <row r="519" ht="19.2" spans="1:20">
      <c r="A519" s="4">
        <v>1418</v>
      </c>
      <c r="B519" s="4" t="s">
        <v>453</v>
      </c>
      <c r="C519" s="4" t="s">
        <v>2249</v>
      </c>
      <c r="D519" s="5">
        <v>44958</v>
      </c>
      <c r="E519" s="5">
        <v>44985</v>
      </c>
      <c r="F519" s="6"/>
      <c r="G519" s="4" t="s">
        <v>25</v>
      </c>
      <c r="H519" s="4" t="s">
        <v>430</v>
      </c>
      <c r="I519" s="4" t="s">
        <v>27</v>
      </c>
      <c r="J519" s="4">
        <v>4.61</v>
      </c>
      <c r="K519" s="8">
        <v>4410</v>
      </c>
      <c r="L519" s="8">
        <v>20330.1</v>
      </c>
      <c r="M519" s="4">
        <v>10</v>
      </c>
      <c r="N519" s="8">
        <v>2033.01</v>
      </c>
      <c r="O519" s="8">
        <v>101.6505</v>
      </c>
      <c r="P519" s="6"/>
      <c r="Q519" s="8">
        <v>914.8545</v>
      </c>
      <c r="R519" s="8">
        <v>1016.505</v>
      </c>
      <c r="S519" s="8">
        <v>1931.3595</v>
      </c>
      <c r="T519" s="6"/>
    </row>
    <row r="520" ht="19.2" spans="1:20">
      <c r="A520" s="4">
        <v>1419</v>
      </c>
      <c r="B520" s="4" t="s">
        <v>454</v>
      </c>
      <c r="C520" s="4" t="s">
        <v>2249</v>
      </c>
      <c r="D520" s="5">
        <v>44958</v>
      </c>
      <c r="E520" s="5">
        <v>44985</v>
      </c>
      <c r="F520" s="6"/>
      <c r="G520" s="4" t="s">
        <v>25</v>
      </c>
      <c r="H520" s="4" t="s">
        <v>430</v>
      </c>
      <c r="I520" s="4" t="s">
        <v>27</v>
      </c>
      <c r="J520" s="4">
        <v>4</v>
      </c>
      <c r="K520" s="8">
        <v>4410</v>
      </c>
      <c r="L520" s="8">
        <v>17640</v>
      </c>
      <c r="M520" s="4">
        <v>10</v>
      </c>
      <c r="N520" s="8">
        <v>1764</v>
      </c>
      <c r="O520" s="8">
        <v>88.2</v>
      </c>
      <c r="P520" s="6"/>
      <c r="Q520" s="8">
        <v>793.8</v>
      </c>
      <c r="R520" s="8">
        <v>882</v>
      </c>
      <c r="S520" s="8">
        <v>1675.8</v>
      </c>
      <c r="T520" s="6"/>
    </row>
    <row r="521" ht="19.2" spans="1:20">
      <c r="A521" s="4">
        <v>1420</v>
      </c>
      <c r="B521" s="4" t="s">
        <v>455</v>
      </c>
      <c r="C521" s="4" t="s">
        <v>2249</v>
      </c>
      <c r="D521" s="5">
        <v>44958</v>
      </c>
      <c r="E521" s="5">
        <v>44985</v>
      </c>
      <c r="F521" s="6"/>
      <c r="G521" s="4" t="s">
        <v>25</v>
      </c>
      <c r="H521" s="4" t="s">
        <v>430</v>
      </c>
      <c r="I521" s="4" t="s">
        <v>27</v>
      </c>
      <c r="J521" s="4">
        <v>5.94</v>
      </c>
      <c r="K521" s="8">
        <v>4410</v>
      </c>
      <c r="L521" s="8">
        <v>26195.4</v>
      </c>
      <c r="M521" s="4">
        <v>10</v>
      </c>
      <c r="N521" s="8">
        <v>2619.54</v>
      </c>
      <c r="O521" s="8">
        <v>130.977</v>
      </c>
      <c r="P521" s="6"/>
      <c r="Q521" s="8">
        <v>1178.793</v>
      </c>
      <c r="R521" s="8">
        <v>1309.77</v>
      </c>
      <c r="S521" s="8">
        <v>2488.563</v>
      </c>
      <c r="T521" s="6"/>
    </row>
    <row r="522" ht="19.2" spans="1:20">
      <c r="A522" s="4">
        <v>1421</v>
      </c>
      <c r="B522" s="4" t="s">
        <v>456</v>
      </c>
      <c r="C522" s="4" t="s">
        <v>2249</v>
      </c>
      <c r="D522" s="5">
        <v>44958</v>
      </c>
      <c r="E522" s="5">
        <v>44985</v>
      </c>
      <c r="F522" s="6"/>
      <c r="G522" s="4" t="s">
        <v>25</v>
      </c>
      <c r="H522" s="4" t="s">
        <v>430</v>
      </c>
      <c r="I522" s="4" t="s">
        <v>27</v>
      </c>
      <c r="J522" s="4">
        <v>4</v>
      </c>
      <c r="K522" s="8">
        <v>4410</v>
      </c>
      <c r="L522" s="8">
        <v>17640</v>
      </c>
      <c r="M522" s="4">
        <v>10</v>
      </c>
      <c r="N522" s="8">
        <v>1764</v>
      </c>
      <c r="O522" s="8">
        <v>88.2</v>
      </c>
      <c r="P522" s="6"/>
      <c r="Q522" s="8">
        <v>793.8</v>
      </c>
      <c r="R522" s="8">
        <v>882</v>
      </c>
      <c r="S522" s="8">
        <v>1675.8</v>
      </c>
      <c r="T522" s="6"/>
    </row>
    <row r="523" ht="19.2" spans="1:20">
      <c r="A523" s="4">
        <v>1422</v>
      </c>
      <c r="B523" s="4" t="s">
        <v>457</v>
      </c>
      <c r="C523" s="4" t="s">
        <v>2249</v>
      </c>
      <c r="D523" s="5">
        <v>44958</v>
      </c>
      <c r="E523" s="5">
        <v>44985</v>
      </c>
      <c r="F523" s="6"/>
      <c r="G523" s="4" t="s">
        <v>25</v>
      </c>
      <c r="H523" s="4" t="s">
        <v>430</v>
      </c>
      <c r="I523" s="4" t="s">
        <v>27</v>
      </c>
      <c r="J523" s="4">
        <v>4.6</v>
      </c>
      <c r="K523" s="8">
        <v>4410</v>
      </c>
      <c r="L523" s="8">
        <v>20286</v>
      </c>
      <c r="M523" s="4">
        <v>10</v>
      </c>
      <c r="N523" s="8">
        <v>2028.6</v>
      </c>
      <c r="O523" s="8">
        <v>101.43</v>
      </c>
      <c r="P523" s="6"/>
      <c r="Q523" s="8">
        <v>912.87</v>
      </c>
      <c r="R523" s="8">
        <v>1014.3</v>
      </c>
      <c r="S523" s="8">
        <v>1927.17</v>
      </c>
      <c r="T523" s="6"/>
    </row>
    <row r="524" ht="19.2" spans="1:20">
      <c r="A524" s="4">
        <v>1423</v>
      </c>
      <c r="B524" s="4" t="s">
        <v>458</v>
      </c>
      <c r="C524" s="4" t="s">
        <v>2249</v>
      </c>
      <c r="D524" s="5">
        <v>44958</v>
      </c>
      <c r="E524" s="5">
        <v>44985</v>
      </c>
      <c r="F524" s="6"/>
      <c r="G524" s="4" t="s">
        <v>25</v>
      </c>
      <c r="H524" s="4" t="s">
        <v>430</v>
      </c>
      <c r="I524" s="4" t="s">
        <v>27</v>
      </c>
      <c r="J524" s="4">
        <v>4</v>
      </c>
      <c r="K524" s="8">
        <v>4410</v>
      </c>
      <c r="L524" s="8">
        <v>17640</v>
      </c>
      <c r="M524" s="4">
        <v>10</v>
      </c>
      <c r="N524" s="8">
        <v>1764</v>
      </c>
      <c r="O524" s="8">
        <v>88.2</v>
      </c>
      <c r="P524" s="6"/>
      <c r="Q524" s="8">
        <v>793.8</v>
      </c>
      <c r="R524" s="8">
        <v>882</v>
      </c>
      <c r="S524" s="8">
        <v>1675.8</v>
      </c>
      <c r="T524" s="6"/>
    </row>
    <row r="525" ht="19.2" spans="1:20">
      <c r="A525" s="4">
        <v>1424</v>
      </c>
      <c r="B525" s="4" t="s">
        <v>459</v>
      </c>
      <c r="C525" s="4" t="s">
        <v>2249</v>
      </c>
      <c r="D525" s="5">
        <v>44958</v>
      </c>
      <c r="E525" s="5">
        <v>44985</v>
      </c>
      <c r="F525" s="6"/>
      <c r="G525" s="4" t="s">
        <v>25</v>
      </c>
      <c r="H525" s="4" t="s">
        <v>430</v>
      </c>
      <c r="I525" s="4" t="s">
        <v>27</v>
      </c>
      <c r="J525" s="4">
        <v>2</v>
      </c>
      <c r="K525" s="8">
        <v>4410</v>
      </c>
      <c r="L525" s="8">
        <v>8820</v>
      </c>
      <c r="M525" s="4">
        <v>10</v>
      </c>
      <c r="N525" s="8">
        <v>882</v>
      </c>
      <c r="O525" s="8">
        <v>44.1</v>
      </c>
      <c r="P525" s="6"/>
      <c r="Q525" s="8">
        <v>396.9</v>
      </c>
      <c r="R525" s="8">
        <v>441</v>
      </c>
      <c r="S525" s="8">
        <v>837.9</v>
      </c>
      <c r="T525" s="6"/>
    </row>
    <row r="526" ht="19.2" spans="1:20">
      <c r="A526" s="4">
        <v>1425</v>
      </c>
      <c r="B526" s="4" t="s">
        <v>460</v>
      </c>
      <c r="C526" s="4" t="s">
        <v>2249</v>
      </c>
      <c r="D526" s="5">
        <v>44958</v>
      </c>
      <c r="E526" s="5">
        <v>44985</v>
      </c>
      <c r="F526" s="6"/>
      <c r="G526" s="4" t="s">
        <v>25</v>
      </c>
      <c r="H526" s="4" t="s">
        <v>430</v>
      </c>
      <c r="I526" s="4" t="s">
        <v>27</v>
      </c>
      <c r="J526" s="4">
        <v>3.8</v>
      </c>
      <c r="K526" s="8">
        <v>4410</v>
      </c>
      <c r="L526" s="8">
        <v>16758</v>
      </c>
      <c r="M526" s="4">
        <v>10</v>
      </c>
      <c r="N526" s="8">
        <v>1675.8</v>
      </c>
      <c r="O526" s="8">
        <v>83.79</v>
      </c>
      <c r="P526" s="6"/>
      <c r="Q526" s="8">
        <v>754.11</v>
      </c>
      <c r="R526" s="8">
        <v>837.9</v>
      </c>
      <c r="S526" s="8">
        <v>1592.01</v>
      </c>
      <c r="T526" s="6"/>
    </row>
    <row r="527" ht="19.2" spans="1:20">
      <c r="A527" s="4">
        <v>1426</v>
      </c>
      <c r="B527" s="4" t="s">
        <v>461</v>
      </c>
      <c r="C527" s="4" t="s">
        <v>2249</v>
      </c>
      <c r="D527" s="5">
        <v>44958</v>
      </c>
      <c r="E527" s="5">
        <v>44985</v>
      </c>
      <c r="F527" s="6"/>
      <c r="G527" s="4" t="s">
        <v>25</v>
      </c>
      <c r="H527" s="4" t="s">
        <v>430</v>
      </c>
      <c r="I527" s="4" t="s">
        <v>27</v>
      </c>
      <c r="J527" s="4">
        <v>1.85</v>
      </c>
      <c r="K527" s="8">
        <v>4410</v>
      </c>
      <c r="L527" s="8">
        <v>8158.5</v>
      </c>
      <c r="M527" s="4">
        <v>10</v>
      </c>
      <c r="N527" s="8">
        <v>815.85</v>
      </c>
      <c r="O527" s="8">
        <v>40.7925</v>
      </c>
      <c r="P527" s="6"/>
      <c r="Q527" s="8">
        <v>367.1325</v>
      </c>
      <c r="R527" s="8">
        <v>407.925</v>
      </c>
      <c r="S527" s="8">
        <v>775.0575</v>
      </c>
      <c r="T527" s="6"/>
    </row>
    <row r="528" ht="19.2" spans="1:20">
      <c r="A528" s="4">
        <v>1427</v>
      </c>
      <c r="B528" s="4" t="s">
        <v>450</v>
      </c>
      <c r="C528" s="4" t="s">
        <v>2249</v>
      </c>
      <c r="D528" s="5">
        <v>44958</v>
      </c>
      <c r="E528" s="5">
        <v>44985</v>
      </c>
      <c r="F528" s="6"/>
      <c r="G528" s="4" t="s">
        <v>25</v>
      </c>
      <c r="H528" s="4" t="s">
        <v>430</v>
      </c>
      <c r="I528" s="4" t="s">
        <v>27</v>
      </c>
      <c r="J528" s="4">
        <v>1.71</v>
      </c>
      <c r="K528" s="8">
        <v>4410</v>
      </c>
      <c r="L528" s="8">
        <v>7541.1</v>
      </c>
      <c r="M528" s="4">
        <v>10</v>
      </c>
      <c r="N528" s="8">
        <v>754.11</v>
      </c>
      <c r="O528" s="8">
        <v>37.7055</v>
      </c>
      <c r="P528" s="6"/>
      <c r="Q528" s="8">
        <v>339.3495</v>
      </c>
      <c r="R528" s="8">
        <v>377.055</v>
      </c>
      <c r="S528" s="8">
        <v>716.4045</v>
      </c>
      <c r="T528" s="6"/>
    </row>
    <row r="529" ht="19.2" spans="1:20">
      <c r="A529" s="4">
        <v>1428</v>
      </c>
      <c r="B529" s="4" t="s">
        <v>462</v>
      </c>
      <c r="C529" s="4" t="s">
        <v>2249</v>
      </c>
      <c r="D529" s="5">
        <v>44958</v>
      </c>
      <c r="E529" s="5">
        <v>44985</v>
      </c>
      <c r="F529" s="6"/>
      <c r="G529" s="4" t="s">
        <v>25</v>
      </c>
      <c r="H529" s="4" t="s">
        <v>430</v>
      </c>
      <c r="I529" s="4" t="s">
        <v>27</v>
      </c>
      <c r="J529" s="4">
        <v>4.62</v>
      </c>
      <c r="K529" s="8">
        <v>4410</v>
      </c>
      <c r="L529" s="8">
        <v>20374.2</v>
      </c>
      <c r="M529" s="4">
        <v>10</v>
      </c>
      <c r="N529" s="8">
        <v>2037.42</v>
      </c>
      <c r="O529" s="8">
        <v>101.871</v>
      </c>
      <c r="P529" s="6"/>
      <c r="Q529" s="8">
        <v>916.839</v>
      </c>
      <c r="R529" s="8">
        <v>1018.71</v>
      </c>
      <c r="S529" s="8">
        <v>1935.549</v>
      </c>
      <c r="T529" s="6"/>
    </row>
    <row r="530" ht="19.2" spans="1:20">
      <c r="A530" s="4">
        <v>1429</v>
      </c>
      <c r="B530" s="4" t="s">
        <v>463</v>
      </c>
      <c r="C530" s="4" t="s">
        <v>2249</v>
      </c>
      <c r="D530" s="5">
        <v>44958</v>
      </c>
      <c r="E530" s="5">
        <v>44985</v>
      </c>
      <c r="F530" s="6"/>
      <c r="G530" s="4" t="s">
        <v>25</v>
      </c>
      <c r="H530" s="4" t="s">
        <v>430</v>
      </c>
      <c r="I530" s="4" t="s">
        <v>27</v>
      </c>
      <c r="J530" s="4">
        <v>4</v>
      </c>
      <c r="K530" s="8">
        <v>4410</v>
      </c>
      <c r="L530" s="8">
        <v>17640</v>
      </c>
      <c r="M530" s="4">
        <v>10</v>
      </c>
      <c r="N530" s="8">
        <v>1764</v>
      </c>
      <c r="O530" s="8">
        <v>88.2</v>
      </c>
      <c r="P530" s="6"/>
      <c r="Q530" s="8">
        <v>793.8</v>
      </c>
      <c r="R530" s="8">
        <v>882</v>
      </c>
      <c r="S530" s="8">
        <v>1675.8</v>
      </c>
      <c r="T530" s="6"/>
    </row>
    <row r="531" ht="19.2" spans="1:20">
      <c r="A531" s="4">
        <v>1430</v>
      </c>
      <c r="B531" s="4" t="s">
        <v>464</v>
      </c>
      <c r="C531" s="4" t="s">
        <v>2249</v>
      </c>
      <c r="D531" s="5">
        <v>44958</v>
      </c>
      <c r="E531" s="5">
        <v>44985</v>
      </c>
      <c r="F531" s="6"/>
      <c r="G531" s="4" t="s">
        <v>25</v>
      </c>
      <c r="H531" s="4" t="s">
        <v>430</v>
      </c>
      <c r="I531" s="4" t="s">
        <v>27</v>
      </c>
      <c r="J531" s="4">
        <v>7</v>
      </c>
      <c r="K531" s="8">
        <v>4410</v>
      </c>
      <c r="L531" s="8">
        <v>30870</v>
      </c>
      <c r="M531" s="4">
        <v>10</v>
      </c>
      <c r="N531" s="8">
        <v>3087</v>
      </c>
      <c r="O531" s="8">
        <v>154.35</v>
      </c>
      <c r="P531" s="6"/>
      <c r="Q531" s="8">
        <v>1389.15</v>
      </c>
      <c r="R531" s="8">
        <v>1543.5</v>
      </c>
      <c r="S531" s="8">
        <v>2932.65</v>
      </c>
      <c r="T531" s="6"/>
    </row>
    <row r="532" ht="19.2" spans="1:20">
      <c r="A532" s="4">
        <v>1431</v>
      </c>
      <c r="B532" s="4" t="s">
        <v>465</v>
      </c>
      <c r="C532" s="4" t="s">
        <v>2249</v>
      </c>
      <c r="D532" s="5">
        <v>44958</v>
      </c>
      <c r="E532" s="5">
        <v>44985</v>
      </c>
      <c r="F532" s="6"/>
      <c r="G532" s="4" t="s">
        <v>25</v>
      </c>
      <c r="H532" s="4" t="s">
        <v>430</v>
      </c>
      <c r="I532" s="4" t="s">
        <v>27</v>
      </c>
      <c r="J532" s="4">
        <v>6.53</v>
      </c>
      <c r="K532" s="8">
        <v>4410</v>
      </c>
      <c r="L532" s="8">
        <v>28797.3</v>
      </c>
      <c r="M532" s="4">
        <v>10</v>
      </c>
      <c r="N532" s="8">
        <v>2879.73</v>
      </c>
      <c r="O532" s="8">
        <v>143.9865</v>
      </c>
      <c r="P532" s="6"/>
      <c r="Q532" s="8">
        <v>1295.8785</v>
      </c>
      <c r="R532" s="8">
        <v>1439.865</v>
      </c>
      <c r="S532" s="8">
        <v>2735.7435</v>
      </c>
      <c r="T532" s="6"/>
    </row>
    <row r="533" ht="19.2" spans="1:20">
      <c r="A533" s="4">
        <v>1432</v>
      </c>
      <c r="B533" s="4" t="s">
        <v>466</v>
      </c>
      <c r="C533" s="4" t="s">
        <v>2249</v>
      </c>
      <c r="D533" s="5">
        <v>44958</v>
      </c>
      <c r="E533" s="5">
        <v>44985</v>
      </c>
      <c r="F533" s="6"/>
      <c r="G533" s="4" t="s">
        <v>25</v>
      </c>
      <c r="H533" s="4" t="s">
        <v>430</v>
      </c>
      <c r="I533" s="4" t="s">
        <v>27</v>
      </c>
      <c r="J533" s="4">
        <v>5</v>
      </c>
      <c r="K533" s="8">
        <v>4410</v>
      </c>
      <c r="L533" s="8">
        <v>22050</v>
      </c>
      <c r="M533" s="4">
        <v>10</v>
      </c>
      <c r="N533" s="8">
        <v>2205</v>
      </c>
      <c r="O533" s="8">
        <v>110.25</v>
      </c>
      <c r="P533" s="6"/>
      <c r="Q533" s="8">
        <v>992.25</v>
      </c>
      <c r="R533" s="8">
        <v>1102.5</v>
      </c>
      <c r="S533" s="8">
        <v>2094.75</v>
      </c>
      <c r="T533" s="6"/>
    </row>
    <row r="534" ht="19.2" spans="1:20">
      <c r="A534" s="4">
        <v>1433</v>
      </c>
      <c r="B534" s="4" t="s">
        <v>467</v>
      </c>
      <c r="C534" s="4" t="s">
        <v>2249</v>
      </c>
      <c r="D534" s="5">
        <v>44958</v>
      </c>
      <c r="E534" s="5">
        <v>44985</v>
      </c>
      <c r="F534" s="6"/>
      <c r="G534" s="4" t="s">
        <v>25</v>
      </c>
      <c r="H534" s="4" t="s">
        <v>430</v>
      </c>
      <c r="I534" s="4" t="s">
        <v>27</v>
      </c>
      <c r="J534" s="4">
        <v>2.9</v>
      </c>
      <c r="K534" s="8">
        <v>4410</v>
      </c>
      <c r="L534" s="8">
        <v>12789</v>
      </c>
      <c r="M534" s="4">
        <v>10</v>
      </c>
      <c r="N534" s="8">
        <v>1278.9</v>
      </c>
      <c r="O534" s="8">
        <v>63.945</v>
      </c>
      <c r="P534" s="6"/>
      <c r="Q534" s="8">
        <v>575.505</v>
      </c>
      <c r="R534" s="8">
        <v>639.45</v>
      </c>
      <c r="S534" s="8">
        <v>1214.955</v>
      </c>
      <c r="T534" s="6"/>
    </row>
    <row r="535" ht="19.2" spans="1:20">
      <c r="A535" s="4">
        <v>1434</v>
      </c>
      <c r="B535" s="4" t="s">
        <v>468</v>
      </c>
      <c r="C535" s="4" t="s">
        <v>2249</v>
      </c>
      <c r="D535" s="5">
        <v>44958</v>
      </c>
      <c r="E535" s="5">
        <v>44985</v>
      </c>
      <c r="F535" s="6"/>
      <c r="G535" s="4" t="s">
        <v>25</v>
      </c>
      <c r="H535" s="4" t="s">
        <v>430</v>
      </c>
      <c r="I535" s="4" t="s">
        <v>27</v>
      </c>
      <c r="J535" s="4">
        <v>5.25</v>
      </c>
      <c r="K535" s="8">
        <v>4410</v>
      </c>
      <c r="L535" s="8">
        <v>23152.5</v>
      </c>
      <c r="M535" s="4">
        <v>10</v>
      </c>
      <c r="N535" s="8">
        <v>2315.25</v>
      </c>
      <c r="O535" s="8">
        <v>115.7625</v>
      </c>
      <c r="P535" s="6"/>
      <c r="Q535" s="8">
        <v>1041.8625</v>
      </c>
      <c r="R535" s="8">
        <v>1157.625</v>
      </c>
      <c r="S535" s="8">
        <v>2199.4875</v>
      </c>
      <c r="T535" s="6"/>
    </row>
    <row r="536" ht="19.2" spans="1:20">
      <c r="A536" s="4">
        <v>1435</v>
      </c>
      <c r="B536" s="4" t="s">
        <v>469</v>
      </c>
      <c r="C536" s="4" t="s">
        <v>2249</v>
      </c>
      <c r="D536" s="5">
        <v>44958</v>
      </c>
      <c r="E536" s="5">
        <v>44985</v>
      </c>
      <c r="F536" s="6"/>
      <c r="G536" s="4" t="s">
        <v>25</v>
      </c>
      <c r="H536" s="4" t="s">
        <v>430</v>
      </c>
      <c r="I536" s="4" t="s">
        <v>27</v>
      </c>
      <c r="J536" s="4">
        <v>3.04</v>
      </c>
      <c r="K536" s="8">
        <v>4410</v>
      </c>
      <c r="L536" s="8">
        <v>13406.4</v>
      </c>
      <c r="M536" s="4">
        <v>10</v>
      </c>
      <c r="N536" s="8">
        <v>1340.64</v>
      </c>
      <c r="O536" s="8">
        <v>67.032</v>
      </c>
      <c r="P536" s="6"/>
      <c r="Q536" s="8">
        <v>603.288</v>
      </c>
      <c r="R536" s="8">
        <v>670.32</v>
      </c>
      <c r="S536" s="8">
        <v>1273.608</v>
      </c>
      <c r="T536" s="6"/>
    </row>
    <row r="537" ht="19.2" spans="1:20">
      <c r="A537" s="4">
        <v>1436</v>
      </c>
      <c r="B537" s="4" t="s">
        <v>470</v>
      </c>
      <c r="C537" s="4" t="s">
        <v>2249</v>
      </c>
      <c r="D537" s="5">
        <v>44958</v>
      </c>
      <c r="E537" s="5">
        <v>44985</v>
      </c>
      <c r="F537" s="6"/>
      <c r="G537" s="4" t="s">
        <v>25</v>
      </c>
      <c r="H537" s="4" t="s">
        <v>430</v>
      </c>
      <c r="I537" s="4" t="s">
        <v>27</v>
      </c>
      <c r="J537" s="4">
        <v>9.5</v>
      </c>
      <c r="K537" s="8">
        <v>4410</v>
      </c>
      <c r="L537" s="8">
        <v>41895</v>
      </c>
      <c r="M537" s="4">
        <v>10</v>
      </c>
      <c r="N537" s="8">
        <v>4189.5</v>
      </c>
      <c r="O537" s="8">
        <v>209.475</v>
      </c>
      <c r="P537" s="6"/>
      <c r="Q537" s="8">
        <v>1885.275</v>
      </c>
      <c r="R537" s="8">
        <v>2094.75</v>
      </c>
      <c r="S537" s="8">
        <v>3980.025</v>
      </c>
      <c r="T537" s="6"/>
    </row>
    <row r="538" ht="19.2" spans="1:20">
      <c r="A538" s="4">
        <v>1437</v>
      </c>
      <c r="B538" s="4" t="s">
        <v>471</v>
      </c>
      <c r="C538" s="4" t="s">
        <v>2249</v>
      </c>
      <c r="D538" s="5">
        <v>44958</v>
      </c>
      <c r="E538" s="5">
        <v>44985</v>
      </c>
      <c r="F538" s="6"/>
      <c r="G538" s="4" t="s">
        <v>25</v>
      </c>
      <c r="H538" s="4" t="s">
        <v>430</v>
      </c>
      <c r="I538" s="4" t="s">
        <v>27</v>
      </c>
      <c r="J538" s="4">
        <v>6</v>
      </c>
      <c r="K538" s="8">
        <v>4410</v>
      </c>
      <c r="L538" s="8">
        <v>26460</v>
      </c>
      <c r="M538" s="4">
        <v>10</v>
      </c>
      <c r="N538" s="8">
        <v>2646</v>
      </c>
      <c r="O538" s="8">
        <v>132.3</v>
      </c>
      <c r="P538" s="6"/>
      <c r="Q538" s="8">
        <v>1190.7</v>
      </c>
      <c r="R538" s="8">
        <v>1323</v>
      </c>
      <c r="S538" s="8">
        <v>2513.7</v>
      </c>
      <c r="T538" s="6"/>
    </row>
    <row r="539" ht="19.2" spans="1:20">
      <c r="A539" s="4">
        <v>1438</v>
      </c>
      <c r="B539" s="4" t="s">
        <v>472</v>
      </c>
      <c r="C539" s="4" t="s">
        <v>2249</v>
      </c>
      <c r="D539" s="5">
        <v>44958</v>
      </c>
      <c r="E539" s="5">
        <v>44985</v>
      </c>
      <c r="F539" s="6"/>
      <c r="G539" s="4" t="s">
        <v>25</v>
      </c>
      <c r="H539" s="4" t="s">
        <v>430</v>
      </c>
      <c r="I539" s="4" t="s">
        <v>27</v>
      </c>
      <c r="J539" s="4">
        <v>7</v>
      </c>
      <c r="K539" s="8">
        <v>4410</v>
      </c>
      <c r="L539" s="8">
        <v>30870</v>
      </c>
      <c r="M539" s="4">
        <v>10</v>
      </c>
      <c r="N539" s="8">
        <v>3087</v>
      </c>
      <c r="O539" s="8">
        <v>154.35</v>
      </c>
      <c r="P539" s="6"/>
      <c r="Q539" s="8">
        <v>1389.15</v>
      </c>
      <c r="R539" s="8">
        <v>1543.5</v>
      </c>
      <c r="S539" s="8">
        <v>2932.65</v>
      </c>
      <c r="T539" s="6"/>
    </row>
    <row r="540" ht="19.2" spans="1:20">
      <c r="A540" s="4">
        <v>1439</v>
      </c>
      <c r="B540" s="4" t="s">
        <v>473</v>
      </c>
      <c r="C540" s="4" t="s">
        <v>2249</v>
      </c>
      <c r="D540" s="5">
        <v>44958</v>
      </c>
      <c r="E540" s="5">
        <v>44985</v>
      </c>
      <c r="F540" s="6"/>
      <c r="G540" s="4" t="s">
        <v>25</v>
      </c>
      <c r="H540" s="4" t="s">
        <v>430</v>
      </c>
      <c r="I540" s="4" t="s">
        <v>27</v>
      </c>
      <c r="J540" s="4">
        <v>5.09</v>
      </c>
      <c r="K540" s="8">
        <v>4410</v>
      </c>
      <c r="L540" s="8">
        <v>22446.9</v>
      </c>
      <c r="M540" s="4">
        <v>10</v>
      </c>
      <c r="N540" s="8">
        <v>2244.69</v>
      </c>
      <c r="O540" s="8">
        <v>112.2345</v>
      </c>
      <c r="P540" s="6"/>
      <c r="Q540" s="8">
        <v>1010.1105</v>
      </c>
      <c r="R540" s="8">
        <v>1122.345</v>
      </c>
      <c r="S540" s="8">
        <v>2132.4555</v>
      </c>
      <c r="T540" s="6"/>
    </row>
    <row r="541" ht="19.2" spans="1:20">
      <c r="A541" s="4">
        <v>1440</v>
      </c>
      <c r="B541" s="4" t="s">
        <v>474</v>
      </c>
      <c r="C541" s="4" t="s">
        <v>2249</v>
      </c>
      <c r="D541" s="5">
        <v>44958</v>
      </c>
      <c r="E541" s="5">
        <v>44985</v>
      </c>
      <c r="F541" s="6"/>
      <c r="G541" s="4" t="s">
        <v>25</v>
      </c>
      <c r="H541" s="4" t="s">
        <v>430</v>
      </c>
      <c r="I541" s="4" t="s">
        <v>27</v>
      </c>
      <c r="J541" s="4">
        <v>6.23</v>
      </c>
      <c r="K541" s="8">
        <v>4410</v>
      </c>
      <c r="L541" s="8">
        <v>27474.3</v>
      </c>
      <c r="M541" s="4">
        <v>10</v>
      </c>
      <c r="N541" s="8">
        <v>2747.43</v>
      </c>
      <c r="O541" s="8">
        <v>137.3715</v>
      </c>
      <c r="P541" s="6"/>
      <c r="Q541" s="8">
        <v>1236.3435</v>
      </c>
      <c r="R541" s="8">
        <v>1373.715</v>
      </c>
      <c r="S541" s="8">
        <v>2610.0585</v>
      </c>
      <c r="T541" s="6"/>
    </row>
    <row r="542" ht="19.2" spans="1:20">
      <c r="A542" s="4">
        <v>1441</v>
      </c>
      <c r="B542" s="4" t="s">
        <v>475</v>
      </c>
      <c r="C542" s="4" t="s">
        <v>2249</v>
      </c>
      <c r="D542" s="5">
        <v>44958</v>
      </c>
      <c r="E542" s="5">
        <v>44985</v>
      </c>
      <c r="F542" s="6"/>
      <c r="G542" s="4" t="s">
        <v>25</v>
      </c>
      <c r="H542" s="4" t="s">
        <v>430</v>
      </c>
      <c r="I542" s="4" t="s">
        <v>27</v>
      </c>
      <c r="J542" s="4">
        <v>3.5</v>
      </c>
      <c r="K542" s="8">
        <v>4410</v>
      </c>
      <c r="L542" s="8">
        <v>15435</v>
      </c>
      <c r="M542" s="4">
        <v>10</v>
      </c>
      <c r="N542" s="8">
        <v>1543.5</v>
      </c>
      <c r="O542" s="8">
        <v>77.175</v>
      </c>
      <c r="P542" s="6"/>
      <c r="Q542" s="8">
        <v>694.575</v>
      </c>
      <c r="R542" s="8">
        <v>771.75</v>
      </c>
      <c r="S542" s="8">
        <v>1466.325</v>
      </c>
      <c r="T542" s="6"/>
    </row>
    <row r="543" ht="19.2" spans="1:20">
      <c r="A543" s="4">
        <v>1442</v>
      </c>
      <c r="B543" s="4" t="s">
        <v>476</v>
      </c>
      <c r="C543" s="4" t="s">
        <v>2249</v>
      </c>
      <c r="D543" s="5">
        <v>44958</v>
      </c>
      <c r="E543" s="5">
        <v>44985</v>
      </c>
      <c r="F543" s="6"/>
      <c r="G543" s="4" t="s">
        <v>25</v>
      </c>
      <c r="H543" s="4" t="s">
        <v>430</v>
      </c>
      <c r="I543" s="4" t="s">
        <v>27</v>
      </c>
      <c r="J543" s="4">
        <v>5.64</v>
      </c>
      <c r="K543" s="8">
        <v>4410</v>
      </c>
      <c r="L543" s="8">
        <v>24872.4</v>
      </c>
      <c r="M543" s="4">
        <v>10</v>
      </c>
      <c r="N543" s="8">
        <v>2487.24</v>
      </c>
      <c r="O543" s="8">
        <v>124.362</v>
      </c>
      <c r="P543" s="6"/>
      <c r="Q543" s="8">
        <v>1119.258</v>
      </c>
      <c r="R543" s="8">
        <v>1243.62</v>
      </c>
      <c r="S543" s="8">
        <v>2362.878</v>
      </c>
      <c r="T543" s="6"/>
    </row>
    <row r="544" ht="19.2" spans="1:20">
      <c r="A544" s="4">
        <v>1443</v>
      </c>
      <c r="B544" s="4" t="s">
        <v>477</v>
      </c>
      <c r="C544" s="4" t="s">
        <v>2249</v>
      </c>
      <c r="D544" s="5">
        <v>44958</v>
      </c>
      <c r="E544" s="5">
        <v>44985</v>
      </c>
      <c r="F544" s="6"/>
      <c r="G544" s="4" t="s">
        <v>25</v>
      </c>
      <c r="H544" s="4" t="s">
        <v>430</v>
      </c>
      <c r="I544" s="4" t="s">
        <v>27</v>
      </c>
      <c r="J544" s="4">
        <v>7.79</v>
      </c>
      <c r="K544" s="8">
        <v>4410</v>
      </c>
      <c r="L544" s="8">
        <v>34353.9</v>
      </c>
      <c r="M544" s="4">
        <v>10</v>
      </c>
      <c r="N544" s="8">
        <v>3435.39</v>
      </c>
      <c r="O544" s="8">
        <v>171.7695</v>
      </c>
      <c r="P544" s="6"/>
      <c r="Q544" s="8">
        <v>1545.9255</v>
      </c>
      <c r="R544" s="8">
        <v>1717.695</v>
      </c>
      <c r="S544" s="8">
        <v>3263.6205</v>
      </c>
      <c r="T544" s="6"/>
    </row>
    <row r="545" ht="19.2" spans="1:20">
      <c r="A545" s="4">
        <v>1444</v>
      </c>
      <c r="B545" s="4" t="s">
        <v>478</v>
      </c>
      <c r="C545" s="4" t="s">
        <v>2249</v>
      </c>
      <c r="D545" s="5">
        <v>44958</v>
      </c>
      <c r="E545" s="5">
        <v>44985</v>
      </c>
      <c r="F545" s="6"/>
      <c r="G545" s="4" t="s">
        <v>25</v>
      </c>
      <c r="H545" s="4" t="s">
        <v>430</v>
      </c>
      <c r="I545" s="4" t="s">
        <v>27</v>
      </c>
      <c r="J545" s="4">
        <v>8</v>
      </c>
      <c r="K545" s="8">
        <v>4410</v>
      </c>
      <c r="L545" s="8">
        <v>35280</v>
      </c>
      <c r="M545" s="4">
        <v>10</v>
      </c>
      <c r="N545" s="8">
        <v>3528</v>
      </c>
      <c r="O545" s="8">
        <v>176.4</v>
      </c>
      <c r="P545" s="6"/>
      <c r="Q545" s="8">
        <v>1587.6</v>
      </c>
      <c r="R545" s="8">
        <v>1764</v>
      </c>
      <c r="S545" s="8">
        <v>3351.6</v>
      </c>
      <c r="T545" s="6"/>
    </row>
    <row r="546" ht="19.2" spans="1:20">
      <c r="A546" s="4">
        <v>1445</v>
      </c>
      <c r="B546" s="4" t="s">
        <v>479</v>
      </c>
      <c r="C546" s="4" t="s">
        <v>2249</v>
      </c>
      <c r="D546" s="5">
        <v>44958</v>
      </c>
      <c r="E546" s="5">
        <v>44985</v>
      </c>
      <c r="F546" s="6"/>
      <c r="G546" s="4" t="s">
        <v>25</v>
      </c>
      <c r="H546" s="4" t="s">
        <v>430</v>
      </c>
      <c r="I546" s="4" t="s">
        <v>27</v>
      </c>
      <c r="J546" s="4">
        <v>6.89</v>
      </c>
      <c r="K546" s="8">
        <v>4410</v>
      </c>
      <c r="L546" s="8">
        <v>30384.9</v>
      </c>
      <c r="M546" s="4">
        <v>10</v>
      </c>
      <c r="N546" s="8">
        <v>3038.49</v>
      </c>
      <c r="O546" s="8">
        <v>151.9245</v>
      </c>
      <c r="P546" s="6"/>
      <c r="Q546" s="8">
        <v>1367.3205</v>
      </c>
      <c r="R546" s="8">
        <v>1519.245</v>
      </c>
      <c r="S546" s="8">
        <v>2886.5655</v>
      </c>
      <c r="T546" s="6"/>
    </row>
    <row r="547" ht="19.2" spans="1:20">
      <c r="A547" s="4">
        <v>1446</v>
      </c>
      <c r="B547" s="4" t="s">
        <v>480</v>
      </c>
      <c r="C547" s="4" t="s">
        <v>2249</v>
      </c>
      <c r="D547" s="5">
        <v>44958</v>
      </c>
      <c r="E547" s="5">
        <v>44985</v>
      </c>
      <c r="F547" s="6"/>
      <c r="G547" s="4" t="s">
        <v>25</v>
      </c>
      <c r="H547" s="4" t="s">
        <v>430</v>
      </c>
      <c r="I547" s="4" t="s">
        <v>27</v>
      </c>
      <c r="J547" s="4">
        <v>9</v>
      </c>
      <c r="K547" s="8">
        <v>4410</v>
      </c>
      <c r="L547" s="8">
        <v>39690</v>
      </c>
      <c r="M547" s="4">
        <v>10</v>
      </c>
      <c r="N547" s="8">
        <v>3969</v>
      </c>
      <c r="O547" s="8">
        <v>198.45</v>
      </c>
      <c r="P547" s="6"/>
      <c r="Q547" s="8">
        <v>1786.05</v>
      </c>
      <c r="R547" s="8">
        <v>1984.5</v>
      </c>
      <c r="S547" s="8">
        <v>3770.55</v>
      </c>
      <c r="T547" s="6"/>
    </row>
    <row r="548" ht="19.2" spans="1:20">
      <c r="A548" s="4">
        <v>1447</v>
      </c>
      <c r="B548" s="4" t="s">
        <v>481</v>
      </c>
      <c r="C548" s="4" t="s">
        <v>2249</v>
      </c>
      <c r="D548" s="5">
        <v>44958</v>
      </c>
      <c r="E548" s="5">
        <v>44985</v>
      </c>
      <c r="F548" s="6"/>
      <c r="G548" s="4" t="s">
        <v>25</v>
      </c>
      <c r="H548" s="4" t="s">
        <v>430</v>
      </c>
      <c r="I548" s="4" t="s">
        <v>27</v>
      </c>
      <c r="J548" s="4">
        <v>6.3</v>
      </c>
      <c r="K548" s="8">
        <v>4410</v>
      </c>
      <c r="L548" s="8">
        <v>27783</v>
      </c>
      <c r="M548" s="4">
        <v>10</v>
      </c>
      <c r="N548" s="8">
        <v>2778.3</v>
      </c>
      <c r="O548" s="8">
        <v>138.915</v>
      </c>
      <c r="P548" s="6"/>
      <c r="Q548" s="8">
        <v>1250.235</v>
      </c>
      <c r="R548" s="8">
        <v>1389.15</v>
      </c>
      <c r="S548" s="8">
        <v>2639.385</v>
      </c>
      <c r="T548" s="6"/>
    </row>
    <row r="549" ht="19.2" spans="1:20">
      <c r="A549" s="4">
        <v>1448</v>
      </c>
      <c r="B549" s="4" t="s">
        <v>482</v>
      </c>
      <c r="C549" s="4" t="s">
        <v>2249</v>
      </c>
      <c r="D549" s="5">
        <v>44958</v>
      </c>
      <c r="E549" s="5">
        <v>44985</v>
      </c>
      <c r="F549" s="6"/>
      <c r="G549" s="4" t="s">
        <v>25</v>
      </c>
      <c r="H549" s="4" t="s">
        <v>430</v>
      </c>
      <c r="I549" s="4" t="s">
        <v>27</v>
      </c>
      <c r="J549" s="4">
        <v>8</v>
      </c>
      <c r="K549" s="8">
        <v>4410</v>
      </c>
      <c r="L549" s="8">
        <v>35280</v>
      </c>
      <c r="M549" s="4">
        <v>10</v>
      </c>
      <c r="N549" s="8">
        <v>3528</v>
      </c>
      <c r="O549" s="8">
        <v>176.4</v>
      </c>
      <c r="P549" s="6"/>
      <c r="Q549" s="8">
        <v>1587.6</v>
      </c>
      <c r="R549" s="8">
        <v>1764</v>
      </c>
      <c r="S549" s="8">
        <v>3351.6</v>
      </c>
      <c r="T549" s="6"/>
    </row>
    <row r="550" ht="19.2" spans="1:20">
      <c r="A550" s="4">
        <v>1449</v>
      </c>
      <c r="B550" s="4" t="s">
        <v>483</v>
      </c>
      <c r="C550" s="4" t="s">
        <v>2249</v>
      </c>
      <c r="D550" s="5">
        <v>44958</v>
      </c>
      <c r="E550" s="5">
        <v>44985</v>
      </c>
      <c r="F550" s="6"/>
      <c r="G550" s="4" t="s">
        <v>25</v>
      </c>
      <c r="H550" s="4" t="s">
        <v>430</v>
      </c>
      <c r="I550" s="4" t="s">
        <v>27</v>
      </c>
      <c r="J550" s="4">
        <v>6.96</v>
      </c>
      <c r="K550" s="8">
        <v>4410</v>
      </c>
      <c r="L550" s="8">
        <v>30693.6</v>
      </c>
      <c r="M550" s="4">
        <v>10</v>
      </c>
      <c r="N550" s="8">
        <v>3069.36</v>
      </c>
      <c r="O550" s="8">
        <v>153.468</v>
      </c>
      <c r="P550" s="6"/>
      <c r="Q550" s="8">
        <v>1381.212</v>
      </c>
      <c r="R550" s="8">
        <v>1534.68</v>
      </c>
      <c r="S550" s="8">
        <v>2915.892</v>
      </c>
      <c r="T550" s="6"/>
    </row>
    <row r="551" ht="19.2" spans="1:20">
      <c r="A551" s="4">
        <v>1450</v>
      </c>
      <c r="B551" s="4" t="s">
        <v>484</v>
      </c>
      <c r="C551" s="4" t="s">
        <v>2249</v>
      </c>
      <c r="D551" s="5">
        <v>44958</v>
      </c>
      <c r="E551" s="5">
        <v>44985</v>
      </c>
      <c r="F551" s="6"/>
      <c r="G551" s="4" t="s">
        <v>25</v>
      </c>
      <c r="H551" s="4" t="s">
        <v>430</v>
      </c>
      <c r="I551" s="4" t="s">
        <v>27</v>
      </c>
      <c r="J551" s="4">
        <v>6</v>
      </c>
      <c r="K551" s="8">
        <v>4410</v>
      </c>
      <c r="L551" s="8">
        <v>26460</v>
      </c>
      <c r="M551" s="4">
        <v>10</v>
      </c>
      <c r="N551" s="8">
        <v>2646</v>
      </c>
      <c r="O551" s="8">
        <v>132.3</v>
      </c>
      <c r="P551" s="6"/>
      <c r="Q551" s="8">
        <v>1190.7</v>
      </c>
      <c r="R551" s="8">
        <v>1323</v>
      </c>
      <c r="S551" s="8">
        <v>2513.7</v>
      </c>
      <c r="T551" s="6"/>
    </row>
    <row r="552" ht="19.2" spans="1:20">
      <c r="A552" s="4">
        <v>1451</v>
      </c>
      <c r="B552" s="4" t="s">
        <v>485</v>
      </c>
      <c r="C552" s="4" t="s">
        <v>2249</v>
      </c>
      <c r="D552" s="5">
        <v>44958</v>
      </c>
      <c r="E552" s="5">
        <v>44985</v>
      </c>
      <c r="F552" s="6"/>
      <c r="G552" s="4" t="s">
        <v>25</v>
      </c>
      <c r="H552" s="4" t="s">
        <v>430</v>
      </c>
      <c r="I552" s="4" t="s">
        <v>27</v>
      </c>
      <c r="J552" s="4">
        <v>7.02</v>
      </c>
      <c r="K552" s="8">
        <v>4410</v>
      </c>
      <c r="L552" s="8">
        <v>30958.2</v>
      </c>
      <c r="M552" s="4">
        <v>10</v>
      </c>
      <c r="N552" s="8">
        <v>3095.82</v>
      </c>
      <c r="O552" s="8">
        <v>154.791</v>
      </c>
      <c r="P552" s="6"/>
      <c r="Q552" s="8">
        <v>1393.119</v>
      </c>
      <c r="R552" s="8">
        <v>1547.91</v>
      </c>
      <c r="S552" s="8">
        <v>2941.029</v>
      </c>
      <c r="T552" s="6"/>
    </row>
    <row r="553" ht="19.2" spans="1:20">
      <c r="A553" s="4">
        <v>1452</v>
      </c>
      <c r="B553" s="4" t="s">
        <v>486</v>
      </c>
      <c r="C553" s="4" t="s">
        <v>2249</v>
      </c>
      <c r="D553" s="5">
        <v>44958</v>
      </c>
      <c r="E553" s="5">
        <v>44985</v>
      </c>
      <c r="F553" s="6"/>
      <c r="G553" s="4" t="s">
        <v>25</v>
      </c>
      <c r="H553" s="4" t="s">
        <v>430</v>
      </c>
      <c r="I553" s="4" t="s">
        <v>27</v>
      </c>
      <c r="J553" s="4">
        <v>6</v>
      </c>
      <c r="K553" s="8">
        <v>4410</v>
      </c>
      <c r="L553" s="8">
        <v>26460</v>
      </c>
      <c r="M553" s="4">
        <v>10</v>
      </c>
      <c r="N553" s="8">
        <v>2646</v>
      </c>
      <c r="O553" s="8">
        <v>132.3</v>
      </c>
      <c r="P553" s="6"/>
      <c r="Q553" s="8">
        <v>1190.7</v>
      </c>
      <c r="R553" s="8">
        <v>1323</v>
      </c>
      <c r="S553" s="8">
        <v>2513.7</v>
      </c>
      <c r="T553" s="6"/>
    </row>
    <row r="554" ht="19.2" spans="1:20">
      <c r="A554" s="4">
        <v>1453</v>
      </c>
      <c r="B554" s="4" t="s">
        <v>487</v>
      </c>
      <c r="C554" s="4" t="s">
        <v>2249</v>
      </c>
      <c r="D554" s="5">
        <v>44958</v>
      </c>
      <c r="E554" s="5">
        <v>44985</v>
      </c>
      <c r="F554" s="6"/>
      <c r="G554" s="4" t="s">
        <v>25</v>
      </c>
      <c r="H554" s="4" t="s">
        <v>430</v>
      </c>
      <c r="I554" s="4" t="s">
        <v>27</v>
      </c>
      <c r="J554" s="4">
        <v>4.19</v>
      </c>
      <c r="K554" s="8">
        <v>4410</v>
      </c>
      <c r="L554" s="8">
        <v>18477.9</v>
      </c>
      <c r="M554" s="4">
        <v>10</v>
      </c>
      <c r="N554" s="8">
        <v>1847.79</v>
      </c>
      <c r="O554" s="8">
        <v>92.3895</v>
      </c>
      <c r="P554" s="6"/>
      <c r="Q554" s="8">
        <v>831.5055</v>
      </c>
      <c r="R554" s="8">
        <v>923.895</v>
      </c>
      <c r="S554" s="8">
        <v>1755.4005</v>
      </c>
      <c r="T554" s="6"/>
    </row>
    <row r="555" ht="19.2" spans="1:20">
      <c r="A555" s="4">
        <v>1454</v>
      </c>
      <c r="B555" s="4" t="s">
        <v>488</v>
      </c>
      <c r="C555" s="4" t="s">
        <v>2249</v>
      </c>
      <c r="D555" s="5">
        <v>44958</v>
      </c>
      <c r="E555" s="5">
        <v>44985</v>
      </c>
      <c r="F555" s="6"/>
      <c r="G555" s="4" t="s">
        <v>25</v>
      </c>
      <c r="H555" s="4" t="s">
        <v>430</v>
      </c>
      <c r="I555" s="4" t="s">
        <v>27</v>
      </c>
      <c r="J555" s="4">
        <v>4.5</v>
      </c>
      <c r="K555" s="8">
        <v>4410</v>
      </c>
      <c r="L555" s="8">
        <v>19845</v>
      </c>
      <c r="M555" s="4">
        <v>10</v>
      </c>
      <c r="N555" s="8">
        <v>1984.5</v>
      </c>
      <c r="O555" s="8">
        <v>99.225</v>
      </c>
      <c r="P555" s="6"/>
      <c r="Q555" s="8">
        <v>893.025</v>
      </c>
      <c r="R555" s="8">
        <v>992.25</v>
      </c>
      <c r="S555" s="8">
        <v>1885.275</v>
      </c>
      <c r="T555" s="6"/>
    </row>
    <row r="556" ht="19.2" spans="1:20">
      <c r="A556" s="4">
        <v>1455</v>
      </c>
      <c r="B556" s="4" t="s">
        <v>489</v>
      </c>
      <c r="C556" s="4" t="s">
        <v>2249</v>
      </c>
      <c r="D556" s="5">
        <v>44958</v>
      </c>
      <c r="E556" s="5">
        <v>44985</v>
      </c>
      <c r="F556" s="6"/>
      <c r="G556" s="4" t="s">
        <v>25</v>
      </c>
      <c r="H556" s="4" t="s">
        <v>430</v>
      </c>
      <c r="I556" s="4" t="s">
        <v>27</v>
      </c>
      <c r="J556" s="4">
        <v>9</v>
      </c>
      <c r="K556" s="8">
        <v>4410</v>
      </c>
      <c r="L556" s="8">
        <v>39690</v>
      </c>
      <c r="M556" s="4">
        <v>10</v>
      </c>
      <c r="N556" s="8">
        <v>3969</v>
      </c>
      <c r="O556" s="8">
        <v>198.45</v>
      </c>
      <c r="P556" s="6"/>
      <c r="Q556" s="8">
        <v>1786.05</v>
      </c>
      <c r="R556" s="8">
        <v>1984.5</v>
      </c>
      <c r="S556" s="8">
        <v>3770.55</v>
      </c>
      <c r="T556" s="6"/>
    </row>
    <row r="557" ht="19.2" spans="1:20">
      <c r="A557" s="4">
        <v>1456</v>
      </c>
      <c r="B557" s="4" t="s">
        <v>490</v>
      </c>
      <c r="C557" s="4" t="s">
        <v>2249</v>
      </c>
      <c r="D557" s="5">
        <v>44958</v>
      </c>
      <c r="E557" s="5">
        <v>44985</v>
      </c>
      <c r="F557" s="6"/>
      <c r="G557" s="4" t="s">
        <v>25</v>
      </c>
      <c r="H557" s="4" t="s">
        <v>430</v>
      </c>
      <c r="I557" s="4" t="s">
        <v>27</v>
      </c>
      <c r="J557" s="4">
        <v>4.8</v>
      </c>
      <c r="K557" s="8">
        <v>4410</v>
      </c>
      <c r="L557" s="8">
        <v>21168</v>
      </c>
      <c r="M557" s="4">
        <v>10</v>
      </c>
      <c r="N557" s="8">
        <v>2116.8</v>
      </c>
      <c r="O557" s="8">
        <v>105.84</v>
      </c>
      <c r="P557" s="6"/>
      <c r="Q557" s="8">
        <v>952.56</v>
      </c>
      <c r="R557" s="8">
        <v>1058.4</v>
      </c>
      <c r="S557" s="8">
        <v>2010.96</v>
      </c>
      <c r="T557" s="6"/>
    </row>
    <row r="558" ht="19.2" spans="1:20">
      <c r="A558" s="4">
        <v>1457</v>
      </c>
      <c r="B558" s="4" t="s">
        <v>491</v>
      </c>
      <c r="C558" s="4" t="s">
        <v>2249</v>
      </c>
      <c r="D558" s="5">
        <v>44958</v>
      </c>
      <c r="E558" s="5">
        <v>44985</v>
      </c>
      <c r="F558" s="6"/>
      <c r="G558" s="4" t="s">
        <v>25</v>
      </c>
      <c r="H558" s="4" t="s">
        <v>430</v>
      </c>
      <c r="I558" s="4" t="s">
        <v>27</v>
      </c>
      <c r="J558" s="4">
        <v>7</v>
      </c>
      <c r="K558" s="8">
        <v>4410</v>
      </c>
      <c r="L558" s="8">
        <v>30870</v>
      </c>
      <c r="M558" s="4">
        <v>10</v>
      </c>
      <c r="N558" s="8">
        <v>3087</v>
      </c>
      <c r="O558" s="8">
        <v>154.35</v>
      </c>
      <c r="P558" s="6"/>
      <c r="Q558" s="8">
        <v>1389.15</v>
      </c>
      <c r="R558" s="8">
        <v>1543.5</v>
      </c>
      <c r="S558" s="8">
        <v>2932.65</v>
      </c>
      <c r="T558" s="6"/>
    </row>
    <row r="559" ht="19.2" spans="1:20">
      <c r="A559" s="4">
        <v>1458</v>
      </c>
      <c r="B559" s="4" t="s">
        <v>492</v>
      </c>
      <c r="C559" s="4" t="s">
        <v>2249</v>
      </c>
      <c r="D559" s="5">
        <v>44958</v>
      </c>
      <c r="E559" s="5">
        <v>44985</v>
      </c>
      <c r="F559" s="6"/>
      <c r="G559" s="4" t="s">
        <v>25</v>
      </c>
      <c r="H559" s="4" t="s">
        <v>430</v>
      </c>
      <c r="I559" s="4" t="s">
        <v>27</v>
      </c>
      <c r="J559" s="4">
        <v>6</v>
      </c>
      <c r="K559" s="8">
        <v>4410</v>
      </c>
      <c r="L559" s="8">
        <v>26460</v>
      </c>
      <c r="M559" s="4">
        <v>10</v>
      </c>
      <c r="N559" s="8">
        <v>2646</v>
      </c>
      <c r="O559" s="8">
        <v>132.3</v>
      </c>
      <c r="P559" s="6"/>
      <c r="Q559" s="8">
        <v>1190.7</v>
      </c>
      <c r="R559" s="8">
        <v>1323</v>
      </c>
      <c r="S559" s="8">
        <v>2513.7</v>
      </c>
      <c r="T559" s="6"/>
    </row>
    <row r="560" ht="19.2" spans="1:20">
      <c r="A560" s="4">
        <v>1459</v>
      </c>
      <c r="B560" s="4" t="s">
        <v>493</v>
      </c>
      <c r="C560" s="4" t="s">
        <v>2249</v>
      </c>
      <c r="D560" s="5">
        <v>44958</v>
      </c>
      <c r="E560" s="5">
        <v>44985</v>
      </c>
      <c r="F560" s="6"/>
      <c r="G560" s="4" t="s">
        <v>25</v>
      </c>
      <c r="H560" s="4" t="s">
        <v>430</v>
      </c>
      <c r="I560" s="4" t="s">
        <v>27</v>
      </c>
      <c r="J560" s="4">
        <v>6</v>
      </c>
      <c r="K560" s="8">
        <v>4410</v>
      </c>
      <c r="L560" s="8">
        <v>26460</v>
      </c>
      <c r="M560" s="4">
        <v>10</v>
      </c>
      <c r="N560" s="8">
        <v>2646</v>
      </c>
      <c r="O560" s="8">
        <v>132.3</v>
      </c>
      <c r="P560" s="6"/>
      <c r="Q560" s="8">
        <v>1190.7</v>
      </c>
      <c r="R560" s="8">
        <v>1323</v>
      </c>
      <c r="S560" s="8">
        <v>2513.7</v>
      </c>
      <c r="T560" s="6"/>
    </row>
    <row r="561" ht="19.2" spans="1:20">
      <c r="A561" s="4">
        <v>1460</v>
      </c>
      <c r="B561" s="4" t="s">
        <v>494</v>
      </c>
      <c r="C561" s="4" t="s">
        <v>2249</v>
      </c>
      <c r="D561" s="5">
        <v>44958</v>
      </c>
      <c r="E561" s="5">
        <v>44985</v>
      </c>
      <c r="F561" s="6"/>
      <c r="G561" s="4" t="s">
        <v>25</v>
      </c>
      <c r="H561" s="4" t="s">
        <v>430</v>
      </c>
      <c r="I561" s="4" t="s">
        <v>27</v>
      </c>
      <c r="J561" s="4">
        <v>5</v>
      </c>
      <c r="K561" s="8">
        <v>4410</v>
      </c>
      <c r="L561" s="8">
        <v>22050</v>
      </c>
      <c r="M561" s="4">
        <v>10</v>
      </c>
      <c r="N561" s="8">
        <v>2205</v>
      </c>
      <c r="O561" s="8">
        <v>110.25</v>
      </c>
      <c r="P561" s="6"/>
      <c r="Q561" s="8">
        <v>992.25</v>
      </c>
      <c r="R561" s="8">
        <v>1102.5</v>
      </c>
      <c r="S561" s="8">
        <v>2094.75</v>
      </c>
      <c r="T561" s="6"/>
    </row>
    <row r="562" ht="19.2" spans="1:20">
      <c r="A562" s="4">
        <v>1461</v>
      </c>
      <c r="B562" s="4" t="s">
        <v>495</v>
      </c>
      <c r="C562" s="4" t="s">
        <v>2249</v>
      </c>
      <c r="D562" s="5">
        <v>44958</v>
      </c>
      <c r="E562" s="5">
        <v>44985</v>
      </c>
      <c r="F562" s="6"/>
      <c r="G562" s="4" t="s">
        <v>25</v>
      </c>
      <c r="H562" s="4" t="s">
        <v>430</v>
      </c>
      <c r="I562" s="4" t="s">
        <v>27</v>
      </c>
      <c r="J562" s="4">
        <v>8.86</v>
      </c>
      <c r="K562" s="8">
        <v>4410</v>
      </c>
      <c r="L562" s="8">
        <v>39072.6</v>
      </c>
      <c r="M562" s="4">
        <v>10</v>
      </c>
      <c r="N562" s="8">
        <v>3907.26</v>
      </c>
      <c r="O562" s="8">
        <v>195.363</v>
      </c>
      <c r="P562" s="6"/>
      <c r="Q562" s="8">
        <v>1758.267</v>
      </c>
      <c r="R562" s="8">
        <v>1953.63</v>
      </c>
      <c r="S562" s="8">
        <v>3711.897</v>
      </c>
      <c r="T562" s="6"/>
    </row>
    <row r="563" ht="19.2" spans="1:20">
      <c r="A563" s="4">
        <v>1462</v>
      </c>
      <c r="B563" s="4" t="s">
        <v>496</v>
      </c>
      <c r="C563" s="4" t="s">
        <v>2249</v>
      </c>
      <c r="D563" s="5">
        <v>44958</v>
      </c>
      <c r="E563" s="5">
        <v>44985</v>
      </c>
      <c r="F563" s="6"/>
      <c r="G563" s="4" t="s">
        <v>25</v>
      </c>
      <c r="H563" s="4" t="s">
        <v>430</v>
      </c>
      <c r="I563" s="4" t="s">
        <v>27</v>
      </c>
      <c r="J563" s="4">
        <v>6</v>
      </c>
      <c r="K563" s="8">
        <v>4410</v>
      </c>
      <c r="L563" s="8">
        <v>26460</v>
      </c>
      <c r="M563" s="4">
        <v>10</v>
      </c>
      <c r="N563" s="8">
        <v>2646</v>
      </c>
      <c r="O563" s="8">
        <v>132.3</v>
      </c>
      <c r="P563" s="6"/>
      <c r="Q563" s="8">
        <v>1190.7</v>
      </c>
      <c r="R563" s="8">
        <v>1323</v>
      </c>
      <c r="S563" s="8">
        <v>2513.7</v>
      </c>
      <c r="T563" s="6"/>
    </row>
    <row r="564" ht="19.2" spans="1:20">
      <c r="A564" s="4">
        <v>1463</v>
      </c>
      <c r="B564" s="4" t="s">
        <v>497</v>
      </c>
      <c r="C564" s="4" t="s">
        <v>2249</v>
      </c>
      <c r="D564" s="5">
        <v>44958</v>
      </c>
      <c r="E564" s="5">
        <v>44985</v>
      </c>
      <c r="F564" s="6"/>
      <c r="G564" s="4" t="s">
        <v>25</v>
      </c>
      <c r="H564" s="4" t="s">
        <v>430</v>
      </c>
      <c r="I564" s="4" t="s">
        <v>27</v>
      </c>
      <c r="J564" s="4">
        <v>8</v>
      </c>
      <c r="K564" s="8">
        <v>4410</v>
      </c>
      <c r="L564" s="8">
        <v>35280</v>
      </c>
      <c r="M564" s="4">
        <v>10</v>
      </c>
      <c r="N564" s="8">
        <v>3528</v>
      </c>
      <c r="O564" s="8">
        <v>176.4</v>
      </c>
      <c r="P564" s="6"/>
      <c r="Q564" s="8">
        <v>1587.6</v>
      </c>
      <c r="R564" s="8">
        <v>1764</v>
      </c>
      <c r="S564" s="8">
        <v>3351.6</v>
      </c>
      <c r="T564" s="6"/>
    </row>
    <row r="565" ht="19.2" spans="1:20">
      <c r="A565" s="4">
        <v>1464</v>
      </c>
      <c r="B565" s="4" t="s">
        <v>498</v>
      </c>
      <c r="C565" s="4" t="s">
        <v>2249</v>
      </c>
      <c r="D565" s="5">
        <v>44958</v>
      </c>
      <c r="E565" s="5">
        <v>44985</v>
      </c>
      <c r="F565" s="6"/>
      <c r="G565" s="4" t="s">
        <v>25</v>
      </c>
      <c r="H565" s="4" t="s">
        <v>430</v>
      </c>
      <c r="I565" s="4" t="s">
        <v>27</v>
      </c>
      <c r="J565" s="4">
        <v>12</v>
      </c>
      <c r="K565" s="8">
        <v>4410</v>
      </c>
      <c r="L565" s="8">
        <v>52920</v>
      </c>
      <c r="M565" s="4">
        <v>10</v>
      </c>
      <c r="N565" s="8">
        <v>5292</v>
      </c>
      <c r="O565" s="8">
        <v>264.6</v>
      </c>
      <c r="P565" s="6"/>
      <c r="Q565" s="8">
        <v>2381.4</v>
      </c>
      <c r="R565" s="8">
        <v>2646</v>
      </c>
      <c r="S565" s="8">
        <v>5027.4</v>
      </c>
      <c r="T565" s="6"/>
    </row>
    <row r="566" ht="19.2" spans="1:20">
      <c r="A566" s="4">
        <v>1465</v>
      </c>
      <c r="B566" s="4" t="s">
        <v>499</v>
      </c>
      <c r="C566" s="4" t="s">
        <v>2249</v>
      </c>
      <c r="D566" s="5">
        <v>44958</v>
      </c>
      <c r="E566" s="5">
        <v>44985</v>
      </c>
      <c r="F566" s="6"/>
      <c r="G566" s="4" t="s">
        <v>25</v>
      </c>
      <c r="H566" s="4" t="s">
        <v>430</v>
      </c>
      <c r="I566" s="4" t="s">
        <v>27</v>
      </c>
      <c r="J566" s="4">
        <v>8</v>
      </c>
      <c r="K566" s="8">
        <v>4410</v>
      </c>
      <c r="L566" s="8">
        <v>35280</v>
      </c>
      <c r="M566" s="4">
        <v>10</v>
      </c>
      <c r="N566" s="8">
        <v>3528</v>
      </c>
      <c r="O566" s="8">
        <v>176.4</v>
      </c>
      <c r="P566" s="6"/>
      <c r="Q566" s="8">
        <v>1587.6</v>
      </c>
      <c r="R566" s="8">
        <v>1764</v>
      </c>
      <c r="S566" s="8">
        <v>3351.6</v>
      </c>
      <c r="T566" s="6"/>
    </row>
    <row r="567" ht="19.2" spans="1:20">
      <c r="A567" s="4">
        <v>1466</v>
      </c>
      <c r="B567" s="4" t="s">
        <v>500</v>
      </c>
      <c r="C567" s="4" t="s">
        <v>2249</v>
      </c>
      <c r="D567" s="5">
        <v>44958</v>
      </c>
      <c r="E567" s="5">
        <v>44985</v>
      </c>
      <c r="F567" s="6"/>
      <c r="G567" s="4" t="s">
        <v>25</v>
      </c>
      <c r="H567" s="4" t="s">
        <v>430</v>
      </c>
      <c r="I567" s="4" t="s">
        <v>27</v>
      </c>
      <c r="J567" s="4">
        <v>6.7</v>
      </c>
      <c r="K567" s="8">
        <v>4410</v>
      </c>
      <c r="L567" s="8">
        <v>29547</v>
      </c>
      <c r="M567" s="4">
        <v>10</v>
      </c>
      <c r="N567" s="8">
        <v>2954.7</v>
      </c>
      <c r="O567" s="8">
        <v>147.735</v>
      </c>
      <c r="P567" s="6"/>
      <c r="Q567" s="8">
        <v>1329.615</v>
      </c>
      <c r="R567" s="8">
        <v>1477.35</v>
      </c>
      <c r="S567" s="8">
        <v>2806.965</v>
      </c>
      <c r="T567" s="6"/>
    </row>
    <row r="568" ht="19.2" spans="1:20">
      <c r="A568" s="4">
        <v>1467</v>
      </c>
      <c r="B568" s="4" t="s">
        <v>501</v>
      </c>
      <c r="C568" s="4" t="s">
        <v>2249</v>
      </c>
      <c r="D568" s="5">
        <v>44958</v>
      </c>
      <c r="E568" s="5">
        <v>44985</v>
      </c>
      <c r="F568" s="6"/>
      <c r="G568" s="4" t="s">
        <v>25</v>
      </c>
      <c r="H568" s="4" t="s">
        <v>430</v>
      </c>
      <c r="I568" s="4" t="s">
        <v>27</v>
      </c>
      <c r="J568" s="4">
        <v>6</v>
      </c>
      <c r="K568" s="8">
        <v>4410</v>
      </c>
      <c r="L568" s="8">
        <v>26460</v>
      </c>
      <c r="M568" s="4">
        <v>10</v>
      </c>
      <c r="N568" s="8">
        <v>2646</v>
      </c>
      <c r="O568" s="8">
        <v>132.3</v>
      </c>
      <c r="P568" s="6"/>
      <c r="Q568" s="8">
        <v>1190.7</v>
      </c>
      <c r="R568" s="8">
        <v>1323</v>
      </c>
      <c r="S568" s="8">
        <v>2513.7</v>
      </c>
      <c r="T568" s="6"/>
    </row>
    <row r="569" ht="19.2" spans="1:20">
      <c r="A569" s="4">
        <v>1468</v>
      </c>
      <c r="B569" s="4" t="s">
        <v>502</v>
      </c>
      <c r="C569" s="4" t="s">
        <v>2249</v>
      </c>
      <c r="D569" s="5">
        <v>44958</v>
      </c>
      <c r="E569" s="5">
        <v>44985</v>
      </c>
      <c r="F569" s="6"/>
      <c r="G569" s="4" t="s">
        <v>25</v>
      </c>
      <c r="H569" s="4" t="s">
        <v>430</v>
      </c>
      <c r="I569" s="4" t="s">
        <v>27</v>
      </c>
      <c r="J569" s="4">
        <v>7</v>
      </c>
      <c r="K569" s="8">
        <v>4410</v>
      </c>
      <c r="L569" s="8">
        <v>30870</v>
      </c>
      <c r="M569" s="4">
        <v>10</v>
      </c>
      <c r="N569" s="8">
        <v>3087</v>
      </c>
      <c r="O569" s="8">
        <v>154.35</v>
      </c>
      <c r="P569" s="6"/>
      <c r="Q569" s="8">
        <v>1389.15</v>
      </c>
      <c r="R569" s="8">
        <v>1543.5</v>
      </c>
      <c r="S569" s="8">
        <v>2932.65</v>
      </c>
      <c r="T569" s="6"/>
    </row>
    <row r="570" ht="19.2" spans="1:20">
      <c r="A570" s="4">
        <v>1469</v>
      </c>
      <c r="B570" s="4" t="s">
        <v>503</v>
      </c>
      <c r="C570" s="4" t="s">
        <v>2249</v>
      </c>
      <c r="D570" s="5">
        <v>44958</v>
      </c>
      <c r="E570" s="5">
        <v>44985</v>
      </c>
      <c r="F570" s="6"/>
      <c r="G570" s="4" t="s">
        <v>25</v>
      </c>
      <c r="H570" s="4" t="s">
        <v>430</v>
      </c>
      <c r="I570" s="4" t="s">
        <v>27</v>
      </c>
      <c r="J570" s="4">
        <v>8.3</v>
      </c>
      <c r="K570" s="8">
        <v>4410</v>
      </c>
      <c r="L570" s="8">
        <v>36603</v>
      </c>
      <c r="M570" s="4">
        <v>10</v>
      </c>
      <c r="N570" s="8">
        <v>3660.3</v>
      </c>
      <c r="O570" s="8">
        <v>183.015</v>
      </c>
      <c r="P570" s="6"/>
      <c r="Q570" s="8">
        <v>1647.135</v>
      </c>
      <c r="R570" s="8">
        <v>1830.15</v>
      </c>
      <c r="S570" s="8">
        <v>3477.285</v>
      </c>
      <c r="T570" s="6"/>
    </row>
    <row r="571" ht="19.2" spans="1:20">
      <c r="A571" s="4">
        <v>1470</v>
      </c>
      <c r="B571" s="4" t="s">
        <v>504</v>
      </c>
      <c r="C571" s="4" t="s">
        <v>2249</v>
      </c>
      <c r="D571" s="5">
        <v>44958</v>
      </c>
      <c r="E571" s="5">
        <v>44985</v>
      </c>
      <c r="F571" s="6"/>
      <c r="G571" s="4" t="s">
        <v>25</v>
      </c>
      <c r="H571" s="4" t="s">
        <v>430</v>
      </c>
      <c r="I571" s="4" t="s">
        <v>27</v>
      </c>
      <c r="J571" s="4">
        <v>5</v>
      </c>
      <c r="K571" s="8">
        <v>4410</v>
      </c>
      <c r="L571" s="8">
        <v>22050</v>
      </c>
      <c r="M571" s="4">
        <v>10</v>
      </c>
      <c r="N571" s="8">
        <v>2205</v>
      </c>
      <c r="O571" s="8">
        <v>110.25</v>
      </c>
      <c r="P571" s="6"/>
      <c r="Q571" s="8">
        <v>992.25</v>
      </c>
      <c r="R571" s="8">
        <v>1102.5</v>
      </c>
      <c r="S571" s="8">
        <v>2094.75</v>
      </c>
      <c r="T571" s="6"/>
    </row>
    <row r="572" ht="19.2" spans="1:20">
      <c r="A572" s="4">
        <v>1471</v>
      </c>
      <c r="B572" s="4" t="s">
        <v>505</v>
      </c>
      <c r="C572" s="4" t="s">
        <v>2249</v>
      </c>
      <c r="D572" s="5">
        <v>44958</v>
      </c>
      <c r="E572" s="5">
        <v>44985</v>
      </c>
      <c r="F572" s="6"/>
      <c r="G572" s="4" t="s">
        <v>25</v>
      </c>
      <c r="H572" s="4" t="s">
        <v>430</v>
      </c>
      <c r="I572" s="4" t="s">
        <v>27</v>
      </c>
      <c r="J572" s="4">
        <v>4</v>
      </c>
      <c r="K572" s="8">
        <v>4410</v>
      </c>
      <c r="L572" s="8">
        <v>17640</v>
      </c>
      <c r="M572" s="4">
        <v>10</v>
      </c>
      <c r="N572" s="8">
        <v>1764</v>
      </c>
      <c r="O572" s="8">
        <v>88.2</v>
      </c>
      <c r="P572" s="6"/>
      <c r="Q572" s="8">
        <v>793.8</v>
      </c>
      <c r="R572" s="8">
        <v>882</v>
      </c>
      <c r="S572" s="8">
        <v>1675.8</v>
      </c>
      <c r="T572" s="6"/>
    </row>
    <row r="573" ht="19.2" spans="1:20">
      <c r="A573" s="4">
        <v>1472</v>
      </c>
      <c r="B573" s="4" t="s">
        <v>506</v>
      </c>
      <c r="C573" s="4" t="s">
        <v>2249</v>
      </c>
      <c r="D573" s="5">
        <v>44958</v>
      </c>
      <c r="E573" s="5">
        <v>44985</v>
      </c>
      <c r="F573" s="6"/>
      <c r="G573" s="4" t="s">
        <v>25</v>
      </c>
      <c r="H573" s="4" t="s">
        <v>430</v>
      </c>
      <c r="I573" s="4" t="s">
        <v>27</v>
      </c>
      <c r="J573" s="4">
        <v>6</v>
      </c>
      <c r="K573" s="8">
        <v>4410</v>
      </c>
      <c r="L573" s="8">
        <v>26460</v>
      </c>
      <c r="M573" s="4">
        <v>10</v>
      </c>
      <c r="N573" s="8">
        <v>2646</v>
      </c>
      <c r="O573" s="8">
        <v>132.3</v>
      </c>
      <c r="P573" s="6"/>
      <c r="Q573" s="8">
        <v>1190.7</v>
      </c>
      <c r="R573" s="8">
        <v>1323</v>
      </c>
      <c r="S573" s="8">
        <v>2513.7</v>
      </c>
      <c r="T573" s="6"/>
    </row>
    <row r="574" ht="19.2" spans="1:20">
      <c r="A574" s="4">
        <v>1473</v>
      </c>
      <c r="B574" s="4" t="s">
        <v>507</v>
      </c>
      <c r="C574" s="4" t="s">
        <v>2249</v>
      </c>
      <c r="D574" s="5">
        <v>44958</v>
      </c>
      <c r="E574" s="5">
        <v>44985</v>
      </c>
      <c r="F574" s="6"/>
      <c r="G574" s="4" t="s">
        <v>25</v>
      </c>
      <c r="H574" s="4" t="s">
        <v>430</v>
      </c>
      <c r="I574" s="4" t="s">
        <v>27</v>
      </c>
      <c r="J574" s="4">
        <v>5.73</v>
      </c>
      <c r="K574" s="8">
        <v>4410</v>
      </c>
      <c r="L574" s="8">
        <v>25269.3</v>
      </c>
      <c r="M574" s="4">
        <v>10</v>
      </c>
      <c r="N574" s="8">
        <v>2526.93</v>
      </c>
      <c r="O574" s="8">
        <v>126.3465</v>
      </c>
      <c r="P574" s="6"/>
      <c r="Q574" s="8">
        <v>1137.1185</v>
      </c>
      <c r="R574" s="8">
        <v>1263.465</v>
      </c>
      <c r="S574" s="8">
        <v>2400.5835</v>
      </c>
      <c r="T574" s="6"/>
    </row>
    <row r="575" ht="19.2" spans="1:20">
      <c r="A575" s="4">
        <v>1474</v>
      </c>
      <c r="B575" s="4" t="s">
        <v>508</v>
      </c>
      <c r="C575" s="4" t="s">
        <v>2249</v>
      </c>
      <c r="D575" s="5">
        <v>44958</v>
      </c>
      <c r="E575" s="5">
        <v>44985</v>
      </c>
      <c r="F575" s="6"/>
      <c r="G575" s="4" t="s">
        <v>25</v>
      </c>
      <c r="H575" s="4" t="s">
        <v>430</v>
      </c>
      <c r="I575" s="4" t="s">
        <v>27</v>
      </c>
      <c r="J575" s="4">
        <v>7.12</v>
      </c>
      <c r="K575" s="8">
        <v>4410</v>
      </c>
      <c r="L575" s="8">
        <v>31399.2</v>
      </c>
      <c r="M575" s="4">
        <v>10</v>
      </c>
      <c r="N575" s="8">
        <v>3139.92</v>
      </c>
      <c r="O575" s="8">
        <v>156.996</v>
      </c>
      <c r="P575" s="6"/>
      <c r="Q575" s="8">
        <v>1412.964</v>
      </c>
      <c r="R575" s="8">
        <v>1569.96</v>
      </c>
      <c r="S575" s="8">
        <v>2982.924</v>
      </c>
      <c r="T575" s="6"/>
    </row>
    <row r="576" ht="19.2" spans="1:20">
      <c r="A576" s="4">
        <v>1475</v>
      </c>
      <c r="B576" s="4" t="s">
        <v>509</v>
      </c>
      <c r="C576" s="4" t="s">
        <v>2249</v>
      </c>
      <c r="D576" s="5">
        <v>44958</v>
      </c>
      <c r="E576" s="5">
        <v>44985</v>
      </c>
      <c r="F576" s="6"/>
      <c r="G576" s="4" t="s">
        <v>25</v>
      </c>
      <c r="H576" s="4" t="s">
        <v>430</v>
      </c>
      <c r="I576" s="4" t="s">
        <v>27</v>
      </c>
      <c r="J576" s="4">
        <v>3.1</v>
      </c>
      <c r="K576" s="8">
        <v>4410</v>
      </c>
      <c r="L576" s="8">
        <v>13671</v>
      </c>
      <c r="M576" s="4">
        <v>10</v>
      </c>
      <c r="N576" s="8">
        <v>1367.1</v>
      </c>
      <c r="O576" s="8">
        <v>68.355</v>
      </c>
      <c r="P576" s="6"/>
      <c r="Q576" s="8">
        <v>615.195</v>
      </c>
      <c r="R576" s="8">
        <v>683.55</v>
      </c>
      <c r="S576" s="8">
        <v>1298.745</v>
      </c>
      <c r="T576" s="6"/>
    </row>
    <row r="577" ht="19.2" spans="1:20">
      <c r="A577" s="4">
        <v>1476</v>
      </c>
      <c r="B577" s="4" t="s">
        <v>510</v>
      </c>
      <c r="C577" s="4" t="s">
        <v>2249</v>
      </c>
      <c r="D577" s="5">
        <v>44958</v>
      </c>
      <c r="E577" s="5">
        <v>44985</v>
      </c>
      <c r="F577" s="6"/>
      <c r="G577" s="4" t="s">
        <v>25</v>
      </c>
      <c r="H577" s="4" t="s">
        <v>430</v>
      </c>
      <c r="I577" s="4" t="s">
        <v>27</v>
      </c>
      <c r="J577" s="4">
        <v>4.8</v>
      </c>
      <c r="K577" s="8">
        <v>4410</v>
      </c>
      <c r="L577" s="8">
        <v>21168</v>
      </c>
      <c r="M577" s="4">
        <v>10</v>
      </c>
      <c r="N577" s="8">
        <v>2116.8</v>
      </c>
      <c r="O577" s="8">
        <v>105.84</v>
      </c>
      <c r="P577" s="6"/>
      <c r="Q577" s="8">
        <v>952.56</v>
      </c>
      <c r="R577" s="8">
        <v>1058.4</v>
      </c>
      <c r="S577" s="8">
        <v>2010.96</v>
      </c>
      <c r="T577" s="6"/>
    </row>
    <row r="578" ht="19.2" spans="1:20">
      <c r="A578" s="4">
        <v>1477</v>
      </c>
      <c r="B578" s="4" t="s">
        <v>511</v>
      </c>
      <c r="C578" s="4" t="s">
        <v>2249</v>
      </c>
      <c r="D578" s="5">
        <v>44958</v>
      </c>
      <c r="E578" s="5">
        <v>44985</v>
      </c>
      <c r="F578" s="6"/>
      <c r="G578" s="4" t="s">
        <v>25</v>
      </c>
      <c r="H578" s="4" t="s">
        <v>430</v>
      </c>
      <c r="I578" s="4" t="s">
        <v>27</v>
      </c>
      <c r="J578" s="4">
        <v>6</v>
      </c>
      <c r="K578" s="8">
        <v>4410</v>
      </c>
      <c r="L578" s="8">
        <v>26460</v>
      </c>
      <c r="M578" s="4">
        <v>10</v>
      </c>
      <c r="N578" s="8">
        <v>2646</v>
      </c>
      <c r="O578" s="8">
        <v>132.3</v>
      </c>
      <c r="P578" s="6"/>
      <c r="Q578" s="8">
        <v>1190.7</v>
      </c>
      <c r="R578" s="8">
        <v>1323</v>
      </c>
      <c r="S578" s="8">
        <v>2513.7</v>
      </c>
      <c r="T578" s="6"/>
    </row>
    <row r="579" ht="19.2" spans="1:20">
      <c r="A579" s="4">
        <v>1478</v>
      </c>
      <c r="B579" s="4" t="s">
        <v>512</v>
      </c>
      <c r="C579" s="4" t="s">
        <v>2249</v>
      </c>
      <c r="D579" s="5">
        <v>44958</v>
      </c>
      <c r="E579" s="5">
        <v>44985</v>
      </c>
      <c r="F579" s="6"/>
      <c r="G579" s="4" t="s">
        <v>25</v>
      </c>
      <c r="H579" s="4" t="s">
        <v>430</v>
      </c>
      <c r="I579" s="4" t="s">
        <v>27</v>
      </c>
      <c r="J579" s="4">
        <v>6</v>
      </c>
      <c r="K579" s="8">
        <v>4410</v>
      </c>
      <c r="L579" s="8">
        <v>26460</v>
      </c>
      <c r="M579" s="4">
        <v>10</v>
      </c>
      <c r="N579" s="8">
        <v>2646</v>
      </c>
      <c r="O579" s="8">
        <v>132.3</v>
      </c>
      <c r="P579" s="6"/>
      <c r="Q579" s="8">
        <v>1190.7</v>
      </c>
      <c r="R579" s="8">
        <v>1323</v>
      </c>
      <c r="S579" s="8">
        <v>2513.7</v>
      </c>
      <c r="T579" s="6"/>
    </row>
    <row r="580" ht="19.2" spans="1:20">
      <c r="A580" s="4">
        <v>1479</v>
      </c>
      <c r="B580" s="4" t="s">
        <v>513</v>
      </c>
      <c r="C580" s="4" t="s">
        <v>2249</v>
      </c>
      <c r="D580" s="5">
        <v>44958</v>
      </c>
      <c r="E580" s="5">
        <v>44985</v>
      </c>
      <c r="F580" s="6"/>
      <c r="G580" s="4" t="s">
        <v>25</v>
      </c>
      <c r="H580" s="4" t="s">
        <v>430</v>
      </c>
      <c r="I580" s="4" t="s">
        <v>27</v>
      </c>
      <c r="J580" s="4">
        <v>4.2</v>
      </c>
      <c r="K580" s="8">
        <v>4410</v>
      </c>
      <c r="L580" s="8">
        <v>18522</v>
      </c>
      <c r="M580" s="4">
        <v>10</v>
      </c>
      <c r="N580" s="8">
        <v>1852.2</v>
      </c>
      <c r="O580" s="8">
        <v>92.61</v>
      </c>
      <c r="P580" s="6"/>
      <c r="Q580" s="8">
        <v>833.49</v>
      </c>
      <c r="R580" s="8">
        <v>926.1</v>
      </c>
      <c r="S580" s="8">
        <v>1759.59</v>
      </c>
      <c r="T580" s="6"/>
    </row>
    <row r="581" ht="19.2" spans="1:20">
      <c r="A581" s="4">
        <v>1480</v>
      </c>
      <c r="B581" s="4" t="s">
        <v>514</v>
      </c>
      <c r="C581" s="4" t="s">
        <v>2249</v>
      </c>
      <c r="D581" s="5">
        <v>44958</v>
      </c>
      <c r="E581" s="5">
        <v>44985</v>
      </c>
      <c r="F581" s="6"/>
      <c r="G581" s="4" t="s">
        <v>25</v>
      </c>
      <c r="H581" s="4" t="s">
        <v>430</v>
      </c>
      <c r="I581" s="4" t="s">
        <v>27</v>
      </c>
      <c r="J581" s="4">
        <v>4</v>
      </c>
      <c r="K581" s="8">
        <v>4410</v>
      </c>
      <c r="L581" s="8">
        <v>17640</v>
      </c>
      <c r="M581" s="4">
        <v>10</v>
      </c>
      <c r="N581" s="8">
        <v>1764</v>
      </c>
      <c r="O581" s="8">
        <v>88.2</v>
      </c>
      <c r="P581" s="6"/>
      <c r="Q581" s="8">
        <v>793.8</v>
      </c>
      <c r="R581" s="8">
        <v>882</v>
      </c>
      <c r="S581" s="8">
        <v>1675.8</v>
      </c>
      <c r="T581" s="6"/>
    </row>
    <row r="582" ht="19.2" spans="1:20">
      <c r="A582" s="4">
        <v>1481</v>
      </c>
      <c r="B582" s="4" t="s">
        <v>515</v>
      </c>
      <c r="C582" s="4" t="s">
        <v>2249</v>
      </c>
      <c r="D582" s="5">
        <v>44958</v>
      </c>
      <c r="E582" s="5">
        <v>44985</v>
      </c>
      <c r="F582" s="6"/>
      <c r="G582" s="4" t="s">
        <v>25</v>
      </c>
      <c r="H582" s="4" t="s">
        <v>430</v>
      </c>
      <c r="I582" s="4" t="s">
        <v>27</v>
      </c>
      <c r="J582" s="4">
        <v>2.53</v>
      </c>
      <c r="K582" s="8">
        <v>4410</v>
      </c>
      <c r="L582" s="8">
        <v>11157.3</v>
      </c>
      <c r="M582" s="4">
        <v>10</v>
      </c>
      <c r="N582" s="8">
        <v>1115.73</v>
      </c>
      <c r="O582" s="8">
        <v>55.7865</v>
      </c>
      <c r="P582" s="6"/>
      <c r="Q582" s="8">
        <v>502.0785</v>
      </c>
      <c r="R582" s="8">
        <v>557.865</v>
      </c>
      <c r="S582" s="8">
        <v>1059.9435</v>
      </c>
      <c r="T582" s="6"/>
    </row>
    <row r="583" ht="19.2" spans="1:20">
      <c r="A583" s="4">
        <v>1482</v>
      </c>
      <c r="B583" s="4" t="s">
        <v>516</v>
      </c>
      <c r="C583" s="4" t="s">
        <v>2249</v>
      </c>
      <c r="D583" s="5">
        <v>44958</v>
      </c>
      <c r="E583" s="5">
        <v>44985</v>
      </c>
      <c r="F583" s="6"/>
      <c r="G583" s="4" t="s">
        <v>25</v>
      </c>
      <c r="H583" s="4" t="s">
        <v>430</v>
      </c>
      <c r="I583" s="4" t="s">
        <v>27</v>
      </c>
      <c r="J583" s="4">
        <v>10.27</v>
      </c>
      <c r="K583" s="8">
        <v>4410</v>
      </c>
      <c r="L583" s="8">
        <v>45290.7</v>
      </c>
      <c r="M583" s="4">
        <v>10</v>
      </c>
      <c r="N583" s="8">
        <v>4529.07</v>
      </c>
      <c r="O583" s="8">
        <v>226.4535</v>
      </c>
      <c r="P583" s="6"/>
      <c r="Q583" s="8">
        <v>2038.0815</v>
      </c>
      <c r="R583" s="8">
        <v>2264.535</v>
      </c>
      <c r="S583" s="8">
        <v>4302.6165</v>
      </c>
      <c r="T583" s="6"/>
    </row>
    <row r="584" ht="19.2" spans="1:20">
      <c r="A584" s="4">
        <v>1483</v>
      </c>
      <c r="B584" s="4" t="s">
        <v>517</v>
      </c>
      <c r="C584" s="4" t="s">
        <v>2249</v>
      </c>
      <c r="D584" s="5">
        <v>44958</v>
      </c>
      <c r="E584" s="5">
        <v>44985</v>
      </c>
      <c r="F584" s="6"/>
      <c r="G584" s="4" t="s">
        <v>25</v>
      </c>
      <c r="H584" s="4" t="s">
        <v>430</v>
      </c>
      <c r="I584" s="4" t="s">
        <v>27</v>
      </c>
      <c r="J584" s="4">
        <v>3.4</v>
      </c>
      <c r="K584" s="8">
        <v>4410</v>
      </c>
      <c r="L584" s="8">
        <v>14994</v>
      </c>
      <c r="M584" s="4">
        <v>10</v>
      </c>
      <c r="N584" s="8">
        <v>1499.4</v>
      </c>
      <c r="O584" s="8">
        <v>74.97</v>
      </c>
      <c r="P584" s="6"/>
      <c r="Q584" s="8">
        <v>674.73</v>
      </c>
      <c r="R584" s="8">
        <v>749.7</v>
      </c>
      <c r="S584" s="8">
        <v>1424.43</v>
      </c>
      <c r="T584" s="6"/>
    </row>
    <row r="585" ht="19.2" spans="1:20">
      <c r="A585" s="4">
        <v>1484</v>
      </c>
      <c r="B585" s="4" t="s">
        <v>518</v>
      </c>
      <c r="C585" s="4" t="s">
        <v>2249</v>
      </c>
      <c r="D585" s="5">
        <v>44958</v>
      </c>
      <c r="E585" s="5">
        <v>44985</v>
      </c>
      <c r="F585" s="6"/>
      <c r="G585" s="4" t="s">
        <v>25</v>
      </c>
      <c r="H585" s="4" t="s">
        <v>430</v>
      </c>
      <c r="I585" s="4" t="s">
        <v>27</v>
      </c>
      <c r="J585" s="4">
        <v>3.88</v>
      </c>
      <c r="K585" s="8">
        <v>4410</v>
      </c>
      <c r="L585" s="8">
        <v>17110.8</v>
      </c>
      <c r="M585" s="4">
        <v>10</v>
      </c>
      <c r="N585" s="8">
        <v>1711.08</v>
      </c>
      <c r="O585" s="8">
        <v>85.554</v>
      </c>
      <c r="P585" s="6"/>
      <c r="Q585" s="8">
        <v>769.986</v>
      </c>
      <c r="R585" s="8">
        <v>855.54</v>
      </c>
      <c r="S585" s="8">
        <v>1625.526</v>
      </c>
      <c r="T585" s="6"/>
    </row>
    <row r="586" ht="19.2" spans="1:20">
      <c r="A586" s="4">
        <v>1485</v>
      </c>
      <c r="B586" s="4" t="s">
        <v>519</v>
      </c>
      <c r="C586" s="4" t="s">
        <v>2249</v>
      </c>
      <c r="D586" s="5">
        <v>44958</v>
      </c>
      <c r="E586" s="5">
        <v>44985</v>
      </c>
      <c r="F586" s="6"/>
      <c r="G586" s="4" t="s">
        <v>25</v>
      </c>
      <c r="H586" s="4" t="s">
        <v>430</v>
      </c>
      <c r="I586" s="4" t="s">
        <v>27</v>
      </c>
      <c r="J586" s="4">
        <v>3.7</v>
      </c>
      <c r="K586" s="8">
        <v>4410</v>
      </c>
      <c r="L586" s="8">
        <v>16317</v>
      </c>
      <c r="M586" s="4">
        <v>10</v>
      </c>
      <c r="N586" s="8">
        <v>1631.7</v>
      </c>
      <c r="O586" s="8">
        <v>81.585</v>
      </c>
      <c r="P586" s="6"/>
      <c r="Q586" s="8">
        <v>734.265</v>
      </c>
      <c r="R586" s="8">
        <v>815.85</v>
      </c>
      <c r="S586" s="8">
        <v>1550.115</v>
      </c>
      <c r="T586" s="6"/>
    </row>
    <row r="587" ht="19.2" spans="1:20">
      <c r="A587" s="4">
        <v>1486</v>
      </c>
      <c r="B587" s="4" t="s">
        <v>520</v>
      </c>
      <c r="C587" s="4" t="s">
        <v>2249</v>
      </c>
      <c r="D587" s="5">
        <v>44958</v>
      </c>
      <c r="E587" s="5">
        <v>44985</v>
      </c>
      <c r="F587" s="6"/>
      <c r="G587" s="4" t="s">
        <v>25</v>
      </c>
      <c r="H587" s="4" t="s">
        <v>430</v>
      </c>
      <c r="I587" s="4" t="s">
        <v>27</v>
      </c>
      <c r="J587" s="4">
        <v>5</v>
      </c>
      <c r="K587" s="8">
        <v>4410</v>
      </c>
      <c r="L587" s="8">
        <v>22050</v>
      </c>
      <c r="M587" s="4">
        <v>10</v>
      </c>
      <c r="N587" s="8">
        <v>2205</v>
      </c>
      <c r="O587" s="8">
        <v>110.25</v>
      </c>
      <c r="P587" s="6"/>
      <c r="Q587" s="8">
        <v>992.25</v>
      </c>
      <c r="R587" s="8">
        <v>1102.5</v>
      </c>
      <c r="S587" s="8">
        <v>2094.75</v>
      </c>
      <c r="T587" s="6"/>
    </row>
    <row r="588" ht="19.2" spans="1:20">
      <c r="A588" s="4">
        <v>1487</v>
      </c>
      <c r="B588" s="4" t="s">
        <v>521</v>
      </c>
      <c r="C588" s="4" t="s">
        <v>2249</v>
      </c>
      <c r="D588" s="5">
        <v>44958</v>
      </c>
      <c r="E588" s="5">
        <v>44985</v>
      </c>
      <c r="F588" s="6"/>
      <c r="G588" s="4" t="s">
        <v>25</v>
      </c>
      <c r="H588" s="4" t="s">
        <v>430</v>
      </c>
      <c r="I588" s="4" t="s">
        <v>27</v>
      </c>
      <c r="J588" s="4">
        <v>3.8</v>
      </c>
      <c r="K588" s="8">
        <v>4410</v>
      </c>
      <c r="L588" s="8">
        <v>16758</v>
      </c>
      <c r="M588" s="4">
        <v>10</v>
      </c>
      <c r="N588" s="8">
        <v>1675.8</v>
      </c>
      <c r="O588" s="8">
        <v>83.79</v>
      </c>
      <c r="P588" s="6"/>
      <c r="Q588" s="8">
        <v>754.11</v>
      </c>
      <c r="R588" s="8">
        <v>837.9</v>
      </c>
      <c r="S588" s="8">
        <v>1592.01</v>
      </c>
      <c r="T588" s="6"/>
    </row>
    <row r="589" ht="19.2" spans="1:20">
      <c r="A589" s="4">
        <v>1488</v>
      </c>
      <c r="B589" s="4" t="s">
        <v>522</v>
      </c>
      <c r="C589" s="4" t="s">
        <v>2249</v>
      </c>
      <c r="D589" s="5">
        <v>44958</v>
      </c>
      <c r="E589" s="5">
        <v>44985</v>
      </c>
      <c r="F589" s="6"/>
      <c r="G589" s="4" t="s">
        <v>25</v>
      </c>
      <c r="H589" s="4" t="s">
        <v>430</v>
      </c>
      <c r="I589" s="4" t="s">
        <v>27</v>
      </c>
      <c r="J589" s="4">
        <v>6</v>
      </c>
      <c r="K589" s="8">
        <v>4410</v>
      </c>
      <c r="L589" s="8">
        <v>26460</v>
      </c>
      <c r="M589" s="4">
        <v>10</v>
      </c>
      <c r="N589" s="8">
        <v>2646</v>
      </c>
      <c r="O589" s="8">
        <v>132.3</v>
      </c>
      <c r="P589" s="6"/>
      <c r="Q589" s="8">
        <v>1190.7</v>
      </c>
      <c r="R589" s="8">
        <v>1323</v>
      </c>
      <c r="S589" s="8">
        <v>2513.7</v>
      </c>
      <c r="T589" s="6"/>
    </row>
    <row r="590" ht="19.2" spans="1:20">
      <c r="A590" s="4">
        <v>1489</v>
      </c>
      <c r="B590" s="4" t="s">
        <v>523</v>
      </c>
      <c r="C590" s="4" t="s">
        <v>2249</v>
      </c>
      <c r="D590" s="5">
        <v>44958</v>
      </c>
      <c r="E590" s="5">
        <v>44985</v>
      </c>
      <c r="F590" s="6"/>
      <c r="G590" s="4" t="s">
        <v>25</v>
      </c>
      <c r="H590" s="4" t="s">
        <v>430</v>
      </c>
      <c r="I590" s="4" t="s">
        <v>27</v>
      </c>
      <c r="J590" s="4">
        <v>5</v>
      </c>
      <c r="K590" s="8">
        <v>4410</v>
      </c>
      <c r="L590" s="8">
        <v>22050</v>
      </c>
      <c r="M590" s="4">
        <v>10</v>
      </c>
      <c r="N590" s="8">
        <v>2205</v>
      </c>
      <c r="O590" s="8">
        <v>110.25</v>
      </c>
      <c r="P590" s="6"/>
      <c r="Q590" s="8">
        <v>992.25</v>
      </c>
      <c r="R590" s="8">
        <v>1102.5</v>
      </c>
      <c r="S590" s="8">
        <v>2094.75</v>
      </c>
      <c r="T590" s="6"/>
    </row>
    <row r="591" ht="19.2" spans="1:20">
      <c r="A591" s="4">
        <v>1490</v>
      </c>
      <c r="B591" s="4" t="s">
        <v>524</v>
      </c>
      <c r="C591" s="4" t="s">
        <v>2249</v>
      </c>
      <c r="D591" s="5">
        <v>44958</v>
      </c>
      <c r="E591" s="5">
        <v>44985</v>
      </c>
      <c r="F591" s="6"/>
      <c r="G591" s="4" t="s">
        <v>25</v>
      </c>
      <c r="H591" s="4" t="s">
        <v>430</v>
      </c>
      <c r="I591" s="4" t="s">
        <v>27</v>
      </c>
      <c r="J591" s="4">
        <v>7</v>
      </c>
      <c r="K591" s="8">
        <v>4410</v>
      </c>
      <c r="L591" s="8">
        <v>30870</v>
      </c>
      <c r="M591" s="4">
        <v>10</v>
      </c>
      <c r="N591" s="8">
        <v>3087</v>
      </c>
      <c r="O591" s="8">
        <v>154.35</v>
      </c>
      <c r="P591" s="6"/>
      <c r="Q591" s="8">
        <v>1389.15</v>
      </c>
      <c r="R591" s="8">
        <v>1543.5</v>
      </c>
      <c r="S591" s="8">
        <v>2932.65</v>
      </c>
      <c r="T591" s="6"/>
    </row>
    <row r="592" ht="19.2" spans="1:20">
      <c r="A592" s="4">
        <v>1491</v>
      </c>
      <c r="B592" s="4" t="s">
        <v>525</v>
      </c>
      <c r="C592" s="4" t="s">
        <v>2249</v>
      </c>
      <c r="D592" s="5">
        <v>44958</v>
      </c>
      <c r="E592" s="5">
        <v>44985</v>
      </c>
      <c r="F592" s="6"/>
      <c r="G592" s="4" t="s">
        <v>25</v>
      </c>
      <c r="H592" s="4" t="s">
        <v>430</v>
      </c>
      <c r="I592" s="4" t="s">
        <v>27</v>
      </c>
      <c r="J592" s="4">
        <v>7.61</v>
      </c>
      <c r="K592" s="8">
        <v>4410</v>
      </c>
      <c r="L592" s="8">
        <v>33560.1</v>
      </c>
      <c r="M592" s="4">
        <v>10</v>
      </c>
      <c r="N592" s="8">
        <v>3356.01</v>
      </c>
      <c r="O592" s="8">
        <v>167.8005</v>
      </c>
      <c r="P592" s="6"/>
      <c r="Q592" s="8">
        <v>1510.2045</v>
      </c>
      <c r="R592" s="8">
        <v>1678.005</v>
      </c>
      <c r="S592" s="8">
        <v>3188.2095</v>
      </c>
      <c r="T592" s="6"/>
    </row>
    <row r="593" ht="19.2" spans="1:20">
      <c r="A593" s="4">
        <v>1492</v>
      </c>
      <c r="B593" s="4" t="s">
        <v>526</v>
      </c>
      <c r="C593" s="4" t="s">
        <v>2249</v>
      </c>
      <c r="D593" s="5">
        <v>44958</v>
      </c>
      <c r="E593" s="5">
        <v>44985</v>
      </c>
      <c r="F593" s="6"/>
      <c r="G593" s="4" t="s">
        <v>25</v>
      </c>
      <c r="H593" s="4" t="s">
        <v>430</v>
      </c>
      <c r="I593" s="4" t="s">
        <v>27</v>
      </c>
      <c r="J593" s="4">
        <v>7.58</v>
      </c>
      <c r="K593" s="8">
        <v>4410</v>
      </c>
      <c r="L593" s="8">
        <v>33427.8</v>
      </c>
      <c r="M593" s="4">
        <v>10</v>
      </c>
      <c r="N593" s="8">
        <v>3342.78</v>
      </c>
      <c r="O593" s="8">
        <v>167.139</v>
      </c>
      <c r="P593" s="6"/>
      <c r="Q593" s="8">
        <v>1504.251</v>
      </c>
      <c r="R593" s="8">
        <v>1671.39</v>
      </c>
      <c r="S593" s="8">
        <v>3175.641</v>
      </c>
      <c r="T593" s="6"/>
    </row>
    <row r="594" ht="19.2" spans="1:20">
      <c r="A594" s="4">
        <v>1493</v>
      </c>
      <c r="B594" s="4" t="s">
        <v>527</v>
      </c>
      <c r="C594" s="4" t="s">
        <v>2249</v>
      </c>
      <c r="D594" s="5">
        <v>44958</v>
      </c>
      <c r="E594" s="5">
        <v>44985</v>
      </c>
      <c r="F594" s="6"/>
      <c r="G594" s="4" t="s">
        <v>25</v>
      </c>
      <c r="H594" s="4" t="s">
        <v>430</v>
      </c>
      <c r="I594" s="4" t="s">
        <v>27</v>
      </c>
      <c r="J594" s="4">
        <v>5.7</v>
      </c>
      <c r="K594" s="8">
        <v>4410</v>
      </c>
      <c r="L594" s="8">
        <v>25137</v>
      </c>
      <c r="M594" s="4">
        <v>10</v>
      </c>
      <c r="N594" s="8">
        <v>2513.7</v>
      </c>
      <c r="O594" s="8">
        <v>125.685</v>
      </c>
      <c r="P594" s="6"/>
      <c r="Q594" s="8">
        <v>1131.165</v>
      </c>
      <c r="R594" s="8">
        <v>1256.85</v>
      </c>
      <c r="S594" s="8">
        <v>2388.015</v>
      </c>
      <c r="T594" s="6"/>
    </row>
    <row r="595" ht="19.2" spans="1:20">
      <c r="A595" s="4">
        <v>1494</v>
      </c>
      <c r="B595" s="4" t="s">
        <v>528</v>
      </c>
      <c r="C595" s="4" t="s">
        <v>2249</v>
      </c>
      <c r="D595" s="5">
        <v>44958</v>
      </c>
      <c r="E595" s="5">
        <v>44985</v>
      </c>
      <c r="F595" s="6"/>
      <c r="G595" s="4" t="s">
        <v>25</v>
      </c>
      <c r="H595" s="4" t="s">
        <v>430</v>
      </c>
      <c r="I595" s="4" t="s">
        <v>27</v>
      </c>
      <c r="J595" s="4">
        <v>6.77</v>
      </c>
      <c r="K595" s="8">
        <v>4410</v>
      </c>
      <c r="L595" s="8">
        <v>29855.7</v>
      </c>
      <c r="M595" s="4">
        <v>10</v>
      </c>
      <c r="N595" s="8">
        <v>2985.57</v>
      </c>
      <c r="O595" s="8">
        <v>149.2785</v>
      </c>
      <c r="P595" s="6"/>
      <c r="Q595" s="8">
        <v>1343.5065</v>
      </c>
      <c r="R595" s="8">
        <v>1492.785</v>
      </c>
      <c r="S595" s="8">
        <v>2836.2915</v>
      </c>
      <c r="T595" s="6"/>
    </row>
    <row r="596" ht="19.2" spans="1:20">
      <c r="A596" s="4">
        <v>1495</v>
      </c>
      <c r="B596" s="4" t="s">
        <v>529</v>
      </c>
      <c r="C596" s="4" t="s">
        <v>2249</v>
      </c>
      <c r="D596" s="5">
        <v>44958</v>
      </c>
      <c r="E596" s="5">
        <v>44985</v>
      </c>
      <c r="F596" s="6"/>
      <c r="G596" s="4" t="s">
        <v>25</v>
      </c>
      <c r="H596" s="4" t="s">
        <v>430</v>
      </c>
      <c r="I596" s="4" t="s">
        <v>27</v>
      </c>
      <c r="J596" s="4">
        <v>5</v>
      </c>
      <c r="K596" s="8">
        <v>4410</v>
      </c>
      <c r="L596" s="8">
        <v>22050</v>
      </c>
      <c r="M596" s="4">
        <v>10</v>
      </c>
      <c r="N596" s="8">
        <v>2205</v>
      </c>
      <c r="O596" s="8">
        <v>110.25</v>
      </c>
      <c r="P596" s="6"/>
      <c r="Q596" s="8">
        <v>992.25</v>
      </c>
      <c r="R596" s="8">
        <v>1102.5</v>
      </c>
      <c r="S596" s="8">
        <v>2094.75</v>
      </c>
      <c r="T596" s="6"/>
    </row>
    <row r="597" ht="19.2" spans="1:20">
      <c r="A597" s="4">
        <v>1496</v>
      </c>
      <c r="B597" s="4" t="s">
        <v>530</v>
      </c>
      <c r="C597" s="4" t="s">
        <v>2249</v>
      </c>
      <c r="D597" s="5">
        <v>44958</v>
      </c>
      <c r="E597" s="5">
        <v>44985</v>
      </c>
      <c r="F597" s="6"/>
      <c r="G597" s="4" t="s">
        <v>25</v>
      </c>
      <c r="H597" s="4" t="s">
        <v>430</v>
      </c>
      <c r="I597" s="4" t="s">
        <v>27</v>
      </c>
      <c r="J597" s="4">
        <v>5.24</v>
      </c>
      <c r="K597" s="8">
        <v>4410</v>
      </c>
      <c r="L597" s="8">
        <v>23108.4</v>
      </c>
      <c r="M597" s="4">
        <v>10</v>
      </c>
      <c r="N597" s="8">
        <v>2310.84</v>
      </c>
      <c r="O597" s="8">
        <v>115.542</v>
      </c>
      <c r="P597" s="6"/>
      <c r="Q597" s="8">
        <v>1039.878</v>
      </c>
      <c r="R597" s="8">
        <v>1155.42</v>
      </c>
      <c r="S597" s="8">
        <v>2195.298</v>
      </c>
      <c r="T597" s="6"/>
    </row>
    <row r="598" ht="19.2" spans="1:20">
      <c r="A598" s="4">
        <v>1497</v>
      </c>
      <c r="B598" s="4" t="s">
        <v>531</v>
      </c>
      <c r="C598" s="4" t="s">
        <v>2249</v>
      </c>
      <c r="D598" s="5">
        <v>44958</v>
      </c>
      <c r="E598" s="5">
        <v>44985</v>
      </c>
      <c r="F598" s="6"/>
      <c r="G598" s="4" t="s">
        <v>25</v>
      </c>
      <c r="H598" s="4" t="s">
        <v>430</v>
      </c>
      <c r="I598" s="4" t="s">
        <v>27</v>
      </c>
      <c r="J598" s="4">
        <v>2</v>
      </c>
      <c r="K598" s="8">
        <v>4410</v>
      </c>
      <c r="L598" s="8">
        <v>8820</v>
      </c>
      <c r="M598" s="4">
        <v>10</v>
      </c>
      <c r="N598" s="8">
        <v>882</v>
      </c>
      <c r="O598" s="8">
        <v>44.1</v>
      </c>
      <c r="P598" s="6"/>
      <c r="Q598" s="8">
        <v>396.9</v>
      </c>
      <c r="R598" s="8">
        <v>441</v>
      </c>
      <c r="S598" s="8">
        <v>837.9</v>
      </c>
      <c r="T598" s="6"/>
    </row>
    <row r="599" ht="19.2" spans="1:20">
      <c r="A599" s="4">
        <v>1498</v>
      </c>
      <c r="B599" s="4" t="s">
        <v>532</v>
      </c>
      <c r="C599" s="4" t="s">
        <v>2249</v>
      </c>
      <c r="D599" s="5">
        <v>44958</v>
      </c>
      <c r="E599" s="5">
        <v>44985</v>
      </c>
      <c r="F599" s="6"/>
      <c r="G599" s="4" t="s">
        <v>25</v>
      </c>
      <c r="H599" s="4" t="s">
        <v>430</v>
      </c>
      <c r="I599" s="4" t="s">
        <v>27</v>
      </c>
      <c r="J599" s="4">
        <v>2.42</v>
      </c>
      <c r="K599" s="8">
        <v>4410</v>
      </c>
      <c r="L599" s="8">
        <v>10672.2</v>
      </c>
      <c r="M599" s="4">
        <v>10</v>
      </c>
      <c r="N599" s="8">
        <v>1067.22</v>
      </c>
      <c r="O599" s="8">
        <v>53.361</v>
      </c>
      <c r="P599" s="6"/>
      <c r="Q599" s="8">
        <v>480.249</v>
      </c>
      <c r="R599" s="8">
        <v>533.61</v>
      </c>
      <c r="S599" s="8">
        <v>1013.859</v>
      </c>
      <c r="T599" s="6"/>
    </row>
    <row r="600" ht="19.2" spans="1:20">
      <c r="A600" s="4">
        <v>1499</v>
      </c>
      <c r="B600" s="4" t="s">
        <v>533</v>
      </c>
      <c r="C600" s="4" t="s">
        <v>2249</v>
      </c>
      <c r="D600" s="5">
        <v>44958</v>
      </c>
      <c r="E600" s="5">
        <v>44985</v>
      </c>
      <c r="F600" s="6"/>
      <c r="G600" s="4" t="s">
        <v>25</v>
      </c>
      <c r="H600" s="4" t="s">
        <v>430</v>
      </c>
      <c r="I600" s="4" t="s">
        <v>27</v>
      </c>
      <c r="J600" s="4">
        <v>7.4</v>
      </c>
      <c r="K600" s="8">
        <v>4410</v>
      </c>
      <c r="L600" s="8">
        <v>32634</v>
      </c>
      <c r="M600" s="4">
        <v>10</v>
      </c>
      <c r="N600" s="8">
        <v>3263.4</v>
      </c>
      <c r="O600" s="8">
        <v>163.17</v>
      </c>
      <c r="P600" s="6"/>
      <c r="Q600" s="8">
        <v>1468.53</v>
      </c>
      <c r="R600" s="8">
        <v>1631.7</v>
      </c>
      <c r="S600" s="8">
        <v>3100.23</v>
      </c>
      <c r="T600" s="6"/>
    </row>
    <row r="601" ht="19.2" spans="1:20">
      <c r="A601" s="4">
        <v>1500</v>
      </c>
      <c r="B601" s="4" t="s">
        <v>534</v>
      </c>
      <c r="C601" s="4" t="s">
        <v>2249</v>
      </c>
      <c r="D601" s="5">
        <v>44958</v>
      </c>
      <c r="E601" s="5">
        <v>44985</v>
      </c>
      <c r="F601" s="6"/>
      <c r="G601" s="4" t="s">
        <v>25</v>
      </c>
      <c r="H601" s="4" t="s">
        <v>430</v>
      </c>
      <c r="I601" s="4" t="s">
        <v>27</v>
      </c>
      <c r="J601" s="4">
        <v>5</v>
      </c>
      <c r="K601" s="8">
        <v>4410</v>
      </c>
      <c r="L601" s="8">
        <v>22050</v>
      </c>
      <c r="M601" s="4">
        <v>10</v>
      </c>
      <c r="N601" s="8">
        <v>2205</v>
      </c>
      <c r="O601" s="8">
        <v>110.25</v>
      </c>
      <c r="P601" s="6"/>
      <c r="Q601" s="8">
        <v>992.25</v>
      </c>
      <c r="R601" s="8">
        <v>1102.5</v>
      </c>
      <c r="S601" s="8">
        <v>2094.75</v>
      </c>
      <c r="T601" s="6"/>
    </row>
    <row r="602" ht="19.2" spans="1:20">
      <c r="A602" s="4">
        <v>1501</v>
      </c>
      <c r="B602" s="4" t="s">
        <v>535</v>
      </c>
      <c r="C602" s="4" t="s">
        <v>2249</v>
      </c>
      <c r="D602" s="5">
        <v>44958</v>
      </c>
      <c r="E602" s="5">
        <v>44985</v>
      </c>
      <c r="F602" s="6"/>
      <c r="G602" s="4" t="s">
        <v>25</v>
      </c>
      <c r="H602" s="4" t="s">
        <v>430</v>
      </c>
      <c r="I602" s="4" t="s">
        <v>27</v>
      </c>
      <c r="J602" s="4">
        <v>3</v>
      </c>
      <c r="K602" s="8">
        <v>4410</v>
      </c>
      <c r="L602" s="8">
        <v>13230</v>
      </c>
      <c r="M602" s="4">
        <v>10</v>
      </c>
      <c r="N602" s="8">
        <v>1323</v>
      </c>
      <c r="O602" s="8">
        <v>66.15</v>
      </c>
      <c r="P602" s="6"/>
      <c r="Q602" s="8">
        <v>595.35</v>
      </c>
      <c r="R602" s="8">
        <v>661.5</v>
      </c>
      <c r="S602" s="8">
        <v>1256.85</v>
      </c>
      <c r="T602" s="6"/>
    </row>
    <row r="603" ht="19.2" spans="1:20">
      <c r="A603" s="4">
        <v>1502</v>
      </c>
      <c r="B603" s="4" t="s">
        <v>536</v>
      </c>
      <c r="C603" s="4" t="s">
        <v>2249</v>
      </c>
      <c r="D603" s="5">
        <v>44958</v>
      </c>
      <c r="E603" s="5">
        <v>44985</v>
      </c>
      <c r="F603" s="6"/>
      <c r="G603" s="4" t="s">
        <v>25</v>
      </c>
      <c r="H603" s="4" t="s">
        <v>430</v>
      </c>
      <c r="I603" s="4" t="s">
        <v>27</v>
      </c>
      <c r="J603" s="4">
        <v>6</v>
      </c>
      <c r="K603" s="8">
        <v>4410</v>
      </c>
      <c r="L603" s="8">
        <v>26460</v>
      </c>
      <c r="M603" s="4">
        <v>10</v>
      </c>
      <c r="N603" s="8">
        <v>2646</v>
      </c>
      <c r="O603" s="8">
        <v>132.3</v>
      </c>
      <c r="P603" s="6"/>
      <c r="Q603" s="8">
        <v>1190.7</v>
      </c>
      <c r="R603" s="8">
        <v>1323</v>
      </c>
      <c r="S603" s="8">
        <v>2513.7</v>
      </c>
      <c r="T603" s="6"/>
    </row>
    <row r="604" ht="19.2" spans="1:20">
      <c r="A604" s="4">
        <v>1503</v>
      </c>
      <c r="B604" s="4" t="s">
        <v>537</v>
      </c>
      <c r="C604" s="4" t="s">
        <v>2249</v>
      </c>
      <c r="D604" s="5">
        <v>44958</v>
      </c>
      <c r="E604" s="5">
        <v>44985</v>
      </c>
      <c r="F604" s="6"/>
      <c r="G604" s="4" t="s">
        <v>25</v>
      </c>
      <c r="H604" s="4" t="s">
        <v>430</v>
      </c>
      <c r="I604" s="4" t="s">
        <v>27</v>
      </c>
      <c r="J604" s="4">
        <v>7.58</v>
      </c>
      <c r="K604" s="8">
        <v>4410</v>
      </c>
      <c r="L604" s="8">
        <v>33427.8</v>
      </c>
      <c r="M604" s="4">
        <v>10</v>
      </c>
      <c r="N604" s="8">
        <v>3342.78</v>
      </c>
      <c r="O604" s="8">
        <v>167.139</v>
      </c>
      <c r="P604" s="6"/>
      <c r="Q604" s="8">
        <v>1504.251</v>
      </c>
      <c r="R604" s="8">
        <v>1671.39</v>
      </c>
      <c r="S604" s="8">
        <v>3175.641</v>
      </c>
      <c r="T604" s="6"/>
    </row>
    <row r="605" ht="19.2" spans="1:20">
      <c r="A605" s="4">
        <v>1504</v>
      </c>
      <c r="B605" s="4" t="s">
        <v>538</v>
      </c>
      <c r="C605" s="4" t="s">
        <v>2249</v>
      </c>
      <c r="D605" s="5">
        <v>44958</v>
      </c>
      <c r="E605" s="5">
        <v>44985</v>
      </c>
      <c r="F605" s="6"/>
      <c r="G605" s="4" t="s">
        <v>25</v>
      </c>
      <c r="H605" s="4" t="s">
        <v>430</v>
      </c>
      <c r="I605" s="4" t="s">
        <v>27</v>
      </c>
      <c r="J605" s="4">
        <v>4.72</v>
      </c>
      <c r="K605" s="8">
        <v>4410</v>
      </c>
      <c r="L605" s="8">
        <v>20815.2</v>
      </c>
      <c r="M605" s="4">
        <v>10</v>
      </c>
      <c r="N605" s="8">
        <v>2081.52</v>
      </c>
      <c r="O605" s="8">
        <v>104.076</v>
      </c>
      <c r="P605" s="6"/>
      <c r="Q605" s="8">
        <v>936.684</v>
      </c>
      <c r="R605" s="8">
        <v>1040.76</v>
      </c>
      <c r="S605" s="8">
        <v>1977.444</v>
      </c>
      <c r="T605" s="6"/>
    </row>
    <row r="606" ht="19.2" spans="1:20">
      <c r="A606" s="4">
        <v>1505</v>
      </c>
      <c r="B606" s="4" t="s">
        <v>539</v>
      </c>
      <c r="C606" s="4" t="s">
        <v>2249</v>
      </c>
      <c r="D606" s="5">
        <v>44958</v>
      </c>
      <c r="E606" s="5">
        <v>44985</v>
      </c>
      <c r="F606" s="6"/>
      <c r="G606" s="4" t="s">
        <v>25</v>
      </c>
      <c r="H606" s="4" t="s">
        <v>430</v>
      </c>
      <c r="I606" s="4" t="s">
        <v>27</v>
      </c>
      <c r="J606" s="4">
        <v>5.5</v>
      </c>
      <c r="K606" s="8">
        <v>4410</v>
      </c>
      <c r="L606" s="8">
        <v>24255</v>
      </c>
      <c r="M606" s="4">
        <v>10</v>
      </c>
      <c r="N606" s="8">
        <v>2425.5</v>
      </c>
      <c r="O606" s="8">
        <v>121.275</v>
      </c>
      <c r="P606" s="6"/>
      <c r="Q606" s="8">
        <v>1091.475</v>
      </c>
      <c r="R606" s="8">
        <v>1212.75</v>
      </c>
      <c r="S606" s="8">
        <v>2304.225</v>
      </c>
      <c r="T606" s="6"/>
    </row>
    <row r="607" ht="19.2" spans="1:20">
      <c r="A607" s="4">
        <v>1506</v>
      </c>
      <c r="B607" s="4" t="s">
        <v>540</v>
      </c>
      <c r="C607" s="4" t="s">
        <v>2249</v>
      </c>
      <c r="D607" s="5">
        <v>44958</v>
      </c>
      <c r="E607" s="5">
        <v>44985</v>
      </c>
      <c r="F607" s="6"/>
      <c r="G607" s="4" t="s">
        <v>25</v>
      </c>
      <c r="H607" s="4" t="s">
        <v>430</v>
      </c>
      <c r="I607" s="4" t="s">
        <v>27</v>
      </c>
      <c r="J607" s="4">
        <v>1.17</v>
      </c>
      <c r="K607" s="8">
        <v>4410</v>
      </c>
      <c r="L607" s="8">
        <v>5159.7</v>
      </c>
      <c r="M607" s="4">
        <v>10</v>
      </c>
      <c r="N607" s="8">
        <v>515.97</v>
      </c>
      <c r="O607" s="8">
        <v>25.7985</v>
      </c>
      <c r="P607" s="6"/>
      <c r="Q607" s="8">
        <v>232.1865</v>
      </c>
      <c r="R607" s="8">
        <v>257.985</v>
      </c>
      <c r="S607" s="8">
        <v>490.1715</v>
      </c>
      <c r="T607" s="6"/>
    </row>
    <row r="608" ht="19.2" spans="1:20">
      <c r="A608" s="4">
        <v>1507</v>
      </c>
      <c r="B608" s="4" t="s">
        <v>541</v>
      </c>
      <c r="C608" s="4" t="s">
        <v>2249</v>
      </c>
      <c r="D608" s="5">
        <v>44958</v>
      </c>
      <c r="E608" s="5">
        <v>44985</v>
      </c>
      <c r="F608" s="6"/>
      <c r="G608" s="4" t="s">
        <v>25</v>
      </c>
      <c r="H608" s="4" t="s">
        <v>430</v>
      </c>
      <c r="I608" s="4" t="s">
        <v>27</v>
      </c>
      <c r="J608" s="4">
        <v>7.78</v>
      </c>
      <c r="K608" s="8">
        <v>4410</v>
      </c>
      <c r="L608" s="8">
        <v>34309.8</v>
      </c>
      <c r="M608" s="4">
        <v>10</v>
      </c>
      <c r="N608" s="8">
        <v>3430.98</v>
      </c>
      <c r="O608" s="8">
        <v>171.549</v>
      </c>
      <c r="P608" s="6"/>
      <c r="Q608" s="8">
        <v>1543.941</v>
      </c>
      <c r="R608" s="8">
        <v>1715.49</v>
      </c>
      <c r="S608" s="8">
        <v>3259.431</v>
      </c>
      <c r="T608" s="6"/>
    </row>
    <row r="609" ht="19.2" spans="1:20">
      <c r="A609" s="4">
        <v>1508</v>
      </c>
      <c r="B609" s="4" t="s">
        <v>542</v>
      </c>
      <c r="C609" s="4" t="s">
        <v>2249</v>
      </c>
      <c r="D609" s="5">
        <v>44958</v>
      </c>
      <c r="E609" s="5">
        <v>44985</v>
      </c>
      <c r="F609" s="6"/>
      <c r="G609" s="4" t="s">
        <v>25</v>
      </c>
      <c r="H609" s="4" t="s">
        <v>430</v>
      </c>
      <c r="I609" s="4" t="s">
        <v>27</v>
      </c>
      <c r="J609" s="4">
        <v>5.79</v>
      </c>
      <c r="K609" s="8">
        <v>4410</v>
      </c>
      <c r="L609" s="8">
        <v>25533.9</v>
      </c>
      <c r="M609" s="4">
        <v>10</v>
      </c>
      <c r="N609" s="8">
        <v>2553.39</v>
      </c>
      <c r="O609" s="8">
        <v>127.6695</v>
      </c>
      <c r="P609" s="6"/>
      <c r="Q609" s="8">
        <v>1149.0255</v>
      </c>
      <c r="R609" s="8">
        <v>1276.695</v>
      </c>
      <c r="S609" s="8">
        <v>2425.7205</v>
      </c>
      <c r="T609" s="6"/>
    </row>
    <row r="610" ht="19.2" spans="1:20">
      <c r="A610" s="4">
        <v>1509</v>
      </c>
      <c r="B610" s="4" t="s">
        <v>543</v>
      </c>
      <c r="C610" s="4" t="s">
        <v>2249</v>
      </c>
      <c r="D610" s="5">
        <v>44958</v>
      </c>
      <c r="E610" s="5">
        <v>44985</v>
      </c>
      <c r="F610" s="6"/>
      <c r="G610" s="4" t="s">
        <v>25</v>
      </c>
      <c r="H610" s="4" t="s">
        <v>430</v>
      </c>
      <c r="I610" s="4" t="s">
        <v>27</v>
      </c>
      <c r="J610" s="4">
        <v>8</v>
      </c>
      <c r="K610" s="8">
        <v>4410</v>
      </c>
      <c r="L610" s="8">
        <v>35280</v>
      </c>
      <c r="M610" s="4">
        <v>10</v>
      </c>
      <c r="N610" s="8">
        <v>3528</v>
      </c>
      <c r="O610" s="8">
        <v>176.4</v>
      </c>
      <c r="P610" s="6"/>
      <c r="Q610" s="8">
        <v>1587.6</v>
      </c>
      <c r="R610" s="8">
        <v>1764</v>
      </c>
      <c r="S610" s="8">
        <v>3351.6</v>
      </c>
      <c r="T610" s="6"/>
    </row>
    <row r="611" ht="19.2" spans="1:20">
      <c r="A611" s="4">
        <v>1510</v>
      </c>
      <c r="B611" s="4" t="s">
        <v>544</v>
      </c>
      <c r="C611" s="4" t="s">
        <v>2249</v>
      </c>
      <c r="D611" s="5">
        <v>44958</v>
      </c>
      <c r="E611" s="5">
        <v>44985</v>
      </c>
      <c r="F611" s="6"/>
      <c r="G611" s="4" t="s">
        <v>25</v>
      </c>
      <c r="H611" s="4" t="s">
        <v>430</v>
      </c>
      <c r="I611" s="4" t="s">
        <v>27</v>
      </c>
      <c r="J611" s="4">
        <v>5.99</v>
      </c>
      <c r="K611" s="8">
        <v>4410</v>
      </c>
      <c r="L611" s="8">
        <v>26415.9</v>
      </c>
      <c r="M611" s="4">
        <v>10</v>
      </c>
      <c r="N611" s="8">
        <v>2641.59</v>
      </c>
      <c r="O611" s="8">
        <v>132.0795</v>
      </c>
      <c r="P611" s="6"/>
      <c r="Q611" s="8">
        <v>1188.7155</v>
      </c>
      <c r="R611" s="8">
        <v>1320.795</v>
      </c>
      <c r="S611" s="8">
        <v>2509.5105</v>
      </c>
      <c r="T611" s="6"/>
    </row>
    <row r="612" ht="19.2" spans="1:20">
      <c r="A612" s="4">
        <v>1511</v>
      </c>
      <c r="B612" s="4" t="s">
        <v>545</v>
      </c>
      <c r="C612" s="4" t="s">
        <v>2249</v>
      </c>
      <c r="D612" s="5">
        <v>44958</v>
      </c>
      <c r="E612" s="5">
        <v>44985</v>
      </c>
      <c r="F612" s="6"/>
      <c r="G612" s="4" t="s">
        <v>25</v>
      </c>
      <c r="H612" s="4" t="s">
        <v>430</v>
      </c>
      <c r="I612" s="4" t="s">
        <v>27</v>
      </c>
      <c r="J612" s="4">
        <v>6</v>
      </c>
      <c r="K612" s="8">
        <v>4410</v>
      </c>
      <c r="L612" s="8">
        <v>26460</v>
      </c>
      <c r="M612" s="4">
        <v>10</v>
      </c>
      <c r="N612" s="8">
        <v>2646</v>
      </c>
      <c r="O612" s="8">
        <v>132.3</v>
      </c>
      <c r="P612" s="6"/>
      <c r="Q612" s="8">
        <v>1190.7</v>
      </c>
      <c r="R612" s="8">
        <v>1323</v>
      </c>
      <c r="S612" s="8">
        <v>2513.7</v>
      </c>
      <c r="T612" s="6"/>
    </row>
    <row r="613" ht="19.2" spans="1:20">
      <c r="A613" s="4">
        <v>1512</v>
      </c>
      <c r="B613" s="4" t="s">
        <v>546</v>
      </c>
      <c r="C613" s="4" t="s">
        <v>2249</v>
      </c>
      <c r="D613" s="5">
        <v>44958</v>
      </c>
      <c r="E613" s="5">
        <v>44985</v>
      </c>
      <c r="F613" s="6"/>
      <c r="G613" s="4" t="s">
        <v>25</v>
      </c>
      <c r="H613" s="4" t="s">
        <v>430</v>
      </c>
      <c r="I613" s="4" t="s">
        <v>27</v>
      </c>
      <c r="J613" s="4">
        <v>1.17</v>
      </c>
      <c r="K613" s="8">
        <v>4410</v>
      </c>
      <c r="L613" s="8">
        <v>5159.7</v>
      </c>
      <c r="M613" s="4">
        <v>10</v>
      </c>
      <c r="N613" s="8">
        <v>515.97</v>
      </c>
      <c r="O613" s="8">
        <v>25.7985</v>
      </c>
      <c r="P613" s="6"/>
      <c r="Q613" s="8">
        <v>232.1865</v>
      </c>
      <c r="R613" s="8">
        <v>257.985</v>
      </c>
      <c r="S613" s="8">
        <v>490.1715</v>
      </c>
      <c r="T613" s="6"/>
    </row>
    <row r="614" ht="19.2" spans="1:20">
      <c r="A614" s="4">
        <v>1513</v>
      </c>
      <c r="B614" s="4" t="s">
        <v>547</v>
      </c>
      <c r="C614" s="4" t="s">
        <v>2249</v>
      </c>
      <c r="D614" s="5">
        <v>44958</v>
      </c>
      <c r="E614" s="5">
        <v>44985</v>
      </c>
      <c r="F614" s="6"/>
      <c r="G614" s="4" t="s">
        <v>25</v>
      </c>
      <c r="H614" s="4" t="s">
        <v>430</v>
      </c>
      <c r="I614" s="4" t="s">
        <v>27</v>
      </c>
      <c r="J614" s="4">
        <v>14.08</v>
      </c>
      <c r="K614" s="8">
        <v>4410</v>
      </c>
      <c r="L614" s="8">
        <v>62092.8</v>
      </c>
      <c r="M614" s="4">
        <v>10</v>
      </c>
      <c r="N614" s="8">
        <v>6209.28</v>
      </c>
      <c r="O614" s="8">
        <v>310.464</v>
      </c>
      <c r="P614" s="6"/>
      <c r="Q614" s="8">
        <v>2794.176</v>
      </c>
      <c r="R614" s="8">
        <v>3104.64</v>
      </c>
      <c r="S614" s="8">
        <v>5898.816</v>
      </c>
      <c r="T614" s="6"/>
    </row>
    <row r="615" ht="19.2" spans="1:20">
      <c r="A615" s="4">
        <v>1514</v>
      </c>
      <c r="B615" s="4" t="s">
        <v>548</v>
      </c>
      <c r="C615" s="4" t="s">
        <v>2249</v>
      </c>
      <c r="D615" s="5">
        <v>44958</v>
      </c>
      <c r="E615" s="5">
        <v>44985</v>
      </c>
      <c r="F615" s="6"/>
      <c r="G615" s="4" t="s">
        <v>25</v>
      </c>
      <c r="H615" s="4" t="s">
        <v>430</v>
      </c>
      <c r="I615" s="4" t="s">
        <v>27</v>
      </c>
      <c r="J615" s="4">
        <v>11.09</v>
      </c>
      <c r="K615" s="8">
        <v>4410</v>
      </c>
      <c r="L615" s="8">
        <v>48906.9</v>
      </c>
      <c r="M615" s="4">
        <v>10</v>
      </c>
      <c r="N615" s="8">
        <v>4890.69</v>
      </c>
      <c r="O615" s="8">
        <v>244.5345</v>
      </c>
      <c r="P615" s="6"/>
      <c r="Q615" s="8">
        <v>2200.8105</v>
      </c>
      <c r="R615" s="8">
        <v>2445.345</v>
      </c>
      <c r="S615" s="8">
        <v>4646.1555</v>
      </c>
      <c r="T615" s="6"/>
    </row>
    <row r="616" ht="19.2" spans="1:20">
      <c r="A616" s="4">
        <v>1515</v>
      </c>
      <c r="B616" s="4" t="s">
        <v>549</v>
      </c>
      <c r="C616" s="4" t="s">
        <v>2249</v>
      </c>
      <c r="D616" s="5">
        <v>44958</v>
      </c>
      <c r="E616" s="5">
        <v>44985</v>
      </c>
      <c r="F616" s="6"/>
      <c r="G616" s="4" t="s">
        <v>25</v>
      </c>
      <c r="H616" s="4" t="s">
        <v>430</v>
      </c>
      <c r="I616" s="4" t="s">
        <v>27</v>
      </c>
      <c r="J616" s="4">
        <v>4.98</v>
      </c>
      <c r="K616" s="8">
        <v>4410</v>
      </c>
      <c r="L616" s="8">
        <v>21961.8</v>
      </c>
      <c r="M616" s="4">
        <v>10</v>
      </c>
      <c r="N616" s="8">
        <v>2196.18</v>
      </c>
      <c r="O616" s="8">
        <v>109.809</v>
      </c>
      <c r="P616" s="6"/>
      <c r="Q616" s="8">
        <v>988.281</v>
      </c>
      <c r="R616" s="8">
        <v>1098.09</v>
      </c>
      <c r="S616" s="8">
        <v>2086.371</v>
      </c>
      <c r="T616" s="6"/>
    </row>
    <row r="617" ht="19.2" spans="1:20">
      <c r="A617" s="4">
        <v>1516</v>
      </c>
      <c r="B617" s="4" t="s">
        <v>550</v>
      </c>
      <c r="C617" s="4" t="s">
        <v>2249</v>
      </c>
      <c r="D617" s="5">
        <v>44958</v>
      </c>
      <c r="E617" s="5">
        <v>44985</v>
      </c>
      <c r="F617" s="6"/>
      <c r="G617" s="4" t="s">
        <v>25</v>
      </c>
      <c r="H617" s="4" t="s">
        <v>430</v>
      </c>
      <c r="I617" s="4" t="s">
        <v>27</v>
      </c>
      <c r="J617" s="4">
        <v>6.49</v>
      </c>
      <c r="K617" s="8">
        <v>4410</v>
      </c>
      <c r="L617" s="8">
        <v>28620.9</v>
      </c>
      <c r="M617" s="4">
        <v>10</v>
      </c>
      <c r="N617" s="8">
        <v>2862.09</v>
      </c>
      <c r="O617" s="8">
        <v>143.1045</v>
      </c>
      <c r="P617" s="6"/>
      <c r="Q617" s="8">
        <v>1287.9405</v>
      </c>
      <c r="R617" s="8">
        <v>1431.045</v>
      </c>
      <c r="S617" s="8">
        <v>2718.9855</v>
      </c>
      <c r="T617" s="6"/>
    </row>
    <row r="618" ht="19.2" spans="1:20">
      <c r="A618" s="4">
        <v>1517</v>
      </c>
      <c r="B618" s="4" t="s">
        <v>551</v>
      </c>
      <c r="C618" s="4" t="s">
        <v>2249</v>
      </c>
      <c r="D618" s="5">
        <v>44958</v>
      </c>
      <c r="E618" s="5">
        <v>44985</v>
      </c>
      <c r="F618" s="6"/>
      <c r="G618" s="4" t="s">
        <v>25</v>
      </c>
      <c r="H618" s="4" t="s">
        <v>430</v>
      </c>
      <c r="I618" s="4" t="s">
        <v>27</v>
      </c>
      <c r="J618" s="4">
        <v>6</v>
      </c>
      <c r="K618" s="8">
        <v>4410</v>
      </c>
      <c r="L618" s="8">
        <v>26460</v>
      </c>
      <c r="M618" s="4">
        <v>10</v>
      </c>
      <c r="N618" s="8">
        <v>2646</v>
      </c>
      <c r="O618" s="8">
        <v>132.3</v>
      </c>
      <c r="P618" s="6"/>
      <c r="Q618" s="8">
        <v>1190.7</v>
      </c>
      <c r="R618" s="8">
        <v>1323</v>
      </c>
      <c r="S618" s="8">
        <v>2513.7</v>
      </c>
      <c r="T618" s="6"/>
    </row>
    <row r="619" ht="19.2" spans="1:20">
      <c r="A619" s="4">
        <v>1518</v>
      </c>
      <c r="B619" s="4" t="s">
        <v>552</v>
      </c>
      <c r="C619" s="4" t="s">
        <v>2249</v>
      </c>
      <c r="D619" s="5">
        <v>44958</v>
      </c>
      <c r="E619" s="5">
        <v>44985</v>
      </c>
      <c r="F619" s="6"/>
      <c r="G619" s="4" t="s">
        <v>25</v>
      </c>
      <c r="H619" s="4" t="s">
        <v>430</v>
      </c>
      <c r="I619" s="4" t="s">
        <v>27</v>
      </c>
      <c r="J619" s="4">
        <v>5.82</v>
      </c>
      <c r="K619" s="8">
        <v>4410</v>
      </c>
      <c r="L619" s="8">
        <v>25666.2</v>
      </c>
      <c r="M619" s="4">
        <v>10</v>
      </c>
      <c r="N619" s="8">
        <v>2566.62</v>
      </c>
      <c r="O619" s="8">
        <v>128.331</v>
      </c>
      <c r="P619" s="6"/>
      <c r="Q619" s="8">
        <v>1154.979</v>
      </c>
      <c r="R619" s="8">
        <v>1283.31</v>
      </c>
      <c r="S619" s="8">
        <v>2438.289</v>
      </c>
      <c r="T619" s="6"/>
    </row>
    <row r="620" ht="19.2" spans="1:20">
      <c r="A620" s="4">
        <v>1519</v>
      </c>
      <c r="B620" s="4" t="s">
        <v>553</v>
      </c>
      <c r="C620" s="4" t="s">
        <v>2249</v>
      </c>
      <c r="D620" s="5">
        <v>44958</v>
      </c>
      <c r="E620" s="5">
        <v>44985</v>
      </c>
      <c r="F620" s="6"/>
      <c r="G620" s="4" t="s">
        <v>25</v>
      </c>
      <c r="H620" s="4" t="s">
        <v>430</v>
      </c>
      <c r="I620" s="4" t="s">
        <v>27</v>
      </c>
      <c r="J620" s="4">
        <v>6.67</v>
      </c>
      <c r="K620" s="8">
        <v>4410</v>
      </c>
      <c r="L620" s="8">
        <v>29414.7</v>
      </c>
      <c r="M620" s="4">
        <v>10</v>
      </c>
      <c r="N620" s="8">
        <v>2941.47</v>
      </c>
      <c r="O620" s="8">
        <v>147.0735</v>
      </c>
      <c r="P620" s="6"/>
      <c r="Q620" s="8">
        <v>1323.6615</v>
      </c>
      <c r="R620" s="8">
        <v>1470.735</v>
      </c>
      <c r="S620" s="8">
        <v>2794.3965</v>
      </c>
      <c r="T620" s="6"/>
    </row>
    <row r="621" ht="19.2" spans="1:20">
      <c r="A621" s="4">
        <v>1520</v>
      </c>
      <c r="B621" s="4" t="s">
        <v>554</v>
      </c>
      <c r="C621" s="4" t="s">
        <v>2249</v>
      </c>
      <c r="D621" s="5">
        <v>44958</v>
      </c>
      <c r="E621" s="5">
        <v>44985</v>
      </c>
      <c r="F621" s="6"/>
      <c r="G621" s="4" t="s">
        <v>25</v>
      </c>
      <c r="H621" s="4" t="s">
        <v>430</v>
      </c>
      <c r="I621" s="4" t="s">
        <v>27</v>
      </c>
      <c r="J621" s="4">
        <v>6.16</v>
      </c>
      <c r="K621" s="8">
        <v>4410</v>
      </c>
      <c r="L621" s="8">
        <v>27165.6</v>
      </c>
      <c r="M621" s="4">
        <v>10</v>
      </c>
      <c r="N621" s="8">
        <v>2716.56</v>
      </c>
      <c r="O621" s="8">
        <v>135.828</v>
      </c>
      <c r="P621" s="6"/>
      <c r="Q621" s="8">
        <v>1222.452</v>
      </c>
      <c r="R621" s="8">
        <v>1358.28</v>
      </c>
      <c r="S621" s="8">
        <v>2580.732</v>
      </c>
      <c r="T621" s="6"/>
    </row>
    <row r="622" ht="19.2" spans="1:20">
      <c r="A622" s="4">
        <v>1521</v>
      </c>
      <c r="B622" s="4" t="s">
        <v>555</v>
      </c>
      <c r="C622" s="4" t="s">
        <v>2249</v>
      </c>
      <c r="D622" s="5">
        <v>44958</v>
      </c>
      <c r="E622" s="5">
        <v>44985</v>
      </c>
      <c r="F622" s="6"/>
      <c r="G622" s="4" t="s">
        <v>25</v>
      </c>
      <c r="H622" s="4" t="s">
        <v>430</v>
      </c>
      <c r="I622" s="4" t="s">
        <v>27</v>
      </c>
      <c r="J622" s="4">
        <v>1.55</v>
      </c>
      <c r="K622" s="8">
        <v>4410</v>
      </c>
      <c r="L622" s="8">
        <v>6835.5</v>
      </c>
      <c r="M622" s="4">
        <v>10</v>
      </c>
      <c r="N622" s="8">
        <v>683.55</v>
      </c>
      <c r="O622" s="8">
        <v>34.1775</v>
      </c>
      <c r="P622" s="6"/>
      <c r="Q622" s="8">
        <v>307.5975</v>
      </c>
      <c r="R622" s="8">
        <v>341.775</v>
      </c>
      <c r="S622" s="8">
        <v>649.3725</v>
      </c>
      <c r="T622" s="6"/>
    </row>
    <row r="623" ht="19.2" spans="1:20">
      <c r="A623" s="4">
        <v>1522</v>
      </c>
      <c r="B623" s="4" t="s">
        <v>556</v>
      </c>
      <c r="C623" s="4" t="s">
        <v>2249</v>
      </c>
      <c r="D623" s="5">
        <v>44958</v>
      </c>
      <c r="E623" s="5">
        <v>44985</v>
      </c>
      <c r="F623" s="6"/>
      <c r="G623" s="4" t="s">
        <v>25</v>
      </c>
      <c r="H623" s="4" t="s">
        <v>430</v>
      </c>
      <c r="I623" s="4" t="s">
        <v>27</v>
      </c>
      <c r="J623" s="4">
        <v>8</v>
      </c>
      <c r="K623" s="8">
        <v>4410</v>
      </c>
      <c r="L623" s="8">
        <v>35280</v>
      </c>
      <c r="M623" s="4">
        <v>10</v>
      </c>
      <c r="N623" s="8">
        <v>3528</v>
      </c>
      <c r="O623" s="8">
        <v>176.4</v>
      </c>
      <c r="P623" s="6"/>
      <c r="Q623" s="8">
        <v>1587.6</v>
      </c>
      <c r="R623" s="8">
        <v>1764</v>
      </c>
      <c r="S623" s="8">
        <v>3351.6</v>
      </c>
      <c r="T623" s="6"/>
    </row>
    <row r="624" ht="19.2" spans="1:20">
      <c r="A624" s="4">
        <v>1523</v>
      </c>
      <c r="B624" s="4" t="s">
        <v>557</v>
      </c>
      <c r="C624" s="4" t="s">
        <v>2249</v>
      </c>
      <c r="D624" s="5">
        <v>44958</v>
      </c>
      <c r="E624" s="5">
        <v>44985</v>
      </c>
      <c r="F624" s="6"/>
      <c r="G624" s="4" t="s">
        <v>25</v>
      </c>
      <c r="H624" s="4" t="s">
        <v>430</v>
      </c>
      <c r="I624" s="4" t="s">
        <v>27</v>
      </c>
      <c r="J624" s="4">
        <v>5.86</v>
      </c>
      <c r="K624" s="8">
        <v>4410</v>
      </c>
      <c r="L624" s="8">
        <v>25842.6</v>
      </c>
      <c r="M624" s="4">
        <v>10</v>
      </c>
      <c r="N624" s="8">
        <v>2584.26</v>
      </c>
      <c r="O624" s="8">
        <v>129.213</v>
      </c>
      <c r="P624" s="6"/>
      <c r="Q624" s="8">
        <v>1162.917</v>
      </c>
      <c r="R624" s="8">
        <v>1292.13</v>
      </c>
      <c r="S624" s="8">
        <v>2455.047</v>
      </c>
      <c r="T624" s="6"/>
    </row>
    <row r="625" ht="19.2" spans="1:20">
      <c r="A625" s="4">
        <v>1524</v>
      </c>
      <c r="B625" s="4" t="s">
        <v>558</v>
      </c>
      <c r="C625" s="4" t="s">
        <v>2249</v>
      </c>
      <c r="D625" s="5">
        <v>44958</v>
      </c>
      <c r="E625" s="5">
        <v>44985</v>
      </c>
      <c r="F625" s="6"/>
      <c r="G625" s="4" t="s">
        <v>25</v>
      </c>
      <c r="H625" s="4" t="s">
        <v>430</v>
      </c>
      <c r="I625" s="4" t="s">
        <v>27</v>
      </c>
      <c r="J625" s="4">
        <v>8</v>
      </c>
      <c r="K625" s="8">
        <v>4410</v>
      </c>
      <c r="L625" s="8">
        <v>35280</v>
      </c>
      <c r="M625" s="4">
        <v>10</v>
      </c>
      <c r="N625" s="8">
        <v>3528</v>
      </c>
      <c r="O625" s="8">
        <v>176.4</v>
      </c>
      <c r="P625" s="6"/>
      <c r="Q625" s="8">
        <v>1587.6</v>
      </c>
      <c r="R625" s="8">
        <v>1764</v>
      </c>
      <c r="S625" s="8">
        <v>3351.6</v>
      </c>
      <c r="T625" s="6"/>
    </row>
    <row r="626" ht="19.2" spans="1:20">
      <c r="A626" s="4">
        <v>1525</v>
      </c>
      <c r="B626" s="4" t="s">
        <v>559</v>
      </c>
      <c r="C626" s="4" t="s">
        <v>2249</v>
      </c>
      <c r="D626" s="5">
        <v>44958</v>
      </c>
      <c r="E626" s="5">
        <v>44985</v>
      </c>
      <c r="F626" s="6"/>
      <c r="G626" s="4" t="s">
        <v>25</v>
      </c>
      <c r="H626" s="4" t="s">
        <v>430</v>
      </c>
      <c r="I626" s="4" t="s">
        <v>27</v>
      </c>
      <c r="J626" s="4">
        <v>7.8</v>
      </c>
      <c r="K626" s="8">
        <v>4410</v>
      </c>
      <c r="L626" s="8">
        <v>34398</v>
      </c>
      <c r="M626" s="4">
        <v>10</v>
      </c>
      <c r="N626" s="8">
        <v>3439.8</v>
      </c>
      <c r="O626" s="8">
        <v>171.99</v>
      </c>
      <c r="P626" s="6"/>
      <c r="Q626" s="8">
        <v>1547.91</v>
      </c>
      <c r="R626" s="8">
        <v>1719.9</v>
      </c>
      <c r="S626" s="8">
        <v>3267.81</v>
      </c>
      <c r="T626" s="6"/>
    </row>
    <row r="627" ht="19.2" spans="1:20">
      <c r="A627" s="4">
        <v>1526</v>
      </c>
      <c r="B627" s="4" t="s">
        <v>560</v>
      </c>
      <c r="C627" s="4" t="s">
        <v>2249</v>
      </c>
      <c r="D627" s="5">
        <v>44958</v>
      </c>
      <c r="E627" s="5">
        <v>44985</v>
      </c>
      <c r="F627" s="6"/>
      <c r="G627" s="4" t="s">
        <v>25</v>
      </c>
      <c r="H627" s="4" t="s">
        <v>430</v>
      </c>
      <c r="I627" s="4" t="s">
        <v>27</v>
      </c>
      <c r="J627" s="4">
        <v>10</v>
      </c>
      <c r="K627" s="8">
        <v>4410</v>
      </c>
      <c r="L627" s="8">
        <v>44100</v>
      </c>
      <c r="M627" s="4">
        <v>10</v>
      </c>
      <c r="N627" s="8">
        <v>4410</v>
      </c>
      <c r="O627" s="8">
        <v>220.5</v>
      </c>
      <c r="P627" s="6"/>
      <c r="Q627" s="8">
        <v>1984.5</v>
      </c>
      <c r="R627" s="8">
        <v>2205</v>
      </c>
      <c r="S627" s="8">
        <v>4189.5</v>
      </c>
      <c r="T627" s="6"/>
    </row>
    <row r="628" ht="19.2" spans="1:20">
      <c r="A628" s="4">
        <v>1527</v>
      </c>
      <c r="B628" s="4" t="s">
        <v>561</v>
      </c>
      <c r="C628" s="4" t="s">
        <v>2249</v>
      </c>
      <c r="D628" s="5">
        <v>44958</v>
      </c>
      <c r="E628" s="5">
        <v>44985</v>
      </c>
      <c r="F628" s="6"/>
      <c r="G628" s="4" t="s">
        <v>25</v>
      </c>
      <c r="H628" s="4" t="s">
        <v>430</v>
      </c>
      <c r="I628" s="4" t="s">
        <v>27</v>
      </c>
      <c r="J628" s="4">
        <v>6</v>
      </c>
      <c r="K628" s="8">
        <v>4410</v>
      </c>
      <c r="L628" s="8">
        <v>26460</v>
      </c>
      <c r="M628" s="4">
        <v>10</v>
      </c>
      <c r="N628" s="8">
        <v>2646</v>
      </c>
      <c r="O628" s="8">
        <v>132.3</v>
      </c>
      <c r="P628" s="6"/>
      <c r="Q628" s="8">
        <v>1190.7</v>
      </c>
      <c r="R628" s="8">
        <v>1323</v>
      </c>
      <c r="S628" s="8">
        <v>2513.7</v>
      </c>
      <c r="T628" s="6"/>
    </row>
    <row r="629" ht="19.2" spans="1:20">
      <c r="A629" s="4">
        <v>1528</v>
      </c>
      <c r="B629" s="4" t="s">
        <v>562</v>
      </c>
      <c r="C629" s="4" t="s">
        <v>2249</v>
      </c>
      <c r="D629" s="5">
        <v>44958</v>
      </c>
      <c r="E629" s="5">
        <v>44985</v>
      </c>
      <c r="F629" s="6"/>
      <c r="G629" s="4" t="s">
        <v>25</v>
      </c>
      <c r="H629" s="4" t="s">
        <v>430</v>
      </c>
      <c r="I629" s="4" t="s">
        <v>27</v>
      </c>
      <c r="J629" s="4">
        <v>8</v>
      </c>
      <c r="K629" s="8">
        <v>4410</v>
      </c>
      <c r="L629" s="8">
        <v>35280</v>
      </c>
      <c r="M629" s="4">
        <v>10</v>
      </c>
      <c r="N629" s="8">
        <v>3528</v>
      </c>
      <c r="O629" s="8">
        <v>176.4</v>
      </c>
      <c r="P629" s="6"/>
      <c r="Q629" s="8">
        <v>1587.6</v>
      </c>
      <c r="R629" s="8">
        <v>1764</v>
      </c>
      <c r="S629" s="8">
        <v>3351.6</v>
      </c>
      <c r="T629" s="6"/>
    </row>
    <row r="630" ht="19.2" spans="1:20">
      <c r="A630" s="4">
        <v>1529</v>
      </c>
      <c r="B630" s="4" t="s">
        <v>563</v>
      </c>
      <c r="C630" s="4" t="s">
        <v>2249</v>
      </c>
      <c r="D630" s="5">
        <v>44958</v>
      </c>
      <c r="E630" s="5">
        <v>44985</v>
      </c>
      <c r="F630" s="6"/>
      <c r="G630" s="4" t="s">
        <v>25</v>
      </c>
      <c r="H630" s="4" t="s">
        <v>430</v>
      </c>
      <c r="I630" s="4" t="s">
        <v>27</v>
      </c>
      <c r="J630" s="4">
        <v>5.99</v>
      </c>
      <c r="K630" s="8">
        <v>4410</v>
      </c>
      <c r="L630" s="8">
        <v>26415.9</v>
      </c>
      <c r="M630" s="4">
        <v>10</v>
      </c>
      <c r="N630" s="8">
        <v>2641.59</v>
      </c>
      <c r="O630" s="8">
        <v>132.0795</v>
      </c>
      <c r="P630" s="6"/>
      <c r="Q630" s="8">
        <v>1188.7155</v>
      </c>
      <c r="R630" s="8">
        <v>1320.795</v>
      </c>
      <c r="S630" s="8">
        <v>2509.5105</v>
      </c>
      <c r="T630" s="6"/>
    </row>
    <row r="631" ht="19.2" spans="1:20">
      <c r="A631" s="4">
        <v>1530</v>
      </c>
      <c r="B631" s="4" t="s">
        <v>564</v>
      </c>
      <c r="C631" s="4" t="s">
        <v>2249</v>
      </c>
      <c r="D631" s="5">
        <v>44958</v>
      </c>
      <c r="E631" s="5">
        <v>44985</v>
      </c>
      <c r="F631" s="6"/>
      <c r="G631" s="4" t="s">
        <v>25</v>
      </c>
      <c r="H631" s="4" t="s">
        <v>430</v>
      </c>
      <c r="I631" s="4" t="s">
        <v>27</v>
      </c>
      <c r="J631" s="4">
        <v>5.4</v>
      </c>
      <c r="K631" s="8">
        <v>4410</v>
      </c>
      <c r="L631" s="8">
        <v>23814</v>
      </c>
      <c r="M631" s="4">
        <v>10</v>
      </c>
      <c r="N631" s="8">
        <v>2381.4</v>
      </c>
      <c r="O631" s="8">
        <v>119.07</v>
      </c>
      <c r="P631" s="6"/>
      <c r="Q631" s="8">
        <v>1071.63</v>
      </c>
      <c r="R631" s="8">
        <v>1190.7</v>
      </c>
      <c r="S631" s="8">
        <v>2262.33</v>
      </c>
      <c r="T631" s="6"/>
    </row>
    <row r="632" ht="19.2" spans="1:20">
      <c r="A632" s="4">
        <v>1531</v>
      </c>
      <c r="B632" s="4" t="s">
        <v>565</v>
      </c>
      <c r="C632" s="4" t="s">
        <v>2249</v>
      </c>
      <c r="D632" s="5">
        <v>44958</v>
      </c>
      <c r="E632" s="5">
        <v>44985</v>
      </c>
      <c r="F632" s="6"/>
      <c r="G632" s="4" t="s">
        <v>25</v>
      </c>
      <c r="H632" s="4" t="s">
        <v>430</v>
      </c>
      <c r="I632" s="4" t="s">
        <v>27</v>
      </c>
      <c r="J632" s="4">
        <v>8</v>
      </c>
      <c r="K632" s="8">
        <v>4410</v>
      </c>
      <c r="L632" s="8">
        <v>35280</v>
      </c>
      <c r="M632" s="4">
        <v>10</v>
      </c>
      <c r="N632" s="8">
        <v>3528</v>
      </c>
      <c r="O632" s="8">
        <v>176.4</v>
      </c>
      <c r="P632" s="6"/>
      <c r="Q632" s="8">
        <v>1587.6</v>
      </c>
      <c r="R632" s="8">
        <v>1764</v>
      </c>
      <c r="S632" s="8">
        <v>3351.6</v>
      </c>
      <c r="T632" s="6"/>
    </row>
    <row r="633" ht="19.2" spans="1:20">
      <c r="A633" s="4">
        <v>1532</v>
      </c>
      <c r="B633" s="4" t="s">
        <v>566</v>
      </c>
      <c r="C633" s="4" t="s">
        <v>2249</v>
      </c>
      <c r="D633" s="5">
        <v>44958</v>
      </c>
      <c r="E633" s="5">
        <v>44985</v>
      </c>
      <c r="F633" s="6"/>
      <c r="G633" s="4" t="s">
        <v>25</v>
      </c>
      <c r="H633" s="4" t="s">
        <v>430</v>
      </c>
      <c r="I633" s="4" t="s">
        <v>27</v>
      </c>
      <c r="J633" s="4">
        <v>5.46</v>
      </c>
      <c r="K633" s="8">
        <v>4410</v>
      </c>
      <c r="L633" s="8">
        <v>24078.6</v>
      </c>
      <c r="M633" s="4">
        <v>10</v>
      </c>
      <c r="N633" s="8">
        <v>2407.86</v>
      </c>
      <c r="O633" s="8">
        <v>120.393</v>
      </c>
      <c r="P633" s="6"/>
      <c r="Q633" s="8">
        <v>1083.537</v>
      </c>
      <c r="R633" s="8">
        <v>1203.93</v>
      </c>
      <c r="S633" s="8">
        <v>2287.467</v>
      </c>
      <c r="T633" s="6"/>
    </row>
    <row r="634" ht="19.2" spans="1:20">
      <c r="A634" s="4">
        <v>1533</v>
      </c>
      <c r="B634" s="4" t="s">
        <v>567</v>
      </c>
      <c r="C634" s="4" t="s">
        <v>2249</v>
      </c>
      <c r="D634" s="5">
        <v>44958</v>
      </c>
      <c r="E634" s="5">
        <v>44985</v>
      </c>
      <c r="F634" s="6"/>
      <c r="G634" s="4" t="s">
        <v>25</v>
      </c>
      <c r="H634" s="4" t="s">
        <v>430</v>
      </c>
      <c r="I634" s="4" t="s">
        <v>27</v>
      </c>
      <c r="J634" s="4">
        <v>6.83</v>
      </c>
      <c r="K634" s="8">
        <v>4410</v>
      </c>
      <c r="L634" s="8">
        <v>30120.3</v>
      </c>
      <c r="M634" s="4">
        <v>10</v>
      </c>
      <c r="N634" s="8">
        <v>3012.03</v>
      </c>
      <c r="O634" s="8">
        <v>150.6015</v>
      </c>
      <c r="P634" s="6"/>
      <c r="Q634" s="8">
        <v>1355.4135</v>
      </c>
      <c r="R634" s="8">
        <v>1506.015</v>
      </c>
      <c r="S634" s="8">
        <v>2861.4285</v>
      </c>
      <c r="T634" s="6"/>
    </row>
    <row r="635" ht="19.2" spans="1:20">
      <c r="A635" s="4">
        <v>1534</v>
      </c>
      <c r="B635" s="4" t="s">
        <v>568</v>
      </c>
      <c r="C635" s="4" t="s">
        <v>2249</v>
      </c>
      <c r="D635" s="5">
        <v>44958</v>
      </c>
      <c r="E635" s="5">
        <v>44985</v>
      </c>
      <c r="F635" s="6"/>
      <c r="G635" s="4" t="s">
        <v>25</v>
      </c>
      <c r="H635" s="4" t="s">
        <v>430</v>
      </c>
      <c r="I635" s="4" t="s">
        <v>27</v>
      </c>
      <c r="J635" s="4">
        <v>2.54</v>
      </c>
      <c r="K635" s="8">
        <v>4410</v>
      </c>
      <c r="L635" s="8">
        <v>11201.4</v>
      </c>
      <c r="M635" s="4">
        <v>10</v>
      </c>
      <c r="N635" s="8">
        <v>1120.14</v>
      </c>
      <c r="O635" s="8">
        <v>56.007</v>
      </c>
      <c r="P635" s="6"/>
      <c r="Q635" s="8">
        <v>504.063</v>
      </c>
      <c r="R635" s="8">
        <v>560.07</v>
      </c>
      <c r="S635" s="8">
        <v>1064.133</v>
      </c>
      <c r="T635" s="6"/>
    </row>
    <row r="636" ht="19.2" spans="1:20">
      <c r="A636" s="4">
        <v>1535</v>
      </c>
      <c r="B636" s="4" t="s">
        <v>569</v>
      </c>
      <c r="C636" s="4" t="s">
        <v>2249</v>
      </c>
      <c r="D636" s="5">
        <v>44958</v>
      </c>
      <c r="E636" s="5">
        <v>44985</v>
      </c>
      <c r="F636" s="6"/>
      <c r="G636" s="4" t="s">
        <v>25</v>
      </c>
      <c r="H636" s="4" t="s">
        <v>430</v>
      </c>
      <c r="I636" s="4" t="s">
        <v>27</v>
      </c>
      <c r="J636" s="4">
        <v>5.59</v>
      </c>
      <c r="K636" s="8">
        <v>4410</v>
      </c>
      <c r="L636" s="8">
        <v>24651.9</v>
      </c>
      <c r="M636" s="4">
        <v>10</v>
      </c>
      <c r="N636" s="8">
        <v>2465.19</v>
      </c>
      <c r="O636" s="8">
        <v>123.2595</v>
      </c>
      <c r="P636" s="6"/>
      <c r="Q636" s="8">
        <v>1109.3355</v>
      </c>
      <c r="R636" s="8">
        <v>1232.595</v>
      </c>
      <c r="S636" s="8">
        <v>2341.9305</v>
      </c>
      <c r="T636" s="6"/>
    </row>
    <row r="637" ht="19.2" spans="1:20">
      <c r="A637" s="4">
        <v>1536</v>
      </c>
      <c r="B637" s="4" t="s">
        <v>570</v>
      </c>
      <c r="C637" s="4" t="s">
        <v>2249</v>
      </c>
      <c r="D637" s="5">
        <v>44958</v>
      </c>
      <c r="E637" s="5">
        <v>44985</v>
      </c>
      <c r="F637" s="6"/>
      <c r="G637" s="4" t="s">
        <v>25</v>
      </c>
      <c r="H637" s="4" t="s">
        <v>430</v>
      </c>
      <c r="I637" s="4" t="s">
        <v>27</v>
      </c>
      <c r="J637" s="4">
        <v>4.43</v>
      </c>
      <c r="K637" s="8">
        <v>4410</v>
      </c>
      <c r="L637" s="8">
        <v>19536.3</v>
      </c>
      <c r="M637" s="4">
        <v>10</v>
      </c>
      <c r="N637" s="8">
        <v>1953.63</v>
      </c>
      <c r="O637" s="8">
        <v>97.6815</v>
      </c>
      <c r="P637" s="6"/>
      <c r="Q637" s="8">
        <v>879.1335</v>
      </c>
      <c r="R637" s="8">
        <v>976.815</v>
      </c>
      <c r="S637" s="8">
        <v>1855.9485</v>
      </c>
      <c r="T637" s="6"/>
    </row>
    <row r="638" ht="19.2" spans="1:20">
      <c r="A638" s="4">
        <v>1537</v>
      </c>
      <c r="B638" s="4" t="s">
        <v>571</v>
      </c>
      <c r="C638" s="4" t="s">
        <v>2249</v>
      </c>
      <c r="D638" s="5">
        <v>44958</v>
      </c>
      <c r="E638" s="5">
        <v>44985</v>
      </c>
      <c r="F638" s="6"/>
      <c r="G638" s="4" t="s">
        <v>25</v>
      </c>
      <c r="H638" s="4" t="s">
        <v>430</v>
      </c>
      <c r="I638" s="4" t="s">
        <v>27</v>
      </c>
      <c r="J638" s="4">
        <v>6.6</v>
      </c>
      <c r="K638" s="8">
        <v>4410</v>
      </c>
      <c r="L638" s="8">
        <v>29106</v>
      </c>
      <c r="M638" s="4">
        <v>10</v>
      </c>
      <c r="N638" s="8">
        <v>2910.6</v>
      </c>
      <c r="O638" s="8">
        <v>145.53</v>
      </c>
      <c r="P638" s="6"/>
      <c r="Q638" s="8">
        <v>1309.77</v>
      </c>
      <c r="R638" s="8">
        <v>1455.3</v>
      </c>
      <c r="S638" s="8">
        <v>2765.07</v>
      </c>
      <c r="T638" s="6"/>
    </row>
    <row r="639" ht="19.2" spans="1:20">
      <c r="A639" s="4">
        <v>1538</v>
      </c>
      <c r="B639" s="4" t="s">
        <v>572</v>
      </c>
      <c r="C639" s="4" t="s">
        <v>2249</v>
      </c>
      <c r="D639" s="5">
        <v>44958</v>
      </c>
      <c r="E639" s="5">
        <v>44985</v>
      </c>
      <c r="F639" s="6"/>
      <c r="G639" s="4" t="s">
        <v>25</v>
      </c>
      <c r="H639" s="4" t="s">
        <v>430</v>
      </c>
      <c r="I639" s="4" t="s">
        <v>27</v>
      </c>
      <c r="J639" s="4">
        <v>7.61</v>
      </c>
      <c r="K639" s="8">
        <v>4410</v>
      </c>
      <c r="L639" s="8">
        <v>33560.1</v>
      </c>
      <c r="M639" s="4">
        <v>10</v>
      </c>
      <c r="N639" s="8">
        <v>3356.01</v>
      </c>
      <c r="O639" s="8">
        <v>167.8005</v>
      </c>
      <c r="P639" s="6"/>
      <c r="Q639" s="8">
        <v>1510.2045</v>
      </c>
      <c r="R639" s="8">
        <v>1678.005</v>
      </c>
      <c r="S639" s="8">
        <v>3188.2095</v>
      </c>
      <c r="T639" s="6"/>
    </row>
    <row r="640" ht="19.2" spans="1:20">
      <c r="A640" s="4">
        <v>1539</v>
      </c>
      <c r="B640" s="4" t="s">
        <v>573</v>
      </c>
      <c r="C640" s="4" t="s">
        <v>2249</v>
      </c>
      <c r="D640" s="5">
        <v>44958</v>
      </c>
      <c r="E640" s="5">
        <v>44985</v>
      </c>
      <c r="F640" s="6"/>
      <c r="G640" s="4" t="s">
        <v>25</v>
      </c>
      <c r="H640" s="4" t="s">
        <v>430</v>
      </c>
      <c r="I640" s="4" t="s">
        <v>27</v>
      </c>
      <c r="J640" s="4">
        <v>3.61</v>
      </c>
      <c r="K640" s="8">
        <v>4410</v>
      </c>
      <c r="L640" s="8">
        <v>15920.1</v>
      </c>
      <c r="M640" s="4">
        <v>10</v>
      </c>
      <c r="N640" s="8">
        <v>1592.01</v>
      </c>
      <c r="O640" s="8">
        <v>79.6005</v>
      </c>
      <c r="P640" s="6"/>
      <c r="Q640" s="8">
        <v>716.4045</v>
      </c>
      <c r="R640" s="8">
        <v>796.005</v>
      </c>
      <c r="S640" s="8">
        <v>1512.4095</v>
      </c>
      <c r="T640" s="6"/>
    </row>
    <row r="641" ht="19.2" spans="1:20">
      <c r="A641" s="4">
        <v>1540</v>
      </c>
      <c r="B641" s="4" t="s">
        <v>574</v>
      </c>
      <c r="C641" s="4" t="s">
        <v>2249</v>
      </c>
      <c r="D641" s="5">
        <v>44958</v>
      </c>
      <c r="E641" s="5">
        <v>44985</v>
      </c>
      <c r="F641" s="6"/>
      <c r="G641" s="4" t="s">
        <v>25</v>
      </c>
      <c r="H641" s="4" t="s">
        <v>430</v>
      </c>
      <c r="I641" s="4" t="s">
        <v>27</v>
      </c>
      <c r="J641" s="4">
        <v>6.61</v>
      </c>
      <c r="K641" s="8">
        <v>4410</v>
      </c>
      <c r="L641" s="8">
        <v>29150.1</v>
      </c>
      <c r="M641" s="4">
        <v>10</v>
      </c>
      <c r="N641" s="8">
        <v>2915.01</v>
      </c>
      <c r="O641" s="8">
        <v>145.7505</v>
      </c>
      <c r="P641" s="6"/>
      <c r="Q641" s="8">
        <v>1311.7545</v>
      </c>
      <c r="R641" s="8">
        <v>1457.505</v>
      </c>
      <c r="S641" s="8">
        <v>2769.2595</v>
      </c>
      <c r="T641" s="6"/>
    </row>
    <row r="642" ht="19.2" spans="1:20">
      <c r="A642" s="4">
        <v>1541</v>
      </c>
      <c r="B642" s="4" t="s">
        <v>575</v>
      </c>
      <c r="C642" s="4" t="s">
        <v>2249</v>
      </c>
      <c r="D642" s="5">
        <v>44958</v>
      </c>
      <c r="E642" s="5">
        <v>44985</v>
      </c>
      <c r="F642" s="6"/>
      <c r="G642" s="4" t="s">
        <v>25</v>
      </c>
      <c r="H642" s="4" t="s">
        <v>430</v>
      </c>
      <c r="I642" s="4" t="s">
        <v>27</v>
      </c>
      <c r="J642" s="4">
        <v>6.1</v>
      </c>
      <c r="K642" s="8">
        <v>4410</v>
      </c>
      <c r="L642" s="8">
        <v>26901</v>
      </c>
      <c r="M642" s="4">
        <v>10</v>
      </c>
      <c r="N642" s="8">
        <v>2690.1</v>
      </c>
      <c r="O642" s="8">
        <v>134.505</v>
      </c>
      <c r="P642" s="6"/>
      <c r="Q642" s="8">
        <v>1210.545</v>
      </c>
      <c r="R642" s="8">
        <v>1345.05</v>
      </c>
      <c r="S642" s="8">
        <v>2555.595</v>
      </c>
      <c r="T642" s="6"/>
    </row>
    <row r="643" ht="19.2" spans="1:20">
      <c r="A643" s="4">
        <v>1542</v>
      </c>
      <c r="B643" s="4" t="s">
        <v>576</v>
      </c>
      <c r="C643" s="4" t="s">
        <v>2249</v>
      </c>
      <c r="D643" s="5">
        <v>44958</v>
      </c>
      <c r="E643" s="5">
        <v>44985</v>
      </c>
      <c r="F643" s="6"/>
      <c r="G643" s="4" t="s">
        <v>25</v>
      </c>
      <c r="H643" s="4" t="s">
        <v>430</v>
      </c>
      <c r="I643" s="4" t="s">
        <v>27</v>
      </c>
      <c r="J643" s="4">
        <v>3.36</v>
      </c>
      <c r="K643" s="8">
        <v>4410</v>
      </c>
      <c r="L643" s="8">
        <v>14817.6</v>
      </c>
      <c r="M643" s="4">
        <v>10</v>
      </c>
      <c r="N643" s="8">
        <v>1481.76</v>
      </c>
      <c r="O643" s="8">
        <v>74.088</v>
      </c>
      <c r="P643" s="6"/>
      <c r="Q643" s="8">
        <v>666.792</v>
      </c>
      <c r="R643" s="8">
        <v>740.88</v>
      </c>
      <c r="S643" s="8">
        <v>1407.672</v>
      </c>
      <c r="T643" s="6"/>
    </row>
    <row r="644" ht="19.2" spans="1:20">
      <c r="A644" s="4">
        <v>1543</v>
      </c>
      <c r="B644" s="4" t="s">
        <v>577</v>
      </c>
      <c r="C644" s="4" t="s">
        <v>2249</v>
      </c>
      <c r="D644" s="5">
        <v>44958</v>
      </c>
      <c r="E644" s="5">
        <v>44985</v>
      </c>
      <c r="F644" s="6"/>
      <c r="G644" s="4" t="s">
        <v>25</v>
      </c>
      <c r="H644" s="4" t="s">
        <v>430</v>
      </c>
      <c r="I644" s="4" t="s">
        <v>27</v>
      </c>
      <c r="J644" s="4">
        <v>6</v>
      </c>
      <c r="K644" s="8">
        <v>4410</v>
      </c>
      <c r="L644" s="8">
        <v>26460</v>
      </c>
      <c r="M644" s="4">
        <v>10</v>
      </c>
      <c r="N644" s="8">
        <v>2646</v>
      </c>
      <c r="O644" s="8">
        <v>132.3</v>
      </c>
      <c r="P644" s="6"/>
      <c r="Q644" s="8">
        <v>1190.7</v>
      </c>
      <c r="R644" s="8">
        <v>1323</v>
      </c>
      <c r="S644" s="8">
        <v>2513.7</v>
      </c>
      <c r="T644" s="6"/>
    </row>
    <row r="645" ht="19.2" spans="1:20">
      <c r="A645" s="4">
        <v>1544</v>
      </c>
      <c r="B645" s="4" t="s">
        <v>578</v>
      </c>
      <c r="C645" s="4" t="s">
        <v>2249</v>
      </c>
      <c r="D645" s="5">
        <v>44958</v>
      </c>
      <c r="E645" s="5">
        <v>44985</v>
      </c>
      <c r="F645" s="6"/>
      <c r="G645" s="4" t="s">
        <v>25</v>
      </c>
      <c r="H645" s="4" t="s">
        <v>430</v>
      </c>
      <c r="I645" s="4" t="s">
        <v>27</v>
      </c>
      <c r="J645" s="4">
        <v>3.1</v>
      </c>
      <c r="K645" s="8">
        <v>4410</v>
      </c>
      <c r="L645" s="8">
        <v>13671</v>
      </c>
      <c r="M645" s="4">
        <v>10</v>
      </c>
      <c r="N645" s="8">
        <v>1367.1</v>
      </c>
      <c r="O645" s="8">
        <v>68.355</v>
      </c>
      <c r="P645" s="6"/>
      <c r="Q645" s="8">
        <v>615.195</v>
      </c>
      <c r="R645" s="8">
        <v>683.55</v>
      </c>
      <c r="S645" s="8">
        <v>1298.745</v>
      </c>
      <c r="T645" s="6"/>
    </row>
    <row r="646" ht="19.2" spans="1:20">
      <c r="A646" s="4">
        <v>1545</v>
      </c>
      <c r="B646" s="4" t="s">
        <v>579</v>
      </c>
      <c r="C646" s="4" t="s">
        <v>2249</v>
      </c>
      <c r="D646" s="5">
        <v>44958</v>
      </c>
      <c r="E646" s="5">
        <v>44985</v>
      </c>
      <c r="F646" s="6"/>
      <c r="G646" s="4" t="s">
        <v>25</v>
      </c>
      <c r="H646" s="4" t="s">
        <v>430</v>
      </c>
      <c r="I646" s="4" t="s">
        <v>27</v>
      </c>
      <c r="J646" s="4">
        <v>7.73</v>
      </c>
      <c r="K646" s="8">
        <v>4410</v>
      </c>
      <c r="L646" s="8">
        <v>34089.3</v>
      </c>
      <c r="M646" s="4">
        <v>10</v>
      </c>
      <c r="N646" s="8">
        <v>3408.93</v>
      </c>
      <c r="O646" s="8">
        <v>170.4465</v>
      </c>
      <c r="P646" s="6"/>
      <c r="Q646" s="8">
        <v>1534.0185</v>
      </c>
      <c r="R646" s="8">
        <v>1704.465</v>
      </c>
      <c r="S646" s="8">
        <v>3238.4835</v>
      </c>
      <c r="T646" s="6"/>
    </row>
    <row r="647" ht="19.2" spans="1:20">
      <c r="A647" s="4">
        <v>1546</v>
      </c>
      <c r="B647" s="4" t="s">
        <v>580</v>
      </c>
      <c r="C647" s="4" t="s">
        <v>2249</v>
      </c>
      <c r="D647" s="5">
        <v>44958</v>
      </c>
      <c r="E647" s="5">
        <v>44985</v>
      </c>
      <c r="F647" s="6"/>
      <c r="G647" s="4" t="s">
        <v>25</v>
      </c>
      <c r="H647" s="4" t="s">
        <v>430</v>
      </c>
      <c r="I647" s="4" t="s">
        <v>27</v>
      </c>
      <c r="J647" s="4">
        <v>5.28</v>
      </c>
      <c r="K647" s="8">
        <v>4410</v>
      </c>
      <c r="L647" s="8">
        <v>23284.8</v>
      </c>
      <c r="M647" s="4">
        <v>10</v>
      </c>
      <c r="N647" s="8">
        <v>2328.48</v>
      </c>
      <c r="O647" s="8">
        <v>116.424</v>
      </c>
      <c r="P647" s="6"/>
      <c r="Q647" s="8">
        <v>1047.816</v>
      </c>
      <c r="R647" s="8">
        <v>1164.24</v>
      </c>
      <c r="S647" s="8">
        <v>2212.056</v>
      </c>
      <c r="T647" s="6"/>
    </row>
    <row r="648" ht="19.2" spans="1:20">
      <c r="A648" s="4">
        <v>1547</v>
      </c>
      <c r="B648" s="4" t="s">
        <v>581</v>
      </c>
      <c r="C648" s="4" t="s">
        <v>2249</v>
      </c>
      <c r="D648" s="5">
        <v>44958</v>
      </c>
      <c r="E648" s="5">
        <v>44985</v>
      </c>
      <c r="F648" s="6"/>
      <c r="G648" s="4" t="s">
        <v>25</v>
      </c>
      <c r="H648" s="4" t="s">
        <v>430</v>
      </c>
      <c r="I648" s="4" t="s">
        <v>27</v>
      </c>
      <c r="J648" s="4">
        <v>1.6</v>
      </c>
      <c r="K648" s="8">
        <v>4410</v>
      </c>
      <c r="L648" s="8">
        <v>7056</v>
      </c>
      <c r="M648" s="4">
        <v>10</v>
      </c>
      <c r="N648" s="8">
        <v>705.6</v>
      </c>
      <c r="O648" s="8">
        <v>35.28</v>
      </c>
      <c r="P648" s="6"/>
      <c r="Q648" s="8">
        <v>317.52</v>
      </c>
      <c r="R648" s="8">
        <v>352.8</v>
      </c>
      <c r="S648" s="8">
        <v>670.32</v>
      </c>
      <c r="T648" s="6"/>
    </row>
    <row r="649" ht="19.2" spans="1:20">
      <c r="A649" s="4">
        <v>1548</v>
      </c>
      <c r="B649" s="4" t="s">
        <v>582</v>
      </c>
      <c r="C649" s="4" t="s">
        <v>2249</v>
      </c>
      <c r="D649" s="5">
        <v>44958</v>
      </c>
      <c r="E649" s="5">
        <v>44985</v>
      </c>
      <c r="F649" s="6"/>
      <c r="G649" s="4" t="s">
        <v>25</v>
      </c>
      <c r="H649" s="4" t="s">
        <v>430</v>
      </c>
      <c r="I649" s="4" t="s">
        <v>27</v>
      </c>
      <c r="J649" s="4">
        <v>6</v>
      </c>
      <c r="K649" s="8">
        <v>4410</v>
      </c>
      <c r="L649" s="8">
        <v>26460</v>
      </c>
      <c r="M649" s="4">
        <v>10</v>
      </c>
      <c r="N649" s="8">
        <v>2646</v>
      </c>
      <c r="O649" s="8">
        <v>132.3</v>
      </c>
      <c r="P649" s="6"/>
      <c r="Q649" s="8">
        <v>1190.7</v>
      </c>
      <c r="R649" s="8">
        <v>1323</v>
      </c>
      <c r="S649" s="8">
        <v>2513.7</v>
      </c>
      <c r="T649" s="6"/>
    </row>
    <row r="650" ht="19.2" spans="1:20">
      <c r="A650" s="4">
        <v>1549</v>
      </c>
      <c r="B650" s="4" t="s">
        <v>583</v>
      </c>
      <c r="C650" s="4" t="s">
        <v>2249</v>
      </c>
      <c r="D650" s="5">
        <v>44958</v>
      </c>
      <c r="E650" s="5">
        <v>44985</v>
      </c>
      <c r="F650" s="6"/>
      <c r="G650" s="4" t="s">
        <v>25</v>
      </c>
      <c r="H650" s="4" t="s">
        <v>430</v>
      </c>
      <c r="I650" s="4" t="s">
        <v>27</v>
      </c>
      <c r="J650" s="4">
        <v>3.5</v>
      </c>
      <c r="K650" s="8">
        <v>4410</v>
      </c>
      <c r="L650" s="8">
        <v>15435</v>
      </c>
      <c r="M650" s="4">
        <v>10</v>
      </c>
      <c r="N650" s="8">
        <v>1543.5</v>
      </c>
      <c r="O650" s="8">
        <v>77.175</v>
      </c>
      <c r="P650" s="6"/>
      <c r="Q650" s="8">
        <v>694.575</v>
      </c>
      <c r="R650" s="8">
        <v>771.75</v>
      </c>
      <c r="S650" s="8">
        <v>1466.325</v>
      </c>
      <c r="T650" s="6"/>
    </row>
    <row r="651" ht="19.2" spans="1:20">
      <c r="A651" s="4">
        <v>1550</v>
      </c>
      <c r="B651" s="4" t="s">
        <v>584</v>
      </c>
      <c r="C651" s="4" t="s">
        <v>2249</v>
      </c>
      <c r="D651" s="5">
        <v>44958</v>
      </c>
      <c r="E651" s="5">
        <v>44985</v>
      </c>
      <c r="F651" s="6"/>
      <c r="G651" s="4" t="s">
        <v>25</v>
      </c>
      <c r="H651" s="4" t="s">
        <v>430</v>
      </c>
      <c r="I651" s="4" t="s">
        <v>27</v>
      </c>
      <c r="J651" s="4">
        <v>6.06</v>
      </c>
      <c r="K651" s="8">
        <v>4410</v>
      </c>
      <c r="L651" s="8">
        <v>26724.6</v>
      </c>
      <c r="M651" s="4">
        <v>10</v>
      </c>
      <c r="N651" s="8">
        <v>2672.46</v>
      </c>
      <c r="O651" s="8">
        <v>133.623</v>
      </c>
      <c r="P651" s="6"/>
      <c r="Q651" s="8">
        <v>1202.607</v>
      </c>
      <c r="R651" s="8">
        <v>1336.23</v>
      </c>
      <c r="S651" s="8">
        <v>2538.837</v>
      </c>
      <c r="T651" s="6"/>
    </row>
    <row r="652" ht="19.2" spans="1:20">
      <c r="A652" s="4">
        <v>1551</v>
      </c>
      <c r="B652" s="4" t="s">
        <v>585</v>
      </c>
      <c r="C652" s="4" t="s">
        <v>2249</v>
      </c>
      <c r="D652" s="5">
        <v>44958</v>
      </c>
      <c r="E652" s="5">
        <v>44985</v>
      </c>
      <c r="F652" s="6"/>
      <c r="G652" s="4" t="s">
        <v>25</v>
      </c>
      <c r="H652" s="4" t="s">
        <v>430</v>
      </c>
      <c r="I652" s="4" t="s">
        <v>27</v>
      </c>
      <c r="J652" s="4">
        <v>7</v>
      </c>
      <c r="K652" s="8">
        <v>4410</v>
      </c>
      <c r="L652" s="8">
        <v>30870</v>
      </c>
      <c r="M652" s="4">
        <v>10</v>
      </c>
      <c r="N652" s="8">
        <v>3087</v>
      </c>
      <c r="O652" s="8">
        <v>154.35</v>
      </c>
      <c r="P652" s="6"/>
      <c r="Q652" s="8">
        <v>1389.15</v>
      </c>
      <c r="R652" s="8">
        <v>1543.5</v>
      </c>
      <c r="S652" s="8">
        <v>2932.65</v>
      </c>
      <c r="T652" s="6"/>
    </row>
    <row r="653" ht="19.2" spans="1:20">
      <c r="A653" s="4">
        <v>1552</v>
      </c>
      <c r="B653" s="4" t="s">
        <v>586</v>
      </c>
      <c r="C653" s="4" t="s">
        <v>2249</v>
      </c>
      <c r="D653" s="5">
        <v>44958</v>
      </c>
      <c r="E653" s="5">
        <v>44985</v>
      </c>
      <c r="F653" s="6"/>
      <c r="G653" s="4" t="s">
        <v>25</v>
      </c>
      <c r="H653" s="4" t="s">
        <v>430</v>
      </c>
      <c r="I653" s="4" t="s">
        <v>27</v>
      </c>
      <c r="J653" s="4">
        <v>0.91</v>
      </c>
      <c r="K653" s="8">
        <v>4410</v>
      </c>
      <c r="L653" s="8">
        <v>4013.1</v>
      </c>
      <c r="M653" s="4">
        <v>10</v>
      </c>
      <c r="N653" s="8">
        <v>401.31</v>
      </c>
      <c r="O653" s="8">
        <v>20.0655</v>
      </c>
      <c r="P653" s="6"/>
      <c r="Q653" s="8">
        <v>180.5895</v>
      </c>
      <c r="R653" s="8">
        <v>200.655</v>
      </c>
      <c r="S653" s="8">
        <v>381.2445</v>
      </c>
      <c r="T653" s="6"/>
    </row>
    <row r="654" ht="19.2" spans="1:20">
      <c r="A654" s="4">
        <v>1553</v>
      </c>
      <c r="B654" s="4" t="s">
        <v>587</v>
      </c>
      <c r="C654" s="4" t="s">
        <v>2249</v>
      </c>
      <c r="D654" s="5">
        <v>44958</v>
      </c>
      <c r="E654" s="5">
        <v>44985</v>
      </c>
      <c r="F654" s="6"/>
      <c r="G654" s="4" t="s">
        <v>25</v>
      </c>
      <c r="H654" s="4" t="s">
        <v>430</v>
      </c>
      <c r="I654" s="4" t="s">
        <v>27</v>
      </c>
      <c r="J654" s="4">
        <v>8</v>
      </c>
      <c r="K654" s="8">
        <v>4410</v>
      </c>
      <c r="L654" s="8">
        <v>35280</v>
      </c>
      <c r="M654" s="4">
        <v>10</v>
      </c>
      <c r="N654" s="8">
        <v>3528</v>
      </c>
      <c r="O654" s="8">
        <v>176.4</v>
      </c>
      <c r="P654" s="6"/>
      <c r="Q654" s="8">
        <v>1587.6</v>
      </c>
      <c r="R654" s="8">
        <v>1764</v>
      </c>
      <c r="S654" s="8">
        <v>3351.6</v>
      </c>
      <c r="T654" s="6"/>
    </row>
    <row r="655" ht="19.2" spans="1:20">
      <c r="A655" s="4">
        <v>1554</v>
      </c>
      <c r="B655" s="4" t="s">
        <v>588</v>
      </c>
      <c r="C655" s="4" t="s">
        <v>2249</v>
      </c>
      <c r="D655" s="5">
        <v>44958</v>
      </c>
      <c r="E655" s="5">
        <v>44985</v>
      </c>
      <c r="F655" s="6"/>
      <c r="G655" s="4" t="s">
        <v>25</v>
      </c>
      <c r="H655" s="4" t="s">
        <v>430</v>
      </c>
      <c r="I655" s="4" t="s">
        <v>27</v>
      </c>
      <c r="J655" s="4">
        <v>6.46</v>
      </c>
      <c r="K655" s="8">
        <v>4410</v>
      </c>
      <c r="L655" s="8">
        <v>28488.6</v>
      </c>
      <c r="M655" s="4">
        <v>10</v>
      </c>
      <c r="N655" s="8">
        <v>2848.86</v>
      </c>
      <c r="O655" s="8">
        <v>142.443</v>
      </c>
      <c r="P655" s="6"/>
      <c r="Q655" s="8">
        <v>1281.987</v>
      </c>
      <c r="R655" s="8">
        <v>1424.43</v>
      </c>
      <c r="S655" s="8">
        <v>2706.417</v>
      </c>
      <c r="T655" s="6"/>
    </row>
    <row r="656" ht="19.2" spans="1:20">
      <c r="A656" s="4">
        <v>1555</v>
      </c>
      <c r="B656" s="4" t="s">
        <v>589</v>
      </c>
      <c r="C656" s="4" t="s">
        <v>2249</v>
      </c>
      <c r="D656" s="5">
        <v>44958</v>
      </c>
      <c r="E656" s="5">
        <v>44985</v>
      </c>
      <c r="F656" s="6"/>
      <c r="G656" s="4" t="s">
        <v>25</v>
      </c>
      <c r="H656" s="4" t="s">
        <v>430</v>
      </c>
      <c r="I656" s="4" t="s">
        <v>27</v>
      </c>
      <c r="J656" s="4">
        <v>6.29</v>
      </c>
      <c r="K656" s="8">
        <v>4410</v>
      </c>
      <c r="L656" s="8">
        <v>27738.9</v>
      </c>
      <c r="M656" s="4">
        <v>10</v>
      </c>
      <c r="N656" s="8">
        <v>2773.89</v>
      </c>
      <c r="O656" s="8">
        <v>138.6945</v>
      </c>
      <c r="P656" s="6"/>
      <c r="Q656" s="8">
        <v>1248.2505</v>
      </c>
      <c r="R656" s="8">
        <v>1386.945</v>
      </c>
      <c r="S656" s="8">
        <v>2635.1955</v>
      </c>
      <c r="T656" s="6"/>
    </row>
    <row r="657" ht="19.2" spans="1:20">
      <c r="A657" s="4">
        <v>1556</v>
      </c>
      <c r="B657" s="4" t="s">
        <v>590</v>
      </c>
      <c r="C657" s="4" t="s">
        <v>2249</v>
      </c>
      <c r="D657" s="5">
        <v>44958</v>
      </c>
      <c r="E657" s="5">
        <v>44985</v>
      </c>
      <c r="F657" s="6"/>
      <c r="G657" s="4" t="s">
        <v>25</v>
      </c>
      <c r="H657" s="4" t="s">
        <v>430</v>
      </c>
      <c r="I657" s="4" t="s">
        <v>27</v>
      </c>
      <c r="J657" s="4">
        <v>4.98</v>
      </c>
      <c r="K657" s="8">
        <v>4410</v>
      </c>
      <c r="L657" s="8">
        <v>21961.8</v>
      </c>
      <c r="M657" s="4">
        <v>10</v>
      </c>
      <c r="N657" s="8">
        <v>2196.18</v>
      </c>
      <c r="O657" s="8">
        <v>109.809</v>
      </c>
      <c r="P657" s="6"/>
      <c r="Q657" s="8">
        <v>988.281</v>
      </c>
      <c r="R657" s="8">
        <v>1098.09</v>
      </c>
      <c r="S657" s="8">
        <v>2086.371</v>
      </c>
      <c r="T657" s="6"/>
    </row>
    <row r="658" ht="19.2" spans="1:20">
      <c r="A658" s="4">
        <v>1557</v>
      </c>
      <c r="B658" s="4" t="s">
        <v>591</v>
      </c>
      <c r="C658" s="4" t="s">
        <v>2249</v>
      </c>
      <c r="D658" s="5">
        <v>44958</v>
      </c>
      <c r="E658" s="5">
        <v>44985</v>
      </c>
      <c r="F658" s="6"/>
      <c r="G658" s="4" t="s">
        <v>25</v>
      </c>
      <c r="H658" s="4" t="s">
        <v>430</v>
      </c>
      <c r="I658" s="4" t="s">
        <v>27</v>
      </c>
      <c r="J658" s="4">
        <v>6.87</v>
      </c>
      <c r="K658" s="8">
        <v>4410</v>
      </c>
      <c r="L658" s="8">
        <v>30296.7</v>
      </c>
      <c r="M658" s="4">
        <v>10</v>
      </c>
      <c r="N658" s="8">
        <v>3029.67</v>
      </c>
      <c r="O658" s="8">
        <v>151.4835</v>
      </c>
      <c r="P658" s="6"/>
      <c r="Q658" s="8">
        <v>1363.3515</v>
      </c>
      <c r="R658" s="8">
        <v>1514.835</v>
      </c>
      <c r="S658" s="8">
        <v>2878.1865</v>
      </c>
      <c r="T658" s="6"/>
    </row>
    <row r="659" ht="19.2" spans="1:20">
      <c r="A659" s="4">
        <v>1558</v>
      </c>
      <c r="B659" s="4" t="s">
        <v>592</v>
      </c>
      <c r="C659" s="4" t="s">
        <v>2249</v>
      </c>
      <c r="D659" s="5">
        <v>44958</v>
      </c>
      <c r="E659" s="5">
        <v>44985</v>
      </c>
      <c r="F659" s="6"/>
      <c r="G659" s="4" t="s">
        <v>25</v>
      </c>
      <c r="H659" s="4" t="s">
        <v>430</v>
      </c>
      <c r="I659" s="4" t="s">
        <v>27</v>
      </c>
      <c r="J659" s="4">
        <v>1.07</v>
      </c>
      <c r="K659" s="8">
        <v>4410</v>
      </c>
      <c r="L659" s="8">
        <v>4718.7</v>
      </c>
      <c r="M659" s="4">
        <v>10</v>
      </c>
      <c r="N659" s="8">
        <v>471.87</v>
      </c>
      <c r="O659" s="8">
        <v>23.5935</v>
      </c>
      <c r="P659" s="6"/>
      <c r="Q659" s="8">
        <v>212.3415</v>
      </c>
      <c r="R659" s="8">
        <v>235.935</v>
      </c>
      <c r="S659" s="8">
        <v>448.2765</v>
      </c>
      <c r="T659" s="6"/>
    </row>
    <row r="660" ht="19.2" spans="1:20">
      <c r="A660" s="4">
        <v>1559</v>
      </c>
      <c r="B660" s="4" t="s">
        <v>579</v>
      </c>
      <c r="C660" s="4" t="s">
        <v>2249</v>
      </c>
      <c r="D660" s="5">
        <v>44958</v>
      </c>
      <c r="E660" s="5">
        <v>44985</v>
      </c>
      <c r="F660" s="6"/>
      <c r="G660" s="4" t="s">
        <v>25</v>
      </c>
      <c r="H660" s="4" t="s">
        <v>430</v>
      </c>
      <c r="I660" s="4" t="s">
        <v>27</v>
      </c>
      <c r="J660" s="4">
        <v>4.9</v>
      </c>
      <c r="K660" s="8">
        <v>4410</v>
      </c>
      <c r="L660" s="8">
        <v>21609</v>
      </c>
      <c r="M660" s="4">
        <v>10</v>
      </c>
      <c r="N660" s="8">
        <v>2160.9</v>
      </c>
      <c r="O660" s="8">
        <v>108.045</v>
      </c>
      <c r="P660" s="6"/>
      <c r="Q660" s="8">
        <v>972.405</v>
      </c>
      <c r="R660" s="8">
        <v>1080.45</v>
      </c>
      <c r="S660" s="8">
        <v>2052.855</v>
      </c>
      <c r="T660" s="6"/>
    </row>
    <row r="661" ht="19.2" spans="1:20">
      <c r="A661" s="4">
        <v>1560</v>
      </c>
      <c r="B661" s="4" t="s">
        <v>593</v>
      </c>
      <c r="C661" s="4" t="s">
        <v>2249</v>
      </c>
      <c r="D661" s="5">
        <v>44958</v>
      </c>
      <c r="E661" s="5">
        <v>44985</v>
      </c>
      <c r="F661" s="6"/>
      <c r="G661" s="4" t="s">
        <v>25</v>
      </c>
      <c r="H661" s="4" t="s">
        <v>430</v>
      </c>
      <c r="I661" s="4" t="s">
        <v>27</v>
      </c>
      <c r="J661" s="4">
        <v>4.36</v>
      </c>
      <c r="K661" s="8">
        <v>4410</v>
      </c>
      <c r="L661" s="8">
        <v>19227.6</v>
      </c>
      <c r="M661" s="4">
        <v>10</v>
      </c>
      <c r="N661" s="8">
        <v>1922.76</v>
      </c>
      <c r="O661" s="8">
        <v>96.138</v>
      </c>
      <c r="P661" s="6"/>
      <c r="Q661" s="8">
        <v>865.242</v>
      </c>
      <c r="R661" s="8">
        <v>961.38</v>
      </c>
      <c r="S661" s="8">
        <v>1826.622</v>
      </c>
      <c r="T661" s="6"/>
    </row>
    <row r="662" ht="19.2" spans="1:20">
      <c r="A662" s="4">
        <v>1561</v>
      </c>
      <c r="B662" s="4" t="s">
        <v>594</v>
      </c>
      <c r="C662" s="4" t="s">
        <v>2249</v>
      </c>
      <c r="D662" s="5">
        <v>44958</v>
      </c>
      <c r="E662" s="5">
        <v>44985</v>
      </c>
      <c r="F662" s="6"/>
      <c r="G662" s="4" t="s">
        <v>25</v>
      </c>
      <c r="H662" s="4" t="s">
        <v>430</v>
      </c>
      <c r="I662" s="4" t="s">
        <v>27</v>
      </c>
      <c r="J662" s="4">
        <v>1.52</v>
      </c>
      <c r="K662" s="8">
        <v>4410</v>
      </c>
      <c r="L662" s="8">
        <v>6703.2</v>
      </c>
      <c r="M662" s="4">
        <v>10</v>
      </c>
      <c r="N662" s="8">
        <v>670.32</v>
      </c>
      <c r="O662" s="8">
        <v>33.516</v>
      </c>
      <c r="P662" s="6"/>
      <c r="Q662" s="8">
        <v>301.644</v>
      </c>
      <c r="R662" s="8">
        <v>335.16</v>
      </c>
      <c r="S662" s="8">
        <v>636.804</v>
      </c>
      <c r="T662" s="6"/>
    </row>
    <row r="663" ht="19.2" spans="1:20">
      <c r="A663" s="4">
        <v>1562</v>
      </c>
      <c r="B663" s="4" t="s">
        <v>595</v>
      </c>
      <c r="C663" s="4" t="s">
        <v>2249</v>
      </c>
      <c r="D663" s="5">
        <v>44958</v>
      </c>
      <c r="E663" s="5">
        <v>44985</v>
      </c>
      <c r="F663" s="6"/>
      <c r="G663" s="4" t="s">
        <v>25</v>
      </c>
      <c r="H663" s="4" t="s">
        <v>430</v>
      </c>
      <c r="I663" s="4" t="s">
        <v>27</v>
      </c>
      <c r="J663" s="4">
        <v>6.28</v>
      </c>
      <c r="K663" s="8">
        <v>4410</v>
      </c>
      <c r="L663" s="8">
        <v>27694.8</v>
      </c>
      <c r="M663" s="4">
        <v>10</v>
      </c>
      <c r="N663" s="8">
        <v>2769.48</v>
      </c>
      <c r="O663" s="8">
        <v>138.474</v>
      </c>
      <c r="P663" s="6"/>
      <c r="Q663" s="8">
        <v>1246.266</v>
      </c>
      <c r="R663" s="8">
        <v>1384.74</v>
      </c>
      <c r="S663" s="8">
        <v>2631.006</v>
      </c>
      <c r="T663" s="6"/>
    </row>
    <row r="664" ht="19.2" spans="1:20">
      <c r="A664" s="4">
        <v>1563</v>
      </c>
      <c r="B664" s="4" t="s">
        <v>596</v>
      </c>
      <c r="C664" s="4" t="s">
        <v>2249</v>
      </c>
      <c r="D664" s="5">
        <v>44958</v>
      </c>
      <c r="E664" s="5">
        <v>44985</v>
      </c>
      <c r="F664" s="6"/>
      <c r="G664" s="4" t="s">
        <v>25</v>
      </c>
      <c r="H664" s="4" t="s">
        <v>430</v>
      </c>
      <c r="I664" s="4" t="s">
        <v>27</v>
      </c>
      <c r="J664" s="4">
        <v>6</v>
      </c>
      <c r="K664" s="8">
        <v>4410</v>
      </c>
      <c r="L664" s="8">
        <v>26460</v>
      </c>
      <c r="M664" s="4">
        <v>10</v>
      </c>
      <c r="N664" s="8">
        <v>2646</v>
      </c>
      <c r="O664" s="8">
        <v>132.3</v>
      </c>
      <c r="P664" s="6"/>
      <c r="Q664" s="8">
        <v>1190.7</v>
      </c>
      <c r="R664" s="8">
        <v>1323</v>
      </c>
      <c r="S664" s="8">
        <v>2513.7</v>
      </c>
      <c r="T664" s="6"/>
    </row>
    <row r="665" ht="19.2" spans="1:20">
      <c r="A665" s="4">
        <v>1564</v>
      </c>
      <c r="B665" s="4" t="s">
        <v>597</v>
      </c>
      <c r="C665" s="4" t="s">
        <v>2249</v>
      </c>
      <c r="D665" s="5">
        <v>44958</v>
      </c>
      <c r="E665" s="5">
        <v>44985</v>
      </c>
      <c r="F665" s="6"/>
      <c r="G665" s="4" t="s">
        <v>25</v>
      </c>
      <c r="H665" s="4" t="s">
        <v>430</v>
      </c>
      <c r="I665" s="4" t="s">
        <v>27</v>
      </c>
      <c r="J665" s="4">
        <v>5.99</v>
      </c>
      <c r="K665" s="8">
        <v>4410</v>
      </c>
      <c r="L665" s="8">
        <v>26415.9</v>
      </c>
      <c r="M665" s="4">
        <v>10</v>
      </c>
      <c r="N665" s="8">
        <v>2641.59</v>
      </c>
      <c r="O665" s="8">
        <v>132.0795</v>
      </c>
      <c r="P665" s="6"/>
      <c r="Q665" s="8">
        <v>1188.7155</v>
      </c>
      <c r="R665" s="8">
        <v>1320.795</v>
      </c>
      <c r="S665" s="8">
        <v>2509.5105</v>
      </c>
      <c r="T665" s="6"/>
    </row>
    <row r="666" ht="19.2" spans="1:20">
      <c r="A666" s="4">
        <v>1565</v>
      </c>
      <c r="B666" s="4" t="s">
        <v>598</v>
      </c>
      <c r="C666" s="4" t="s">
        <v>2249</v>
      </c>
      <c r="D666" s="5">
        <v>44958</v>
      </c>
      <c r="E666" s="5">
        <v>44985</v>
      </c>
      <c r="F666" s="6"/>
      <c r="G666" s="4" t="s">
        <v>25</v>
      </c>
      <c r="H666" s="4" t="s">
        <v>430</v>
      </c>
      <c r="I666" s="4" t="s">
        <v>27</v>
      </c>
      <c r="J666" s="4">
        <v>4.6</v>
      </c>
      <c r="K666" s="8">
        <v>4410</v>
      </c>
      <c r="L666" s="8">
        <v>20286</v>
      </c>
      <c r="M666" s="4">
        <v>10</v>
      </c>
      <c r="N666" s="8">
        <v>2028.6</v>
      </c>
      <c r="O666" s="8">
        <v>101.43</v>
      </c>
      <c r="P666" s="6"/>
      <c r="Q666" s="8">
        <v>912.87</v>
      </c>
      <c r="R666" s="8">
        <v>1014.3</v>
      </c>
      <c r="S666" s="8">
        <v>1927.17</v>
      </c>
      <c r="T666" s="6"/>
    </row>
    <row r="667" ht="19.2" spans="1:20">
      <c r="A667" s="4">
        <v>1566</v>
      </c>
      <c r="B667" s="4" t="s">
        <v>599</v>
      </c>
      <c r="C667" s="4" t="s">
        <v>2249</v>
      </c>
      <c r="D667" s="5">
        <v>44958</v>
      </c>
      <c r="E667" s="5">
        <v>44985</v>
      </c>
      <c r="F667" s="6"/>
      <c r="G667" s="4" t="s">
        <v>25</v>
      </c>
      <c r="H667" s="4" t="s">
        <v>430</v>
      </c>
      <c r="I667" s="4" t="s">
        <v>27</v>
      </c>
      <c r="J667" s="4">
        <v>7.12</v>
      </c>
      <c r="K667" s="8">
        <v>4410</v>
      </c>
      <c r="L667" s="8">
        <v>31399.2</v>
      </c>
      <c r="M667" s="4">
        <v>10</v>
      </c>
      <c r="N667" s="8">
        <v>3139.92</v>
      </c>
      <c r="O667" s="8">
        <v>156.996</v>
      </c>
      <c r="P667" s="6"/>
      <c r="Q667" s="8">
        <v>1412.964</v>
      </c>
      <c r="R667" s="8">
        <v>1569.96</v>
      </c>
      <c r="S667" s="8">
        <v>2982.924</v>
      </c>
      <c r="T667" s="6"/>
    </row>
    <row r="668" ht="19.2" spans="1:20">
      <c r="A668" s="4">
        <v>1567</v>
      </c>
      <c r="B668" s="4" t="s">
        <v>600</v>
      </c>
      <c r="C668" s="4" t="s">
        <v>2249</v>
      </c>
      <c r="D668" s="5">
        <v>44958</v>
      </c>
      <c r="E668" s="5">
        <v>44985</v>
      </c>
      <c r="F668" s="6"/>
      <c r="G668" s="4" t="s">
        <v>25</v>
      </c>
      <c r="H668" s="4" t="s">
        <v>430</v>
      </c>
      <c r="I668" s="4" t="s">
        <v>27</v>
      </c>
      <c r="J668" s="4">
        <v>2.16</v>
      </c>
      <c r="K668" s="8">
        <v>4410</v>
      </c>
      <c r="L668" s="8">
        <v>9525.6</v>
      </c>
      <c r="M668" s="4">
        <v>10</v>
      </c>
      <c r="N668" s="8">
        <v>952.56</v>
      </c>
      <c r="O668" s="8">
        <v>47.628</v>
      </c>
      <c r="P668" s="6"/>
      <c r="Q668" s="8">
        <v>428.652</v>
      </c>
      <c r="R668" s="8">
        <v>476.28</v>
      </c>
      <c r="S668" s="8">
        <v>904.932</v>
      </c>
      <c r="T668" s="6"/>
    </row>
    <row r="669" ht="19.2" spans="1:20">
      <c r="A669" s="4">
        <v>1568</v>
      </c>
      <c r="B669" s="4" t="s">
        <v>601</v>
      </c>
      <c r="C669" s="4" t="s">
        <v>2249</v>
      </c>
      <c r="D669" s="5">
        <v>44958</v>
      </c>
      <c r="E669" s="5">
        <v>44985</v>
      </c>
      <c r="F669" s="6"/>
      <c r="G669" s="4" t="s">
        <v>25</v>
      </c>
      <c r="H669" s="4" t="s">
        <v>430</v>
      </c>
      <c r="I669" s="4" t="s">
        <v>27</v>
      </c>
      <c r="J669" s="4">
        <v>2.99</v>
      </c>
      <c r="K669" s="8">
        <v>4410</v>
      </c>
      <c r="L669" s="8">
        <v>13185.9</v>
      </c>
      <c r="M669" s="4">
        <v>10</v>
      </c>
      <c r="N669" s="8">
        <v>1318.59</v>
      </c>
      <c r="O669" s="8">
        <v>65.9295</v>
      </c>
      <c r="P669" s="6"/>
      <c r="Q669" s="8">
        <v>593.3655</v>
      </c>
      <c r="R669" s="8">
        <v>659.295</v>
      </c>
      <c r="S669" s="8">
        <v>1252.6605</v>
      </c>
      <c r="T669" s="6"/>
    </row>
    <row r="670" ht="19.2" spans="1:20">
      <c r="A670" s="4">
        <v>1569</v>
      </c>
      <c r="B670" s="4" t="s">
        <v>602</v>
      </c>
      <c r="C670" s="4" t="s">
        <v>2249</v>
      </c>
      <c r="D670" s="5">
        <v>44958</v>
      </c>
      <c r="E670" s="5">
        <v>44985</v>
      </c>
      <c r="F670" s="6"/>
      <c r="G670" s="4" t="s">
        <v>25</v>
      </c>
      <c r="H670" s="4" t="s">
        <v>430</v>
      </c>
      <c r="I670" s="4" t="s">
        <v>27</v>
      </c>
      <c r="J670" s="4">
        <v>8</v>
      </c>
      <c r="K670" s="8">
        <v>4410</v>
      </c>
      <c r="L670" s="8">
        <v>35280</v>
      </c>
      <c r="M670" s="4">
        <v>10</v>
      </c>
      <c r="N670" s="8">
        <v>3528</v>
      </c>
      <c r="O670" s="8">
        <v>176.4</v>
      </c>
      <c r="P670" s="6"/>
      <c r="Q670" s="8">
        <v>1587.6</v>
      </c>
      <c r="R670" s="8">
        <v>1764</v>
      </c>
      <c r="S670" s="8">
        <v>3351.6</v>
      </c>
      <c r="T670" s="6"/>
    </row>
    <row r="671" ht="19.2" spans="1:20">
      <c r="A671" s="4">
        <v>1570</v>
      </c>
      <c r="B671" s="4" t="s">
        <v>603</v>
      </c>
      <c r="C671" s="4" t="s">
        <v>2249</v>
      </c>
      <c r="D671" s="5">
        <v>44958</v>
      </c>
      <c r="E671" s="5">
        <v>44985</v>
      </c>
      <c r="F671" s="6"/>
      <c r="G671" s="4" t="s">
        <v>25</v>
      </c>
      <c r="H671" s="4" t="s">
        <v>430</v>
      </c>
      <c r="I671" s="4" t="s">
        <v>27</v>
      </c>
      <c r="J671" s="4">
        <v>8</v>
      </c>
      <c r="K671" s="8">
        <v>4410</v>
      </c>
      <c r="L671" s="8">
        <v>35280</v>
      </c>
      <c r="M671" s="4">
        <v>10</v>
      </c>
      <c r="N671" s="8">
        <v>3528</v>
      </c>
      <c r="O671" s="8">
        <v>176.4</v>
      </c>
      <c r="P671" s="6"/>
      <c r="Q671" s="8">
        <v>1587.6</v>
      </c>
      <c r="R671" s="8">
        <v>1764</v>
      </c>
      <c r="S671" s="8">
        <v>3351.6</v>
      </c>
      <c r="T671" s="6"/>
    </row>
    <row r="672" ht="19.2" spans="1:20">
      <c r="A672" s="4">
        <v>1571</v>
      </c>
      <c r="B672" s="4" t="s">
        <v>604</v>
      </c>
      <c r="C672" s="4" t="s">
        <v>2249</v>
      </c>
      <c r="D672" s="5">
        <v>44958</v>
      </c>
      <c r="E672" s="5">
        <v>44985</v>
      </c>
      <c r="F672" s="6"/>
      <c r="G672" s="4" t="s">
        <v>25</v>
      </c>
      <c r="H672" s="4" t="s">
        <v>430</v>
      </c>
      <c r="I672" s="4" t="s">
        <v>27</v>
      </c>
      <c r="J672" s="4">
        <v>8.82</v>
      </c>
      <c r="K672" s="8">
        <v>4410</v>
      </c>
      <c r="L672" s="8">
        <v>38896.2</v>
      </c>
      <c r="M672" s="4">
        <v>10</v>
      </c>
      <c r="N672" s="8">
        <v>3889.62</v>
      </c>
      <c r="O672" s="8">
        <v>194.481</v>
      </c>
      <c r="P672" s="6"/>
      <c r="Q672" s="8">
        <v>1750.329</v>
      </c>
      <c r="R672" s="8">
        <v>1944.81</v>
      </c>
      <c r="S672" s="8">
        <v>3695.139</v>
      </c>
      <c r="T672" s="6"/>
    </row>
    <row r="673" ht="19.2" spans="1:20">
      <c r="A673" s="4">
        <v>1572</v>
      </c>
      <c r="B673" s="4" t="s">
        <v>605</v>
      </c>
      <c r="C673" s="4" t="s">
        <v>2249</v>
      </c>
      <c r="D673" s="5">
        <v>44958</v>
      </c>
      <c r="E673" s="5">
        <v>44985</v>
      </c>
      <c r="F673" s="6"/>
      <c r="G673" s="4" t="s">
        <v>25</v>
      </c>
      <c r="H673" s="4" t="s">
        <v>430</v>
      </c>
      <c r="I673" s="4" t="s">
        <v>27</v>
      </c>
      <c r="J673" s="4">
        <v>6</v>
      </c>
      <c r="K673" s="8">
        <v>4410</v>
      </c>
      <c r="L673" s="8">
        <v>26460</v>
      </c>
      <c r="M673" s="4">
        <v>10</v>
      </c>
      <c r="N673" s="8">
        <v>2646</v>
      </c>
      <c r="O673" s="8">
        <v>132.3</v>
      </c>
      <c r="P673" s="6"/>
      <c r="Q673" s="8">
        <v>1190.7</v>
      </c>
      <c r="R673" s="8">
        <v>1323</v>
      </c>
      <c r="S673" s="8">
        <v>2513.7</v>
      </c>
      <c r="T673" s="6"/>
    </row>
    <row r="674" ht="19.2" spans="1:20">
      <c r="A674" s="4">
        <v>1573</v>
      </c>
      <c r="B674" s="4" t="s">
        <v>606</v>
      </c>
      <c r="C674" s="4" t="s">
        <v>2249</v>
      </c>
      <c r="D674" s="5">
        <v>44958</v>
      </c>
      <c r="E674" s="5">
        <v>44985</v>
      </c>
      <c r="F674" s="6"/>
      <c r="G674" s="4" t="s">
        <v>25</v>
      </c>
      <c r="H674" s="4" t="s">
        <v>430</v>
      </c>
      <c r="I674" s="4" t="s">
        <v>27</v>
      </c>
      <c r="J674" s="4">
        <v>6.5</v>
      </c>
      <c r="K674" s="8">
        <v>4410</v>
      </c>
      <c r="L674" s="8">
        <v>28665</v>
      </c>
      <c r="M674" s="4">
        <v>10</v>
      </c>
      <c r="N674" s="8">
        <v>2866.5</v>
      </c>
      <c r="O674" s="8">
        <v>143.325</v>
      </c>
      <c r="P674" s="6"/>
      <c r="Q674" s="8">
        <v>1289.925</v>
      </c>
      <c r="R674" s="8">
        <v>1433.25</v>
      </c>
      <c r="S674" s="8">
        <v>2723.175</v>
      </c>
      <c r="T674" s="6"/>
    </row>
    <row r="675" ht="19.2" spans="1:20">
      <c r="A675" s="4">
        <v>1574</v>
      </c>
      <c r="B675" s="4" t="s">
        <v>607</v>
      </c>
      <c r="C675" s="4" t="s">
        <v>2249</v>
      </c>
      <c r="D675" s="5">
        <v>44958</v>
      </c>
      <c r="E675" s="5">
        <v>44985</v>
      </c>
      <c r="F675" s="6"/>
      <c r="G675" s="4" t="s">
        <v>25</v>
      </c>
      <c r="H675" s="4" t="s">
        <v>430</v>
      </c>
      <c r="I675" s="4" t="s">
        <v>27</v>
      </c>
      <c r="J675" s="4">
        <v>2.8</v>
      </c>
      <c r="K675" s="8">
        <v>4410</v>
      </c>
      <c r="L675" s="8">
        <v>12348</v>
      </c>
      <c r="M675" s="4">
        <v>10</v>
      </c>
      <c r="N675" s="8">
        <v>1234.8</v>
      </c>
      <c r="O675" s="8">
        <v>61.74</v>
      </c>
      <c r="P675" s="6"/>
      <c r="Q675" s="8">
        <v>555.66</v>
      </c>
      <c r="R675" s="8">
        <v>617.4</v>
      </c>
      <c r="S675" s="8">
        <v>1173.06</v>
      </c>
      <c r="T675" s="6"/>
    </row>
    <row r="676" ht="19.2" spans="1:20">
      <c r="A676" s="4">
        <v>1575</v>
      </c>
      <c r="B676" s="4" t="s">
        <v>608</v>
      </c>
      <c r="C676" s="4" t="s">
        <v>2249</v>
      </c>
      <c r="D676" s="5">
        <v>44958</v>
      </c>
      <c r="E676" s="5">
        <v>44985</v>
      </c>
      <c r="F676" s="6"/>
      <c r="G676" s="4" t="s">
        <v>25</v>
      </c>
      <c r="H676" s="4" t="s">
        <v>430</v>
      </c>
      <c r="I676" s="4" t="s">
        <v>27</v>
      </c>
      <c r="J676" s="4">
        <v>4.29</v>
      </c>
      <c r="K676" s="8">
        <v>4410</v>
      </c>
      <c r="L676" s="8">
        <v>18918.9</v>
      </c>
      <c r="M676" s="4">
        <v>10</v>
      </c>
      <c r="N676" s="8">
        <v>1891.89</v>
      </c>
      <c r="O676" s="8">
        <v>94.5945</v>
      </c>
      <c r="P676" s="6"/>
      <c r="Q676" s="8">
        <v>851.3505</v>
      </c>
      <c r="R676" s="8">
        <v>945.945</v>
      </c>
      <c r="S676" s="8">
        <v>1797.2955</v>
      </c>
      <c r="T676" s="6"/>
    </row>
    <row r="677" ht="19.2" spans="1:20">
      <c r="A677" s="4">
        <v>1576</v>
      </c>
      <c r="B677" s="4" t="s">
        <v>609</v>
      </c>
      <c r="C677" s="4" t="s">
        <v>2249</v>
      </c>
      <c r="D677" s="5">
        <v>44958</v>
      </c>
      <c r="E677" s="5">
        <v>44985</v>
      </c>
      <c r="F677" s="6"/>
      <c r="G677" s="4" t="s">
        <v>25</v>
      </c>
      <c r="H677" s="4" t="s">
        <v>430</v>
      </c>
      <c r="I677" s="4" t="s">
        <v>27</v>
      </c>
      <c r="J677" s="4">
        <v>4.95</v>
      </c>
      <c r="K677" s="8">
        <v>4410</v>
      </c>
      <c r="L677" s="8">
        <v>21829.5</v>
      </c>
      <c r="M677" s="4">
        <v>10</v>
      </c>
      <c r="N677" s="8">
        <v>2182.95</v>
      </c>
      <c r="O677" s="8">
        <v>109.1475</v>
      </c>
      <c r="P677" s="6"/>
      <c r="Q677" s="8">
        <v>982.3275</v>
      </c>
      <c r="R677" s="8">
        <v>1091.475</v>
      </c>
      <c r="S677" s="8">
        <v>2073.8025</v>
      </c>
      <c r="T677" s="6"/>
    </row>
    <row r="678" ht="19.2" spans="1:20">
      <c r="A678" s="4">
        <v>1577</v>
      </c>
      <c r="B678" s="4" t="s">
        <v>610</v>
      </c>
      <c r="C678" s="4" t="s">
        <v>2249</v>
      </c>
      <c r="D678" s="5">
        <v>44958</v>
      </c>
      <c r="E678" s="5">
        <v>44985</v>
      </c>
      <c r="F678" s="6"/>
      <c r="G678" s="4" t="s">
        <v>25</v>
      </c>
      <c r="H678" s="4" t="s">
        <v>430</v>
      </c>
      <c r="I678" s="4" t="s">
        <v>27</v>
      </c>
      <c r="J678" s="4">
        <v>1.62</v>
      </c>
      <c r="K678" s="8">
        <v>4410</v>
      </c>
      <c r="L678" s="8">
        <v>7144.2</v>
      </c>
      <c r="M678" s="4">
        <v>10</v>
      </c>
      <c r="N678" s="8">
        <v>714.42</v>
      </c>
      <c r="O678" s="8">
        <v>35.721</v>
      </c>
      <c r="P678" s="6"/>
      <c r="Q678" s="8">
        <v>321.489</v>
      </c>
      <c r="R678" s="8">
        <v>357.21</v>
      </c>
      <c r="S678" s="8">
        <v>678.699</v>
      </c>
      <c r="T678" s="6"/>
    </row>
    <row r="679" ht="19.2" spans="1:20">
      <c r="A679" s="4">
        <v>1578</v>
      </c>
      <c r="B679" s="4" t="s">
        <v>611</v>
      </c>
      <c r="C679" s="4" t="s">
        <v>2249</v>
      </c>
      <c r="D679" s="5">
        <v>44958</v>
      </c>
      <c r="E679" s="5">
        <v>44985</v>
      </c>
      <c r="F679" s="6"/>
      <c r="G679" s="4" t="s">
        <v>25</v>
      </c>
      <c r="H679" s="4" t="s">
        <v>430</v>
      </c>
      <c r="I679" s="4" t="s">
        <v>27</v>
      </c>
      <c r="J679" s="4">
        <v>5.52</v>
      </c>
      <c r="K679" s="8">
        <v>4410</v>
      </c>
      <c r="L679" s="8">
        <v>24343.2</v>
      </c>
      <c r="M679" s="4">
        <v>10</v>
      </c>
      <c r="N679" s="8">
        <v>2434.32</v>
      </c>
      <c r="O679" s="8">
        <v>121.716</v>
      </c>
      <c r="P679" s="6"/>
      <c r="Q679" s="8">
        <v>1095.444</v>
      </c>
      <c r="R679" s="8">
        <v>1217.16</v>
      </c>
      <c r="S679" s="8">
        <v>2312.604</v>
      </c>
      <c r="T679" s="6"/>
    </row>
    <row r="680" ht="19.2" spans="1:20">
      <c r="A680" s="4">
        <v>1579</v>
      </c>
      <c r="B680" s="4" t="s">
        <v>612</v>
      </c>
      <c r="C680" s="4" t="s">
        <v>2249</v>
      </c>
      <c r="D680" s="5">
        <v>44958</v>
      </c>
      <c r="E680" s="5">
        <v>44985</v>
      </c>
      <c r="F680" s="6"/>
      <c r="G680" s="4" t="s">
        <v>25</v>
      </c>
      <c r="H680" s="4" t="s">
        <v>430</v>
      </c>
      <c r="I680" s="4" t="s">
        <v>27</v>
      </c>
      <c r="J680" s="4">
        <v>4.31</v>
      </c>
      <c r="K680" s="8">
        <v>4410</v>
      </c>
      <c r="L680" s="8">
        <v>19007.1</v>
      </c>
      <c r="M680" s="4">
        <v>10</v>
      </c>
      <c r="N680" s="8">
        <v>1900.71</v>
      </c>
      <c r="O680" s="8">
        <v>95.0355</v>
      </c>
      <c r="P680" s="6"/>
      <c r="Q680" s="8">
        <v>855.3195</v>
      </c>
      <c r="R680" s="8">
        <v>950.355</v>
      </c>
      <c r="S680" s="8">
        <v>1805.6745</v>
      </c>
      <c r="T680" s="6"/>
    </row>
    <row r="681" ht="19.2" spans="1:20">
      <c r="A681" s="4">
        <v>1580</v>
      </c>
      <c r="B681" s="4" t="s">
        <v>613</v>
      </c>
      <c r="C681" s="4" t="s">
        <v>2249</v>
      </c>
      <c r="D681" s="5">
        <v>44958</v>
      </c>
      <c r="E681" s="5">
        <v>44985</v>
      </c>
      <c r="F681" s="6"/>
      <c r="G681" s="4" t="s">
        <v>25</v>
      </c>
      <c r="H681" s="4" t="s">
        <v>430</v>
      </c>
      <c r="I681" s="4" t="s">
        <v>27</v>
      </c>
      <c r="J681" s="4">
        <v>1.64</v>
      </c>
      <c r="K681" s="8">
        <v>4410</v>
      </c>
      <c r="L681" s="8">
        <v>7232.4</v>
      </c>
      <c r="M681" s="4">
        <v>10</v>
      </c>
      <c r="N681" s="8">
        <v>723.24</v>
      </c>
      <c r="O681" s="8">
        <v>36.162</v>
      </c>
      <c r="P681" s="6"/>
      <c r="Q681" s="8">
        <v>325.458</v>
      </c>
      <c r="R681" s="8">
        <v>361.62</v>
      </c>
      <c r="S681" s="8">
        <v>687.078</v>
      </c>
      <c r="T681" s="6"/>
    </row>
    <row r="682" ht="19.2" spans="1:20">
      <c r="A682" s="4">
        <v>1581</v>
      </c>
      <c r="B682" s="4" t="s">
        <v>614</v>
      </c>
      <c r="C682" s="4" t="s">
        <v>2249</v>
      </c>
      <c r="D682" s="5">
        <v>44958</v>
      </c>
      <c r="E682" s="5">
        <v>44985</v>
      </c>
      <c r="F682" s="6"/>
      <c r="G682" s="4" t="s">
        <v>25</v>
      </c>
      <c r="H682" s="4" t="s">
        <v>430</v>
      </c>
      <c r="I682" s="4" t="s">
        <v>27</v>
      </c>
      <c r="J682" s="4">
        <v>4.37</v>
      </c>
      <c r="K682" s="8">
        <v>4410</v>
      </c>
      <c r="L682" s="8">
        <v>19271.7</v>
      </c>
      <c r="M682" s="4">
        <v>10</v>
      </c>
      <c r="N682" s="8">
        <v>1927.17</v>
      </c>
      <c r="O682" s="8">
        <v>96.3585</v>
      </c>
      <c r="P682" s="6"/>
      <c r="Q682" s="8">
        <v>867.2265</v>
      </c>
      <c r="R682" s="8">
        <v>963.585</v>
      </c>
      <c r="S682" s="8">
        <v>1830.8115</v>
      </c>
      <c r="T682" s="6"/>
    </row>
    <row r="683" ht="19.2" spans="1:20">
      <c r="A683" s="4">
        <v>1582</v>
      </c>
      <c r="B683" s="4" t="s">
        <v>615</v>
      </c>
      <c r="C683" s="4" t="s">
        <v>2249</v>
      </c>
      <c r="D683" s="5">
        <v>44958</v>
      </c>
      <c r="E683" s="5">
        <v>44985</v>
      </c>
      <c r="F683" s="6"/>
      <c r="G683" s="4" t="s">
        <v>25</v>
      </c>
      <c r="H683" s="4" t="s">
        <v>430</v>
      </c>
      <c r="I683" s="4" t="s">
        <v>27</v>
      </c>
      <c r="J683" s="4">
        <v>0.94</v>
      </c>
      <c r="K683" s="8">
        <v>4410</v>
      </c>
      <c r="L683" s="8">
        <v>4145.4</v>
      </c>
      <c r="M683" s="4">
        <v>10</v>
      </c>
      <c r="N683" s="8">
        <v>414.54</v>
      </c>
      <c r="O683" s="8">
        <v>20.727</v>
      </c>
      <c r="P683" s="6"/>
      <c r="Q683" s="8">
        <v>186.543</v>
      </c>
      <c r="R683" s="8">
        <v>207.27</v>
      </c>
      <c r="S683" s="8">
        <v>393.813</v>
      </c>
      <c r="T683" s="6"/>
    </row>
    <row r="684" ht="19.2" spans="1:20">
      <c r="A684" s="4">
        <v>1583</v>
      </c>
      <c r="B684" s="4" t="s">
        <v>616</v>
      </c>
      <c r="C684" s="4" t="s">
        <v>2249</v>
      </c>
      <c r="D684" s="5">
        <v>44958</v>
      </c>
      <c r="E684" s="5">
        <v>44985</v>
      </c>
      <c r="F684" s="6"/>
      <c r="G684" s="4" t="s">
        <v>25</v>
      </c>
      <c r="H684" s="4" t="s">
        <v>430</v>
      </c>
      <c r="I684" s="4" t="s">
        <v>27</v>
      </c>
      <c r="J684" s="4">
        <v>3.97</v>
      </c>
      <c r="K684" s="8">
        <v>4410</v>
      </c>
      <c r="L684" s="8">
        <v>17507.7</v>
      </c>
      <c r="M684" s="4">
        <v>10</v>
      </c>
      <c r="N684" s="8">
        <v>1750.77</v>
      </c>
      <c r="O684" s="8">
        <v>87.5385</v>
      </c>
      <c r="P684" s="6"/>
      <c r="Q684" s="8">
        <v>787.8465</v>
      </c>
      <c r="R684" s="8">
        <v>875.385</v>
      </c>
      <c r="S684" s="8">
        <v>1663.2315</v>
      </c>
      <c r="T684" s="6"/>
    </row>
    <row r="685" ht="19.2" spans="1:20">
      <c r="A685" s="4">
        <v>1584</v>
      </c>
      <c r="B685" s="4" t="s">
        <v>617</v>
      </c>
      <c r="C685" s="4" t="s">
        <v>2249</v>
      </c>
      <c r="D685" s="5">
        <v>44958</v>
      </c>
      <c r="E685" s="5">
        <v>44985</v>
      </c>
      <c r="F685" s="6"/>
      <c r="G685" s="4" t="s">
        <v>25</v>
      </c>
      <c r="H685" s="4" t="s">
        <v>430</v>
      </c>
      <c r="I685" s="4" t="s">
        <v>27</v>
      </c>
      <c r="J685" s="4">
        <v>6</v>
      </c>
      <c r="K685" s="8">
        <v>4410</v>
      </c>
      <c r="L685" s="8">
        <v>26460</v>
      </c>
      <c r="M685" s="4">
        <v>10</v>
      </c>
      <c r="N685" s="8">
        <v>2646</v>
      </c>
      <c r="O685" s="8">
        <v>132.3</v>
      </c>
      <c r="P685" s="6"/>
      <c r="Q685" s="8">
        <v>1190.7</v>
      </c>
      <c r="R685" s="8">
        <v>1323</v>
      </c>
      <c r="S685" s="8">
        <v>2513.7</v>
      </c>
      <c r="T685" s="6"/>
    </row>
    <row r="686" ht="19.2" spans="1:20">
      <c r="A686" s="4">
        <v>1585</v>
      </c>
      <c r="B686" s="4" t="s">
        <v>618</v>
      </c>
      <c r="C686" s="4" t="s">
        <v>2249</v>
      </c>
      <c r="D686" s="5">
        <v>44958</v>
      </c>
      <c r="E686" s="5">
        <v>44985</v>
      </c>
      <c r="F686" s="6"/>
      <c r="G686" s="4" t="s">
        <v>25</v>
      </c>
      <c r="H686" s="4" t="s">
        <v>430</v>
      </c>
      <c r="I686" s="4" t="s">
        <v>27</v>
      </c>
      <c r="J686" s="4">
        <v>3</v>
      </c>
      <c r="K686" s="8">
        <v>4410</v>
      </c>
      <c r="L686" s="8">
        <v>13230</v>
      </c>
      <c r="M686" s="4">
        <v>10</v>
      </c>
      <c r="N686" s="8">
        <v>1323</v>
      </c>
      <c r="O686" s="8">
        <v>66.15</v>
      </c>
      <c r="P686" s="6"/>
      <c r="Q686" s="8">
        <v>595.35</v>
      </c>
      <c r="R686" s="8">
        <v>661.5</v>
      </c>
      <c r="S686" s="8">
        <v>1256.85</v>
      </c>
      <c r="T686" s="6"/>
    </row>
    <row r="687" ht="19.2" spans="1:20">
      <c r="A687" s="4">
        <v>1586</v>
      </c>
      <c r="B687" s="4" t="s">
        <v>585</v>
      </c>
      <c r="C687" s="4" t="s">
        <v>2249</v>
      </c>
      <c r="D687" s="5">
        <v>44958</v>
      </c>
      <c r="E687" s="5">
        <v>44985</v>
      </c>
      <c r="F687" s="6"/>
      <c r="G687" s="4" t="s">
        <v>25</v>
      </c>
      <c r="H687" s="4" t="s">
        <v>430</v>
      </c>
      <c r="I687" s="4" t="s">
        <v>27</v>
      </c>
      <c r="J687" s="4">
        <v>4.29</v>
      </c>
      <c r="K687" s="8">
        <v>4410</v>
      </c>
      <c r="L687" s="8">
        <v>18918.9</v>
      </c>
      <c r="M687" s="4">
        <v>10</v>
      </c>
      <c r="N687" s="8">
        <v>1891.89</v>
      </c>
      <c r="O687" s="8">
        <v>94.5945</v>
      </c>
      <c r="P687" s="6"/>
      <c r="Q687" s="8">
        <v>851.3505</v>
      </c>
      <c r="R687" s="8">
        <v>945.945</v>
      </c>
      <c r="S687" s="8">
        <v>1797.2955</v>
      </c>
      <c r="T687" s="6"/>
    </row>
    <row r="688" ht="19.2" spans="1:20">
      <c r="A688" s="4">
        <v>1587</v>
      </c>
      <c r="B688" s="4" t="s">
        <v>619</v>
      </c>
      <c r="C688" s="4" t="s">
        <v>2249</v>
      </c>
      <c r="D688" s="5">
        <v>44958</v>
      </c>
      <c r="E688" s="5">
        <v>44985</v>
      </c>
      <c r="F688" s="6"/>
      <c r="G688" s="4" t="s">
        <v>25</v>
      </c>
      <c r="H688" s="4" t="s">
        <v>430</v>
      </c>
      <c r="I688" s="4" t="s">
        <v>27</v>
      </c>
      <c r="J688" s="4">
        <v>5</v>
      </c>
      <c r="K688" s="8">
        <v>4410</v>
      </c>
      <c r="L688" s="8">
        <v>22050</v>
      </c>
      <c r="M688" s="4">
        <v>10</v>
      </c>
      <c r="N688" s="8">
        <v>2205</v>
      </c>
      <c r="O688" s="8">
        <v>110.25</v>
      </c>
      <c r="P688" s="6"/>
      <c r="Q688" s="8">
        <v>992.25</v>
      </c>
      <c r="R688" s="8">
        <v>1102.5</v>
      </c>
      <c r="S688" s="8">
        <v>2094.75</v>
      </c>
      <c r="T688" s="6"/>
    </row>
    <row r="689" ht="19.2" spans="1:20">
      <c r="A689" s="4">
        <v>1588</v>
      </c>
      <c r="B689" s="4" t="s">
        <v>620</v>
      </c>
      <c r="C689" s="4" t="s">
        <v>2249</v>
      </c>
      <c r="D689" s="5">
        <v>44958</v>
      </c>
      <c r="E689" s="5">
        <v>44985</v>
      </c>
      <c r="F689" s="6"/>
      <c r="G689" s="4" t="s">
        <v>25</v>
      </c>
      <c r="H689" s="4" t="s">
        <v>430</v>
      </c>
      <c r="I689" s="4" t="s">
        <v>27</v>
      </c>
      <c r="J689" s="4">
        <v>3.6</v>
      </c>
      <c r="K689" s="8">
        <v>4410</v>
      </c>
      <c r="L689" s="8">
        <v>15876</v>
      </c>
      <c r="M689" s="4">
        <v>10</v>
      </c>
      <c r="N689" s="8">
        <v>1587.6</v>
      </c>
      <c r="O689" s="8">
        <v>79.38</v>
      </c>
      <c r="P689" s="6"/>
      <c r="Q689" s="8">
        <v>714.42</v>
      </c>
      <c r="R689" s="8">
        <v>793.8</v>
      </c>
      <c r="S689" s="8">
        <v>1508.22</v>
      </c>
      <c r="T689" s="6"/>
    </row>
    <row r="690" ht="19.2" spans="1:20">
      <c r="A690" s="4">
        <v>1589</v>
      </c>
      <c r="B690" s="4" t="s">
        <v>621</v>
      </c>
      <c r="C690" s="4" t="s">
        <v>2249</v>
      </c>
      <c r="D690" s="5">
        <v>44958</v>
      </c>
      <c r="E690" s="5">
        <v>44985</v>
      </c>
      <c r="F690" s="6"/>
      <c r="G690" s="4" t="s">
        <v>25</v>
      </c>
      <c r="H690" s="4" t="s">
        <v>430</v>
      </c>
      <c r="I690" s="4" t="s">
        <v>27</v>
      </c>
      <c r="J690" s="4">
        <v>3.24</v>
      </c>
      <c r="K690" s="8">
        <v>4410</v>
      </c>
      <c r="L690" s="8">
        <v>14288.4</v>
      </c>
      <c r="M690" s="4">
        <v>10</v>
      </c>
      <c r="N690" s="8">
        <v>1428.84</v>
      </c>
      <c r="O690" s="8">
        <v>71.442</v>
      </c>
      <c r="P690" s="6"/>
      <c r="Q690" s="8">
        <v>642.978</v>
      </c>
      <c r="R690" s="8">
        <v>714.42</v>
      </c>
      <c r="S690" s="8">
        <v>1357.398</v>
      </c>
      <c r="T690" s="6"/>
    </row>
    <row r="691" ht="19.2" spans="1:20">
      <c r="A691" s="4">
        <v>1590</v>
      </c>
      <c r="B691" s="4" t="s">
        <v>622</v>
      </c>
      <c r="C691" s="4" t="s">
        <v>2249</v>
      </c>
      <c r="D691" s="5">
        <v>44958</v>
      </c>
      <c r="E691" s="5">
        <v>44985</v>
      </c>
      <c r="F691" s="6"/>
      <c r="G691" s="4" t="s">
        <v>25</v>
      </c>
      <c r="H691" s="4" t="s">
        <v>430</v>
      </c>
      <c r="I691" s="4" t="s">
        <v>27</v>
      </c>
      <c r="J691" s="4">
        <v>3.69</v>
      </c>
      <c r="K691" s="8">
        <v>4410</v>
      </c>
      <c r="L691" s="8">
        <v>16272.9</v>
      </c>
      <c r="M691" s="4">
        <v>10</v>
      </c>
      <c r="N691" s="8">
        <v>1627.29</v>
      </c>
      <c r="O691" s="8">
        <v>81.3645</v>
      </c>
      <c r="P691" s="6"/>
      <c r="Q691" s="8">
        <v>732.2805</v>
      </c>
      <c r="R691" s="8">
        <v>813.645</v>
      </c>
      <c r="S691" s="8">
        <v>1545.9255</v>
      </c>
      <c r="T691" s="6"/>
    </row>
    <row r="692" ht="19.2" spans="1:20">
      <c r="A692" s="4">
        <v>1591</v>
      </c>
      <c r="B692" s="4" t="s">
        <v>623</v>
      </c>
      <c r="C692" s="4" t="s">
        <v>2249</v>
      </c>
      <c r="D692" s="5">
        <v>44958</v>
      </c>
      <c r="E692" s="5">
        <v>44985</v>
      </c>
      <c r="F692" s="6"/>
      <c r="G692" s="4" t="s">
        <v>25</v>
      </c>
      <c r="H692" s="4" t="s">
        <v>430</v>
      </c>
      <c r="I692" s="4" t="s">
        <v>27</v>
      </c>
      <c r="J692" s="4">
        <v>3.68</v>
      </c>
      <c r="K692" s="8">
        <v>4410</v>
      </c>
      <c r="L692" s="8">
        <v>16228.8</v>
      </c>
      <c r="M692" s="4">
        <v>10</v>
      </c>
      <c r="N692" s="8">
        <v>1622.88</v>
      </c>
      <c r="O692" s="8">
        <v>81.144</v>
      </c>
      <c r="P692" s="6"/>
      <c r="Q692" s="8">
        <v>730.296</v>
      </c>
      <c r="R692" s="8">
        <v>811.44</v>
      </c>
      <c r="S692" s="8">
        <v>1541.736</v>
      </c>
      <c r="T692" s="6"/>
    </row>
    <row r="693" ht="19.2" spans="1:20">
      <c r="A693" s="4">
        <v>1592</v>
      </c>
      <c r="B693" s="4" t="s">
        <v>624</v>
      </c>
      <c r="C693" s="4" t="s">
        <v>2249</v>
      </c>
      <c r="D693" s="5">
        <v>44958</v>
      </c>
      <c r="E693" s="5">
        <v>44985</v>
      </c>
      <c r="F693" s="6"/>
      <c r="G693" s="4" t="s">
        <v>25</v>
      </c>
      <c r="H693" s="4" t="s">
        <v>430</v>
      </c>
      <c r="I693" s="4" t="s">
        <v>27</v>
      </c>
      <c r="J693" s="4">
        <v>1.29</v>
      </c>
      <c r="K693" s="8">
        <v>4410</v>
      </c>
      <c r="L693" s="8">
        <v>5688.9</v>
      </c>
      <c r="M693" s="4">
        <v>10</v>
      </c>
      <c r="N693" s="8">
        <v>568.89</v>
      </c>
      <c r="O693" s="8">
        <v>28.4445</v>
      </c>
      <c r="P693" s="6"/>
      <c r="Q693" s="8">
        <v>256.0005</v>
      </c>
      <c r="R693" s="8">
        <v>284.445</v>
      </c>
      <c r="S693" s="8">
        <v>540.4455</v>
      </c>
      <c r="T693" s="6"/>
    </row>
    <row r="694" ht="19.2" spans="1:20">
      <c r="A694" s="4">
        <v>1593</v>
      </c>
      <c r="B694" s="4" t="s">
        <v>901</v>
      </c>
      <c r="C694" s="4" t="s">
        <v>2249</v>
      </c>
      <c r="D694" s="5">
        <v>44958</v>
      </c>
      <c r="E694" s="5">
        <v>44985</v>
      </c>
      <c r="F694" s="6"/>
      <c r="G694" s="4" t="s">
        <v>25</v>
      </c>
      <c r="H694" s="4" t="s">
        <v>430</v>
      </c>
      <c r="I694" s="4" t="s">
        <v>27</v>
      </c>
      <c r="J694" s="4">
        <v>2.01</v>
      </c>
      <c r="K694" s="8">
        <v>4410</v>
      </c>
      <c r="L694" s="8">
        <v>8864.1</v>
      </c>
      <c r="M694" s="4">
        <v>10</v>
      </c>
      <c r="N694" s="8">
        <v>886.41</v>
      </c>
      <c r="O694" s="8">
        <v>44.3205</v>
      </c>
      <c r="P694" s="6"/>
      <c r="Q694" s="8">
        <v>398.8845</v>
      </c>
      <c r="R694" s="8">
        <v>443.205</v>
      </c>
      <c r="S694" s="8">
        <v>842.0895</v>
      </c>
      <c r="T694" s="6"/>
    </row>
    <row r="695" ht="19.2" spans="1:20">
      <c r="A695" s="4">
        <v>1594</v>
      </c>
      <c r="B695" s="4" t="s">
        <v>626</v>
      </c>
      <c r="C695" s="4" t="s">
        <v>2249</v>
      </c>
      <c r="D695" s="5">
        <v>44958</v>
      </c>
      <c r="E695" s="5">
        <v>44985</v>
      </c>
      <c r="F695" s="6"/>
      <c r="G695" s="4" t="s">
        <v>25</v>
      </c>
      <c r="H695" s="4" t="s">
        <v>430</v>
      </c>
      <c r="I695" s="4" t="s">
        <v>27</v>
      </c>
      <c r="J695" s="4">
        <v>4.76</v>
      </c>
      <c r="K695" s="8">
        <v>4410</v>
      </c>
      <c r="L695" s="8">
        <v>20991.6</v>
      </c>
      <c r="M695" s="4">
        <v>10</v>
      </c>
      <c r="N695" s="8">
        <v>2099.16</v>
      </c>
      <c r="O695" s="8">
        <v>104.958</v>
      </c>
      <c r="P695" s="6"/>
      <c r="Q695" s="8">
        <v>944.622</v>
      </c>
      <c r="R695" s="8">
        <v>1049.58</v>
      </c>
      <c r="S695" s="8">
        <v>1994.202</v>
      </c>
      <c r="T695" s="6"/>
    </row>
    <row r="696" ht="19.2" spans="1:20">
      <c r="A696" s="4">
        <v>1595</v>
      </c>
      <c r="B696" s="4" t="s">
        <v>627</v>
      </c>
      <c r="C696" s="4" t="s">
        <v>2249</v>
      </c>
      <c r="D696" s="5">
        <v>44958</v>
      </c>
      <c r="E696" s="5">
        <v>44985</v>
      </c>
      <c r="F696" s="6"/>
      <c r="G696" s="4" t="s">
        <v>25</v>
      </c>
      <c r="H696" s="4" t="s">
        <v>430</v>
      </c>
      <c r="I696" s="4" t="s">
        <v>27</v>
      </c>
      <c r="J696" s="4">
        <v>4.39</v>
      </c>
      <c r="K696" s="8">
        <v>4410</v>
      </c>
      <c r="L696" s="8">
        <v>19359.9</v>
      </c>
      <c r="M696" s="4">
        <v>10</v>
      </c>
      <c r="N696" s="8">
        <v>1935.99</v>
      </c>
      <c r="O696" s="8">
        <v>96.7995</v>
      </c>
      <c r="P696" s="6"/>
      <c r="Q696" s="8">
        <v>871.1955</v>
      </c>
      <c r="R696" s="8">
        <v>967.995</v>
      </c>
      <c r="S696" s="8">
        <v>1839.1905</v>
      </c>
      <c r="T696" s="6"/>
    </row>
    <row r="697" ht="19.2" spans="1:20">
      <c r="A697" s="4">
        <v>1596</v>
      </c>
      <c r="B697" s="4" t="s">
        <v>628</v>
      </c>
      <c r="C697" s="4" t="s">
        <v>2249</v>
      </c>
      <c r="D697" s="5">
        <v>44958</v>
      </c>
      <c r="E697" s="5">
        <v>44985</v>
      </c>
      <c r="F697" s="6"/>
      <c r="G697" s="4" t="s">
        <v>25</v>
      </c>
      <c r="H697" s="4" t="s">
        <v>430</v>
      </c>
      <c r="I697" s="4" t="s">
        <v>27</v>
      </c>
      <c r="J697" s="4">
        <v>5</v>
      </c>
      <c r="K697" s="8">
        <v>4410</v>
      </c>
      <c r="L697" s="8">
        <v>22050</v>
      </c>
      <c r="M697" s="4">
        <v>10</v>
      </c>
      <c r="N697" s="8">
        <v>2205</v>
      </c>
      <c r="O697" s="8">
        <v>110.25</v>
      </c>
      <c r="P697" s="6"/>
      <c r="Q697" s="8">
        <v>992.25</v>
      </c>
      <c r="R697" s="8">
        <v>1102.5</v>
      </c>
      <c r="S697" s="8">
        <v>2094.75</v>
      </c>
      <c r="T697" s="6"/>
    </row>
    <row r="698" ht="19.2" spans="1:20">
      <c r="A698" s="4">
        <v>1597</v>
      </c>
      <c r="B698" s="4" t="s">
        <v>629</v>
      </c>
      <c r="C698" s="4" t="s">
        <v>2249</v>
      </c>
      <c r="D698" s="5">
        <v>44958</v>
      </c>
      <c r="E698" s="5">
        <v>44985</v>
      </c>
      <c r="F698" s="6"/>
      <c r="G698" s="4" t="s">
        <v>25</v>
      </c>
      <c r="H698" s="4" t="s">
        <v>430</v>
      </c>
      <c r="I698" s="4" t="s">
        <v>27</v>
      </c>
      <c r="J698" s="4">
        <v>2.5</v>
      </c>
      <c r="K698" s="8">
        <v>4410</v>
      </c>
      <c r="L698" s="8">
        <v>11025</v>
      </c>
      <c r="M698" s="4">
        <v>10</v>
      </c>
      <c r="N698" s="8">
        <v>1102.5</v>
      </c>
      <c r="O698" s="8">
        <v>55.125</v>
      </c>
      <c r="P698" s="6"/>
      <c r="Q698" s="8">
        <v>496.125</v>
      </c>
      <c r="R698" s="8">
        <v>551.25</v>
      </c>
      <c r="S698" s="8">
        <v>1047.375</v>
      </c>
      <c r="T698" s="6"/>
    </row>
    <row r="699" ht="19.2" spans="1:20">
      <c r="A699" s="4">
        <v>1598</v>
      </c>
      <c r="B699" s="4" t="s">
        <v>630</v>
      </c>
      <c r="C699" s="4" t="s">
        <v>2249</v>
      </c>
      <c r="D699" s="5">
        <v>44958</v>
      </c>
      <c r="E699" s="5">
        <v>44985</v>
      </c>
      <c r="F699" s="6"/>
      <c r="G699" s="4" t="s">
        <v>25</v>
      </c>
      <c r="H699" s="4" t="s">
        <v>430</v>
      </c>
      <c r="I699" s="4" t="s">
        <v>27</v>
      </c>
      <c r="J699" s="4">
        <v>2.22</v>
      </c>
      <c r="K699" s="8">
        <v>4410</v>
      </c>
      <c r="L699" s="8">
        <v>9790.2</v>
      </c>
      <c r="M699" s="4">
        <v>10</v>
      </c>
      <c r="N699" s="8">
        <v>979.02</v>
      </c>
      <c r="O699" s="8">
        <v>48.951</v>
      </c>
      <c r="P699" s="6"/>
      <c r="Q699" s="8">
        <v>440.559</v>
      </c>
      <c r="R699" s="8">
        <v>489.51</v>
      </c>
      <c r="S699" s="8">
        <v>930.069</v>
      </c>
      <c r="T699" s="6"/>
    </row>
    <row r="700" ht="19.2" spans="1:20">
      <c r="A700" s="4">
        <v>1599</v>
      </c>
      <c r="B700" s="4" t="s">
        <v>631</v>
      </c>
      <c r="C700" s="4" t="s">
        <v>2249</v>
      </c>
      <c r="D700" s="5">
        <v>44958</v>
      </c>
      <c r="E700" s="5">
        <v>44985</v>
      </c>
      <c r="F700" s="6"/>
      <c r="G700" s="4" t="s">
        <v>25</v>
      </c>
      <c r="H700" s="4" t="s">
        <v>430</v>
      </c>
      <c r="I700" s="4" t="s">
        <v>27</v>
      </c>
      <c r="J700" s="4">
        <v>3</v>
      </c>
      <c r="K700" s="8">
        <v>4410</v>
      </c>
      <c r="L700" s="8">
        <v>13230</v>
      </c>
      <c r="M700" s="4">
        <v>10</v>
      </c>
      <c r="N700" s="8">
        <v>1323</v>
      </c>
      <c r="O700" s="8">
        <v>66.15</v>
      </c>
      <c r="P700" s="6"/>
      <c r="Q700" s="8">
        <v>595.35</v>
      </c>
      <c r="R700" s="8">
        <v>661.5</v>
      </c>
      <c r="S700" s="8">
        <v>1256.85</v>
      </c>
      <c r="T700" s="6"/>
    </row>
    <row r="701" ht="19.2" spans="1:20">
      <c r="A701" s="4">
        <v>1600</v>
      </c>
      <c r="B701" s="4" t="s">
        <v>632</v>
      </c>
      <c r="C701" s="4" t="s">
        <v>2249</v>
      </c>
      <c r="D701" s="5">
        <v>44958</v>
      </c>
      <c r="E701" s="5">
        <v>44985</v>
      </c>
      <c r="F701" s="6"/>
      <c r="G701" s="4" t="s">
        <v>25</v>
      </c>
      <c r="H701" s="4" t="s">
        <v>430</v>
      </c>
      <c r="I701" s="4" t="s">
        <v>27</v>
      </c>
      <c r="J701" s="4">
        <v>4.08</v>
      </c>
      <c r="K701" s="8">
        <v>4410</v>
      </c>
      <c r="L701" s="8">
        <v>17992.8</v>
      </c>
      <c r="M701" s="4">
        <v>10</v>
      </c>
      <c r="N701" s="8">
        <v>1799.28</v>
      </c>
      <c r="O701" s="8">
        <v>89.964</v>
      </c>
      <c r="P701" s="6"/>
      <c r="Q701" s="8">
        <v>809.676</v>
      </c>
      <c r="R701" s="8">
        <v>899.64</v>
      </c>
      <c r="S701" s="8">
        <v>1709.316</v>
      </c>
      <c r="T701" s="6"/>
    </row>
    <row r="702" ht="19.2" spans="1:20">
      <c r="A702" s="4">
        <v>1601</v>
      </c>
      <c r="B702" s="4" t="s">
        <v>633</v>
      </c>
      <c r="C702" s="4" t="s">
        <v>2249</v>
      </c>
      <c r="D702" s="5">
        <v>44958</v>
      </c>
      <c r="E702" s="5">
        <v>44985</v>
      </c>
      <c r="F702" s="6"/>
      <c r="G702" s="4" t="s">
        <v>25</v>
      </c>
      <c r="H702" s="4" t="s">
        <v>430</v>
      </c>
      <c r="I702" s="4" t="s">
        <v>27</v>
      </c>
      <c r="J702" s="4">
        <v>5.69</v>
      </c>
      <c r="K702" s="8">
        <v>4410</v>
      </c>
      <c r="L702" s="8">
        <v>25092.9</v>
      </c>
      <c r="M702" s="4">
        <v>10</v>
      </c>
      <c r="N702" s="8">
        <v>2509.29</v>
      </c>
      <c r="O702" s="8">
        <v>125.4645</v>
      </c>
      <c r="P702" s="6"/>
      <c r="Q702" s="8">
        <v>1129.1805</v>
      </c>
      <c r="R702" s="8">
        <v>1254.645</v>
      </c>
      <c r="S702" s="8">
        <v>2383.8255</v>
      </c>
      <c r="T702" s="6"/>
    </row>
    <row r="703" ht="19.2" spans="1:20">
      <c r="A703" s="4">
        <v>1602</v>
      </c>
      <c r="B703" s="4" t="s">
        <v>634</v>
      </c>
      <c r="C703" s="4" t="s">
        <v>2249</v>
      </c>
      <c r="D703" s="5">
        <v>44958</v>
      </c>
      <c r="E703" s="5">
        <v>44985</v>
      </c>
      <c r="F703" s="6"/>
      <c r="G703" s="4" t="s">
        <v>25</v>
      </c>
      <c r="H703" s="4" t="s">
        <v>430</v>
      </c>
      <c r="I703" s="4" t="s">
        <v>27</v>
      </c>
      <c r="J703" s="4">
        <v>4.53</v>
      </c>
      <c r="K703" s="8">
        <v>4410</v>
      </c>
      <c r="L703" s="8">
        <v>19977.3</v>
      </c>
      <c r="M703" s="4">
        <v>10</v>
      </c>
      <c r="N703" s="8">
        <v>1997.73</v>
      </c>
      <c r="O703" s="8">
        <v>99.8865</v>
      </c>
      <c r="P703" s="6"/>
      <c r="Q703" s="8">
        <v>898.9785</v>
      </c>
      <c r="R703" s="8">
        <v>998.865</v>
      </c>
      <c r="S703" s="8">
        <v>1897.8435</v>
      </c>
      <c r="T703" s="6"/>
    </row>
    <row r="704" ht="19.2" spans="1:20">
      <c r="A704" s="4">
        <v>1603</v>
      </c>
      <c r="B704" s="4" t="s">
        <v>635</v>
      </c>
      <c r="C704" s="4" t="s">
        <v>2249</v>
      </c>
      <c r="D704" s="5">
        <v>44958</v>
      </c>
      <c r="E704" s="5">
        <v>44985</v>
      </c>
      <c r="F704" s="6"/>
      <c r="G704" s="4" t="s">
        <v>25</v>
      </c>
      <c r="H704" s="4" t="s">
        <v>430</v>
      </c>
      <c r="I704" s="4" t="s">
        <v>27</v>
      </c>
      <c r="J704" s="4">
        <v>4.36</v>
      </c>
      <c r="K704" s="8">
        <v>4410</v>
      </c>
      <c r="L704" s="8">
        <v>19227.6</v>
      </c>
      <c r="M704" s="4">
        <v>10</v>
      </c>
      <c r="N704" s="8">
        <v>1922.76</v>
      </c>
      <c r="O704" s="8">
        <v>96.138</v>
      </c>
      <c r="P704" s="6"/>
      <c r="Q704" s="8">
        <v>865.242</v>
      </c>
      <c r="R704" s="8">
        <v>961.38</v>
      </c>
      <c r="S704" s="8">
        <v>1826.622</v>
      </c>
      <c r="T704" s="6"/>
    </row>
    <row r="705" ht="19.2" spans="1:20">
      <c r="A705" s="4">
        <v>1604</v>
      </c>
      <c r="B705" s="4" t="s">
        <v>636</v>
      </c>
      <c r="C705" s="4" t="s">
        <v>2249</v>
      </c>
      <c r="D705" s="5">
        <v>44958</v>
      </c>
      <c r="E705" s="5">
        <v>44985</v>
      </c>
      <c r="F705" s="6"/>
      <c r="G705" s="4" t="s">
        <v>25</v>
      </c>
      <c r="H705" s="4" t="s">
        <v>430</v>
      </c>
      <c r="I705" s="4" t="s">
        <v>27</v>
      </c>
      <c r="J705" s="4">
        <v>5.6</v>
      </c>
      <c r="K705" s="8">
        <v>4410</v>
      </c>
      <c r="L705" s="8">
        <v>24696</v>
      </c>
      <c r="M705" s="4">
        <v>10</v>
      </c>
      <c r="N705" s="8">
        <v>2469.6</v>
      </c>
      <c r="O705" s="8">
        <v>123.48</v>
      </c>
      <c r="P705" s="6"/>
      <c r="Q705" s="8">
        <v>1111.32</v>
      </c>
      <c r="R705" s="8">
        <v>1234.8</v>
      </c>
      <c r="S705" s="8">
        <v>2346.12</v>
      </c>
      <c r="T705" s="6"/>
    </row>
    <row r="706" ht="19.2" spans="1:20">
      <c r="A706" s="4">
        <v>1605</v>
      </c>
      <c r="B706" s="4" t="s">
        <v>637</v>
      </c>
      <c r="C706" s="4" t="s">
        <v>2249</v>
      </c>
      <c r="D706" s="5">
        <v>44958</v>
      </c>
      <c r="E706" s="5">
        <v>44985</v>
      </c>
      <c r="F706" s="6"/>
      <c r="G706" s="4" t="s">
        <v>25</v>
      </c>
      <c r="H706" s="4" t="s">
        <v>430</v>
      </c>
      <c r="I706" s="4" t="s">
        <v>27</v>
      </c>
      <c r="J706" s="4">
        <v>3.7</v>
      </c>
      <c r="K706" s="8">
        <v>4410</v>
      </c>
      <c r="L706" s="8">
        <v>16317</v>
      </c>
      <c r="M706" s="4">
        <v>10</v>
      </c>
      <c r="N706" s="8">
        <v>1631.7</v>
      </c>
      <c r="O706" s="8">
        <v>81.585</v>
      </c>
      <c r="P706" s="6"/>
      <c r="Q706" s="8">
        <v>734.265</v>
      </c>
      <c r="R706" s="8">
        <v>815.85</v>
      </c>
      <c r="S706" s="8">
        <v>1550.115</v>
      </c>
      <c r="T706" s="6"/>
    </row>
    <row r="707" ht="19.2" spans="1:20">
      <c r="A707" s="4">
        <v>1606</v>
      </c>
      <c r="B707" s="4" t="s">
        <v>638</v>
      </c>
      <c r="C707" s="4" t="s">
        <v>2249</v>
      </c>
      <c r="D707" s="5">
        <v>44958</v>
      </c>
      <c r="E707" s="5">
        <v>44985</v>
      </c>
      <c r="F707" s="6"/>
      <c r="G707" s="4" t="s">
        <v>25</v>
      </c>
      <c r="H707" s="4" t="s">
        <v>430</v>
      </c>
      <c r="I707" s="4" t="s">
        <v>27</v>
      </c>
      <c r="J707" s="4">
        <v>4.45</v>
      </c>
      <c r="K707" s="8">
        <v>4410</v>
      </c>
      <c r="L707" s="8">
        <v>19624.5</v>
      </c>
      <c r="M707" s="4">
        <v>10</v>
      </c>
      <c r="N707" s="8">
        <v>1962.45</v>
      </c>
      <c r="O707" s="8">
        <v>98.1225</v>
      </c>
      <c r="P707" s="6"/>
      <c r="Q707" s="8">
        <v>883.1025</v>
      </c>
      <c r="R707" s="8">
        <v>981.225</v>
      </c>
      <c r="S707" s="8">
        <v>1864.3275</v>
      </c>
      <c r="T707" s="6"/>
    </row>
    <row r="708" ht="19.2" spans="1:20">
      <c r="A708" s="4">
        <v>1607</v>
      </c>
      <c r="B708" s="4" t="s">
        <v>639</v>
      </c>
      <c r="C708" s="4" t="s">
        <v>2249</v>
      </c>
      <c r="D708" s="5">
        <v>44958</v>
      </c>
      <c r="E708" s="5">
        <v>44985</v>
      </c>
      <c r="F708" s="6"/>
      <c r="G708" s="4" t="s">
        <v>25</v>
      </c>
      <c r="H708" s="4" t="s">
        <v>430</v>
      </c>
      <c r="I708" s="4" t="s">
        <v>27</v>
      </c>
      <c r="J708" s="4">
        <v>8.4</v>
      </c>
      <c r="K708" s="8">
        <v>4410</v>
      </c>
      <c r="L708" s="8">
        <v>37044</v>
      </c>
      <c r="M708" s="4">
        <v>10</v>
      </c>
      <c r="N708" s="8">
        <v>3704.4</v>
      </c>
      <c r="O708" s="8">
        <v>185.22</v>
      </c>
      <c r="P708" s="6"/>
      <c r="Q708" s="8">
        <v>1666.98</v>
      </c>
      <c r="R708" s="8">
        <v>1852.2</v>
      </c>
      <c r="S708" s="8">
        <v>3519.18</v>
      </c>
      <c r="T708" s="6"/>
    </row>
    <row r="709" ht="19.2" spans="1:20">
      <c r="A709" s="4">
        <v>1608</v>
      </c>
      <c r="B709" s="4" t="s">
        <v>640</v>
      </c>
      <c r="C709" s="4" t="s">
        <v>2249</v>
      </c>
      <c r="D709" s="5">
        <v>44958</v>
      </c>
      <c r="E709" s="5">
        <v>44985</v>
      </c>
      <c r="F709" s="6"/>
      <c r="G709" s="4" t="s">
        <v>25</v>
      </c>
      <c r="H709" s="4" t="s">
        <v>430</v>
      </c>
      <c r="I709" s="4" t="s">
        <v>27</v>
      </c>
      <c r="J709" s="4">
        <v>4.2</v>
      </c>
      <c r="K709" s="8">
        <v>4410</v>
      </c>
      <c r="L709" s="8">
        <v>18522</v>
      </c>
      <c r="M709" s="4">
        <v>10</v>
      </c>
      <c r="N709" s="8">
        <v>1852.2</v>
      </c>
      <c r="O709" s="8">
        <v>92.61</v>
      </c>
      <c r="P709" s="6"/>
      <c r="Q709" s="8">
        <v>833.49</v>
      </c>
      <c r="R709" s="8">
        <v>926.1</v>
      </c>
      <c r="S709" s="8">
        <v>1759.59</v>
      </c>
      <c r="T709" s="6"/>
    </row>
    <row r="710" ht="19.2" spans="1:20">
      <c r="A710" s="4">
        <v>1609</v>
      </c>
      <c r="B710" s="4" t="s">
        <v>641</v>
      </c>
      <c r="C710" s="4" t="s">
        <v>2249</v>
      </c>
      <c r="D710" s="5">
        <v>44958</v>
      </c>
      <c r="E710" s="5">
        <v>44985</v>
      </c>
      <c r="F710" s="6"/>
      <c r="G710" s="4" t="s">
        <v>25</v>
      </c>
      <c r="H710" s="4" t="s">
        <v>430</v>
      </c>
      <c r="I710" s="4" t="s">
        <v>27</v>
      </c>
      <c r="J710" s="4">
        <v>7.94</v>
      </c>
      <c r="K710" s="8">
        <v>4410</v>
      </c>
      <c r="L710" s="8">
        <v>35015.4</v>
      </c>
      <c r="M710" s="4">
        <v>10</v>
      </c>
      <c r="N710" s="8">
        <v>3501.54</v>
      </c>
      <c r="O710" s="8">
        <v>175.077</v>
      </c>
      <c r="P710" s="6"/>
      <c r="Q710" s="8">
        <v>1575.693</v>
      </c>
      <c r="R710" s="8">
        <v>1750.77</v>
      </c>
      <c r="S710" s="8">
        <v>3326.463</v>
      </c>
      <c r="T710" s="6"/>
    </row>
    <row r="711" ht="19.2" spans="1:20">
      <c r="A711" s="4">
        <v>1610</v>
      </c>
      <c r="B711" s="4" t="s">
        <v>642</v>
      </c>
      <c r="C711" s="4" t="s">
        <v>2249</v>
      </c>
      <c r="D711" s="5">
        <v>44958</v>
      </c>
      <c r="E711" s="5">
        <v>44985</v>
      </c>
      <c r="F711" s="6"/>
      <c r="G711" s="4" t="s">
        <v>25</v>
      </c>
      <c r="H711" s="4" t="s">
        <v>430</v>
      </c>
      <c r="I711" s="4" t="s">
        <v>27</v>
      </c>
      <c r="J711" s="4">
        <v>1.69</v>
      </c>
      <c r="K711" s="8">
        <v>4410</v>
      </c>
      <c r="L711" s="8">
        <v>7452.9</v>
      </c>
      <c r="M711" s="4">
        <v>10</v>
      </c>
      <c r="N711" s="8">
        <v>745.29</v>
      </c>
      <c r="O711" s="8">
        <v>37.2645</v>
      </c>
      <c r="P711" s="6"/>
      <c r="Q711" s="8">
        <v>335.3805</v>
      </c>
      <c r="R711" s="8">
        <v>372.645</v>
      </c>
      <c r="S711" s="8">
        <v>708.0255</v>
      </c>
      <c r="T711" s="6"/>
    </row>
    <row r="712" ht="19.2" spans="1:20">
      <c r="A712" s="4">
        <v>1611</v>
      </c>
      <c r="B712" s="4" t="s">
        <v>643</v>
      </c>
      <c r="C712" s="4" t="s">
        <v>2249</v>
      </c>
      <c r="D712" s="5">
        <v>44958</v>
      </c>
      <c r="E712" s="5">
        <v>44985</v>
      </c>
      <c r="F712" s="6"/>
      <c r="G712" s="4" t="s">
        <v>25</v>
      </c>
      <c r="H712" s="4" t="s">
        <v>430</v>
      </c>
      <c r="I712" s="4" t="s">
        <v>27</v>
      </c>
      <c r="J712" s="4">
        <v>3</v>
      </c>
      <c r="K712" s="8">
        <v>4410</v>
      </c>
      <c r="L712" s="8">
        <v>13230</v>
      </c>
      <c r="M712" s="4">
        <v>10</v>
      </c>
      <c r="N712" s="8">
        <v>1323</v>
      </c>
      <c r="O712" s="8">
        <v>66.15</v>
      </c>
      <c r="P712" s="6"/>
      <c r="Q712" s="8">
        <v>595.35</v>
      </c>
      <c r="R712" s="8">
        <v>661.5</v>
      </c>
      <c r="S712" s="8">
        <v>1256.85</v>
      </c>
      <c r="T712" s="6"/>
    </row>
    <row r="713" ht="19.2" spans="1:20">
      <c r="A713" s="4">
        <v>1612</v>
      </c>
      <c r="B713" s="4" t="s">
        <v>644</v>
      </c>
      <c r="C713" s="4" t="s">
        <v>2249</v>
      </c>
      <c r="D713" s="5">
        <v>44958</v>
      </c>
      <c r="E713" s="5">
        <v>44985</v>
      </c>
      <c r="F713" s="6"/>
      <c r="G713" s="4" t="s">
        <v>25</v>
      </c>
      <c r="H713" s="4" t="s">
        <v>430</v>
      </c>
      <c r="I713" s="4" t="s">
        <v>27</v>
      </c>
      <c r="J713" s="4">
        <v>3.18</v>
      </c>
      <c r="K713" s="8">
        <v>4410</v>
      </c>
      <c r="L713" s="8">
        <v>14023.8</v>
      </c>
      <c r="M713" s="4">
        <v>10</v>
      </c>
      <c r="N713" s="8">
        <v>1402.38</v>
      </c>
      <c r="O713" s="8">
        <v>70.119</v>
      </c>
      <c r="P713" s="6"/>
      <c r="Q713" s="8">
        <v>631.071</v>
      </c>
      <c r="R713" s="8">
        <v>701.19</v>
      </c>
      <c r="S713" s="8">
        <v>1332.261</v>
      </c>
      <c r="T713" s="6"/>
    </row>
    <row r="714" ht="19.2" spans="1:20">
      <c r="A714" s="4">
        <v>1613</v>
      </c>
      <c r="B714" s="4" t="s">
        <v>645</v>
      </c>
      <c r="C714" s="4" t="s">
        <v>2249</v>
      </c>
      <c r="D714" s="5">
        <v>44958</v>
      </c>
      <c r="E714" s="5">
        <v>44985</v>
      </c>
      <c r="F714" s="6"/>
      <c r="G714" s="4" t="s">
        <v>25</v>
      </c>
      <c r="H714" s="4" t="s">
        <v>430</v>
      </c>
      <c r="I714" s="4" t="s">
        <v>27</v>
      </c>
      <c r="J714" s="4">
        <v>4.8</v>
      </c>
      <c r="K714" s="8">
        <v>4410</v>
      </c>
      <c r="L714" s="8">
        <v>21168</v>
      </c>
      <c r="M714" s="4">
        <v>10</v>
      </c>
      <c r="N714" s="8">
        <v>2116.8</v>
      </c>
      <c r="O714" s="8">
        <v>105.84</v>
      </c>
      <c r="P714" s="6"/>
      <c r="Q714" s="8">
        <v>952.56</v>
      </c>
      <c r="R714" s="8">
        <v>1058.4</v>
      </c>
      <c r="S714" s="8">
        <v>2010.96</v>
      </c>
      <c r="T714" s="6"/>
    </row>
    <row r="715" ht="19.2" spans="1:20">
      <c r="A715" s="4">
        <v>1614</v>
      </c>
      <c r="B715" s="4" t="s">
        <v>646</v>
      </c>
      <c r="C715" s="4" t="s">
        <v>2249</v>
      </c>
      <c r="D715" s="5">
        <v>44958</v>
      </c>
      <c r="E715" s="5">
        <v>44985</v>
      </c>
      <c r="F715" s="6"/>
      <c r="G715" s="4" t="s">
        <v>25</v>
      </c>
      <c r="H715" s="4" t="s">
        <v>430</v>
      </c>
      <c r="I715" s="4" t="s">
        <v>27</v>
      </c>
      <c r="J715" s="4">
        <v>1.5</v>
      </c>
      <c r="K715" s="8">
        <v>4410</v>
      </c>
      <c r="L715" s="8">
        <v>6615</v>
      </c>
      <c r="M715" s="4">
        <v>10</v>
      </c>
      <c r="N715" s="8">
        <v>661.5</v>
      </c>
      <c r="O715" s="8">
        <v>33.075</v>
      </c>
      <c r="P715" s="6"/>
      <c r="Q715" s="8">
        <v>297.675</v>
      </c>
      <c r="R715" s="8">
        <v>330.75</v>
      </c>
      <c r="S715" s="8">
        <v>628.425</v>
      </c>
      <c r="T715" s="6"/>
    </row>
    <row r="716" ht="19.2" spans="1:20">
      <c r="A716" s="4">
        <v>1615</v>
      </c>
      <c r="B716" s="4" t="s">
        <v>647</v>
      </c>
      <c r="C716" s="4" t="s">
        <v>2249</v>
      </c>
      <c r="D716" s="5">
        <v>44958</v>
      </c>
      <c r="E716" s="5">
        <v>44985</v>
      </c>
      <c r="F716" s="6"/>
      <c r="G716" s="4" t="s">
        <v>25</v>
      </c>
      <c r="H716" s="4" t="s">
        <v>430</v>
      </c>
      <c r="I716" s="4" t="s">
        <v>27</v>
      </c>
      <c r="J716" s="4">
        <v>4</v>
      </c>
      <c r="K716" s="8">
        <v>4410</v>
      </c>
      <c r="L716" s="8">
        <v>17640</v>
      </c>
      <c r="M716" s="4">
        <v>10</v>
      </c>
      <c r="N716" s="8">
        <v>1764</v>
      </c>
      <c r="O716" s="8">
        <v>88.2</v>
      </c>
      <c r="P716" s="6"/>
      <c r="Q716" s="8">
        <v>793.8</v>
      </c>
      <c r="R716" s="8">
        <v>882</v>
      </c>
      <c r="S716" s="8">
        <v>1675.8</v>
      </c>
      <c r="T716" s="6"/>
    </row>
    <row r="717" ht="19.2" spans="1:20">
      <c r="A717" s="4">
        <v>1616</v>
      </c>
      <c r="B717" s="4" t="s">
        <v>648</v>
      </c>
      <c r="C717" s="4" t="s">
        <v>2249</v>
      </c>
      <c r="D717" s="5">
        <v>44958</v>
      </c>
      <c r="E717" s="5">
        <v>44985</v>
      </c>
      <c r="F717" s="6"/>
      <c r="G717" s="4" t="s">
        <v>25</v>
      </c>
      <c r="H717" s="4" t="s">
        <v>430</v>
      </c>
      <c r="I717" s="4" t="s">
        <v>27</v>
      </c>
      <c r="J717" s="4">
        <v>5</v>
      </c>
      <c r="K717" s="8">
        <v>4410</v>
      </c>
      <c r="L717" s="8">
        <v>22050</v>
      </c>
      <c r="M717" s="4">
        <v>10</v>
      </c>
      <c r="N717" s="8">
        <v>2205</v>
      </c>
      <c r="O717" s="8">
        <v>110.25</v>
      </c>
      <c r="P717" s="6"/>
      <c r="Q717" s="8">
        <v>992.25</v>
      </c>
      <c r="R717" s="8">
        <v>1102.5</v>
      </c>
      <c r="S717" s="8">
        <v>2094.75</v>
      </c>
      <c r="T717" s="6"/>
    </row>
    <row r="718" ht="19.2" spans="1:20">
      <c r="A718" s="4">
        <v>1617</v>
      </c>
      <c r="B718" s="4" t="s">
        <v>649</v>
      </c>
      <c r="C718" s="4" t="s">
        <v>2249</v>
      </c>
      <c r="D718" s="5">
        <v>44958</v>
      </c>
      <c r="E718" s="5">
        <v>44985</v>
      </c>
      <c r="F718" s="6"/>
      <c r="G718" s="4" t="s">
        <v>25</v>
      </c>
      <c r="H718" s="4" t="s">
        <v>430</v>
      </c>
      <c r="I718" s="4" t="s">
        <v>27</v>
      </c>
      <c r="J718" s="4">
        <v>2.82</v>
      </c>
      <c r="K718" s="8">
        <v>4410</v>
      </c>
      <c r="L718" s="8">
        <v>12436.2</v>
      </c>
      <c r="M718" s="4">
        <v>10</v>
      </c>
      <c r="N718" s="8">
        <v>1243.62</v>
      </c>
      <c r="O718" s="8">
        <v>62.181</v>
      </c>
      <c r="P718" s="6"/>
      <c r="Q718" s="8">
        <v>559.629</v>
      </c>
      <c r="R718" s="8">
        <v>621.81</v>
      </c>
      <c r="S718" s="8">
        <v>1181.439</v>
      </c>
      <c r="T718" s="6"/>
    </row>
    <row r="719" ht="19.2" spans="1:20">
      <c r="A719" s="4">
        <v>1618</v>
      </c>
      <c r="B719" s="4" t="s">
        <v>650</v>
      </c>
      <c r="C719" s="4" t="s">
        <v>2249</v>
      </c>
      <c r="D719" s="5">
        <v>44958</v>
      </c>
      <c r="E719" s="5">
        <v>44985</v>
      </c>
      <c r="F719" s="6"/>
      <c r="G719" s="4" t="s">
        <v>25</v>
      </c>
      <c r="H719" s="4" t="s">
        <v>430</v>
      </c>
      <c r="I719" s="4" t="s">
        <v>27</v>
      </c>
      <c r="J719" s="4">
        <v>4.35</v>
      </c>
      <c r="K719" s="8">
        <v>4410</v>
      </c>
      <c r="L719" s="8">
        <v>19183.5</v>
      </c>
      <c r="M719" s="4">
        <v>10</v>
      </c>
      <c r="N719" s="8">
        <v>1918.35</v>
      </c>
      <c r="O719" s="8">
        <v>95.9175</v>
      </c>
      <c r="P719" s="6"/>
      <c r="Q719" s="8">
        <v>863.2575</v>
      </c>
      <c r="R719" s="8">
        <v>959.175</v>
      </c>
      <c r="S719" s="8">
        <v>1822.4325</v>
      </c>
      <c r="T719" s="6"/>
    </row>
    <row r="720" ht="19.2" spans="1:20">
      <c r="A720" s="4">
        <v>1619</v>
      </c>
      <c r="B720" s="4" t="s">
        <v>651</v>
      </c>
      <c r="C720" s="4" t="s">
        <v>2249</v>
      </c>
      <c r="D720" s="5">
        <v>44958</v>
      </c>
      <c r="E720" s="5">
        <v>44985</v>
      </c>
      <c r="F720" s="6"/>
      <c r="G720" s="4" t="s">
        <v>25</v>
      </c>
      <c r="H720" s="4" t="s">
        <v>430</v>
      </c>
      <c r="I720" s="4" t="s">
        <v>27</v>
      </c>
      <c r="J720" s="4">
        <v>4</v>
      </c>
      <c r="K720" s="8">
        <v>4410</v>
      </c>
      <c r="L720" s="8">
        <v>17640</v>
      </c>
      <c r="M720" s="4">
        <v>10</v>
      </c>
      <c r="N720" s="8">
        <v>1764</v>
      </c>
      <c r="O720" s="8">
        <v>88.2</v>
      </c>
      <c r="P720" s="6"/>
      <c r="Q720" s="8">
        <v>793.8</v>
      </c>
      <c r="R720" s="8">
        <v>882</v>
      </c>
      <c r="S720" s="8">
        <v>1675.8</v>
      </c>
      <c r="T720" s="6"/>
    </row>
    <row r="721" ht="19.2" spans="1:20">
      <c r="A721" s="4">
        <v>1620</v>
      </c>
      <c r="B721" s="4" t="s">
        <v>588</v>
      </c>
      <c r="C721" s="4" t="s">
        <v>2249</v>
      </c>
      <c r="D721" s="5">
        <v>44958</v>
      </c>
      <c r="E721" s="5">
        <v>44985</v>
      </c>
      <c r="F721" s="6"/>
      <c r="G721" s="4" t="s">
        <v>25</v>
      </c>
      <c r="H721" s="4" t="s">
        <v>430</v>
      </c>
      <c r="I721" s="4" t="s">
        <v>27</v>
      </c>
      <c r="J721" s="4">
        <v>9</v>
      </c>
      <c r="K721" s="8">
        <v>4410</v>
      </c>
      <c r="L721" s="8">
        <v>39690</v>
      </c>
      <c r="M721" s="4">
        <v>10</v>
      </c>
      <c r="N721" s="8">
        <v>3969</v>
      </c>
      <c r="O721" s="8">
        <v>198.45</v>
      </c>
      <c r="P721" s="6"/>
      <c r="Q721" s="8">
        <v>1786.05</v>
      </c>
      <c r="R721" s="8">
        <v>1984.5</v>
      </c>
      <c r="S721" s="8">
        <v>3770.55</v>
      </c>
      <c r="T721" s="6"/>
    </row>
    <row r="722" ht="19.2" spans="1:20">
      <c r="A722" s="4">
        <v>1621</v>
      </c>
      <c r="B722" s="4" t="s">
        <v>652</v>
      </c>
      <c r="C722" s="4" t="s">
        <v>2249</v>
      </c>
      <c r="D722" s="5">
        <v>44958</v>
      </c>
      <c r="E722" s="5">
        <v>44985</v>
      </c>
      <c r="F722" s="6"/>
      <c r="G722" s="4" t="s">
        <v>25</v>
      </c>
      <c r="H722" s="4" t="s">
        <v>430</v>
      </c>
      <c r="I722" s="4" t="s">
        <v>27</v>
      </c>
      <c r="J722" s="4">
        <v>3.47</v>
      </c>
      <c r="K722" s="8">
        <v>4410</v>
      </c>
      <c r="L722" s="8">
        <v>15302.7</v>
      </c>
      <c r="M722" s="4">
        <v>10</v>
      </c>
      <c r="N722" s="8">
        <v>1530.27</v>
      </c>
      <c r="O722" s="8">
        <v>76.5135</v>
      </c>
      <c r="P722" s="6"/>
      <c r="Q722" s="8">
        <v>688.6215</v>
      </c>
      <c r="R722" s="8">
        <v>765.135</v>
      </c>
      <c r="S722" s="8">
        <v>1453.7565</v>
      </c>
      <c r="T722" s="6"/>
    </row>
    <row r="723" ht="19.2" spans="1:20">
      <c r="A723" s="4">
        <v>1622</v>
      </c>
      <c r="B723" s="4" t="s">
        <v>653</v>
      </c>
      <c r="C723" s="4" t="s">
        <v>2249</v>
      </c>
      <c r="D723" s="5">
        <v>44958</v>
      </c>
      <c r="E723" s="5">
        <v>44985</v>
      </c>
      <c r="F723" s="6"/>
      <c r="G723" s="4" t="s">
        <v>25</v>
      </c>
      <c r="H723" s="4" t="s">
        <v>430</v>
      </c>
      <c r="I723" s="4" t="s">
        <v>27</v>
      </c>
      <c r="J723" s="4">
        <v>8</v>
      </c>
      <c r="K723" s="8">
        <v>4410</v>
      </c>
      <c r="L723" s="8">
        <v>35280</v>
      </c>
      <c r="M723" s="4">
        <v>10</v>
      </c>
      <c r="N723" s="8">
        <v>3528</v>
      </c>
      <c r="O723" s="8">
        <v>176.4</v>
      </c>
      <c r="P723" s="6"/>
      <c r="Q723" s="8">
        <v>1587.6</v>
      </c>
      <c r="R723" s="8">
        <v>1764</v>
      </c>
      <c r="S723" s="8">
        <v>3351.6</v>
      </c>
      <c r="T723" s="6"/>
    </row>
    <row r="724" ht="19.2" spans="1:20">
      <c r="A724" s="4">
        <v>1623</v>
      </c>
      <c r="B724" s="4" t="s">
        <v>654</v>
      </c>
      <c r="C724" s="4" t="s">
        <v>2249</v>
      </c>
      <c r="D724" s="5">
        <v>44958</v>
      </c>
      <c r="E724" s="5">
        <v>44985</v>
      </c>
      <c r="F724" s="6"/>
      <c r="G724" s="4" t="s">
        <v>25</v>
      </c>
      <c r="H724" s="4" t="s">
        <v>430</v>
      </c>
      <c r="I724" s="4" t="s">
        <v>27</v>
      </c>
      <c r="J724" s="4">
        <v>4.7</v>
      </c>
      <c r="K724" s="8">
        <v>4410</v>
      </c>
      <c r="L724" s="8">
        <v>20727</v>
      </c>
      <c r="M724" s="4">
        <v>10</v>
      </c>
      <c r="N724" s="8">
        <v>2072.7</v>
      </c>
      <c r="O724" s="8">
        <v>103.635</v>
      </c>
      <c r="P724" s="6"/>
      <c r="Q724" s="8">
        <v>932.715</v>
      </c>
      <c r="R724" s="8">
        <v>1036.35</v>
      </c>
      <c r="S724" s="8">
        <v>1969.065</v>
      </c>
      <c r="T724" s="6"/>
    </row>
    <row r="725" ht="19.2" spans="1:20">
      <c r="A725" s="4">
        <v>1624</v>
      </c>
      <c r="B725" s="4" t="s">
        <v>655</v>
      </c>
      <c r="C725" s="4" t="s">
        <v>2249</v>
      </c>
      <c r="D725" s="5">
        <v>44958</v>
      </c>
      <c r="E725" s="5">
        <v>44985</v>
      </c>
      <c r="F725" s="6"/>
      <c r="G725" s="4" t="s">
        <v>25</v>
      </c>
      <c r="H725" s="4" t="s">
        <v>430</v>
      </c>
      <c r="I725" s="4" t="s">
        <v>27</v>
      </c>
      <c r="J725" s="4">
        <v>2.3</v>
      </c>
      <c r="K725" s="8">
        <v>4410</v>
      </c>
      <c r="L725" s="8">
        <v>10143</v>
      </c>
      <c r="M725" s="4">
        <v>10</v>
      </c>
      <c r="N725" s="8">
        <v>1014.3</v>
      </c>
      <c r="O725" s="8">
        <v>50.715</v>
      </c>
      <c r="P725" s="6"/>
      <c r="Q725" s="8">
        <v>456.435</v>
      </c>
      <c r="R725" s="8">
        <v>507.15</v>
      </c>
      <c r="S725" s="8">
        <v>963.585</v>
      </c>
      <c r="T725" s="6"/>
    </row>
    <row r="726" ht="19.2" spans="1:20">
      <c r="A726" s="4">
        <v>1625</v>
      </c>
      <c r="B726" s="4" t="s">
        <v>656</v>
      </c>
      <c r="C726" s="4" t="s">
        <v>2249</v>
      </c>
      <c r="D726" s="5">
        <v>44958</v>
      </c>
      <c r="E726" s="5">
        <v>44985</v>
      </c>
      <c r="F726" s="6"/>
      <c r="G726" s="4" t="s">
        <v>25</v>
      </c>
      <c r="H726" s="4" t="s">
        <v>430</v>
      </c>
      <c r="I726" s="4" t="s">
        <v>27</v>
      </c>
      <c r="J726" s="4">
        <v>1.9</v>
      </c>
      <c r="K726" s="8">
        <v>4410</v>
      </c>
      <c r="L726" s="8">
        <v>8379</v>
      </c>
      <c r="M726" s="4">
        <v>10</v>
      </c>
      <c r="N726" s="8">
        <v>837.9</v>
      </c>
      <c r="O726" s="8">
        <v>41.895</v>
      </c>
      <c r="P726" s="6"/>
      <c r="Q726" s="8">
        <v>377.055</v>
      </c>
      <c r="R726" s="8">
        <v>418.95</v>
      </c>
      <c r="S726" s="8">
        <v>796.005</v>
      </c>
      <c r="T726" s="6"/>
    </row>
    <row r="727" ht="19.2" spans="1:20">
      <c r="A727" s="4">
        <v>1626</v>
      </c>
      <c r="B727" s="4" t="s">
        <v>657</v>
      </c>
      <c r="C727" s="4" t="s">
        <v>2249</v>
      </c>
      <c r="D727" s="5">
        <v>44958</v>
      </c>
      <c r="E727" s="5">
        <v>44985</v>
      </c>
      <c r="F727" s="6"/>
      <c r="G727" s="4" t="s">
        <v>25</v>
      </c>
      <c r="H727" s="4" t="s">
        <v>430</v>
      </c>
      <c r="I727" s="4" t="s">
        <v>27</v>
      </c>
      <c r="J727" s="4">
        <v>1.56</v>
      </c>
      <c r="K727" s="8">
        <v>4410</v>
      </c>
      <c r="L727" s="8">
        <v>6879.6</v>
      </c>
      <c r="M727" s="4">
        <v>10</v>
      </c>
      <c r="N727" s="8">
        <v>687.96</v>
      </c>
      <c r="O727" s="8">
        <v>34.398</v>
      </c>
      <c r="P727" s="6"/>
      <c r="Q727" s="8">
        <v>309.582</v>
      </c>
      <c r="R727" s="8">
        <v>343.98</v>
      </c>
      <c r="S727" s="8">
        <v>653.562</v>
      </c>
      <c r="T727" s="6"/>
    </row>
    <row r="728" ht="19.2" spans="1:20">
      <c r="A728" s="4">
        <v>1627</v>
      </c>
      <c r="B728" s="4" t="s">
        <v>658</v>
      </c>
      <c r="C728" s="4" t="s">
        <v>2249</v>
      </c>
      <c r="D728" s="5">
        <v>44958</v>
      </c>
      <c r="E728" s="5">
        <v>44985</v>
      </c>
      <c r="F728" s="6"/>
      <c r="G728" s="4" t="s">
        <v>25</v>
      </c>
      <c r="H728" s="4" t="s">
        <v>430</v>
      </c>
      <c r="I728" s="4" t="s">
        <v>27</v>
      </c>
      <c r="J728" s="4">
        <v>5</v>
      </c>
      <c r="K728" s="8">
        <v>4410</v>
      </c>
      <c r="L728" s="8">
        <v>22050</v>
      </c>
      <c r="M728" s="4">
        <v>10</v>
      </c>
      <c r="N728" s="8">
        <v>2205</v>
      </c>
      <c r="O728" s="8">
        <v>110.25</v>
      </c>
      <c r="P728" s="6"/>
      <c r="Q728" s="8">
        <v>992.25</v>
      </c>
      <c r="R728" s="8">
        <v>1102.5</v>
      </c>
      <c r="S728" s="8">
        <v>2094.75</v>
      </c>
      <c r="T728" s="6"/>
    </row>
    <row r="729" ht="19.2" spans="1:20">
      <c r="A729" s="4">
        <v>1628</v>
      </c>
      <c r="B729" s="4" t="s">
        <v>659</v>
      </c>
      <c r="C729" s="4" t="s">
        <v>2249</v>
      </c>
      <c r="D729" s="5">
        <v>44958</v>
      </c>
      <c r="E729" s="5">
        <v>44985</v>
      </c>
      <c r="F729" s="6"/>
      <c r="G729" s="4" t="s">
        <v>25</v>
      </c>
      <c r="H729" s="4" t="s">
        <v>430</v>
      </c>
      <c r="I729" s="4" t="s">
        <v>27</v>
      </c>
      <c r="J729" s="4">
        <v>5</v>
      </c>
      <c r="K729" s="8">
        <v>4410</v>
      </c>
      <c r="L729" s="8">
        <v>22050</v>
      </c>
      <c r="M729" s="4">
        <v>10</v>
      </c>
      <c r="N729" s="8">
        <v>2205</v>
      </c>
      <c r="O729" s="8">
        <v>110.25</v>
      </c>
      <c r="P729" s="6"/>
      <c r="Q729" s="8">
        <v>992.25</v>
      </c>
      <c r="R729" s="8">
        <v>1102.5</v>
      </c>
      <c r="S729" s="8">
        <v>2094.75</v>
      </c>
      <c r="T729" s="6"/>
    </row>
    <row r="730" ht="19.2" spans="1:20">
      <c r="A730" s="4">
        <v>1629</v>
      </c>
      <c r="B730" s="4" t="s">
        <v>660</v>
      </c>
      <c r="C730" s="4" t="s">
        <v>2249</v>
      </c>
      <c r="D730" s="5">
        <v>44958</v>
      </c>
      <c r="E730" s="5">
        <v>44985</v>
      </c>
      <c r="F730" s="6"/>
      <c r="G730" s="4" t="s">
        <v>25</v>
      </c>
      <c r="H730" s="4" t="s">
        <v>430</v>
      </c>
      <c r="I730" s="4" t="s">
        <v>27</v>
      </c>
      <c r="J730" s="4">
        <v>7</v>
      </c>
      <c r="K730" s="8">
        <v>4410</v>
      </c>
      <c r="L730" s="8">
        <v>30870</v>
      </c>
      <c r="M730" s="4">
        <v>10</v>
      </c>
      <c r="N730" s="8">
        <v>3087</v>
      </c>
      <c r="O730" s="8">
        <v>154.35</v>
      </c>
      <c r="P730" s="6"/>
      <c r="Q730" s="8">
        <v>1389.15</v>
      </c>
      <c r="R730" s="8">
        <v>1543.5</v>
      </c>
      <c r="S730" s="8">
        <v>2932.65</v>
      </c>
      <c r="T730" s="6"/>
    </row>
    <row r="731" ht="19.2" spans="1:20">
      <c r="A731" s="4">
        <v>1630</v>
      </c>
      <c r="B731" s="4" t="s">
        <v>661</v>
      </c>
      <c r="C731" s="4" t="s">
        <v>2249</v>
      </c>
      <c r="D731" s="5">
        <v>44958</v>
      </c>
      <c r="E731" s="5">
        <v>44985</v>
      </c>
      <c r="F731" s="6"/>
      <c r="G731" s="4" t="s">
        <v>25</v>
      </c>
      <c r="H731" s="4" t="s">
        <v>430</v>
      </c>
      <c r="I731" s="4" t="s">
        <v>27</v>
      </c>
      <c r="J731" s="4">
        <v>5</v>
      </c>
      <c r="K731" s="8">
        <v>4410</v>
      </c>
      <c r="L731" s="8">
        <v>22050</v>
      </c>
      <c r="M731" s="4">
        <v>10</v>
      </c>
      <c r="N731" s="8">
        <v>2205</v>
      </c>
      <c r="O731" s="8">
        <v>110.25</v>
      </c>
      <c r="P731" s="6"/>
      <c r="Q731" s="8">
        <v>992.25</v>
      </c>
      <c r="R731" s="8">
        <v>1102.5</v>
      </c>
      <c r="S731" s="8">
        <v>2094.75</v>
      </c>
      <c r="T731" s="6"/>
    </row>
    <row r="732" ht="19.2" spans="1:20">
      <c r="A732" s="4">
        <v>1631</v>
      </c>
      <c r="B732" s="4" t="s">
        <v>662</v>
      </c>
      <c r="C732" s="4" t="s">
        <v>2249</v>
      </c>
      <c r="D732" s="5">
        <v>44958</v>
      </c>
      <c r="E732" s="5">
        <v>44985</v>
      </c>
      <c r="F732" s="6"/>
      <c r="G732" s="4" t="s">
        <v>25</v>
      </c>
      <c r="H732" s="4" t="s">
        <v>430</v>
      </c>
      <c r="I732" s="4" t="s">
        <v>27</v>
      </c>
      <c r="J732" s="4">
        <v>2.06</v>
      </c>
      <c r="K732" s="8">
        <v>4410</v>
      </c>
      <c r="L732" s="8">
        <v>9084.6</v>
      </c>
      <c r="M732" s="4">
        <v>10</v>
      </c>
      <c r="N732" s="8">
        <v>908.46</v>
      </c>
      <c r="O732" s="8">
        <v>45.423</v>
      </c>
      <c r="P732" s="6"/>
      <c r="Q732" s="8">
        <v>408.807</v>
      </c>
      <c r="R732" s="8">
        <v>454.23</v>
      </c>
      <c r="S732" s="8">
        <v>863.037</v>
      </c>
      <c r="T732" s="6"/>
    </row>
    <row r="733" ht="19.2" spans="1:20">
      <c r="A733" s="4">
        <v>1632</v>
      </c>
      <c r="B733" s="4" t="s">
        <v>663</v>
      </c>
      <c r="C733" s="4" t="s">
        <v>2249</v>
      </c>
      <c r="D733" s="5">
        <v>44958</v>
      </c>
      <c r="E733" s="5">
        <v>44985</v>
      </c>
      <c r="F733" s="6"/>
      <c r="G733" s="4" t="s">
        <v>25</v>
      </c>
      <c r="H733" s="4" t="s">
        <v>430</v>
      </c>
      <c r="I733" s="4" t="s">
        <v>27</v>
      </c>
      <c r="J733" s="4">
        <v>5</v>
      </c>
      <c r="K733" s="8">
        <v>4410</v>
      </c>
      <c r="L733" s="8">
        <v>22050</v>
      </c>
      <c r="M733" s="4">
        <v>10</v>
      </c>
      <c r="N733" s="8">
        <v>2205</v>
      </c>
      <c r="O733" s="8">
        <v>110.25</v>
      </c>
      <c r="P733" s="6"/>
      <c r="Q733" s="8">
        <v>992.25</v>
      </c>
      <c r="R733" s="8">
        <v>1102.5</v>
      </c>
      <c r="S733" s="8">
        <v>2094.75</v>
      </c>
      <c r="T733" s="6"/>
    </row>
    <row r="734" ht="19.2" spans="1:20">
      <c r="A734" s="4">
        <v>1633</v>
      </c>
      <c r="B734" s="4" t="s">
        <v>664</v>
      </c>
      <c r="C734" s="4" t="s">
        <v>2249</v>
      </c>
      <c r="D734" s="5">
        <v>44958</v>
      </c>
      <c r="E734" s="5">
        <v>44985</v>
      </c>
      <c r="F734" s="6"/>
      <c r="G734" s="4" t="s">
        <v>25</v>
      </c>
      <c r="H734" s="4" t="s">
        <v>430</v>
      </c>
      <c r="I734" s="4" t="s">
        <v>27</v>
      </c>
      <c r="J734" s="4">
        <v>5</v>
      </c>
      <c r="K734" s="8">
        <v>4410</v>
      </c>
      <c r="L734" s="8">
        <v>22050</v>
      </c>
      <c r="M734" s="4">
        <v>10</v>
      </c>
      <c r="N734" s="8">
        <v>2205</v>
      </c>
      <c r="O734" s="8">
        <v>110.25</v>
      </c>
      <c r="P734" s="6"/>
      <c r="Q734" s="8">
        <v>992.25</v>
      </c>
      <c r="R734" s="8">
        <v>1102.5</v>
      </c>
      <c r="S734" s="8">
        <v>2094.75</v>
      </c>
      <c r="T734" s="6"/>
    </row>
    <row r="735" ht="19.2" spans="1:20">
      <c r="A735" s="4">
        <v>1634</v>
      </c>
      <c r="B735" s="4" t="s">
        <v>665</v>
      </c>
      <c r="C735" s="4" t="s">
        <v>2249</v>
      </c>
      <c r="D735" s="5">
        <v>44958</v>
      </c>
      <c r="E735" s="5">
        <v>44985</v>
      </c>
      <c r="F735" s="6"/>
      <c r="G735" s="4" t="s">
        <v>25</v>
      </c>
      <c r="H735" s="4" t="s">
        <v>430</v>
      </c>
      <c r="I735" s="4" t="s">
        <v>27</v>
      </c>
      <c r="J735" s="4">
        <v>5</v>
      </c>
      <c r="K735" s="8">
        <v>4410</v>
      </c>
      <c r="L735" s="8">
        <v>22050</v>
      </c>
      <c r="M735" s="4">
        <v>10</v>
      </c>
      <c r="N735" s="8">
        <v>2205</v>
      </c>
      <c r="O735" s="8">
        <v>110.25</v>
      </c>
      <c r="P735" s="6"/>
      <c r="Q735" s="8">
        <v>992.25</v>
      </c>
      <c r="R735" s="8">
        <v>1102.5</v>
      </c>
      <c r="S735" s="8">
        <v>2094.75</v>
      </c>
      <c r="T735" s="6"/>
    </row>
    <row r="736" ht="19.2" spans="1:20">
      <c r="A736" s="4">
        <v>1635</v>
      </c>
      <c r="B736" s="4" t="s">
        <v>666</v>
      </c>
      <c r="C736" s="4" t="s">
        <v>2249</v>
      </c>
      <c r="D736" s="5">
        <v>44958</v>
      </c>
      <c r="E736" s="5">
        <v>44985</v>
      </c>
      <c r="F736" s="6"/>
      <c r="G736" s="4" t="s">
        <v>25</v>
      </c>
      <c r="H736" s="4" t="s">
        <v>430</v>
      </c>
      <c r="I736" s="4" t="s">
        <v>27</v>
      </c>
      <c r="J736" s="4">
        <v>5</v>
      </c>
      <c r="K736" s="8">
        <v>4410</v>
      </c>
      <c r="L736" s="8">
        <v>22050</v>
      </c>
      <c r="M736" s="4">
        <v>10</v>
      </c>
      <c r="N736" s="8">
        <v>2205</v>
      </c>
      <c r="O736" s="8">
        <v>110.25</v>
      </c>
      <c r="P736" s="6"/>
      <c r="Q736" s="8">
        <v>992.25</v>
      </c>
      <c r="R736" s="8">
        <v>1102.5</v>
      </c>
      <c r="S736" s="8">
        <v>2094.75</v>
      </c>
      <c r="T736" s="6"/>
    </row>
    <row r="737" ht="19.2" spans="1:20">
      <c r="A737" s="4">
        <v>1636</v>
      </c>
      <c r="B737" s="4" t="s">
        <v>667</v>
      </c>
      <c r="C737" s="4" t="s">
        <v>2249</v>
      </c>
      <c r="D737" s="5">
        <v>44958</v>
      </c>
      <c r="E737" s="5">
        <v>44985</v>
      </c>
      <c r="F737" s="6"/>
      <c r="G737" s="4" t="s">
        <v>25</v>
      </c>
      <c r="H737" s="4" t="s">
        <v>430</v>
      </c>
      <c r="I737" s="4" t="s">
        <v>27</v>
      </c>
      <c r="J737" s="4">
        <v>4.28</v>
      </c>
      <c r="K737" s="8">
        <v>4410</v>
      </c>
      <c r="L737" s="8">
        <v>18874.8</v>
      </c>
      <c r="M737" s="4">
        <v>10</v>
      </c>
      <c r="N737" s="8">
        <v>1887.48</v>
      </c>
      <c r="O737" s="8">
        <v>94.374</v>
      </c>
      <c r="P737" s="6"/>
      <c r="Q737" s="8">
        <v>849.366</v>
      </c>
      <c r="R737" s="8">
        <v>943.74</v>
      </c>
      <c r="S737" s="8">
        <v>1793.106</v>
      </c>
      <c r="T737" s="6"/>
    </row>
    <row r="738" ht="19.2" spans="1:20">
      <c r="A738" s="4">
        <v>1637</v>
      </c>
      <c r="B738" s="4" t="s">
        <v>668</v>
      </c>
      <c r="C738" s="4" t="s">
        <v>2249</v>
      </c>
      <c r="D738" s="5">
        <v>44958</v>
      </c>
      <c r="E738" s="5">
        <v>44985</v>
      </c>
      <c r="F738" s="6"/>
      <c r="G738" s="4" t="s">
        <v>25</v>
      </c>
      <c r="H738" s="4" t="s">
        <v>430</v>
      </c>
      <c r="I738" s="4" t="s">
        <v>27</v>
      </c>
      <c r="J738" s="4">
        <v>5</v>
      </c>
      <c r="K738" s="8">
        <v>4410</v>
      </c>
      <c r="L738" s="8">
        <v>22050</v>
      </c>
      <c r="M738" s="4">
        <v>10</v>
      </c>
      <c r="N738" s="8">
        <v>2205</v>
      </c>
      <c r="O738" s="8">
        <v>110.25</v>
      </c>
      <c r="P738" s="6"/>
      <c r="Q738" s="8">
        <v>992.25</v>
      </c>
      <c r="R738" s="8">
        <v>1102.5</v>
      </c>
      <c r="S738" s="8">
        <v>2094.75</v>
      </c>
      <c r="T738" s="6"/>
    </row>
    <row r="739" ht="19.2" spans="1:20">
      <c r="A739" s="4">
        <v>1638</v>
      </c>
      <c r="B739" s="4" t="s">
        <v>669</v>
      </c>
      <c r="C739" s="4" t="s">
        <v>2249</v>
      </c>
      <c r="D739" s="5">
        <v>44958</v>
      </c>
      <c r="E739" s="5">
        <v>44985</v>
      </c>
      <c r="F739" s="6"/>
      <c r="G739" s="4" t="s">
        <v>25</v>
      </c>
      <c r="H739" s="4" t="s">
        <v>430</v>
      </c>
      <c r="I739" s="4" t="s">
        <v>27</v>
      </c>
      <c r="J739" s="4">
        <v>5.9</v>
      </c>
      <c r="K739" s="8">
        <v>4410</v>
      </c>
      <c r="L739" s="8">
        <v>26019</v>
      </c>
      <c r="M739" s="4">
        <v>10</v>
      </c>
      <c r="N739" s="8">
        <v>2601.9</v>
      </c>
      <c r="O739" s="8">
        <v>130.095</v>
      </c>
      <c r="P739" s="6"/>
      <c r="Q739" s="8">
        <v>1170.855</v>
      </c>
      <c r="R739" s="8">
        <v>1300.95</v>
      </c>
      <c r="S739" s="8">
        <v>2471.805</v>
      </c>
      <c r="T739" s="6"/>
    </row>
    <row r="740" ht="19.2" spans="1:20">
      <c r="A740" s="4">
        <v>1639</v>
      </c>
      <c r="B740" s="4" t="s">
        <v>670</v>
      </c>
      <c r="C740" s="4" t="s">
        <v>2249</v>
      </c>
      <c r="D740" s="5">
        <v>44958</v>
      </c>
      <c r="E740" s="5">
        <v>44985</v>
      </c>
      <c r="F740" s="6"/>
      <c r="G740" s="4" t="s">
        <v>25</v>
      </c>
      <c r="H740" s="4" t="s">
        <v>430</v>
      </c>
      <c r="I740" s="4" t="s">
        <v>27</v>
      </c>
      <c r="J740" s="4">
        <v>4.5</v>
      </c>
      <c r="K740" s="8">
        <v>4410</v>
      </c>
      <c r="L740" s="8">
        <v>19845</v>
      </c>
      <c r="M740" s="4">
        <v>10</v>
      </c>
      <c r="N740" s="8">
        <v>1984.5</v>
      </c>
      <c r="O740" s="8">
        <v>99.225</v>
      </c>
      <c r="P740" s="6"/>
      <c r="Q740" s="8">
        <v>893.025</v>
      </c>
      <c r="R740" s="8">
        <v>992.25</v>
      </c>
      <c r="S740" s="8">
        <v>1885.275</v>
      </c>
      <c r="T740" s="6"/>
    </row>
    <row r="741" ht="19.2" spans="1:20">
      <c r="A741" s="4">
        <v>1640</v>
      </c>
      <c r="B741" s="4" t="s">
        <v>671</v>
      </c>
      <c r="C741" s="4" t="s">
        <v>2249</v>
      </c>
      <c r="D741" s="5">
        <v>44958</v>
      </c>
      <c r="E741" s="5">
        <v>44985</v>
      </c>
      <c r="F741" s="6"/>
      <c r="G741" s="4" t="s">
        <v>25</v>
      </c>
      <c r="H741" s="4" t="s">
        <v>430</v>
      </c>
      <c r="I741" s="4" t="s">
        <v>27</v>
      </c>
      <c r="J741" s="4">
        <v>3.1</v>
      </c>
      <c r="K741" s="8">
        <v>4410</v>
      </c>
      <c r="L741" s="8">
        <v>13671</v>
      </c>
      <c r="M741" s="4">
        <v>10</v>
      </c>
      <c r="N741" s="8">
        <v>1367.1</v>
      </c>
      <c r="O741" s="8">
        <v>68.355</v>
      </c>
      <c r="P741" s="6"/>
      <c r="Q741" s="8">
        <v>615.195</v>
      </c>
      <c r="R741" s="8">
        <v>683.55</v>
      </c>
      <c r="S741" s="8">
        <v>1298.745</v>
      </c>
      <c r="T741" s="6"/>
    </row>
    <row r="742" ht="19.2" spans="1:20">
      <c r="A742" s="4">
        <v>1641</v>
      </c>
      <c r="B742" s="4" t="s">
        <v>672</v>
      </c>
      <c r="C742" s="4" t="s">
        <v>2249</v>
      </c>
      <c r="D742" s="5">
        <v>44958</v>
      </c>
      <c r="E742" s="5">
        <v>44985</v>
      </c>
      <c r="F742" s="6"/>
      <c r="G742" s="4" t="s">
        <v>25</v>
      </c>
      <c r="H742" s="4" t="s">
        <v>430</v>
      </c>
      <c r="I742" s="4" t="s">
        <v>27</v>
      </c>
      <c r="J742" s="4">
        <v>7</v>
      </c>
      <c r="K742" s="8">
        <v>4410</v>
      </c>
      <c r="L742" s="8">
        <v>30870</v>
      </c>
      <c r="M742" s="4">
        <v>10</v>
      </c>
      <c r="N742" s="8">
        <v>3087</v>
      </c>
      <c r="O742" s="8">
        <v>154.35</v>
      </c>
      <c r="P742" s="6"/>
      <c r="Q742" s="8">
        <v>1389.15</v>
      </c>
      <c r="R742" s="8">
        <v>1543.5</v>
      </c>
      <c r="S742" s="8">
        <v>2932.65</v>
      </c>
      <c r="T742" s="6"/>
    </row>
    <row r="743" ht="19.2" spans="1:20">
      <c r="A743" s="4">
        <v>1642</v>
      </c>
      <c r="B743" s="4" t="s">
        <v>673</v>
      </c>
      <c r="C743" s="4" t="s">
        <v>2249</v>
      </c>
      <c r="D743" s="5">
        <v>44958</v>
      </c>
      <c r="E743" s="5">
        <v>44985</v>
      </c>
      <c r="F743" s="6"/>
      <c r="G743" s="4" t="s">
        <v>25</v>
      </c>
      <c r="H743" s="4" t="s">
        <v>430</v>
      </c>
      <c r="I743" s="4" t="s">
        <v>27</v>
      </c>
      <c r="J743" s="4">
        <v>3.6</v>
      </c>
      <c r="K743" s="8">
        <v>4410</v>
      </c>
      <c r="L743" s="8">
        <v>15876</v>
      </c>
      <c r="M743" s="4">
        <v>10</v>
      </c>
      <c r="N743" s="8">
        <v>1587.6</v>
      </c>
      <c r="O743" s="8">
        <v>79.38</v>
      </c>
      <c r="P743" s="6"/>
      <c r="Q743" s="8">
        <v>714.42</v>
      </c>
      <c r="R743" s="8">
        <v>793.8</v>
      </c>
      <c r="S743" s="8">
        <v>1508.22</v>
      </c>
      <c r="T743" s="6"/>
    </row>
    <row r="744" ht="19.2" spans="1:20">
      <c r="A744" s="4">
        <v>1643</v>
      </c>
      <c r="B744" s="4" t="s">
        <v>674</v>
      </c>
      <c r="C744" s="4" t="s">
        <v>2249</v>
      </c>
      <c r="D744" s="5">
        <v>44958</v>
      </c>
      <c r="E744" s="5">
        <v>44985</v>
      </c>
      <c r="F744" s="6"/>
      <c r="G744" s="4" t="s">
        <v>25</v>
      </c>
      <c r="H744" s="4" t="s">
        <v>430</v>
      </c>
      <c r="I744" s="4" t="s">
        <v>27</v>
      </c>
      <c r="J744" s="4">
        <v>5</v>
      </c>
      <c r="K744" s="8">
        <v>4410</v>
      </c>
      <c r="L744" s="8">
        <v>22050</v>
      </c>
      <c r="M744" s="4">
        <v>10</v>
      </c>
      <c r="N744" s="8">
        <v>2205</v>
      </c>
      <c r="O744" s="8">
        <v>110.25</v>
      </c>
      <c r="P744" s="6"/>
      <c r="Q744" s="8">
        <v>992.25</v>
      </c>
      <c r="R744" s="8">
        <v>1102.5</v>
      </c>
      <c r="S744" s="8">
        <v>2094.75</v>
      </c>
      <c r="T744" s="6"/>
    </row>
    <row r="745" ht="19.2" spans="1:20">
      <c r="A745" s="4">
        <v>1644</v>
      </c>
      <c r="B745" s="4" t="s">
        <v>675</v>
      </c>
      <c r="C745" s="4" t="s">
        <v>2249</v>
      </c>
      <c r="D745" s="5">
        <v>44958</v>
      </c>
      <c r="E745" s="5">
        <v>44985</v>
      </c>
      <c r="F745" s="6"/>
      <c r="G745" s="4" t="s">
        <v>25</v>
      </c>
      <c r="H745" s="4" t="s">
        <v>430</v>
      </c>
      <c r="I745" s="4" t="s">
        <v>27</v>
      </c>
      <c r="J745" s="4">
        <v>5</v>
      </c>
      <c r="K745" s="8">
        <v>4410</v>
      </c>
      <c r="L745" s="8">
        <v>22050</v>
      </c>
      <c r="M745" s="4">
        <v>10</v>
      </c>
      <c r="N745" s="8">
        <v>2205</v>
      </c>
      <c r="O745" s="8">
        <v>110.25</v>
      </c>
      <c r="P745" s="6"/>
      <c r="Q745" s="8">
        <v>992.25</v>
      </c>
      <c r="R745" s="8">
        <v>1102.5</v>
      </c>
      <c r="S745" s="8">
        <v>2094.75</v>
      </c>
      <c r="T745" s="6"/>
    </row>
    <row r="746" ht="19.2" spans="1:20">
      <c r="A746" s="4">
        <v>1645</v>
      </c>
      <c r="B746" s="4" t="s">
        <v>676</v>
      </c>
      <c r="C746" s="4" t="s">
        <v>2249</v>
      </c>
      <c r="D746" s="5">
        <v>44958</v>
      </c>
      <c r="E746" s="5">
        <v>44985</v>
      </c>
      <c r="F746" s="6"/>
      <c r="G746" s="4" t="s">
        <v>25</v>
      </c>
      <c r="H746" s="4" t="s">
        <v>430</v>
      </c>
      <c r="I746" s="4" t="s">
        <v>27</v>
      </c>
      <c r="J746" s="4">
        <v>5</v>
      </c>
      <c r="K746" s="8">
        <v>4410</v>
      </c>
      <c r="L746" s="8">
        <v>22050</v>
      </c>
      <c r="M746" s="4">
        <v>10</v>
      </c>
      <c r="N746" s="8">
        <v>2205</v>
      </c>
      <c r="O746" s="8">
        <v>110.25</v>
      </c>
      <c r="P746" s="6"/>
      <c r="Q746" s="8">
        <v>992.25</v>
      </c>
      <c r="R746" s="8">
        <v>1102.5</v>
      </c>
      <c r="S746" s="8">
        <v>2094.75</v>
      </c>
      <c r="T746" s="6"/>
    </row>
    <row r="747" ht="19.2" spans="1:20">
      <c r="A747" s="4">
        <v>1646</v>
      </c>
      <c r="B747" s="4" t="s">
        <v>677</v>
      </c>
      <c r="C747" s="4" t="s">
        <v>2249</v>
      </c>
      <c r="D747" s="5">
        <v>44958</v>
      </c>
      <c r="E747" s="5">
        <v>44985</v>
      </c>
      <c r="F747" s="6"/>
      <c r="G747" s="4" t="s">
        <v>25</v>
      </c>
      <c r="H747" s="4" t="s">
        <v>430</v>
      </c>
      <c r="I747" s="4" t="s">
        <v>27</v>
      </c>
      <c r="J747" s="4">
        <v>4.4</v>
      </c>
      <c r="K747" s="8">
        <v>4410</v>
      </c>
      <c r="L747" s="8">
        <v>19404</v>
      </c>
      <c r="M747" s="4">
        <v>10</v>
      </c>
      <c r="N747" s="8">
        <v>1940.4</v>
      </c>
      <c r="O747" s="8">
        <v>97.02</v>
      </c>
      <c r="P747" s="6"/>
      <c r="Q747" s="8">
        <v>873.18</v>
      </c>
      <c r="R747" s="8">
        <v>970.2</v>
      </c>
      <c r="S747" s="8">
        <v>1843.38</v>
      </c>
      <c r="T747" s="6"/>
    </row>
    <row r="748" ht="19.2" spans="1:20">
      <c r="A748" s="4">
        <v>1647</v>
      </c>
      <c r="B748" s="4" t="s">
        <v>678</v>
      </c>
      <c r="C748" s="4" t="s">
        <v>2249</v>
      </c>
      <c r="D748" s="5">
        <v>44958</v>
      </c>
      <c r="E748" s="5">
        <v>44985</v>
      </c>
      <c r="F748" s="6"/>
      <c r="G748" s="4" t="s">
        <v>25</v>
      </c>
      <c r="H748" s="4" t="s">
        <v>430</v>
      </c>
      <c r="I748" s="4" t="s">
        <v>27</v>
      </c>
      <c r="J748" s="4">
        <v>5</v>
      </c>
      <c r="K748" s="8">
        <v>4410</v>
      </c>
      <c r="L748" s="8">
        <v>22050</v>
      </c>
      <c r="M748" s="4">
        <v>10</v>
      </c>
      <c r="N748" s="8">
        <v>2205</v>
      </c>
      <c r="O748" s="8">
        <v>110.25</v>
      </c>
      <c r="P748" s="6"/>
      <c r="Q748" s="8">
        <v>992.25</v>
      </c>
      <c r="R748" s="8">
        <v>1102.5</v>
      </c>
      <c r="S748" s="8">
        <v>2094.75</v>
      </c>
      <c r="T748" s="6"/>
    </row>
    <row r="749" ht="19.2" spans="1:20">
      <c r="A749" s="4">
        <v>1648</v>
      </c>
      <c r="B749" s="4" t="s">
        <v>679</v>
      </c>
      <c r="C749" s="4" t="s">
        <v>2249</v>
      </c>
      <c r="D749" s="5">
        <v>44958</v>
      </c>
      <c r="E749" s="5">
        <v>44985</v>
      </c>
      <c r="F749" s="6"/>
      <c r="G749" s="4" t="s">
        <v>25</v>
      </c>
      <c r="H749" s="4" t="s">
        <v>430</v>
      </c>
      <c r="I749" s="4" t="s">
        <v>27</v>
      </c>
      <c r="J749" s="4">
        <v>5</v>
      </c>
      <c r="K749" s="8">
        <v>4410</v>
      </c>
      <c r="L749" s="8">
        <v>22050</v>
      </c>
      <c r="M749" s="4">
        <v>10</v>
      </c>
      <c r="N749" s="8">
        <v>2205</v>
      </c>
      <c r="O749" s="8">
        <v>110.25</v>
      </c>
      <c r="P749" s="6"/>
      <c r="Q749" s="8">
        <v>992.25</v>
      </c>
      <c r="R749" s="8">
        <v>1102.5</v>
      </c>
      <c r="S749" s="8">
        <v>2094.75</v>
      </c>
      <c r="T749" s="6"/>
    </row>
    <row r="750" ht="19.2" spans="1:20">
      <c r="A750" s="4">
        <v>1649</v>
      </c>
      <c r="B750" s="4" t="s">
        <v>680</v>
      </c>
      <c r="C750" s="4" t="s">
        <v>2249</v>
      </c>
      <c r="D750" s="5">
        <v>44958</v>
      </c>
      <c r="E750" s="5">
        <v>44985</v>
      </c>
      <c r="F750" s="6"/>
      <c r="G750" s="4" t="s">
        <v>25</v>
      </c>
      <c r="H750" s="4" t="s">
        <v>430</v>
      </c>
      <c r="I750" s="4" t="s">
        <v>27</v>
      </c>
      <c r="J750" s="4">
        <v>5.7</v>
      </c>
      <c r="K750" s="8">
        <v>4410</v>
      </c>
      <c r="L750" s="8">
        <v>25137</v>
      </c>
      <c r="M750" s="4">
        <v>10</v>
      </c>
      <c r="N750" s="8">
        <v>2513.7</v>
      </c>
      <c r="O750" s="8">
        <v>125.685</v>
      </c>
      <c r="P750" s="6"/>
      <c r="Q750" s="8">
        <v>1131.165</v>
      </c>
      <c r="R750" s="8">
        <v>1256.85</v>
      </c>
      <c r="S750" s="8">
        <v>2388.015</v>
      </c>
      <c r="T750" s="6"/>
    </row>
    <row r="751" ht="19.2" spans="1:20">
      <c r="A751" s="4">
        <v>1650</v>
      </c>
      <c r="B751" s="4" t="s">
        <v>681</v>
      </c>
      <c r="C751" s="4" t="s">
        <v>2249</v>
      </c>
      <c r="D751" s="5">
        <v>44958</v>
      </c>
      <c r="E751" s="5">
        <v>44985</v>
      </c>
      <c r="F751" s="6"/>
      <c r="G751" s="4" t="s">
        <v>25</v>
      </c>
      <c r="H751" s="4" t="s">
        <v>430</v>
      </c>
      <c r="I751" s="4" t="s">
        <v>27</v>
      </c>
      <c r="J751" s="4">
        <v>5</v>
      </c>
      <c r="K751" s="8">
        <v>4410</v>
      </c>
      <c r="L751" s="8">
        <v>22050</v>
      </c>
      <c r="M751" s="4">
        <v>10</v>
      </c>
      <c r="N751" s="8">
        <v>2205</v>
      </c>
      <c r="O751" s="8">
        <v>110.25</v>
      </c>
      <c r="P751" s="6"/>
      <c r="Q751" s="8">
        <v>992.25</v>
      </c>
      <c r="R751" s="8">
        <v>1102.5</v>
      </c>
      <c r="S751" s="8">
        <v>2094.75</v>
      </c>
      <c r="T751" s="6"/>
    </row>
    <row r="752" ht="19.2" spans="1:20">
      <c r="A752" s="4">
        <v>1651</v>
      </c>
      <c r="B752" s="4" t="s">
        <v>682</v>
      </c>
      <c r="C752" s="4" t="s">
        <v>2249</v>
      </c>
      <c r="D752" s="5">
        <v>44958</v>
      </c>
      <c r="E752" s="5">
        <v>44985</v>
      </c>
      <c r="F752" s="6"/>
      <c r="G752" s="4" t="s">
        <v>25</v>
      </c>
      <c r="H752" s="4" t="s">
        <v>430</v>
      </c>
      <c r="I752" s="4" t="s">
        <v>27</v>
      </c>
      <c r="J752" s="4">
        <v>4</v>
      </c>
      <c r="K752" s="8">
        <v>4410</v>
      </c>
      <c r="L752" s="8">
        <v>17640</v>
      </c>
      <c r="M752" s="4">
        <v>10</v>
      </c>
      <c r="N752" s="8">
        <v>1764</v>
      </c>
      <c r="O752" s="8">
        <v>88.2</v>
      </c>
      <c r="P752" s="6"/>
      <c r="Q752" s="8">
        <v>793.8</v>
      </c>
      <c r="R752" s="8">
        <v>882</v>
      </c>
      <c r="S752" s="8">
        <v>1675.8</v>
      </c>
      <c r="T752" s="6"/>
    </row>
    <row r="753" ht="19.2" spans="1:20">
      <c r="A753" s="4">
        <v>1652</v>
      </c>
      <c r="B753" s="4" t="s">
        <v>442</v>
      </c>
      <c r="C753" s="4" t="s">
        <v>2249</v>
      </c>
      <c r="D753" s="5">
        <v>44958</v>
      </c>
      <c r="E753" s="5">
        <v>44985</v>
      </c>
      <c r="F753" s="6"/>
      <c r="G753" s="4" t="s">
        <v>25</v>
      </c>
      <c r="H753" s="4" t="s">
        <v>430</v>
      </c>
      <c r="I753" s="4" t="s">
        <v>27</v>
      </c>
      <c r="J753" s="4">
        <v>5</v>
      </c>
      <c r="K753" s="8">
        <v>4410</v>
      </c>
      <c r="L753" s="8">
        <v>22050</v>
      </c>
      <c r="M753" s="4">
        <v>10</v>
      </c>
      <c r="N753" s="8">
        <v>2205</v>
      </c>
      <c r="O753" s="8">
        <v>110.25</v>
      </c>
      <c r="P753" s="6"/>
      <c r="Q753" s="8">
        <v>992.25</v>
      </c>
      <c r="R753" s="8">
        <v>1102.5</v>
      </c>
      <c r="S753" s="8">
        <v>2094.75</v>
      </c>
      <c r="T753" s="6"/>
    </row>
    <row r="754" ht="19.2" spans="1:20">
      <c r="A754" s="4">
        <v>1653</v>
      </c>
      <c r="B754" s="4" t="s">
        <v>683</v>
      </c>
      <c r="C754" s="4" t="s">
        <v>2249</v>
      </c>
      <c r="D754" s="5">
        <v>44958</v>
      </c>
      <c r="E754" s="5">
        <v>44985</v>
      </c>
      <c r="F754" s="6"/>
      <c r="G754" s="4" t="s">
        <v>25</v>
      </c>
      <c r="H754" s="4" t="s">
        <v>430</v>
      </c>
      <c r="I754" s="4" t="s">
        <v>27</v>
      </c>
      <c r="J754" s="4">
        <v>5</v>
      </c>
      <c r="K754" s="8">
        <v>4410</v>
      </c>
      <c r="L754" s="8">
        <v>22050</v>
      </c>
      <c r="M754" s="4">
        <v>10</v>
      </c>
      <c r="N754" s="8">
        <v>2205</v>
      </c>
      <c r="O754" s="8">
        <v>110.25</v>
      </c>
      <c r="P754" s="6"/>
      <c r="Q754" s="8">
        <v>992.25</v>
      </c>
      <c r="R754" s="8">
        <v>1102.5</v>
      </c>
      <c r="S754" s="8">
        <v>2094.75</v>
      </c>
      <c r="T754" s="6"/>
    </row>
    <row r="755" ht="19.2" spans="1:20">
      <c r="A755" s="4">
        <v>1654</v>
      </c>
      <c r="B755" s="4" t="s">
        <v>684</v>
      </c>
      <c r="C755" s="4" t="s">
        <v>2249</v>
      </c>
      <c r="D755" s="5">
        <v>44958</v>
      </c>
      <c r="E755" s="5">
        <v>44985</v>
      </c>
      <c r="F755" s="6"/>
      <c r="G755" s="4" t="s">
        <v>25</v>
      </c>
      <c r="H755" s="4" t="s">
        <v>430</v>
      </c>
      <c r="I755" s="4" t="s">
        <v>27</v>
      </c>
      <c r="J755" s="4">
        <v>5.98</v>
      </c>
      <c r="K755" s="8">
        <v>4410</v>
      </c>
      <c r="L755" s="8">
        <v>26371.8</v>
      </c>
      <c r="M755" s="4">
        <v>10</v>
      </c>
      <c r="N755" s="8">
        <v>2637.18</v>
      </c>
      <c r="O755" s="8">
        <v>131.859</v>
      </c>
      <c r="P755" s="6"/>
      <c r="Q755" s="8">
        <v>1186.731</v>
      </c>
      <c r="R755" s="8">
        <v>1318.59</v>
      </c>
      <c r="S755" s="8">
        <v>2505.321</v>
      </c>
      <c r="T755" s="6"/>
    </row>
    <row r="756" ht="19.2" spans="1:20">
      <c r="A756" s="4">
        <v>1655</v>
      </c>
      <c r="B756" s="4" t="s">
        <v>685</v>
      </c>
      <c r="C756" s="4" t="s">
        <v>2249</v>
      </c>
      <c r="D756" s="5">
        <v>44958</v>
      </c>
      <c r="E756" s="5">
        <v>44985</v>
      </c>
      <c r="F756" s="6"/>
      <c r="G756" s="4" t="s">
        <v>25</v>
      </c>
      <c r="H756" s="4" t="s">
        <v>430</v>
      </c>
      <c r="I756" s="4" t="s">
        <v>27</v>
      </c>
      <c r="J756" s="4">
        <v>2.89</v>
      </c>
      <c r="K756" s="8">
        <v>4410</v>
      </c>
      <c r="L756" s="8">
        <v>12744.9</v>
      </c>
      <c r="M756" s="4">
        <v>10</v>
      </c>
      <c r="N756" s="8">
        <v>1274.49</v>
      </c>
      <c r="O756" s="8">
        <v>63.7245</v>
      </c>
      <c r="P756" s="6"/>
      <c r="Q756" s="8">
        <v>573.5205</v>
      </c>
      <c r="R756" s="8">
        <v>637.245</v>
      </c>
      <c r="S756" s="8">
        <v>1210.7655</v>
      </c>
      <c r="T756" s="6"/>
    </row>
    <row r="757" ht="19.2" spans="1:20">
      <c r="A757" s="4">
        <v>1656</v>
      </c>
      <c r="B757" s="4" t="s">
        <v>686</v>
      </c>
      <c r="C757" s="4" t="s">
        <v>2249</v>
      </c>
      <c r="D757" s="5">
        <v>44958</v>
      </c>
      <c r="E757" s="5">
        <v>44985</v>
      </c>
      <c r="F757" s="6"/>
      <c r="G757" s="4" t="s">
        <v>25</v>
      </c>
      <c r="H757" s="4" t="s">
        <v>430</v>
      </c>
      <c r="I757" s="4" t="s">
        <v>27</v>
      </c>
      <c r="J757" s="4">
        <v>5</v>
      </c>
      <c r="K757" s="8">
        <v>4410</v>
      </c>
      <c r="L757" s="8">
        <v>22050</v>
      </c>
      <c r="M757" s="4">
        <v>10</v>
      </c>
      <c r="N757" s="8">
        <v>2205</v>
      </c>
      <c r="O757" s="8">
        <v>110.25</v>
      </c>
      <c r="P757" s="6"/>
      <c r="Q757" s="8">
        <v>992.25</v>
      </c>
      <c r="R757" s="8">
        <v>1102.5</v>
      </c>
      <c r="S757" s="8">
        <v>2094.75</v>
      </c>
      <c r="T757" s="6"/>
    </row>
    <row r="758" ht="19.2" spans="1:20">
      <c r="A758" s="4">
        <v>1657</v>
      </c>
      <c r="B758" s="4" t="s">
        <v>687</v>
      </c>
      <c r="C758" s="4" t="s">
        <v>2249</v>
      </c>
      <c r="D758" s="5">
        <v>44958</v>
      </c>
      <c r="E758" s="5">
        <v>44985</v>
      </c>
      <c r="F758" s="6"/>
      <c r="G758" s="4" t="s">
        <v>25</v>
      </c>
      <c r="H758" s="4" t="s">
        <v>430</v>
      </c>
      <c r="I758" s="4" t="s">
        <v>27</v>
      </c>
      <c r="J758" s="4">
        <v>5</v>
      </c>
      <c r="K758" s="8">
        <v>4410</v>
      </c>
      <c r="L758" s="8">
        <v>22050</v>
      </c>
      <c r="M758" s="4">
        <v>10</v>
      </c>
      <c r="N758" s="8">
        <v>2205</v>
      </c>
      <c r="O758" s="8">
        <v>110.25</v>
      </c>
      <c r="P758" s="6"/>
      <c r="Q758" s="8">
        <v>992.25</v>
      </c>
      <c r="R758" s="8">
        <v>1102.5</v>
      </c>
      <c r="S758" s="8">
        <v>2094.75</v>
      </c>
      <c r="T758" s="6"/>
    </row>
    <row r="759" ht="19.2" spans="1:20">
      <c r="A759" s="4">
        <v>1658</v>
      </c>
      <c r="B759" s="4" t="s">
        <v>688</v>
      </c>
      <c r="C759" s="4" t="s">
        <v>2249</v>
      </c>
      <c r="D759" s="5">
        <v>44958</v>
      </c>
      <c r="E759" s="5">
        <v>44985</v>
      </c>
      <c r="F759" s="6"/>
      <c r="G759" s="4" t="s">
        <v>25</v>
      </c>
      <c r="H759" s="4" t="s">
        <v>430</v>
      </c>
      <c r="I759" s="4" t="s">
        <v>27</v>
      </c>
      <c r="J759" s="4">
        <v>5</v>
      </c>
      <c r="K759" s="8">
        <v>4410</v>
      </c>
      <c r="L759" s="8">
        <v>22050</v>
      </c>
      <c r="M759" s="4">
        <v>10</v>
      </c>
      <c r="N759" s="8">
        <v>2205</v>
      </c>
      <c r="O759" s="8">
        <v>110.25</v>
      </c>
      <c r="P759" s="6"/>
      <c r="Q759" s="8">
        <v>992.25</v>
      </c>
      <c r="R759" s="8">
        <v>1102.5</v>
      </c>
      <c r="S759" s="8">
        <v>2094.75</v>
      </c>
      <c r="T759" s="6"/>
    </row>
    <row r="760" ht="19.2" spans="1:20">
      <c r="A760" s="4">
        <v>1659</v>
      </c>
      <c r="B760" s="4" t="s">
        <v>689</v>
      </c>
      <c r="C760" s="4" t="s">
        <v>2249</v>
      </c>
      <c r="D760" s="5">
        <v>44958</v>
      </c>
      <c r="E760" s="5">
        <v>44985</v>
      </c>
      <c r="F760" s="6"/>
      <c r="G760" s="4" t="s">
        <v>25</v>
      </c>
      <c r="H760" s="4" t="s">
        <v>430</v>
      </c>
      <c r="I760" s="4" t="s">
        <v>27</v>
      </c>
      <c r="J760" s="4">
        <v>4</v>
      </c>
      <c r="K760" s="8">
        <v>4410</v>
      </c>
      <c r="L760" s="8">
        <v>17640</v>
      </c>
      <c r="M760" s="4">
        <v>10</v>
      </c>
      <c r="N760" s="8">
        <v>1764</v>
      </c>
      <c r="O760" s="8">
        <v>88.2</v>
      </c>
      <c r="P760" s="6"/>
      <c r="Q760" s="8">
        <v>793.8</v>
      </c>
      <c r="R760" s="8">
        <v>882</v>
      </c>
      <c r="S760" s="8">
        <v>1675.8</v>
      </c>
      <c r="T760" s="6"/>
    </row>
    <row r="761" ht="19.2" spans="1:20">
      <c r="A761" s="4">
        <v>1660</v>
      </c>
      <c r="B761" s="4" t="s">
        <v>690</v>
      </c>
      <c r="C761" s="4" t="s">
        <v>2249</v>
      </c>
      <c r="D761" s="5">
        <v>44958</v>
      </c>
      <c r="E761" s="5">
        <v>44985</v>
      </c>
      <c r="F761" s="6"/>
      <c r="G761" s="4" t="s">
        <v>25</v>
      </c>
      <c r="H761" s="4" t="s">
        <v>430</v>
      </c>
      <c r="I761" s="4" t="s">
        <v>27</v>
      </c>
      <c r="J761" s="4">
        <v>8</v>
      </c>
      <c r="K761" s="8">
        <v>4410</v>
      </c>
      <c r="L761" s="8">
        <v>35280</v>
      </c>
      <c r="M761" s="4">
        <v>10</v>
      </c>
      <c r="N761" s="8">
        <v>3528</v>
      </c>
      <c r="O761" s="8">
        <v>176.4</v>
      </c>
      <c r="P761" s="6"/>
      <c r="Q761" s="8">
        <v>1587.6</v>
      </c>
      <c r="R761" s="8">
        <v>1764</v>
      </c>
      <c r="S761" s="8">
        <v>3351.6</v>
      </c>
      <c r="T761" s="6"/>
    </row>
    <row r="762" ht="19.2" spans="1:20">
      <c r="A762" s="4">
        <v>1661</v>
      </c>
      <c r="B762" s="4" t="s">
        <v>691</v>
      </c>
      <c r="C762" s="4" t="s">
        <v>2249</v>
      </c>
      <c r="D762" s="5">
        <v>44958</v>
      </c>
      <c r="E762" s="5">
        <v>44985</v>
      </c>
      <c r="F762" s="6"/>
      <c r="G762" s="4" t="s">
        <v>25</v>
      </c>
      <c r="H762" s="4" t="s">
        <v>430</v>
      </c>
      <c r="I762" s="4" t="s">
        <v>27</v>
      </c>
      <c r="J762" s="4">
        <v>3.8</v>
      </c>
      <c r="K762" s="8">
        <v>4410</v>
      </c>
      <c r="L762" s="8">
        <v>16758</v>
      </c>
      <c r="M762" s="4">
        <v>10</v>
      </c>
      <c r="N762" s="8">
        <v>1675.8</v>
      </c>
      <c r="O762" s="8">
        <v>83.79</v>
      </c>
      <c r="P762" s="6"/>
      <c r="Q762" s="8">
        <v>754.11</v>
      </c>
      <c r="R762" s="8">
        <v>837.9</v>
      </c>
      <c r="S762" s="8">
        <v>1592.01</v>
      </c>
      <c r="T762" s="6"/>
    </row>
    <row r="763" ht="19.2" spans="1:20">
      <c r="A763" s="4">
        <v>1662</v>
      </c>
      <c r="B763" s="4" t="s">
        <v>692</v>
      </c>
      <c r="C763" s="4" t="s">
        <v>2249</v>
      </c>
      <c r="D763" s="5">
        <v>44958</v>
      </c>
      <c r="E763" s="5">
        <v>44985</v>
      </c>
      <c r="F763" s="6"/>
      <c r="G763" s="4" t="s">
        <v>25</v>
      </c>
      <c r="H763" s="4" t="s">
        <v>430</v>
      </c>
      <c r="I763" s="4" t="s">
        <v>27</v>
      </c>
      <c r="J763" s="4">
        <v>5</v>
      </c>
      <c r="K763" s="8">
        <v>4410</v>
      </c>
      <c r="L763" s="8">
        <v>22050</v>
      </c>
      <c r="M763" s="4">
        <v>10</v>
      </c>
      <c r="N763" s="8">
        <v>2205</v>
      </c>
      <c r="O763" s="8">
        <v>110.25</v>
      </c>
      <c r="P763" s="6"/>
      <c r="Q763" s="8">
        <v>992.25</v>
      </c>
      <c r="R763" s="8">
        <v>1102.5</v>
      </c>
      <c r="S763" s="8">
        <v>2094.75</v>
      </c>
      <c r="T763" s="6"/>
    </row>
    <row r="764" ht="19.2" spans="1:20">
      <c r="A764" s="4">
        <v>1663</v>
      </c>
      <c r="B764" s="4" t="s">
        <v>693</v>
      </c>
      <c r="C764" s="4" t="s">
        <v>2249</v>
      </c>
      <c r="D764" s="5">
        <v>44958</v>
      </c>
      <c r="E764" s="5">
        <v>44985</v>
      </c>
      <c r="F764" s="6"/>
      <c r="G764" s="4" t="s">
        <v>25</v>
      </c>
      <c r="H764" s="4" t="s">
        <v>430</v>
      </c>
      <c r="I764" s="4" t="s">
        <v>27</v>
      </c>
      <c r="J764" s="4">
        <v>6.98</v>
      </c>
      <c r="K764" s="8">
        <v>4410</v>
      </c>
      <c r="L764" s="8">
        <v>30781.8</v>
      </c>
      <c r="M764" s="4">
        <v>10</v>
      </c>
      <c r="N764" s="8">
        <v>3078.18</v>
      </c>
      <c r="O764" s="8">
        <v>153.909</v>
      </c>
      <c r="P764" s="6"/>
      <c r="Q764" s="8">
        <v>1385.181</v>
      </c>
      <c r="R764" s="8">
        <v>1539.09</v>
      </c>
      <c r="S764" s="8">
        <v>2924.271</v>
      </c>
      <c r="T764" s="6"/>
    </row>
    <row r="765" ht="19.2" spans="1:20">
      <c r="A765" s="4">
        <v>1664</v>
      </c>
      <c r="B765" s="4" t="s">
        <v>694</v>
      </c>
      <c r="C765" s="4" t="s">
        <v>2249</v>
      </c>
      <c r="D765" s="5">
        <v>44958</v>
      </c>
      <c r="E765" s="5">
        <v>44985</v>
      </c>
      <c r="F765" s="6"/>
      <c r="G765" s="4" t="s">
        <v>25</v>
      </c>
      <c r="H765" s="4" t="s">
        <v>430</v>
      </c>
      <c r="I765" s="4" t="s">
        <v>27</v>
      </c>
      <c r="J765" s="4">
        <v>4</v>
      </c>
      <c r="K765" s="8">
        <v>4410</v>
      </c>
      <c r="L765" s="8">
        <v>17640</v>
      </c>
      <c r="M765" s="4">
        <v>10</v>
      </c>
      <c r="N765" s="8">
        <v>1764</v>
      </c>
      <c r="O765" s="8">
        <v>88.2</v>
      </c>
      <c r="P765" s="6"/>
      <c r="Q765" s="8">
        <v>793.8</v>
      </c>
      <c r="R765" s="8">
        <v>882</v>
      </c>
      <c r="S765" s="8">
        <v>1675.8</v>
      </c>
      <c r="T765" s="6"/>
    </row>
    <row r="766" ht="19.2" spans="1:20">
      <c r="A766" s="4">
        <v>1665</v>
      </c>
      <c r="B766" s="4" t="s">
        <v>695</v>
      </c>
      <c r="C766" s="4" t="s">
        <v>2249</v>
      </c>
      <c r="D766" s="5">
        <v>44958</v>
      </c>
      <c r="E766" s="5">
        <v>44985</v>
      </c>
      <c r="F766" s="6"/>
      <c r="G766" s="4" t="s">
        <v>25</v>
      </c>
      <c r="H766" s="4" t="s">
        <v>430</v>
      </c>
      <c r="I766" s="4" t="s">
        <v>27</v>
      </c>
      <c r="J766" s="4">
        <v>3.5</v>
      </c>
      <c r="K766" s="8">
        <v>4410</v>
      </c>
      <c r="L766" s="8">
        <v>15435</v>
      </c>
      <c r="M766" s="4">
        <v>10</v>
      </c>
      <c r="N766" s="8">
        <v>1543.5</v>
      </c>
      <c r="O766" s="8">
        <v>77.175</v>
      </c>
      <c r="P766" s="6"/>
      <c r="Q766" s="8">
        <v>694.575</v>
      </c>
      <c r="R766" s="8">
        <v>771.75</v>
      </c>
      <c r="S766" s="8">
        <v>1466.325</v>
      </c>
      <c r="T766" s="6"/>
    </row>
    <row r="767" ht="19.2" spans="1:20">
      <c r="A767" s="4">
        <v>1666</v>
      </c>
      <c r="B767" s="4" t="s">
        <v>696</v>
      </c>
      <c r="C767" s="4" t="s">
        <v>2249</v>
      </c>
      <c r="D767" s="5">
        <v>44958</v>
      </c>
      <c r="E767" s="5">
        <v>44985</v>
      </c>
      <c r="F767" s="6"/>
      <c r="G767" s="4" t="s">
        <v>25</v>
      </c>
      <c r="H767" s="4" t="s">
        <v>430</v>
      </c>
      <c r="I767" s="4" t="s">
        <v>27</v>
      </c>
      <c r="J767" s="4">
        <v>1.7</v>
      </c>
      <c r="K767" s="8">
        <v>4410</v>
      </c>
      <c r="L767" s="8">
        <v>7497</v>
      </c>
      <c r="M767" s="4">
        <v>10</v>
      </c>
      <c r="N767" s="8">
        <v>749.7</v>
      </c>
      <c r="O767" s="8">
        <v>37.485</v>
      </c>
      <c r="P767" s="6"/>
      <c r="Q767" s="8">
        <v>337.365</v>
      </c>
      <c r="R767" s="8">
        <v>374.85</v>
      </c>
      <c r="S767" s="8">
        <v>712.215</v>
      </c>
      <c r="T767" s="6"/>
    </row>
    <row r="768" ht="19.2" spans="1:20">
      <c r="A768" s="4">
        <v>1667</v>
      </c>
      <c r="B768" s="4" t="s">
        <v>697</v>
      </c>
      <c r="C768" s="4" t="s">
        <v>2249</v>
      </c>
      <c r="D768" s="5">
        <v>44958</v>
      </c>
      <c r="E768" s="5">
        <v>44985</v>
      </c>
      <c r="F768" s="6"/>
      <c r="G768" s="4" t="s">
        <v>25</v>
      </c>
      <c r="H768" s="4" t="s">
        <v>430</v>
      </c>
      <c r="I768" s="4" t="s">
        <v>27</v>
      </c>
      <c r="J768" s="4">
        <v>7</v>
      </c>
      <c r="K768" s="8">
        <v>4410</v>
      </c>
      <c r="L768" s="8">
        <v>30870</v>
      </c>
      <c r="M768" s="4">
        <v>10</v>
      </c>
      <c r="N768" s="8">
        <v>3087</v>
      </c>
      <c r="O768" s="8">
        <v>154.35</v>
      </c>
      <c r="P768" s="6"/>
      <c r="Q768" s="8">
        <v>1389.15</v>
      </c>
      <c r="R768" s="8">
        <v>1543.5</v>
      </c>
      <c r="S768" s="8">
        <v>2932.65</v>
      </c>
      <c r="T768" s="6"/>
    </row>
    <row r="769" ht="19.2" spans="1:20">
      <c r="A769" s="4">
        <v>1668</v>
      </c>
      <c r="B769" s="4" t="s">
        <v>698</v>
      </c>
      <c r="C769" s="4" t="s">
        <v>2249</v>
      </c>
      <c r="D769" s="5">
        <v>44958</v>
      </c>
      <c r="E769" s="5">
        <v>44985</v>
      </c>
      <c r="F769" s="6"/>
      <c r="G769" s="4" t="s">
        <v>25</v>
      </c>
      <c r="H769" s="4" t="s">
        <v>430</v>
      </c>
      <c r="I769" s="4" t="s">
        <v>27</v>
      </c>
      <c r="J769" s="4">
        <v>4.34</v>
      </c>
      <c r="K769" s="8">
        <v>4410</v>
      </c>
      <c r="L769" s="8">
        <v>19139.4</v>
      </c>
      <c r="M769" s="4">
        <v>10</v>
      </c>
      <c r="N769" s="8">
        <v>1913.94</v>
      </c>
      <c r="O769" s="8">
        <v>95.697</v>
      </c>
      <c r="P769" s="6"/>
      <c r="Q769" s="8">
        <v>861.273</v>
      </c>
      <c r="R769" s="8">
        <v>956.97</v>
      </c>
      <c r="S769" s="8">
        <v>1818.243</v>
      </c>
      <c r="T769" s="6"/>
    </row>
    <row r="770" ht="19.2" spans="1:20">
      <c r="A770" s="4">
        <v>1669</v>
      </c>
      <c r="B770" s="4" t="s">
        <v>699</v>
      </c>
      <c r="C770" s="4" t="s">
        <v>2249</v>
      </c>
      <c r="D770" s="5">
        <v>44958</v>
      </c>
      <c r="E770" s="5">
        <v>44985</v>
      </c>
      <c r="F770" s="6"/>
      <c r="G770" s="4" t="s">
        <v>25</v>
      </c>
      <c r="H770" s="4" t="s">
        <v>430</v>
      </c>
      <c r="I770" s="4" t="s">
        <v>27</v>
      </c>
      <c r="J770" s="4">
        <v>3.5</v>
      </c>
      <c r="K770" s="8">
        <v>4410</v>
      </c>
      <c r="L770" s="8">
        <v>15435</v>
      </c>
      <c r="M770" s="4">
        <v>10</v>
      </c>
      <c r="N770" s="8">
        <v>1543.5</v>
      </c>
      <c r="O770" s="8">
        <v>77.175</v>
      </c>
      <c r="P770" s="6"/>
      <c r="Q770" s="8">
        <v>694.575</v>
      </c>
      <c r="R770" s="8">
        <v>771.75</v>
      </c>
      <c r="S770" s="8">
        <v>1466.325</v>
      </c>
      <c r="T770" s="6"/>
    </row>
    <row r="771" ht="19.2" spans="1:20">
      <c r="A771" s="4">
        <v>1670</v>
      </c>
      <c r="B771" s="4" t="s">
        <v>700</v>
      </c>
      <c r="C771" s="4" t="s">
        <v>2249</v>
      </c>
      <c r="D771" s="5">
        <v>44958</v>
      </c>
      <c r="E771" s="5">
        <v>44985</v>
      </c>
      <c r="F771" s="6"/>
      <c r="G771" s="4" t="s">
        <v>25</v>
      </c>
      <c r="H771" s="4" t="s">
        <v>430</v>
      </c>
      <c r="I771" s="4" t="s">
        <v>27</v>
      </c>
      <c r="J771" s="4">
        <v>6</v>
      </c>
      <c r="K771" s="8">
        <v>4410</v>
      </c>
      <c r="L771" s="8">
        <v>26460</v>
      </c>
      <c r="M771" s="4">
        <v>10</v>
      </c>
      <c r="N771" s="8">
        <v>2646</v>
      </c>
      <c r="O771" s="8">
        <v>132.3</v>
      </c>
      <c r="P771" s="6"/>
      <c r="Q771" s="8">
        <v>1190.7</v>
      </c>
      <c r="R771" s="8">
        <v>1323</v>
      </c>
      <c r="S771" s="8">
        <v>2513.7</v>
      </c>
      <c r="T771" s="6"/>
    </row>
    <row r="772" ht="19.2" spans="1:20">
      <c r="A772" s="4">
        <v>1671</v>
      </c>
      <c r="B772" s="4" t="s">
        <v>701</v>
      </c>
      <c r="C772" s="4" t="s">
        <v>2249</v>
      </c>
      <c r="D772" s="5">
        <v>44958</v>
      </c>
      <c r="E772" s="5">
        <v>44985</v>
      </c>
      <c r="F772" s="6"/>
      <c r="G772" s="4" t="s">
        <v>25</v>
      </c>
      <c r="H772" s="4" t="s">
        <v>430</v>
      </c>
      <c r="I772" s="4" t="s">
        <v>27</v>
      </c>
      <c r="J772" s="4">
        <v>5</v>
      </c>
      <c r="K772" s="8">
        <v>4410</v>
      </c>
      <c r="L772" s="8">
        <v>22050</v>
      </c>
      <c r="M772" s="4">
        <v>10</v>
      </c>
      <c r="N772" s="8">
        <v>2205</v>
      </c>
      <c r="O772" s="8">
        <v>110.25</v>
      </c>
      <c r="P772" s="6"/>
      <c r="Q772" s="8">
        <v>992.25</v>
      </c>
      <c r="R772" s="8">
        <v>1102.5</v>
      </c>
      <c r="S772" s="8">
        <v>2094.75</v>
      </c>
      <c r="T772" s="6"/>
    </row>
    <row r="773" ht="19.2" spans="1:20">
      <c r="A773" s="4">
        <v>1672</v>
      </c>
      <c r="B773" s="4" t="s">
        <v>702</v>
      </c>
      <c r="C773" s="4" t="s">
        <v>2249</v>
      </c>
      <c r="D773" s="5">
        <v>44958</v>
      </c>
      <c r="E773" s="5">
        <v>44985</v>
      </c>
      <c r="F773" s="6"/>
      <c r="G773" s="4" t="s">
        <v>25</v>
      </c>
      <c r="H773" s="4" t="s">
        <v>430</v>
      </c>
      <c r="I773" s="4" t="s">
        <v>27</v>
      </c>
      <c r="J773" s="4">
        <v>8</v>
      </c>
      <c r="K773" s="8">
        <v>4410</v>
      </c>
      <c r="L773" s="8">
        <v>35280</v>
      </c>
      <c r="M773" s="4">
        <v>10</v>
      </c>
      <c r="N773" s="8">
        <v>3528</v>
      </c>
      <c r="O773" s="8">
        <v>176.4</v>
      </c>
      <c r="P773" s="6"/>
      <c r="Q773" s="8">
        <v>1587.6</v>
      </c>
      <c r="R773" s="8">
        <v>1764</v>
      </c>
      <c r="S773" s="8">
        <v>3351.6</v>
      </c>
      <c r="T773" s="6"/>
    </row>
    <row r="774" ht="19.2" spans="1:20">
      <c r="A774" s="4">
        <v>1673</v>
      </c>
      <c r="B774" s="4" t="s">
        <v>703</v>
      </c>
      <c r="C774" s="4" t="s">
        <v>2249</v>
      </c>
      <c r="D774" s="5">
        <v>44958</v>
      </c>
      <c r="E774" s="5">
        <v>44985</v>
      </c>
      <c r="F774" s="6"/>
      <c r="G774" s="4" t="s">
        <v>25</v>
      </c>
      <c r="H774" s="4" t="s">
        <v>430</v>
      </c>
      <c r="I774" s="4" t="s">
        <v>27</v>
      </c>
      <c r="J774" s="4">
        <v>7.5</v>
      </c>
      <c r="K774" s="8">
        <v>4410</v>
      </c>
      <c r="L774" s="8">
        <v>33075</v>
      </c>
      <c r="M774" s="4">
        <v>10</v>
      </c>
      <c r="N774" s="8">
        <v>3307.5</v>
      </c>
      <c r="O774" s="8">
        <v>165.375</v>
      </c>
      <c r="P774" s="6"/>
      <c r="Q774" s="8">
        <v>1488.375</v>
      </c>
      <c r="R774" s="8">
        <v>1653.75</v>
      </c>
      <c r="S774" s="8">
        <v>3142.125</v>
      </c>
      <c r="T774" s="6"/>
    </row>
    <row r="775" ht="19.2" spans="1:20">
      <c r="A775" s="4">
        <v>1674</v>
      </c>
      <c r="B775" s="4" t="s">
        <v>704</v>
      </c>
      <c r="C775" s="4" t="s">
        <v>2249</v>
      </c>
      <c r="D775" s="5">
        <v>44958</v>
      </c>
      <c r="E775" s="5">
        <v>44985</v>
      </c>
      <c r="F775" s="6"/>
      <c r="G775" s="4" t="s">
        <v>25</v>
      </c>
      <c r="H775" s="4" t="s">
        <v>430</v>
      </c>
      <c r="I775" s="4" t="s">
        <v>27</v>
      </c>
      <c r="J775" s="4">
        <v>1.29</v>
      </c>
      <c r="K775" s="8">
        <v>4410</v>
      </c>
      <c r="L775" s="8">
        <v>5688.9</v>
      </c>
      <c r="M775" s="4">
        <v>10</v>
      </c>
      <c r="N775" s="8">
        <v>568.89</v>
      </c>
      <c r="O775" s="8">
        <v>28.4445</v>
      </c>
      <c r="P775" s="6"/>
      <c r="Q775" s="8">
        <v>256.0005</v>
      </c>
      <c r="R775" s="8">
        <v>284.445</v>
      </c>
      <c r="S775" s="8">
        <v>540.4455</v>
      </c>
      <c r="T775" s="6"/>
    </row>
    <row r="776" ht="19.2" spans="1:20">
      <c r="A776" s="4">
        <v>1675</v>
      </c>
      <c r="B776" s="4" t="s">
        <v>705</v>
      </c>
      <c r="C776" s="4" t="s">
        <v>2249</v>
      </c>
      <c r="D776" s="5">
        <v>44958</v>
      </c>
      <c r="E776" s="5">
        <v>44985</v>
      </c>
      <c r="F776" s="6"/>
      <c r="G776" s="4" t="s">
        <v>25</v>
      </c>
      <c r="H776" s="4" t="s">
        <v>430</v>
      </c>
      <c r="I776" s="4" t="s">
        <v>27</v>
      </c>
      <c r="J776" s="4">
        <v>6.8</v>
      </c>
      <c r="K776" s="8">
        <v>4410</v>
      </c>
      <c r="L776" s="8">
        <v>29988</v>
      </c>
      <c r="M776" s="4">
        <v>10</v>
      </c>
      <c r="N776" s="8">
        <v>2998.8</v>
      </c>
      <c r="O776" s="8">
        <v>149.94</v>
      </c>
      <c r="P776" s="6"/>
      <c r="Q776" s="8">
        <v>1349.46</v>
      </c>
      <c r="R776" s="8">
        <v>1499.4</v>
      </c>
      <c r="S776" s="8">
        <v>2848.86</v>
      </c>
      <c r="T776" s="6"/>
    </row>
    <row r="777" ht="19.2" spans="1:20">
      <c r="A777" s="4">
        <v>1676</v>
      </c>
      <c r="B777" s="4" t="s">
        <v>706</v>
      </c>
      <c r="C777" s="4" t="s">
        <v>2249</v>
      </c>
      <c r="D777" s="5">
        <v>44958</v>
      </c>
      <c r="E777" s="5">
        <v>44985</v>
      </c>
      <c r="F777" s="6"/>
      <c r="G777" s="4" t="s">
        <v>25</v>
      </c>
      <c r="H777" s="4" t="s">
        <v>430</v>
      </c>
      <c r="I777" s="4" t="s">
        <v>27</v>
      </c>
      <c r="J777" s="4">
        <v>5</v>
      </c>
      <c r="K777" s="8">
        <v>4410</v>
      </c>
      <c r="L777" s="8">
        <v>22050</v>
      </c>
      <c r="M777" s="4">
        <v>10</v>
      </c>
      <c r="N777" s="8">
        <v>2205</v>
      </c>
      <c r="O777" s="8">
        <v>110.25</v>
      </c>
      <c r="P777" s="6"/>
      <c r="Q777" s="8">
        <v>992.25</v>
      </c>
      <c r="R777" s="8">
        <v>1102.5</v>
      </c>
      <c r="S777" s="8">
        <v>2094.75</v>
      </c>
      <c r="T777" s="6"/>
    </row>
    <row r="778" ht="19.2" spans="1:20">
      <c r="A778" s="4">
        <v>1677</v>
      </c>
      <c r="B778" s="4" t="s">
        <v>707</v>
      </c>
      <c r="C778" s="4" t="s">
        <v>2249</v>
      </c>
      <c r="D778" s="5">
        <v>44958</v>
      </c>
      <c r="E778" s="5">
        <v>44985</v>
      </c>
      <c r="F778" s="6"/>
      <c r="G778" s="4" t="s">
        <v>25</v>
      </c>
      <c r="H778" s="4" t="s">
        <v>430</v>
      </c>
      <c r="I778" s="4" t="s">
        <v>27</v>
      </c>
      <c r="J778" s="4">
        <v>4.7</v>
      </c>
      <c r="K778" s="8">
        <v>4410</v>
      </c>
      <c r="L778" s="8">
        <v>20727</v>
      </c>
      <c r="M778" s="4">
        <v>10</v>
      </c>
      <c r="N778" s="8">
        <v>2072.7</v>
      </c>
      <c r="O778" s="8">
        <v>103.635</v>
      </c>
      <c r="P778" s="6"/>
      <c r="Q778" s="8">
        <v>932.715</v>
      </c>
      <c r="R778" s="8">
        <v>1036.35</v>
      </c>
      <c r="S778" s="8">
        <v>1969.065</v>
      </c>
      <c r="T778" s="6"/>
    </row>
    <row r="779" ht="19.2" spans="1:20">
      <c r="A779" s="4">
        <v>1678</v>
      </c>
      <c r="B779" s="4" t="s">
        <v>708</v>
      </c>
      <c r="C779" s="4" t="s">
        <v>2249</v>
      </c>
      <c r="D779" s="5">
        <v>44958</v>
      </c>
      <c r="E779" s="5">
        <v>44985</v>
      </c>
      <c r="F779" s="6"/>
      <c r="G779" s="4" t="s">
        <v>25</v>
      </c>
      <c r="H779" s="4" t="s">
        <v>430</v>
      </c>
      <c r="I779" s="4" t="s">
        <v>27</v>
      </c>
      <c r="J779" s="4">
        <v>6</v>
      </c>
      <c r="K779" s="8">
        <v>4410</v>
      </c>
      <c r="L779" s="8">
        <v>26460</v>
      </c>
      <c r="M779" s="4">
        <v>10</v>
      </c>
      <c r="N779" s="8">
        <v>2646</v>
      </c>
      <c r="O779" s="8">
        <v>132.3</v>
      </c>
      <c r="P779" s="6"/>
      <c r="Q779" s="8">
        <v>1190.7</v>
      </c>
      <c r="R779" s="8">
        <v>1323</v>
      </c>
      <c r="S779" s="8">
        <v>2513.7</v>
      </c>
      <c r="T779" s="6"/>
    </row>
    <row r="780" ht="19.2" spans="1:20">
      <c r="A780" s="4">
        <v>1679</v>
      </c>
      <c r="B780" s="4" t="s">
        <v>709</v>
      </c>
      <c r="C780" s="4" t="s">
        <v>2249</v>
      </c>
      <c r="D780" s="5">
        <v>44958</v>
      </c>
      <c r="E780" s="5">
        <v>44985</v>
      </c>
      <c r="F780" s="6"/>
      <c r="G780" s="4" t="s">
        <v>25</v>
      </c>
      <c r="H780" s="4" t="s">
        <v>430</v>
      </c>
      <c r="I780" s="4" t="s">
        <v>27</v>
      </c>
      <c r="J780" s="4">
        <v>7</v>
      </c>
      <c r="K780" s="8">
        <v>4410</v>
      </c>
      <c r="L780" s="8">
        <v>30870</v>
      </c>
      <c r="M780" s="4">
        <v>10</v>
      </c>
      <c r="N780" s="8">
        <v>3087</v>
      </c>
      <c r="O780" s="8">
        <v>154.35</v>
      </c>
      <c r="P780" s="6"/>
      <c r="Q780" s="8">
        <v>1389.15</v>
      </c>
      <c r="R780" s="8">
        <v>1543.5</v>
      </c>
      <c r="S780" s="8">
        <v>2932.65</v>
      </c>
      <c r="T780" s="6"/>
    </row>
    <row r="781" ht="19.2" spans="1:20">
      <c r="A781" s="4">
        <v>1680</v>
      </c>
      <c r="B781" s="4" t="s">
        <v>710</v>
      </c>
      <c r="C781" s="4" t="s">
        <v>2249</v>
      </c>
      <c r="D781" s="5">
        <v>44958</v>
      </c>
      <c r="E781" s="5">
        <v>44985</v>
      </c>
      <c r="F781" s="6"/>
      <c r="G781" s="4" t="s">
        <v>25</v>
      </c>
      <c r="H781" s="4" t="s">
        <v>430</v>
      </c>
      <c r="I781" s="4" t="s">
        <v>27</v>
      </c>
      <c r="J781" s="4">
        <v>4.5</v>
      </c>
      <c r="K781" s="8">
        <v>4410</v>
      </c>
      <c r="L781" s="8">
        <v>19845</v>
      </c>
      <c r="M781" s="4">
        <v>10</v>
      </c>
      <c r="N781" s="8">
        <v>1984.5</v>
      </c>
      <c r="O781" s="8">
        <v>99.225</v>
      </c>
      <c r="P781" s="6"/>
      <c r="Q781" s="8">
        <v>893.025</v>
      </c>
      <c r="R781" s="8">
        <v>992.25</v>
      </c>
      <c r="S781" s="8">
        <v>1885.275</v>
      </c>
      <c r="T781" s="6"/>
    </row>
    <row r="782" ht="19.2" spans="1:20">
      <c r="A782" s="4">
        <v>1681</v>
      </c>
      <c r="B782" s="4" t="s">
        <v>711</v>
      </c>
      <c r="C782" s="4" t="s">
        <v>2249</v>
      </c>
      <c r="D782" s="5">
        <v>44958</v>
      </c>
      <c r="E782" s="5">
        <v>44985</v>
      </c>
      <c r="F782" s="6"/>
      <c r="G782" s="4" t="s">
        <v>25</v>
      </c>
      <c r="H782" s="4" t="s">
        <v>430</v>
      </c>
      <c r="I782" s="4" t="s">
        <v>27</v>
      </c>
      <c r="J782" s="4">
        <v>5.5</v>
      </c>
      <c r="K782" s="8">
        <v>4410</v>
      </c>
      <c r="L782" s="8">
        <v>24255</v>
      </c>
      <c r="M782" s="4">
        <v>10</v>
      </c>
      <c r="N782" s="8">
        <v>2425.5</v>
      </c>
      <c r="O782" s="8">
        <v>121.275</v>
      </c>
      <c r="P782" s="6"/>
      <c r="Q782" s="8">
        <v>1091.475</v>
      </c>
      <c r="R782" s="8">
        <v>1212.75</v>
      </c>
      <c r="S782" s="8">
        <v>2304.225</v>
      </c>
      <c r="T782" s="6"/>
    </row>
    <row r="783" ht="19.2" spans="1:20">
      <c r="A783" s="4">
        <v>1682</v>
      </c>
      <c r="B783" s="4" t="s">
        <v>712</v>
      </c>
      <c r="C783" s="4" t="s">
        <v>2249</v>
      </c>
      <c r="D783" s="5">
        <v>44958</v>
      </c>
      <c r="E783" s="5">
        <v>44985</v>
      </c>
      <c r="F783" s="6"/>
      <c r="G783" s="4" t="s">
        <v>25</v>
      </c>
      <c r="H783" s="4" t="s">
        <v>430</v>
      </c>
      <c r="I783" s="4" t="s">
        <v>27</v>
      </c>
      <c r="J783" s="4">
        <v>4</v>
      </c>
      <c r="K783" s="8">
        <v>4410</v>
      </c>
      <c r="L783" s="8">
        <v>17640</v>
      </c>
      <c r="M783" s="4">
        <v>10</v>
      </c>
      <c r="N783" s="8">
        <v>1764</v>
      </c>
      <c r="O783" s="8">
        <v>88.2</v>
      </c>
      <c r="P783" s="6"/>
      <c r="Q783" s="8">
        <v>793.8</v>
      </c>
      <c r="R783" s="8">
        <v>882</v>
      </c>
      <c r="S783" s="8">
        <v>1675.8</v>
      </c>
      <c r="T783" s="6"/>
    </row>
    <row r="784" ht="19.2" spans="1:20">
      <c r="A784" s="4">
        <v>1683</v>
      </c>
      <c r="B784" s="4" t="s">
        <v>713</v>
      </c>
      <c r="C784" s="4" t="s">
        <v>2249</v>
      </c>
      <c r="D784" s="5">
        <v>44958</v>
      </c>
      <c r="E784" s="5">
        <v>44985</v>
      </c>
      <c r="F784" s="6"/>
      <c r="G784" s="4" t="s">
        <v>25</v>
      </c>
      <c r="H784" s="4" t="s">
        <v>430</v>
      </c>
      <c r="I784" s="4" t="s">
        <v>27</v>
      </c>
      <c r="J784" s="4">
        <v>4</v>
      </c>
      <c r="K784" s="8">
        <v>4410</v>
      </c>
      <c r="L784" s="8">
        <v>17640</v>
      </c>
      <c r="M784" s="4">
        <v>10</v>
      </c>
      <c r="N784" s="8">
        <v>1764</v>
      </c>
      <c r="O784" s="8">
        <v>88.2</v>
      </c>
      <c r="P784" s="6"/>
      <c r="Q784" s="8">
        <v>793.8</v>
      </c>
      <c r="R784" s="8">
        <v>882</v>
      </c>
      <c r="S784" s="8">
        <v>1675.8</v>
      </c>
      <c r="T784" s="6"/>
    </row>
    <row r="785" ht="19.2" spans="1:20">
      <c r="A785" s="4">
        <v>1684</v>
      </c>
      <c r="B785" s="4" t="s">
        <v>714</v>
      </c>
      <c r="C785" s="4" t="s">
        <v>2249</v>
      </c>
      <c r="D785" s="5">
        <v>44958</v>
      </c>
      <c r="E785" s="5">
        <v>44985</v>
      </c>
      <c r="F785" s="6"/>
      <c r="G785" s="4" t="s">
        <v>25</v>
      </c>
      <c r="H785" s="4" t="s">
        <v>430</v>
      </c>
      <c r="I785" s="4" t="s">
        <v>27</v>
      </c>
      <c r="J785" s="4">
        <v>4</v>
      </c>
      <c r="K785" s="8">
        <v>4410</v>
      </c>
      <c r="L785" s="8">
        <v>17640</v>
      </c>
      <c r="M785" s="4">
        <v>10</v>
      </c>
      <c r="N785" s="8">
        <v>1764</v>
      </c>
      <c r="O785" s="8">
        <v>88.2</v>
      </c>
      <c r="P785" s="6"/>
      <c r="Q785" s="8">
        <v>793.8</v>
      </c>
      <c r="R785" s="8">
        <v>882</v>
      </c>
      <c r="S785" s="8">
        <v>1675.8</v>
      </c>
      <c r="T785" s="6"/>
    </row>
    <row r="786" ht="19.2" spans="1:20">
      <c r="A786" s="4">
        <v>1685</v>
      </c>
      <c r="B786" s="4" t="s">
        <v>715</v>
      </c>
      <c r="C786" s="4" t="s">
        <v>2249</v>
      </c>
      <c r="D786" s="5">
        <v>44958</v>
      </c>
      <c r="E786" s="5">
        <v>44985</v>
      </c>
      <c r="F786" s="6"/>
      <c r="G786" s="4" t="s">
        <v>25</v>
      </c>
      <c r="H786" s="4" t="s">
        <v>430</v>
      </c>
      <c r="I786" s="4" t="s">
        <v>27</v>
      </c>
      <c r="J786" s="4">
        <v>3</v>
      </c>
      <c r="K786" s="8">
        <v>4410</v>
      </c>
      <c r="L786" s="8">
        <v>13230</v>
      </c>
      <c r="M786" s="4">
        <v>10</v>
      </c>
      <c r="N786" s="8">
        <v>1323</v>
      </c>
      <c r="O786" s="8">
        <v>66.15</v>
      </c>
      <c r="P786" s="6"/>
      <c r="Q786" s="8">
        <v>595.35</v>
      </c>
      <c r="R786" s="8">
        <v>661.5</v>
      </c>
      <c r="S786" s="8">
        <v>1256.85</v>
      </c>
      <c r="T786" s="6"/>
    </row>
    <row r="787" ht="19.2" spans="1:20">
      <c r="A787" s="4">
        <v>1686</v>
      </c>
      <c r="B787" s="4" t="s">
        <v>716</v>
      </c>
      <c r="C787" s="4" t="s">
        <v>2249</v>
      </c>
      <c r="D787" s="5">
        <v>44958</v>
      </c>
      <c r="E787" s="5">
        <v>44985</v>
      </c>
      <c r="F787" s="6"/>
      <c r="G787" s="4" t="s">
        <v>25</v>
      </c>
      <c r="H787" s="4" t="s">
        <v>430</v>
      </c>
      <c r="I787" s="4" t="s">
        <v>27</v>
      </c>
      <c r="J787" s="4">
        <v>4</v>
      </c>
      <c r="K787" s="8">
        <v>4410</v>
      </c>
      <c r="L787" s="8">
        <v>17640</v>
      </c>
      <c r="M787" s="4">
        <v>10</v>
      </c>
      <c r="N787" s="8">
        <v>1764</v>
      </c>
      <c r="O787" s="8">
        <v>88.2</v>
      </c>
      <c r="P787" s="6"/>
      <c r="Q787" s="8">
        <v>793.8</v>
      </c>
      <c r="R787" s="8">
        <v>882</v>
      </c>
      <c r="S787" s="8">
        <v>1675.8</v>
      </c>
      <c r="T787" s="6"/>
    </row>
    <row r="788" ht="19.2" spans="1:20">
      <c r="A788" s="4">
        <v>1687</v>
      </c>
      <c r="B788" s="4" t="s">
        <v>717</v>
      </c>
      <c r="C788" s="4" t="s">
        <v>2249</v>
      </c>
      <c r="D788" s="5">
        <v>44958</v>
      </c>
      <c r="E788" s="5">
        <v>44985</v>
      </c>
      <c r="F788" s="6"/>
      <c r="G788" s="4" t="s">
        <v>25</v>
      </c>
      <c r="H788" s="4" t="s">
        <v>430</v>
      </c>
      <c r="I788" s="4" t="s">
        <v>27</v>
      </c>
      <c r="J788" s="4">
        <v>4</v>
      </c>
      <c r="K788" s="8">
        <v>4410</v>
      </c>
      <c r="L788" s="8">
        <v>17640</v>
      </c>
      <c r="M788" s="4">
        <v>10</v>
      </c>
      <c r="N788" s="8">
        <v>1764</v>
      </c>
      <c r="O788" s="8">
        <v>88.2</v>
      </c>
      <c r="P788" s="6"/>
      <c r="Q788" s="8">
        <v>793.8</v>
      </c>
      <c r="R788" s="8">
        <v>882</v>
      </c>
      <c r="S788" s="8">
        <v>1675.8</v>
      </c>
      <c r="T788" s="6"/>
    </row>
    <row r="789" ht="19.2" spans="1:20">
      <c r="A789" s="4">
        <v>1688</v>
      </c>
      <c r="B789" s="4" t="s">
        <v>718</v>
      </c>
      <c r="C789" s="4" t="s">
        <v>2249</v>
      </c>
      <c r="D789" s="5">
        <v>44958</v>
      </c>
      <c r="E789" s="5">
        <v>44985</v>
      </c>
      <c r="F789" s="6"/>
      <c r="G789" s="4" t="s">
        <v>25</v>
      </c>
      <c r="H789" s="4" t="s">
        <v>430</v>
      </c>
      <c r="I789" s="4" t="s">
        <v>27</v>
      </c>
      <c r="J789" s="4">
        <v>7.85</v>
      </c>
      <c r="K789" s="8">
        <v>4410</v>
      </c>
      <c r="L789" s="8">
        <v>34618.5</v>
      </c>
      <c r="M789" s="4">
        <v>10</v>
      </c>
      <c r="N789" s="8">
        <v>3461.85</v>
      </c>
      <c r="O789" s="8">
        <v>173.0925</v>
      </c>
      <c r="P789" s="6"/>
      <c r="Q789" s="8">
        <v>1557.8325</v>
      </c>
      <c r="R789" s="8">
        <v>1730.925</v>
      </c>
      <c r="S789" s="8">
        <v>3288.7575</v>
      </c>
      <c r="T789" s="6"/>
    </row>
    <row r="790" ht="19.2" spans="1:20">
      <c r="A790" s="4">
        <v>1689</v>
      </c>
      <c r="B790" s="4" t="s">
        <v>719</v>
      </c>
      <c r="C790" s="4" t="s">
        <v>2249</v>
      </c>
      <c r="D790" s="5">
        <v>44958</v>
      </c>
      <c r="E790" s="5">
        <v>44985</v>
      </c>
      <c r="F790" s="6"/>
      <c r="G790" s="4" t="s">
        <v>25</v>
      </c>
      <c r="H790" s="4" t="s">
        <v>430</v>
      </c>
      <c r="I790" s="4" t="s">
        <v>27</v>
      </c>
      <c r="J790" s="4">
        <v>3</v>
      </c>
      <c r="K790" s="8">
        <v>4410</v>
      </c>
      <c r="L790" s="8">
        <v>13230</v>
      </c>
      <c r="M790" s="4">
        <v>10</v>
      </c>
      <c r="N790" s="8">
        <v>1323</v>
      </c>
      <c r="O790" s="8">
        <v>66.15</v>
      </c>
      <c r="P790" s="6"/>
      <c r="Q790" s="8">
        <v>595.35</v>
      </c>
      <c r="R790" s="8">
        <v>661.5</v>
      </c>
      <c r="S790" s="8">
        <v>1256.85</v>
      </c>
      <c r="T790" s="6"/>
    </row>
    <row r="791" ht="19.2" spans="1:20">
      <c r="A791" s="4">
        <v>1690</v>
      </c>
      <c r="B791" s="4" t="s">
        <v>720</v>
      </c>
      <c r="C791" s="4" t="s">
        <v>2249</v>
      </c>
      <c r="D791" s="5">
        <v>44958</v>
      </c>
      <c r="E791" s="5">
        <v>44985</v>
      </c>
      <c r="F791" s="6"/>
      <c r="G791" s="4" t="s">
        <v>25</v>
      </c>
      <c r="H791" s="4" t="s">
        <v>430</v>
      </c>
      <c r="I791" s="4" t="s">
        <v>27</v>
      </c>
      <c r="J791" s="4">
        <v>1</v>
      </c>
      <c r="K791" s="8">
        <v>4410</v>
      </c>
      <c r="L791" s="8">
        <v>4410</v>
      </c>
      <c r="M791" s="4">
        <v>10</v>
      </c>
      <c r="N791" s="8">
        <v>441</v>
      </c>
      <c r="O791" s="8">
        <v>22.05</v>
      </c>
      <c r="P791" s="6"/>
      <c r="Q791" s="8">
        <v>198.45</v>
      </c>
      <c r="R791" s="8">
        <v>220.5</v>
      </c>
      <c r="S791" s="8">
        <v>418.95</v>
      </c>
      <c r="T791" s="6"/>
    </row>
    <row r="792" ht="19.2" spans="1:20">
      <c r="A792" s="4">
        <v>1691</v>
      </c>
      <c r="B792" s="4" t="s">
        <v>721</v>
      </c>
      <c r="C792" s="4" t="s">
        <v>2249</v>
      </c>
      <c r="D792" s="5">
        <v>44958</v>
      </c>
      <c r="E792" s="5">
        <v>44985</v>
      </c>
      <c r="F792" s="6"/>
      <c r="G792" s="4" t="s">
        <v>25</v>
      </c>
      <c r="H792" s="4" t="s">
        <v>430</v>
      </c>
      <c r="I792" s="4" t="s">
        <v>27</v>
      </c>
      <c r="J792" s="4">
        <v>5</v>
      </c>
      <c r="K792" s="8">
        <v>4410</v>
      </c>
      <c r="L792" s="8">
        <v>22050</v>
      </c>
      <c r="M792" s="4">
        <v>10</v>
      </c>
      <c r="N792" s="8">
        <v>2205</v>
      </c>
      <c r="O792" s="8">
        <v>110.25</v>
      </c>
      <c r="P792" s="6"/>
      <c r="Q792" s="8">
        <v>992.25</v>
      </c>
      <c r="R792" s="8">
        <v>1102.5</v>
      </c>
      <c r="S792" s="8">
        <v>2094.75</v>
      </c>
      <c r="T792" s="6"/>
    </row>
    <row r="793" ht="19.2" spans="1:20">
      <c r="A793" s="4">
        <v>1692</v>
      </c>
      <c r="B793" s="4" t="s">
        <v>722</v>
      </c>
      <c r="C793" s="4" t="s">
        <v>2249</v>
      </c>
      <c r="D793" s="5">
        <v>44958</v>
      </c>
      <c r="E793" s="5">
        <v>44985</v>
      </c>
      <c r="F793" s="6"/>
      <c r="G793" s="4" t="s">
        <v>25</v>
      </c>
      <c r="H793" s="4" t="s">
        <v>430</v>
      </c>
      <c r="I793" s="4" t="s">
        <v>27</v>
      </c>
      <c r="J793" s="4">
        <v>1.92</v>
      </c>
      <c r="K793" s="8">
        <v>4410</v>
      </c>
      <c r="L793" s="8">
        <v>8467.2</v>
      </c>
      <c r="M793" s="4">
        <v>10</v>
      </c>
      <c r="N793" s="8">
        <v>846.72</v>
      </c>
      <c r="O793" s="8">
        <v>42.336</v>
      </c>
      <c r="P793" s="6"/>
      <c r="Q793" s="8">
        <v>381.024</v>
      </c>
      <c r="R793" s="8">
        <v>423.36</v>
      </c>
      <c r="S793" s="8">
        <v>804.384</v>
      </c>
      <c r="T793" s="6"/>
    </row>
    <row r="794" ht="19.2" spans="1:20">
      <c r="A794" s="4">
        <v>1693</v>
      </c>
      <c r="B794" s="4" t="s">
        <v>723</v>
      </c>
      <c r="C794" s="4" t="s">
        <v>2249</v>
      </c>
      <c r="D794" s="5">
        <v>44958</v>
      </c>
      <c r="E794" s="5">
        <v>44985</v>
      </c>
      <c r="F794" s="6"/>
      <c r="G794" s="4" t="s">
        <v>25</v>
      </c>
      <c r="H794" s="4" t="s">
        <v>430</v>
      </c>
      <c r="I794" s="4" t="s">
        <v>27</v>
      </c>
      <c r="J794" s="4">
        <v>5</v>
      </c>
      <c r="K794" s="8">
        <v>4410</v>
      </c>
      <c r="L794" s="8">
        <v>22050</v>
      </c>
      <c r="M794" s="4">
        <v>10</v>
      </c>
      <c r="N794" s="8">
        <v>2205</v>
      </c>
      <c r="O794" s="8">
        <v>110.25</v>
      </c>
      <c r="P794" s="6"/>
      <c r="Q794" s="8">
        <v>992.25</v>
      </c>
      <c r="R794" s="8">
        <v>1102.5</v>
      </c>
      <c r="S794" s="8">
        <v>2094.75</v>
      </c>
      <c r="T794" s="6"/>
    </row>
    <row r="795" ht="19.2" spans="1:20">
      <c r="A795" s="4">
        <v>1694</v>
      </c>
      <c r="B795" s="4" t="s">
        <v>724</v>
      </c>
      <c r="C795" s="4" t="s">
        <v>2249</v>
      </c>
      <c r="D795" s="5">
        <v>44958</v>
      </c>
      <c r="E795" s="5">
        <v>44985</v>
      </c>
      <c r="F795" s="6"/>
      <c r="G795" s="4" t="s">
        <v>25</v>
      </c>
      <c r="H795" s="4" t="s">
        <v>430</v>
      </c>
      <c r="I795" s="4" t="s">
        <v>27</v>
      </c>
      <c r="J795" s="4">
        <v>5</v>
      </c>
      <c r="K795" s="8">
        <v>4410</v>
      </c>
      <c r="L795" s="8">
        <v>22050</v>
      </c>
      <c r="M795" s="4">
        <v>10</v>
      </c>
      <c r="N795" s="8">
        <v>2205</v>
      </c>
      <c r="O795" s="8">
        <v>110.25</v>
      </c>
      <c r="P795" s="6"/>
      <c r="Q795" s="8">
        <v>992.25</v>
      </c>
      <c r="R795" s="8">
        <v>1102.5</v>
      </c>
      <c r="S795" s="8">
        <v>2094.75</v>
      </c>
      <c r="T795" s="6"/>
    </row>
    <row r="796" ht="19.2" spans="1:20">
      <c r="A796" s="4">
        <v>1695</v>
      </c>
      <c r="B796" s="4" t="s">
        <v>725</v>
      </c>
      <c r="C796" s="4" t="s">
        <v>2249</v>
      </c>
      <c r="D796" s="5">
        <v>44958</v>
      </c>
      <c r="E796" s="5">
        <v>44985</v>
      </c>
      <c r="F796" s="6"/>
      <c r="G796" s="4" t="s">
        <v>25</v>
      </c>
      <c r="H796" s="4" t="s">
        <v>430</v>
      </c>
      <c r="I796" s="4" t="s">
        <v>27</v>
      </c>
      <c r="J796" s="4">
        <v>8</v>
      </c>
      <c r="K796" s="8">
        <v>4410</v>
      </c>
      <c r="L796" s="8">
        <v>35280</v>
      </c>
      <c r="M796" s="4">
        <v>10</v>
      </c>
      <c r="N796" s="8">
        <v>3528</v>
      </c>
      <c r="O796" s="8">
        <v>176.4</v>
      </c>
      <c r="P796" s="6"/>
      <c r="Q796" s="8">
        <v>1587.6</v>
      </c>
      <c r="R796" s="8">
        <v>1764</v>
      </c>
      <c r="S796" s="8">
        <v>3351.6</v>
      </c>
      <c r="T796" s="6"/>
    </row>
    <row r="797" ht="19.2" spans="1:20">
      <c r="A797" s="4">
        <v>1696</v>
      </c>
      <c r="B797" s="4" t="s">
        <v>543</v>
      </c>
      <c r="C797" s="4" t="s">
        <v>2249</v>
      </c>
      <c r="D797" s="5">
        <v>44958</v>
      </c>
      <c r="E797" s="5">
        <v>44985</v>
      </c>
      <c r="F797" s="6"/>
      <c r="G797" s="4" t="s">
        <v>25</v>
      </c>
      <c r="H797" s="4" t="s">
        <v>430</v>
      </c>
      <c r="I797" s="4" t="s">
        <v>27</v>
      </c>
      <c r="J797" s="4">
        <v>5</v>
      </c>
      <c r="K797" s="8">
        <v>4410</v>
      </c>
      <c r="L797" s="8">
        <v>22050</v>
      </c>
      <c r="M797" s="4">
        <v>10</v>
      </c>
      <c r="N797" s="8">
        <v>2205</v>
      </c>
      <c r="O797" s="8">
        <v>110.25</v>
      </c>
      <c r="P797" s="6"/>
      <c r="Q797" s="8">
        <v>992.25</v>
      </c>
      <c r="R797" s="8">
        <v>1102.5</v>
      </c>
      <c r="S797" s="8">
        <v>2094.75</v>
      </c>
      <c r="T797" s="6"/>
    </row>
    <row r="798" ht="19.2" spans="1:20">
      <c r="A798" s="4">
        <v>1697</v>
      </c>
      <c r="B798" s="4" t="s">
        <v>726</v>
      </c>
      <c r="C798" s="4" t="s">
        <v>2249</v>
      </c>
      <c r="D798" s="5">
        <v>44958</v>
      </c>
      <c r="E798" s="5">
        <v>44985</v>
      </c>
      <c r="F798" s="6"/>
      <c r="G798" s="4" t="s">
        <v>25</v>
      </c>
      <c r="H798" s="4" t="s">
        <v>430</v>
      </c>
      <c r="I798" s="4" t="s">
        <v>27</v>
      </c>
      <c r="J798" s="4">
        <v>5</v>
      </c>
      <c r="K798" s="8">
        <v>4410</v>
      </c>
      <c r="L798" s="8">
        <v>22050</v>
      </c>
      <c r="M798" s="4">
        <v>10</v>
      </c>
      <c r="N798" s="8">
        <v>2205</v>
      </c>
      <c r="O798" s="8">
        <v>110.25</v>
      </c>
      <c r="P798" s="6"/>
      <c r="Q798" s="8">
        <v>992.25</v>
      </c>
      <c r="R798" s="8">
        <v>1102.5</v>
      </c>
      <c r="S798" s="8">
        <v>2094.75</v>
      </c>
      <c r="T798" s="6"/>
    </row>
    <row r="799" ht="19.2" spans="1:20">
      <c r="A799" s="4">
        <v>1698</v>
      </c>
      <c r="B799" s="4" t="s">
        <v>727</v>
      </c>
      <c r="C799" s="4" t="s">
        <v>2249</v>
      </c>
      <c r="D799" s="5">
        <v>44958</v>
      </c>
      <c r="E799" s="5">
        <v>44985</v>
      </c>
      <c r="F799" s="6"/>
      <c r="G799" s="4" t="s">
        <v>25</v>
      </c>
      <c r="H799" s="4" t="s">
        <v>430</v>
      </c>
      <c r="I799" s="4" t="s">
        <v>27</v>
      </c>
      <c r="J799" s="4">
        <v>7.87</v>
      </c>
      <c r="K799" s="8">
        <v>4410</v>
      </c>
      <c r="L799" s="8">
        <v>34706.7</v>
      </c>
      <c r="M799" s="4">
        <v>10</v>
      </c>
      <c r="N799" s="8">
        <v>3470.67</v>
      </c>
      <c r="O799" s="8">
        <v>173.5335</v>
      </c>
      <c r="P799" s="6"/>
      <c r="Q799" s="8">
        <v>1561.8015</v>
      </c>
      <c r="R799" s="8">
        <v>1735.335</v>
      </c>
      <c r="S799" s="8">
        <v>3297.1365</v>
      </c>
      <c r="T799" s="6"/>
    </row>
    <row r="800" ht="19.2" spans="1:20">
      <c r="A800" s="4">
        <v>1699</v>
      </c>
      <c r="B800" s="4" t="s">
        <v>728</v>
      </c>
      <c r="C800" s="4" t="s">
        <v>2249</v>
      </c>
      <c r="D800" s="5">
        <v>44958</v>
      </c>
      <c r="E800" s="5">
        <v>44985</v>
      </c>
      <c r="F800" s="6"/>
      <c r="G800" s="4" t="s">
        <v>25</v>
      </c>
      <c r="H800" s="4" t="s">
        <v>430</v>
      </c>
      <c r="I800" s="4" t="s">
        <v>27</v>
      </c>
      <c r="J800" s="4">
        <v>4</v>
      </c>
      <c r="K800" s="8">
        <v>4410</v>
      </c>
      <c r="L800" s="8">
        <v>17640</v>
      </c>
      <c r="M800" s="4">
        <v>10</v>
      </c>
      <c r="N800" s="8">
        <v>1764</v>
      </c>
      <c r="O800" s="8">
        <v>88.2</v>
      </c>
      <c r="P800" s="6"/>
      <c r="Q800" s="8">
        <v>793.8</v>
      </c>
      <c r="R800" s="8">
        <v>882</v>
      </c>
      <c r="S800" s="8">
        <v>1675.8</v>
      </c>
      <c r="T800" s="6"/>
    </row>
    <row r="801" ht="19.2" spans="1:20">
      <c r="A801" s="4">
        <v>1700</v>
      </c>
      <c r="B801" s="4" t="s">
        <v>729</v>
      </c>
      <c r="C801" s="4" t="s">
        <v>2249</v>
      </c>
      <c r="D801" s="5">
        <v>44958</v>
      </c>
      <c r="E801" s="5">
        <v>44985</v>
      </c>
      <c r="F801" s="6"/>
      <c r="G801" s="4" t="s">
        <v>25</v>
      </c>
      <c r="H801" s="4" t="s">
        <v>430</v>
      </c>
      <c r="I801" s="4" t="s">
        <v>27</v>
      </c>
      <c r="J801" s="4">
        <v>4</v>
      </c>
      <c r="K801" s="8">
        <v>4410</v>
      </c>
      <c r="L801" s="8">
        <v>17640</v>
      </c>
      <c r="M801" s="4">
        <v>10</v>
      </c>
      <c r="N801" s="8">
        <v>1764</v>
      </c>
      <c r="O801" s="8">
        <v>88.2</v>
      </c>
      <c r="P801" s="6"/>
      <c r="Q801" s="8">
        <v>793.8</v>
      </c>
      <c r="R801" s="8">
        <v>882</v>
      </c>
      <c r="S801" s="8">
        <v>1675.8</v>
      </c>
      <c r="T801" s="6"/>
    </row>
    <row r="802" ht="19.2" spans="1:20">
      <c r="A802" s="4">
        <v>1701</v>
      </c>
      <c r="B802" s="4" t="s">
        <v>730</v>
      </c>
      <c r="C802" s="4" t="s">
        <v>2249</v>
      </c>
      <c r="D802" s="5">
        <v>44958</v>
      </c>
      <c r="E802" s="5">
        <v>44985</v>
      </c>
      <c r="F802" s="6"/>
      <c r="G802" s="4" t="s">
        <v>25</v>
      </c>
      <c r="H802" s="4" t="s">
        <v>430</v>
      </c>
      <c r="I802" s="4" t="s">
        <v>27</v>
      </c>
      <c r="J802" s="4">
        <v>4</v>
      </c>
      <c r="K802" s="8">
        <v>4410</v>
      </c>
      <c r="L802" s="8">
        <v>17640</v>
      </c>
      <c r="M802" s="4">
        <v>10</v>
      </c>
      <c r="N802" s="8">
        <v>1764</v>
      </c>
      <c r="O802" s="8">
        <v>88.2</v>
      </c>
      <c r="P802" s="6"/>
      <c r="Q802" s="8">
        <v>793.8</v>
      </c>
      <c r="R802" s="8">
        <v>882</v>
      </c>
      <c r="S802" s="8">
        <v>1675.8</v>
      </c>
      <c r="T802" s="6"/>
    </row>
    <row r="803" ht="19.2" spans="1:20">
      <c r="A803" s="4">
        <v>1702</v>
      </c>
      <c r="B803" s="4" t="s">
        <v>731</v>
      </c>
      <c r="C803" s="4" t="s">
        <v>2249</v>
      </c>
      <c r="D803" s="5">
        <v>44958</v>
      </c>
      <c r="E803" s="5">
        <v>44985</v>
      </c>
      <c r="F803" s="6"/>
      <c r="G803" s="4" t="s">
        <v>25</v>
      </c>
      <c r="H803" s="4" t="s">
        <v>430</v>
      </c>
      <c r="I803" s="4" t="s">
        <v>27</v>
      </c>
      <c r="J803" s="4">
        <v>4</v>
      </c>
      <c r="K803" s="8">
        <v>4410</v>
      </c>
      <c r="L803" s="8">
        <v>17640</v>
      </c>
      <c r="M803" s="4">
        <v>10</v>
      </c>
      <c r="N803" s="8">
        <v>1764</v>
      </c>
      <c r="O803" s="8">
        <v>88.2</v>
      </c>
      <c r="P803" s="6"/>
      <c r="Q803" s="8">
        <v>793.8</v>
      </c>
      <c r="R803" s="8">
        <v>882</v>
      </c>
      <c r="S803" s="8">
        <v>1675.8</v>
      </c>
      <c r="T803" s="6"/>
    </row>
    <row r="804" ht="19.2" spans="1:20">
      <c r="A804" s="4">
        <v>1703</v>
      </c>
      <c r="B804" s="4" t="s">
        <v>732</v>
      </c>
      <c r="C804" s="4" t="s">
        <v>2249</v>
      </c>
      <c r="D804" s="5">
        <v>44958</v>
      </c>
      <c r="E804" s="5">
        <v>44985</v>
      </c>
      <c r="F804" s="6"/>
      <c r="G804" s="4" t="s">
        <v>25</v>
      </c>
      <c r="H804" s="4" t="s">
        <v>430</v>
      </c>
      <c r="I804" s="4" t="s">
        <v>27</v>
      </c>
      <c r="J804" s="4">
        <v>4.68</v>
      </c>
      <c r="K804" s="8">
        <v>4410</v>
      </c>
      <c r="L804" s="8">
        <v>20638.8</v>
      </c>
      <c r="M804" s="4">
        <v>10</v>
      </c>
      <c r="N804" s="8">
        <v>2063.88</v>
      </c>
      <c r="O804" s="8">
        <v>103.194</v>
      </c>
      <c r="P804" s="6"/>
      <c r="Q804" s="8">
        <v>928.746</v>
      </c>
      <c r="R804" s="8">
        <v>1031.94</v>
      </c>
      <c r="S804" s="8">
        <v>1960.686</v>
      </c>
      <c r="T804" s="6"/>
    </row>
    <row r="805" ht="19.2" spans="1:20">
      <c r="A805" s="4">
        <v>1704</v>
      </c>
      <c r="B805" s="4" t="s">
        <v>733</v>
      </c>
      <c r="C805" s="4" t="s">
        <v>2249</v>
      </c>
      <c r="D805" s="5">
        <v>44958</v>
      </c>
      <c r="E805" s="5">
        <v>44985</v>
      </c>
      <c r="F805" s="6"/>
      <c r="G805" s="4" t="s">
        <v>25</v>
      </c>
      <c r="H805" s="4" t="s">
        <v>430</v>
      </c>
      <c r="I805" s="4" t="s">
        <v>27</v>
      </c>
      <c r="J805" s="4">
        <v>7</v>
      </c>
      <c r="K805" s="8">
        <v>4410</v>
      </c>
      <c r="L805" s="8">
        <v>30870</v>
      </c>
      <c r="M805" s="4">
        <v>10</v>
      </c>
      <c r="N805" s="8">
        <v>3087</v>
      </c>
      <c r="O805" s="8">
        <v>154.35</v>
      </c>
      <c r="P805" s="6"/>
      <c r="Q805" s="8">
        <v>1389.15</v>
      </c>
      <c r="R805" s="8">
        <v>1543.5</v>
      </c>
      <c r="S805" s="8">
        <v>2932.65</v>
      </c>
      <c r="T805" s="6"/>
    </row>
    <row r="806" ht="19.2" spans="1:20">
      <c r="A806" s="4">
        <v>1705</v>
      </c>
      <c r="B806" s="4" t="s">
        <v>687</v>
      </c>
      <c r="C806" s="4" t="s">
        <v>2249</v>
      </c>
      <c r="D806" s="5">
        <v>44958</v>
      </c>
      <c r="E806" s="5">
        <v>44985</v>
      </c>
      <c r="F806" s="6"/>
      <c r="G806" s="4" t="s">
        <v>25</v>
      </c>
      <c r="H806" s="4" t="s">
        <v>430</v>
      </c>
      <c r="I806" s="4" t="s">
        <v>27</v>
      </c>
      <c r="J806" s="4">
        <v>6</v>
      </c>
      <c r="K806" s="8">
        <v>4410</v>
      </c>
      <c r="L806" s="8">
        <v>26460</v>
      </c>
      <c r="M806" s="4">
        <v>10</v>
      </c>
      <c r="N806" s="8">
        <v>2646</v>
      </c>
      <c r="O806" s="8">
        <v>132.3</v>
      </c>
      <c r="P806" s="6"/>
      <c r="Q806" s="8">
        <v>1190.7</v>
      </c>
      <c r="R806" s="8">
        <v>1323</v>
      </c>
      <c r="S806" s="8">
        <v>2513.7</v>
      </c>
      <c r="T806" s="6"/>
    </row>
    <row r="807" ht="19.2" spans="1:20">
      <c r="A807" s="4">
        <v>1706</v>
      </c>
      <c r="B807" s="4" t="s">
        <v>734</v>
      </c>
      <c r="C807" s="4" t="s">
        <v>2249</v>
      </c>
      <c r="D807" s="5">
        <v>44958</v>
      </c>
      <c r="E807" s="5">
        <v>44985</v>
      </c>
      <c r="F807" s="6"/>
      <c r="G807" s="4" t="s">
        <v>25</v>
      </c>
      <c r="H807" s="4" t="s">
        <v>430</v>
      </c>
      <c r="I807" s="4" t="s">
        <v>27</v>
      </c>
      <c r="J807" s="4">
        <v>8.5</v>
      </c>
      <c r="K807" s="8">
        <v>4410</v>
      </c>
      <c r="L807" s="8">
        <v>37485</v>
      </c>
      <c r="M807" s="4">
        <v>10</v>
      </c>
      <c r="N807" s="8">
        <v>3748.5</v>
      </c>
      <c r="O807" s="8">
        <v>187.425</v>
      </c>
      <c r="P807" s="6"/>
      <c r="Q807" s="8">
        <v>1686.825</v>
      </c>
      <c r="R807" s="8">
        <v>1874.25</v>
      </c>
      <c r="S807" s="8">
        <v>3561.075</v>
      </c>
      <c r="T807" s="6"/>
    </row>
    <row r="808" ht="19.2" spans="1:20">
      <c r="A808" s="4">
        <v>1707</v>
      </c>
      <c r="B808" s="4" t="s">
        <v>735</v>
      </c>
      <c r="C808" s="4" t="s">
        <v>2249</v>
      </c>
      <c r="D808" s="5">
        <v>44958</v>
      </c>
      <c r="E808" s="5">
        <v>44985</v>
      </c>
      <c r="F808" s="6"/>
      <c r="G808" s="4" t="s">
        <v>25</v>
      </c>
      <c r="H808" s="4" t="s">
        <v>430</v>
      </c>
      <c r="I808" s="4" t="s">
        <v>27</v>
      </c>
      <c r="J808" s="4">
        <v>7.27</v>
      </c>
      <c r="K808" s="8">
        <v>4410</v>
      </c>
      <c r="L808" s="8">
        <v>32060.7</v>
      </c>
      <c r="M808" s="4">
        <v>10</v>
      </c>
      <c r="N808" s="8">
        <v>3206.07</v>
      </c>
      <c r="O808" s="8">
        <v>160.3035</v>
      </c>
      <c r="P808" s="6"/>
      <c r="Q808" s="8">
        <v>1442.7315</v>
      </c>
      <c r="R808" s="8">
        <v>1603.035</v>
      </c>
      <c r="S808" s="8">
        <v>3045.7665</v>
      </c>
      <c r="T808" s="6"/>
    </row>
    <row r="809" ht="19.2" spans="1:20">
      <c r="A809" s="4">
        <v>1708</v>
      </c>
      <c r="B809" s="4" t="s">
        <v>736</v>
      </c>
      <c r="C809" s="4" t="s">
        <v>2249</v>
      </c>
      <c r="D809" s="5">
        <v>44958</v>
      </c>
      <c r="E809" s="5">
        <v>44985</v>
      </c>
      <c r="F809" s="6"/>
      <c r="G809" s="4" t="s">
        <v>25</v>
      </c>
      <c r="H809" s="4" t="s">
        <v>430</v>
      </c>
      <c r="I809" s="4" t="s">
        <v>27</v>
      </c>
      <c r="J809" s="4">
        <v>3</v>
      </c>
      <c r="K809" s="8">
        <v>4410</v>
      </c>
      <c r="L809" s="8">
        <v>13230</v>
      </c>
      <c r="M809" s="4">
        <v>10</v>
      </c>
      <c r="N809" s="8">
        <v>1323</v>
      </c>
      <c r="O809" s="8">
        <v>66.15</v>
      </c>
      <c r="P809" s="6"/>
      <c r="Q809" s="8">
        <v>595.35</v>
      </c>
      <c r="R809" s="8">
        <v>661.5</v>
      </c>
      <c r="S809" s="8">
        <v>1256.85</v>
      </c>
      <c r="T809" s="6"/>
    </row>
    <row r="810" ht="19.2" spans="1:20">
      <c r="A810" s="4">
        <v>1709</v>
      </c>
      <c r="B810" s="4" t="s">
        <v>737</v>
      </c>
      <c r="C810" s="4" t="s">
        <v>2249</v>
      </c>
      <c r="D810" s="5">
        <v>44958</v>
      </c>
      <c r="E810" s="5">
        <v>44985</v>
      </c>
      <c r="F810" s="6"/>
      <c r="G810" s="4" t="s">
        <v>25</v>
      </c>
      <c r="H810" s="4" t="s">
        <v>430</v>
      </c>
      <c r="I810" s="4" t="s">
        <v>27</v>
      </c>
      <c r="J810" s="4">
        <v>1</v>
      </c>
      <c r="K810" s="8">
        <v>4410</v>
      </c>
      <c r="L810" s="8">
        <v>4410</v>
      </c>
      <c r="M810" s="4">
        <v>10</v>
      </c>
      <c r="N810" s="8">
        <v>441</v>
      </c>
      <c r="O810" s="8">
        <v>22.05</v>
      </c>
      <c r="P810" s="6"/>
      <c r="Q810" s="8">
        <v>198.45</v>
      </c>
      <c r="R810" s="8">
        <v>220.5</v>
      </c>
      <c r="S810" s="8">
        <v>418.95</v>
      </c>
      <c r="T810" s="6"/>
    </row>
    <row r="811" ht="19.2" spans="1:20">
      <c r="A811" s="4">
        <v>1710</v>
      </c>
      <c r="B811" s="4" t="s">
        <v>738</v>
      </c>
      <c r="C811" s="4" t="s">
        <v>2249</v>
      </c>
      <c r="D811" s="5">
        <v>44958</v>
      </c>
      <c r="E811" s="5">
        <v>44985</v>
      </c>
      <c r="F811" s="6"/>
      <c r="G811" s="4" t="s">
        <v>25</v>
      </c>
      <c r="H811" s="4" t="s">
        <v>430</v>
      </c>
      <c r="I811" s="4" t="s">
        <v>27</v>
      </c>
      <c r="J811" s="4">
        <v>6</v>
      </c>
      <c r="K811" s="8">
        <v>4410</v>
      </c>
      <c r="L811" s="8">
        <v>26460</v>
      </c>
      <c r="M811" s="4">
        <v>10</v>
      </c>
      <c r="N811" s="8">
        <v>2646</v>
      </c>
      <c r="O811" s="8">
        <v>132.3</v>
      </c>
      <c r="P811" s="6"/>
      <c r="Q811" s="8">
        <v>1190.7</v>
      </c>
      <c r="R811" s="8">
        <v>1323</v>
      </c>
      <c r="S811" s="8">
        <v>2513.7</v>
      </c>
      <c r="T811" s="6"/>
    </row>
    <row r="812" ht="19.2" spans="1:20">
      <c r="A812" s="4">
        <v>1711</v>
      </c>
      <c r="B812" s="4" t="s">
        <v>739</v>
      </c>
      <c r="C812" s="4" t="s">
        <v>2249</v>
      </c>
      <c r="D812" s="5">
        <v>44958</v>
      </c>
      <c r="E812" s="5">
        <v>44985</v>
      </c>
      <c r="F812" s="6"/>
      <c r="G812" s="4" t="s">
        <v>25</v>
      </c>
      <c r="H812" s="4" t="s">
        <v>430</v>
      </c>
      <c r="I812" s="4" t="s">
        <v>27</v>
      </c>
      <c r="J812" s="4">
        <v>0.65</v>
      </c>
      <c r="K812" s="8">
        <v>4410</v>
      </c>
      <c r="L812" s="8">
        <v>2866.5</v>
      </c>
      <c r="M812" s="4">
        <v>10</v>
      </c>
      <c r="N812" s="8">
        <v>286.65</v>
      </c>
      <c r="O812" s="8">
        <v>14.3325</v>
      </c>
      <c r="P812" s="6"/>
      <c r="Q812" s="8">
        <v>128.9925</v>
      </c>
      <c r="R812" s="8">
        <v>143.325</v>
      </c>
      <c r="S812" s="8">
        <v>272.3175</v>
      </c>
      <c r="T812" s="6"/>
    </row>
    <row r="813" ht="19.2" spans="1:20">
      <c r="A813" s="4">
        <v>1712</v>
      </c>
      <c r="B813" s="4" t="s">
        <v>740</v>
      </c>
      <c r="C813" s="4" t="s">
        <v>2249</v>
      </c>
      <c r="D813" s="5">
        <v>44958</v>
      </c>
      <c r="E813" s="5">
        <v>44985</v>
      </c>
      <c r="F813" s="6"/>
      <c r="G813" s="4" t="s">
        <v>25</v>
      </c>
      <c r="H813" s="4" t="s">
        <v>430</v>
      </c>
      <c r="I813" s="4" t="s">
        <v>27</v>
      </c>
      <c r="J813" s="4">
        <v>3.2</v>
      </c>
      <c r="K813" s="8">
        <v>4410</v>
      </c>
      <c r="L813" s="8">
        <v>14112</v>
      </c>
      <c r="M813" s="4">
        <v>10</v>
      </c>
      <c r="N813" s="8">
        <v>1411.2</v>
      </c>
      <c r="O813" s="8">
        <v>70.56</v>
      </c>
      <c r="P813" s="6"/>
      <c r="Q813" s="8">
        <v>635.04</v>
      </c>
      <c r="R813" s="8">
        <v>705.6</v>
      </c>
      <c r="S813" s="8">
        <v>1340.64</v>
      </c>
      <c r="T813" s="6"/>
    </row>
    <row r="814" ht="19.2" spans="1:20">
      <c r="A814" s="4">
        <v>1713</v>
      </c>
      <c r="B814" s="4" t="s">
        <v>741</v>
      </c>
      <c r="C814" s="4" t="s">
        <v>2249</v>
      </c>
      <c r="D814" s="5">
        <v>44958</v>
      </c>
      <c r="E814" s="5">
        <v>44985</v>
      </c>
      <c r="F814" s="6"/>
      <c r="G814" s="4" t="s">
        <v>25</v>
      </c>
      <c r="H814" s="4" t="s">
        <v>430</v>
      </c>
      <c r="I814" s="4" t="s">
        <v>27</v>
      </c>
      <c r="J814" s="4">
        <v>2</v>
      </c>
      <c r="K814" s="8">
        <v>4410</v>
      </c>
      <c r="L814" s="8">
        <v>8820</v>
      </c>
      <c r="M814" s="4">
        <v>10</v>
      </c>
      <c r="N814" s="8">
        <v>882</v>
      </c>
      <c r="O814" s="8">
        <v>44.1</v>
      </c>
      <c r="P814" s="6"/>
      <c r="Q814" s="8">
        <v>396.9</v>
      </c>
      <c r="R814" s="8">
        <v>441</v>
      </c>
      <c r="S814" s="8">
        <v>837.9</v>
      </c>
      <c r="T814" s="6"/>
    </row>
    <row r="815" ht="19.2" spans="1:20">
      <c r="A815" s="4">
        <v>1714</v>
      </c>
      <c r="B815" s="4" t="s">
        <v>742</v>
      </c>
      <c r="C815" s="4" t="s">
        <v>2249</v>
      </c>
      <c r="D815" s="5">
        <v>44958</v>
      </c>
      <c r="E815" s="5">
        <v>44985</v>
      </c>
      <c r="F815" s="6"/>
      <c r="G815" s="4" t="s">
        <v>25</v>
      </c>
      <c r="H815" s="4" t="s">
        <v>430</v>
      </c>
      <c r="I815" s="4" t="s">
        <v>27</v>
      </c>
      <c r="J815" s="4">
        <v>3</v>
      </c>
      <c r="K815" s="8">
        <v>4410</v>
      </c>
      <c r="L815" s="8">
        <v>13230</v>
      </c>
      <c r="M815" s="4">
        <v>10</v>
      </c>
      <c r="N815" s="8">
        <v>1323</v>
      </c>
      <c r="O815" s="8">
        <v>66.15</v>
      </c>
      <c r="P815" s="6"/>
      <c r="Q815" s="8">
        <v>595.35</v>
      </c>
      <c r="R815" s="8">
        <v>661.5</v>
      </c>
      <c r="S815" s="8">
        <v>1256.85</v>
      </c>
      <c r="T815" s="6"/>
    </row>
    <row r="816" ht="19.2" spans="1:20">
      <c r="A816" s="4">
        <v>1715</v>
      </c>
      <c r="B816" s="4" t="s">
        <v>743</v>
      </c>
      <c r="C816" s="4" t="s">
        <v>2249</v>
      </c>
      <c r="D816" s="5">
        <v>44958</v>
      </c>
      <c r="E816" s="5">
        <v>44985</v>
      </c>
      <c r="F816" s="6"/>
      <c r="G816" s="4" t="s">
        <v>25</v>
      </c>
      <c r="H816" s="4" t="s">
        <v>430</v>
      </c>
      <c r="I816" s="4" t="s">
        <v>27</v>
      </c>
      <c r="J816" s="4">
        <v>2</v>
      </c>
      <c r="K816" s="8">
        <v>4410</v>
      </c>
      <c r="L816" s="8">
        <v>8820</v>
      </c>
      <c r="M816" s="4">
        <v>10</v>
      </c>
      <c r="N816" s="8">
        <v>882</v>
      </c>
      <c r="O816" s="8">
        <v>44.1</v>
      </c>
      <c r="P816" s="6"/>
      <c r="Q816" s="8">
        <v>396.9</v>
      </c>
      <c r="R816" s="8">
        <v>441</v>
      </c>
      <c r="S816" s="8">
        <v>837.9</v>
      </c>
      <c r="T816" s="6"/>
    </row>
    <row r="817" ht="19.2" spans="1:20">
      <c r="A817" s="4">
        <v>1716</v>
      </c>
      <c r="B817" s="4" t="s">
        <v>744</v>
      </c>
      <c r="C817" s="4" t="s">
        <v>2249</v>
      </c>
      <c r="D817" s="5">
        <v>44958</v>
      </c>
      <c r="E817" s="5">
        <v>44985</v>
      </c>
      <c r="F817" s="6"/>
      <c r="G817" s="4" t="s">
        <v>25</v>
      </c>
      <c r="H817" s="4" t="s">
        <v>430</v>
      </c>
      <c r="I817" s="4" t="s">
        <v>27</v>
      </c>
      <c r="J817" s="4">
        <v>4</v>
      </c>
      <c r="K817" s="8">
        <v>4410</v>
      </c>
      <c r="L817" s="8">
        <v>17640</v>
      </c>
      <c r="M817" s="4">
        <v>10</v>
      </c>
      <c r="N817" s="8">
        <v>1764</v>
      </c>
      <c r="O817" s="8">
        <v>88.2</v>
      </c>
      <c r="P817" s="6"/>
      <c r="Q817" s="8">
        <v>793.8</v>
      </c>
      <c r="R817" s="8">
        <v>882</v>
      </c>
      <c r="S817" s="8">
        <v>1675.8</v>
      </c>
      <c r="T817" s="6"/>
    </row>
    <row r="818" ht="19.2" spans="1:20">
      <c r="A818" s="4">
        <v>1717</v>
      </c>
      <c r="B818" s="4" t="s">
        <v>745</v>
      </c>
      <c r="C818" s="4" t="s">
        <v>2249</v>
      </c>
      <c r="D818" s="5">
        <v>44958</v>
      </c>
      <c r="E818" s="5">
        <v>44985</v>
      </c>
      <c r="F818" s="6"/>
      <c r="G818" s="4" t="s">
        <v>25</v>
      </c>
      <c r="H818" s="4" t="s">
        <v>430</v>
      </c>
      <c r="I818" s="4" t="s">
        <v>27</v>
      </c>
      <c r="J818" s="4">
        <v>5</v>
      </c>
      <c r="K818" s="8">
        <v>4410</v>
      </c>
      <c r="L818" s="8">
        <v>22050</v>
      </c>
      <c r="M818" s="4">
        <v>10</v>
      </c>
      <c r="N818" s="8">
        <v>2205</v>
      </c>
      <c r="O818" s="8">
        <v>110.25</v>
      </c>
      <c r="P818" s="6"/>
      <c r="Q818" s="8">
        <v>992.25</v>
      </c>
      <c r="R818" s="8">
        <v>1102.5</v>
      </c>
      <c r="S818" s="8">
        <v>2094.75</v>
      </c>
      <c r="T818" s="6"/>
    </row>
    <row r="819" ht="19.2" spans="1:20">
      <c r="A819" s="4">
        <v>1718</v>
      </c>
      <c r="B819" s="4" t="s">
        <v>746</v>
      </c>
      <c r="C819" s="4" t="s">
        <v>2249</v>
      </c>
      <c r="D819" s="5">
        <v>44958</v>
      </c>
      <c r="E819" s="5">
        <v>44985</v>
      </c>
      <c r="F819" s="6"/>
      <c r="G819" s="4" t="s">
        <v>25</v>
      </c>
      <c r="H819" s="4" t="s">
        <v>430</v>
      </c>
      <c r="I819" s="4" t="s">
        <v>27</v>
      </c>
      <c r="J819" s="4">
        <v>4</v>
      </c>
      <c r="K819" s="8">
        <v>4410</v>
      </c>
      <c r="L819" s="8">
        <v>17640</v>
      </c>
      <c r="M819" s="4">
        <v>10</v>
      </c>
      <c r="N819" s="8">
        <v>1764</v>
      </c>
      <c r="O819" s="8">
        <v>88.2</v>
      </c>
      <c r="P819" s="6"/>
      <c r="Q819" s="8">
        <v>793.8</v>
      </c>
      <c r="R819" s="8">
        <v>882</v>
      </c>
      <c r="S819" s="8">
        <v>1675.8</v>
      </c>
      <c r="T819" s="6"/>
    </row>
    <row r="820" ht="19.2" spans="1:20">
      <c r="A820" s="4">
        <v>1719</v>
      </c>
      <c r="B820" s="4" t="s">
        <v>747</v>
      </c>
      <c r="C820" s="4" t="s">
        <v>2249</v>
      </c>
      <c r="D820" s="5">
        <v>44958</v>
      </c>
      <c r="E820" s="5">
        <v>44985</v>
      </c>
      <c r="F820" s="6"/>
      <c r="G820" s="4" t="s">
        <v>25</v>
      </c>
      <c r="H820" s="4" t="s">
        <v>430</v>
      </c>
      <c r="I820" s="4" t="s">
        <v>27</v>
      </c>
      <c r="J820" s="4">
        <v>2.75</v>
      </c>
      <c r="K820" s="8">
        <v>4410</v>
      </c>
      <c r="L820" s="8">
        <v>12127.5</v>
      </c>
      <c r="M820" s="4">
        <v>10</v>
      </c>
      <c r="N820" s="8">
        <v>1212.75</v>
      </c>
      <c r="O820" s="8">
        <v>60.6375</v>
      </c>
      <c r="P820" s="6"/>
      <c r="Q820" s="8">
        <v>545.7375</v>
      </c>
      <c r="R820" s="8">
        <v>606.375</v>
      </c>
      <c r="S820" s="8">
        <v>1152.1125</v>
      </c>
      <c r="T820" s="6"/>
    </row>
    <row r="821" ht="19.2" spans="1:20">
      <c r="A821" s="4">
        <v>1720</v>
      </c>
      <c r="B821" s="4" t="s">
        <v>462</v>
      </c>
      <c r="C821" s="4" t="s">
        <v>2249</v>
      </c>
      <c r="D821" s="5">
        <v>44958</v>
      </c>
      <c r="E821" s="5">
        <v>44985</v>
      </c>
      <c r="F821" s="6"/>
      <c r="G821" s="4" t="s">
        <v>25</v>
      </c>
      <c r="H821" s="4" t="s">
        <v>430</v>
      </c>
      <c r="I821" s="4" t="s">
        <v>27</v>
      </c>
      <c r="J821" s="4">
        <v>3</v>
      </c>
      <c r="K821" s="8">
        <v>4410</v>
      </c>
      <c r="L821" s="8">
        <v>13230</v>
      </c>
      <c r="M821" s="4">
        <v>10</v>
      </c>
      <c r="N821" s="8">
        <v>1323</v>
      </c>
      <c r="O821" s="8">
        <v>66.15</v>
      </c>
      <c r="P821" s="6"/>
      <c r="Q821" s="8">
        <v>595.35</v>
      </c>
      <c r="R821" s="8">
        <v>661.5</v>
      </c>
      <c r="S821" s="8">
        <v>1256.85</v>
      </c>
      <c r="T821" s="6"/>
    </row>
    <row r="822" ht="19.2" spans="1:20">
      <c r="A822" s="4">
        <v>1721</v>
      </c>
      <c r="B822" s="4" t="s">
        <v>748</v>
      </c>
      <c r="C822" s="4" t="s">
        <v>2249</v>
      </c>
      <c r="D822" s="5">
        <v>44958</v>
      </c>
      <c r="E822" s="5">
        <v>44985</v>
      </c>
      <c r="F822" s="6"/>
      <c r="G822" s="4" t="s">
        <v>25</v>
      </c>
      <c r="H822" s="4" t="s">
        <v>430</v>
      </c>
      <c r="I822" s="4" t="s">
        <v>27</v>
      </c>
      <c r="J822" s="4">
        <v>4</v>
      </c>
      <c r="K822" s="8">
        <v>4410</v>
      </c>
      <c r="L822" s="8">
        <v>17640</v>
      </c>
      <c r="M822" s="4">
        <v>10</v>
      </c>
      <c r="N822" s="8">
        <v>1764</v>
      </c>
      <c r="O822" s="8">
        <v>88.2</v>
      </c>
      <c r="P822" s="6"/>
      <c r="Q822" s="8">
        <v>793.8</v>
      </c>
      <c r="R822" s="8">
        <v>882</v>
      </c>
      <c r="S822" s="8">
        <v>1675.8</v>
      </c>
      <c r="T822" s="6"/>
    </row>
    <row r="823" ht="19.2" spans="1:20">
      <c r="A823" s="4">
        <v>1722</v>
      </c>
      <c r="B823" s="4" t="s">
        <v>749</v>
      </c>
      <c r="C823" s="4" t="s">
        <v>2249</v>
      </c>
      <c r="D823" s="5">
        <v>44958</v>
      </c>
      <c r="E823" s="5">
        <v>44985</v>
      </c>
      <c r="F823" s="6"/>
      <c r="G823" s="4" t="s">
        <v>25</v>
      </c>
      <c r="H823" s="4" t="s">
        <v>430</v>
      </c>
      <c r="I823" s="4" t="s">
        <v>27</v>
      </c>
      <c r="J823" s="4">
        <v>2</v>
      </c>
      <c r="K823" s="8">
        <v>4410</v>
      </c>
      <c r="L823" s="8">
        <v>8820</v>
      </c>
      <c r="M823" s="4">
        <v>10</v>
      </c>
      <c r="N823" s="8">
        <v>882</v>
      </c>
      <c r="O823" s="8">
        <v>44.1</v>
      </c>
      <c r="P823" s="6"/>
      <c r="Q823" s="8">
        <v>396.9</v>
      </c>
      <c r="R823" s="8">
        <v>441</v>
      </c>
      <c r="S823" s="8">
        <v>837.9</v>
      </c>
      <c r="T823" s="6"/>
    </row>
    <row r="824" ht="19.2" spans="1:20">
      <c r="A824" s="4">
        <v>1723</v>
      </c>
      <c r="B824" s="4" t="s">
        <v>750</v>
      </c>
      <c r="C824" s="4" t="s">
        <v>2249</v>
      </c>
      <c r="D824" s="5">
        <v>44958</v>
      </c>
      <c r="E824" s="5">
        <v>44985</v>
      </c>
      <c r="F824" s="6"/>
      <c r="G824" s="4" t="s">
        <v>25</v>
      </c>
      <c r="H824" s="4" t="s">
        <v>430</v>
      </c>
      <c r="I824" s="4" t="s">
        <v>27</v>
      </c>
      <c r="J824" s="4">
        <v>1</v>
      </c>
      <c r="K824" s="8">
        <v>4410</v>
      </c>
      <c r="L824" s="8">
        <v>4410</v>
      </c>
      <c r="M824" s="4">
        <v>10</v>
      </c>
      <c r="N824" s="8">
        <v>441</v>
      </c>
      <c r="O824" s="8">
        <v>22.05</v>
      </c>
      <c r="P824" s="6"/>
      <c r="Q824" s="8">
        <v>198.45</v>
      </c>
      <c r="R824" s="8">
        <v>220.5</v>
      </c>
      <c r="S824" s="8">
        <v>418.95</v>
      </c>
      <c r="T824" s="6"/>
    </row>
    <row r="825" ht="19.2" spans="1:20">
      <c r="A825" s="4">
        <v>1724</v>
      </c>
      <c r="B825" s="4" t="s">
        <v>751</v>
      </c>
      <c r="C825" s="4" t="s">
        <v>2249</v>
      </c>
      <c r="D825" s="5">
        <v>44958</v>
      </c>
      <c r="E825" s="5">
        <v>44985</v>
      </c>
      <c r="F825" s="6"/>
      <c r="G825" s="4" t="s">
        <v>25</v>
      </c>
      <c r="H825" s="4" t="s">
        <v>430</v>
      </c>
      <c r="I825" s="4" t="s">
        <v>27</v>
      </c>
      <c r="J825" s="4">
        <v>4.5</v>
      </c>
      <c r="K825" s="8">
        <v>4410</v>
      </c>
      <c r="L825" s="8">
        <v>19845</v>
      </c>
      <c r="M825" s="4">
        <v>10</v>
      </c>
      <c r="N825" s="8">
        <v>1984.5</v>
      </c>
      <c r="O825" s="8">
        <v>99.225</v>
      </c>
      <c r="P825" s="6"/>
      <c r="Q825" s="8">
        <v>893.025</v>
      </c>
      <c r="R825" s="8">
        <v>992.25</v>
      </c>
      <c r="S825" s="8">
        <v>1885.275</v>
      </c>
      <c r="T825" s="6"/>
    </row>
    <row r="826" ht="19.2" spans="1:20">
      <c r="A826" s="4">
        <v>1725</v>
      </c>
      <c r="B826" s="4" t="s">
        <v>752</v>
      </c>
      <c r="C826" s="4" t="s">
        <v>2249</v>
      </c>
      <c r="D826" s="5">
        <v>44958</v>
      </c>
      <c r="E826" s="5">
        <v>44985</v>
      </c>
      <c r="F826" s="6"/>
      <c r="G826" s="4" t="s">
        <v>25</v>
      </c>
      <c r="H826" s="4" t="s">
        <v>430</v>
      </c>
      <c r="I826" s="4" t="s">
        <v>27</v>
      </c>
      <c r="J826" s="4">
        <v>2.7</v>
      </c>
      <c r="K826" s="8">
        <v>4410</v>
      </c>
      <c r="L826" s="8">
        <v>11907</v>
      </c>
      <c r="M826" s="4">
        <v>10</v>
      </c>
      <c r="N826" s="8">
        <v>1190.7</v>
      </c>
      <c r="O826" s="8">
        <v>59.535</v>
      </c>
      <c r="P826" s="6"/>
      <c r="Q826" s="8">
        <v>535.815</v>
      </c>
      <c r="R826" s="8">
        <v>595.35</v>
      </c>
      <c r="S826" s="8">
        <v>1131.165</v>
      </c>
      <c r="T826" s="6"/>
    </row>
    <row r="827" ht="19.2" spans="1:20">
      <c r="A827" s="4">
        <v>1726</v>
      </c>
      <c r="B827" s="4" t="s">
        <v>753</v>
      </c>
      <c r="C827" s="4" t="s">
        <v>2249</v>
      </c>
      <c r="D827" s="5">
        <v>44958</v>
      </c>
      <c r="E827" s="5">
        <v>44985</v>
      </c>
      <c r="F827" s="6"/>
      <c r="G827" s="4" t="s">
        <v>25</v>
      </c>
      <c r="H827" s="4" t="s">
        <v>430</v>
      </c>
      <c r="I827" s="4" t="s">
        <v>27</v>
      </c>
      <c r="J827" s="4">
        <v>5</v>
      </c>
      <c r="K827" s="8">
        <v>4410</v>
      </c>
      <c r="L827" s="8">
        <v>22050</v>
      </c>
      <c r="M827" s="4">
        <v>10</v>
      </c>
      <c r="N827" s="8">
        <v>2205</v>
      </c>
      <c r="O827" s="8">
        <v>110.25</v>
      </c>
      <c r="P827" s="6"/>
      <c r="Q827" s="8">
        <v>992.25</v>
      </c>
      <c r="R827" s="8">
        <v>1102.5</v>
      </c>
      <c r="S827" s="8">
        <v>2094.75</v>
      </c>
      <c r="T827" s="6"/>
    </row>
    <row r="828" ht="19.2" spans="1:20">
      <c r="A828" s="4">
        <v>1727</v>
      </c>
      <c r="B828" s="4" t="s">
        <v>754</v>
      </c>
      <c r="C828" s="4" t="s">
        <v>2249</v>
      </c>
      <c r="D828" s="5">
        <v>44958</v>
      </c>
      <c r="E828" s="5">
        <v>44985</v>
      </c>
      <c r="F828" s="6"/>
      <c r="G828" s="4" t="s">
        <v>25</v>
      </c>
      <c r="H828" s="4" t="s">
        <v>430</v>
      </c>
      <c r="I828" s="4" t="s">
        <v>27</v>
      </c>
      <c r="J828" s="4">
        <v>3.37</v>
      </c>
      <c r="K828" s="8">
        <v>4410</v>
      </c>
      <c r="L828" s="8">
        <v>14861.7</v>
      </c>
      <c r="M828" s="4">
        <v>10</v>
      </c>
      <c r="N828" s="8">
        <v>1486.17</v>
      </c>
      <c r="O828" s="8">
        <v>74.3085</v>
      </c>
      <c r="P828" s="6"/>
      <c r="Q828" s="8">
        <v>668.7765</v>
      </c>
      <c r="R828" s="8">
        <v>743.085</v>
      </c>
      <c r="S828" s="8">
        <v>1411.8615</v>
      </c>
      <c r="T828" s="6"/>
    </row>
    <row r="829" ht="19.2" spans="1:20">
      <c r="A829" s="4">
        <v>1728</v>
      </c>
      <c r="B829" s="4" t="s">
        <v>755</v>
      </c>
      <c r="C829" s="4" t="s">
        <v>2249</v>
      </c>
      <c r="D829" s="5">
        <v>44958</v>
      </c>
      <c r="E829" s="5">
        <v>44985</v>
      </c>
      <c r="F829" s="6"/>
      <c r="G829" s="4" t="s">
        <v>25</v>
      </c>
      <c r="H829" s="4" t="s">
        <v>430</v>
      </c>
      <c r="I829" s="4" t="s">
        <v>27</v>
      </c>
      <c r="J829" s="4">
        <v>3.66</v>
      </c>
      <c r="K829" s="8">
        <v>4410</v>
      </c>
      <c r="L829" s="8">
        <v>16140.6</v>
      </c>
      <c r="M829" s="4">
        <v>10</v>
      </c>
      <c r="N829" s="8">
        <v>1614.06</v>
      </c>
      <c r="O829" s="8">
        <v>80.703</v>
      </c>
      <c r="P829" s="6"/>
      <c r="Q829" s="8">
        <v>726.327</v>
      </c>
      <c r="R829" s="8">
        <v>807.03</v>
      </c>
      <c r="S829" s="8">
        <v>1533.357</v>
      </c>
      <c r="T829" s="6"/>
    </row>
    <row r="830" ht="19.2" spans="1:20">
      <c r="A830" s="4">
        <v>1729</v>
      </c>
      <c r="B830" s="4" t="s">
        <v>756</v>
      </c>
      <c r="C830" s="4" t="s">
        <v>2249</v>
      </c>
      <c r="D830" s="5">
        <v>44958</v>
      </c>
      <c r="E830" s="5">
        <v>44985</v>
      </c>
      <c r="F830" s="6"/>
      <c r="G830" s="4" t="s">
        <v>25</v>
      </c>
      <c r="H830" s="4" t="s">
        <v>430</v>
      </c>
      <c r="I830" s="4" t="s">
        <v>27</v>
      </c>
      <c r="J830" s="4">
        <v>3.44</v>
      </c>
      <c r="K830" s="8">
        <v>4410</v>
      </c>
      <c r="L830" s="8">
        <v>15170.4</v>
      </c>
      <c r="M830" s="4">
        <v>10</v>
      </c>
      <c r="N830" s="8">
        <v>1517.04</v>
      </c>
      <c r="O830" s="8">
        <v>75.852</v>
      </c>
      <c r="P830" s="6"/>
      <c r="Q830" s="8">
        <v>682.668</v>
      </c>
      <c r="R830" s="8">
        <v>758.52</v>
      </c>
      <c r="S830" s="8">
        <v>1441.188</v>
      </c>
      <c r="T830" s="6"/>
    </row>
    <row r="831" ht="19.2" spans="1:20">
      <c r="A831" s="4">
        <v>1730</v>
      </c>
      <c r="B831" s="4" t="s">
        <v>757</v>
      </c>
      <c r="C831" s="4" t="s">
        <v>2249</v>
      </c>
      <c r="D831" s="5">
        <v>44958</v>
      </c>
      <c r="E831" s="5">
        <v>44985</v>
      </c>
      <c r="F831" s="6"/>
      <c r="G831" s="4" t="s">
        <v>25</v>
      </c>
      <c r="H831" s="4" t="s">
        <v>430</v>
      </c>
      <c r="I831" s="4" t="s">
        <v>27</v>
      </c>
      <c r="J831" s="4">
        <v>7</v>
      </c>
      <c r="K831" s="8">
        <v>4410</v>
      </c>
      <c r="L831" s="8">
        <v>30870</v>
      </c>
      <c r="M831" s="4">
        <v>10</v>
      </c>
      <c r="N831" s="8">
        <v>3087</v>
      </c>
      <c r="O831" s="8">
        <v>154.35</v>
      </c>
      <c r="P831" s="6"/>
      <c r="Q831" s="8">
        <v>1389.15</v>
      </c>
      <c r="R831" s="8">
        <v>1543.5</v>
      </c>
      <c r="S831" s="8">
        <v>2932.65</v>
      </c>
      <c r="T831" s="6"/>
    </row>
    <row r="832" ht="19.2" spans="1:20">
      <c r="A832" s="4">
        <v>1731</v>
      </c>
      <c r="B832" s="4" t="s">
        <v>758</v>
      </c>
      <c r="C832" s="4" t="s">
        <v>2249</v>
      </c>
      <c r="D832" s="5">
        <v>44958</v>
      </c>
      <c r="E832" s="5">
        <v>44985</v>
      </c>
      <c r="F832" s="6"/>
      <c r="G832" s="4" t="s">
        <v>25</v>
      </c>
      <c r="H832" s="4" t="s">
        <v>430</v>
      </c>
      <c r="I832" s="4" t="s">
        <v>27</v>
      </c>
      <c r="J832" s="4">
        <v>5.73</v>
      </c>
      <c r="K832" s="8">
        <v>4410</v>
      </c>
      <c r="L832" s="8">
        <v>25269.3</v>
      </c>
      <c r="M832" s="4">
        <v>10</v>
      </c>
      <c r="N832" s="8">
        <v>2526.93</v>
      </c>
      <c r="O832" s="8">
        <v>126.3465</v>
      </c>
      <c r="P832" s="6"/>
      <c r="Q832" s="8">
        <v>1137.1185</v>
      </c>
      <c r="R832" s="8">
        <v>1263.465</v>
      </c>
      <c r="S832" s="8">
        <v>2400.5835</v>
      </c>
      <c r="T832" s="6"/>
    </row>
    <row r="833" ht="19.2" spans="1:20">
      <c r="A833" s="4">
        <v>1732</v>
      </c>
      <c r="B833" s="4" t="s">
        <v>759</v>
      </c>
      <c r="C833" s="4" t="s">
        <v>2249</v>
      </c>
      <c r="D833" s="5">
        <v>44958</v>
      </c>
      <c r="E833" s="5">
        <v>44985</v>
      </c>
      <c r="F833" s="6"/>
      <c r="G833" s="4" t="s">
        <v>25</v>
      </c>
      <c r="H833" s="4" t="s">
        <v>430</v>
      </c>
      <c r="I833" s="4" t="s">
        <v>27</v>
      </c>
      <c r="J833" s="4">
        <v>5</v>
      </c>
      <c r="K833" s="8">
        <v>4410</v>
      </c>
      <c r="L833" s="8">
        <v>22050</v>
      </c>
      <c r="M833" s="4">
        <v>10</v>
      </c>
      <c r="N833" s="8">
        <v>2205</v>
      </c>
      <c r="O833" s="8">
        <v>110.25</v>
      </c>
      <c r="P833" s="6"/>
      <c r="Q833" s="8">
        <v>992.25</v>
      </c>
      <c r="R833" s="8">
        <v>1102.5</v>
      </c>
      <c r="S833" s="8">
        <v>2094.75</v>
      </c>
      <c r="T833" s="6"/>
    </row>
    <row r="834" ht="19.2" spans="1:20">
      <c r="A834" s="4">
        <v>1733</v>
      </c>
      <c r="B834" s="4" t="s">
        <v>760</v>
      </c>
      <c r="C834" s="4" t="s">
        <v>2249</v>
      </c>
      <c r="D834" s="5">
        <v>44958</v>
      </c>
      <c r="E834" s="5">
        <v>44985</v>
      </c>
      <c r="F834" s="6"/>
      <c r="G834" s="4" t="s">
        <v>25</v>
      </c>
      <c r="H834" s="4" t="s">
        <v>430</v>
      </c>
      <c r="I834" s="4" t="s">
        <v>27</v>
      </c>
      <c r="J834" s="4">
        <v>4</v>
      </c>
      <c r="K834" s="8">
        <v>4410</v>
      </c>
      <c r="L834" s="8">
        <v>17640</v>
      </c>
      <c r="M834" s="4">
        <v>10</v>
      </c>
      <c r="N834" s="8">
        <v>1764</v>
      </c>
      <c r="O834" s="8">
        <v>88.2</v>
      </c>
      <c r="P834" s="6"/>
      <c r="Q834" s="8">
        <v>793.8</v>
      </c>
      <c r="R834" s="8">
        <v>882</v>
      </c>
      <c r="S834" s="8">
        <v>1675.8</v>
      </c>
      <c r="T834" s="6"/>
    </row>
    <row r="835" ht="19.2" spans="1:20">
      <c r="A835" s="4">
        <v>1734</v>
      </c>
      <c r="B835" s="4" t="s">
        <v>761</v>
      </c>
      <c r="C835" s="4" t="s">
        <v>2249</v>
      </c>
      <c r="D835" s="5">
        <v>44958</v>
      </c>
      <c r="E835" s="5">
        <v>44985</v>
      </c>
      <c r="F835" s="6"/>
      <c r="G835" s="4" t="s">
        <v>25</v>
      </c>
      <c r="H835" s="4" t="s">
        <v>430</v>
      </c>
      <c r="I835" s="4" t="s">
        <v>27</v>
      </c>
      <c r="J835" s="4">
        <v>4</v>
      </c>
      <c r="K835" s="8">
        <v>4410</v>
      </c>
      <c r="L835" s="8">
        <v>17640</v>
      </c>
      <c r="M835" s="4">
        <v>10</v>
      </c>
      <c r="N835" s="8">
        <v>1764</v>
      </c>
      <c r="O835" s="8">
        <v>88.2</v>
      </c>
      <c r="P835" s="6"/>
      <c r="Q835" s="8">
        <v>793.8</v>
      </c>
      <c r="R835" s="8">
        <v>882</v>
      </c>
      <c r="S835" s="8">
        <v>1675.8</v>
      </c>
      <c r="T835" s="6"/>
    </row>
    <row r="836" ht="19.2" spans="1:20">
      <c r="A836" s="4">
        <v>1735</v>
      </c>
      <c r="B836" s="4" t="s">
        <v>762</v>
      </c>
      <c r="C836" s="4" t="s">
        <v>2249</v>
      </c>
      <c r="D836" s="5">
        <v>44958</v>
      </c>
      <c r="E836" s="5">
        <v>44985</v>
      </c>
      <c r="F836" s="6"/>
      <c r="G836" s="4" t="s">
        <v>25</v>
      </c>
      <c r="H836" s="4" t="s">
        <v>430</v>
      </c>
      <c r="I836" s="4" t="s">
        <v>27</v>
      </c>
      <c r="J836" s="4">
        <v>5</v>
      </c>
      <c r="K836" s="8">
        <v>4410</v>
      </c>
      <c r="L836" s="8">
        <v>22050</v>
      </c>
      <c r="M836" s="4">
        <v>10</v>
      </c>
      <c r="N836" s="8">
        <v>2205</v>
      </c>
      <c r="O836" s="8">
        <v>110.25</v>
      </c>
      <c r="P836" s="6"/>
      <c r="Q836" s="8">
        <v>992.25</v>
      </c>
      <c r="R836" s="8">
        <v>1102.5</v>
      </c>
      <c r="S836" s="8">
        <v>2094.75</v>
      </c>
      <c r="T836" s="6"/>
    </row>
    <row r="837" ht="19.2" spans="1:20">
      <c r="A837" s="4">
        <v>1736</v>
      </c>
      <c r="B837" s="4" t="s">
        <v>763</v>
      </c>
      <c r="C837" s="4" t="s">
        <v>2249</v>
      </c>
      <c r="D837" s="5">
        <v>44958</v>
      </c>
      <c r="E837" s="5">
        <v>44985</v>
      </c>
      <c r="F837" s="6"/>
      <c r="G837" s="4" t="s">
        <v>25</v>
      </c>
      <c r="H837" s="4" t="s">
        <v>430</v>
      </c>
      <c r="I837" s="4" t="s">
        <v>27</v>
      </c>
      <c r="J837" s="4">
        <v>5</v>
      </c>
      <c r="K837" s="8">
        <v>4410</v>
      </c>
      <c r="L837" s="8">
        <v>22050</v>
      </c>
      <c r="M837" s="4">
        <v>10</v>
      </c>
      <c r="N837" s="8">
        <v>2205</v>
      </c>
      <c r="O837" s="8">
        <v>110.25</v>
      </c>
      <c r="P837" s="6"/>
      <c r="Q837" s="8">
        <v>992.25</v>
      </c>
      <c r="R837" s="8">
        <v>1102.5</v>
      </c>
      <c r="S837" s="8">
        <v>2094.75</v>
      </c>
      <c r="T837" s="6"/>
    </row>
    <row r="838" ht="19.2" spans="1:20">
      <c r="A838" s="4">
        <v>1737</v>
      </c>
      <c r="B838" s="4" t="s">
        <v>764</v>
      </c>
      <c r="C838" s="4" t="s">
        <v>2249</v>
      </c>
      <c r="D838" s="5">
        <v>44958</v>
      </c>
      <c r="E838" s="5">
        <v>44985</v>
      </c>
      <c r="F838" s="6"/>
      <c r="G838" s="4" t="s">
        <v>25</v>
      </c>
      <c r="H838" s="4" t="s">
        <v>430</v>
      </c>
      <c r="I838" s="4" t="s">
        <v>27</v>
      </c>
      <c r="J838" s="4">
        <v>8</v>
      </c>
      <c r="K838" s="8">
        <v>4410</v>
      </c>
      <c r="L838" s="8">
        <v>35280</v>
      </c>
      <c r="M838" s="4">
        <v>10</v>
      </c>
      <c r="N838" s="8">
        <v>3528</v>
      </c>
      <c r="O838" s="8">
        <v>176.4</v>
      </c>
      <c r="P838" s="6"/>
      <c r="Q838" s="8">
        <v>1587.6</v>
      </c>
      <c r="R838" s="8">
        <v>1764</v>
      </c>
      <c r="S838" s="8">
        <v>3351.6</v>
      </c>
      <c r="T838" s="6"/>
    </row>
    <row r="839" ht="19.2" spans="1:20">
      <c r="A839" s="4">
        <v>1738</v>
      </c>
      <c r="B839" s="4" t="s">
        <v>765</v>
      </c>
      <c r="C839" s="4" t="s">
        <v>2249</v>
      </c>
      <c r="D839" s="5">
        <v>44958</v>
      </c>
      <c r="E839" s="5">
        <v>44985</v>
      </c>
      <c r="F839" s="6"/>
      <c r="G839" s="4" t="s">
        <v>25</v>
      </c>
      <c r="H839" s="4" t="s">
        <v>430</v>
      </c>
      <c r="I839" s="4" t="s">
        <v>27</v>
      </c>
      <c r="J839" s="4">
        <v>8</v>
      </c>
      <c r="K839" s="8">
        <v>4410</v>
      </c>
      <c r="L839" s="8">
        <v>35280</v>
      </c>
      <c r="M839" s="4">
        <v>10</v>
      </c>
      <c r="N839" s="8">
        <v>3528</v>
      </c>
      <c r="O839" s="8">
        <v>176.4</v>
      </c>
      <c r="P839" s="6"/>
      <c r="Q839" s="8">
        <v>1587.6</v>
      </c>
      <c r="R839" s="8">
        <v>1764</v>
      </c>
      <c r="S839" s="8">
        <v>3351.6</v>
      </c>
      <c r="T839" s="6"/>
    </row>
    <row r="840" ht="19.2" spans="1:20">
      <c r="A840" s="4">
        <v>1739</v>
      </c>
      <c r="B840" s="4" t="s">
        <v>766</v>
      </c>
      <c r="C840" s="4" t="s">
        <v>2249</v>
      </c>
      <c r="D840" s="5">
        <v>44958</v>
      </c>
      <c r="E840" s="5">
        <v>44985</v>
      </c>
      <c r="F840" s="6"/>
      <c r="G840" s="4" t="s">
        <v>25</v>
      </c>
      <c r="H840" s="4" t="s">
        <v>430</v>
      </c>
      <c r="I840" s="4" t="s">
        <v>27</v>
      </c>
      <c r="J840" s="4">
        <v>5</v>
      </c>
      <c r="K840" s="8">
        <v>4410</v>
      </c>
      <c r="L840" s="8">
        <v>22050</v>
      </c>
      <c r="M840" s="4">
        <v>10</v>
      </c>
      <c r="N840" s="8">
        <v>2205</v>
      </c>
      <c r="O840" s="8">
        <v>110.25</v>
      </c>
      <c r="P840" s="6"/>
      <c r="Q840" s="8">
        <v>992.25</v>
      </c>
      <c r="R840" s="8">
        <v>1102.5</v>
      </c>
      <c r="S840" s="8">
        <v>2094.75</v>
      </c>
      <c r="T840" s="6"/>
    </row>
    <row r="841" ht="19.2" spans="1:20">
      <c r="A841" s="4">
        <v>1740</v>
      </c>
      <c r="B841" s="4" t="s">
        <v>767</v>
      </c>
      <c r="C841" s="4" t="s">
        <v>2249</v>
      </c>
      <c r="D841" s="5">
        <v>44958</v>
      </c>
      <c r="E841" s="5">
        <v>44985</v>
      </c>
      <c r="F841" s="6"/>
      <c r="G841" s="4" t="s">
        <v>25</v>
      </c>
      <c r="H841" s="4" t="s">
        <v>430</v>
      </c>
      <c r="I841" s="4" t="s">
        <v>27</v>
      </c>
      <c r="J841" s="4">
        <v>7.19</v>
      </c>
      <c r="K841" s="8">
        <v>4410</v>
      </c>
      <c r="L841" s="8">
        <v>31707.9</v>
      </c>
      <c r="M841" s="4">
        <v>10</v>
      </c>
      <c r="N841" s="8">
        <v>3170.79</v>
      </c>
      <c r="O841" s="8">
        <v>158.5395</v>
      </c>
      <c r="P841" s="6"/>
      <c r="Q841" s="8">
        <v>1426.8555</v>
      </c>
      <c r="R841" s="8">
        <v>1585.395</v>
      </c>
      <c r="S841" s="8">
        <v>3012.2505</v>
      </c>
      <c r="T841" s="6"/>
    </row>
    <row r="842" ht="19.2" spans="1:20">
      <c r="A842" s="4">
        <v>1741</v>
      </c>
      <c r="B842" s="4" t="s">
        <v>768</v>
      </c>
      <c r="C842" s="4" t="s">
        <v>2249</v>
      </c>
      <c r="D842" s="5">
        <v>44958</v>
      </c>
      <c r="E842" s="5">
        <v>44985</v>
      </c>
      <c r="F842" s="6"/>
      <c r="G842" s="4" t="s">
        <v>25</v>
      </c>
      <c r="H842" s="4" t="s">
        <v>430</v>
      </c>
      <c r="I842" s="4" t="s">
        <v>27</v>
      </c>
      <c r="J842" s="4">
        <v>8</v>
      </c>
      <c r="K842" s="8">
        <v>4410</v>
      </c>
      <c r="L842" s="8">
        <v>35280</v>
      </c>
      <c r="M842" s="4">
        <v>10</v>
      </c>
      <c r="N842" s="8">
        <v>3528</v>
      </c>
      <c r="O842" s="8">
        <v>176.4</v>
      </c>
      <c r="P842" s="6"/>
      <c r="Q842" s="8">
        <v>1587.6</v>
      </c>
      <c r="R842" s="8">
        <v>1764</v>
      </c>
      <c r="S842" s="8">
        <v>3351.6</v>
      </c>
      <c r="T842" s="6"/>
    </row>
    <row r="843" ht="19.2" spans="1:20">
      <c r="A843" s="4">
        <v>1742</v>
      </c>
      <c r="B843" s="4" t="s">
        <v>769</v>
      </c>
      <c r="C843" s="4" t="s">
        <v>2249</v>
      </c>
      <c r="D843" s="5">
        <v>44958</v>
      </c>
      <c r="E843" s="5">
        <v>44985</v>
      </c>
      <c r="F843" s="6"/>
      <c r="G843" s="4" t="s">
        <v>25</v>
      </c>
      <c r="H843" s="4" t="s">
        <v>430</v>
      </c>
      <c r="I843" s="4" t="s">
        <v>27</v>
      </c>
      <c r="J843" s="4">
        <v>6.66</v>
      </c>
      <c r="K843" s="8">
        <v>4410</v>
      </c>
      <c r="L843" s="8">
        <v>29370.6</v>
      </c>
      <c r="M843" s="4">
        <v>10</v>
      </c>
      <c r="N843" s="8">
        <v>2937.06</v>
      </c>
      <c r="O843" s="8">
        <v>146.853</v>
      </c>
      <c r="P843" s="6"/>
      <c r="Q843" s="8">
        <v>1321.677</v>
      </c>
      <c r="R843" s="8">
        <v>1468.53</v>
      </c>
      <c r="S843" s="8">
        <v>2790.207</v>
      </c>
      <c r="T843" s="6"/>
    </row>
    <row r="844" ht="19.2" spans="1:20">
      <c r="A844" s="4">
        <v>1743</v>
      </c>
      <c r="B844" s="4" t="s">
        <v>770</v>
      </c>
      <c r="C844" s="4" t="s">
        <v>2249</v>
      </c>
      <c r="D844" s="5">
        <v>44958</v>
      </c>
      <c r="E844" s="5">
        <v>44985</v>
      </c>
      <c r="F844" s="6"/>
      <c r="G844" s="4" t="s">
        <v>25</v>
      </c>
      <c r="H844" s="4" t="s">
        <v>430</v>
      </c>
      <c r="I844" s="4" t="s">
        <v>27</v>
      </c>
      <c r="J844" s="4">
        <v>3.6</v>
      </c>
      <c r="K844" s="8">
        <v>4410</v>
      </c>
      <c r="L844" s="8">
        <v>15876</v>
      </c>
      <c r="M844" s="4">
        <v>10</v>
      </c>
      <c r="N844" s="8">
        <v>1587.6</v>
      </c>
      <c r="O844" s="8">
        <v>79.38</v>
      </c>
      <c r="P844" s="6"/>
      <c r="Q844" s="8">
        <v>714.42</v>
      </c>
      <c r="R844" s="8">
        <v>793.8</v>
      </c>
      <c r="S844" s="8">
        <v>1508.22</v>
      </c>
      <c r="T844" s="6"/>
    </row>
    <row r="845" ht="19.2" spans="1:20">
      <c r="A845" s="4">
        <v>1744</v>
      </c>
      <c r="B845" s="4" t="s">
        <v>760</v>
      </c>
      <c r="C845" s="4" t="s">
        <v>2249</v>
      </c>
      <c r="D845" s="5">
        <v>44958</v>
      </c>
      <c r="E845" s="5">
        <v>44985</v>
      </c>
      <c r="F845" s="6"/>
      <c r="G845" s="4" t="s">
        <v>25</v>
      </c>
      <c r="H845" s="4" t="s">
        <v>430</v>
      </c>
      <c r="I845" s="4" t="s">
        <v>27</v>
      </c>
      <c r="J845" s="4">
        <v>5.6</v>
      </c>
      <c r="K845" s="8">
        <v>4410</v>
      </c>
      <c r="L845" s="8">
        <v>24696</v>
      </c>
      <c r="M845" s="4">
        <v>10</v>
      </c>
      <c r="N845" s="8">
        <v>2469.6</v>
      </c>
      <c r="O845" s="8">
        <v>123.48</v>
      </c>
      <c r="P845" s="6"/>
      <c r="Q845" s="8">
        <v>1111.32</v>
      </c>
      <c r="R845" s="8">
        <v>1234.8</v>
      </c>
      <c r="S845" s="8">
        <v>2346.12</v>
      </c>
      <c r="T845" s="6"/>
    </row>
    <row r="846" ht="19.2" spans="1:20">
      <c r="A846" s="4">
        <v>1745</v>
      </c>
      <c r="B846" s="4" t="s">
        <v>771</v>
      </c>
      <c r="C846" s="4" t="s">
        <v>2249</v>
      </c>
      <c r="D846" s="5">
        <v>44958</v>
      </c>
      <c r="E846" s="5">
        <v>44985</v>
      </c>
      <c r="F846" s="6"/>
      <c r="G846" s="4" t="s">
        <v>25</v>
      </c>
      <c r="H846" s="4" t="s">
        <v>430</v>
      </c>
      <c r="I846" s="4" t="s">
        <v>27</v>
      </c>
      <c r="J846" s="4">
        <v>7</v>
      </c>
      <c r="K846" s="8">
        <v>4410</v>
      </c>
      <c r="L846" s="8">
        <v>30870</v>
      </c>
      <c r="M846" s="4">
        <v>10</v>
      </c>
      <c r="N846" s="8">
        <v>3087</v>
      </c>
      <c r="O846" s="8">
        <v>154.35</v>
      </c>
      <c r="P846" s="6"/>
      <c r="Q846" s="8">
        <v>1389.15</v>
      </c>
      <c r="R846" s="8">
        <v>1543.5</v>
      </c>
      <c r="S846" s="8">
        <v>2932.65</v>
      </c>
      <c r="T846" s="6"/>
    </row>
    <row r="847" ht="19.2" spans="1:20">
      <c r="A847" s="4">
        <v>1746</v>
      </c>
      <c r="B847" s="4" t="s">
        <v>772</v>
      </c>
      <c r="C847" s="4" t="s">
        <v>2249</v>
      </c>
      <c r="D847" s="5">
        <v>44958</v>
      </c>
      <c r="E847" s="5">
        <v>44985</v>
      </c>
      <c r="F847" s="6"/>
      <c r="G847" s="4" t="s">
        <v>25</v>
      </c>
      <c r="H847" s="4" t="s">
        <v>430</v>
      </c>
      <c r="I847" s="4" t="s">
        <v>27</v>
      </c>
      <c r="J847" s="4">
        <v>6</v>
      </c>
      <c r="K847" s="8">
        <v>4410</v>
      </c>
      <c r="L847" s="8">
        <v>26460</v>
      </c>
      <c r="M847" s="4">
        <v>10</v>
      </c>
      <c r="N847" s="8">
        <v>2646</v>
      </c>
      <c r="O847" s="8">
        <v>132.3</v>
      </c>
      <c r="P847" s="6"/>
      <c r="Q847" s="8">
        <v>1190.7</v>
      </c>
      <c r="R847" s="8">
        <v>1323</v>
      </c>
      <c r="S847" s="8">
        <v>2513.7</v>
      </c>
      <c r="T847" s="6"/>
    </row>
    <row r="848" ht="19.2" spans="1:20">
      <c r="A848" s="4">
        <v>1747</v>
      </c>
      <c r="B848" s="4" t="s">
        <v>773</v>
      </c>
      <c r="C848" s="4" t="s">
        <v>2249</v>
      </c>
      <c r="D848" s="5">
        <v>44958</v>
      </c>
      <c r="E848" s="5">
        <v>44985</v>
      </c>
      <c r="F848" s="6"/>
      <c r="G848" s="4" t="s">
        <v>25</v>
      </c>
      <c r="H848" s="4" t="s">
        <v>430</v>
      </c>
      <c r="I848" s="4" t="s">
        <v>27</v>
      </c>
      <c r="J848" s="4">
        <v>5</v>
      </c>
      <c r="K848" s="8">
        <v>4410</v>
      </c>
      <c r="L848" s="8">
        <v>22050</v>
      </c>
      <c r="M848" s="4">
        <v>10</v>
      </c>
      <c r="N848" s="8">
        <v>2205</v>
      </c>
      <c r="O848" s="8">
        <v>110.25</v>
      </c>
      <c r="P848" s="6"/>
      <c r="Q848" s="8">
        <v>992.25</v>
      </c>
      <c r="R848" s="8">
        <v>1102.5</v>
      </c>
      <c r="S848" s="8">
        <v>2094.75</v>
      </c>
      <c r="T848" s="6"/>
    </row>
    <row r="849" ht="19.2" spans="1:20">
      <c r="A849" s="4">
        <v>1748</v>
      </c>
      <c r="B849" s="4" t="s">
        <v>774</v>
      </c>
      <c r="C849" s="4" t="s">
        <v>2249</v>
      </c>
      <c r="D849" s="5">
        <v>44958</v>
      </c>
      <c r="E849" s="5">
        <v>44985</v>
      </c>
      <c r="F849" s="6"/>
      <c r="G849" s="4" t="s">
        <v>25</v>
      </c>
      <c r="H849" s="4" t="s">
        <v>430</v>
      </c>
      <c r="I849" s="4" t="s">
        <v>27</v>
      </c>
      <c r="J849" s="4">
        <v>6.26</v>
      </c>
      <c r="K849" s="8">
        <v>4410</v>
      </c>
      <c r="L849" s="8">
        <v>27606.6</v>
      </c>
      <c r="M849" s="4">
        <v>10</v>
      </c>
      <c r="N849" s="8">
        <v>2760.66</v>
      </c>
      <c r="O849" s="8">
        <v>138.033</v>
      </c>
      <c r="P849" s="6"/>
      <c r="Q849" s="8">
        <v>1242.297</v>
      </c>
      <c r="R849" s="8">
        <v>1380.33</v>
      </c>
      <c r="S849" s="8">
        <v>2622.627</v>
      </c>
      <c r="T849" s="6"/>
    </row>
    <row r="850" ht="19.2" spans="1:20">
      <c r="A850" s="4">
        <v>1749</v>
      </c>
      <c r="B850" s="4" t="s">
        <v>775</v>
      </c>
      <c r="C850" s="4" t="s">
        <v>2249</v>
      </c>
      <c r="D850" s="5">
        <v>44958</v>
      </c>
      <c r="E850" s="5">
        <v>44985</v>
      </c>
      <c r="F850" s="6"/>
      <c r="G850" s="4" t="s">
        <v>25</v>
      </c>
      <c r="H850" s="4" t="s">
        <v>430</v>
      </c>
      <c r="I850" s="4" t="s">
        <v>27</v>
      </c>
      <c r="J850" s="4">
        <v>1.7</v>
      </c>
      <c r="K850" s="8">
        <v>4410</v>
      </c>
      <c r="L850" s="8">
        <v>7497</v>
      </c>
      <c r="M850" s="4">
        <v>10</v>
      </c>
      <c r="N850" s="8">
        <v>749.7</v>
      </c>
      <c r="O850" s="8">
        <v>37.485</v>
      </c>
      <c r="P850" s="6"/>
      <c r="Q850" s="8">
        <v>337.365</v>
      </c>
      <c r="R850" s="8">
        <v>374.85</v>
      </c>
      <c r="S850" s="8">
        <v>712.215</v>
      </c>
      <c r="T850" s="6"/>
    </row>
    <row r="851" ht="19.2" spans="1:20">
      <c r="A851" s="4">
        <v>1750</v>
      </c>
      <c r="B851" s="4" t="s">
        <v>460</v>
      </c>
      <c r="C851" s="4" t="s">
        <v>2249</v>
      </c>
      <c r="D851" s="5">
        <v>44958</v>
      </c>
      <c r="E851" s="5">
        <v>44985</v>
      </c>
      <c r="F851" s="6"/>
      <c r="G851" s="4" t="s">
        <v>25</v>
      </c>
      <c r="H851" s="4" t="s">
        <v>430</v>
      </c>
      <c r="I851" s="4" t="s">
        <v>27</v>
      </c>
      <c r="J851" s="4">
        <v>5</v>
      </c>
      <c r="K851" s="8">
        <v>4410</v>
      </c>
      <c r="L851" s="8">
        <v>22050</v>
      </c>
      <c r="M851" s="4">
        <v>10</v>
      </c>
      <c r="N851" s="8">
        <v>2205</v>
      </c>
      <c r="O851" s="8">
        <v>110.25</v>
      </c>
      <c r="P851" s="6"/>
      <c r="Q851" s="8">
        <v>992.25</v>
      </c>
      <c r="R851" s="8">
        <v>1102.5</v>
      </c>
      <c r="S851" s="8">
        <v>2094.75</v>
      </c>
      <c r="T851" s="6"/>
    </row>
    <row r="852" ht="19.2" spans="1:20">
      <c r="A852" s="4">
        <v>1751</v>
      </c>
      <c r="B852" s="4" t="s">
        <v>776</v>
      </c>
      <c r="C852" s="4" t="s">
        <v>2249</v>
      </c>
      <c r="D852" s="5">
        <v>44958</v>
      </c>
      <c r="E852" s="5">
        <v>44985</v>
      </c>
      <c r="F852" s="6"/>
      <c r="G852" s="4" t="s">
        <v>25</v>
      </c>
      <c r="H852" s="4" t="s">
        <v>430</v>
      </c>
      <c r="I852" s="4" t="s">
        <v>27</v>
      </c>
      <c r="J852" s="4">
        <v>8</v>
      </c>
      <c r="K852" s="8">
        <v>4410</v>
      </c>
      <c r="L852" s="8">
        <v>35280</v>
      </c>
      <c r="M852" s="4">
        <v>10</v>
      </c>
      <c r="N852" s="8">
        <v>3528</v>
      </c>
      <c r="O852" s="8">
        <v>176.4</v>
      </c>
      <c r="P852" s="6"/>
      <c r="Q852" s="8">
        <v>1587.6</v>
      </c>
      <c r="R852" s="8">
        <v>1764</v>
      </c>
      <c r="S852" s="8">
        <v>3351.6</v>
      </c>
      <c r="T852" s="6"/>
    </row>
    <row r="853" ht="19.2" spans="1:20">
      <c r="A853" s="4">
        <v>1752</v>
      </c>
      <c r="B853" s="4" t="s">
        <v>777</v>
      </c>
      <c r="C853" s="4" t="s">
        <v>2249</v>
      </c>
      <c r="D853" s="5">
        <v>44958</v>
      </c>
      <c r="E853" s="5">
        <v>44985</v>
      </c>
      <c r="F853" s="6"/>
      <c r="G853" s="4" t="s">
        <v>25</v>
      </c>
      <c r="H853" s="4" t="s">
        <v>430</v>
      </c>
      <c r="I853" s="4" t="s">
        <v>27</v>
      </c>
      <c r="J853" s="4">
        <v>5.7</v>
      </c>
      <c r="K853" s="8">
        <v>4410</v>
      </c>
      <c r="L853" s="8">
        <v>25137</v>
      </c>
      <c r="M853" s="4">
        <v>10</v>
      </c>
      <c r="N853" s="8">
        <v>2513.7</v>
      </c>
      <c r="O853" s="8">
        <v>125.685</v>
      </c>
      <c r="P853" s="6"/>
      <c r="Q853" s="8">
        <v>1131.165</v>
      </c>
      <c r="R853" s="8">
        <v>1256.85</v>
      </c>
      <c r="S853" s="8">
        <v>2388.015</v>
      </c>
      <c r="T853" s="6"/>
    </row>
    <row r="854" ht="19.2" spans="1:20">
      <c r="A854" s="4">
        <v>1753</v>
      </c>
      <c r="B854" s="4" t="s">
        <v>778</v>
      </c>
      <c r="C854" s="4" t="s">
        <v>2249</v>
      </c>
      <c r="D854" s="5">
        <v>44958</v>
      </c>
      <c r="E854" s="5">
        <v>44985</v>
      </c>
      <c r="F854" s="6"/>
      <c r="G854" s="4" t="s">
        <v>25</v>
      </c>
      <c r="H854" s="4" t="s">
        <v>430</v>
      </c>
      <c r="I854" s="4" t="s">
        <v>27</v>
      </c>
      <c r="J854" s="4">
        <v>4</v>
      </c>
      <c r="K854" s="8">
        <v>4410</v>
      </c>
      <c r="L854" s="8">
        <v>17640</v>
      </c>
      <c r="M854" s="4">
        <v>10</v>
      </c>
      <c r="N854" s="8">
        <v>1764</v>
      </c>
      <c r="O854" s="8">
        <v>88.2</v>
      </c>
      <c r="P854" s="6"/>
      <c r="Q854" s="8">
        <v>793.8</v>
      </c>
      <c r="R854" s="8">
        <v>882</v>
      </c>
      <c r="S854" s="8">
        <v>1675.8</v>
      </c>
      <c r="T854" s="6"/>
    </row>
    <row r="855" ht="19.2" spans="1:20">
      <c r="A855" s="4">
        <v>1754</v>
      </c>
      <c r="B855" s="4" t="s">
        <v>587</v>
      </c>
      <c r="C855" s="4" t="s">
        <v>2249</v>
      </c>
      <c r="D855" s="5">
        <v>44958</v>
      </c>
      <c r="E855" s="5">
        <v>44985</v>
      </c>
      <c r="F855" s="6"/>
      <c r="G855" s="4" t="s">
        <v>25</v>
      </c>
      <c r="H855" s="4" t="s">
        <v>430</v>
      </c>
      <c r="I855" s="4" t="s">
        <v>27</v>
      </c>
      <c r="J855" s="4">
        <v>5.6</v>
      </c>
      <c r="K855" s="8">
        <v>4410</v>
      </c>
      <c r="L855" s="8">
        <v>24696</v>
      </c>
      <c r="M855" s="4">
        <v>10</v>
      </c>
      <c r="N855" s="8">
        <v>2469.6</v>
      </c>
      <c r="O855" s="8">
        <v>123.48</v>
      </c>
      <c r="P855" s="6"/>
      <c r="Q855" s="8">
        <v>1111.32</v>
      </c>
      <c r="R855" s="8">
        <v>1234.8</v>
      </c>
      <c r="S855" s="8">
        <v>2346.12</v>
      </c>
      <c r="T855" s="6"/>
    </row>
    <row r="856" ht="19.2" spans="1:20">
      <c r="A856" s="4">
        <v>1755</v>
      </c>
      <c r="B856" s="4" t="s">
        <v>779</v>
      </c>
      <c r="C856" s="4" t="s">
        <v>2249</v>
      </c>
      <c r="D856" s="5">
        <v>44958</v>
      </c>
      <c r="E856" s="5">
        <v>44985</v>
      </c>
      <c r="F856" s="6"/>
      <c r="G856" s="4" t="s">
        <v>25</v>
      </c>
      <c r="H856" s="4" t="s">
        <v>430</v>
      </c>
      <c r="I856" s="4" t="s">
        <v>27</v>
      </c>
      <c r="J856" s="4">
        <v>8</v>
      </c>
      <c r="K856" s="8">
        <v>4410</v>
      </c>
      <c r="L856" s="8">
        <v>35280</v>
      </c>
      <c r="M856" s="4">
        <v>10</v>
      </c>
      <c r="N856" s="8">
        <v>3528</v>
      </c>
      <c r="O856" s="8">
        <v>176.4</v>
      </c>
      <c r="P856" s="6"/>
      <c r="Q856" s="8">
        <v>1587.6</v>
      </c>
      <c r="R856" s="8">
        <v>1764</v>
      </c>
      <c r="S856" s="8">
        <v>3351.6</v>
      </c>
      <c r="T856" s="6"/>
    </row>
    <row r="857" ht="19.2" spans="1:20">
      <c r="A857" s="4">
        <v>1756</v>
      </c>
      <c r="B857" s="4" t="s">
        <v>780</v>
      </c>
      <c r="C857" s="4" t="s">
        <v>2249</v>
      </c>
      <c r="D857" s="5">
        <v>44958</v>
      </c>
      <c r="E857" s="5">
        <v>44985</v>
      </c>
      <c r="F857" s="6"/>
      <c r="G857" s="4" t="s">
        <v>25</v>
      </c>
      <c r="H857" s="4" t="s">
        <v>430</v>
      </c>
      <c r="I857" s="4" t="s">
        <v>27</v>
      </c>
      <c r="J857" s="4">
        <v>5</v>
      </c>
      <c r="K857" s="8">
        <v>4410</v>
      </c>
      <c r="L857" s="8">
        <v>22050</v>
      </c>
      <c r="M857" s="4">
        <v>10</v>
      </c>
      <c r="N857" s="8">
        <v>2205</v>
      </c>
      <c r="O857" s="8">
        <v>110.25</v>
      </c>
      <c r="P857" s="6"/>
      <c r="Q857" s="8">
        <v>992.25</v>
      </c>
      <c r="R857" s="8">
        <v>1102.5</v>
      </c>
      <c r="S857" s="8">
        <v>2094.75</v>
      </c>
      <c r="T857" s="6"/>
    </row>
    <row r="858" ht="19.2" spans="1:20">
      <c r="A858" s="4">
        <v>1757</v>
      </c>
      <c r="B858" s="4" t="s">
        <v>781</v>
      </c>
      <c r="C858" s="4" t="s">
        <v>2249</v>
      </c>
      <c r="D858" s="5">
        <v>44958</v>
      </c>
      <c r="E858" s="5">
        <v>44985</v>
      </c>
      <c r="F858" s="6"/>
      <c r="G858" s="4" t="s">
        <v>25</v>
      </c>
      <c r="H858" s="4" t="s">
        <v>430</v>
      </c>
      <c r="I858" s="4" t="s">
        <v>27</v>
      </c>
      <c r="J858" s="4">
        <v>7</v>
      </c>
      <c r="K858" s="8">
        <v>4410</v>
      </c>
      <c r="L858" s="8">
        <v>30870</v>
      </c>
      <c r="M858" s="4">
        <v>10</v>
      </c>
      <c r="N858" s="8">
        <v>3087</v>
      </c>
      <c r="O858" s="8">
        <v>154.35</v>
      </c>
      <c r="P858" s="6"/>
      <c r="Q858" s="8">
        <v>1389.15</v>
      </c>
      <c r="R858" s="8">
        <v>1543.5</v>
      </c>
      <c r="S858" s="8">
        <v>2932.65</v>
      </c>
      <c r="T858" s="6"/>
    </row>
    <row r="859" ht="19.2" spans="1:20">
      <c r="A859" s="4">
        <v>1758</v>
      </c>
      <c r="B859" s="4" t="s">
        <v>782</v>
      </c>
      <c r="C859" s="4" t="s">
        <v>2249</v>
      </c>
      <c r="D859" s="5">
        <v>44958</v>
      </c>
      <c r="E859" s="5">
        <v>44985</v>
      </c>
      <c r="F859" s="6"/>
      <c r="G859" s="4" t="s">
        <v>25</v>
      </c>
      <c r="H859" s="4" t="s">
        <v>430</v>
      </c>
      <c r="I859" s="4" t="s">
        <v>27</v>
      </c>
      <c r="J859" s="4">
        <v>2.5</v>
      </c>
      <c r="K859" s="8">
        <v>4410</v>
      </c>
      <c r="L859" s="8">
        <v>11025</v>
      </c>
      <c r="M859" s="4">
        <v>10</v>
      </c>
      <c r="N859" s="8">
        <v>1102.5</v>
      </c>
      <c r="O859" s="8">
        <v>55.125</v>
      </c>
      <c r="P859" s="6"/>
      <c r="Q859" s="8">
        <v>496.125</v>
      </c>
      <c r="R859" s="8">
        <v>551.25</v>
      </c>
      <c r="S859" s="8">
        <v>1047.375</v>
      </c>
      <c r="T859" s="6"/>
    </row>
    <row r="860" ht="19.2" spans="1:20">
      <c r="A860" s="4">
        <v>1759</v>
      </c>
      <c r="B860" s="4" t="s">
        <v>783</v>
      </c>
      <c r="C860" s="4" t="s">
        <v>2249</v>
      </c>
      <c r="D860" s="5">
        <v>44958</v>
      </c>
      <c r="E860" s="5">
        <v>44985</v>
      </c>
      <c r="F860" s="6"/>
      <c r="G860" s="4" t="s">
        <v>25</v>
      </c>
      <c r="H860" s="4" t="s">
        <v>430</v>
      </c>
      <c r="I860" s="4" t="s">
        <v>27</v>
      </c>
      <c r="J860" s="4">
        <v>2.65</v>
      </c>
      <c r="K860" s="8">
        <v>4410</v>
      </c>
      <c r="L860" s="8">
        <v>11686.5</v>
      </c>
      <c r="M860" s="4">
        <v>10</v>
      </c>
      <c r="N860" s="8">
        <v>1168.65</v>
      </c>
      <c r="O860" s="8">
        <v>58.4325</v>
      </c>
      <c r="P860" s="6"/>
      <c r="Q860" s="8">
        <v>525.8925</v>
      </c>
      <c r="R860" s="8">
        <v>584.325</v>
      </c>
      <c r="S860" s="8">
        <v>1110.2175</v>
      </c>
      <c r="T860" s="6"/>
    </row>
    <row r="861" ht="19.2" spans="1:20">
      <c r="A861" s="4">
        <v>1760</v>
      </c>
      <c r="B861" s="4" t="s">
        <v>784</v>
      </c>
      <c r="C861" s="4" t="s">
        <v>2249</v>
      </c>
      <c r="D861" s="5">
        <v>44958</v>
      </c>
      <c r="E861" s="5">
        <v>44985</v>
      </c>
      <c r="F861" s="6"/>
      <c r="G861" s="4" t="s">
        <v>25</v>
      </c>
      <c r="H861" s="4" t="s">
        <v>430</v>
      </c>
      <c r="I861" s="4" t="s">
        <v>27</v>
      </c>
      <c r="J861" s="4">
        <v>3.01</v>
      </c>
      <c r="K861" s="8">
        <v>4410</v>
      </c>
      <c r="L861" s="8">
        <v>13274.1</v>
      </c>
      <c r="M861" s="4">
        <v>10</v>
      </c>
      <c r="N861" s="8">
        <v>1327.41</v>
      </c>
      <c r="O861" s="8">
        <v>66.3705</v>
      </c>
      <c r="P861" s="6"/>
      <c r="Q861" s="8">
        <v>597.3345</v>
      </c>
      <c r="R861" s="8">
        <v>663.705</v>
      </c>
      <c r="S861" s="8">
        <v>1261.0395</v>
      </c>
      <c r="T861" s="6"/>
    </row>
    <row r="862" ht="19.2" spans="1:20">
      <c r="A862" s="4">
        <v>1761</v>
      </c>
      <c r="B862" s="4" t="s">
        <v>785</v>
      </c>
      <c r="C862" s="4" t="s">
        <v>2249</v>
      </c>
      <c r="D862" s="5">
        <v>44958</v>
      </c>
      <c r="E862" s="5">
        <v>44985</v>
      </c>
      <c r="F862" s="6"/>
      <c r="G862" s="4" t="s">
        <v>25</v>
      </c>
      <c r="H862" s="4" t="s">
        <v>430</v>
      </c>
      <c r="I862" s="4" t="s">
        <v>27</v>
      </c>
      <c r="J862" s="4">
        <v>5.91</v>
      </c>
      <c r="K862" s="8">
        <v>4410</v>
      </c>
      <c r="L862" s="8">
        <v>26063.1</v>
      </c>
      <c r="M862" s="4">
        <v>10</v>
      </c>
      <c r="N862" s="8">
        <v>2606.31</v>
      </c>
      <c r="O862" s="8">
        <v>130.3155</v>
      </c>
      <c r="P862" s="6"/>
      <c r="Q862" s="8">
        <v>1172.8395</v>
      </c>
      <c r="R862" s="8">
        <v>1303.155</v>
      </c>
      <c r="S862" s="8">
        <v>2475.9945</v>
      </c>
      <c r="T862" s="6"/>
    </row>
    <row r="863" ht="19.2" spans="1:20">
      <c r="A863" s="4">
        <v>1762</v>
      </c>
      <c r="B863" s="4" t="s">
        <v>442</v>
      </c>
      <c r="C863" s="4" t="s">
        <v>2249</v>
      </c>
      <c r="D863" s="5">
        <v>44958</v>
      </c>
      <c r="E863" s="5">
        <v>44985</v>
      </c>
      <c r="F863" s="6"/>
      <c r="G863" s="4" t="s">
        <v>25</v>
      </c>
      <c r="H863" s="4" t="s">
        <v>430</v>
      </c>
      <c r="I863" s="4" t="s">
        <v>27</v>
      </c>
      <c r="J863" s="4">
        <v>6.03</v>
      </c>
      <c r="K863" s="8">
        <v>4410</v>
      </c>
      <c r="L863" s="8">
        <v>26592.3</v>
      </c>
      <c r="M863" s="4">
        <v>10</v>
      </c>
      <c r="N863" s="8">
        <v>2659.23</v>
      </c>
      <c r="O863" s="8">
        <v>132.9615</v>
      </c>
      <c r="P863" s="6"/>
      <c r="Q863" s="8">
        <v>1196.6535</v>
      </c>
      <c r="R863" s="8">
        <v>1329.615</v>
      </c>
      <c r="S863" s="8">
        <v>2526.2685</v>
      </c>
      <c r="T863" s="6"/>
    </row>
    <row r="864" ht="19.2" spans="1:20">
      <c r="A864" s="4">
        <v>1763</v>
      </c>
      <c r="B864" s="4" t="s">
        <v>786</v>
      </c>
      <c r="C864" s="4" t="s">
        <v>2249</v>
      </c>
      <c r="D864" s="5">
        <v>44958</v>
      </c>
      <c r="E864" s="5">
        <v>44985</v>
      </c>
      <c r="F864" s="6"/>
      <c r="G864" s="4" t="s">
        <v>25</v>
      </c>
      <c r="H864" s="4" t="s">
        <v>430</v>
      </c>
      <c r="I864" s="4" t="s">
        <v>27</v>
      </c>
      <c r="J864" s="4">
        <v>7.66</v>
      </c>
      <c r="K864" s="8">
        <v>4410</v>
      </c>
      <c r="L864" s="8">
        <v>33780.6</v>
      </c>
      <c r="M864" s="4">
        <v>10</v>
      </c>
      <c r="N864" s="8">
        <v>3378.06</v>
      </c>
      <c r="O864" s="8">
        <v>168.903</v>
      </c>
      <c r="P864" s="6"/>
      <c r="Q864" s="8">
        <v>1520.127</v>
      </c>
      <c r="R864" s="8">
        <v>1689.03</v>
      </c>
      <c r="S864" s="8">
        <v>3209.157</v>
      </c>
      <c r="T864" s="6"/>
    </row>
    <row r="865" ht="19.2" spans="1:20">
      <c r="A865" s="4">
        <v>1764</v>
      </c>
      <c r="B865" s="4" t="s">
        <v>787</v>
      </c>
      <c r="C865" s="4" t="s">
        <v>2249</v>
      </c>
      <c r="D865" s="5">
        <v>44958</v>
      </c>
      <c r="E865" s="5">
        <v>44985</v>
      </c>
      <c r="F865" s="6"/>
      <c r="G865" s="4" t="s">
        <v>25</v>
      </c>
      <c r="H865" s="4" t="s">
        <v>430</v>
      </c>
      <c r="I865" s="4" t="s">
        <v>27</v>
      </c>
      <c r="J865" s="4">
        <v>3.24</v>
      </c>
      <c r="K865" s="8">
        <v>4410</v>
      </c>
      <c r="L865" s="8">
        <v>14288.4</v>
      </c>
      <c r="M865" s="4">
        <v>10</v>
      </c>
      <c r="N865" s="8">
        <v>1428.84</v>
      </c>
      <c r="O865" s="8">
        <v>71.442</v>
      </c>
      <c r="P865" s="6"/>
      <c r="Q865" s="8">
        <v>642.978</v>
      </c>
      <c r="R865" s="8">
        <v>714.42</v>
      </c>
      <c r="S865" s="8">
        <v>1357.398</v>
      </c>
      <c r="T865" s="6"/>
    </row>
    <row r="866" ht="19.2" spans="1:20">
      <c r="A866" s="4">
        <v>1765</v>
      </c>
      <c r="B866" s="4" t="s">
        <v>788</v>
      </c>
      <c r="C866" s="4" t="s">
        <v>2249</v>
      </c>
      <c r="D866" s="5">
        <v>44958</v>
      </c>
      <c r="E866" s="5">
        <v>44985</v>
      </c>
      <c r="F866" s="6"/>
      <c r="G866" s="4" t="s">
        <v>25</v>
      </c>
      <c r="H866" s="4" t="s">
        <v>430</v>
      </c>
      <c r="I866" s="4" t="s">
        <v>27</v>
      </c>
      <c r="J866" s="4">
        <v>1.13</v>
      </c>
      <c r="K866" s="8">
        <v>4410</v>
      </c>
      <c r="L866" s="8">
        <v>4983.3</v>
      </c>
      <c r="M866" s="4">
        <v>10</v>
      </c>
      <c r="N866" s="8">
        <v>498.33</v>
      </c>
      <c r="O866" s="8">
        <v>24.9165</v>
      </c>
      <c r="P866" s="6"/>
      <c r="Q866" s="8">
        <v>224.2485</v>
      </c>
      <c r="R866" s="8">
        <v>249.165</v>
      </c>
      <c r="S866" s="8">
        <v>473.4135</v>
      </c>
      <c r="T866" s="6"/>
    </row>
    <row r="867" ht="19.2" spans="1:20">
      <c r="A867" s="4">
        <v>1766</v>
      </c>
      <c r="B867" s="4" t="s">
        <v>789</v>
      </c>
      <c r="C867" s="4" t="s">
        <v>2249</v>
      </c>
      <c r="D867" s="5">
        <v>44958</v>
      </c>
      <c r="E867" s="5">
        <v>44985</v>
      </c>
      <c r="F867" s="6"/>
      <c r="G867" s="4" t="s">
        <v>25</v>
      </c>
      <c r="H867" s="4" t="s">
        <v>430</v>
      </c>
      <c r="I867" s="4" t="s">
        <v>27</v>
      </c>
      <c r="J867" s="4">
        <v>8.55</v>
      </c>
      <c r="K867" s="8">
        <v>4410</v>
      </c>
      <c r="L867" s="8">
        <v>37705.5</v>
      </c>
      <c r="M867" s="4">
        <v>10</v>
      </c>
      <c r="N867" s="8">
        <v>3770.55</v>
      </c>
      <c r="O867" s="8">
        <v>188.5275</v>
      </c>
      <c r="P867" s="6"/>
      <c r="Q867" s="8">
        <v>1696.7475</v>
      </c>
      <c r="R867" s="8">
        <v>1885.275</v>
      </c>
      <c r="S867" s="8">
        <v>3582.0225</v>
      </c>
      <c r="T867" s="6"/>
    </row>
    <row r="868" ht="19.2" spans="1:20">
      <c r="A868" s="4">
        <v>1767</v>
      </c>
      <c r="B868" s="4" t="s">
        <v>790</v>
      </c>
      <c r="C868" s="4" t="s">
        <v>2249</v>
      </c>
      <c r="D868" s="5">
        <v>44958</v>
      </c>
      <c r="E868" s="5">
        <v>44985</v>
      </c>
      <c r="F868" s="6"/>
      <c r="G868" s="4" t="s">
        <v>25</v>
      </c>
      <c r="H868" s="4" t="s">
        <v>430</v>
      </c>
      <c r="I868" s="4" t="s">
        <v>27</v>
      </c>
      <c r="J868" s="4">
        <v>8.21</v>
      </c>
      <c r="K868" s="8">
        <v>4410</v>
      </c>
      <c r="L868" s="8">
        <v>36206.1</v>
      </c>
      <c r="M868" s="4">
        <v>10</v>
      </c>
      <c r="N868" s="8">
        <v>3620.61</v>
      </c>
      <c r="O868" s="8">
        <v>181.0305</v>
      </c>
      <c r="P868" s="6"/>
      <c r="Q868" s="8">
        <v>1629.2745</v>
      </c>
      <c r="R868" s="8">
        <v>1810.305</v>
      </c>
      <c r="S868" s="8">
        <v>3439.5795</v>
      </c>
      <c r="T868" s="6"/>
    </row>
    <row r="869" ht="19.2" spans="1:20">
      <c r="A869" s="4">
        <v>1768</v>
      </c>
      <c r="B869" s="4" t="s">
        <v>791</v>
      </c>
      <c r="C869" s="4" t="s">
        <v>2249</v>
      </c>
      <c r="D869" s="5">
        <v>44958</v>
      </c>
      <c r="E869" s="5">
        <v>44985</v>
      </c>
      <c r="F869" s="6"/>
      <c r="G869" s="4" t="s">
        <v>25</v>
      </c>
      <c r="H869" s="4" t="s">
        <v>430</v>
      </c>
      <c r="I869" s="4" t="s">
        <v>27</v>
      </c>
      <c r="J869" s="4">
        <v>1.86</v>
      </c>
      <c r="K869" s="8">
        <v>4410</v>
      </c>
      <c r="L869" s="8">
        <v>8202.6</v>
      </c>
      <c r="M869" s="4">
        <v>10</v>
      </c>
      <c r="N869" s="8">
        <v>820.26</v>
      </c>
      <c r="O869" s="8">
        <v>41.013</v>
      </c>
      <c r="P869" s="6"/>
      <c r="Q869" s="8">
        <v>369.117</v>
      </c>
      <c r="R869" s="8">
        <v>410.13</v>
      </c>
      <c r="S869" s="8">
        <v>779.247</v>
      </c>
      <c r="T869" s="6"/>
    </row>
    <row r="870" ht="19.2" spans="1:20">
      <c r="A870" s="4">
        <v>1769</v>
      </c>
      <c r="B870" s="4" t="s">
        <v>792</v>
      </c>
      <c r="C870" s="4" t="s">
        <v>2249</v>
      </c>
      <c r="D870" s="5">
        <v>44958</v>
      </c>
      <c r="E870" s="5">
        <v>44985</v>
      </c>
      <c r="F870" s="6"/>
      <c r="G870" s="4" t="s">
        <v>25</v>
      </c>
      <c r="H870" s="4" t="s">
        <v>430</v>
      </c>
      <c r="I870" s="4" t="s">
        <v>27</v>
      </c>
      <c r="J870" s="4">
        <v>5.9</v>
      </c>
      <c r="K870" s="8">
        <v>4410</v>
      </c>
      <c r="L870" s="8">
        <v>26019</v>
      </c>
      <c r="M870" s="4">
        <v>10</v>
      </c>
      <c r="N870" s="8">
        <v>2601.9</v>
      </c>
      <c r="O870" s="8">
        <v>130.095</v>
      </c>
      <c r="P870" s="6"/>
      <c r="Q870" s="8">
        <v>1170.855</v>
      </c>
      <c r="R870" s="8">
        <v>1300.95</v>
      </c>
      <c r="S870" s="8">
        <v>2471.805</v>
      </c>
      <c r="T870" s="6"/>
    </row>
    <row r="871" ht="19.2" spans="1:20">
      <c r="A871" s="4">
        <v>1770</v>
      </c>
      <c r="B871" s="4" t="s">
        <v>793</v>
      </c>
      <c r="C871" s="4" t="s">
        <v>2249</v>
      </c>
      <c r="D871" s="5">
        <v>44958</v>
      </c>
      <c r="E871" s="5">
        <v>44985</v>
      </c>
      <c r="F871" s="6"/>
      <c r="G871" s="4" t="s">
        <v>25</v>
      </c>
      <c r="H871" s="4" t="s">
        <v>430</v>
      </c>
      <c r="I871" s="4" t="s">
        <v>27</v>
      </c>
      <c r="J871" s="4">
        <v>9</v>
      </c>
      <c r="K871" s="8">
        <v>4410</v>
      </c>
      <c r="L871" s="8">
        <v>39690</v>
      </c>
      <c r="M871" s="4">
        <v>10</v>
      </c>
      <c r="N871" s="8">
        <v>3969</v>
      </c>
      <c r="O871" s="8">
        <v>198.45</v>
      </c>
      <c r="P871" s="6"/>
      <c r="Q871" s="8">
        <v>1786.05</v>
      </c>
      <c r="R871" s="8">
        <v>1984.5</v>
      </c>
      <c r="S871" s="8">
        <v>3770.55</v>
      </c>
      <c r="T871" s="6"/>
    </row>
    <row r="872" ht="19.2" spans="1:20">
      <c r="A872" s="4">
        <v>1771</v>
      </c>
      <c r="B872" s="4" t="s">
        <v>794</v>
      </c>
      <c r="C872" s="4" t="s">
        <v>2249</v>
      </c>
      <c r="D872" s="5">
        <v>44958</v>
      </c>
      <c r="E872" s="5">
        <v>44985</v>
      </c>
      <c r="F872" s="6"/>
      <c r="G872" s="4" t="s">
        <v>25</v>
      </c>
      <c r="H872" s="4" t="s">
        <v>430</v>
      </c>
      <c r="I872" s="4" t="s">
        <v>27</v>
      </c>
      <c r="J872" s="4">
        <v>7.25</v>
      </c>
      <c r="K872" s="8">
        <v>4410</v>
      </c>
      <c r="L872" s="8">
        <v>31972.5</v>
      </c>
      <c r="M872" s="4">
        <v>10</v>
      </c>
      <c r="N872" s="8">
        <v>3197.25</v>
      </c>
      <c r="O872" s="8">
        <v>159.8625</v>
      </c>
      <c r="P872" s="6"/>
      <c r="Q872" s="8">
        <v>1438.7625</v>
      </c>
      <c r="R872" s="8">
        <v>1598.625</v>
      </c>
      <c r="S872" s="8">
        <v>3037.3875</v>
      </c>
      <c r="T872" s="6"/>
    </row>
    <row r="873" ht="19.2" spans="1:20">
      <c r="A873" s="4">
        <v>1772</v>
      </c>
      <c r="B873" s="4" t="s">
        <v>795</v>
      </c>
      <c r="C873" s="4" t="s">
        <v>2249</v>
      </c>
      <c r="D873" s="5">
        <v>44958</v>
      </c>
      <c r="E873" s="5">
        <v>44985</v>
      </c>
      <c r="F873" s="6"/>
      <c r="G873" s="4" t="s">
        <v>25</v>
      </c>
      <c r="H873" s="4" t="s">
        <v>430</v>
      </c>
      <c r="I873" s="4" t="s">
        <v>27</v>
      </c>
      <c r="J873" s="4">
        <v>6.32</v>
      </c>
      <c r="K873" s="8">
        <v>4410</v>
      </c>
      <c r="L873" s="8">
        <v>27871.2</v>
      </c>
      <c r="M873" s="4">
        <v>10</v>
      </c>
      <c r="N873" s="8">
        <v>2787.12</v>
      </c>
      <c r="O873" s="8">
        <v>139.356</v>
      </c>
      <c r="P873" s="6"/>
      <c r="Q873" s="8">
        <v>1254.204</v>
      </c>
      <c r="R873" s="8">
        <v>1393.56</v>
      </c>
      <c r="S873" s="8">
        <v>2647.764</v>
      </c>
      <c r="T873" s="6"/>
    </row>
    <row r="874" ht="19.2" spans="1:20">
      <c r="A874" s="4">
        <v>1773</v>
      </c>
      <c r="B874" s="4" t="s">
        <v>796</v>
      </c>
      <c r="C874" s="4" t="s">
        <v>2249</v>
      </c>
      <c r="D874" s="5">
        <v>44958</v>
      </c>
      <c r="E874" s="5">
        <v>44985</v>
      </c>
      <c r="F874" s="6"/>
      <c r="G874" s="4" t="s">
        <v>25</v>
      </c>
      <c r="H874" s="4" t="s">
        <v>430</v>
      </c>
      <c r="I874" s="4" t="s">
        <v>27</v>
      </c>
      <c r="J874" s="4">
        <v>6.5</v>
      </c>
      <c r="K874" s="8">
        <v>4410</v>
      </c>
      <c r="L874" s="8">
        <v>28665</v>
      </c>
      <c r="M874" s="4">
        <v>10</v>
      </c>
      <c r="N874" s="8">
        <v>2866.5</v>
      </c>
      <c r="O874" s="8">
        <v>143.325</v>
      </c>
      <c r="P874" s="6"/>
      <c r="Q874" s="8">
        <v>1289.925</v>
      </c>
      <c r="R874" s="8">
        <v>1433.25</v>
      </c>
      <c r="S874" s="8">
        <v>2723.175</v>
      </c>
      <c r="T874" s="6"/>
    </row>
    <row r="875" ht="19.2" spans="1:20">
      <c r="A875" s="4">
        <v>1774</v>
      </c>
      <c r="B875" s="4" t="s">
        <v>797</v>
      </c>
      <c r="C875" s="4" t="s">
        <v>2249</v>
      </c>
      <c r="D875" s="5">
        <v>44958</v>
      </c>
      <c r="E875" s="5">
        <v>44985</v>
      </c>
      <c r="F875" s="6"/>
      <c r="G875" s="4" t="s">
        <v>25</v>
      </c>
      <c r="H875" s="4" t="s">
        <v>430</v>
      </c>
      <c r="I875" s="4" t="s">
        <v>27</v>
      </c>
      <c r="J875" s="4">
        <v>1.7</v>
      </c>
      <c r="K875" s="8">
        <v>4410</v>
      </c>
      <c r="L875" s="8">
        <v>7497</v>
      </c>
      <c r="M875" s="4">
        <v>10</v>
      </c>
      <c r="N875" s="8">
        <v>749.7</v>
      </c>
      <c r="O875" s="8">
        <v>37.485</v>
      </c>
      <c r="P875" s="6"/>
      <c r="Q875" s="8">
        <v>337.365</v>
      </c>
      <c r="R875" s="8">
        <v>374.85</v>
      </c>
      <c r="S875" s="8">
        <v>712.215</v>
      </c>
      <c r="T875" s="6"/>
    </row>
    <row r="876" ht="19.2" spans="1:20">
      <c r="A876" s="4">
        <v>1775</v>
      </c>
      <c r="B876" s="4" t="s">
        <v>798</v>
      </c>
      <c r="C876" s="4" t="s">
        <v>2249</v>
      </c>
      <c r="D876" s="5">
        <v>44958</v>
      </c>
      <c r="E876" s="5">
        <v>44985</v>
      </c>
      <c r="F876" s="6"/>
      <c r="G876" s="4" t="s">
        <v>25</v>
      </c>
      <c r="H876" s="4" t="s">
        <v>430</v>
      </c>
      <c r="I876" s="4" t="s">
        <v>27</v>
      </c>
      <c r="J876" s="4">
        <v>3.98</v>
      </c>
      <c r="K876" s="8">
        <v>4410</v>
      </c>
      <c r="L876" s="8">
        <v>17551.8</v>
      </c>
      <c r="M876" s="4">
        <v>10</v>
      </c>
      <c r="N876" s="8">
        <v>1755.18</v>
      </c>
      <c r="O876" s="8">
        <v>87.759</v>
      </c>
      <c r="P876" s="6"/>
      <c r="Q876" s="8">
        <v>789.831</v>
      </c>
      <c r="R876" s="8">
        <v>877.59</v>
      </c>
      <c r="S876" s="8">
        <v>1667.421</v>
      </c>
      <c r="T876" s="6"/>
    </row>
    <row r="877" ht="19.2" spans="1:20">
      <c r="A877" s="4">
        <v>1776</v>
      </c>
      <c r="B877" s="4" t="s">
        <v>799</v>
      </c>
      <c r="C877" s="4" t="s">
        <v>2249</v>
      </c>
      <c r="D877" s="5">
        <v>44958</v>
      </c>
      <c r="E877" s="5">
        <v>44985</v>
      </c>
      <c r="F877" s="6"/>
      <c r="G877" s="4" t="s">
        <v>25</v>
      </c>
      <c r="H877" s="4" t="s">
        <v>430</v>
      </c>
      <c r="I877" s="4" t="s">
        <v>27</v>
      </c>
      <c r="J877" s="4">
        <v>11.14</v>
      </c>
      <c r="K877" s="8">
        <v>4410</v>
      </c>
      <c r="L877" s="8">
        <v>49127.4</v>
      </c>
      <c r="M877" s="4">
        <v>10</v>
      </c>
      <c r="N877" s="8">
        <v>4912.74</v>
      </c>
      <c r="O877" s="8">
        <v>245.637</v>
      </c>
      <c r="P877" s="6"/>
      <c r="Q877" s="8">
        <v>2210.733</v>
      </c>
      <c r="R877" s="8">
        <v>2456.37</v>
      </c>
      <c r="S877" s="8">
        <v>4667.103</v>
      </c>
      <c r="T877" s="6"/>
    </row>
    <row r="878" ht="19.2" spans="1:20">
      <c r="A878" s="4">
        <v>1777</v>
      </c>
      <c r="B878" s="4" t="s">
        <v>800</v>
      </c>
      <c r="C878" s="4" t="s">
        <v>2249</v>
      </c>
      <c r="D878" s="5">
        <v>44958</v>
      </c>
      <c r="E878" s="5">
        <v>44985</v>
      </c>
      <c r="F878" s="6"/>
      <c r="G878" s="4" t="s">
        <v>25</v>
      </c>
      <c r="H878" s="4" t="s">
        <v>430</v>
      </c>
      <c r="I878" s="4" t="s">
        <v>27</v>
      </c>
      <c r="J878" s="4">
        <v>1.2</v>
      </c>
      <c r="K878" s="8">
        <v>4410</v>
      </c>
      <c r="L878" s="8">
        <v>5292</v>
      </c>
      <c r="M878" s="4">
        <v>10</v>
      </c>
      <c r="N878" s="8">
        <v>529.2</v>
      </c>
      <c r="O878" s="8">
        <v>26.46</v>
      </c>
      <c r="P878" s="6"/>
      <c r="Q878" s="8">
        <v>238.14</v>
      </c>
      <c r="R878" s="8">
        <v>264.6</v>
      </c>
      <c r="S878" s="8">
        <v>502.74</v>
      </c>
      <c r="T878" s="6"/>
    </row>
    <row r="879" ht="19.2" spans="1:20">
      <c r="A879" s="4">
        <v>1778</v>
      </c>
      <c r="B879" s="4" t="s">
        <v>801</v>
      </c>
      <c r="C879" s="4" t="s">
        <v>2249</v>
      </c>
      <c r="D879" s="5">
        <v>44958</v>
      </c>
      <c r="E879" s="5">
        <v>44985</v>
      </c>
      <c r="F879" s="6"/>
      <c r="G879" s="4" t="s">
        <v>25</v>
      </c>
      <c r="H879" s="4" t="s">
        <v>430</v>
      </c>
      <c r="I879" s="4" t="s">
        <v>27</v>
      </c>
      <c r="J879" s="4">
        <v>1.32</v>
      </c>
      <c r="K879" s="8">
        <v>4410</v>
      </c>
      <c r="L879" s="8">
        <v>5821.2</v>
      </c>
      <c r="M879" s="4">
        <v>10</v>
      </c>
      <c r="N879" s="8">
        <v>582.12</v>
      </c>
      <c r="O879" s="8">
        <v>29.106</v>
      </c>
      <c r="P879" s="6"/>
      <c r="Q879" s="8">
        <v>261.954</v>
      </c>
      <c r="R879" s="8">
        <v>291.06</v>
      </c>
      <c r="S879" s="8">
        <v>553.014</v>
      </c>
      <c r="T879" s="6"/>
    </row>
    <row r="880" ht="19.2" spans="1:20">
      <c r="A880" s="4">
        <v>1779</v>
      </c>
      <c r="B880" s="4" t="s">
        <v>802</v>
      </c>
      <c r="C880" s="4" t="s">
        <v>2249</v>
      </c>
      <c r="D880" s="5">
        <v>44958</v>
      </c>
      <c r="E880" s="5">
        <v>44985</v>
      </c>
      <c r="F880" s="6"/>
      <c r="G880" s="4" t="s">
        <v>25</v>
      </c>
      <c r="H880" s="4" t="s">
        <v>430</v>
      </c>
      <c r="I880" s="4" t="s">
        <v>27</v>
      </c>
      <c r="J880" s="4">
        <v>4.52</v>
      </c>
      <c r="K880" s="8">
        <v>4410</v>
      </c>
      <c r="L880" s="8">
        <v>19933.2</v>
      </c>
      <c r="M880" s="4">
        <v>10</v>
      </c>
      <c r="N880" s="8">
        <v>1993.32</v>
      </c>
      <c r="O880" s="8">
        <v>99.666</v>
      </c>
      <c r="P880" s="6"/>
      <c r="Q880" s="8">
        <v>896.994</v>
      </c>
      <c r="R880" s="8">
        <v>996.66</v>
      </c>
      <c r="S880" s="8">
        <v>1893.654</v>
      </c>
      <c r="T880" s="6"/>
    </row>
    <row r="881" ht="19.2" spans="1:20">
      <c r="A881" s="4">
        <v>1780</v>
      </c>
      <c r="B881" s="4" t="s">
        <v>803</v>
      </c>
      <c r="C881" s="4" t="s">
        <v>2249</v>
      </c>
      <c r="D881" s="5">
        <v>44958</v>
      </c>
      <c r="E881" s="5">
        <v>44985</v>
      </c>
      <c r="F881" s="6"/>
      <c r="G881" s="4" t="s">
        <v>25</v>
      </c>
      <c r="H881" s="4" t="s">
        <v>430</v>
      </c>
      <c r="I881" s="4" t="s">
        <v>27</v>
      </c>
      <c r="J881" s="4">
        <v>4.34</v>
      </c>
      <c r="K881" s="8">
        <v>4410</v>
      </c>
      <c r="L881" s="8">
        <v>19139.4</v>
      </c>
      <c r="M881" s="4">
        <v>10</v>
      </c>
      <c r="N881" s="8">
        <v>1913.94</v>
      </c>
      <c r="O881" s="8">
        <v>95.697</v>
      </c>
      <c r="P881" s="6"/>
      <c r="Q881" s="8">
        <v>861.273</v>
      </c>
      <c r="R881" s="8">
        <v>956.97</v>
      </c>
      <c r="S881" s="8">
        <v>1818.243</v>
      </c>
      <c r="T881" s="6"/>
    </row>
    <row r="882" ht="19.2" spans="1:20">
      <c r="A882" s="4">
        <v>1781</v>
      </c>
      <c r="B882" s="4" t="s">
        <v>790</v>
      </c>
      <c r="C882" s="4" t="s">
        <v>2249</v>
      </c>
      <c r="D882" s="5">
        <v>44958</v>
      </c>
      <c r="E882" s="5">
        <v>44985</v>
      </c>
      <c r="F882" s="6"/>
      <c r="G882" s="4" t="s">
        <v>25</v>
      </c>
      <c r="H882" s="4" t="s">
        <v>430</v>
      </c>
      <c r="I882" s="4" t="s">
        <v>27</v>
      </c>
      <c r="J882" s="4">
        <v>3.8</v>
      </c>
      <c r="K882" s="8">
        <v>4410</v>
      </c>
      <c r="L882" s="8">
        <v>16758</v>
      </c>
      <c r="M882" s="4">
        <v>10</v>
      </c>
      <c r="N882" s="8">
        <v>1675.8</v>
      </c>
      <c r="O882" s="8">
        <v>83.79</v>
      </c>
      <c r="P882" s="6"/>
      <c r="Q882" s="8">
        <v>754.11</v>
      </c>
      <c r="R882" s="8">
        <v>837.9</v>
      </c>
      <c r="S882" s="8">
        <v>1592.01</v>
      </c>
      <c r="T882" s="6"/>
    </row>
    <row r="883" ht="19.2" spans="1:20">
      <c r="A883" s="4">
        <v>1782</v>
      </c>
      <c r="B883" s="4" t="s">
        <v>804</v>
      </c>
      <c r="C883" s="4" t="s">
        <v>2249</v>
      </c>
      <c r="D883" s="5">
        <v>44958</v>
      </c>
      <c r="E883" s="5">
        <v>44985</v>
      </c>
      <c r="F883" s="6"/>
      <c r="G883" s="4" t="s">
        <v>25</v>
      </c>
      <c r="H883" s="4" t="s">
        <v>430</v>
      </c>
      <c r="I883" s="4" t="s">
        <v>27</v>
      </c>
      <c r="J883" s="4">
        <v>6</v>
      </c>
      <c r="K883" s="8">
        <v>4410</v>
      </c>
      <c r="L883" s="8">
        <v>26460</v>
      </c>
      <c r="M883" s="4">
        <v>10</v>
      </c>
      <c r="N883" s="8">
        <v>2646</v>
      </c>
      <c r="O883" s="8">
        <v>132.3</v>
      </c>
      <c r="P883" s="6"/>
      <c r="Q883" s="8">
        <v>1190.7</v>
      </c>
      <c r="R883" s="8">
        <v>1323</v>
      </c>
      <c r="S883" s="8">
        <v>2513.7</v>
      </c>
      <c r="T883" s="6"/>
    </row>
    <row r="884" ht="19.2" spans="1:20">
      <c r="A884" s="4">
        <v>1783</v>
      </c>
      <c r="B884" s="4" t="s">
        <v>805</v>
      </c>
      <c r="C884" s="4" t="s">
        <v>2249</v>
      </c>
      <c r="D884" s="5">
        <v>44958</v>
      </c>
      <c r="E884" s="5">
        <v>44985</v>
      </c>
      <c r="F884" s="6"/>
      <c r="G884" s="4" t="s">
        <v>25</v>
      </c>
      <c r="H884" s="4" t="s">
        <v>430</v>
      </c>
      <c r="I884" s="4" t="s">
        <v>27</v>
      </c>
      <c r="J884" s="4">
        <v>7.81</v>
      </c>
      <c r="K884" s="8">
        <v>4410</v>
      </c>
      <c r="L884" s="8">
        <v>34442.1</v>
      </c>
      <c r="M884" s="4">
        <v>10</v>
      </c>
      <c r="N884" s="8">
        <v>3444.21</v>
      </c>
      <c r="O884" s="8">
        <v>172.2105</v>
      </c>
      <c r="P884" s="6"/>
      <c r="Q884" s="8">
        <v>1549.8945</v>
      </c>
      <c r="R884" s="8">
        <v>1722.105</v>
      </c>
      <c r="S884" s="8">
        <v>3271.9995</v>
      </c>
      <c r="T884" s="6"/>
    </row>
    <row r="885" ht="19.2" spans="1:20">
      <c r="A885" s="4">
        <v>1784</v>
      </c>
      <c r="B885" s="4" t="s">
        <v>806</v>
      </c>
      <c r="C885" s="4" t="s">
        <v>2249</v>
      </c>
      <c r="D885" s="5">
        <v>44958</v>
      </c>
      <c r="E885" s="5">
        <v>44985</v>
      </c>
      <c r="F885" s="6"/>
      <c r="G885" s="4" t="s">
        <v>25</v>
      </c>
      <c r="H885" s="4" t="s">
        <v>430</v>
      </c>
      <c r="I885" s="4" t="s">
        <v>27</v>
      </c>
      <c r="J885" s="4">
        <v>1.27</v>
      </c>
      <c r="K885" s="8">
        <v>4410</v>
      </c>
      <c r="L885" s="8">
        <v>5600.7</v>
      </c>
      <c r="M885" s="4">
        <v>10</v>
      </c>
      <c r="N885" s="8">
        <v>560.07</v>
      </c>
      <c r="O885" s="8">
        <v>28.0035</v>
      </c>
      <c r="P885" s="6"/>
      <c r="Q885" s="8">
        <v>252.0315</v>
      </c>
      <c r="R885" s="8">
        <v>280.035</v>
      </c>
      <c r="S885" s="8">
        <v>532.0665</v>
      </c>
      <c r="T885" s="6"/>
    </row>
    <row r="886" ht="19.2" spans="1:20">
      <c r="A886" s="4">
        <v>1785</v>
      </c>
      <c r="B886" s="4" t="s">
        <v>807</v>
      </c>
      <c r="C886" s="4" t="s">
        <v>2249</v>
      </c>
      <c r="D886" s="5">
        <v>44958</v>
      </c>
      <c r="E886" s="5">
        <v>44985</v>
      </c>
      <c r="F886" s="6"/>
      <c r="G886" s="4" t="s">
        <v>25</v>
      </c>
      <c r="H886" s="4" t="s">
        <v>430</v>
      </c>
      <c r="I886" s="4" t="s">
        <v>27</v>
      </c>
      <c r="J886" s="4">
        <v>2.1</v>
      </c>
      <c r="K886" s="8">
        <v>4410</v>
      </c>
      <c r="L886" s="8">
        <v>9261</v>
      </c>
      <c r="M886" s="4">
        <v>10</v>
      </c>
      <c r="N886" s="8">
        <v>926.1</v>
      </c>
      <c r="O886" s="8">
        <v>46.305</v>
      </c>
      <c r="P886" s="6"/>
      <c r="Q886" s="8">
        <v>416.745</v>
      </c>
      <c r="R886" s="8">
        <v>463.05</v>
      </c>
      <c r="S886" s="8">
        <v>879.795</v>
      </c>
      <c r="T886" s="6"/>
    </row>
    <row r="887" ht="19.2" spans="1:20">
      <c r="A887" s="4">
        <v>1786</v>
      </c>
      <c r="B887" s="4" t="s">
        <v>808</v>
      </c>
      <c r="C887" s="4" t="s">
        <v>2249</v>
      </c>
      <c r="D887" s="5">
        <v>44958</v>
      </c>
      <c r="E887" s="5">
        <v>44985</v>
      </c>
      <c r="F887" s="6"/>
      <c r="G887" s="4" t="s">
        <v>25</v>
      </c>
      <c r="H887" s="4" t="s">
        <v>430</v>
      </c>
      <c r="I887" s="4" t="s">
        <v>27</v>
      </c>
      <c r="J887" s="4">
        <v>8</v>
      </c>
      <c r="K887" s="8">
        <v>4410</v>
      </c>
      <c r="L887" s="8">
        <v>35280</v>
      </c>
      <c r="M887" s="4">
        <v>10</v>
      </c>
      <c r="N887" s="8">
        <v>3528</v>
      </c>
      <c r="O887" s="8">
        <v>176.4</v>
      </c>
      <c r="P887" s="6"/>
      <c r="Q887" s="8">
        <v>1587.6</v>
      </c>
      <c r="R887" s="8">
        <v>1764</v>
      </c>
      <c r="S887" s="8">
        <v>3351.6</v>
      </c>
      <c r="T887" s="6"/>
    </row>
    <row r="888" ht="19.2" spans="1:20">
      <c r="A888" s="4">
        <v>1787</v>
      </c>
      <c r="B888" s="4" t="s">
        <v>809</v>
      </c>
      <c r="C888" s="4" t="s">
        <v>2249</v>
      </c>
      <c r="D888" s="5">
        <v>44958</v>
      </c>
      <c r="E888" s="5">
        <v>44985</v>
      </c>
      <c r="F888" s="6"/>
      <c r="G888" s="4" t="s">
        <v>25</v>
      </c>
      <c r="H888" s="4" t="s">
        <v>430</v>
      </c>
      <c r="I888" s="4" t="s">
        <v>27</v>
      </c>
      <c r="J888" s="4">
        <v>6.5</v>
      </c>
      <c r="K888" s="8">
        <v>4410</v>
      </c>
      <c r="L888" s="8">
        <v>28665</v>
      </c>
      <c r="M888" s="4">
        <v>10</v>
      </c>
      <c r="N888" s="8">
        <v>2866.5</v>
      </c>
      <c r="O888" s="8">
        <v>143.325</v>
      </c>
      <c r="P888" s="6"/>
      <c r="Q888" s="8">
        <v>1289.925</v>
      </c>
      <c r="R888" s="8">
        <v>1433.25</v>
      </c>
      <c r="S888" s="8">
        <v>2723.175</v>
      </c>
      <c r="T888" s="6"/>
    </row>
    <row r="889" ht="19.2" spans="1:20">
      <c r="A889" s="4">
        <v>1788</v>
      </c>
      <c r="B889" s="4" t="s">
        <v>810</v>
      </c>
      <c r="C889" s="4" t="s">
        <v>2249</v>
      </c>
      <c r="D889" s="5">
        <v>44958</v>
      </c>
      <c r="E889" s="5">
        <v>44985</v>
      </c>
      <c r="F889" s="6"/>
      <c r="G889" s="4" t="s">
        <v>25</v>
      </c>
      <c r="H889" s="4" t="s">
        <v>430</v>
      </c>
      <c r="I889" s="4" t="s">
        <v>27</v>
      </c>
      <c r="J889" s="4">
        <v>6.43</v>
      </c>
      <c r="K889" s="8">
        <v>4410</v>
      </c>
      <c r="L889" s="8">
        <v>28356.3</v>
      </c>
      <c r="M889" s="4">
        <v>10</v>
      </c>
      <c r="N889" s="8">
        <v>2835.63</v>
      </c>
      <c r="O889" s="8">
        <v>141.7815</v>
      </c>
      <c r="P889" s="6"/>
      <c r="Q889" s="8">
        <v>1276.0335</v>
      </c>
      <c r="R889" s="8">
        <v>1417.815</v>
      </c>
      <c r="S889" s="8">
        <v>2693.8485</v>
      </c>
      <c r="T889" s="6"/>
    </row>
    <row r="890" ht="19.2" spans="1:20">
      <c r="A890" s="4">
        <v>1789</v>
      </c>
      <c r="B890" s="4" t="s">
        <v>811</v>
      </c>
      <c r="C890" s="4" t="s">
        <v>2249</v>
      </c>
      <c r="D890" s="5">
        <v>44958</v>
      </c>
      <c r="E890" s="5">
        <v>44985</v>
      </c>
      <c r="F890" s="6"/>
      <c r="G890" s="4" t="s">
        <v>25</v>
      </c>
      <c r="H890" s="4" t="s">
        <v>430</v>
      </c>
      <c r="I890" s="4" t="s">
        <v>27</v>
      </c>
      <c r="J890" s="4">
        <v>3.24</v>
      </c>
      <c r="K890" s="8">
        <v>4410</v>
      </c>
      <c r="L890" s="8">
        <v>14288.4</v>
      </c>
      <c r="M890" s="4">
        <v>10</v>
      </c>
      <c r="N890" s="8">
        <v>1428.84</v>
      </c>
      <c r="O890" s="8">
        <v>71.442</v>
      </c>
      <c r="P890" s="6"/>
      <c r="Q890" s="8">
        <v>642.978</v>
      </c>
      <c r="R890" s="8">
        <v>714.42</v>
      </c>
      <c r="S890" s="8">
        <v>1357.398</v>
      </c>
      <c r="T890" s="6"/>
    </row>
    <row r="891" ht="19.2" spans="1:20">
      <c r="A891" s="4">
        <v>1790</v>
      </c>
      <c r="B891" s="4" t="s">
        <v>812</v>
      </c>
      <c r="C891" s="4" t="s">
        <v>2249</v>
      </c>
      <c r="D891" s="5">
        <v>44958</v>
      </c>
      <c r="E891" s="5">
        <v>44985</v>
      </c>
      <c r="F891" s="6"/>
      <c r="G891" s="4" t="s">
        <v>25</v>
      </c>
      <c r="H891" s="4" t="s">
        <v>430</v>
      </c>
      <c r="I891" s="4" t="s">
        <v>27</v>
      </c>
      <c r="J891" s="4">
        <v>5</v>
      </c>
      <c r="K891" s="8">
        <v>4410</v>
      </c>
      <c r="L891" s="8">
        <v>22050</v>
      </c>
      <c r="M891" s="4">
        <v>10</v>
      </c>
      <c r="N891" s="8">
        <v>2205</v>
      </c>
      <c r="O891" s="8">
        <v>110.25</v>
      </c>
      <c r="P891" s="6"/>
      <c r="Q891" s="8">
        <v>992.25</v>
      </c>
      <c r="R891" s="8">
        <v>1102.5</v>
      </c>
      <c r="S891" s="8">
        <v>2094.75</v>
      </c>
      <c r="T891" s="6"/>
    </row>
    <row r="892" ht="19.2" spans="1:20">
      <c r="A892" s="4">
        <v>1791</v>
      </c>
      <c r="B892" s="4" t="s">
        <v>813</v>
      </c>
      <c r="C892" s="4" t="s">
        <v>2249</v>
      </c>
      <c r="D892" s="5">
        <v>44958</v>
      </c>
      <c r="E892" s="5">
        <v>44985</v>
      </c>
      <c r="F892" s="6"/>
      <c r="G892" s="4" t="s">
        <v>25</v>
      </c>
      <c r="H892" s="4" t="s">
        <v>430</v>
      </c>
      <c r="I892" s="4" t="s">
        <v>27</v>
      </c>
      <c r="J892" s="4">
        <v>5.2</v>
      </c>
      <c r="K892" s="8">
        <v>4410</v>
      </c>
      <c r="L892" s="8">
        <v>22932</v>
      </c>
      <c r="M892" s="4">
        <v>10</v>
      </c>
      <c r="N892" s="8">
        <v>2293.2</v>
      </c>
      <c r="O892" s="8">
        <v>114.66</v>
      </c>
      <c r="P892" s="6"/>
      <c r="Q892" s="8">
        <v>1031.94</v>
      </c>
      <c r="R892" s="8">
        <v>1146.6</v>
      </c>
      <c r="S892" s="8">
        <v>2178.54</v>
      </c>
      <c r="T892" s="6"/>
    </row>
    <row r="893" ht="19.2" spans="1:20">
      <c r="A893" s="4">
        <v>1792</v>
      </c>
      <c r="B893" s="4" t="s">
        <v>814</v>
      </c>
      <c r="C893" s="4" t="s">
        <v>2249</v>
      </c>
      <c r="D893" s="5">
        <v>44958</v>
      </c>
      <c r="E893" s="5">
        <v>44985</v>
      </c>
      <c r="F893" s="6"/>
      <c r="G893" s="4" t="s">
        <v>25</v>
      </c>
      <c r="H893" s="4" t="s">
        <v>430</v>
      </c>
      <c r="I893" s="4" t="s">
        <v>27</v>
      </c>
      <c r="J893" s="4">
        <v>5</v>
      </c>
      <c r="K893" s="8">
        <v>4410</v>
      </c>
      <c r="L893" s="8">
        <v>22050</v>
      </c>
      <c r="M893" s="4">
        <v>10</v>
      </c>
      <c r="N893" s="8">
        <v>2205</v>
      </c>
      <c r="O893" s="8">
        <v>110.25</v>
      </c>
      <c r="P893" s="6"/>
      <c r="Q893" s="8">
        <v>992.25</v>
      </c>
      <c r="R893" s="8">
        <v>1102.5</v>
      </c>
      <c r="S893" s="8">
        <v>2094.75</v>
      </c>
      <c r="T893" s="6"/>
    </row>
    <row r="894" ht="19.2" spans="1:20">
      <c r="A894" s="4">
        <v>1793</v>
      </c>
      <c r="B894" s="4" t="s">
        <v>815</v>
      </c>
      <c r="C894" s="4" t="s">
        <v>2249</v>
      </c>
      <c r="D894" s="5">
        <v>44958</v>
      </c>
      <c r="E894" s="5">
        <v>44985</v>
      </c>
      <c r="F894" s="6"/>
      <c r="G894" s="4" t="s">
        <v>25</v>
      </c>
      <c r="H894" s="4" t="s">
        <v>430</v>
      </c>
      <c r="I894" s="4" t="s">
        <v>27</v>
      </c>
      <c r="J894" s="4">
        <v>5</v>
      </c>
      <c r="K894" s="8">
        <v>4410</v>
      </c>
      <c r="L894" s="8">
        <v>22050</v>
      </c>
      <c r="M894" s="4">
        <v>10</v>
      </c>
      <c r="N894" s="8">
        <v>2205</v>
      </c>
      <c r="O894" s="8">
        <v>110.25</v>
      </c>
      <c r="P894" s="6"/>
      <c r="Q894" s="8">
        <v>992.25</v>
      </c>
      <c r="R894" s="8">
        <v>1102.5</v>
      </c>
      <c r="S894" s="8">
        <v>2094.75</v>
      </c>
      <c r="T894" s="6"/>
    </row>
    <row r="895" ht="19.2" spans="1:20">
      <c r="A895" s="4">
        <v>1794</v>
      </c>
      <c r="B895" s="4" t="s">
        <v>816</v>
      </c>
      <c r="C895" s="4" t="s">
        <v>2249</v>
      </c>
      <c r="D895" s="5">
        <v>44958</v>
      </c>
      <c r="E895" s="5">
        <v>44985</v>
      </c>
      <c r="F895" s="6"/>
      <c r="G895" s="4" t="s">
        <v>25</v>
      </c>
      <c r="H895" s="4" t="s">
        <v>430</v>
      </c>
      <c r="I895" s="4" t="s">
        <v>27</v>
      </c>
      <c r="J895" s="4">
        <v>3.7</v>
      </c>
      <c r="K895" s="8">
        <v>4410</v>
      </c>
      <c r="L895" s="8">
        <v>16317</v>
      </c>
      <c r="M895" s="4">
        <v>10</v>
      </c>
      <c r="N895" s="8">
        <v>1631.7</v>
      </c>
      <c r="O895" s="8">
        <v>81.585</v>
      </c>
      <c r="P895" s="6"/>
      <c r="Q895" s="8">
        <v>734.265</v>
      </c>
      <c r="R895" s="8">
        <v>815.85</v>
      </c>
      <c r="S895" s="8">
        <v>1550.115</v>
      </c>
      <c r="T895" s="6"/>
    </row>
    <row r="896" ht="19.2" spans="1:20">
      <c r="A896" s="4">
        <v>1795</v>
      </c>
      <c r="B896" s="4" t="s">
        <v>442</v>
      </c>
      <c r="C896" s="4" t="s">
        <v>2249</v>
      </c>
      <c r="D896" s="5">
        <v>44958</v>
      </c>
      <c r="E896" s="5">
        <v>44985</v>
      </c>
      <c r="F896" s="6"/>
      <c r="G896" s="4" t="s">
        <v>25</v>
      </c>
      <c r="H896" s="4" t="s">
        <v>430</v>
      </c>
      <c r="I896" s="4" t="s">
        <v>27</v>
      </c>
      <c r="J896" s="4">
        <v>3.91</v>
      </c>
      <c r="K896" s="8">
        <v>4410</v>
      </c>
      <c r="L896" s="8">
        <v>17243.1</v>
      </c>
      <c r="M896" s="4">
        <v>10</v>
      </c>
      <c r="N896" s="8">
        <v>1724.31</v>
      </c>
      <c r="O896" s="8">
        <v>86.2155</v>
      </c>
      <c r="P896" s="6"/>
      <c r="Q896" s="8">
        <v>775.9395</v>
      </c>
      <c r="R896" s="8">
        <v>862.155</v>
      </c>
      <c r="S896" s="8">
        <v>1638.0945</v>
      </c>
      <c r="T896" s="6"/>
    </row>
    <row r="897" ht="19.2" spans="1:20">
      <c r="A897" s="4">
        <v>1796</v>
      </c>
      <c r="B897" s="4" t="s">
        <v>817</v>
      </c>
      <c r="C897" s="4" t="s">
        <v>2249</v>
      </c>
      <c r="D897" s="5">
        <v>44958</v>
      </c>
      <c r="E897" s="5">
        <v>44985</v>
      </c>
      <c r="F897" s="6"/>
      <c r="G897" s="4" t="s">
        <v>25</v>
      </c>
      <c r="H897" s="4" t="s">
        <v>430</v>
      </c>
      <c r="I897" s="4" t="s">
        <v>27</v>
      </c>
      <c r="J897" s="4">
        <v>6</v>
      </c>
      <c r="K897" s="8">
        <v>4410</v>
      </c>
      <c r="L897" s="8">
        <v>26460</v>
      </c>
      <c r="M897" s="4">
        <v>10</v>
      </c>
      <c r="N897" s="8">
        <v>2646</v>
      </c>
      <c r="O897" s="8">
        <v>132.3</v>
      </c>
      <c r="P897" s="6"/>
      <c r="Q897" s="8">
        <v>1190.7</v>
      </c>
      <c r="R897" s="8">
        <v>1323</v>
      </c>
      <c r="S897" s="8">
        <v>2513.7</v>
      </c>
      <c r="T897" s="6"/>
    </row>
    <row r="898" ht="19.2" spans="1:20">
      <c r="A898" s="4">
        <v>1797</v>
      </c>
      <c r="B898" s="4" t="s">
        <v>818</v>
      </c>
      <c r="C898" s="4" t="s">
        <v>2249</v>
      </c>
      <c r="D898" s="5">
        <v>44958</v>
      </c>
      <c r="E898" s="5">
        <v>44985</v>
      </c>
      <c r="F898" s="6"/>
      <c r="G898" s="4" t="s">
        <v>25</v>
      </c>
      <c r="H898" s="4" t="s">
        <v>430</v>
      </c>
      <c r="I898" s="4" t="s">
        <v>27</v>
      </c>
      <c r="J898" s="4">
        <v>9.29</v>
      </c>
      <c r="K898" s="8">
        <v>4410</v>
      </c>
      <c r="L898" s="8">
        <v>40968.9</v>
      </c>
      <c r="M898" s="4">
        <v>10</v>
      </c>
      <c r="N898" s="8">
        <v>4096.89</v>
      </c>
      <c r="O898" s="8">
        <v>204.8445</v>
      </c>
      <c r="P898" s="6"/>
      <c r="Q898" s="8">
        <v>1843.6005</v>
      </c>
      <c r="R898" s="8">
        <v>2048.445</v>
      </c>
      <c r="S898" s="8">
        <v>3892.0455</v>
      </c>
      <c r="T898" s="6"/>
    </row>
    <row r="899" ht="19.2" spans="1:20">
      <c r="A899" s="4">
        <v>1798</v>
      </c>
      <c r="B899" s="4" t="s">
        <v>761</v>
      </c>
      <c r="C899" s="4" t="s">
        <v>2249</v>
      </c>
      <c r="D899" s="5">
        <v>44958</v>
      </c>
      <c r="E899" s="5">
        <v>44985</v>
      </c>
      <c r="F899" s="6"/>
      <c r="G899" s="4" t="s">
        <v>25</v>
      </c>
      <c r="H899" s="4" t="s">
        <v>430</v>
      </c>
      <c r="I899" s="4" t="s">
        <v>27</v>
      </c>
      <c r="J899" s="4">
        <v>5</v>
      </c>
      <c r="K899" s="8">
        <v>4410</v>
      </c>
      <c r="L899" s="8">
        <v>22050</v>
      </c>
      <c r="M899" s="4">
        <v>10</v>
      </c>
      <c r="N899" s="8">
        <v>2205</v>
      </c>
      <c r="O899" s="8">
        <v>110.25</v>
      </c>
      <c r="P899" s="6"/>
      <c r="Q899" s="8">
        <v>992.25</v>
      </c>
      <c r="R899" s="8">
        <v>1102.5</v>
      </c>
      <c r="S899" s="8">
        <v>2094.75</v>
      </c>
      <c r="T899" s="6"/>
    </row>
    <row r="900" ht="19.2" spans="1:20">
      <c r="A900" s="4">
        <v>1799</v>
      </c>
      <c r="B900" s="4" t="s">
        <v>819</v>
      </c>
      <c r="C900" s="4" t="s">
        <v>2249</v>
      </c>
      <c r="D900" s="5">
        <v>44958</v>
      </c>
      <c r="E900" s="5">
        <v>44985</v>
      </c>
      <c r="F900" s="6"/>
      <c r="G900" s="4" t="s">
        <v>25</v>
      </c>
      <c r="H900" s="4" t="s">
        <v>430</v>
      </c>
      <c r="I900" s="4" t="s">
        <v>27</v>
      </c>
      <c r="J900" s="4">
        <v>9.58</v>
      </c>
      <c r="K900" s="8">
        <v>4410</v>
      </c>
      <c r="L900" s="8">
        <v>42247.8</v>
      </c>
      <c r="M900" s="4">
        <v>10</v>
      </c>
      <c r="N900" s="8">
        <v>4224.78</v>
      </c>
      <c r="O900" s="8">
        <v>211.239</v>
      </c>
      <c r="P900" s="6"/>
      <c r="Q900" s="8">
        <v>1901.151</v>
      </c>
      <c r="R900" s="8">
        <v>2112.39</v>
      </c>
      <c r="S900" s="8">
        <v>4013.541</v>
      </c>
      <c r="T900" s="6"/>
    </row>
    <row r="901" ht="19.2" spans="1:20">
      <c r="A901" s="4">
        <v>1800</v>
      </c>
      <c r="B901" s="4" t="s">
        <v>820</v>
      </c>
      <c r="C901" s="4" t="s">
        <v>2249</v>
      </c>
      <c r="D901" s="5">
        <v>44958</v>
      </c>
      <c r="E901" s="5">
        <v>44985</v>
      </c>
      <c r="F901" s="6"/>
      <c r="G901" s="4" t="s">
        <v>25</v>
      </c>
      <c r="H901" s="4" t="s">
        <v>430</v>
      </c>
      <c r="I901" s="4" t="s">
        <v>27</v>
      </c>
      <c r="J901" s="4">
        <v>5</v>
      </c>
      <c r="K901" s="8">
        <v>4410</v>
      </c>
      <c r="L901" s="8">
        <v>22050</v>
      </c>
      <c r="M901" s="4">
        <v>10</v>
      </c>
      <c r="N901" s="8">
        <v>2205</v>
      </c>
      <c r="O901" s="8">
        <v>110.25</v>
      </c>
      <c r="P901" s="6"/>
      <c r="Q901" s="8">
        <v>992.25</v>
      </c>
      <c r="R901" s="8">
        <v>1102.5</v>
      </c>
      <c r="S901" s="8">
        <v>2094.75</v>
      </c>
      <c r="T901" s="6"/>
    </row>
    <row r="902" ht="19.2" spans="1:20">
      <c r="A902" s="4">
        <v>1801</v>
      </c>
      <c r="B902" s="4" t="s">
        <v>821</v>
      </c>
      <c r="C902" s="4" t="s">
        <v>2249</v>
      </c>
      <c r="D902" s="5">
        <v>44958</v>
      </c>
      <c r="E902" s="5">
        <v>44985</v>
      </c>
      <c r="F902" s="6"/>
      <c r="G902" s="4" t="s">
        <v>25</v>
      </c>
      <c r="H902" s="4" t="s">
        <v>430</v>
      </c>
      <c r="I902" s="4" t="s">
        <v>27</v>
      </c>
      <c r="J902" s="4">
        <v>2.89</v>
      </c>
      <c r="K902" s="8">
        <v>4410</v>
      </c>
      <c r="L902" s="8">
        <v>12744.9</v>
      </c>
      <c r="M902" s="4">
        <v>10</v>
      </c>
      <c r="N902" s="8">
        <v>1274.49</v>
      </c>
      <c r="O902" s="8">
        <v>63.7245</v>
      </c>
      <c r="P902" s="6"/>
      <c r="Q902" s="8">
        <v>573.5205</v>
      </c>
      <c r="R902" s="8">
        <v>637.245</v>
      </c>
      <c r="S902" s="8">
        <v>1210.7655</v>
      </c>
      <c r="T902" s="6"/>
    </row>
    <row r="903" ht="19.2" spans="1:20">
      <c r="A903" s="4">
        <v>1802</v>
      </c>
      <c r="B903" s="4" t="s">
        <v>822</v>
      </c>
      <c r="C903" s="4" t="s">
        <v>2249</v>
      </c>
      <c r="D903" s="5">
        <v>44958</v>
      </c>
      <c r="E903" s="5">
        <v>44985</v>
      </c>
      <c r="F903" s="6"/>
      <c r="G903" s="4" t="s">
        <v>25</v>
      </c>
      <c r="H903" s="4" t="s">
        <v>430</v>
      </c>
      <c r="I903" s="4" t="s">
        <v>27</v>
      </c>
      <c r="J903" s="4">
        <v>4.24</v>
      </c>
      <c r="K903" s="8">
        <v>4410</v>
      </c>
      <c r="L903" s="8">
        <v>18698.4</v>
      </c>
      <c r="M903" s="4">
        <v>10</v>
      </c>
      <c r="N903" s="8">
        <v>1869.84</v>
      </c>
      <c r="O903" s="8">
        <v>93.492</v>
      </c>
      <c r="P903" s="6"/>
      <c r="Q903" s="8">
        <v>841.428</v>
      </c>
      <c r="R903" s="8">
        <v>934.92</v>
      </c>
      <c r="S903" s="8">
        <v>1776.348</v>
      </c>
      <c r="T903" s="6"/>
    </row>
    <row r="904" ht="19.2" spans="1:20">
      <c r="A904" s="4">
        <v>1803</v>
      </c>
      <c r="B904" s="4" t="s">
        <v>823</v>
      </c>
      <c r="C904" s="4" t="s">
        <v>2249</v>
      </c>
      <c r="D904" s="5">
        <v>44958</v>
      </c>
      <c r="E904" s="5">
        <v>44985</v>
      </c>
      <c r="F904" s="6"/>
      <c r="G904" s="4" t="s">
        <v>25</v>
      </c>
      <c r="H904" s="4" t="s">
        <v>430</v>
      </c>
      <c r="I904" s="4" t="s">
        <v>27</v>
      </c>
      <c r="J904" s="4">
        <v>8.94</v>
      </c>
      <c r="K904" s="8">
        <v>4410</v>
      </c>
      <c r="L904" s="8">
        <v>39425.4</v>
      </c>
      <c r="M904" s="4">
        <v>10</v>
      </c>
      <c r="N904" s="8">
        <v>3942.54</v>
      </c>
      <c r="O904" s="8">
        <v>197.127</v>
      </c>
      <c r="P904" s="6"/>
      <c r="Q904" s="8">
        <v>1774.143</v>
      </c>
      <c r="R904" s="8">
        <v>1971.27</v>
      </c>
      <c r="S904" s="8">
        <v>3745.413</v>
      </c>
      <c r="T904" s="6"/>
    </row>
    <row r="905" ht="19.2" spans="1:20">
      <c r="A905" s="4">
        <v>1804</v>
      </c>
      <c r="B905" s="4" t="s">
        <v>824</v>
      </c>
      <c r="C905" s="4" t="s">
        <v>2249</v>
      </c>
      <c r="D905" s="5">
        <v>44958</v>
      </c>
      <c r="E905" s="5">
        <v>44985</v>
      </c>
      <c r="F905" s="6"/>
      <c r="G905" s="4" t="s">
        <v>25</v>
      </c>
      <c r="H905" s="4" t="s">
        <v>430</v>
      </c>
      <c r="I905" s="4" t="s">
        <v>27</v>
      </c>
      <c r="J905" s="4">
        <v>8.59</v>
      </c>
      <c r="K905" s="8">
        <v>4410</v>
      </c>
      <c r="L905" s="8">
        <v>37881.9</v>
      </c>
      <c r="M905" s="4">
        <v>10</v>
      </c>
      <c r="N905" s="8">
        <v>3788.19</v>
      </c>
      <c r="O905" s="8">
        <v>189.4095</v>
      </c>
      <c r="P905" s="6"/>
      <c r="Q905" s="8">
        <v>1704.6855</v>
      </c>
      <c r="R905" s="8">
        <v>1894.095</v>
      </c>
      <c r="S905" s="8">
        <v>3598.7805</v>
      </c>
      <c r="T905" s="6"/>
    </row>
    <row r="906" ht="19.2" spans="1:20">
      <c r="A906" s="4">
        <v>1805</v>
      </c>
      <c r="B906" s="4" t="s">
        <v>825</v>
      </c>
      <c r="C906" s="4" t="s">
        <v>2249</v>
      </c>
      <c r="D906" s="5">
        <v>44958</v>
      </c>
      <c r="E906" s="5">
        <v>44985</v>
      </c>
      <c r="F906" s="6"/>
      <c r="G906" s="4" t="s">
        <v>25</v>
      </c>
      <c r="H906" s="4" t="s">
        <v>430</v>
      </c>
      <c r="I906" s="4" t="s">
        <v>27</v>
      </c>
      <c r="J906" s="4">
        <v>5.21</v>
      </c>
      <c r="K906" s="8">
        <v>4410</v>
      </c>
      <c r="L906" s="8">
        <v>22976.1</v>
      </c>
      <c r="M906" s="4">
        <v>10</v>
      </c>
      <c r="N906" s="8">
        <v>2297.61</v>
      </c>
      <c r="O906" s="8">
        <v>114.8805</v>
      </c>
      <c r="P906" s="6"/>
      <c r="Q906" s="8">
        <v>1033.9245</v>
      </c>
      <c r="R906" s="8">
        <v>1148.805</v>
      </c>
      <c r="S906" s="8">
        <v>2182.7295</v>
      </c>
      <c r="T906" s="6"/>
    </row>
    <row r="907" ht="19.2" spans="1:20">
      <c r="A907" s="4">
        <v>1806</v>
      </c>
      <c r="B907" s="4" t="s">
        <v>826</v>
      </c>
      <c r="C907" s="4" t="s">
        <v>2249</v>
      </c>
      <c r="D907" s="5">
        <v>44958</v>
      </c>
      <c r="E907" s="5">
        <v>44985</v>
      </c>
      <c r="F907" s="6"/>
      <c r="G907" s="4" t="s">
        <v>25</v>
      </c>
      <c r="H907" s="4" t="s">
        <v>430</v>
      </c>
      <c r="I907" s="4" t="s">
        <v>27</v>
      </c>
      <c r="J907" s="4">
        <v>4.85</v>
      </c>
      <c r="K907" s="8">
        <v>4410</v>
      </c>
      <c r="L907" s="8">
        <v>21388.5</v>
      </c>
      <c r="M907" s="4">
        <v>10</v>
      </c>
      <c r="N907" s="8">
        <v>2138.85</v>
      </c>
      <c r="O907" s="8">
        <v>106.9425</v>
      </c>
      <c r="P907" s="6"/>
      <c r="Q907" s="8">
        <v>962.4825</v>
      </c>
      <c r="R907" s="8">
        <v>1069.425</v>
      </c>
      <c r="S907" s="8">
        <v>2031.9075</v>
      </c>
      <c r="T907" s="6"/>
    </row>
    <row r="908" ht="19.2" spans="1:20">
      <c r="A908" s="4">
        <v>1807</v>
      </c>
      <c r="B908" s="4" t="s">
        <v>827</v>
      </c>
      <c r="C908" s="4" t="s">
        <v>2249</v>
      </c>
      <c r="D908" s="5">
        <v>44958</v>
      </c>
      <c r="E908" s="5">
        <v>44985</v>
      </c>
      <c r="F908" s="6"/>
      <c r="G908" s="4" t="s">
        <v>25</v>
      </c>
      <c r="H908" s="4" t="s">
        <v>430</v>
      </c>
      <c r="I908" s="4" t="s">
        <v>27</v>
      </c>
      <c r="J908" s="4">
        <v>8</v>
      </c>
      <c r="K908" s="8">
        <v>4410</v>
      </c>
      <c r="L908" s="8">
        <v>35280</v>
      </c>
      <c r="M908" s="4">
        <v>10</v>
      </c>
      <c r="N908" s="8">
        <v>3528</v>
      </c>
      <c r="O908" s="8">
        <v>176.4</v>
      </c>
      <c r="P908" s="6"/>
      <c r="Q908" s="8">
        <v>1587.6</v>
      </c>
      <c r="R908" s="8">
        <v>1764</v>
      </c>
      <c r="S908" s="8">
        <v>3351.6</v>
      </c>
      <c r="T908" s="6"/>
    </row>
    <row r="909" ht="19.2" spans="1:20">
      <c r="A909" s="4">
        <v>1808</v>
      </c>
      <c r="B909" s="4" t="s">
        <v>828</v>
      </c>
      <c r="C909" s="4" t="s">
        <v>2249</v>
      </c>
      <c r="D909" s="5">
        <v>44958</v>
      </c>
      <c r="E909" s="5">
        <v>44985</v>
      </c>
      <c r="F909" s="6"/>
      <c r="G909" s="4" t="s">
        <v>25</v>
      </c>
      <c r="H909" s="4" t="s">
        <v>430</v>
      </c>
      <c r="I909" s="4" t="s">
        <v>27</v>
      </c>
      <c r="J909" s="4">
        <v>2.93</v>
      </c>
      <c r="K909" s="8">
        <v>4410</v>
      </c>
      <c r="L909" s="8">
        <v>12921.3</v>
      </c>
      <c r="M909" s="4">
        <v>10</v>
      </c>
      <c r="N909" s="8">
        <v>1292.13</v>
      </c>
      <c r="O909" s="8">
        <v>64.6065</v>
      </c>
      <c r="P909" s="6"/>
      <c r="Q909" s="8">
        <v>581.4585</v>
      </c>
      <c r="R909" s="8">
        <v>646.065</v>
      </c>
      <c r="S909" s="8">
        <v>1227.5235</v>
      </c>
      <c r="T909" s="6"/>
    </row>
    <row r="910" ht="19.2" spans="1:20">
      <c r="A910" s="4">
        <v>1809</v>
      </c>
      <c r="B910" s="4" t="s">
        <v>829</v>
      </c>
      <c r="C910" s="4" t="s">
        <v>2249</v>
      </c>
      <c r="D910" s="5">
        <v>44958</v>
      </c>
      <c r="E910" s="5">
        <v>44985</v>
      </c>
      <c r="F910" s="6"/>
      <c r="G910" s="4" t="s">
        <v>25</v>
      </c>
      <c r="H910" s="4" t="s">
        <v>430</v>
      </c>
      <c r="I910" s="4" t="s">
        <v>27</v>
      </c>
      <c r="J910" s="4">
        <v>5</v>
      </c>
      <c r="K910" s="8">
        <v>4410</v>
      </c>
      <c r="L910" s="8">
        <v>22050</v>
      </c>
      <c r="M910" s="4">
        <v>10</v>
      </c>
      <c r="N910" s="8">
        <v>2205</v>
      </c>
      <c r="O910" s="8">
        <v>110.25</v>
      </c>
      <c r="P910" s="6"/>
      <c r="Q910" s="8">
        <v>992.25</v>
      </c>
      <c r="R910" s="8">
        <v>1102.5</v>
      </c>
      <c r="S910" s="8">
        <v>2094.75</v>
      </c>
      <c r="T910" s="6"/>
    </row>
    <row r="911" ht="19.2" spans="1:20">
      <c r="A911" s="4">
        <v>1810</v>
      </c>
      <c r="B911" s="4" t="s">
        <v>830</v>
      </c>
      <c r="C911" s="4" t="s">
        <v>2249</v>
      </c>
      <c r="D911" s="5">
        <v>44958</v>
      </c>
      <c r="E911" s="5">
        <v>44985</v>
      </c>
      <c r="F911" s="6"/>
      <c r="G911" s="4" t="s">
        <v>25</v>
      </c>
      <c r="H911" s="4" t="s">
        <v>430</v>
      </c>
      <c r="I911" s="4" t="s">
        <v>27</v>
      </c>
      <c r="J911" s="4">
        <v>9</v>
      </c>
      <c r="K911" s="8">
        <v>4410</v>
      </c>
      <c r="L911" s="8">
        <v>39690</v>
      </c>
      <c r="M911" s="4">
        <v>10</v>
      </c>
      <c r="N911" s="8">
        <v>3969</v>
      </c>
      <c r="O911" s="8">
        <v>198.45</v>
      </c>
      <c r="P911" s="6"/>
      <c r="Q911" s="8">
        <v>1786.05</v>
      </c>
      <c r="R911" s="8">
        <v>1984.5</v>
      </c>
      <c r="S911" s="8">
        <v>3770.55</v>
      </c>
      <c r="T911" s="6"/>
    </row>
    <row r="912" ht="19.2" spans="1:20">
      <c r="A912" s="4">
        <v>1811</v>
      </c>
      <c r="B912" s="4" t="s">
        <v>831</v>
      </c>
      <c r="C912" s="4" t="s">
        <v>2249</v>
      </c>
      <c r="D912" s="5">
        <v>44958</v>
      </c>
      <c r="E912" s="5">
        <v>44985</v>
      </c>
      <c r="F912" s="6"/>
      <c r="G912" s="4" t="s">
        <v>25</v>
      </c>
      <c r="H912" s="4" t="s">
        <v>430</v>
      </c>
      <c r="I912" s="4" t="s">
        <v>27</v>
      </c>
      <c r="J912" s="4">
        <v>7.9</v>
      </c>
      <c r="K912" s="8">
        <v>4410</v>
      </c>
      <c r="L912" s="8">
        <v>34839</v>
      </c>
      <c r="M912" s="4">
        <v>10</v>
      </c>
      <c r="N912" s="8">
        <v>3483.9</v>
      </c>
      <c r="O912" s="8">
        <v>174.195</v>
      </c>
      <c r="P912" s="6"/>
      <c r="Q912" s="8">
        <v>1567.755</v>
      </c>
      <c r="R912" s="8">
        <v>1741.95</v>
      </c>
      <c r="S912" s="8">
        <v>3309.705</v>
      </c>
      <c r="T912" s="6"/>
    </row>
    <row r="913" ht="19.2" spans="1:20">
      <c r="A913" s="4">
        <v>1812</v>
      </c>
      <c r="B913" s="4" t="s">
        <v>832</v>
      </c>
      <c r="C913" s="4" t="s">
        <v>2249</v>
      </c>
      <c r="D913" s="5">
        <v>44958</v>
      </c>
      <c r="E913" s="5">
        <v>44985</v>
      </c>
      <c r="F913" s="6"/>
      <c r="G913" s="4" t="s">
        <v>25</v>
      </c>
      <c r="H913" s="4" t="s">
        <v>430</v>
      </c>
      <c r="I913" s="4" t="s">
        <v>27</v>
      </c>
      <c r="J913" s="4">
        <v>3.24</v>
      </c>
      <c r="K913" s="8">
        <v>4410</v>
      </c>
      <c r="L913" s="8">
        <v>14288.4</v>
      </c>
      <c r="M913" s="4">
        <v>10</v>
      </c>
      <c r="N913" s="8">
        <v>1428.84</v>
      </c>
      <c r="O913" s="8">
        <v>71.442</v>
      </c>
      <c r="P913" s="6"/>
      <c r="Q913" s="8">
        <v>642.978</v>
      </c>
      <c r="R913" s="8">
        <v>714.42</v>
      </c>
      <c r="S913" s="8">
        <v>1357.398</v>
      </c>
      <c r="T913" s="6"/>
    </row>
    <row r="914" ht="19.2" spans="1:20">
      <c r="A914" s="4">
        <v>1813</v>
      </c>
      <c r="B914" s="4" t="s">
        <v>833</v>
      </c>
      <c r="C914" s="4" t="s">
        <v>2249</v>
      </c>
      <c r="D914" s="5">
        <v>44958</v>
      </c>
      <c r="E914" s="5">
        <v>44985</v>
      </c>
      <c r="F914" s="6"/>
      <c r="G914" s="4" t="s">
        <v>25</v>
      </c>
      <c r="H914" s="4" t="s">
        <v>430</v>
      </c>
      <c r="I914" s="4" t="s">
        <v>27</v>
      </c>
      <c r="J914" s="4">
        <v>9.7</v>
      </c>
      <c r="K914" s="8">
        <v>4410</v>
      </c>
      <c r="L914" s="8">
        <v>42777</v>
      </c>
      <c r="M914" s="4">
        <v>10</v>
      </c>
      <c r="N914" s="8">
        <v>4277.7</v>
      </c>
      <c r="O914" s="8">
        <v>213.885</v>
      </c>
      <c r="P914" s="6"/>
      <c r="Q914" s="8">
        <v>1924.965</v>
      </c>
      <c r="R914" s="8">
        <v>2138.85</v>
      </c>
      <c r="S914" s="8">
        <v>4063.815</v>
      </c>
      <c r="T914" s="6"/>
    </row>
    <row r="915" ht="19.2" spans="1:20">
      <c r="A915" s="4">
        <v>1814</v>
      </c>
      <c r="B915" s="4" t="s">
        <v>834</v>
      </c>
      <c r="C915" s="4" t="s">
        <v>2249</v>
      </c>
      <c r="D915" s="5">
        <v>44958</v>
      </c>
      <c r="E915" s="5">
        <v>44985</v>
      </c>
      <c r="F915" s="6"/>
      <c r="G915" s="4" t="s">
        <v>25</v>
      </c>
      <c r="H915" s="4" t="s">
        <v>430</v>
      </c>
      <c r="I915" s="4" t="s">
        <v>27</v>
      </c>
      <c r="J915" s="4">
        <v>5</v>
      </c>
      <c r="K915" s="8">
        <v>4410</v>
      </c>
      <c r="L915" s="8">
        <v>22050</v>
      </c>
      <c r="M915" s="4">
        <v>10</v>
      </c>
      <c r="N915" s="8">
        <v>2205</v>
      </c>
      <c r="O915" s="8">
        <v>110.25</v>
      </c>
      <c r="P915" s="6"/>
      <c r="Q915" s="8">
        <v>992.25</v>
      </c>
      <c r="R915" s="8">
        <v>1102.5</v>
      </c>
      <c r="S915" s="8">
        <v>2094.75</v>
      </c>
      <c r="T915" s="6"/>
    </row>
    <row r="916" ht="19.2" spans="1:20">
      <c r="A916" s="4">
        <v>1815</v>
      </c>
      <c r="B916" s="4" t="s">
        <v>835</v>
      </c>
      <c r="C916" s="4" t="s">
        <v>2249</v>
      </c>
      <c r="D916" s="5">
        <v>44958</v>
      </c>
      <c r="E916" s="5">
        <v>44985</v>
      </c>
      <c r="F916" s="6"/>
      <c r="G916" s="4" t="s">
        <v>25</v>
      </c>
      <c r="H916" s="4" t="s">
        <v>430</v>
      </c>
      <c r="I916" s="4" t="s">
        <v>27</v>
      </c>
      <c r="J916" s="4">
        <v>5.3</v>
      </c>
      <c r="K916" s="8">
        <v>4410</v>
      </c>
      <c r="L916" s="8">
        <v>23373</v>
      </c>
      <c r="M916" s="4">
        <v>10</v>
      </c>
      <c r="N916" s="8">
        <v>2337.3</v>
      </c>
      <c r="O916" s="8">
        <v>116.865</v>
      </c>
      <c r="P916" s="6"/>
      <c r="Q916" s="8">
        <v>1051.785</v>
      </c>
      <c r="R916" s="8">
        <v>1168.65</v>
      </c>
      <c r="S916" s="8">
        <v>2220.435</v>
      </c>
      <c r="T916" s="6"/>
    </row>
    <row r="917" ht="19.2" spans="1:20">
      <c r="A917" s="4">
        <v>1816</v>
      </c>
      <c r="B917" s="4" t="s">
        <v>836</v>
      </c>
      <c r="C917" s="4" t="s">
        <v>2249</v>
      </c>
      <c r="D917" s="5">
        <v>44958</v>
      </c>
      <c r="E917" s="5">
        <v>44985</v>
      </c>
      <c r="F917" s="6"/>
      <c r="G917" s="4" t="s">
        <v>25</v>
      </c>
      <c r="H917" s="4" t="s">
        <v>430</v>
      </c>
      <c r="I917" s="4" t="s">
        <v>27</v>
      </c>
      <c r="J917" s="4">
        <v>4.08</v>
      </c>
      <c r="K917" s="8">
        <v>4410</v>
      </c>
      <c r="L917" s="8">
        <v>17992.8</v>
      </c>
      <c r="M917" s="4">
        <v>10</v>
      </c>
      <c r="N917" s="8">
        <v>1799.28</v>
      </c>
      <c r="O917" s="8">
        <v>89.964</v>
      </c>
      <c r="P917" s="6"/>
      <c r="Q917" s="8">
        <v>809.676</v>
      </c>
      <c r="R917" s="8">
        <v>899.64</v>
      </c>
      <c r="S917" s="8">
        <v>1709.316</v>
      </c>
      <c r="T917" s="6"/>
    </row>
    <row r="918" ht="19.2" spans="1:20">
      <c r="A918" s="4">
        <v>1817</v>
      </c>
      <c r="B918" s="4" t="s">
        <v>409</v>
      </c>
      <c r="C918" s="4" t="s">
        <v>2249</v>
      </c>
      <c r="D918" s="5">
        <v>44958</v>
      </c>
      <c r="E918" s="5">
        <v>44985</v>
      </c>
      <c r="F918" s="6"/>
      <c r="G918" s="4" t="s">
        <v>25</v>
      </c>
      <c r="H918" s="4" t="s">
        <v>430</v>
      </c>
      <c r="I918" s="4" t="s">
        <v>27</v>
      </c>
      <c r="J918" s="4">
        <v>7</v>
      </c>
      <c r="K918" s="8">
        <v>4410</v>
      </c>
      <c r="L918" s="8">
        <v>30870</v>
      </c>
      <c r="M918" s="4">
        <v>10</v>
      </c>
      <c r="N918" s="8">
        <v>3087</v>
      </c>
      <c r="O918" s="8">
        <v>154.35</v>
      </c>
      <c r="P918" s="6"/>
      <c r="Q918" s="8">
        <v>1389.15</v>
      </c>
      <c r="R918" s="8">
        <v>1543.5</v>
      </c>
      <c r="S918" s="8">
        <v>2932.65</v>
      </c>
      <c r="T918" s="6"/>
    </row>
    <row r="919" ht="19.2" spans="1:20">
      <c r="A919" s="4">
        <v>1818</v>
      </c>
      <c r="B919" s="4" t="s">
        <v>837</v>
      </c>
      <c r="C919" s="4" t="s">
        <v>2249</v>
      </c>
      <c r="D919" s="5">
        <v>44958</v>
      </c>
      <c r="E919" s="5">
        <v>44985</v>
      </c>
      <c r="F919" s="6"/>
      <c r="G919" s="4" t="s">
        <v>25</v>
      </c>
      <c r="H919" s="4" t="s">
        <v>430</v>
      </c>
      <c r="I919" s="4" t="s">
        <v>27</v>
      </c>
      <c r="J919" s="4">
        <v>5.73</v>
      </c>
      <c r="K919" s="8">
        <v>4410</v>
      </c>
      <c r="L919" s="8">
        <v>25269.3</v>
      </c>
      <c r="M919" s="4">
        <v>10</v>
      </c>
      <c r="N919" s="8">
        <v>2526.93</v>
      </c>
      <c r="O919" s="8">
        <v>126.3465</v>
      </c>
      <c r="P919" s="6"/>
      <c r="Q919" s="8">
        <v>1137.1185</v>
      </c>
      <c r="R919" s="8">
        <v>1263.465</v>
      </c>
      <c r="S919" s="8">
        <v>2400.5835</v>
      </c>
      <c r="T919" s="6"/>
    </row>
    <row r="920" ht="19.2" spans="1:20">
      <c r="A920" s="4">
        <v>1819</v>
      </c>
      <c r="B920" s="4" t="s">
        <v>838</v>
      </c>
      <c r="C920" s="4" t="s">
        <v>2249</v>
      </c>
      <c r="D920" s="5">
        <v>44958</v>
      </c>
      <c r="E920" s="5">
        <v>44985</v>
      </c>
      <c r="F920" s="6"/>
      <c r="G920" s="4" t="s">
        <v>25</v>
      </c>
      <c r="H920" s="4" t="s">
        <v>430</v>
      </c>
      <c r="I920" s="4" t="s">
        <v>27</v>
      </c>
      <c r="J920" s="4">
        <v>2</v>
      </c>
      <c r="K920" s="8">
        <v>4410</v>
      </c>
      <c r="L920" s="8">
        <v>8820</v>
      </c>
      <c r="M920" s="4">
        <v>10</v>
      </c>
      <c r="N920" s="8">
        <v>882</v>
      </c>
      <c r="O920" s="8">
        <v>44.1</v>
      </c>
      <c r="P920" s="6"/>
      <c r="Q920" s="8">
        <v>396.9</v>
      </c>
      <c r="R920" s="8">
        <v>441</v>
      </c>
      <c r="S920" s="8">
        <v>837.9</v>
      </c>
      <c r="T920" s="6"/>
    </row>
    <row r="921" ht="19.2" spans="1:20">
      <c r="A921" s="4">
        <v>1820</v>
      </c>
      <c r="B921" s="4" t="s">
        <v>839</v>
      </c>
      <c r="C921" s="4" t="s">
        <v>2249</v>
      </c>
      <c r="D921" s="5">
        <v>44958</v>
      </c>
      <c r="E921" s="5">
        <v>44985</v>
      </c>
      <c r="F921" s="6"/>
      <c r="G921" s="4" t="s">
        <v>25</v>
      </c>
      <c r="H921" s="4" t="s">
        <v>430</v>
      </c>
      <c r="I921" s="4" t="s">
        <v>27</v>
      </c>
      <c r="J921" s="4">
        <v>8</v>
      </c>
      <c r="K921" s="8">
        <v>4410</v>
      </c>
      <c r="L921" s="8">
        <v>35280</v>
      </c>
      <c r="M921" s="4">
        <v>10</v>
      </c>
      <c r="N921" s="8">
        <v>3528</v>
      </c>
      <c r="O921" s="8">
        <v>176.4</v>
      </c>
      <c r="P921" s="6"/>
      <c r="Q921" s="8">
        <v>1587.6</v>
      </c>
      <c r="R921" s="8">
        <v>1764</v>
      </c>
      <c r="S921" s="8">
        <v>3351.6</v>
      </c>
      <c r="T921" s="6"/>
    </row>
    <row r="922" ht="19.2" spans="1:20">
      <c r="A922" s="4">
        <v>1821</v>
      </c>
      <c r="B922" s="4" t="s">
        <v>840</v>
      </c>
      <c r="C922" s="4" t="s">
        <v>2249</v>
      </c>
      <c r="D922" s="5">
        <v>44958</v>
      </c>
      <c r="E922" s="5">
        <v>44985</v>
      </c>
      <c r="F922" s="6"/>
      <c r="G922" s="4" t="s">
        <v>25</v>
      </c>
      <c r="H922" s="4" t="s">
        <v>430</v>
      </c>
      <c r="I922" s="4" t="s">
        <v>27</v>
      </c>
      <c r="J922" s="4">
        <v>1.54</v>
      </c>
      <c r="K922" s="8">
        <v>4410</v>
      </c>
      <c r="L922" s="8">
        <v>6791.4</v>
      </c>
      <c r="M922" s="4">
        <v>10</v>
      </c>
      <c r="N922" s="8">
        <v>679.14</v>
      </c>
      <c r="O922" s="8">
        <v>33.957</v>
      </c>
      <c r="P922" s="6"/>
      <c r="Q922" s="8">
        <v>305.613</v>
      </c>
      <c r="R922" s="8">
        <v>339.57</v>
      </c>
      <c r="S922" s="8">
        <v>645.183</v>
      </c>
      <c r="T922" s="6"/>
    </row>
    <row r="923" ht="19.2" spans="1:20">
      <c r="A923" s="4">
        <v>1822</v>
      </c>
      <c r="B923" s="4" t="s">
        <v>841</v>
      </c>
      <c r="C923" s="4" t="s">
        <v>2249</v>
      </c>
      <c r="D923" s="5">
        <v>44958</v>
      </c>
      <c r="E923" s="5">
        <v>44985</v>
      </c>
      <c r="F923" s="6"/>
      <c r="G923" s="4" t="s">
        <v>25</v>
      </c>
      <c r="H923" s="4" t="s">
        <v>430</v>
      </c>
      <c r="I923" s="4" t="s">
        <v>27</v>
      </c>
      <c r="J923" s="4">
        <v>10</v>
      </c>
      <c r="K923" s="8">
        <v>4410</v>
      </c>
      <c r="L923" s="8">
        <v>44100</v>
      </c>
      <c r="M923" s="4">
        <v>10</v>
      </c>
      <c r="N923" s="8">
        <v>4410</v>
      </c>
      <c r="O923" s="8">
        <v>220.5</v>
      </c>
      <c r="P923" s="6"/>
      <c r="Q923" s="8">
        <v>1984.5</v>
      </c>
      <c r="R923" s="8">
        <v>2205</v>
      </c>
      <c r="S923" s="8">
        <v>4189.5</v>
      </c>
      <c r="T923" s="6"/>
    </row>
    <row r="924" ht="19.2" spans="1:20">
      <c r="A924" s="4">
        <v>1823</v>
      </c>
      <c r="B924" s="4" t="s">
        <v>842</v>
      </c>
      <c r="C924" s="4" t="s">
        <v>2249</v>
      </c>
      <c r="D924" s="5">
        <v>44958</v>
      </c>
      <c r="E924" s="5">
        <v>44985</v>
      </c>
      <c r="F924" s="6"/>
      <c r="G924" s="4" t="s">
        <v>25</v>
      </c>
      <c r="H924" s="4" t="s">
        <v>430</v>
      </c>
      <c r="I924" s="4" t="s">
        <v>27</v>
      </c>
      <c r="J924" s="4">
        <v>6</v>
      </c>
      <c r="K924" s="8">
        <v>4410</v>
      </c>
      <c r="L924" s="8">
        <v>26460</v>
      </c>
      <c r="M924" s="4">
        <v>10</v>
      </c>
      <c r="N924" s="8">
        <v>2646</v>
      </c>
      <c r="O924" s="8">
        <v>132.3</v>
      </c>
      <c r="P924" s="6"/>
      <c r="Q924" s="8">
        <v>1190.7</v>
      </c>
      <c r="R924" s="8">
        <v>1323</v>
      </c>
      <c r="S924" s="8">
        <v>2513.7</v>
      </c>
      <c r="T924" s="6"/>
    </row>
    <row r="925" ht="19.2" spans="1:20">
      <c r="A925" s="4">
        <v>1824</v>
      </c>
      <c r="B925" s="4" t="s">
        <v>843</v>
      </c>
      <c r="C925" s="4" t="s">
        <v>2249</v>
      </c>
      <c r="D925" s="5">
        <v>44958</v>
      </c>
      <c r="E925" s="5">
        <v>44985</v>
      </c>
      <c r="F925" s="6"/>
      <c r="G925" s="4" t="s">
        <v>25</v>
      </c>
      <c r="H925" s="4" t="s">
        <v>430</v>
      </c>
      <c r="I925" s="4" t="s">
        <v>27</v>
      </c>
      <c r="J925" s="4">
        <v>9</v>
      </c>
      <c r="K925" s="8">
        <v>4410</v>
      </c>
      <c r="L925" s="8">
        <v>39690</v>
      </c>
      <c r="M925" s="4">
        <v>10</v>
      </c>
      <c r="N925" s="8">
        <v>3969</v>
      </c>
      <c r="O925" s="8">
        <v>198.45</v>
      </c>
      <c r="P925" s="6"/>
      <c r="Q925" s="8">
        <v>1786.05</v>
      </c>
      <c r="R925" s="8">
        <v>1984.5</v>
      </c>
      <c r="S925" s="8">
        <v>3770.55</v>
      </c>
      <c r="T925" s="6"/>
    </row>
    <row r="926" ht="19.2" spans="1:20">
      <c r="A926" s="4">
        <v>1825</v>
      </c>
      <c r="B926" s="4" t="s">
        <v>844</v>
      </c>
      <c r="C926" s="4" t="s">
        <v>2249</v>
      </c>
      <c r="D926" s="5">
        <v>44958</v>
      </c>
      <c r="E926" s="5">
        <v>44985</v>
      </c>
      <c r="F926" s="6"/>
      <c r="G926" s="4" t="s">
        <v>25</v>
      </c>
      <c r="H926" s="4" t="s">
        <v>430</v>
      </c>
      <c r="I926" s="4" t="s">
        <v>27</v>
      </c>
      <c r="J926" s="4">
        <v>5.04</v>
      </c>
      <c r="K926" s="8">
        <v>4410</v>
      </c>
      <c r="L926" s="8">
        <v>22226.4</v>
      </c>
      <c r="M926" s="4">
        <v>10</v>
      </c>
      <c r="N926" s="8">
        <v>2222.64</v>
      </c>
      <c r="O926" s="8">
        <v>111.132</v>
      </c>
      <c r="P926" s="6"/>
      <c r="Q926" s="8">
        <v>1000.188</v>
      </c>
      <c r="R926" s="8">
        <v>1111.32</v>
      </c>
      <c r="S926" s="8">
        <v>2111.508</v>
      </c>
      <c r="T926" s="6"/>
    </row>
    <row r="927" ht="19.2" spans="1:20">
      <c r="A927" s="4">
        <v>1826</v>
      </c>
      <c r="B927" s="4" t="s">
        <v>845</v>
      </c>
      <c r="C927" s="4" t="s">
        <v>2249</v>
      </c>
      <c r="D927" s="5">
        <v>44958</v>
      </c>
      <c r="E927" s="5">
        <v>44985</v>
      </c>
      <c r="F927" s="6"/>
      <c r="G927" s="4" t="s">
        <v>25</v>
      </c>
      <c r="H927" s="4" t="s">
        <v>430</v>
      </c>
      <c r="I927" s="4" t="s">
        <v>27</v>
      </c>
      <c r="J927" s="4">
        <v>4.07</v>
      </c>
      <c r="K927" s="8">
        <v>4410</v>
      </c>
      <c r="L927" s="8">
        <v>17948.7</v>
      </c>
      <c r="M927" s="4">
        <v>10</v>
      </c>
      <c r="N927" s="8">
        <v>1794.87</v>
      </c>
      <c r="O927" s="8">
        <v>89.7435</v>
      </c>
      <c r="P927" s="6"/>
      <c r="Q927" s="8">
        <v>807.6915</v>
      </c>
      <c r="R927" s="8">
        <v>897.435</v>
      </c>
      <c r="S927" s="8">
        <v>1705.1265</v>
      </c>
      <c r="T927" s="6"/>
    </row>
    <row r="928" ht="19.2" spans="1:20">
      <c r="A928" s="4">
        <v>1827</v>
      </c>
      <c r="B928" s="4" t="s">
        <v>846</v>
      </c>
      <c r="C928" s="4" t="s">
        <v>2249</v>
      </c>
      <c r="D928" s="5">
        <v>44958</v>
      </c>
      <c r="E928" s="5">
        <v>44985</v>
      </c>
      <c r="F928" s="6"/>
      <c r="G928" s="4" t="s">
        <v>25</v>
      </c>
      <c r="H928" s="4" t="s">
        <v>430</v>
      </c>
      <c r="I928" s="4" t="s">
        <v>27</v>
      </c>
      <c r="J928" s="4">
        <v>8.9</v>
      </c>
      <c r="K928" s="8">
        <v>4410</v>
      </c>
      <c r="L928" s="8">
        <v>39249</v>
      </c>
      <c r="M928" s="4">
        <v>10</v>
      </c>
      <c r="N928" s="8">
        <v>3924.9</v>
      </c>
      <c r="O928" s="8">
        <v>196.245</v>
      </c>
      <c r="P928" s="6"/>
      <c r="Q928" s="8">
        <v>1766.205</v>
      </c>
      <c r="R928" s="8">
        <v>1962.45</v>
      </c>
      <c r="S928" s="8">
        <v>3728.655</v>
      </c>
      <c r="T928" s="6"/>
    </row>
    <row r="929" ht="19.2" spans="1:20">
      <c r="A929" s="4">
        <v>1828</v>
      </c>
      <c r="B929" s="4" t="s">
        <v>847</v>
      </c>
      <c r="C929" s="4" t="s">
        <v>2249</v>
      </c>
      <c r="D929" s="5">
        <v>44958</v>
      </c>
      <c r="E929" s="5">
        <v>44985</v>
      </c>
      <c r="F929" s="6"/>
      <c r="G929" s="4" t="s">
        <v>25</v>
      </c>
      <c r="H929" s="4" t="s">
        <v>430</v>
      </c>
      <c r="I929" s="4" t="s">
        <v>27</v>
      </c>
      <c r="J929" s="4">
        <v>5.66</v>
      </c>
      <c r="K929" s="8">
        <v>4410</v>
      </c>
      <c r="L929" s="8">
        <v>24960.6</v>
      </c>
      <c r="M929" s="4">
        <v>10</v>
      </c>
      <c r="N929" s="8">
        <v>2496.06</v>
      </c>
      <c r="O929" s="8">
        <v>124.803</v>
      </c>
      <c r="P929" s="6"/>
      <c r="Q929" s="8">
        <v>1123.227</v>
      </c>
      <c r="R929" s="8">
        <v>1248.03</v>
      </c>
      <c r="S929" s="8">
        <v>2371.257</v>
      </c>
      <c r="T929" s="6"/>
    </row>
    <row r="930" ht="19.2" spans="1:20">
      <c r="A930" s="4">
        <v>1829</v>
      </c>
      <c r="B930" s="4" t="s">
        <v>848</v>
      </c>
      <c r="C930" s="4" t="s">
        <v>2249</v>
      </c>
      <c r="D930" s="5">
        <v>44958</v>
      </c>
      <c r="E930" s="5">
        <v>44985</v>
      </c>
      <c r="F930" s="6"/>
      <c r="G930" s="4" t="s">
        <v>25</v>
      </c>
      <c r="H930" s="4" t="s">
        <v>430</v>
      </c>
      <c r="I930" s="4" t="s">
        <v>27</v>
      </c>
      <c r="J930" s="4">
        <v>2.14</v>
      </c>
      <c r="K930" s="8">
        <v>4410</v>
      </c>
      <c r="L930" s="8">
        <v>9437.4</v>
      </c>
      <c r="M930" s="4">
        <v>10</v>
      </c>
      <c r="N930" s="8">
        <v>943.74</v>
      </c>
      <c r="O930" s="8">
        <v>47.187</v>
      </c>
      <c r="P930" s="6"/>
      <c r="Q930" s="8">
        <v>424.683</v>
      </c>
      <c r="R930" s="8">
        <v>471.87</v>
      </c>
      <c r="S930" s="8">
        <v>896.553</v>
      </c>
      <c r="T930" s="6"/>
    </row>
    <row r="931" ht="19.2" spans="1:20">
      <c r="A931" s="4">
        <v>1830</v>
      </c>
      <c r="B931" s="4" t="s">
        <v>849</v>
      </c>
      <c r="C931" s="4" t="s">
        <v>2249</v>
      </c>
      <c r="D931" s="5">
        <v>44958</v>
      </c>
      <c r="E931" s="5">
        <v>44985</v>
      </c>
      <c r="F931" s="6"/>
      <c r="G931" s="4" t="s">
        <v>25</v>
      </c>
      <c r="H931" s="4" t="s">
        <v>430</v>
      </c>
      <c r="I931" s="4" t="s">
        <v>27</v>
      </c>
      <c r="J931" s="4">
        <v>9.5</v>
      </c>
      <c r="K931" s="8">
        <v>4410</v>
      </c>
      <c r="L931" s="8">
        <v>41895</v>
      </c>
      <c r="M931" s="4">
        <v>10</v>
      </c>
      <c r="N931" s="8">
        <v>4189.5</v>
      </c>
      <c r="O931" s="8">
        <v>209.475</v>
      </c>
      <c r="P931" s="6"/>
      <c r="Q931" s="8">
        <v>1885.275</v>
      </c>
      <c r="R931" s="8">
        <v>2094.75</v>
      </c>
      <c r="S931" s="8">
        <v>3980.025</v>
      </c>
      <c r="T931" s="6"/>
    </row>
    <row r="932" ht="19.2" spans="1:20">
      <c r="A932" s="4">
        <v>1831</v>
      </c>
      <c r="B932" s="4" t="s">
        <v>850</v>
      </c>
      <c r="C932" s="4" t="s">
        <v>2249</v>
      </c>
      <c r="D932" s="5">
        <v>44958</v>
      </c>
      <c r="E932" s="5">
        <v>44985</v>
      </c>
      <c r="F932" s="6"/>
      <c r="G932" s="4" t="s">
        <v>25</v>
      </c>
      <c r="H932" s="4" t="s">
        <v>430</v>
      </c>
      <c r="I932" s="4" t="s">
        <v>27</v>
      </c>
      <c r="J932" s="4">
        <v>1.92</v>
      </c>
      <c r="K932" s="8">
        <v>4410</v>
      </c>
      <c r="L932" s="8">
        <v>8467.2</v>
      </c>
      <c r="M932" s="4">
        <v>10</v>
      </c>
      <c r="N932" s="8">
        <v>846.72</v>
      </c>
      <c r="O932" s="8">
        <v>42.336</v>
      </c>
      <c r="P932" s="6"/>
      <c r="Q932" s="8">
        <v>381.024</v>
      </c>
      <c r="R932" s="8">
        <v>423.36</v>
      </c>
      <c r="S932" s="8">
        <v>804.384</v>
      </c>
      <c r="T932" s="6"/>
    </row>
    <row r="933" ht="19.2" spans="1:20">
      <c r="A933" s="4">
        <v>1832</v>
      </c>
      <c r="B933" s="4" t="s">
        <v>851</v>
      </c>
      <c r="C933" s="4" t="s">
        <v>2249</v>
      </c>
      <c r="D933" s="5">
        <v>44958</v>
      </c>
      <c r="E933" s="5">
        <v>44985</v>
      </c>
      <c r="F933" s="6"/>
      <c r="G933" s="4" t="s">
        <v>25</v>
      </c>
      <c r="H933" s="4" t="s">
        <v>430</v>
      </c>
      <c r="I933" s="4" t="s">
        <v>27</v>
      </c>
      <c r="J933" s="4">
        <v>4.25</v>
      </c>
      <c r="K933" s="8">
        <v>4410</v>
      </c>
      <c r="L933" s="8">
        <v>18742.5</v>
      </c>
      <c r="M933" s="4">
        <v>10</v>
      </c>
      <c r="N933" s="8">
        <v>1874.25</v>
      </c>
      <c r="O933" s="8">
        <v>93.7125</v>
      </c>
      <c r="P933" s="6"/>
      <c r="Q933" s="8">
        <v>843.4125</v>
      </c>
      <c r="R933" s="8">
        <v>937.125</v>
      </c>
      <c r="S933" s="8">
        <v>1780.5375</v>
      </c>
      <c r="T933" s="6"/>
    </row>
    <row r="934" ht="19.2" spans="1:20">
      <c r="A934" s="4">
        <v>1833</v>
      </c>
      <c r="B934" s="4" t="s">
        <v>852</v>
      </c>
      <c r="C934" s="4" t="s">
        <v>2249</v>
      </c>
      <c r="D934" s="5">
        <v>44958</v>
      </c>
      <c r="E934" s="5">
        <v>44985</v>
      </c>
      <c r="F934" s="6"/>
      <c r="G934" s="4" t="s">
        <v>25</v>
      </c>
      <c r="H934" s="4" t="s">
        <v>430</v>
      </c>
      <c r="I934" s="4" t="s">
        <v>27</v>
      </c>
      <c r="J934" s="4">
        <v>3.13</v>
      </c>
      <c r="K934" s="8">
        <v>4410</v>
      </c>
      <c r="L934" s="8">
        <v>13803.3</v>
      </c>
      <c r="M934" s="4">
        <v>10</v>
      </c>
      <c r="N934" s="8">
        <v>1380.33</v>
      </c>
      <c r="O934" s="8">
        <v>69.0165</v>
      </c>
      <c r="P934" s="6"/>
      <c r="Q934" s="8">
        <v>621.1485</v>
      </c>
      <c r="R934" s="8">
        <v>690.165</v>
      </c>
      <c r="S934" s="8">
        <v>1311.3135</v>
      </c>
      <c r="T934" s="6"/>
    </row>
    <row r="935" ht="19.2" spans="1:20">
      <c r="A935" s="4">
        <v>1834</v>
      </c>
      <c r="B935" s="4" t="s">
        <v>853</v>
      </c>
      <c r="C935" s="4" t="s">
        <v>2249</v>
      </c>
      <c r="D935" s="5">
        <v>44958</v>
      </c>
      <c r="E935" s="5">
        <v>44985</v>
      </c>
      <c r="F935" s="6"/>
      <c r="G935" s="4" t="s">
        <v>25</v>
      </c>
      <c r="H935" s="4" t="s">
        <v>430</v>
      </c>
      <c r="I935" s="4" t="s">
        <v>27</v>
      </c>
      <c r="J935" s="4">
        <v>1.21</v>
      </c>
      <c r="K935" s="8">
        <v>4410</v>
      </c>
      <c r="L935" s="8">
        <v>5336.1</v>
      </c>
      <c r="M935" s="4">
        <v>10</v>
      </c>
      <c r="N935" s="8">
        <v>533.61</v>
      </c>
      <c r="O935" s="8">
        <v>26.6805</v>
      </c>
      <c r="P935" s="6"/>
      <c r="Q935" s="8">
        <v>240.1245</v>
      </c>
      <c r="R935" s="8">
        <v>266.805</v>
      </c>
      <c r="S935" s="8">
        <v>506.9295</v>
      </c>
      <c r="T935" s="6"/>
    </row>
    <row r="936" ht="19.2" spans="1:20">
      <c r="A936" s="4">
        <v>1835</v>
      </c>
      <c r="B936" s="4" t="s">
        <v>854</v>
      </c>
      <c r="C936" s="4" t="s">
        <v>2249</v>
      </c>
      <c r="D936" s="5">
        <v>44958</v>
      </c>
      <c r="E936" s="5">
        <v>44985</v>
      </c>
      <c r="F936" s="6"/>
      <c r="G936" s="4" t="s">
        <v>25</v>
      </c>
      <c r="H936" s="4" t="s">
        <v>430</v>
      </c>
      <c r="I936" s="4" t="s">
        <v>27</v>
      </c>
      <c r="J936" s="4">
        <v>5.85</v>
      </c>
      <c r="K936" s="8">
        <v>4410</v>
      </c>
      <c r="L936" s="8">
        <v>25798.5</v>
      </c>
      <c r="M936" s="4">
        <v>10</v>
      </c>
      <c r="N936" s="8">
        <v>2579.85</v>
      </c>
      <c r="O936" s="8">
        <v>128.9925</v>
      </c>
      <c r="P936" s="6"/>
      <c r="Q936" s="8">
        <v>1160.9325</v>
      </c>
      <c r="R936" s="8">
        <v>1289.925</v>
      </c>
      <c r="S936" s="8">
        <v>2450.8575</v>
      </c>
      <c r="T936" s="6"/>
    </row>
    <row r="937" ht="19.2" spans="1:20">
      <c r="A937" s="4">
        <v>1836</v>
      </c>
      <c r="B937" s="4" t="s">
        <v>855</v>
      </c>
      <c r="C937" s="4" t="s">
        <v>2249</v>
      </c>
      <c r="D937" s="5">
        <v>44958</v>
      </c>
      <c r="E937" s="5">
        <v>44985</v>
      </c>
      <c r="F937" s="6"/>
      <c r="G937" s="4" t="s">
        <v>25</v>
      </c>
      <c r="H937" s="4" t="s">
        <v>430</v>
      </c>
      <c r="I937" s="4" t="s">
        <v>27</v>
      </c>
      <c r="J937" s="4">
        <v>4.48</v>
      </c>
      <c r="K937" s="8">
        <v>4410</v>
      </c>
      <c r="L937" s="8">
        <v>19756.8</v>
      </c>
      <c r="M937" s="4">
        <v>10</v>
      </c>
      <c r="N937" s="8">
        <v>1975.68</v>
      </c>
      <c r="O937" s="8">
        <v>98.784</v>
      </c>
      <c r="P937" s="6"/>
      <c r="Q937" s="8">
        <v>889.056</v>
      </c>
      <c r="R937" s="8">
        <v>987.84</v>
      </c>
      <c r="S937" s="8">
        <v>1876.896</v>
      </c>
      <c r="T937" s="6"/>
    </row>
    <row r="938" ht="19.2" spans="1:20">
      <c r="A938" s="4">
        <v>1837</v>
      </c>
      <c r="B938" s="4" t="s">
        <v>782</v>
      </c>
      <c r="C938" s="4" t="s">
        <v>2249</v>
      </c>
      <c r="D938" s="5">
        <v>44958</v>
      </c>
      <c r="E938" s="5">
        <v>44985</v>
      </c>
      <c r="F938" s="6"/>
      <c r="G938" s="4" t="s">
        <v>25</v>
      </c>
      <c r="H938" s="4" t="s">
        <v>430</v>
      </c>
      <c r="I938" s="4" t="s">
        <v>27</v>
      </c>
      <c r="J938" s="4">
        <v>9.95</v>
      </c>
      <c r="K938" s="8">
        <v>4410</v>
      </c>
      <c r="L938" s="8">
        <v>43879.5</v>
      </c>
      <c r="M938" s="4">
        <v>10</v>
      </c>
      <c r="N938" s="8">
        <v>4387.95</v>
      </c>
      <c r="O938" s="8">
        <v>219.3975</v>
      </c>
      <c r="P938" s="6"/>
      <c r="Q938" s="8">
        <v>1974.5775</v>
      </c>
      <c r="R938" s="8">
        <v>2193.975</v>
      </c>
      <c r="S938" s="8">
        <v>4168.5525</v>
      </c>
      <c r="T938" s="6"/>
    </row>
    <row r="939" ht="19.2" spans="1:20">
      <c r="A939" s="4">
        <v>1838</v>
      </c>
      <c r="B939" s="4" t="s">
        <v>856</v>
      </c>
      <c r="C939" s="4" t="s">
        <v>2249</v>
      </c>
      <c r="D939" s="5">
        <v>44958</v>
      </c>
      <c r="E939" s="5">
        <v>44985</v>
      </c>
      <c r="F939" s="6"/>
      <c r="G939" s="4" t="s">
        <v>25</v>
      </c>
      <c r="H939" s="4" t="s">
        <v>430</v>
      </c>
      <c r="I939" s="4" t="s">
        <v>27</v>
      </c>
      <c r="J939" s="4">
        <v>8</v>
      </c>
      <c r="K939" s="8">
        <v>4410</v>
      </c>
      <c r="L939" s="8">
        <v>35280</v>
      </c>
      <c r="M939" s="4">
        <v>10</v>
      </c>
      <c r="N939" s="8">
        <v>3528</v>
      </c>
      <c r="O939" s="8">
        <v>176.4</v>
      </c>
      <c r="P939" s="6"/>
      <c r="Q939" s="8">
        <v>1587.6</v>
      </c>
      <c r="R939" s="8">
        <v>1764</v>
      </c>
      <c r="S939" s="8">
        <v>3351.6</v>
      </c>
      <c r="T939" s="6"/>
    </row>
    <row r="940" ht="19.2" spans="1:20">
      <c r="A940" s="4">
        <v>1839</v>
      </c>
      <c r="B940" s="4" t="s">
        <v>857</v>
      </c>
      <c r="C940" s="4" t="s">
        <v>2249</v>
      </c>
      <c r="D940" s="5">
        <v>44958</v>
      </c>
      <c r="E940" s="5">
        <v>44985</v>
      </c>
      <c r="F940" s="6"/>
      <c r="G940" s="4" t="s">
        <v>25</v>
      </c>
      <c r="H940" s="4" t="s">
        <v>430</v>
      </c>
      <c r="I940" s="4" t="s">
        <v>27</v>
      </c>
      <c r="J940" s="4">
        <v>2.22</v>
      </c>
      <c r="K940" s="8">
        <v>4410</v>
      </c>
      <c r="L940" s="8">
        <v>9790.2</v>
      </c>
      <c r="M940" s="4">
        <v>10</v>
      </c>
      <c r="N940" s="8">
        <v>979.02</v>
      </c>
      <c r="O940" s="8">
        <v>48.951</v>
      </c>
      <c r="P940" s="6"/>
      <c r="Q940" s="8">
        <v>440.559</v>
      </c>
      <c r="R940" s="8">
        <v>489.51</v>
      </c>
      <c r="S940" s="8">
        <v>930.069</v>
      </c>
      <c r="T940" s="6"/>
    </row>
    <row r="941" ht="19.2" spans="1:20">
      <c r="A941" s="4">
        <v>1840</v>
      </c>
      <c r="B941" s="4" t="s">
        <v>858</v>
      </c>
      <c r="C941" s="4" t="s">
        <v>2249</v>
      </c>
      <c r="D941" s="5">
        <v>44958</v>
      </c>
      <c r="E941" s="5">
        <v>44985</v>
      </c>
      <c r="F941" s="6"/>
      <c r="G941" s="4" t="s">
        <v>25</v>
      </c>
      <c r="H941" s="4" t="s">
        <v>430</v>
      </c>
      <c r="I941" s="4" t="s">
        <v>27</v>
      </c>
      <c r="J941" s="4">
        <v>7.59</v>
      </c>
      <c r="K941" s="8">
        <v>4410</v>
      </c>
      <c r="L941" s="8">
        <v>33471.9</v>
      </c>
      <c r="M941" s="4">
        <v>10</v>
      </c>
      <c r="N941" s="8">
        <v>3347.19</v>
      </c>
      <c r="O941" s="8">
        <v>167.3595</v>
      </c>
      <c r="P941" s="6"/>
      <c r="Q941" s="8">
        <v>1506.2355</v>
      </c>
      <c r="R941" s="8">
        <v>1673.595</v>
      </c>
      <c r="S941" s="8">
        <v>3179.8305</v>
      </c>
      <c r="T941" s="6"/>
    </row>
    <row r="942" ht="19.2" spans="1:20">
      <c r="A942" s="4">
        <v>1841</v>
      </c>
      <c r="B942" s="4" t="s">
        <v>859</v>
      </c>
      <c r="C942" s="4" t="s">
        <v>2249</v>
      </c>
      <c r="D942" s="5">
        <v>44958</v>
      </c>
      <c r="E942" s="5">
        <v>44985</v>
      </c>
      <c r="F942" s="6"/>
      <c r="G942" s="4" t="s">
        <v>25</v>
      </c>
      <c r="H942" s="4" t="s">
        <v>430</v>
      </c>
      <c r="I942" s="4" t="s">
        <v>27</v>
      </c>
      <c r="J942" s="4">
        <v>2.82</v>
      </c>
      <c r="K942" s="8">
        <v>4410</v>
      </c>
      <c r="L942" s="8">
        <v>12436.2</v>
      </c>
      <c r="M942" s="4">
        <v>10</v>
      </c>
      <c r="N942" s="8">
        <v>1243.62</v>
      </c>
      <c r="O942" s="8">
        <v>62.181</v>
      </c>
      <c r="P942" s="6"/>
      <c r="Q942" s="8">
        <v>559.629</v>
      </c>
      <c r="R942" s="8">
        <v>621.81</v>
      </c>
      <c r="S942" s="8">
        <v>1181.439</v>
      </c>
      <c r="T942" s="6"/>
    </row>
    <row r="943" ht="19.2" spans="1:20">
      <c r="A943" s="4">
        <v>1842</v>
      </c>
      <c r="B943" s="4" t="s">
        <v>860</v>
      </c>
      <c r="C943" s="4" t="s">
        <v>2249</v>
      </c>
      <c r="D943" s="5">
        <v>44958</v>
      </c>
      <c r="E943" s="5">
        <v>44985</v>
      </c>
      <c r="F943" s="6"/>
      <c r="G943" s="4" t="s">
        <v>25</v>
      </c>
      <c r="H943" s="4" t="s">
        <v>430</v>
      </c>
      <c r="I943" s="4" t="s">
        <v>27</v>
      </c>
      <c r="J943" s="4">
        <v>2.69</v>
      </c>
      <c r="K943" s="8">
        <v>4410</v>
      </c>
      <c r="L943" s="8">
        <v>11862.9</v>
      </c>
      <c r="M943" s="4">
        <v>10</v>
      </c>
      <c r="N943" s="8">
        <v>1186.29</v>
      </c>
      <c r="O943" s="8">
        <v>59.3145</v>
      </c>
      <c r="P943" s="6"/>
      <c r="Q943" s="8">
        <v>533.8305</v>
      </c>
      <c r="R943" s="8">
        <v>593.145</v>
      </c>
      <c r="S943" s="8">
        <v>1126.9755</v>
      </c>
      <c r="T943" s="6"/>
    </row>
    <row r="944" ht="19.2" spans="1:20">
      <c r="A944" s="4">
        <v>1843</v>
      </c>
      <c r="B944" s="4" t="s">
        <v>861</v>
      </c>
      <c r="C944" s="4" t="s">
        <v>2249</v>
      </c>
      <c r="D944" s="5">
        <v>44958</v>
      </c>
      <c r="E944" s="5">
        <v>44985</v>
      </c>
      <c r="F944" s="6"/>
      <c r="G944" s="4" t="s">
        <v>25</v>
      </c>
      <c r="H944" s="4" t="s">
        <v>430</v>
      </c>
      <c r="I944" s="4" t="s">
        <v>27</v>
      </c>
      <c r="J944" s="4">
        <v>12.08</v>
      </c>
      <c r="K944" s="8">
        <v>4410</v>
      </c>
      <c r="L944" s="8">
        <v>53272.8</v>
      </c>
      <c r="M944" s="4">
        <v>10</v>
      </c>
      <c r="N944" s="8">
        <v>5327.28</v>
      </c>
      <c r="O944" s="8">
        <v>266.364</v>
      </c>
      <c r="P944" s="6"/>
      <c r="Q944" s="8">
        <v>2397.276</v>
      </c>
      <c r="R944" s="8">
        <v>2663.64</v>
      </c>
      <c r="S944" s="8">
        <v>5060.916</v>
      </c>
      <c r="T944" s="6"/>
    </row>
    <row r="945" ht="19.2" spans="1:20">
      <c r="A945" s="4">
        <v>1844</v>
      </c>
      <c r="B945" s="4" t="s">
        <v>862</v>
      </c>
      <c r="C945" s="4" t="s">
        <v>2249</v>
      </c>
      <c r="D945" s="5">
        <v>44958</v>
      </c>
      <c r="E945" s="5">
        <v>44985</v>
      </c>
      <c r="F945" s="6"/>
      <c r="G945" s="4" t="s">
        <v>25</v>
      </c>
      <c r="H945" s="4" t="s">
        <v>430</v>
      </c>
      <c r="I945" s="4" t="s">
        <v>27</v>
      </c>
      <c r="J945" s="4">
        <v>5</v>
      </c>
      <c r="K945" s="8">
        <v>4410</v>
      </c>
      <c r="L945" s="8">
        <v>22050</v>
      </c>
      <c r="M945" s="4">
        <v>10</v>
      </c>
      <c r="N945" s="8">
        <v>2205</v>
      </c>
      <c r="O945" s="8">
        <v>110.25</v>
      </c>
      <c r="P945" s="6"/>
      <c r="Q945" s="8">
        <v>992.25</v>
      </c>
      <c r="R945" s="8">
        <v>1102.5</v>
      </c>
      <c r="S945" s="8">
        <v>2094.75</v>
      </c>
      <c r="T945" s="6"/>
    </row>
    <row r="946" ht="19.2" spans="1:20">
      <c r="A946" s="4">
        <v>1845</v>
      </c>
      <c r="B946" s="4" t="s">
        <v>863</v>
      </c>
      <c r="C946" s="4" t="s">
        <v>2249</v>
      </c>
      <c r="D946" s="5">
        <v>44958</v>
      </c>
      <c r="E946" s="5">
        <v>44985</v>
      </c>
      <c r="F946" s="6"/>
      <c r="G946" s="4" t="s">
        <v>25</v>
      </c>
      <c r="H946" s="4" t="s">
        <v>430</v>
      </c>
      <c r="I946" s="4" t="s">
        <v>27</v>
      </c>
      <c r="J946" s="4">
        <v>16</v>
      </c>
      <c r="K946" s="8">
        <v>4410</v>
      </c>
      <c r="L946" s="8">
        <v>70560</v>
      </c>
      <c r="M946" s="4">
        <v>10</v>
      </c>
      <c r="N946" s="8">
        <v>7056</v>
      </c>
      <c r="O946" s="8">
        <v>352.8</v>
      </c>
      <c r="P946" s="6"/>
      <c r="Q946" s="8">
        <v>3175.2</v>
      </c>
      <c r="R946" s="8">
        <v>3528</v>
      </c>
      <c r="S946" s="8">
        <v>6703.2</v>
      </c>
      <c r="T946" s="6"/>
    </row>
    <row r="947" ht="19.2" spans="1:20">
      <c r="A947" s="4">
        <v>1846</v>
      </c>
      <c r="B947" s="4" t="s">
        <v>864</v>
      </c>
      <c r="C947" s="4" t="s">
        <v>2249</v>
      </c>
      <c r="D947" s="5">
        <v>44958</v>
      </c>
      <c r="E947" s="5">
        <v>44985</v>
      </c>
      <c r="F947" s="6"/>
      <c r="G947" s="4" t="s">
        <v>25</v>
      </c>
      <c r="H947" s="4" t="s">
        <v>430</v>
      </c>
      <c r="I947" s="4" t="s">
        <v>27</v>
      </c>
      <c r="J947" s="4">
        <v>2.01</v>
      </c>
      <c r="K947" s="8">
        <v>4410</v>
      </c>
      <c r="L947" s="8">
        <v>8864.1</v>
      </c>
      <c r="M947" s="4">
        <v>10</v>
      </c>
      <c r="N947" s="8">
        <v>886.41</v>
      </c>
      <c r="O947" s="8">
        <v>44.3205</v>
      </c>
      <c r="P947" s="6"/>
      <c r="Q947" s="8">
        <v>398.8845</v>
      </c>
      <c r="R947" s="8">
        <v>443.205</v>
      </c>
      <c r="S947" s="8">
        <v>842.0895</v>
      </c>
      <c r="T947" s="6"/>
    </row>
    <row r="948" ht="19.2" spans="1:20">
      <c r="A948" s="4">
        <v>1847</v>
      </c>
      <c r="B948" s="4" t="s">
        <v>865</v>
      </c>
      <c r="C948" s="4" t="s">
        <v>2249</v>
      </c>
      <c r="D948" s="5">
        <v>44958</v>
      </c>
      <c r="E948" s="5">
        <v>44985</v>
      </c>
      <c r="F948" s="6"/>
      <c r="G948" s="4" t="s">
        <v>25</v>
      </c>
      <c r="H948" s="4" t="s">
        <v>430</v>
      </c>
      <c r="I948" s="4" t="s">
        <v>27</v>
      </c>
      <c r="J948" s="4">
        <v>2.86</v>
      </c>
      <c r="K948" s="8">
        <v>4410</v>
      </c>
      <c r="L948" s="8">
        <v>12612.6</v>
      </c>
      <c r="M948" s="4">
        <v>10</v>
      </c>
      <c r="N948" s="8">
        <v>1261.26</v>
      </c>
      <c r="O948" s="8">
        <v>63.063</v>
      </c>
      <c r="P948" s="6"/>
      <c r="Q948" s="8">
        <v>567.567</v>
      </c>
      <c r="R948" s="8">
        <v>630.63</v>
      </c>
      <c r="S948" s="8">
        <v>1198.197</v>
      </c>
      <c r="T948" s="6"/>
    </row>
    <row r="949" ht="19.2" spans="1:20">
      <c r="A949" s="4">
        <v>1848</v>
      </c>
      <c r="B949" s="4" t="s">
        <v>866</v>
      </c>
      <c r="C949" s="4" t="s">
        <v>2249</v>
      </c>
      <c r="D949" s="5">
        <v>44958</v>
      </c>
      <c r="E949" s="5">
        <v>44985</v>
      </c>
      <c r="F949" s="6"/>
      <c r="G949" s="4" t="s">
        <v>25</v>
      </c>
      <c r="H949" s="4" t="s">
        <v>430</v>
      </c>
      <c r="I949" s="4" t="s">
        <v>27</v>
      </c>
      <c r="J949" s="4">
        <v>11</v>
      </c>
      <c r="K949" s="8">
        <v>4410</v>
      </c>
      <c r="L949" s="8">
        <v>48510</v>
      </c>
      <c r="M949" s="4">
        <v>10</v>
      </c>
      <c r="N949" s="8">
        <v>4851</v>
      </c>
      <c r="O949" s="8">
        <v>242.55</v>
      </c>
      <c r="P949" s="6"/>
      <c r="Q949" s="8">
        <v>2182.95</v>
      </c>
      <c r="R949" s="8">
        <v>2425.5</v>
      </c>
      <c r="S949" s="8">
        <v>4608.45</v>
      </c>
      <c r="T949" s="6"/>
    </row>
    <row r="950" ht="19.2" spans="1:20">
      <c r="A950" s="4">
        <v>1849</v>
      </c>
      <c r="B950" s="4" t="s">
        <v>867</v>
      </c>
      <c r="C950" s="4" t="s">
        <v>2249</v>
      </c>
      <c r="D950" s="5">
        <v>44958</v>
      </c>
      <c r="E950" s="5">
        <v>44985</v>
      </c>
      <c r="F950" s="6"/>
      <c r="G950" s="4" t="s">
        <v>25</v>
      </c>
      <c r="H950" s="4" t="s">
        <v>430</v>
      </c>
      <c r="I950" s="4" t="s">
        <v>27</v>
      </c>
      <c r="J950" s="4">
        <v>5</v>
      </c>
      <c r="K950" s="8">
        <v>4410</v>
      </c>
      <c r="L950" s="8">
        <v>22050</v>
      </c>
      <c r="M950" s="4">
        <v>10</v>
      </c>
      <c r="N950" s="8">
        <v>2205</v>
      </c>
      <c r="O950" s="8">
        <v>110.25</v>
      </c>
      <c r="P950" s="6"/>
      <c r="Q950" s="8">
        <v>992.25</v>
      </c>
      <c r="R950" s="8">
        <v>1102.5</v>
      </c>
      <c r="S950" s="8">
        <v>2094.75</v>
      </c>
      <c r="T950" s="6"/>
    </row>
    <row r="951" ht="19.2" spans="1:20">
      <c r="A951" s="4">
        <v>1850</v>
      </c>
      <c r="B951" s="4" t="s">
        <v>868</v>
      </c>
      <c r="C951" s="4" t="s">
        <v>2249</v>
      </c>
      <c r="D951" s="5">
        <v>44958</v>
      </c>
      <c r="E951" s="5">
        <v>44985</v>
      </c>
      <c r="F951" s="6"/>
      <c r="G951" s="4" t="s">
        <v>25</v>
      </c>
      <c r="H951" s="4" t="s">
        <v>430</v>
      </c>
      <c r="I951" s="4" t="s">
        <v>27</v>
      </c>
      <c r="J951" s="4">
        <v>6.9</v>
      </c>
      <c r="K951" s="8">
        <v>4410</v>
      </c>
      <c r="L951" s="8">
        <v>30429</v>
      </c>
      <c r="M951" s="4">
        <v>10</v>
      </c>
      <c r="N951" s="8">
        <v>3042.9</v>
      </c>
      <c r="O951" s="8">
        <v>152.145</v>
      </c>
      <c r="P951" s="6"/>
      <c r="Q951" s="8">
        <v>1369.305</v>
      </c>
      <c r="R951" s="8">
        <v>1521.45</v>
      </c>
      <c r="S951" s="8">
        <v>2890.755</v>
      </c>
      <c r="T951" s="6"/>
    </row>
    <row r="952" ht="19.2" spans="1:20">
      <c r="A952" s="4">
        <v>1851</v>
      </c>
      <c r="B952" s="4" t="s">
        <v>417</v>
      </c>
      <c r="C952" s="4" t="s">
        <v>2249</v>
      </c>
      <c r="D952" s="5">
        <v>44958</v>
      </c>
      <c r="E952" s="5">
        <v>44985</v>
      </c>
      <c r="F952" s="6"/>
      <c r="G952" s="4" t="s">
        <v>25</v>
      </c>
      <c r="H952" s="4" t="s">
        <v>430</v>
      </c>
      <c r="I952" s="4" t="s">
        <v>27</v>
      </c>
      <c r="J952" s="4">
        <v>6</v>
      </c>
      <c r="K952" s="8">
        <v>4410</v>
      </c>
      <c r="L952" s="8">
        <v>26460</v>
      </c>
      <c r="M952" s="4">
        <v>10</v>
      </c>
      <c r="N952" s="8">
        <v>2646</v>
      </c>
      <c r="O952" s="8">
        <v>132.3</v>
      </c>
      <c r="P952" s="6"/>
      <c r="Q952" s="8">
        <v>1190.7</v>
      </c>
      <c r="R952" s="8">
        <v>1323</v>
      </c>
      <c r="S952" s="8">
        <v>2513.7</v>
      </c>
      <c r="T952" s="6"/>
    </row>
    <row r="953" ht="19.2" spans="1:20">
      <c r="A953" s="4">
        <v>1852</v>
      </c>
      <c r="B953" s="4" t="s">
        <v>869</v>
      </c>
      <c r="C953" s="4" t="s">
        <v>2249</v>
      </c>
      <c r="D953" s="5">
        <v>44958</v>
      </c>
      <c r="E953" s="5">
        <v>44985</v>
      </c>
      <c r="F953" s="6"/>
      <c r="G953" s="4" t="s">
        <v>25</v>
      </c>
      <c r="H953" s="4" t="s">
        <v>430</v>
      </c>
      <c r="I953" s="4" t="s">
        <v>27</v>
      </c>
      <c r="J953" s="4">
        <v>3</v>
      </c>
      <c r="K953" s="8">
        <v>4410</v>
      </c>
      <c r="L953" s="8">
        <v>13230</v>
      </c>
      <c r="M953" s="4">
        <v>10</v>
      </c>
      <c r="N953" s="8">
        <v>1323</v>
      </c>
      <c r="O953" s="8">
        <v>66.15</v>
      </c>
      <c r="P953" s="6"/>
      <c r="Q953" s="8">
        <v>595.35</v>
      </c>
      <c r="R953" s="8">
        <v>661.5</v>
      </c>
      <c r="S953" s="8">
        <v>1256.85</v>
      </c>
      <c r="T953" s="6"/>
    </row>
    <row r="954" ht="19.2" spans="1:20">
      <c r="A954" s="4">
        <v>1853</v>
      </c>
      <c r="B954" s="4" t="s">
        <v>870</v>
      </c>
      <c r="C954" s="4" t="s">
        <v>2249</v>
      </c>
      <c r="D954" s="5">
        <v>44958</v>
      </c>
      <c r="E954" s="5">
        <v>44985</v>
      </c>
      <c r="F954" s="6"/>
      <c r="G954" s="4" t="s">
        <v>25</v>
      </c>
      <c r="H954" s="4" t="s">
        <v>430</v>
      </c>
      <c r="I954" s="4" t="s">
        <v>27</v>
      </c>
      <c r="J954" s="4">
        <v>9</v>
      </c>
      <c r="K954" s="8">
        <v>4410</v>
      </c>
      <c r="L954" s="8">
        <v>39690</v>
      </c>
      <c r="M954" s="4">
        <v>10</v>
      </c>
      <c r="N954" s="8">
        <v>3969</v>
      </c>
      <c r="O954" s="8">
        <v>198.45</v>
      </c>
      <c r="P954" s="6"/>
      <c r="Q954" s="8">
        <v>1786.05</v>
      </c>
      <c r="R954" s="8">
        <v>1984.5</v>
      </c>
      <c r="S954" s="8">
        <v>3770.55</v>
      </c>
      <c r="T954" s="6"/>
    </row>
    <row r="955" ht="19.2" spans="1:20">
      <c r="A955" s="4">
        <v>1854</v>
      </c>
      <c r="B955" s="4" t="s">
        <v>871</v>
      </c>
      <c r="C955" s="4" t="s">
        <v>2249</v>
      </c>
      <c r="D955" s="5">
        <v>44958</v>
      </c>
      <c r="E955" s="5">
        <v>44985</v>
      </c>
      <c r="F955" s="6"/>
      <c r="G955" s="4" t="s">
        <v>25</v>
      </c>
      <c r="H955" s="4" t="s">
        <v>430</v>
      </c>
      <c r="I955" s="4" t="s">
        <v>27</v>
      </c>
      <c r="J955" s="4">
        <v>6.11</v>
      </c>
      <c r="K955" s="8">
        <v>4410</v>
      </c>
      <c r="L955" s="8">
        <v>26945.1</v>
      </c>
      <c r="M955" s="4">
        <v>10</v>
      </c>
      <c r="N955" s="8">
        <v>2694.51</v>
      </c>
      <c r="O955" s="8">
        <v>134.7255</v>
      </c>
      <c r="P955" s="6"/>
      <c r="Q955" s="8">
        <v>1212.5295</v>
      </c>
      <c r="R955" s="8">
        <v>1347.255</v>
      </c>
      <c r="S955" s="8">
        <v>2559.7845</v>
      </c>
      <c r="T955" s="6"/>
    </row>
    <row r="956" ht="19.2" spans="1:20">
      <c r="A956" s="4">
        <v>1855</v>
      </c>
      <c r="B956" s="4" t="s">
        <v>872</v>
      </c>
      <c r="C956" s="4" t="s">
        <v>2249</v>
      </c>
      <c r="D956" s="5">
        <v>44958</v>
      </c>
      <c r="E956" s="5">
        <v>44985</v>
      </c>
      <c r="F956" s="6"/>
      <c r="G956" s="4" t="s">
        <v>25</v>
      </c>
      <c r="H956" s="4" t="s">
        <v>430</v>
      </c>
      <c r="I956" s="4" t="s">
        <v>27</v>
      </c>
      <c r="J956" s="4">
        <v>1.8</v>
      </c>
      <c r="K956" s="8">
        <v>4410</v>
      </c>
      <c r="L956" s="8">
        <v>7938</v>
      </c>
      <c r="M956" s="4">
        <v>10</v>
      </c>
      <c r="N956" s="8">
        <v>793.8</v>
      </c>
      <c r="O956" s="8">
        <v>39.69</v>
      </c>
      <c r="P956" s="6"/>
      <c r="Q956" s="8">
        <v>357.21</v>
      </c>
      <c r="R956" s="8">
        <v>396.9</v>
      </c>
      <c r="S956" s="8">
        <v>754.11</v>
      </c>
      <c r="T956" s="6"/>
    </row>
    <row r="957" ht="19.2" spans="1:20">
      <c r="A957" s="4">
        <v>1856</v>
      </c>
      <c r="B957" s="4" t="s">
        <v>873</v>
      </c>
      <c r="C957" s="4" t="s">
        <v>2249</v>
      </c>
      <c r="D957" s="5">
        <v>44958</v>
      </c>
      <c r="E957" s="5">
        <v>44985</v>
      </c>
      <c r="F957" s="6"/>
      <c r="G957" s="4" t="s">
        <v>25</v>
      </c>
      <c r="H957" s="4" t="s">
        <v>430</v>
      </c>
      <c r="I957" s="4" t="s">
        <v>27</v>
      </c>
      <c r="J957" s="4">
        <v>4.5</v>
      </c>
      <c r="K957" s="8">
        <v>4410</v>
      </c>
      <c r="L957" s="8">
        <v>19845</v>
      </c>
      <c r="M957" s="4">
        <v>10</v>
      </c>
      <c r="N957" s="8">
        <v>1984.5</v>
      </c>
      <c r="O957" s="8">
        <v>99.225</v>
      </c>
      <c r="P957" s="6"/>
      <c r="Q957" s="8">
        <v>893.025</v>
      </c>
      <c r="R957" s="8">
        <v>992.25</v>
      </c>
      <c r="S957" s="8">
        <v>1885.275</v>
      </c>
      <c r="T957" s="6"/>
    </row>
    <row r="958" ht="19.2" spans="1:20">
      <c r="A958" s="4">
        <v>1857</v>
      </c>
      <c r="B958" s="4" t="s">
        <v>874</v>
      </c>
      <c r="C958" s="4" t="s">
        <v>2249</v>
      </c>
      <c r="D958" s="5">
        <v>44958</v>
      </c>
      <c r="E958" s="5">
        <v>44985</v>
      </c>
      <c r="F958" s="6"/>
      <c r="G958" s="4" t="s">
        <v>25</v>
      </c>
      <c r="H958" s="4" t="s">
        <v>430</v>
      </c>
      <c r="I958" s="4" t="s">
        <v>27</v>
      </c>
      <c r="J958" s="4">
        <v>7</v>
      </c>
      <c r="K958" s="8">
        <v>4410</v>
      </c>
      <c r="L958" s="8">
        <v>30870</v>
      </c>
      <c r="M958" s="4">
        <v>10</v>
      </c>
      <c r="N958" s="8">
        <v>3087</v>
      </c>
      <c r="O958" s="8">
        <v>154.35</v>
      </c>
      <c r="P958" s="6"/>
      <c r="Q958" s="8">
        <v>1389.15</v>
      </c>
      <c r="R958" s="8">
        <v>1543.5</v>
      </c>
      <c r="S958" s="8">
        <v>2932.65</v>
      </c>
      <c r="T958" s="6"/>
    </row>
    <row r="959" ht="19.2" spans="1:20">
      <c r="A959" s="4">
        <v>1858</v>
      </c>
      <c r="B959" s="4" t="s">
        <v>875</v>
      </c>
      <c r="C959" s="4" t="s">
        <v>2249</v>
      </c>
      <c r="D959" s="5">
        <v>44958</v>
      </c>
      <c r="E959" s="5">
        <v>44985</v>
      </c>
      <c r="F959" s="6"/>
      <c r="G959" s="4" t="s">
        <v>25</v>
      </c>
      <c r="H959" s="4" t="s">
        <v>430</v>
      </c>
      <c r="I959" s="4" t="s">
        <v>27</v>
      </c>
      <c r="J959" s="4">
        <v>5</v>
      </c>
      <c r="K959" s="8">
        <v>4410</v>
      </c>
      <c r="L959" s="8">
        <v>22050</v>
      </c>
      <c r="M959" s="4">
        <v>10</v>
      </c>
      <c r="N959" s="8">
        <v>2205</v>
      </c>
      <c r="O959" s="8">
        <v>110.25</v>
      </c>
      <c r="P959" s="6"/>
      <c r="Q959" s="8">
        <v>992.25</v>
      </c>
      <c r="R959" s="8">
        <v>1102.5</v>
      </c>
      <c r="S959" s="8">
        <v>2094.75</v>
      </c>
      <c r="T959" s="6"/>
    </row>
    <row r="960" ht="19.2" spans="1:20">
      <c r="A960" s="4">
        <v>1859</v>
      </c>
      <c r="B960" s="4" t="s">
        <v>876</v>
      </c>
      <c r="C960" s="4" t="s">
        <v>2249</v>
      </c>
      <c r="D960" s="5">
        <v>44958</v>
      </c>
      <c r="E960" s="5">
        <v>44985</v>
      </c>
      <c r="F960" s="6"/>
      <c r="G960" s="4" t="s">
        <v>25</v>
      </c>
      <c r="H960" s="4" t="s">
        <v>430</v>
      </c>
      <c r="I960" s="4" t="s">
        <v>27</v>
      </c>
      <c r="J960" s="4">
        <v>8</v>
      </c>
      <c r="K960" s="8">
        <v>4410</v>
      </c>
      <c r="L960" s="8">
        <v>35280</v>
      </c>
      <c r="M960" s="4">
        <v>10</v>
      </c>
      <c r="N960" s="8">
        <v>3528</v>
      </c>
      <c r="O960" s="8">
        <v>176.4</v>
      </c>
      <c r="P960" s="6"/>
      <c r="Q960" s="8">
        <v>1587.6</v>
      </c>
      <c r="R960" s="8">
        <v>1764</v>
      </c>
      <c r="S960" s="8">
        <v>3351.6</v>
      </c>
      <c r="T960" s="6"/>
    </row>
    <row r="961" ht="19.2" spans="1:20">
      <c r="A961" s="4">
        <v>1860</v>
      </c>
      <c r="B961" s="4" t="s">
        <v>877</v>
      </c>
      <c r="C961" s="4" t="s">
        <v>2249</v>
      </c>
      <c r="D961" s="5">
        <v>44958</v>
      </c>
      <c r="E961" s="5">
        <v>44985</v>
      </c>
      <c r="F961" s="6"/>
      <c r="G961" s="4" t="s">
        <v>25</v>
      </c>
      <c r="H961" s="4" t="s">
        <v>430</v>
      </c>
      <c r="I961" s="4" t="s">
        <v>27</v>
      </c>
      <c r="J961" s="4">
        <v>5</v>
      </c>
      <c r="K961" s="8">
        <v>4410</v>
      </c>
      <c r="L961" s="8">
        <v>22050</v>
      </c>
      <c r="M961" s="4">
        <v>10</v>
      </c>
      <c r="N961" s="8">
        <v>2205</v>
      </c>
      <c r="O961" s="8">
        <v>110.25</v>
      </c>
      <c r="P961" s="6"/>
      <c r="Q961" s="8">
        <v>992.25</v>
      </c>
      <c r="R961" s="8">
        <v>1102.5</v>
      </c>
      <c r="S961" s="8">
        <v>2094.75</v>
      </c>
      <c r="T961" s="6"/>
    </row>
    <row r="962" ht="19.2" spans="1:20">
      <c r="A962" s="4">
        <v>1861</v>
      </c>
      <c r="B962" s="4" t="s">
        <v>878</v>
      </c>
      <c r="C962" s="4" t="s">
        <v>2249</v>
      </c>
      <c r="D962" s="5">
        <v>44958</v>
      </c>
      <c r="E962" s="5">
        <v>44985</v>
      </c>
      <c r="F962" s="6"/>
      <c r="G962" s="4" t="s">
        <v>25</v>
      </c>
      <c r="H962" s="4" t="s">
        <v>430</v>
      </c>
      <c r="I962" s="4" t="s">
        <v>27</v>
      </c>
      <c r="J962" s="4">
        <v>2</v>
      </c>
      <c r="K962" s="8">
        <v>4410</v>
      </c>
      <c r="L962" s="8">
        <v>8820</v>
      </c>
      <c r="M962" s="4">
        <v>10</v>
      </c>
      <c r="N962" s="8">
        <v>882</v>
      </c>
      <c r="O962" s="8">
        <v>44.1</v>
      </c>
      <c r="P962" s="6"/>
      <c r="Q962" s="8">
        <v>396.9</v>
      </c>
      <c r="R962" s="8">
        <v>441</v>
      </c>
      <c r="S962" s="8">
        <v>837.9</v>
      </c>
      <c r="T962" s="6"/>
    </row>
    <row r="963" ht="19.2" spans="1:20">
      <c r="A963" s="4">
        <v>1862</v>
      </c>
      <c r="B963" s="4" t="s">
        <v>879</v>
      </c>
      <c r="C963" s="4" t="s">
        <v>2249</v>
      </c>
      <c r="D963" s="5">
        <v>44958</v>
      </c>
      <c r="E963" s="5">
        <v>44985</v>
      </c>
      <c r="F963" s="6"/>
      <c r="G963" s="4" t="s">
        <v>25</v>
      </c>
      <c r="H963" s="4" t="s">
        <v>430</v>
      </c>
      <c r="I963" s="4" t="s">
        <v>27</v>
      </c>
      <c r="J963" s="4">
        <v>6</v>
      </c>
      <c r="K963" s="8">
        <v>4410</v>
      </c>
      <c r="L963" s="8">
        <v>26460</v>
      </c>
      <c r="M963" s="4">
        <v>10</v>
      </c>
      <c r="N963" s="8">
        <v>2646</v>
      </c>
      <c r="O963" s="8">
        <v>132.3</v>
      </c>
      <c r="P963" s="6"/>
      <c r="Q963" s="8">
        <v>1190.7</v>
      </c>
      <c r="R963" s="8">
        <v>1323</v>
      </c>
      <c r="S963" s="8">
        <v>2513.7</v>
      </c>
      <c r="T963" s="6"/>
    </row>
    <row r="964" ht="19.2" spans="1:20">
      <c r="A964" s="4">
        <v>1863</v>
      </c>
      <c r="B964" s="4" t="s">
        <v>880</v>
      </c>
      <c r="C964" s="4" t="s">
        <v>2249</v>
      </c>
      <c r="D964" s="5">
        <v>44958</v>
      </c>
      <c r="E964" s="5">
        <v>44985</v>
      </c>
      <c r="F964" s="6"/>
      <c r="G964" s="4" t="s">
        <v>25</v>
      </c>
      <c r="H964" s="4" t="s">
        <v>430</v>
      </c>
      <c r="I964" s="4" t="s">
        <v>27</v>
      </c>
      <c r="J964" s="4">
        <v>5</v>
      </c>
      <c r="K964" s="8">
        <v>4410</v>
      </c>
      <c r="L964" s="8">
        <v>22050</v>
      </c>
      <c r="M964" s="4">
        <v>10</v>
      </c>
      <c r="N964" s="8">
        <v>2205</v>
      </c>
      <c r="O964" s="8">
        <v>110.25</v>
      </c>
      <c r="P964" s="6"/>
      <c r="Q964" s="8">
        <v>992.25</v>
      </c>
      <c r="R964" s="8">
        <v>1102.5</v>
      </c>
      <c r="S964" s="8">
        <v>2094.75</v>
      </c>
      <c r="T964" s="6"/>
    </row>
    <row r="965" ht="19.2" spans="1:20">
      <c r="A965" s="4">
        <v>1864</v>
      </c>
      <c r="B965" s="4" t="s">
        <v>881</v>
      </c>
      <c r="C965" s="4" t="s">
        <v>2249</v>
      </c>
      <c r="D965" s="5">
        <v>44958</v>
      </c>
      <c r="E965" s="5">
        <v>44985</v>
      </c>
      <c r="F965" s="6"/>
      <c r="G965" s="4" t="s">
        <v>25</v>
      </c>
      <c r="H965" s="4" t="s">
        <v>430</v>
      </c>
      <c r="I965" s="4" t="s">
        <v>27</v>
      </c>
      <c r="J965" s="4">
        <v>7</v>
      </c>
      <c r="K965" s="8">
        <v>4410</v>
      </c>
      <c r="L965" s="8">
        <v>30870</v>
      </c>
      <c r="M965" s="4">
        <v>10</v>
      </c>
      <c r="N965" s="8">
        <v>3087</v>
      </c>
      <c r="O965" s="8">
        <v>154.35</v>
      </c>
      <c r="P965" s="6"/>
      <c r="Q965" s="8">
        <v>1389.15</v>
      </c>
      <c r="R965" s="8">
        <v>1543.5</v>
      </c>
      <c r="S965" s="8">
        <v>2932.65</v>
      </c>
      <c r="T965" s="6"/>
    </row>
    <row r="966" ht="19.2" spans="1:20">
      <c r="A966" s="4">
        <v>1865</v>
      </c>
      <c r="B966" s="4" t="s">
        <v>882</v>
      </c>
      <c r="C966" s="4" t="s">
        <v>2249</v>
      </c>
      <c r="D966" s="5">
        <v>44958</v>
      </c>
      <c r="E966" s="5">
        <v>44985</v>
      </c>
      <c r="F966" s="6"/>
      <c r="G966" s="4" t="s">
        <v>25</v>
      </c>
      <c r="H966" s="4" t="s">
        <v>430</v>
      </c>
      <c r="I966" s="4" t="s">
        <v>27</v>
      </c>
      <c r="J966" s="4">
        <v>3</v>
      </c>
      <c r="K966" s="8">
        <v>4410</v>
      </c>
      <c r="L966" s="8">
        <v>13230</v>
      </c>
      <c r="M966" s="4">
        <v>10</v>
      </c>
      <c r="N966" s="8">
        <v>1323</v>
      </c>
      <c r="O966" s="8">
        <v>66.15</v>
      </c>
      <c r="P966" s="6"/>
      <c r="Q966" s="8">
        <v>595.35</v>
      </c>
      <c r="R966" s="8">
        <v>661.5</v>
      </c>
      <c r="S966" s="8">
        <v>1256.85</v>
      </c>
      <c r="T966" s="6"/>
    </row>
    <row r="967" ht="19.2" spans="1:20">
      <c r="A967" s="4">
        <v>1866</v>
      </c>
      <c r="B967" s="4" t="s">
        <v>883</v>
      </c>
      <c r="C967" s="4" t="s">
        <v>2249</v>
      </c>
      <c r="D967" s="5">
        <v>44958</v>
      </c>
      <c r="E967" s="5">
        <v>44985</v>
      </c>
      <c r="F967" s="6"/>
      <c r="G967" s="4" t="s">
        <v>25</v>
      </c>
      <c r="H967" s="4" t="s">
        <v>430</v>
      </c>
      <c r="I967" s="4" t="s">
        <v>27</v>
      </c>
      <c r="J967" s="4">
        <v>5.5</v>
      </c>
      <c r="K967" s="8">
        <v>4410</v>
      </c>
      <c r="L967" s="8">
        <v>24255</v>
      </c>
      <c r="M967" s="4">
        <v>10</v>
      </c>
      <c r="N967" s="8">
        <v>2425.5</v>
      </c>
      <c r="O967" s="8">
        <v>121.275</v>
      </c>
      <c r="P967" s="6"/>
      <c r="Q967" s="8">
        <v>1091.475</v>
      </c>
      <c r="R967" s="8">
        <v>1212.75</v>
      </c>
      <c r="S967" s="8">
        <v>2304.225</v>
      </c>
      <c r="T967" s="6"/>
    </row>
    <row r="968" ht="19.2" spans="1:20">
      <c r="A968" s="4">
        <v>1867</v>
      </c>
      <c r="B968" s="4" t="s">
        <v>884</v>
      </c>
      <c r="C968" s="4" t="s">
        <v>2249</v>
      </c>
      <c r="D968" s="5">
        <v>44958</v>
      </c>
      <c r="E968" s="5">
        <v>44985</v>
      </c>
      <c r="F968" s="6"/>
      <c r="G968" s="4" t="s">
        <v>25</v>
      </c>
      <c r="H968" s="4" t="s">
        <v>430</v>
      </c>
      <c r="I968" s="4" t="s">
        <v>27</v>
      </c>
      <c r="J968" s="4">
        <v>6</v>
      </c>
      <c r="K968" s="8">
        <v>4410</v>
      </c>
      <c r="L968" s="8">
        <v>26460</v>
      </c>
      <c r="M968" s="4">
        <v>10</v>
      </c>
      <c r="N968" s="8">
        <v>2646</v>
      </c>
      <c r="O968" s="8">
        <v>132.3</v>
      </c>
      <c r="P968" s="6"/>
      <c r="Q968" s="8">
        <v>1190.7</v>
      </c>
      <c r="R968" s="8">
        <v>1323</v>
      </c>
      <c r="S968" s="8">
        <v>2513.7</v>
      </c>
      <c r="T968" s="6"/>
    </row>
    <row r="969" ht="19.2" spans="1:20">
      <c r="A969" s="4">
        <v>1868</v>
      </c>
      <c r="B969" s="4" t="s">
        <v>885</v>
      </c>
      <c r="C969" s="4" t="s">
        <v>2249</v>
      </c>
      <c r="D969" s="5">
        <v>44958</v>
      </c>
      <c r="E969" s="5">
        <v>44985</v>
      </c>
      <c r="F969" s="6"/>
      <c r="G969" s="4" t="s">
        <v>25</v>
      </c>
      <c r="H969" s="4" t="s">
        <v>430</v>
      </c>
      <c r="I969" s="4" t="s">
        <v>27</v>
      </c>
      <c r="J969" s="4">
        <v>6</v>
      </c>
      <c r="K969" s="8">
        <v>4410</v>
      </c>
      <c r="L969" s="8">
        <v>26460</v>
      </c>
      <c r="M969" s="4">
        <v>10</v>
      </c>
      <c r="N969" s="8">
        <v>2646</v>
      </c>
      <c r="O969" s="8">
        <v>132.3</v>
      </c>
      <c r="P969" s="6"/>
      <c r="Q969" s="8">
        <v>1190.7</v>
      </c>
      <c r="R969" s="8">
        <v>1323</v>
      </c>
      <c r="S969" s="8">
        <v>2513.7</v>
      </c>
      <c r="T969" s="6"/>
    </row>
    <row r="970" ht="19.2" spans="1:20">
      <c r="A970" s="4">
        <v>1869</v>
      </c>
      <c r="B970" s="4" t="s">
        <v>902</v>
      </c>
      <c r="C970" s="4" t="s">
        <v>2249</v>
      </c>
      <c r="D970" s="5">
        <v>44958</v>
      </c>
      <c r="E970" s="5">
        <v>44985</v>
      </c>
      <c r="F970" s="6"/>
      <c r="G970" s="4" t="s">
        <v>25</v>
      </c>
      <c r="H970" s="4" t="s">
        <v>430</v>
      </c>
      <c r="I970" s="4" t="s">
        <v>27</v>
      </c>
      <c r="J970" s="4">
        <v>1.3</v>
      </c>
      <c r="K970" s="8">
        <v>4410</v>
      </c>
      <c r="L970" s="8">
        <v>5733</v>
      </c>
      <c r="M970" s="4">
        <v>10</v>
      </c>
      <c r="N970" s="8">
        <v>573.3</v>
      </c>
      <c r="O970" s="8">
        <v>28.665</v>
      </c>
      <c r="P970" s="6"/>
      <c r="Q970" s="8">
        <v>257.985</v>
      </c>
      <c r="R970" s="8">
        <v>286.65</v>
      </c>
      <c r="S970" s="8">
        <v>544.635</v>
      </c>
      <c r="T970" s="6"/>
    </row>
    <row r="971" ht="19.2" spans="1:20">
      <c r="A971" s="4">
        <v>1870</v>
      </c>
      <c r="B971" s="4" t="s">
        <v>545</v>
      </c>
      <c r="C971" s="4" t="s">
        <v>2249</v>
      </c>
      <c r="D971" s="5">
        <v>44958</v>
      </c>
      <c r="E971" s="5">
        <v>44985</v>
      </c>
      <c r="F971" s="6"/>
      <c r="G971" s="4" t="s">
        <v>25</v>
      </c>
      <c r="H971" s="4" t="s">
        <v>430</v>
      </c>
      <c r="I971" s="4" t="s">
        <v>27</v>
      </c>
      <c r="J971" s="4">
        <v>3.66</v>
      </c>
      <c r="K971" s="8">
        <v>4410</v>
      </c>
      <c r="L971" s="8">
        <v>16140.6</v>
      </c>
      <c r="M971" s="4">
        <v>10</v>
      </c>
      <c r="N971" s="8">
        <v>1614.06</v>
      </c>
      <c r="O971" s="8">
        <v>80.703</v>
      </c>
      <c r="P971" s="6"/>
      <c r="Q971" s="8">
        <v>726.327</v>
      </c>
      <c r="R971" s="8">
        <v>807.03</v>
      </c>
      <c r="S971" s="8">
        <v>1533.357</v>
      </c>
      <c r="T971" s="6"/>
    </row>
    <row r="972" ht="19.2" spans="1:20">
      <c r="A972" s="4">
        <v>1871</v>
      </c>
      <c r="B972" s="4" t="s">
        <v>903</v>
      </c>
      <c r="C972" s="4" t="s">
        <v>2249</v>
      </c>
      <c r="D972" s="5">
        <v>44958</v>
      </c>
      <c r="E972" s="5">
        <v>44985</v>
      </c>
      <c r="F972" s="6"/>
      <c r="G972" s="4" t="s">
        <v>25</v>
      </c>
      <c r="H972" s="4" t="s">
        <v>430</v>
      </c>
      <c r="I972" s="4" t="s">
        <v>27</v>
      </c>
      <c r="J972" s="4">
        <v>5</v>
      </c>
      <c r="K972" s="8">
        <v>4410</v>
      </c>
      <c r="L972" s="8">
        <v>22050</v>
      </c>
      <c r="M972" s="4">
        <v>10</v>
      </c>
      <c r="N972" s="8">
        <v>2205</v>
      </c>
      <c r="O972" s="8">
        <v>110.25</v>
      </c>
      <c r="P972" s="6"/>
      <c r="Q972" s="8">
        <v>992.25</v>
      </c>
      <c r="R972" s="8">
        <v>1102.5</v>
      </c>
      <c r="S972" s="8">
        <v>2094.75</v>
      </c>
      <c r="T972" s="6"/>
    </row>
    <row r="973" ht="19.2" spans="1:20">
      <c r="A973" s="4">
        <v>1872</v>
      </c>
      <c r="B973" s="4" t="s">
        <v>904</v>
      </c>
      <c r="C973" s="4" t="s">
        <v>2249</v>
      </c>
      <c r="D973" s="5">
        <v>44958</v>
      </c>
      <c r="E973" s="5">
        <v>44985</v>
      </c>
      <c r="F973" s="6"/>
      <c r="G973" s="4" t="s">
        <v>25</v>
      </c>
      <c r="H973" s="4" t="s">
        <v>430</v>
      </c>
      <c r="I973" s="4" t="s">
        <v>27</v>
      </c>
      <c r="J973" s="4">
        <v>2.9</v>
      </c>
      <c r="K973" s="8">
        <v>4410</v>
      </c>
      <c r="L973" s="8">
        <v>12789</v>
      </c>
      <c r="M973" s="4">
        <v>10</v>
      </c>
      <c r="N973" s="8">
        <v>1278.9</v>
      </c>
      <c r="O973" s="8">
        <v>63.945</v>
      </c>
      <c r="P973" s="6"/>
      <c r="Q973" s="8">
        <v>575.505</v>
      </c>
      <c r="R973" s="8">
        <v>639.45</v>
      </c>
      <c r="S973" s="8">
        <v>1214.955</v>
      </c>
      <c r="T973" s="6"/>
    </row>
    <row r="974" ht="19.2" spans="1:20">
      <c r="A974" s="4">
        <v>1873</v>
      </c>
      <c r="B974" s="4" t="s">
        <v>905</v>
      </c>
      <c r="C974" s="4" t="s">
        <v>2249</v>
      </c>
      <c r="D974" s="5">
        <v>44958</v>
      </c>
      <c r="E974" s="5">
        <v>44985</v>
      </c>
      <c r="F974" s="6"/>
      <c r="G974" s="4" t="s">
        <v>25</v>
      </c>
      <c r="H974" s="4" t="s">
        <v>430</v>
      </c>
      <c r="I974" s="4" t="s">
        <v>27</v>
      </c>
      <c r="J974" s="4">
        <v>3</v>
      </c>
      <c r="K974" s="8">
        <v>4410</v>
      </c>
      <c r="L974" s="8">
        <v>13230</v>
      </c>
      <c r="M974" s="4">
        <v>10</v>
      </c>
      <c r="N974" s="8">
        <v>1323</v>
      </c>
      <c r="O974" s="8">
        <v>66.15</v>
      </c>
      <c r="P974" s="6"/>
      <c r="Q974" s="8">
        <v>595.35</v>
      </c>
      <c r="R974" s="8">
        <v>661.5</v>
      </c>
      <c r="S974" s="8">
        <v>1256.85</v>
      </c>
      <c r="T974" s="6"/>
    </row>
    <row r="975" ht="19.2" spans="1:20">
      <c r="A975" s="4">
        <v>1874</v>
      </c>
      <c r="B975" s="4" t="s">
        <v>906</v>
      </c>
      <c r="C975" s="4" t="s">
        <v>2249</v>
      </c>
      <c r="D975" s="5">
        <v>44958</v>
      </c>
      <c r="E975" s="5">
        <v>44985</v>
      </c>
      <c r="F975" s="6"/>
      <c r="G975" s="4" t="s">
        <v>25</v>
      </c>
      <c r="H975" s="4" t="s">
        <v>430</v>
      </c>
      <c r="I975" s="4" t="s">
        <v>27</v>
      </c>
      <c r="J975" s="4">
        <v>1.91</v>
      </c>
      <c r="K975" s="8">
        <v>4410</v>
      </c>
      <c r="L975" s="8">
        <v>8423.1</v>
      </c>
      <c r="M975" s="4">
        <v>10</v>
      </c>
      <c r="N975" s="8">
        <v>842.31</v>
      </c>
      <c r="O975" s="8">
        <v>42.1155</v>
      </c>
      <c r="P975" s="6"/>
      <c r="Q975" s="8">
        <v>379.0395</v>
      </c>
      <c r="R975" s="8">
        <v>421.155</v>
      </c>
      <c r="S975" s="8">
        <v>800.1945</v>
      </c>
      <c r="T975" s="6"/>
    </row>
    <row r="976" ht="19.2" spans="1:20">
      <c r="A976" s="4">
        <v>1875</v>
      </c>
      <c r="B976" s="4" t="s">
        <v>907</v>
      </c>
      <c r="C976" s="4" t="s">
        <v>2249</v>
      </c>
      <c r="D976" s="5">
        <v>44958</v>
      </c>
      <c r="E976" s="5">
        <v>44985</v>
      </c>
      <c r="F976" s="6"/>
      <c r="G976" s="4" t="s">
        <v>25</v>
      </c>
      <c r="H976" s="4" t="s">
        <v>430</v>
      </c>
      <c r="I976" s="4" t="s">
        <v>27</v>
      </c>
      <c r="J976" s="4">
        <v>5.8</v>
      </c>
      <c r="K976" s="8">
        <v>4410</v>
      </c>
      <c r="L976" s="8">
        <v>25578</v>
      </c>
      <c r="M976" s="4">
        <v>10</v>
      </c>
      <c r="N976" s="8">
        <v>2557.8</v>
      </c>
      <c r="O976" s="8">
        <v>127.89</v>
      </c>
      <c r="P976" s="6"/>
      <c r="Q976" s="8">
        <v>1151.01</v>
      </c>
      <c r="R976" s="8">
        <v>1278.9</v>
      </c>
      <c r="S976" s="8">
        <v>2429.91</v>
      </c>
      <c r="T976" s="6"/>
    </row>
    <row r="977" ht="19.2" spans="1:20">
      <c r="A977" s="4">
        <v>1876</v>
      </c>
      <c r="B977" s="4" t="s">
        <v>908</v>
      </c>
      <c r="C977" s="4" t="s">
        <v>2249</v>
      </c>
      <c r="D977" s="5">
        <v>44958</v>
      </c>
      <c r="E977" s="5">
        <v>44985</v>
      </c>
      <c r="F977" s="6"/>
      <c r="G977" s="4" t="s">
        <v>25</v>
      </c>
      <c r="H977" s="4" t="s">
        <v>430</v>
      </c>
      <c r="I977" s="4" t="s">
        <v>27</v>
      </c>
      <c r="J977" s="4">
        <v>6.2</v>
      </c>
      <c r="K977" s="8">
        <v>4410</v>
      </c>
      <c r="L977" s="8">
        <v>27342</v>
      </c>
      <c r="M977" s="4">
        <v>10</v>
      </c>
      <c r="N977" s="8">
        <v>2734.2</v>
      </c>
      <c r="O977" s="8">
        <v>136.71</v>
      </c>
      <c r="P977" s="6"/>
      <c r="Q977" s="8">
        <v>1230.39</v>
      </c>
      <c r="R977" s="8">
        <v>1367.1</v>
      </c>
      <c r="S977" s="8">
        <v>2597.49</v>
      </c>
      <c r="T977" s="6"/>
    </row>
    <row r="978" ht="19.2" spans="1:20">
      <c r="A978" s="4">
        <v>1877</v>
      </c>
      <c r="B978" s="4" t="s">
        <v>544</v>
      </c>
      <c r="C978" s="4" t="s">
        <v>2249</v>
      </c>
      <c r="D978" s="5">
        <v>44958</v>
      </c>
      <c r="E978" s="5">
        <v>44985</v>
      </c>
      <c r="F978" s="6"/>
      <c r="G978" s="4" t="s">
        <v>25</v>
      </c>
      <c r="H978" s="4" t="s">
        <v>430</v>
      </c>
      <c r="I978" s="4" t="s">
        <v>27</v>
      </c>
      <c r="J978" s="4">
        <v>4</v>
      </c>
      <c r="K978" s="8">
        <v>4410</v>
      </c>
      <c r="L978" s="8">
        <v>17640</v>
      </c>
      <c r="M978" s="4">
        <v>10</v>
      </c>
      <c r="N978" s="8">
        <v>1764</v>
      </c>
      <c r="O978" s="8">
        <v>88.2</v>
      </c>
      <c r="P978" s="6"/>
      <c r="Q978" s="8">
        <v>793.8</v>
      </c>
      <c r="R978" s="8">
        <v>882</v>
      </c>
      <c r="S978" s="8">
        <v>1675.8</v>
      </c>
      <c r="T978" s="6"/>
    </row>
    <row r="979" ht="19.2" spans="1:20">
      <c r="A979" s="4">
        <v>1878</v>
      </c>
      <c r="B979" s="4" t="s">
        <v>886</v>
      </c>
      <c r="C979" s="4" t="s">
        <v>2249</v>
      </c>
      <c r="D979" s="5">
        <v>44958</v>
      </c>
      <c r="E979" s="5">
        <v>44985</v>
      </c>
      <c r="F979" s="6"/>
      <c r="G979" s="4" t="s">
        <v>25</v>
      </c>
      <c r="H979" s="4" t="s">
        <v>430</v>
      </c>
      <c r="I979" s="4" t="s">
        <v>27</v>
      </c>
      <c r="J979" s="4">
        <v>7.5</v>
      </c>
      <c r="K979" s="8">
        <v>4410</v>
      </c>
      <c r="L979" s="8">
        <v>33075</v>
      </c>
      <c r="M979" s="4">
        <v>10</v>
      </c>
      <c r="N979" s="8">
        <v>3307.5</v>
      </c>
      <c r="O979" s="8">
        <v>165.375</v>
      </c>
      <c r="P979" s="6"/>
      <c r="Q979" s="8">
        <v>1488.375</v>
      </c>
      <c r="R979" s="8">
        <v>1653.75</v>
      </c>
      <c r="S979" s="8">
        <v>3142.125</v>
      </c>
      <c r="T979" s="6"/>
    </row>
    <row r="980" ht="19.2" spans="1:20">
      <c r="A980" s="4">
        <v>1879</v>
      </c>
      <c r="B980" s="4" t="s">
        <v>887</v>
      </c>
      <c r="C980" s="4" t="s">
        <v>2249</v>
      </c>
      <c r="D980" s="5">
        <v>44958</v>
      </c>
      <c r="E980" s="5">
        <v>44985</v>
      </c>
      <c r="F980" s="6"/>
      <c r="G980" s="4" t="s">
        <v>25</v>
      </c>
      <c r="H980" s="4" t="s">
        <v>430</v>
      </c>
      <c r="I980" s="4" t="s">
        <v>27</v>
      </c>
      <c r="J980" s="4">
        <v>4.75</v>
      </c>
      <c r="K980" s="8">
        <v>4410</v>
      </c>
      <c r="L980" s="8">
        <v>20947.5</v>
      </c>
      <c r="M980" s="4">
        <v>10</v>
      </c>
      <c r="N980" s="8">
        <v>2094.75</v>
      </c>
      <c r="O980" s="8">
        <v>104.7375</v>
      </c>
      <c r="P980" s="6"/>
      <c r="Q980" s="8">
        <v>942.6375</v>
      </c>
      <c r="R980" s="8">
        <v>1047.375</v>
      </c>
      <c r="S980" s="8">
        <v>1990.0125</v>
      </c>
      <c r="T980" s="6"/>
    </row>
    <row r="981" ht="19.2" spans="1:20">
      <c r="A981" s="4">
        <v>1880</v>
      </c>
      <c r="B981" s="4" t="s">
        <v>778</v>
      </c>
      <c r="C981" s="4" t="s">
        <v>2249</v>
      </c>
      <c r="D981" s="5">
        <v>44958</v>
      </c>
      <c r="E981" s="5">
        <v>44985</v>
      </c>
      <c r="F981" s="6"/>
      <c r="G981" s="4" t="s">
        <v>25</v>
      </c>
      <c r="H981" s="4" t="s">
        <v>430</v>
      </c>
      <c r="I981" s="4" t="s">
        <v>27</v>
      </c>
      <c r="J981" s="4">
        <v>2.98</v>
      </c>
      <c r="K981" s="8">
        <v>4410</v>
      </c>
      <c r="L981" s="8">
        <v>13141.8</v>
      </c>
      <c r="M981" s="4">
        <v>10</v>
      </c>
      <c r="N981" s="8">
        <v>1314.18</v>
      </c>
      <c r="O981" s="8">
        <v>65.709</v>
      </c>
      <c r="P981" s="6"/>
      <c r="Q981" s="8">
        <v>591.381</v>
      </c>
      <c r="R981" s="8">
        <v>657.09</v>
      </c>
      <c r="S981" s="8">
        <v>1248.471</v>
      </c>
      <c r="T981" s="6"/>
    </row>
    <row r="982" ht="19.2" spans="1:20">
      <c r="A982" s="4">
        <v>1881</v>
      </c>
      <c r="B982" s="4" t="s">
        <v>888</v>
      </c>
      <c r="C982" s="4" t="s">
        <v>2249</v>
      </c>
      <c r="D982" s="5">
        <v>44958</v>
      </c>
      <c r="E982" s="5">
        <v>44985</v>
      </c>
      <c r="F982" s="6"/>
      <c r="G982" s="4" t="s">
        <v>25</v>
      </c>
      <c r="H982" s="4" t="s">
        <v>430</v>
      </c>
      <c r="I982" s="4" t="s">
        <v>27</v>
      </c>
      <c r="J982" s="4">
        <v>5</v>
      </c>
      <c r="K982" s="8">
        <v>4410</v>
      </c>
      <c r="L982" s="8">
        <v>22050</v>
      </c>
      <c r="M982" s="4">
        <v>10</v>
      </c>
      <c r="N982" s="8">
        <v>2205</v>
      </c>
      <c r="O982" s="8">
        <v>110.25</v>
      </c>
      <c r="P982" s="6"/>
      <c r="Q982" s="8">
        <v>992.25</v>
      </c>
      <c r="R982" s="8">
        <v>1102.5</v>
      </c>
      <c r="S982" s="8">
        <v>2094.75</v>
      </c>
      <c r="T982" s="6"/>
    </row>
    <row r="983" ht="19.2" spans="1:20">
      <c r="A983" s="4">
        <v>1882</v>
      </c>
      <c r="B983" s="4" t="s">
        <v>889</v>
      </c>
      <c r="C983" s="4" t="s">
        <v>2249</v>
      </c>
      <c r="D983" s="5">
        <v>44958</v>
      </c>
      <c r="E983" s="5">
        <v>44985</v>
      </c>
      <c r="F983" s="6"/>
      <c r="G983" s="4" t="s">
        <v>25</v>
      </c>
      <c r="H983" s="4" t="s">
        <v>430</v>
      </c>
      <c r="I983" s="4" t="s">
        <v>27</v>
      </c>
      <c r="J983" s="4">
        <v>5</v>
      </c>
      <c r="K983" s="8">
        <v>4410</v>
      </c>
      <c r="L983" s="8">
        <v>22050</v>
      </c>
      <c r="M983" s="4">
        <v>10</v>
      </c>
      <c r="N983" s="8">
        <v>2205</v>
      </c>
      <c r="O983" s="8">
        <v>110.25</v>
      </c>
      <c r="P983" s="6"/>
      <c r="Q983" s="8">
        <v>992.25</v>
      </c>
      <c r="R983" s="8">
        <v>1102.5</v>
      </c>
      <c r="S983" s="8">
        <v>2094.75</v>
      </c>
      <c r="T983" s="6"/>
    </row>
    <row r="984" ht="19.2" spans="1:20">
      <c r="A984" s="4">
        <v>1883</v>
      </c>
      <c r="B984" s="4" t="s">
        <v>890</v>
      </c>
      <c r="C984" s="4" t="s">
        <v>2249</v>
      </c>
      <c r="D984" s="5">
        <v>44958</v>
      </c>
      <c r="E984" s="5">
        <v>44985</v>
      </c>
      <c r="F984" s="6"/>
      <c r="G984" s="4" t="s">
        <v>25</v>
      </c>
      <c r="H984" s="4" t="s">
        <v>430</v>
      </c>
      <c r="I984" s="4" t="s">
        <v>27</v>
      </c>
      <c r="J984" s="4">
        <v>5</v>
      </c>
      <c r="K984" s="8">
        <v>4410</v>
      </c>
      <c r="L984" s="8">
        <v>22050</v>
      </c>
      <c r="M984" s="4">
        <v>10</v>
      </c>
      <c r="N984" s="8">
        <v>2205</v>
      </c>
      <c r="O984" s="8">
        <v>110.25</v>
      </c>
      <c r="P984" s="6"/>
      <c r="Q984" s="8">
        <v>992.25</v>
      </c>
      <c r="R984" s="8">
        <v>1102.5</v>
      </c>
      <c r="S984" s="8">
        <v>2094.75</v>
      </c>
      <c r="T984" s="6"/>
    </row>
    <row r="985" ht="19.2" spans="1:20">
      <c r="A985" s="4">
        <v>1884</v>
      </c>
      <c r="B985" s="4" t="s">
        <v>891</v>
      </c>
      <c r="C985" s="4" t="s">
        <v>2249</v>
      </c>
      <c r="D985" s="5">
        <v>44958</v>
      </c>
      <c r="E985" s="5">
        <v>44985</v>
      </c>
      <c r="F985" s="6"/>
      <c r="G985" s="4" t="s">
        <v>25</v>
      </c>
      <c r="H985" s="4" t="s">
        <v>430</v>
      </c>
      <c r="I985" s="4" t="s">
        <v>27</v>
      </c>
      <c r="J985" s="4">
        <v>5.5</v>
      </c>
      <c r="K985" s="8">
        <v>4410</v>
      </c>
      <c r="L985" s="8">
        <v>24255</v>
      </c>
      <c r="M985" s="4">
        <v>10</v>
      </c>
      <c r="N985" s="8">
        <v>2425.5</v>
      </c>
      <c r="O985" s="8">
        <v>121.275</v>
      </c>
      <c r="P985" s="6"/>
      <c r="Q985" s="8">
        <v>1091.475</v>
      </c>
      <c r="R985" s="8">
        <v>1212.75</v>
      </c>
      <c r="S985" s="8">
        <v>2304.225</v>
      </c>
      <c r="T985" s="6"/>
    </row>
    <row r="986" ht="19.2" spans="1:20">
      <c r="A986" s="4">
        <v>1885</v>
      </c>
      <c r="B986" s="4" t="s">
        <v>892</v>
      </c>
      <c r="C986" s="4" t="s">
        <v>2249</v>
      </c>
      <c r="D986" s="5">
        <v>44958</v>
      </c>
      <c r="E986" s="5">
        <v>44985</v>
      </c>
      <c r="F986" s="6"/>
      <c r="G986" s="4" t="s">
        <v>25</v>
      </c>
      <c r="H986" s="4" t="s">
        <v>430</v>
      </c>
      <c r="I986" s="4" t="s">
        <v>27</v>
      </c>
      <c r="J986" s="4">
        <v>4.3</v>
      </c>
      <c r="K986" s="8">
        <v>4410</v>
      </c>
      <c r="L986" s="8">
        <v>18963</v>
      </c>
      <c r="M986" s="4">
        <v>10</v>
      </c>
      <c r="N986" s="8">
        <v>1896.3</v>
      </c>
      <c r="O986" s="8">
        <v>94.815</v>
      </c>
      <c r="P986" s="6"/>
      <c r="Q986" s="8">
        <v>853.335</v>
      </c>
      <c r="R986" s="8">
        <v>948.15</v>
      </c>
      <c r="S986" s="8">
        <v>1801.485</v>
      </c>
      <c r="T986" s="6"/>
    </row>
    <row r="987" ht="19.2" spans="1:20">
      <c r="A987" s="4">
        <v>1886</v>
      </c>
      <c r="B987" s="4" t="s">
        <v>893</v>
      </c>
      <c r="C987" s="4" t="s">
        <v>2249</v>
      </c>
      <c r="D987" s="5">
        <v>44958</v>
      </c>
      <c r="E987" s="5">
        <v>44985</v>
      </c>
      <c r="F987" s="6"/>
      <c r="G987" s="4" t="s">
        <v>25</v>
      </c>
      <c r="H987" s="4" t="s">
        <v>430</v>
      </c>
      <c r="I987" s="4" t="s">
        <v>27</v>
      </c>
      <c r="J987" s="4">
        <v>5</v>
      </c>
      <c r="K987" s="8">
        <v>4410</v>
      </c>
      <c r="L987" s="8">
        <v>22050</v>
      </c>
      <c r="M987" s="4">
        <v>10</v>
      </c>
      <c r="N987" s="8">
        <v>2205</v>
      </c>
      <c r="O987" s="8">
        <v>110.25</v>
      </c>
      <c r="P987" s="6"/>
      <c r="Q987" s="8">
        <v>992.25</v>
      </c>
      <c r="R987" s="8">
        <v>1102.5</v>
      </c>
      <c r="S987" s="8">
        <v>2094.75</v>
      </c>
      <c r="T987" s="6"/>
    </row>
    <row r="988" ht="19.2" spans="1:20">
      <c r="A988" s="4">
        <v>1887</v>
      </c>
      <c r="B988" s="4" t="s">
        <v>894</v>
      </c>
      <c r="C988" s="4" t="s">
        <v>2249</v>
      </c>
      <c r="D988" s="5">
        <v>44958</v>
      </c>
      <c r="E988" s="5">
        <v>44985</v>
      </c>
      <c r="F988" s="6"/>
      <c r="G988" s="4" t="s">
        <v>25</v>
      </c>
      <c r="H988" s="4" t="s">
        <v>430</v>
      </c>
      <c r="I988" s="4" t="s">
        <v>27</v>
      </c>
      <c r="J988" s="4">
        <v>3</v>
      </c>
      <c r="K988" s="8">
        <v>4410</v>
      </c>
      <c r="L988" s="8">
        <v>13230</v>
      </c>
      <c r="M988" s="4">
        <v>10</v>
      </c>
      <c r="N988" s="8">
        <v>1323</v>
      </c>
      <c r="O988" s="8">
        <v>66.15</v>
      </c>
      <c r="P988" s="6"/>
      <c r="Q988" s="8">
        <v>595.35</v>
      </c>
      <c r="R988" s="8">
        <v>661.5</v>
      </c>
      <c r="S988" s="8">
        <v>1256.85</v>
      </c>
      <c r="T988" s="6"/>
    </row>
    <row r="989" ht="19.2" spans="1:20">
      <c r="A989" s="4">
        <v>1888</v>
      </c>
      <c r="B989" s="4" t="s">
        <v>895</v>
      </c>
      <c r="C989" s="4" t="s">
        <v>2249</v>
      </c>
      <c r="D989" s="5">
        <v>44958</v>
      </c>
      <c r="E989" s="5">
        <v>44985</v>
      </c>
      <c r="F989" s="6"/>
      <c r="G989" s="4" t="s">
        <v>25</v>
      </c>
      <c r="H989" s="4" t="s">
        <v>430</v>
      </c>
      <c r="I989" s="4" t="s">
        <v>27</v>
      </c>
      <c r="J989" s="4">
        <v>4.57</v>
      </c>
      <c r="K989" s="8">
        <v>4410</v>
      </c>
      <c r="L989" s="8">
        <v>20153.7</v>
      </c>
      <c r="M989" s="4">
        <v>10</v>
      </c>
      <c r="N989" s="8">
        <v>2015.37</v>
      </c>
      <c r="O989" s="8">
        <v>100.7685</v>
      </c>
      <c r="P989" s="6"/>
      <c r="Q989" s="8">
        <v>906.9165</v>
      </c>
      <c r="R989" s="8">
        <v>1007.685</v>
      </c>
      <c r="S989" s="8">
        <v>1914.6015</v>
      </c>
      <c r="T989" s="6"/>
    </row>
    <row r="990" ht="19.2" spans="1:20">
      <c r="A990" s="4">
        <v>1889</v>
      </c>
      <c r="B990" s="4" t="s">
        <v>896</v>
      </c>
      <c r="C990" s="4" t="s">
        <v>2249</v>
      </c>
      <c r="D990" s="5">
        <v>44958</v>
      </c>
      <c r="E990" s="5">
        <v>44985</v>
      </c>
      <c r="F990" s="6"/>
      <c r="G990" s="4" t="s">
        <v>25</v>
      </c>
      <c r="H990" s="4" t="s">
        <v>430</v>
      </c>
      <c r="I990" s="4" t="s">
        <v>27</v>
      </c>
      <c r="J990" s="4">
        <v>6</v>
      </c>
      <c r="K990" s="8">
        <v>4410</v>
      </c>
      <c r="L990" s="8">
        <v>26460</v>
      </c>
      <c r="M990" s="4">
        <v>10</v>
      </c>
      <c r="N990" s="8">
        <v>2646</v>
      </c>
      <c r="O990" s="8">
        <v>132.3</v>
      </c>
      <c r="P990" s="6"/>
      <c r="Q990" s="8">
        <v>1190.7</v>
      </c>
      <c r="R990" s="8">
        <v>1323</v>
      </c>
      <c r="S990" s="8">
        <v>2513.7</v>
      </c>
      <c r="T990" s="6"/>
    </row>
    <row r="991" ht="19.2" spans="1:20">
      <c r="A991" s="4">
        <v>1890</v>
      </c>
      <c r="B991" s="4" t="s">
        <v>897</v>
      </c>
      <c r="C991" s="4" t="s">
        <v>2249</v>
      </c>
      <c r="D991" s="5">
        <v>44958</v>
      </c>
      <c r="E991" s="5">
        <v>44985</v>
      </c>
      <c r="F991" s="6"/>
      <c r="G991" s="4" t="s">
        <v>25</v>
      </c>
      <c r="H991" s="4" t="s">
        <v>430</v>
      </c>
      <c r="I991" s="4" t="s">
        <v>27</v>
      </c>
      <c r="J991" s="4">
        <v>5.9</v>
      </c>
      <c r="K991" s="8">
        <v>4410</v>
      </c>
      <c r="L991" s="8">
        <v>26019</v>
      </c>
      <c r="M991" s="4">
        <v>10</v>
      </c>
      <c r="N991" s="8">
        <v>2601.9</v>
      </c>
      <c r="O991" s="8">
        <v>130.095</v>
      </c>
      <c r="P991" s="6"/>
      <c r="Q991" s="8">
        <v>1170.855</v>
      </c>
      <c r="R991" s="8">
        <v>1300.95</v>
      </c>
      <c r="S991" s="8">
        <v>2471.805</v>
      </c>
      <c r="T991" s="6"/>
    </row>
    <row r="992" ht="19.2" spans="1:20">
      <c r="A992" s="4">
        <v>1891</v>
      </c>
      <c r="B992" s="4" t="s">
        <v>898</v>
      </c>
      <c r="C992" s="4" t="s">
        <v>2249</v>
      </c>
      <c r="D992" s="5">
        <v>44958</v>
      </c>
      <c r="E992" s="5">
        <v>44985</v>
      </c>
      <c r="F992" s="6"/>
      <c r="G992" s="4" t="s">
        <v>25</v>
      </c>
      <c r="H992" s="4" t="s">
        <v>430</v>
      </c>
      <c r="I992" s="4" t="s">
        <v>27</v>
      </c>
      <c r="J992" s="4">
        <v>6</v>
      </c>
      <c r="K992" s="8">
        <v>4410</v>
      </c>
      <c r="L992" s="8">
        <v>26460</v>
      </c>
      <c r="M992" s="4">
        <v>10</v>
      </c>
      <c r="N992" s="8">
        <v>2646</v>
      </c>
      <c r="O992" s="8">
        <v>132.3</v>
      </c>
      <c r="P992" s="6"/>
      <c r="Q992" s="8">
        <v>1190.7</v>
      </c>
      <c r="R992" s="8">
        <v>1323</v>
      </c>
      <c r="S992" s="8">
        <v>2513.7</v>
      </c>
      <c r="T992" s="6"/>
    </row>
    <row r="993" ht="19.2" spans="1:20">
      <c r="A993" s="4">
        <v>1892</v>
      </c>
      <c r="B993" s="4" t="s">
        <v>899</v>
      </c>
      <c r="C993" s="4" t="s">
        <v>2249</v>
      </c>
      <c r="D993" s="5">
        <v>44958</v>
      </c>
      <c r="E993" s="5">
        <v>44985</v>
      </c>
      <c r="F993" s="6"/>
      <c r="G993" s="4" t="s">
        <v>25</v>
      </c>
      <c r="H993" s="4" t="s">
        <v>430</v>
      </c>
      <c r="I993" s="4" t="s">
        <v>27</v>
      </c>
      <c r="J993" s="4">
        <v>14</v>
      </c>
      <c r="K993" s="8">
        <v>4410</v>
      </c>
      <c r="L993" s="8">
        <v>61740</v>
      </c>
      <c r="M993" s="4">
        <v>10</v>
      </c>
      <c r="N993" s="8">
        <v>6174</v>
      </c>
      <c r="O993" s="8">
        <v>308.7</v>
      </c>
      <c r="P993" s="6"/>
      <c r="Q993" s="8">
        <v>2778.3</v>
      </c>
      <c r="R993" s="8">
        <v>3087</v>
      </c>
      <c r="S993" s="8">
        <v>5865.3</v>
      </c>
      <c r="T993" s="6"/>
    </row>
    <row r="994" ht="19.2" spans="1:20">
      <c r="A994" s="4">
        <v>1893</v>
      </c>
      <c r="B994" s="4" t="s">
        <v>900</v>
      </c>
      <c r="C994" s="4" t="s">
        <v>2249</v>
      </c>
      <c r="D994" s="5">
        <v>44958</v>
      </c>
      <c r="E994" s="5">
        <v>44985</v>
      </c>
      <c r="F994" s="6"/>
      <c r="G994" s="4" t="s">
        <v>25</v>
      </c>
      <c r="H994" s="4" t="s">
        <v>430</v>
      </c>
      <c r="I994" s="4" t="s">
        <v>27</v>
      </c>
      <c r="J994" s="4">
        <v>5</v>
      </c>
      <c r="K994" s="8">
        <v>4410</v>
      </c>
      <c r="L994" s="8">
        <v>22050</v>
      </c>
      <c r="M994" s="4">
        <v>10</v>
      </c>
      <c r="N994" s="8">
        <v>2205</v>
      </c>
      <c r="O994" s="8">
        <v>110.25</v>
      </c>
      <c r="P994" s="6"/>
      <c r="Q994" s="8">
        <v>992.25</v>
      </c>
      <c r="R994" s="8">
        <v>1102.5</v>
      </c>
      <c r="S994" s="8">
        <v>2094.75</v>
      </c>
      <c r="T994" s="6"/>
    </row>
    <row r="995" ht="19.2" spans="1:20">
      <c r="A995" s="4">
        <v>1894</v>
      </c>
      <c r="B995" s="4" t="s">
        <v>429</v>
      </c>
      <c r="C995" s="4" t="s">
        <v>2249</v>
      </c>
      <c r="D995" s="5">
        <v>44986</v>
      </c>
      <c r="E995" s="5">
        <v>45016</v>
      </c>
      <c r="F995" s="6"/>
      <c r="G995" s="4" t="s">
        <v>25</v>
      </c>
      <c r="H995" s="4" t="s">
        <v>430</v>
      </c>
      <c r="I995" s="4" t="s">
        <v>27</v>
      </c>
      <c r="J995" s="4">
        <v>5</v>
      </c>
      <c r="K995" s="8">
        <v>4410</v>
      </c>
      <c r="L995" s="8">
        <v>22050</v>
      </c>
      <c r="M995" s="4">
        <v>10</v>
      </c>
      <c r="N995" s="8">
        <v>2205</v>
      </c>
      <c r="O995" s="8">
        <v>110.25</v>
      </c>
      <c r="P995" s="6"/>
      <c r="Q995" s="8">
        <v>992.25</v>
      </c>
      <c r="R995" s="8">
        <v>1102.5</v>
      </c>
      <c r="S995" s="8">
        <v>2094.75</v>
      </c>
      <c r="T995" s="6"/>
    </row>
    <row r="996" ht="19.2" spans="1:20">
      <c r="A996" s="4">
        <v>1895</v>
      </c>
      <c r="B996" s="4" t="s">
        <v>431</v>
      </c>
      <c r="C996" s="4" t="s">
        <v>2249</v>
      </c>
      <c r="D996" s="5">
        <v>44986</v>
      </c>
      <c r="E996" s="5">
        <v>45016</v>
      </c>
      <c r="F996" s="6"/>
      <c r="G996" s="4" t="s">
        <v>25</v>
      </c>
      <c r="H996" s="4" t="s">
        <v>430</v>
      </c>
      <c r="I996" s="4" t="s">
        <v>27</v>
      </c>
      <c r="J996" s="4">
        <v>5</v>
      </c>
      <c r="K996" s="8">
        <v>4410</v>
      </c>
      <c r="L996" s="8">
        <v>22050</v>
      </c>
      <c r="M996" s="4">
        <v>10</v>
      </c>
      <c r="N996" s="8">
        <v>2205</v>
      </c>
      <c r="O996" s="8">
        <v>110.25</v>
      </c>
      <c r="P996" s="6"/>
      <c r="Q996" s="8">
        <v>992.25</v>
      </c>
      <c r="R996" s="8">
        <v>1102.5</v>
      </c>
      <c r="S996" s="8">
        <v>2094.75</v>
      </c>
      <c r="T996" s="6"/>
    </row>
    <row r="997" ht="19.2" spans="1:20">
      <c r="A997" s="4">
        <v>1896</v>
      </c>
      <c r="B997" s="4" t="s">
        <v>432</v>
      </c>
      <c r="C997" s="4" t="s">
        <v>2249</v>
      </c>
      <c r="D997" s="5">
        <v>44986</v>
      </c>
      <c r="E997" s="5">
        <v>45016</v>
      </c>
      <c r="F997" s="6"/>
      <c r="G997" s="4" t="s">
        <v>25</v>
      </c>
      <c r="H997" s="4" t="s">
        <v>430</v>
      </c>
      <c r="I997" s="4" t="s">
        <v>27</v>
      </c>
      <c r="J997" s="4">
        <v>7.1</v>
      </c>
      <c r="K997" s="8">
        <v>4410</v>
      </c>
      <c r="L997" s="8">
        <v>31311</v>
      </c>
      <c r="M997" s="4">
        <v>10</v>
      </c>
      <c r="N997" s="8">
        <v>3131.1</v>
      </c>
      <c r="O997" s="8">
        <v>156.555</v>
      </c>
      <c r="P997" s="6"/>
      <c r="Q997" s="8">
        <v>1408.995</v>
      </c>
      <c r="R997" s="8">
        <v>1565.55</v>
      </c>
      <c r="S997" s="8">
        <v>2974.545</v>
      </c>
      <c r="T997" s="6"/>
    </row>
    <row r="998" ht="19.2" spans="1:20">
      <c r="A998" s="4">
        <v>1897</v>
      </c>
      <c r="B998" s="4" t="s">
        <v>433</v>
      </c>
      <c r="C998" s="4" t="s">
        <v>2249</v>
      </c>
      <c r="D998" s="5">
        <v>44986</v>
      </c>
      <c r="E998" s="5">
        <v>45016</v>
      </c>
      <c r="F998" s="6"/>
      <c r="G998" s="4" t="s">
        <v>25</v>
      </c>
      <c r="H998" s="4" t="s">
        <v>430</v>
      </c>
      <c r="I998" s="4" t="s">
        <v>27</v>
      </c>
      <c r="J998" s="4">
        <v>4</v>
      </c>
      <c r="K998" s="8">
        <v>4410</v>
      </c>
      <c r="L998" s="8">
        <v>17640</v>
      </c>
      <c r="M998" s="4">
        <v>10</v>
      </c>
      <c r="N998" s="8">
        <v>1764</v>
      </c>
      <c r="O998" s="8">
        <v>88.2</v>
      </c>
      <c r="P998" s="6"/>
      <c r="Q998" s="8">
        <v>793.8</v>
      </c>
      <c r="R998" s="8">
        <v>882</v>
      </c>
      <c r="S998" s="8">
        <v>1675.8</v>
      </c>
      <c r="T998" s="6"/>
    </row>
    <row r="999" ht="19.2" spans="1:20">
      <c r="A999" s="4">
        <v>1898</v>
      </c>
      <c r="B999" s="4" t="s">
        <v>434</v>
      </c>
      <c r="C999" s="4" t="s">
        <v>2249</v>
      </c>
      <c r="D999" s="5">
        <v>44986</v>
      </c>
      <c r="E999" s="5">
        <v>45016</v>
      </c>
      <c r="F999" s="6"/>
      <c r="G999" s="4" t="s">
        <v>25</v>
      </c>
      <c r="H999" s="4" t="s">
        <v>430</v>
      </c>
      <c r="I999" s="4" t="s">
        <v>27</v>
      </c>
      <c r="J999" s="4">
        <v>8</v>
      </c>
      <c r="K999" s="8">
        <v>4410</v>
      </c>
      <c r="L999" s="8">
        <v>35280</v>
      </c>
      <c r="M999" s="4">
        <v>10</v>
      </c>
      <c r="N999" s="8">
        <v>3528</v>
      </c>
      <c r="O999" s="8">
        <v>176.4</v>
      </c>
      <c r="P999" s="6"/>
      <c r="Q999" s="8">
        <v>1587.6</v>
      </c>
      <c r="R999" s="8">
        <v>1764</v>
      </c>
      <c r="S999" s="8">
        <v>3351.6</v>
      </c>
      <c r="T999" s="6"/>
    </row>
    <row r="1000" ht="19.2" spans="1:20">
      <c r="A1000" s="4">
        <v>1899</v>
      </c>
      <c r="B1000" s="4" t="s">
        <v>435</v>
      </c>
      <c r="C1000" s="4" t="s">
        <v>2249</v>
      </c>
      <c r="D1000" s="5">
        <v>44986</v>
      </c>
      <c r="E1000" s="5">
        <v>45016</v>
      </c>
      <c r="F1000" s="6"/>
      <c r="G1000" s="4" t="s">
        <v>25</v>
      </c>
      <c r="H1000" s="4" t="s">
        <v>430</v>
      </c>
      <c r="I1000" s="4" t="s">
        <v>27</v>
      </c>
      <c r="J1000" s="4">
        <v>5.81</v>
      </c>
      <c r="K1000" s="8">
        <v>4410</v>
      </c>
      <c r="L1000" s="8">
        <v>25622.1</v>
      </c>
      <c r="M1000" s="4">
        <v>10</v>
      </c>
      <c r="N1000" s="8">
        <v>2562.21</v>
      </c>
      <c r="O1000" s="8">
        <v>128.1105</v>
      </c>
      <c r="P1000" s="6"/>
      <c r="Q1000" s="8">
        <v>1152.9945</v>
      </c>
      <c r="R1000" s="8">
        <v>1281.105</v>
      </c>
      <c r="S1000" s="8">
        <v>2434.0995</v>
      </c>
      <c r="T1000" s="6"/>
    </row>
    <row r="1001" ht="19.2" spans="1:20">
      <c r="A1001" s="4">
        <v>1900</v>
      </c>
      <c r="B1001" s="4" t="s">
        <v>436</v>
      </c>
      <c r="C1001" s="4" t="s">
        <v>2249</v>
      </c>
      <c r="D1001" s="5">
        <v>44986</v>
      </c>
      <c r="E1001" s="5">
        <v>45016</v>
      </c>
      <c r="F1001" s="6"/>
      <c r="G1001" s="4" t="s">
        <v>25</v>
      </c>
      <c r="H1001" s="4" t="s">
        <v>430</v>
      </c>
      <c r="I1001" s="4" t="s">
        <v>27</v>
      </c>
      <c r="J1001" s="4">
        <v>4.22</v>
      </c>
      <c r="K1001" s="8">
        <v>4410</v>
      </c>
      <c r="L1001" s="8">
        <v>18610.2</v>
      </c>
      <c r="M1001" s="4">
        <v>10</v>
      </c>
      <c r="N1001" s="8">
        <v>1861.02</v>
      </c>
      <c r="O1001" s="8">
        <v>93.051</v>
      </c>
      <c r="P1001" s="6"/>
      <c r="Q1001" s="8">
        <v>837.459</v>
      </c>
      <c r="R1001" s="8">
        <v>930.51</v>
      </c>
      <c r="S1001" s="8">
        <v>1767.969</v>
      </c>
      <c r="T1001" s="6"/>
    </row>
    <row r="1002" ht="19.2" spans="1:20">
      <c r="A1002" s="4">
        <v>1901</v>
      </c>
      <c r="B1002" s="4" t="s">
        <v>437</v>
      </c>
      <c r="C1002" s="4" t="s">
        <v>2249</v>
      </c>
      <c r="D1002" s="5">
        <v>44986</v>
      </c>
      <c r="E1002" s="5">
        <v>45016</v>
      </c>
      <c r="F1002" s="6"/>
      <c r="G1002" s="4" t="s">
        <v>25</v>
      </c>
      <c r="H1002" s="4" t="s">
        <v>430</v>
      </c>
      <c r="I1002" s="4" t="s">
        <v>27</v>
      </c>
      <c r="J1002" s="4">
        <v>6</v>
      </c>
      <c r="K1002" s="8">
        <v>4410</v>
      </c>
      <c r="L1002" s="8">
        <v>26460</v>
      </c>
      <c r="M1002" s="4">
        <v>10</v>
      </c>
      <c r="N1002" s="8">
        <v>2646</v>
      </c>
      <c r="O1002" s="8">
        <v>132.3</v>
      </c>
      <c r="P1002" s="6"/>
      <c r="Q1002" s="8">
        <v>1190.7</v>
      </c>
      <c r="R1002" s="8">
        <v>1323</v>
      </c>
      <c r="S1002" s="8">
        <v>2513.7</v>
      </c>
      <c r="T1002" s="6"/>
    </row>
    <row r="1003" ht="19.2" spans="1:20">
      <c r="A1003" s="4">
        <v>1902</v>
      </c>
      <c r="B1003" s="4" t="s">
        <v>438</v>
      </c>
      <c r="C1003" s="4" t="s">
        <v>2249</v>
      </c>
      <c r="D1003" s="5">
        <v>44986</v>
      </c>
      <c r="E1003" s="5">
        <v>45016</v>
      </c>
      <c r="F1003" s="6"/>
      <c r="G1003" s="4" t="s">
        <v>25</v>
      </c>
      <c r="H1003" s="4" t="s">
        <v>430</v>
      </c>
      <c r="I1003" s="4" t="s">
        <v>27</v>
      </c>
      <c r="J1003" s="4">
        <v>5</v>
      </c>
      <c r="K1003" s="8">
        <v>4410</v>
      </c>
      <c r="L1003" s="8">
        <v>22050</v>
      </c>
      <c r="M1003" s="4">
        <v>10</v>
      </c>
      <c r="N1003" s="8">
        <v>2205</v>
      </c>
      <c r="O1003" s="8">
        <v>110.25</v>
      </c>
      <c r="P1003" s="6"/>
      <c r="Q1003" s="8">
        <v>992.25</v>
      </c>
      <c r="R1003" s="8">
        <v>1102.5</v>
      </c>
      <c r="S1003" s="8">
        <v>2094.75</v>
      </c>
      <c r="T1003" s="6"/>
    </row>
    <row r="1004" ht="19.2" spans="1:20">
      <c r="A1004" s="4">
        <v>1903</v>
      </c>
      <c r="B1004" s="4" t="s">
        <v>439</v>
      </c>
      <c r="C1004" s="4" t="s">
        <v>2249</v>
      </c>
      <c r="D1004" s="5">
        <v>44986</v>
      </c>
      <c r="E1004" s="5">
        <v>45016</v>
      </c>
      <c r="F1004" s="6"/>
      <c r="G1004" s="4" t="s">
        <v>25</v>
      </c>
      <c r="H1004" s="4" t="s">
        <v>430</v>
      </c>
      <c r="I1004" s="4" t="s">
        <v>27</v>
      </c>
      <c r="J1004" s="4">
        <v>5</v>
      </c>
      <c r="K1004" s="8">
        <v>4410</v>
      </c>
      <c r="L1004" s="8">
        <v>22050</v>
      </c>
      <c r="M1004" s="4">
        <v>10</v>
      </c>
      <c r="N1004" s="8">
        <v>2205</v>
      </c>
      <c r="O1004" s="8">
        <v>110.25</v>
      </c>
      <c r="P1004" s="6"/>
      <c r="Q1004" s="8">
        <v>992.25</v>
      </c>
      <c r="R1004" s="8">
        <v>1102.5</v>
      </c>
      <c r="S1004" s="8">
        <v>2094.75</v>
      </c>
      <c r="T1004" s="6"/>
    </row>
    <row r="1005" ht="19.2" spans="1:20">
      <c r="A1005" s="4">
        <v>1904</v>
      </c>
      <c r="B1005" s="4" t="s">
        <v>440</v>
      </c>
      <c r="C1005" s="4" t="s">
        <v>2249</v>
      </c>
      <c r="D1005" s="5">
        <v>44986</v>
      </c>
      <c r="E1005" s="5">
        <v>45016</v>
      </c>
      <c r="F1005" s="6"/>
      <c r="G1005" s="4" t="s">
        <v>25</v>
      </c>
      <c r="H1005" s="4" t="s">
        <v>430</v>
      </c>
      <c r="I1005" s="4" t="s">
        <v>27</v>
      </c>
      <c r="J1005" s="4">
        <v>5.5</v>
      </c>
      <c r="K1005" s="8">
        <v>4410</v>
      </c>
      <c r="L1005" s="8">
        <v>24255</v>
      </c>
      <c r="M1005" s="4">
        <v>10</v>
      </c>
      <c r="N1005" s="8">
        <v>2425.5</v>
      </c>
      <c r="O1005" s="8">
        <v>121.275</v>
      </c>
      <c r="P1005" s="6"/>
      <c r="Q1005" s="8">
        <v>1091.475</v>
      </c>
      <c r="R1005" s="8">
        <v>1212.75</v>
      </c>
      <c r="S1005" s="8">
        <v>2304.225</v>
      </c>
      <c r="T1005" s="6"/>
    </row>
    <row r="1006" ht="19.2" spans="1:20">
      <c r="A1006" s="4">
        <v>1905</v>
      </c>
      <c r="B1006" s="4" t="s">
        <v>441</v>
      </c>
      <c r="C1006" s="4" t="s">
        <v>2249</v>
      </c>
      <c r="D1006" s="5">
        <v>44986</v>
      </c>
      <c r="E1006" s="5">
        <v>45016</v>
      </c>
      <c r="F1006" s="6"/>
      <c r="G1006" s="4" t="s">
        <v>25</v>
      </c>
      <c r="H1006" s="4" t="s">
        <v>430</v>
      </c>
      <c r="I1006" s="4" t="s">
        <v>27</v>
      </c>
      <c r="J1006" s="4">
        <v>2.1</v>
      </c>
      <c r="K1006" s="8">
        <v>4410</v>
      </c>
      <c r="L1006" s="8">
        <v>9261</v>
      </c>
      <c r="M1006" s="4">
        <v>10</v>
      </c>
      <c r="N1006" s="8">
        <v>926.1</v>
      </c>
      <c r="O1006" s="8">
        <v>46.305</v>
      </c>
      <c r="P1006" s="6"/>
      <c r="Q1006" s="8">
        <v>416.745</v>
      </c>
      <c r="R1006" s="8">
        <v>463.05</v>
      </c>
      <c r="S1006" s="8">
        <v>879.795</v>
      </c>
      <c r="T1006" s="6"/>
    </row>
    <row r="1007" ht="19.2" spans="1:20">
      <c r="A1007" s="4">
        <v>1906</v>
      </c>
      <c r="B1007" s="4" t="s">
        <v>442</v>
      </c>
      <c r="C1007" s="4" t="s">
        <v>2249</v>
      </c>
      <c r="D1007" s="5">
        <v>44986</v>
      </c>
      <c r="E1007" s="5">
        <v>45016</v>
      </c>
      <c r="F1007" s="6"/>
      <c r="G1007" s="4" t="s">
        <v>25</v>
      </c>
      <c r="H1007" s="4" t="s">
        <v>430</v>
      </c>
      <c r="I1007" s="4" t="s">
        <v>27</v>
      </c>
      <c r="J1007" s="4">
        <v>3.7</v>
      </c>
      <c r="K1007" s="8">
        <v>4410</v>
      </c>
      <c r="L1007" s="8">
        <v>16317</v>
      </c>
      <c r="M1007" s="4">
        <v>10</v>
      </c>
      <c r="N1007" s="8">
        <v>1631.7</v>
      </c>
      <c r="O1007" s="8">
        <v>81.585</v>
      </c>
      <c r="P1007" s="6"/>
      <c r="Q1007" s="8">
        <v>734.265</v>
      </c>
      <c r="R1007" s="8">
        <v>815.85</v>
      </c>
      <c r="S1007" s="8">
        <v>1550.115</v>
      </c>
      <c r="T1007" s="6"/>
    </row>
    <row r="1008" ht="19.2" spans="1:20">
      <c r="A1008" s="4">
        <v>1907</v>
      </c>
      <c r="B1008" s="4" t="s">
        <v>443</v>
      </c>
      <c r="C1008" s="4" t="s">
        <v>2249</v>
      </c>
      <c r="D1008" s="5">
        <v>44986</v>
      </c>
      <c r="E1008" s="5">
        <v>45016</v>
      </c>
      <c r="F1008" s="6"/>
      <c r="G1008" s="4" t="s">
        <v>25</v>
      </c>
      <c r="H1008" s="4" t="s">
        <v>430</v>
      </c>
      <c r="I1008" s="4" t="s">
        <v>27</v>
      </c>
      <c r="J1008" s="4">
        <v>4.6</v>
      </c>
      <c r="K1008" s="8">
        <v>4410</v>
      </c>
      <c r="L1008" s="8">
        <v>20286</v>
      </c>
      <c r="M1008" s="4">
        <v>10</v>
      </c>
      <c r="N1008" s="8">
        <v>2028.6</v>
      </c>
      <c r="O1008" s="8">
        <v>101.43</v>
      </c>
      <c r="P1008" s="6"/>
      <c r="Q1008" s="8">
        <v>912.87</v>
      </c>
      <c r="R1008" s="8">
        <v>1014.3</v>
      </c>
      <c r="S1008" s="8">
        <v>1927.17</v>
      </c>
      <c r="T1008" s="6"/>
    </row>
    <row r="1009" ht="19.2" spans="1:20">
      <c r="A1009" s="4">
        <v>1908</v>
      </c>
      <c r="B1009" s="4" t="s">
        <v>444</v>
      </c>
      <c r="C1009" s="4" t="s">
        <v>2249</v>
      </c>
      <c r="D1009" s="5">
        <v>44986</v>
      </c>
      <c r="E1009" s="5">
        <v>45016</v>
      </c>
      <c r="F1009" s="6"/>
      <c r="G1009" s="4" t="s">
        <v>25</v>
      </c>
      <c r="H1009" s="4" t="s">
        <v>430</v>
      </c>
      <c r="I1009" s="4" t="s">
        <v>27</v>
      </c>
      <c r="J1009" s="4">
        <v>2.1</v>
      </c>
      <c r="K1009" s="8">
        <v>4410</v>
      </c>
      <c r="L1009" s="8">
        <v>9261</v>
      </c>
      <c r="M1009" s="4">
        <v>10</v>
      </c>
      <c r="N1009" s="8">
        <v>926.1</v>
      </c>
      <c r="O1009" s="8">
        <v>46.305</v>
      </c>
      <c r="P1009" s="6"/>
      <c r="Q1009" s="8">
        <v>416.745</v>
      </c>
      <c r="R1009" s="8">
        <v>463.05</v>
      </c>
      <c r="S1009" s="8">
        <v>879.795</v>
      </c>
      <c r="T1009" s="6"/>
    </row>
    <row r="1010" ht="19.2" spans="1:20">
      <c r="A1010" s="4">
        <v>1909</v>
      </c>
      <c r="B1010" s="4" t="s">
        <v>445</v>
      </c>
      <c r="C1010" s="4" t="s">
        <v>2249</v>
      </c>
      <c r="D1010" s="5">
        <v>44986</v>
      </c>
      <c r="E1010" s="5">
        <v>45016</v>
      </c>
      <c r="F1010" s="6"/>
      <c r="G1010" s="4" t="s">
        <v>25</v>
      </c>
      <c r="H1010" s="4" t="s">
        <v>430</v>
      </c>
      <c r="I1010" s="4" t="s">
        <v>27</v>
      </c>
      <c r="J1010" s="4">
        <v>5.29</v>
      </c>
      <c r="K1010" s="8">
        <v>4410</v>
      </c>
      <c r="L1010" s="8">
        <v>23328.9</v>
      </c>
      <c r="M1010" s="4">
        <v>10</v>
      </c>
      <c r="N1010" s="8">
        <v>2332.89</v>
      </c>
      <c r="O1010" s="8">
        <v>116.6445</v>
      </c>
      <c r="P1010" s="6"/>
      <c r="Q1010" s="8">
        <v>1049.8005</v>
      </c>
      <c r="R1010" s="8">
        <v>1166.445</v>
      </c>
      <c r="S1010" s="8">
        <v>2216.2455</v>
      </c>
      <c r="T1010" s="6"/>
    </row>
    <row r="1011" ht="19.2" spans="1:20">
      <c r="A1011" s="4">
        <v>1910</v>
      </c>
      <c r="B1011" s="4" t="s">
        <v>446</v>
      </c>
      <c r="C1011" s="4" t="s">
        <v>2249</v>
      </c>
      <c r="D1011" s="5">
        <v>44986</v>
      </c>
      <c r="E1011" s="5">
        <v>45016</v>
      </c>
      <c r="F1011" s="6"/>
      <c r="G1011" s="4" t="s">
        <v>25</v>
      </c>
      <c r="H1011" s="4" t="s">
        <v>430</v>
      </c>
      <c r="I1011" s="4" t="s">
        <v>27</v>
      </c>
      <c r="J1011" s="4">
        <v>6</v>
      </c>
      <c r="K1011" s="8">
        <v>4410</v>
      </c>
      <c r="L1011" s="8">
        <v>26460</v>
      </c>
      <c r="M1011" s="4">
        <v>10</v>
      </c>
      <c r="N1011" s="8">
        <v>2646</v>
      </c>
      <c r="O1011" s="8">
        <v>132.3</v>
      </c>
      <c r="P1011" s="6"/>
      <c r="Q1011" s="8">
        <v>1190.7</v>
      </c>
      <c r="R1011" s="8">
        <v>1323</v>
      </c>
      <c r="S1011" s="8">
        <v>2513.7</v>
      </c>
      <c r="T1011" s="6"/>
    </row>
    <row r="1012" ht="19.2" spans="1:20">
      <c r="A1012" s="4">
        <v>1911</v>
      </c>
      <c r="B1012" s="4" t="s">
        <v>447</v>
      </c>
      <c r="C1012" s="4" t="s">
        <v>2249</v>
      </c>
      <c r="D1012" s="5">
        <v>44986</v>
      </c>
      <c r="E1012" s="5">
        <v>45016</v>
      </c>
      <c r="F1012" s="6"/>
      <c r="G1012" s="4" t="s">
        <v>25</v>
      </c>
      <c r="H1012" s="4" t="s">
        <v>430</v>
      </c>
      <c r="I1012" s="4" t="s">
        <v>27</v>
      </c>
      <c r="J1012" s="4">
        <v>8</v>
      </c>
      <c r="K1012" s="8">
        <v>4410</v>
      </c>
      <c r="L1012" s="8">
        <v>35280</v>
      </c>
      <c r="M1012" s="4">
        <v>10</v>
      </c>
      <c r="N1012" s="8">
        <v>3528</v>
      </c>
      <c r="O1012" s="8">
        <v>176.4</v>
      </c>
      <c r="P1012" s="6"/>
      <c r="Q1012" s="8">
        <v>1587.6</v>
      </c>
      <c r="R1012" s="8">
        <v>1764</v>
      </c>
      <c r="S1012" s="8">
        <v>3351.6</v>
      </c>
      <c r="T1012" s="6"/>
    </row>
    <row r="1013" ht="19.2" spans="1:20">
      <c r="A1013" s="4">
        <v>1912</v>
      </c>
      <c r="B1013" s="4" t="s">
        <v>448</v>
      </c>
      <c r="C1013" s="4" t="s">
        <v>2249</v>
      </c>
      <c r="D1013" s="5">
        <v>44986</v>
      </c>
      <c r="E1013" s="5">
        <v>45016</v>
      </c>
      <c r="F1013" s="6"/>
      <c r="G1013" s="4" t="s">
        <v>25</v>
      </c>
      <c r="H1013" s="4" t="s">
        <v>430</v>
      </c>
      <c r="I1013" s="4" t="s">
        <v>27</v>
      </c>
      <c r="J1013" s="4">
        <v>8</v>
      </c>
      <c r="K1013" s="8">
        <v>4410</v>
      </c>
      <c r="L1013" s="8">
        <v>35280</v>
      </c>
      <c r="M1013" s="4">
        <v>10</v>
      </c>
      <c r="N1013" s="8">
        <v>3528</v>
      </c>
      <c r="O1013" s="8">
        <v>176.4</v>
      </c>
      <c r="P1013" s="6"/>
      <c r="Q1013" s="8">
        <v>1587.6</v>
      </c>
      <c r="R1013" s="8">
        <v>1764</v>
      </c>
      <c r="S1013" s="8">
        <v>3351.6</v>
      </c>
      <c r="T1013" s="6"/>
    </row>
    <row r="1014" ht="19.2" spans="1:20">
      <c r="A1014" s="4">
        <v>1913</v>
      </c>
      <c r="B1014" s="4" t="s">
        <v>449</v>
      </c>
      <c r="C1014" s="4" t="s">
        <v>2249</v>
      </c>
      <c r="D1014" s="5">
        <v>44986</v>
      </c>
      <c r="E1014" s="5">
        <v>45016</v>
      </c>
      <c r="F1014" s="6"/>
      <c r="G1014" s="4" t="s">
        <v>25</v>
      </c>
      <c r="H1014" s="4" t="s">
        <v>430</v>
      </c>
      <c r="I1014" s="4" t="s">
        <v>27</v>
      </c>
      <c r="J1014" s="4">
        <v>8</v>
      </c>
      <c r="K1014" s="8">
        <v>4410</v>
      </c>
      <c r="L1014" s="8">
        <v>35280</v>
      </c>
      <c r="M1014" s="4">
        <v>10</v>
      </c>
      <c r="N1014" s="8">
        <v>3528</v>
      </c>
      <c r="O1014" s="8">
        <v>176.4</v>
      </c>
      <c r="P1014" s="6"/>
      <c r="Q1014" s="8">
        <v>1587.6</v>
      </c>
      <c r="R1014" s="8">
        <v>1764</v>
      </c>
      <c r="S1014" s="8">
        <v>3351.6</v>
      </c>
      <c r="T1014" s="6"/>
    </row>
    <row r="1015" ht="19.2" spans="1:20">
      <c r="A1015" s="4">
        <v>1914</v>
      </c>
      <c r="B1015" s="4" t="s">
        <v>450</v>
      </c>
      <c r="C1015" s="4" t="s">
        <v>2249</v>
      </c>
      <c r="D1015" s="5">
        <v>44986</v>
      </c>
      <c r="E1015" s="5">
        <v>45016</v>
      </c>
      <c r="F1015" s="6"/>
      <c r="G1015" s="4" t="s">
        <v>25</v>
      </c>
      <c r="H1015" s="4" t="s">
        <v>430</v>
      </c>
      <c r="I1015" s="4" t="s">
        <v>27</v>
      </c>
      <c r="J1015" s="4">
        <v>3</v>
      </c>
      <c r="K1015" s="8">
        <v>4410</v>
      </c>
      <c r="L1015" s="8">
        <v>13230</v>
      </c>
      <c r="M1015" s="4">
        <v>10</v>
      </c>
      <c r="N1015" s="8">
        <v>1323</v>
      </c>
      <c r="O1015" s="8">
        <v>66.15</v>
      </c>
      <c r="P1015" s="6"/>
      <c r="Q1015" s="8">
        <v>595.35</v>
      </c>
      <c r="R1015" s="8">
        <v>661.5</v>
      </c>
      <c r="S1015" s="8">
        <v>1256.85</v>
      </c>
      <c r="T1015" s="6"/>
    </row>
    <row r="1016" ht="19.2" spans="1:20">
      <c r="A1016" s="4">
        <v>1915</v>
      </c>
      <c r="B1016" s="4" t="s">
        <v>451</v>
      </c>
      <c r="C1016" s="4" t="s">
        <v>2249</v>
      </c>
      <c r="D1016" s="5">
        <v>44986</v>
      </c>
      <c r="E1016" s="5">
        <v>45016</v>
      </c>
      <c r="F1016" s="6"/>
      <c r="G1016" s="4" t="s">
        <v>25</v>
      </c>
      <c r="H1016" s="4" t="s">
        <v>430</v>
      </c>
      <c r="I1016" s="4" t="s">
        <v>27</v>
      </c>
      <c r="J1016" s="4">
        <v>3</v>
      </c>
      <c r="K1016" s="8">
        <v>4410</v>
      </c>
      <c r="L1016" s="8">
        <v>13230</v>
      </c>
      <c r="M1016" s="4">
        <v>10</v>
      </c>
      <c r="N1016" s="8">
        <v>1323</v>
      </c>
      <c r="O1016" s="8">
        <v>66.15</v>
      </c>
      <c r="P1016" s="6"/>
      <c r="Q1016" s="8">
        <v>595.35</v>
      </c>
      <c r="R1016" s="8">
        <v>661.5</v>
      </c>
      <c r="S1016" s="8">
        <v>1256.85</v>
      </c>
      <c r="T1016" s="6"/>
    </row>
    <row r="1017" ht="19.2" spans="1:20">
      <c r="A1017" s="4">
        <v>1916</v>
      </c>
      <c r="B1017" s="4" t="s">
        <v>452</v>
      </c>
      <c r="C1017" s="4" t="s">
        <v>2249</v>
      </c>
      <c r="D1017" s="5">
        <v>44986</v>
      </c>
      <c r="E1017" s="5">
        <v>45016</v>
      </c>
      <c r="F1017" s="6"/>
      <c r="G1017" s="4" t="s">
        <v>25</v>
      </c>
      <c r="H1017" s="4" t="s">
        <v>430</v>
      </c>
      <c r="I1017" s="4" t="s">
        <v>27</v>
      </c>
      <c r="J1017" s="4">
        <v>4</v>
      </c>
      <c r="K1017" s="8">
        <v>4410</v>
      </c>
      <c r="L1017" s="8">
        <v>17640</v>
      </c>
      <c r="M1017" s="4">
        <v>10</v>
      </c>
      <c r="N1017" s="8">
        <v>1764</v>
      </c>
      <c r="O1017" s="8">
        <v>88.2</v>
      </c>
      <c r="P1017" s="6"/>
      <c r="Q1017" s="8">
        <v>793.8</v>
      </c>
      <c r="R1017" s="8">
        <v>882</v>
      </c>
      <c r="S1017" s="8">
        <v>1675.8</v>
      </c>
      <c r="T1017" s="6"/>
    </row>
    <row r="1018" ht="19.2" spans="1:20">
      <c r="A1018" s="4">
        <v>1917</v>
      </c>
      <c r="B1018" s="4" t="s">
        <v>453</v>
      </c>
      <c r="C1018" s="4" t="s">
        <v>2249</v>
      </c>
      <c r="D1018" s="5">
        <v>44986</v>
      </c>
      <c r="E1018" s="5">
        <v>45016</v>
      </c>
      <c r="F1018" s="6"/>
      <c r="G1018" s="4" t="s">
        <v>25</v>
      </c>
      <c r="H1018" s="4" t="s">
        <v>430</v>
      </c>
      <c r="I1018" s="4" t="s">
        <v>27</v>
      </c>
      <c r="J1018" s="4">
        <v>4.61</v>
      </c>
      <c r="K1018" s="8">
        <v>4410</v>
      </c>
      <c r="L1018" s="8">
        <v>20330.1</v>
      </c>
      <c r="M1018" s="4">
        <v>10</v>
      </c>
      <c r="N1018" s="8">
        <v>2033.01</v>
      </c>
      <c r="O1018" s="8">
        <v>101.6505</v>
      </c>
      <c r="P1018" s="6"/>
      <c r="Q1018" s="8">
        <v>914.8545</v>
      </c>
      <c r="R1018" s="8">
        <v>1016.505</v>
      </c>
      <c r="S1018" s="8">
        <v>1931.3595</v>
      </c>
      <c r="T1018" s="6"/>
    </row>
    <row r="1019" ht="19.2" spans="1:20">
      <c r="A1019" s="4">
        <v>1918</v>
      </c>
      <c r="B1019" s="4" t="s">
        <v>454</v>
      </c>
      <c r="C1019" s="4" t="s">
        <v>2249</v>
      </c>
      <c r="D1019" s="5">
        <v>44986</v>
      </c>
      <c r="E1019" s="5">
        <v>45016</v>
      </c>
      <c r="F1019" s="6"/>
      <c r="G1019" s="4" t="s">
        <v>25</v>
      </c>
      <c r="H1019" s="4" t="s">
        <v>430</v>
      </c>
      <c r="I1019" s="4" t="s">
        <v>27</v>
      </c>
      <c r="J1019" s="4">
        <v>4</v>
      </c>
      <c r="K1019" s="8">
        <v>4410</v>
      </c>
      <c r="L1019" s="8">
        <v>17640</v>
      </c>
      <c r="M1019" s="4">
        <v>10</v>
      </c>
      <c r="N1019" s="8">
        <v>1764</v>
      </c>
      <c r="O1019" s="8">
        <v>88.2</v>
      </c>
      <c r="P1019" s="6"/>
      <c r="Q1019" s="8">
        <v>793.8</v>
      </c>
      <c r="R1019" s="8">
        <v>882</v>
      </c>
      <c r="S1019" s="8">
        <v>1675.8</v>
      </c>
      <c r="T1019" s="6"/>
    </row>
    <row r="1020" ht="19.2" spans="1:20">
      <c r="A1020" s="4">
        <v>1919</v>
      </c>
      <c r="B1020" s="4" t="s">
        <v>455</v>
      </c>
      <c r="C1020" s="4" t="s">
        <v>2249</v>
      </c>
      <c r="D1020" s="5">
        <v>44986</v>
      </c>
      <c r="E1020" s="5">
        <v>45016</v>
      </c>
      <c r="F1020" s="6"/>
      <c r="G1020" s="4" t="s">
        <v>25</v>
      </c>
      <c r="H1020" s="4" t="s">
        <v>430</v>
      </c>
      <c r="I1020" s="4" t="s">
        <v>27</v>
      </c>
      <c r="J1020" s="4">
        <v>5.94</v>
      </c>
      <c r="K1020" s="8">
        <v>4410</v>
      </c>
      <c r="L1020" s="8">
        <v>26195.4</v>
      </c>
      <c r="M1020" s="4">
        <v>10</v>
      </c>
      <c r="N1020" s="8">
        <v>2619.54</v>
      </c>
      <c r="O1020" s="8">
        <v>130.977</v>
      </c>
      <c r="P1020" s="6"/>
      <c r="Q1020" s="8">
        <v>1178.793</v>
      </c>
      <c r="R1020" s="8">
        <v>1309.77</v>
      </c>
      <c r="S1020" s="8">
        <v>2488.563</v>
      </c>
      <c r="T1020" s="6"/>
    </row>
    <row r="1021" ht="19.2" spans="1:20">
      <c r="A1021" s="4">
        <v>1920</v>
      </c>
      <c r="B1021" s="4" t="s">
        <v>456</v>
      </c>
      <c r="C1021" s="4" t="s">
        <v>2249</v>
      </c>
      <c r="D1021" s="5">
        <v>44986</v>
      </c>
      <c r="E1021" s="5">
        <v>45016</v>
      </c>
      <c r="F1021" s="6"/>
      <c r="G1021" s="4" t="s">
        <v>25</v>
      </c>
      <c r="H1021" s="4" t="s">
        <v>430</v>
      </c>
      <c r="I1021" s="4" t="s">
        <v>27</v>
      </c>
      <c r="J1021" s="4">
        <v>4</v>
      </c>
      <c r="K1021" s="8">
        <v>4410</v>
      </c>
      <c r="L1021" s="8">
        <v>17640</v>
      </c>
      <c r="M1021" s="4">
        <v>10</v>
      </c>
      <c r="N1021" s="8">
        <v>1764</v>
      </c>
      <c r="O1021" s="8">
        <v>88.2</v>
      </c>
      <c r="P1021" s="6"/>
      <c r="Q1021" s="8">
        <v>793.8</v>
      </c>
      <c r="R1021" s="8">
        <v>882</v>
      </c>
      <c r="S1021" s="8">
        <v>1675.8</v>
      </c>
      <c r="T1021" s="6"/>
    </row>
    <row r="1022" ht="19.2" spans="1:20">
      <c r="A1022" s="4">
        <v>1921</v>
      </c>
      <c r="B1022" s="4" t="s">
        <v>457</v>
      </c>
      <c r="C1022" s="4" t="s">
        <v>2249</v>
      </c>
      <c r="D1022" s="5">
        <v>44986</v>
      </c>
      <c r="E1022" s="5">
        <v>45016</v>
      </c>
      <c r="F1022" s="6"/>
      <c r="G1022" s="4" t="s">
        <v>25</v>
      </c>
      <c r="H1022" s="4" t="s">
        <v>430</v>
      </c>
      <c r="I1022" s="4" t="s">
        <v>27</v>
      </c>
      <c r="J1022" s="4">
        <v>4.6</v>
      </c>
      <c r="K1022" s="8">
        <v>4410</v>
      </c>
      <c r="L1022" s="8">
        <v>20286</v>
      </c>
      <c r="M1022" s="4">
        <v>10</v>
      </c>
      <c r="N1022" s="8">
        <v>2028.6</v>
      </c>
      <c r="O1022" s="8">
        <v>101.43</v>
      </c>
      <c r="P1022" s="6"/>
      <c r="Q1022" s="8">
        <v>912.87</v>
      </c>
      <c r="R1022" s="8">
        <v>1014.3</v>
      </c>
      <c r="S1022" s="8">
        <v>1927.17</v>
      </c>
      <c r="T1022" s="6"/>
    </row>
    <row r="1023" ht="19.2" spans="1:20">
      <c r="A1023" s="4">
        <v>1922</v>
      </c>
      <c r="B1023" s="4" t="s">
        <v>458</v>
      </c>
      <c r="C1023" s="4" t="s">
        <v>2249</v>
      </c>
      <c r="D1023" s="5">
        <v>44986</v>
      </c>
      <c r="E1023" s="5">
        <v>45016</v>
      </c>
      <c r="F1023" s="6"/>
      <c r="G1023" s="4" t="s">
        <v>25</v>
      </c>
      <c r="H1023" s="4" t="s">
        <v>430</v>
      </c>
      <c r="I1023" s="4" t="s">
        <v>27</v>
      </c>
      <c r="J1023" s="4">
        <v>4</v>
      </c>
      <c r="K1023" s="8">
        <v>4410</v>
      </c>
      <c r="L1023" s="8">
        <v>17640</v>
      </c>
      <c r="M1023" s="4">
        <v>10</v>
      </c>
      <c r="N1023" s="8">
        <v>1764</v>
      </c>
      <c r="O1023" s="8">
        <v>88.2</v>
      </c>
      <c r="P1023" s="6"/>
      <c r="Q1023" s="8">
        <v>793.8</v>
      </c>
      <c r="R1023" s="8">
        <v>882</v>
      </c>
      <c r="S1023" s="8">
        <v>1675.8</v>
      </c>
      <c r="T1023" s="6"/>
    </row>
    <row r="1024" ht="19.2" spans="1:20">
      <c r="A1024" s="4">
        <v>1923</v>
      </c>
      <c r="B1024" s="4" t="s">
        <v>459</v>
      </c>
      <c r="C1024" s="4" t="s">
        <v>2249</v>
      </c>
      <c r="D1024" s="5">
        <v>44986</v>
      </c>
      <c r="E1024" s="5">
        <v>45016</v>
      </c>
      <c r="F1024" s="6"/>
      <c r="G1024" s="4" t="s">
        <v>25</v>
      </c>
      <c r="H1024" s="4" t="s">
        <v>430</v>
      </c>
      <c r="I1024" s="4" t="s">
        <v>27</v>
      </c>
      <c r="J1024" s="4">
        <v>2</v>
      </c>
      <c r="K1024" s="8">
        <v>4410</v>
      </c>
      <c r="L1024" s="8">
        <v>8820</v>
      </c>
      <c r="M1024" s="4">
        <v>10</v>
      </c>
      <c r="N1024" s="8">
        <v>882</v>
      </c>
      <c r="O1024" s="8">
        <v>44.1</v>
      </c>
      <c r="P1024" s="6"/>
      <c r="Q1024" s="8">
        <v>396.9</v>
      </c>
      <c r="R1024" s="8">
        <v>441</v>
      </c>
      <c r="S1024" s="8">
        <v>837.9</v>
      </c>
      <c r="T1024" s="6"/>
    </row>
    <row r="1025" ht="19.2" spans="1:20">
      <c r="A1025" s="4">
        <v>1924</v>
      </c>
      <c r="B1025" s="4" t="s">
        <v>460</v>
      </c>
      <c r="C1025" s="4" t="s">
        <v>2249</v>
      </c>
      <c r="D1025" s="5">
        <v>44986</v>
      </c>
      <c r="E1025" s="5">
        <v>45016</v>
      </c>
      <c r="F1025" s="6"/>
      <c r="G1025" s="4" t="s">
        <v>25</v>
      </c>
      <c r="H1025" s="4" t="s">
        <v>430</v>
      </c>
      <c r="I1025" s="4" t="s">
        <v>27</v>
      </c>
      <c r="J1025" s="4">
        <v>3.8</v>
      </c>
      <c r="K1025" s="8">
        <v>4410</v>
      </c>
      <c r="L1025" s="8">
        <v>16758</v>
      </c>
      <c r="M1025" s="4">
        <v>10</v>
      </c>
      <c r="N1025" s="8">
        <v>1675.8</v>
      </c>
      <c r="O1025" s="8">
        <v>83.79</v>
      </c>
      <c r="P1025" s="6"/>
      <c r="Q1025" s="8">
        <v>754.11</v>
      </c>
      <c r="R1025" s="8">
        <v>837.9</v>
      </c>
      <c r="S1025" s="8">
        <v>1592.01</v>
      </c>
      <c r="T1025" s="6"/>
    </row>
    <row r="1026" ht="19.2" spans="1:20">
      <c r="A1026" s="4">
        <v>1925</v>
      </c>
      <c r="B1026" s="4" t="s">
        <v>461</v>
      </c>
      <c r="C1026" s="4" t="s">
        <v>2249</v>
      </c>
      <c r="D1026" s="5">
        <v>44986</v>
      </c>
      <c r="E1026" s="5">
        <v>45016</v>
      </c>
      <c r="F1026" s="6"/>
      <c r="G1026" s="4" t="s">
        <v>25</v>
      </c>
      <c r="H1026" s="4" t="s">
        <v>430</v>
      </c>
      <c r="I1026" s="4" t="s">
        <v>27</v>
      </c>
      <c r="J1026" s="4">
        <v>1.85</v>
      </c>
      <c r="K1026" s="8">
        <v>4410</v>
      </c>
      <c r="L1026" s="8">
        <v>8158.5</v>
      </c>
      <c r="M1026" s="4">
        <v>10</v>
      </c>
      <c r="N1026" s="8">
        <v>815.85</v>
      </c>
      <c r="O1026" s="8">
        <v>40.7925</v>
      </c>
      <c r="P1026" s="6"/>
      <c r="Q1026" s="8">
        <v>367.1325</v>
      </c>
      <c r="R1026" s="8">
        <v>407.925</v>
      </c>
      <c r="S1026" s="8">
        <v>775.0575</v>
      </c>
      <c r="T1026" s="6"/>
    </row>
    <row r="1027" ht="19.2" spans="1:20">
      <c r="A1027" s="4">
        <v>1926</v>
      </c>
      <c r="B1027" s="4" t="s">
        <v>450</v>
      </c>
      <c r="C1027" s="4" t="s">
        <v>2249</v>
      </c>
      <c r="D1027" s="5">
        <v>44986</v>
      </c>
      <c r="E1027" s="5">
        <v>45016</v>
      </c>
      <c r="F1027" s="6"/>
      <c r="G1027" s="4" t="s">
        <v>25</v>
      </c>
      <c r="H1027" s="4" t="s">
        <v>430</v>
      </c>
      <c r="I1027" s="4" t="s">
        <v>27</v>
      </c>
      <c r="J1027" s="4">
        <v>1.71</v>
      </c>
      <c r="K1027" s="8">
        <v>4410</v>
      </c>
      <c r="L1027" s="8">
        <v>7541.1</v>
      </c>
      <c r="M1027" s="4">
        <v>10</v>
      </c>
      <c r="N1027" s="8">
        <v>754.11</v>
      </c>
      <c r="O1027" s="8">
        <v>37.7055</v>
      </c>
      <c r="P1027" s="6"/>
      <c r="Q1027" s="8">
        <v>339.3495</v>
      </c>
      <c r="R1027" s="8">
        <v>377.055</v>
      </c>
      <c r="S1027" s="8">
        <v>716.4045</v>
      </c>
      <c r="T1027" s="6"/>
    </row>
    <row r="1028" ht="19.2" spans="1:20">
      <c r="A1028" s="4">
        <v>1927</v>
      </c>
      <c r="B1028" s="4" t="s">
        <v>462</v>
      </c>
      <c r="C1028" s="4" t="s">
        <v>2249</v>
      </c>
      <c r="D1028" s="5">
        <v>44986</v>
      </c>
      <c r="E1028" s="5">
        <v>45016</v>
      </c>
      <c r="F1028" s="6"/>
      <c r="G1028" s="4" t="s">
        <v>25</v>
      </c>
      <c r="H1028" s="4" t="s">
        <v>430</v>
      </c>
      <c r="I1028" s="4" t="s">
        <v>27</v>
      </c>
      <c r="J1028" s="4">
        <v>4.62</v>
      </c>
      <c r="K1028" s="8">
        <v>4410</v>
      </c>
      <c r="L1028" s="8">
        <v>20374.2</v>
      </c>
      <c r="M1028" s="4">
        <v>10</v>
      </c>
      <c r="N1028" s="8">
        <v>2037.42</v>
      </c>
      <c r="O1028" s="8">
        <v>101.871</v>
      </c>
      <c r="P1028" s="6"/>
      <c r="Q1028" s="8">
        <v>916.839</v>
      </c>
      <c r="R1028" s="8">
        <v>1018.71</v>
      </c>
      <c r="S1028" s="8">
        <v>1935.549</v>
      </c>
      <c r="T1028" s="6"/>
    </row>
    <row r="1029" ht="19.2" spans="1:20">
      <c r="A1029" s="4">
        <v>1928</v>
      </c>
      <c r="B1029" s="4" t="s">
        <v>463</v>
      </c>
      <c r="C1029" s="4" t="s">
        <v>2249</v>
      </c>
      <c r="D1029" s="5">
        <v>44986</v>
      </c>
      <c r="E1029" s="5">
        <v>45016</v>
      </c>
      <c r="F1029" s="6"/>
      <c r="G1029" s="4" t="s">
        <v>25</v>
      </c>
      <c r="H1029" s="4" t="s">
        <v>430</v>
      </c>
      <c r="I1029" s="4" t="s">
        <v>27</v>
      </c>
      <c r="J1029" s="4">
        <v>4</v>
      </c>
      <c r="K1029" s="8">
        <v>4410</v>
      </c>
      <c r="L1029" s="8">
        <v>17640</v>
      </c>
      <c r="M1029" s="4">
        <v>10</v>
      </c>
      <c r="N1029" s="8">
        <v>1764</v>
      </c>
      <c r="O1029" s="8">
        <v>88.2</v>
      </c>
      <c r="P1029" s="6"/>
      <c r="Q1029" s="8">
        <v>793.8</v>
      </c>
      <c r="R1029" s="8">
        <v>882</v>
      </c>
      <c r="S1029" s="8">
        <v>1675.8</v>
      </c>
      <c r="T1029" s="6"/>
    </row>
    <row r="1030" ht="19.2" spans="1:20">
      <c r="A1030" s="4">
        <v>1929</v>
      </c>
      <c r="B1030" s="4" t="s">
        <v>464</v>
      </c>
      <c r="C1030" s="4" t="s">
        <v>2249</v>
      </c>
      <c r="D1030" s="5">
        <v>44986</v>
      </c>
      <c r="E1030" s="5">
        <v>45016</v>
      </c>
      <c r="F1030" s="6"/>
      <c r="G1030" s="4" t="s">
        <v>25</v>
      </c>
      <c r="H1030" s="4" t="s">
        <v>430</v>
      </c>
      <c r="I1030" s="4" t="s">
        <v>27</v>
      </c>
      <c r="J1030" s="4">
        <v>7</v>
      </c>
      <c r="K1030" s="8">
        <v>4410</v>
      </c>
      <c r="L1030" s="8">
        <v>30870</v>
      </c>
      <c r="M1030" s="4">
        <v>10</v>
      </c>
      <c r="N1030" s="8">
        <v>3087</v>
      </c>
      <c r="O1030" s="8">
        <v>154.35</v>
      </c>
      <c r="P1030" s="6"/>
      <c r="Q1030" s="8">
        <v>1389.15</v>
      </c>
      <c r="R1030" s="8">
        <v>1543.5</v>
      </c>
      <c r="S1030" s="8">
        <v>2932.65</v>
      </c>
      <c r="T1030" s="6"/>
    </row>
    <row r="1031" ht="19.2" spans="1:20">
      <c r="A1031" s="4">
        <v>1930</v>
      </c>
      <c r="B1031" s="4" t="s">
        <v>465</v>
      </c>
      <c r="C1031" s="4" t="s">
        <v>2249</v>
      </c>
      <c r="D1031" s="5">
        <v>44986</v>
      </c>
      <c r="E1031" s="5">
        <v>45016</v>
      </c>
      <c r="F1031" s="6"/>
      <c r="G1031" s="4" t="s">
        <v>25</v>
      </c>
      <c r="H1031" s="4" t="s">
        <v>430</v>
      </c>
      <c r="I1031" s="4" t="s">
        <v>27</v>
      </c>
      <c r="J1031" s="4">
        <v>6.53</v>
      </c>
      <c r="K1031" s="8">
        <v>4410</v>
      </c>
      <c r="L1031" s="8">
        <v>28797.3</v>
      </c>
      <c r="M1031" s="4">
        <v>10</v>
      </c>
      <c r="N1031" s="8">
        <v>2879.73</v>
      </c>
      <c r="O1031" s="8">
        <v>143.9865</v>
      </c>
      <c r="P1031" s="6"/>
      <c r="Q1031" s="8">
        <v>1295.8785</v>
      </c>
      <c r="R1031" s="8">
        <v>1439.865</v>
      </c>
      <c r="S1031" s="8">
        <v>2735.7435</v>
      </c>
      <c r="T1031" s="6"/>
    </row>
    <row r="1032" ht="19.2" spans="1:20">
      <c r="A1032" s="4">
        <v>1931</v>
      </c>
      <c r="B1032" s="4" t="s">
        <v>466</v>
      </c>
      <c r="C1032" s="4" t="s">
        <v>2249</v>
      </c>
      <c r="D1032" s="5">
        <v>44986</v>
      </c>
      <c r="E1032" s="5">
        <v>45016</v>
      </c>
      <c r="F1032" s="6"/>
      <c r="G1032" s="4" t="s">
        <v>25</v>
      </c>
      <c r="H1032" s="4" t="s">
        <v>430</v>
      </c>
      <c r="I1032" s="4" t="s">
        <v>27</v>
      </c>
      <c r="J1032" s="4">
        <v>5</v>
      </c>
      <c r="K1032" s="8">
        <v>4410</v>
      </c>
      <c r="L1032" s="8">
        <v>22050</v>
      </c>
      <c r="M1032" s="4">
        <v>10</v>
      </c>
      <c r="N1032" s="8">
        <v>2205</v>
      </c>
      <c r="O1032" s="8">
        <v>110.25</v>
      </c>
      <c r="P1032" s="6"/>
      <c r="Q1032" s="8">
        <v>992.25</v>
      </c>
      <c r="R1032" s="8">
        <v>1102.5</v>
      </c>
      <c r="S1032" s="8">
        <v>2094.75</v>
      </c>
      <c r="T1032" s="6"/>
    </row>
    <row r="1033" ht="19.2" spans="1:20">
      <c r="A1033" s="4">
        <v>1932</v>
      </c>
      <c r="B1033" s="4" t="s">
        <v>467</v>
      </c>
      <c r="C1033" s="4" t="s">
        <v>2249</v>
      </c>
      <c r="D1033" s="5">
        <v>44986</v>
      </c>
      <c r="E1033" s="5">
        <v>45016</v>
      </c>
      <c r="F1033" s="6"/>
      <c r="G1033" s="4" t="s">
        <v>25</v>
      </c>
      <c r="H1033" s="4" t="s">
        <v>430</v>
      </c>
      <c r="I1033" s="4" t="s">
        <v>27</v>
      </c>
      <c r="J1033" s="4">
        <v>2.9</v>
      </c>
      <c r="K1033" s="8">
        <v>4410</v>
      </c>
      <c r="L1033" s="8">
        <v>12789</v>
      </c>
      <c r="M1033" s="4">
        <v>10</v>
      </c>
      <c r="N1033" s="8">
        <v>1278.9</v>
      </c>
      <c r="O1033" s="8">
        <v>63.945</v>
      </c>
      <c r="P1033" s="6"/>
      <c r="Q1033" s="8">
        <v>575.505</v>
      </c>
      <c r="R1033" s="8">
        <v>639.45</v>
      </c>
      <c r="S1033" s="8">
        <v>1214.955</v>
      </c>
      <c r="T1033" s="6"/>
    </row>
    <row r="1034" ht="19.2" spans="1:20">
      <c r="A1034" s="4">
        <v>1933</v>
      </c>
      <c r="B1034" s="4" t="s">
        <v>468</v>
      </c>
      <c r="C1034" s="4" t="s">
        <v>2249</v>
      </c>
      <c r="D1034" s="5">
        <v>44986</v>
      </c>
      <c r="E1034" s="5">
        <v>45016</v>
      </c>
      <c r="F1034" s="6"/>
      <c r="G1034" s="4" t="s">
        <v>25</v>
      </c>
      <c r="H1034" s="4" t="s">
        <v>430</v>
      </c>
      <c r="I1034" s="4" t="s">
        <v>27</v>
      </c>
      <c r="J1034" s="4">
        <v>5.25</v>
      </c>
      <c r="K1034" s="8">
        <v>4410</v>
      </c>
      <c r="L1034" s="8">
        <v>23152.5</v>
      </c>
      <c r="M1034" s="4">
        <v>10</v>
      </c>
      <c r="N1034" s="8">
        <v>2315.25</v>
      </c>
      <c r="O1034" s="8">
        <v>115.7625</v>
      </c>
      <c r="P1034" s="6"/>
      <c r="Q1034" s="8">
        <v>1041.8625</v>
      </c>
      <c r="R1034" s="8">
        <v>1157.625</v>
      </c>
      <c r="S1034" s="8">
        <v>2199.4875</v>
      </c>
      <c r="T1034" s="6"/>
    </row>
    <row r="1035" ht="19.2" spans="1:20">
      <c r="A1035" s="4">
        <v>1934</v>
      </c>
      <c r="B1035" s="4" t="s">
        <v>469</v>
      </c>
      <c r="C1035" s="4" t="s">
        <v>2249</v>
      </c>
      <c r="D1035" s="5">
        <v>44986</v>
      </c>
      <c r="E1035" s="5">
        <v>45016</v>
      </c>
      <c r="F1035" s="6"/>
      <c r="G1035" s="4" t="s">
        <v>25</v>
      </c>
      <c r="H1035" s="4" t="s">
        <v>430</v>
      </c>
      <c r="I1035" s="4" t="s">
        <v>27</v>
      </c>
      <c r="J1035" s="4">
        <v>3.04</v>
      </c>
      <c r="K1035" s="8">
        <v>4410</v>
      </c>
      <c r="L1035" s="8">
        <v>13406.4</v>
      </c>
      <c r="M1035" s="4">
        <v>10</v>
      </c>
      <c r="N1035" s="8">
        <v>1340.64</v>
      </c>
      <c r="O1035" s="8">
        <v>67.032</v>
      </c>
      <c r="P1035" s="6"/>
      <c r="Q1035" s="8">
        <v>603.288</v>
      </c>
      <c r="R1035" s="8">
        <v>670.32</v>
      </c>
      <c r="S1035" s="8">
        <v>1273.608</v>
      </c>
      <c r="T1035" s="6"/>
    </row>
    <row r="1036" ht="19.2" spans="1:20">
      <c r="A1036" s="4">
        <v>1935</v>
      </c>
      <c r="B1036" s="4" t="s">
        <v>470</v>
      </c>
      <c r="C1036" s="4" t="s">
        <v>2249</v>
      </c>
      <c r="D1036" s="5">
        <v>44986</v>
      </c>
      <c r="E1036" s="5">
        <v>45016</v>
      </c>
      <c r="F1036" s="6"/>
      <c r="G1036" s="4" t="s">
        <v>25</v>
      </c>
      <c r="H1036" s="4" t="s">
        <v>430</v>
      </c>
      <c r="I1036" s="4" t="s">
        <v>27</v>
      </c>
      <c r="J1036" s="4">
        <v>9.5</v>
      </c>
      <c r="K1036" s="8">
        <v>4410</v>
      </c>
      <c r="L1036" s="8">
        <v>41895</v>
      </c>
      <c r="M1036" s="4">
        <v>10</v>
      </c>
      <c r="N1036" s="8">
        <v>4189.5</v>
      </c>
      <c r="O1036" s="8">
        <v>209.475</v>
      </c>
      <c r="P1036" s="6"/>
      <c r="Q1036" s="8">
        <v>1885.275</v>
      </c>
      <c r="R1036" s="8">
        <v>2094.75</v>
      </c>
      <c r="S1036" s="8">
        <v>3980.025</v>
      </c>
      <c r="T1036" s="6"/>
    </row>
    <row r="1037" ht="19.2" spans="1:20">
      <c r="A1037" s="4">
        <v>1936</v>
      </c>
      <c r="B1037" s="4" t="s">
        <v>471</v>
      </c>
      <c r="C1037" s="4" t="s">
        <v>2249</v>
      </c>
      <c r="D1037" s="5">
        <v>44986</v>
      </c>
      <c r="E1037" s="5">
        <v>45016</v>
      </c>
      <c r="F1037" s="6"/>
      <c r="G1037" s="4" t="s">
        <v>25</v>
      </c>
      <c r="H1037" s="4" t="s">
        <v>430</v>
      </c>
      <c r="I1037" s="4" t="s">
        <v>27</v>
      </c>
      <c r="J1037" s="4">
        <v>6</v>
      </c>
      <c r="K1037" s="8">
        <v>4410</v>
      </c>
      <c r="L1037" s="8">
        <v>26460</v>
      </c>
      <c r="M1037" s="4">
        <v>10</v>
      </c>
      <c r="N1037" s="8">
        <v>2646</v>
      </c>
      <c r="O1037" s="8">
        <v>132.3</v>
      </c>
      <c r="P1037" s="6"/>
      <c r="Q1037" s="8">
        <v>1190.7</v>
      </c>
      <c r="R1037" s="8">
        <v>1323</v>
      </c>
      <c r="S1037" s="8">
        <v>2513.7</v>
      </c>
      <c r="T1037" s="6"/>
    </row>
    <row r="1038" ht="19.2" spans="1:20">
      <c r="A1038" s="4">
        <v>1937</v>
      </c>
      <c r="B1038" s="4" t="s">
        <v>472</v>
      </c>
      <c r="C1038" s="4" t="s">
        <v>2249</v>
      </c>
      <c r="D1038" s="5">
        <v>44986</v>
      </c>
      <c r="E1038" s="5">
        <v>45016</v>
      </c>
      <c r="F1038" s="6"/>
      <c r="G1038" s="4" t="s">
        <v>25</v>
      </c>
      <c r="H1038" s="4" t="s">
        <v>430</v>
      </c>
      <c r="I1038" s="4" t="s">
        <v>27</v>
      </c>
      <c r="J1038" s="4">
        <v>7</v>
      </c>
      <c r="K1038" s="8">
        <v>4410</v>
      </c>
      <c r="L1038" s="8">
        <v>30870</v>
      </c>
      <c r="M1038" s="4">
        <v>10</v>
      </c>
      <c r="N1038" s="8">
        <v>3087</v>
      </c>
      <c r="O1038" s="8">
        <v>154.35</v>
      </c>
      <c r="P1038" s="6"/>
      <c r="Q1038" s="8">
        <v>1389.15</v>
      </c>
      <c r="R1038" s="8">
        <v>1543.5</v>
      </c>
      <c r="S1038" s="8">
        <v>2932.65</v>
      </c>
      <c r="T1038" s="6"/>
    </row>
    <row r="1039" ht="19.2" spans="1:20">
      <c r="A1039" s="4">
        <v>1938</v>
      </c>
      <c r="B1039" s="4" t="s">
        <v>473</v>
      </c>
      <c r="C1039" s="4" t="s">
        <v>2249</v>
      </c>
      <c r="D1039" s="5">
        <v>44986</v>
      </c>
      <c r="E1039" s="5">
        <v>45016</v>
      </c>
      <c r="F1039" s="6"/>
      <c r="G1039" s="4" t="s">
        <v>25</v>
      </c>
      <c r="H1039" s="4" t="s">
        <v>430</v>
      </c>
      <c r="I1039" s="4" t="s">
        <v>27</v>
      </c>
      <c r="J1039" s="4">
        <v>5.09</v>
      </c>
      <c r="K1039" s="8">
        <v>4410</v>
      </c>
      <c r="L1039" s="8">
        <v>22446.9</v>
      </c>
      <c r="M1039" s="4">
        <v>10</v>
      </c>
      <c r="N1039" s="8">
        <v>2244.69</v>
      </c>
      <c r="O1039" s="8">
        <v>112.2345</v>
      </c>
      <c r="P1039" s="6"/>
      <c r="Q1039" s="8">
        <v>1010.1105</v>
      </c>
      <c r="R1039" s="8">
        <v>1122.345</v>
      </c>
      <c r="S1039" s="8">
        <v>2132.4555</v>
      </c>
      <c r="T1039" s="6"/>
    </row>
    <row r="1040" ht="19.2" spans="1:20">
      <c r="A1040" s="4">
        <v>1939</v>
      </c>
      <c r="B1040" s="4" t="s">
        <v>474</v>
      </c>
      <c r="C1040" s="4" t="s">
        <v>2249</v>
      </c>
      <c r="D1040" s="5">
        <v>44986</v>
      </c>
      <c r="E1040" s="5">
        <v>45016</v>
      </c>
      <c r="F1040" s="6"/>
      <c r="G1040" s="4" t="s">
        <v>25</v>
      </c>
      <c r="H1040" s="4" t="s">
        <v>430</v>
      </c>
      <c r="I1040" s="4" t="s">
        <v>27</v>
      </c>
      <c r="J1040" s="4">
        <v>6.23</v>
      </c>
      <c r="K1040" s="8">
        <v>4410</v>
      </c>
      <c r="L1040" s="8">
        <v>27474.3</v>
      </c>
      <c r="M1040" s="4">
        <v>10</v>
      </c>
      <c r="N1040" s="8">
        <v>2747.43</v>
      </c>
      <c r="O1040" s="8">
        <v>137.3715</v>
      </c>
      <c r="P1040" s="6"/>
      <c r="Q1040" s="8">
        <v>1236.3435</v>
      </c>
      <c r="R1040" s="8">
        <v>1373.715</v>
      </c>
      <c r="S1040" s="8">
        <v>2610.0585</v>
      </c>
      <c r="T1040" s="6"/>
    </row>
    <row r="1041" ht="19.2" spans="1:20">
      <c r="A1041" s="4">
        <v>1940</v>
      </c>
      <c r="B1041" s="4" t="s">
        <v>475</v>
      </c>
      <c r="C1041" s="4" t="s">
        <v>2249</v>
      </c>
      <c r="D1041" s="5">
        <v>44986</v>
      </c>
      <c r="E1041" s="5">
        <v>45016</v>
      </c>
      <c r="F1041" s="6"/>
      <c r="G1041" s="4" t="s">
        <v>25</v>
      </c>
      <c r="H1041" s="4" t="s">
        <v>430</v>
      </c>
      <c r="I1041" s="4" t="s">
        <v>27</v>
      </c>
      <c r="J1041" s="4">
        <v>3.5</v>
      </c>
      <c r="K1041" s="8">
        <v>4410</v>
      </c>
      <c r="L1041" s="8">
        <v>15435</v>
      </c>
      <c r="M1041" s="4">
        <v>10</v>
      </c>
      <c r="N1041" s="8">
        <v>1543.5</v>
      </c>
      <c r="O1041" s="8">
        <v>77.175</v>
      </c>
      <c r="P1041" s="6"/>
      <c r="Q1041" s="8">
        <v>694.575</v>
      </c>
      <c r="R1041" s="8">
        <v>771.75</v>
      </c>
      <c r="S1041" s="8">
        <v>1466.325</v>
      </c>
      <c r="T1041" s="6"/>
    </row>
    <row r="1042" ht="19.2" spans="1:20">
      <c r="A1042" s="4">
        <v>1941</v>
      </c>
      <c r="B1042" s="4" t="s">
        <v>476</v>
      </c>
      <c r="C1042" s="4" t="s">
        <v>2249</v>
      </c>
      <c r="D1042" s="5">
        <v>44986</v>
      </c>
      <c r="E1042" s="5">
        <v>45016</v>
      </c>
      <c r="F1042" s="6"/>
      <c r="G1042" s="4" t="s">
        <v>25</v>
      </c>
      <c r="H1042" s="4" t="s">
        <v>430</v>
      </c>
      <c r="I1042" s="4" t="s">
        <v>27</v>
      </c>
      <c r="J1042" s="4">
        <v>5.64</v>
      </c>
      <c r="K1042" s="8">
        <v>4410</v>
      </c>
      <c r="L1042" s="8">
        <v>24872.4</v>
      </c>
      <c r="M1042" s="4">
        <v>10</v>
      </c>
      <c r="N1042" s="8">
        <v>2487.24</v>
      </c>
      <c r="O1042" s="8">
        <v>124.362</v>
      </c>
      <c r="P1042" s="6"/>
      <c r="Q1042" s="8">
        <v>1119.258</v>
      </c>
      <c r="R1042" s="8">
        <v>1243.62</v>
      </c>
      <c r="S1042" s="8">
        <v>2362.878</v>
      </c>
      <c r="T1042" s="6"/>
    </row>
    <row r="1043" ht="19.2" spans="1:20">
      <c r="A1043" s="4">
        <v>1942</v>
      </c>
      <c r="B1043" s="4" t="s">
        <v>477</v>
      </c>
      <c r="C1043" s="4" t="s">
        <v>2249</v>
      </c>
      <c r="D1043" s="5">
        <v>44986</v>
      </c>
      <c r="E1043" s="5">
        <v>45016</v>
      </c>
      <c r="F1043" s="6"/>
      <c r="G1043" s="4" t="s">
        <v>25</v>
      </c>
      <c r="H1043" s="4" t="s">
        <v>430</v>
      </c>
      <c r="I1043" s="4" t="s">
        <v>27</v>
      </c>
      <c r="J1043" s="4">
        <v>7.79</v>
      </c>
      <c r="K1043" s="8">
        <v>4410</v>
      </c>
      <c r="L1043" s="8">
        <v>34353.9</v>
      </c>
      <c r="M1043" s="4">
        <v>10</v>
      </c>
      <c r="N1043" s="8">
        <v>3435.39</v>
      </c>
      <c r="O1043" s="8">
        <v>171.7695</v>
      </c>
      <c r="P1043" s="6"/>
      <c r="Q1043" s="8">
        <v>1545.9255</v>
      </c>
      <c r="R1043" s="8">
        <v>1717.695</v>
      </c>
      <c r="S1043" s="8">
        <v>3263.6205</v>
      </c>
      <c r="T1043" s="6"/>
    </row>
    <row r="1044" ht="19.2" spans="1:20">
      <c r="A1044" s="4">
        <v>1943</v>
      </c>
      <c r="B1044" s="4" t="s">
        <v>478</v>
      </c>
      <c r="C1044" s="4" t="s">
        <v>2249</v>
      </c>
      <c r="D1044" s="5">
        <v>44986</v>
      </c>
      <c r="E1044" s="5">
        <v>45016</v>
      </c>
      <c r="F1044" s="6"/>
      <c r="G1044" s="4" t="s">
        <v>25</v>
      </c>
      <c r="H1044" s="4" t="s">
        <v>430</v>
      </c>
      <c r="I1044" s="4" t="s">
        <v>27</v>
      </c>
      <c r="J1044" s="4">
        <v>8</v>
      </c>
      <c r="K1044" s="8">
        <v>4410</v>
      </c>
      <c r="L1044" s="8">
        <v>35280</v>
      </c>
      <c r="M1044" s="4">
        <v>10</v>
      </c>
      <c r="N1044" s="8">
        <v>3528</v>
      </c>
      <c r="O1044" s="8">
        <v>176.4</v>
      </c>
      <c r="P1044" s="6"/>
      <c r="Q1044" s="8">
        <v>1587.6</v>
      </c>
      <c r="R1044" s="8">
        <v>1764</v>
      </c>
      <c r="S1044" s="8">
        <v>3351.6</v>
      </c>
      <c r="T1044" s="6"/>
    </row>
    <row r="1045" ht="19.2" spans="1:20">
      <c r="A1045" s="4">
        <v>1944</v>
      </c>
      <c r="B1045" s="4" t="s">
        <v>479</v>
      </c>
      <c r="C1045" s="4" t="s">
        <v>2249</v>
      </c>
      <c r="D1045" s="5">
        <v>44986</v>
      </c>
      <c r="E1045" s="5">
        <v>45016</v>
      </c>
      <c r="F1045" s="6"/>
      <c r="G1045" s="4" t="s">
        <v>25</v>
      </c>
      <c r="H1045" s="4" t="s">
        <v>430</v>
      </c>
      <c r="I1045" s="4" t="s">
        <v>27</v>
      </c>
      <c r="J1045" s="4">
        <v>6.89</v>
      </c>
      <c r="K1045" s="8">
        <v>4410</v>
      </c>
      <c r="L1045" s="8">
        <v>30384.9</v>
      </c>
      <c r="M1045" s="4">
        <v>10</v>
      </c>
      <c r="N1045" s="8">
        <v>3038.49</v>
      </c>
      <c r="O1045" s="8">
        <v>151.9245</v>
      </c>
      <c r="P1045" s="6"/>
      <c r="Q1045" s="8">
        <v>1367.3205</v>
      </c>
      <c r="R1045" s="8">
        <v>1519.245</v>
      </c>
      <c r="S1045" s="8">
        <v>2886.5655</v>
      </c>
      <c r="T1045" s="6"/>
    </row>
    <row r="1046" ht="19.2" spans="1:20">
      <c r="A1046" s="4">
        <v>1945</v>
      </c>
      <c r="B1046" s="4" t="s">
        <v>480</v>
      </c>
      <c r="C1046" s="4" t="s">
        <v>2249</v>
      </c>
      <c r="D1046" s="5">
        <v>44986</v>
      </c>
      <c r="E1046" s="5">
        <v>45016</v>
      </c>
      <c r="F1046" s="6"/>
      <c r="G1046" s="4" t="s">
        <v>25</v>
      </c>
      <c r="H1046" s="4" t="s">
        <v>430</v>
      </c>
      <c r="I1046" s="4" t="s">
        <v>27</v>
      </c>
      <c r="J1046" s="4">
        <v>9</v>
      </c>
      <c r="K1046" s="8">
        <v>4410</v>
      </c>
      <c r="L1046" s="8">
        <v>39690</v>
      </c>
      <c r="M1046" s="4">
        <v>10</v>
      </c>
      <c r="N1046" s="8">
        <v>3969</v>
      </c>
      <c r="O1046" s="8">
        <v>198.45</v>
      </c>
      <c r="P1046" s="6"/>
      <c r="Q1046" s="8">
        <v>1786.05</v>
      </c>
      <c r="R1046" s="8">
        <v>1984.5</v>
      </c>
      <c r="S1046" s="8">
        <v>3770.55</v>
      </c>
      <c r="T1046" s="6"/>
    </row>
    <row r="1047" ht="19.2" spans="1:20">
      <c r="A1047" s="4">
        <v>1946</v>
      </c>
      <c r="B1047" s="4" t="s">
        <v>481</v>
      </c>
      <c r="C1047" s="4" t="s">
        <v>2249</v>
      </c>
      <c r="D1047" s="5">
        <v>44986</v>
      </c>
      <c r="E1047" s="5">
        <v>45016</v>
      </c>
      <c r="F1047" s="6"/>
      <c r="G1047" s="4" t="s">
        <v>25</v>
      </c>
      <c r="H1047" s="4" t="s">
        <v>430</v>
      </c>
      <c r="I1047" s="4" t="s">
        <v>27</v>
      </c>
      <c r="J1047" s="4">
        <v>6.3</v>
      </c>
      <c r="K1047" s="8">
        <v>4410</v>
      </c>
      <c r="L1047" s="8">
        <v>27783</v>
      </c>
      <c r="M1047" s="4">
        <v>10</v>
      </c>
      <c r="N1047" s="8">
        <v>2778.3</v>
      </c>
      <c r="O1047" s="8">
        <v>138.915</v>
      </c>
      <c r="P1047" s="6"/>
      <c r="Q1047" s="8">
        <v>1250.235</v>
      </c>
      <c r="R1047" s="8">
        <v>1389.15</v>
      </c>
      <c r="S1047" s="8">
        <v>2639.385</v>
      </c>
      <c r="T1047" s="6"/>
    </row>
    <row r="1048" ht="19.2" spans="1:20">
      <c r="A1048" s="4">
        <v>1947</v>
      </c>
      <c r="B1048" s="4" t="s">
        <v>482</v>
      </c>
      <c r="C1048" s="4" t="s">
        <v>2249</v>
      </c>
      <c r="D1048" s="5">
        <v>44986</v>
      </c>
      <c r="E1048" s="5">
        <v>45016</v>
      </c>
      <c r="F1048" s="6"/>
      <c r="G1048" s="4" t="s">
        <v>25</v>
      </c>
      <c r="H1048" s="4" t="s">
        <v>430</v>
      </c>
      <c r="I1048" s="4" t="s">
        <v>27</v>
      </c>
      <c r="J1048" s="4">
        <v>8</v>
      </c>
      <c r="K1048" s="8">
        <v>4410</v>
      </c>
      <c r="L1048" s="8">
        <v>35280</v>
      </c>
      <c r="M1048" s="4">
        <v>10</v>
      </c>
      <c r="N1048" s="8">
        <v>3528</v>
      </c>
      <c r="O1048" s="8">
        <v>176.4</v>
      </c>
      <c r="P1048" s="6"/>
      <c r="Q1048" s="8">
        <v>1587.6</v>
      </c>
      <c r="R1048" s="8">
        <v>1764</v>
      </c>
      <c r="S1048" s="8">
        <v>3351.6</v>
      </c>
      <c r="T1048" s="6"/>
    </row>
    <row r="1049" ht="19.2" spans="1:20">
      <c r="A1049" s="4">
        <v>1948</v>
      </c>
      <c r="B1049" s="4" t="s">
        <v>483</v>
      </c>
      <c r="C1049" s="4" t="s">
        <v>2249</v>
      </c>
      <c r="D1049" s="5">
        <v>44986</v>
      </c>
      <c r="E1049" s="5">
        <v>45016</v>
      </c>
      <c r="F1049" s="6"/>
      <c r="G1049" s="4" t="s">
        <v>25</v>
      </c>
      <c r="H1049" s="4" t="s">
        <v>430</v>
      </c>
      <c r="I1049" s="4" t="s">
        <v>27</v>
      </c>
      <c r="J1049" s="4">
        <v>6.96</v>
      </c>
      <c r="K1049" s="8">
        <v>4410</v>
      </c>
      <c r="L1049" s="8">
        <v>30693.6</v>
      </c>
      <c r="M1049" s="4">
        <v>10</v>
      </c>
      <c r="N1049" s="8">
        <v>3069.36</v>
      </c>
      <c r="O1049" s="8">
        <v>153.468</v>
      </c>
      <c r="P1049" s="6"/>
      <c r="Q1049" s="8">
        <v>1381.212</v>
      </c>
      <c r="R1049" s="8">
        <v>1534.68</v>
      </c>
      <c r="S1049" s="8">
        <v>2915.892</v>
      </c>
      <c r="T1049" s="6"/>
    </row>
    <row r="1050" ht="19.2" spans="1:20">
      <c r="A1050" s="4">
        <v>1949</v>
      </c>
      <c r="B1050" s="4" t="s">
        <v>484</v>
      </c>
      <c r="C1050" s="4" t="s">
        <v>2249</v>
      </c>
      <c r="D1050" s="5">
        <v>44986</v>
      </c>
      <c r="E1050" s="5">
        <v>45016</v>
      </c>
      <c r="F1050" s="6"/>
      <c r="G1050" s="4" t="s">
        <v>25</v>
      </c>
      <c r="H1050" s="4" t="s">
        <v>430</v>
      </c>
      <c r="I1050" s="4" t="s">
        <v>27</v>
      </c>
      <c r="J1050" s="4">
        <v>6</v>
      </c>
      <c r="K1050" s="8">
        <v>4410</v>
      </c>
      <c r="L1050" s="8">
        <v>26460</v>
      </c>
      <c r="M1050" s="4">
        <v>10</v>
      </c>
      <c r="N1050" s="8">
        <v>2646</v>
      </c>
      <c r="O1050" s="8">
        <v>132.3</v>
      </c>
      <c r="P1050" s="6"/>
      <c r="Q1050" s="8">
        <v>1190.7</v>
      </c>
      <c r="R1050" s="8">
        <v>1323</v>
      </c>
      <c r="S1050" s="8">
        <v>2513.7</v>
      </c>
      <c r="T1050" s="6"/>
    </row>
    <row r="1051" ht="19.2" spans="1:20">
      <c r="A1051" s="4">
        <v>1950</v>
      </c>
      <c r="B1051" s="4" t="s">
        <v>485</v>
      </c>
      <c r="C1051" s="4" t="s">
        <v>2249</v>
      </c>
      <c r="D1051" s="5">
        <v>44986</v>
      </c>
      <c r="E1051" s="5">
        <v>45016</v>
      </c>
      <c r="F1051" s="6"/>
      <c r="G1051" s="4" t="s">
        <v>25</v>
      </c>
      <c r="H1051" s="4" t="s">
        <v>430</v>
      </c>
      <c r="I1051" s="4" t="s">
        <v>27</v>
      </c>
      <c r="J1051" s="4">
        <v>7.02</v>
      </c>
      <c r="K1051" s="8">
        <v>4410</v>
      </c>
      <c r="L1051" s="8">
        <v>30958.2</v>
      </c>
      <c r="M1051" s="4">
        <v>10</v>
      </c>
      <c r="N1051" s="8">
        <v>3095.82</v>
      </c>
      <c r="O1051" s="8">
        <v>154.791</v>
      </c>
      <c r="P1051" s="6"/>
      <c r="Q1051" s="8">
        <v>1393.119</v>
      </c>
      <c r="R1051" s="8">
        <v>1547.91</v>
      </c>
      <c r="S1051" s="8">
        <v>2941.029</v>
      </c>
      <c r="T1051" s="6"/>
    </row>
    <row r="1052" ht="19.2" spans="1:20">
      <c r="A1052" s="4">
        <v>1951</v>
      </c>
      <c r="B1052" s="4" t="s">
        <v>486</v>
      </c>
      <c r="C1052" s="4" t="s">
        <v>2249</v>
      </c>
      <c r="D1052" s="5">
        <v>44986</v>
      </c>
      <c r="E1052" s="5">
        <v>45016</v>
      </c>
      <c r="F1052" s="6"/>
      <c r="G1052" s="4" t="s">
        <v>25</v>
      </c>
      <c r="H1052" s="4" t="s">
        <v>430</v>
      </c>
      <c r="I1052" s="4" t="s">
        <v>27</v>
      </c>
      <c r="J1052" s="4">
        <v>6</v>
      </c>
      <c r="K1052" s="8">
        <v>4410</v>
      </c>
      <c r="L1052" s="8">
        <v>26460</v>
      </c>
      <c r="M1052" s="4">
        <v>10</v>
      </c>
      <c r="N1052" s="8">
        <v>2646</v>
      </c>
      <c r="O1052" s="8">
        <v>132.3</v>
      </c>
      <c r="P1052" s="6"/>
      <c r="Q1052" s="8">
        <v>1190.7</v>
      </c>
      <c r="R1052" s="8">
        <v>1323</v>
      </c>
      <c r="S1052" s="8">
        <v>2513.7</v>
      </c>
      <c r="T1052" s="6"/>
    </row>
    <row r="1053" ht="19.2" spans="1:20">
      <c r="A1053" s="4">
        <v>1952</v>
      </c>
      <c r="B1053" s="4" t="s">
        <v>487</v>
      </c>
      <c r="C1053" s="4" t="s">
        <v>2249</v>
      </c>
      <c r="D1053" s="5">
        <v>44986</v>
      </c>
      <c r="E1053" s="5">
        <v>45016</v>
      </c>
      <c r="F1053" s="6"/>
      <c r="G1053" s="4" t="s">
        <v>25</v>
      </c>
      <c r="H1053" s="4" t="s">
        <v>430</v>
      </c>
      <c r="I1053" s="4" t="s">
        <v>27</v>
      </c>
      <c r="J1053" s="4">
        <v>4.19</v>
      </c>
      <c r="K1053" s="8">
        <v>4410</v>
      </c>
      <c r="L1053" s="8">
        <v>18477.9</v>
      </c>
      <c r="M1053" s="4">
        <v>10</v>
      </c>
      <c r="N1053" s="8">
        <v>1847.79</v>
      </c>
      <c r="O1053" s="8">
        <v>92.3895</v>
      </c>
      <c r="P1053" s="6"/>
      <c r="Q1053" s="8">
        <v>831.5055</v>
      </c>
      <c r="R1053" s="8">
        <v>923.895</v>
      </c>
      <c r="S1053" s="8">
        <v>1755.4005</v>
      </c>
      <c r="T1053" s="6"/>
    </row>
    <row r="1054" ht="19.2" spans="1:20">
      <c r="A1054" s="4">
        <v>1953</v>
      </c>
      <c r="B1054" s="4" t="s">
        <v>488</v>
      </c>
      <c r="C1054" s="4" t="s">
        <v>2249</v>
      </c>
      <c r="D1054" s="5">
        <v>44986</v>
      </c>
      <c r="E1054" s="5">
        <v>45016</v>
      </c>
      <c r="F1054" s="6"/>
      <c r="G1054" s="4" t="s">
        <v>25</v>
      </c>
      <c r="H1054" s="4" t="s">
        <v>430</v>
      </c>
      <c r="I1054" s="4" t="s">
        <v>27</v>
      </c>
      <c r="J1054" s="4">
        <v>4.5</v>
      </c>
      <c r="K1054" s="8">
        <v>4410</v>
      </c>
      <c r="L1054" s="8">
        <v>19845</v>
      </c>
      <c r="M1054" s="4">
        <v>10</v>
      </c>
      <c r="N1054" s="8">
        <v>1984.5</v>
      </c>
      <c r="O1054" s="8">
        <v>99.225</v>
      </c>
      <c r="P1054" s="6"/>
      <c r="Q1054" s="8">
        <v>893.025</v>
      </c>
      <c r="R1054" s="8">
        <v>992.25</v>
      </c>
      <c r="S1054" s="8">
        <v>1885.275</v>
      </c>
      <c r="T1054" s="6"/>
    </row>
    <row r="1055" ht="19.2" spans="1:20">
      <c r="A1055" s="4">
        <v>1954</v>
      </c>
      <c r="B1055" s="4" t="s">
        <v>489</v>
      </c>
      <c r="C1055" s="4" t="s">
        <v>2249</v>
      </c>
      <c r="D1055" s="5">
        <v>44986</v>
      </c>
      <c r="E1055" s="5">
        <v>45016</v>
      </c>
      <c r="F1055" s="6"/>
      <c r="G1055" s="4" t="s">
        <v>25</v>
      </c>
      <c r="H1055" s="4" t="s">
        <v>430</v>
      </c>
      <c r="I1055" s="4" t="s">
        <v>27</v>
      </c>
      <c r="J1055" s="4">
        <v>9</v>
      </c>
      <c r="K1055" s="8">
        <v>4410</v>
      </c>
      <c r="L1055" s="8">
        <v>39690</v>
      </c>
      <c r="M1055" s="4">
        <v>10</v>
      </c>
      <c r="N1055" s="8">
        <v>3969</v>
      </c>
      <c r="O1055" s="8">
        <v>198.45</v>
      </c>
      <c r="P1055" s="6"/>
      <c r="Q1055" s="8">
        <v>1786.05</v>
      </c>
      <c r="R1055" s="8">
        <v>1984.5</v>
      </c>
      <c r="S1055" s="8">
        <v>3770.55</v>
      </c>
      <c r="T1055" s="6"/>
    </row>
    <row r="1056" ht="19.2" spans="1:20">
      <c r="A1056" s="4">
        <v>1955</v>
      </c>
      <c r="B1056" s="4" t="s">
        <v>490</v>
      </c>
      <c r="C1056" s="4" t="s">
        <v>2249</v>
      </c>
      <c r="D1056" s="5">
        <v>44986</v>
      </c>
      <c r="E1056" s="5">
        <v>45016</v>
      </c>
      <c r="F1056" s="6"/>
      <c r="G1056" s="4" t="s">
        <v>25</v>
      </c>
      <c r="H1056" s="4" t="s">
        <v>430</v>
      </c>
      <c r="I1056" s="4" t="s">
        <v>27</v>
      </c>
      <c r="J1056" s="4">
        <v>4.8</v>
      </c>
      <c r="K1056" s="8">
        <v>4410</v>
      </c>
      <c r="L1056" s="8">
        <v>21168</v>
      </c>
      <c r="M1056" s="4">
        <v>10</v>
      </c>
      <c r="N1056" s="8">
        <v>2116.8</v>
      </c>
      <c r="O1056" s="8">
        <v>105.84</v>
      </c>
      <c r="P1056" s="6"/>
      <c r="Q1056" s="8">
        <v>952.56</v>
      </c>
      <c r="R1056" s="8">
        <v>1058.4</v>
      </c>
      <c r="S1056" s="8">
        <v>2010.96</v>
      </c>
      <c r="T1056" s="6"/>
    </row>
    <row r="1057" ht="19.2" spans="1:20">
      <c r="A1057" s="4">
        <v>1956</v>
      </c>
      <c r="B1057" s="4" t="s">
        <v>491</v>
      </c>
      <c r="C1057" s="4" t="s">
        <v>2249</v>
      </c>
      <c r="D1057" s="5">
        <v>44986</v>
      </c>
      <c r="E1057" s="5">
        <v>45016</v>
      </c>
      <c r="F1057" s="6"/>
      <c r="G1057" s="4" t="s">
        <v>25</v>
      </c>
      <c r="H1057" s="4" t="s">
        <v>430</v>
      </c>
      <c r="I1057" s="4" t="s">
        <v>27</v>
      </c>
      <c r="J1057" s="4">
        <v>7</v>
      </c>
      <c r="K1057" s="8">
        <v>4410</v>
      </c>
      <c r="L1057" s="8">
        <v>30870</v>
      </c>
      <c r="M1057" s="4">
        <v>10</v>
      </c>
      <c r="N1057" s="8">
        <v>3087</v>
      </c>
      <c r="O1057" s="8">
        <v>154.35</v>
      </c>
      <c r="P1057" s="6"/>
      <c r="Q1057" s="8">
        <v>1389.15</v>
      </c>
      <c r="R1057" s="8">
        <v>1543.5</v>
      </c>
      <c r="S1057" s="8">
        <v>2932.65</v>
      </c>
      <c r="T1057" s="6"/>
    </row>
    <row r="1058" ht="19.2" spans="1:20">
      <c r="A1058" s="4">
        <v>1957</v>
      </c>
      <c r="B1058" s="4" t="s">
        <v>492</v>
      </c>
      <c r="C1058" s="4" t="s">
        <v>2249</v>
      </c>
      <c r="D1058" s="5">
        <v>44986</v>
      </c>
      <c r="E1058" s="5">
        <v>45016</v>
      </c>
      <c r="F1058" s="6"/>
      <c r="G1058" s="4" t="s">
        <v>25</v>
      </c>
      <c r="H1058" s="4" t="s">
        <v>430</v>
      </c>
      <c r="I1058" s="4" t="s">
        <v>27</v>
      </c>
      <c r="J1058" s="4">
        <v>6</v>
      </c>
      <c r="K1058" s="8">
        <v>4410</v>
      </c>
      <c r="L1058" s="8">
        <v>26460</v>
      </c>
      <c r="M1058" s="4">
        <v>10</v>
      </c>
      <c r="N1058" s="8">
        <v>2646</v>
      </c>
      <c r="O1058" s="8">
        <v>132.3</v>
      </c>
      <c r="P1058" s="6"/>
      <c r="Q1058" s="8">
        <v>1190.7</v>
      </c>
      <c r="R1058" s="8">
        <v>1323</v>
      </c>
      <c r="S1058" s="8">
        <v>2513.7</v>
      </c>
      <c r="T1058" s="6"/>
    </row>
    <row r="1059" ht="19.2" spans="1:20">
      <c r="A1059" s="4">
        <v>1958</v>
      </c>
      <c r="B1059" s="4" t="s">
        <v>493</v>
      </c>
      <c r="C1059" s="4" t="s">
        <v>2249</v>
      </c>
      <c r="D1059" s="5">
        <v>44986</v>
      </c>
      <c r="E1059" s="5">
        <v>45016</v>
      </c>
      <c r="F1059" s="6"/>
      <c r="G1059" s="4" t="s">
        <v>25</v>
      </c>
      <c r="H1059" s="4" t="s">
        <v>430</v>
      </c>
      <c r="I1059" s="4" t="s">
        <v>27</v>
      </c>
      <c r="J1059" s="4">
        <v>6</v>
      </c>
      <c r="K1059" s="8">
        <v>4410</v>
      </c>
      <c r="L1059" s="8">
        <v>26460</v>
      </c>
      <c r="M1059" s="4">
        <v>10</v>
      </c>
      <c r="N1059" s="8">
        <v>2646</v>
      </c>
      <c r="O1059" s="8">
        <v>132.3</v>
      </c>
      <c r="P1059" s="6"/>
      <c r="Q1059" s="8">
        <v>1190.7</v>
      </c>
      <c r="R1059" s="8">
        <v>1323</v>
      </c>
      <c r="S1059" s="8">
        <v>2513.7</v>
      </c>
      <c r="T1059" s="6"/>
    </row>
    <row r="1060" ht="19.2" spans="1:20">
      <c r="A1060" s="4">
        <v>1959</v>
      </c>
      <c r="B1060" s="4" t="s">
        <v>494</v>
      </c>
      <c r="C1060" s="4" t="s">
        <v>2249</v>
      </c>
      <c r="D1060" s="5">
        <v>44986</v>
      </c>
      <c r="E1060" s="5">
        <v>45016</v>
      </c>
      <c r="F1060" s="6"/>
      <c r="G1060" s="4" t="s">
        <v>25</v>
      </c>
      <c r="H1060" s="4" t="s">
        <v>430</v>
      </c>
      <c r="I1060" s="4" t="s">
        <v>27</v>
      </c>
      <c r="J1060" s="4">
        <v>5</v>
      </c>
      <c r="K1060" s="8">
        <v>4410</v>
      </c>
      <c r="L1060" s="8">
        <v>22050</v>
      </c>
      <c r="M1060" s="4">
        <v>10</v>
      </c>
      <c r="N1060" s="8">
        <v>2205</v>
      </c>
      <c r="O1060" s="8">
        <v>110.25</v>
      </c>
      <c r="P1060" s="6"/>
      <c r="Q1060" s="8">
        <v>992.25</v>
      </c>
      <c r="R1060" s="8">
        <v>1102.5</v>
      </c>
      <c r="S1060" s="8">
        <v>2094.75</v>
      </c>
      <c r="T1060" s="6"/>
    </row>
    <row r="1061" ht="19.2" spans="1:20">
      <c r="A1061" s="4">
        <v>1960</v>
      </c>
      <c r="B1061" s="4" t="s">
        <v>495</v>
      </c>
      <c r="C1061" s="4" t="s">
        <v>2249</v>
      </c>
      <c r="D1061" s="5">
        <v>44986</v>
      </c>
      <c r="E1061" s="5">
        <v>45016</v>
      </c>
      <c r="F1061" s="6"/>
      <c r="G1061" s="4" t="s">
        <v>25</v>
      </c>
      <c r="H1061" s="4" t="s">
        <v>430</v>
      </c>
      <c r="I1061" s="4" t="s">
        <v>27</v>
      </c>
      <c r="J1061" s="4">
        <v>8.86</v>
      </c>
      <c r="K1061" s="8">
        <v>4410</v>
      </c>
      <c r="L1061" s="8">
        <v>39072.6</v>
      </c>
      <c r="M1061" s="4">
        <v>10</v>
      </c>
      <c r="N1061" s="8">
        <v>3907.26</v>
      </c>
      <c r="O1061" s="8">
        <v>195.363</v>
      </c>
      <c r="P1061" s="6"/>
      <c r="Q1061" s="8">
        <v>1758.267</v>
      </c>
      <c r="R1061" s="8">
        <v>1953.63</v>
      </c>
      <c r="S1061" s="8">
        <v>3711.897</v>
      </c>
      <c r="T1061" s="6"/>
    </row>
    <row r="1062" ht="19.2" spans="1:20">
      <c r="A1062" s="4">
        <v>1961</v>
      </c>
      <c r="B1062" s="4" t="s">
        <v>496</v>
      </c>
      <c r="C1062" s="4" t="s">
        <v>2249</v>
      </c>
      <c r="D1062" s="5">
        <v>44986</v>
      </c>
      <c r="E1062" s="5">
        <v>45016</v>
      </c>
      <c r="F1062" s="6"/>
      <c r="G1062" s="4" t="s">
        <v>25</v>
      </c>
      <c r="H1062" s="4" t="s">
        <v>430</v>
      </c>
      <c r="I1062" s="4" t="s">
        <v>27</v>
      </c>
      <c r="J1062" s="4">
        <v>6</v>
      </c>
      <c r="K1062" s="8">
        <v>4410</v>
      </c>
      <c r="L1062" s="8">
        <v>26460</v>
      </c>
      <c r="M1062" s="4">
        <v>10</v>
      </c>
      <c r="N1062" s="8">
        <v>2646</v>
      </c>
      <c r="O1062" s="8">
        <v>132.3</v>
      </c>
      <c r="P1062" s="6"/>
      <c r="Q1062" s="8">
        <v>1190.7</v>
      </c>
      <c r="R1062" s="8">
        <v>1323</v>
      </c>
      <c r="S1062" s="8">
        <v>2513.7</v>
      </c>
      <c r="T1062" s="6"/>
    </row>
    <row r="1063" ht="19.2" spans="1:20">
      <c r="A1063" s="4">
        <v>1962</v>
      </c>
      <c r="B1063" s="4" t="s">
        <v>497</v>
      </c>
      <c r="C1063" s="4" t="s">
        <v>2249</v>
      </c>
      <c r="D1063" s="5">
        <v>44986</v>
      </c>
      <c r="E1063" s="5">
        <v>45016</v>
      </c>
      <c r="F1063" s="6"/>
      <c r="G1063" s="4" t="s">
        <v>25</v>
      </c>
      <c r="H1063" s="4" t="s">
        <v>430</v>
      </c>
      <c r="I1063" s="4" t="s">
        <v>27</v>
      </c>
      <c r="J1063" s="4">
        <v>8</v>
      </c>
      <c r="K1063" s="8">
        <v>4410</v>
      </c>
      <c r="L1063" s="8">
        <v>35280</v>
      </c>
      <c r="M1063" s="4">
        <v>10</v>
      </c>
      <c r="N1063" s="8">
        <v>3528</v>
      </c>
      <c r="O1063" s="8">
        <v>176.4</v>
      </c>
      <c r="P1063" s="6"/>
      <c r="Q1063" s="8">
        <v>1587.6</v>
      </c>
      <c r="R1063" s="8">
        <v>1764</v>
      </c>
      <c r="S1063" s="8">
        <v>3351.6</v>
      </c>
      <c r="T1063" s="6"/>
    </row>
    <row r="1064" ht="19.2" spans="1:20">
      <c r="A1064" s="4">
        <v>1963</v>
      </c>
      <c r="B1064" s="4" t="s">
        <v>498</v>
      </c>
      <c r="C1064" s="4" t="s">
        <v>2249</v>
      </c>
      <c r="D1064" s="5">
        <v>44986</v>
      </c>
      <c r="E1064" s="5">
        <v>45016</v>
      </c>
      <c r="F1064" s="6"/>
      <c r="G1064" s="4" t="s">
        <v>25</v>
      </c>
      <c r="H1064" s="4" t="s">
        <v>430</v>
      </c>
      <c r="I1064" s="4" t="s">
        <v>27</v>
      </c>
      <c r="J1064" s="4">
        <v>12</v>
      </c>
      <c r="K1064" s="8">
        <v>4410</v>
      </c>
      <c r="L1064" s="8">
        <v>52920</v>
      </c>
      <c r="M1064" s="4">
        <v>10</v>
      </c>
      <c r="N1064" s="8">
        <v>5292</v>
      </c>
      <c r="O1064" s="8">
        <v>264.6</v>
      </c>
      <c r="P1064" s="6"/>
      <c r="Q1064" s="8">
        <v>2381.4</v>
      </c>
      <c r="R1064" s="8">
        <v>2646</v>
      </c>
      <c r="S1064" s="8">
        <v>5027.4</v>
      </c>
      <c r="T1064" s="6"/>
    </row>
    <row r="1065" ht="19.2" spans="1:20">
      <c r="A1065" s="4">
        <v>1964</v>
      </c>
      <c r="B1065" s="4" t="s">
        <v>499</v>
      </c>
      <c r="C1065" s="4" t="s">
        <v>2249</v>
      </c>
      <c r="D1065" s="5">
        <v>44986</v>
      </c>
      <c r="E1065" s="5">
        <v>45016</v>
      </c>
      <c r="F1065" s="6"/>
      <c r="G1065" s="4" t="s">
        <v>25</v>
      </c>
      <c r="H1065" s="4" t="s">
        <v>430</v>
      </c>
      <c r="I1065" s="4" t="s">
        <v>27</v>
      </c>
      <c r="J1065" s="4">
        <v>8</v>
      </c>
      <c r="K1065" s="8">
        <v>4410</v>
      </c>
      <c r="L1065" s="8">
        <v>35280</v>
      </c>
      <c r="M1065" s="4">
        <v>10</v>
      </c>
      <c r="N1065" s="8">
        <v>3528</v>
      </c>
      <c r="O1065" s="8">
        <v>176.4</v>
      </c>
      <c r="P1065" s="6"/>
      <c r="Q1065" s="8">
        <v>1587.6</v>
      </c>
      <c r="R1065" s="8">
        <v>1764</v>
      </c>
      <c r="S1065" s="8">
        <v>3351.6</v>
      </c>
      <c r="T1065" s="6"/>
    </row>
    <row r="1066" ht="19.2" spans="1:20">
      <c r="A1066" s="4">
        <v>1965</v>
      </c>
      <c r="B1066" s="4" t="s">
        <v>500</v>
      </c>
      <c r="C1066" s="4" t="s">
        <v>2249</v>
      </c>
      <c r="D1066" s="5">
        <v>44986</v>
      </c>
      <c r="E1066" s="5">
        <v>45016</v>
      </c>
      <c r="F1066" s="6"/>
      <c r="G1066" s="4" t="s">
        <v>25</v>
      </c>
      <c r="H1066" s="4" t="s">
        <v>430</v>
      </c>
      <c r="I1066" s="4" t="s">
        <v>27</v>
      </c>
      <c r="J1066" s="4">
        <v>6.7</v>
      </c>
      <c r="K1066" s="8">
        <v>4410</v>
      </c>
      <c r="L1066" s="8">
        <v>29547</v>
      </c>
      <c r="M1066" s="4">
        <v>10</v>
      </c>
      <c r="N1066" s="8">
        <v>2954.7</v>
      </c>
      <c r="O1066" s="8">
        <v>147.735</v>
      </c>
      <c r="P1066" s="6"/>
      <c r="Q1066" s="8">
        <v>1329.615</v>
      </c>
      <c r="R1066" s="8">
        <v>1477.35</v>
      </c>
      <c r="S1066" s="8">
        <v>2806.965</v>
      </c>
      <c r="T1066" s="6"/>
    </row>
    <row r="1067" ht="19.2" spans="1:20">
      <c r="A1067" s="4">
        <v>1966</v>
      </c>
      <c r="B1067" s="4" t="s">
        <v>501</v>
      </c>
      <c r="C1067" s="4" t="s">
        <v>2249</v>
      </c>
      <c r="D1067" s="5">
        <v>44986</v>
      </c>
      <c r="E1067" s="5">
        <v>45016</v>
      </c>
      <c r="F1067" s="6"/>
      <c r="G1067" s="4" t="s">
        <v>25</v>
      </c>
      <c r="H1067" s="4" t="s">
        <v>430</v>
      </c>
      <c r="I1067" s="4" t="s">
        <v>27</v>
      </c>
      <c r="J1067" s="4">
        <v>6</v>
      </c>
      <c r="K1067" s="8">
        <v>4410</v>
      </c>
      <c r="L1067" s="8">
        <v>26460</v>
      </c>
      <c r="M1067" s="4">
        <v>10</v>
      </c>
      <c r="N1067" s="8">
        <v>2646</v>
      </c>
      <c r="O1067" s="8">
        <v>132.3</v>
      </c>
      <c r="P1067" s="6"/>
      <c r="Q1067" s="8">
        <v>1190.7</v>
      </c>
      <c r="R1067" s="8">
        <v>1323</v>
      </c>
      <c r="S1067" s="8">
        <v>2513.7</v>
      </c>
      <c r="T1067" s="6"/>
    </row>
    <row r="1068" ht="19.2" spans="1:20">
      <c r="A1068" s="4">
        <v>1967</v>
      </c>
      <c r="B1068" s="4" t="s">
        <v>502</v>
      </c>
      <c r="C1068" s="4" t="s">
        <v>2249</v>
      </c>
      <c r="D1068" s="5">
        <v>44986</v>
      </c>
      <c r="E1068" s="5">
        <v>45016</v>
      </c>
      <c r="F1068" s="6"/>
      <c r="G1068" s="4" t="s">
        <v>25</v>
      </c>
      <c r="H1068" s="4" t="s">
        <v>430</v>
      </c>
      <c r="I1068" s="4" t="s">
        <v>27</v>
      </c>
      <c r="J1068" s="4">
        <v>7</v>
      </c>
      <c r="K1068" s="8">
        <v>4410</v>
      </c>
      <c r="L1068" s="8">
        <v>30870</v>
      </c>
      <c r="M1068" s="4">
        <v>10</v>
      </c>
      <c r="N1068" s="8">
        <v>3087</v>
      </c>
      <c r="O1068" s="8">
        <v>154.35</v>
      </c>
      <c r="P1068" s="6"/>
      <c r="Q1068" s="8">
        <v>1389.15</v>
      </c>
      <c r="R1068" s="8">
        <v>1543.5</v>
      </c>
      <c r="S1068" s="8">
        <v>2932.65</v>
      </c>
      <c r="T1068" s="6"/>
    </row>
    <row r="1069" ht="19.2" spans="1:20">
      <c r="A1069" s="4">
        <v>1968</v>
      </c>
      <c r="B1069" s="4" t="s">
        <v>503</v>
      </c>
      <c r="C1069" s="4" t="s">
        <v>2249</v>
      </c>
      <c r="D1069" s="5">
        <v>44986</v>
      </c>
      <c r="E1069" s="5">
        <v>45016</v>
      </c>
      <c r="F1069" s="6"/>
      <c r="G1069" s="4" t="s">
        <v>25</v>
      </c>
      <c r="H1069" s="4" t="s">
        <v>430</v>
      </c>
      <c r="I1069" s="4" t="s">
        <v>27</v>
      </c>
      <c r="J1069" s="4">
        <v>8.3</v>
      </c>
      <c r="K1069" s="8">
        <v>4410</v>
      </c>
      <c r="L1069" s="8">
        <v>36603</v>
      </c>
      <c r="M1069" s="4">
        <v>10</v>
      </c>
      <c r="N1069" s="8">
        <v>3660.3</v>
      </c>
      <c r="O1069" s="8">
        <v>183.015</v>
      </c>
      <c r="P1069" s="6"/>
      <c r="Q1069" s="8">
        <v>1647.135</v>
      </c>
      <c r="R1069" s="8">
        <v>1830.15</v>
      </c>
      <c r="S1069" s="8">
        <v>3477.285</v>
      </c>
      <c r="T1069" s="6"/>
    </row>
    <row r="1070" ht="19.2" spans="1:20">
      <c r="A1070" s="4">
        <v>1969</v>
      </c>
      <c r="B1070" s="4" t="s">
        <v>504</v>
      </c>
      <c r="C1070" s="4" t="s">
        <v>2249</v>
      </c>
      <c r="D1070" s="5">
        <v>44986</v>
      </c>
      <c r="E1070" s="5">
        <v>45016</v>
      </c>
      <c r="F1070" s="6"/>
      <c r="G1070" s="4" t="s">
        <v>25</v>
      </c>
      <c r="H1070" s="4" t="s">
        <v>430</v>
      </c>
      <c r="I1070" s="4" t="s">
        <v>27</v>
      </c>
      <c r="J1070" s="4">
        <v>5</v>
      </c>
      <c r="K1070" s="8">
        <v>4410</v>
      </c>
      <c r="L1070" s="8">
        <v>22050</v>
      </c>
      <c r="M1070" s="4">
        <v>10</v>
      </c>
      <c r="N1070" s="8">
        <v>2205</v>
      </c>
      <c r="O1070" s="8">
        <v>110.25</v>
      </c>
      <c r="P1070" s="6"/>
      <c r="Q1070" s="8">
        <v>992.25</v>
      </c>
      <c r="R1070" s="8">
        <v>1102.5</v>
      </c>
      <c r="S1070" s="8">
        <v>2094.75</v>
      </c>
      <c r="T1070" s="6"/>
    </row>
    <row r="1071" ht="19.2" spans="1:20">
      <c r="A1071" s="4">
        <v>1970</v>
      </c>
      <c r="B1071" s="4" t="s">
        <v>505</v>
      </c>
      <c r="C1071" s="4" t="s">
        <v>2249</v>
      </c>
      <c r="D1071" s="5">
        <v>44986</v>
      </c>
      <c r="E1071" s="5">
        <v>45016</v>
      </c>
      <c r="F1071" s="6"/>
      <c r="G1071" s="4" t="s">
        <v>25</v>
      </c>
      <c r="H1071" s="4" t="s">
        <v>430</v>
      </c>
      <c r="I1071" s="4" t="s">
        <v>27</v>
      </c>
      <c r="J1071" s="4">
        <v>4</v>
      </c>
      <c r="K1071" s="8">
        <v>4410</v>
      </c>
      <c r="L1071" s="8">
        <v>17640</v>
      </c>
      <c r="M1071" s="4">
        <v>10</v>
      </c>
      <c r="N1071" s="8">
        <v>1764</v>
      </c>
      <c r="O1071" s="8">
        <v>88.2</v>
      </c>
      <c r="P1071" s="6"/>
      <c r="Q1071" s="8">
        <v>793.8</v>
      </c>
      <c r="R1071" s="8">
        <v>882</v>
      </c>
      <c r="S1071" s="8">
        <v>1675.8</v>
      </c>
      <c r="T1071" s="6"/>
    </row>
    <row r="1072" ht="19.2" spans="1:20">
      <c r="A1072" s="4">
        <v>1971</v>
      </c>
      <c r="B1072" s="4" t="s">
        <v>506</v>
      </c>
      <c r="C1072" s="4" t="s">
        <v>2249</v>
      </c>
      <c r="D1072" s="5">
        <v>44986</v>
      </c>
      <c r="E1072" s="5">
        <v>45016</v>
      </c>
      <c r="F1072" s="6"/>
      <c r="G1072" s="4" t="s">
        <v>25</v>
      </c>
      <c r="H1072" s="4" t="s">
        <v>430</v>
      </c>
      <c r="I1072" s="4" t="s">
        <v>27</v>
      </c>
      <c r="J1072" s="4">
        <v>6</v>
      </c>
      <c r="K1072" s="8">
        <v>4410</v>
      </c>
      <c r="L1072" s="8">
        <v>26460</v>
      </c>
      <c r="M1072" s="4">
        <v>10</v>
      </c>
      <c r="N1072" s="8">
        <v>2646</v>
      </c>
      <c r="O1072" s="8">
        <v>132.3</v>
      </c>
      <c r="P1072" s="6"/>
      <c r="Q1072" s="8">
        <v>1190.7</v>
      </c>
      <c r="R1072" s="8">
        <v>1323</v>
      </c>
      <c r="S1072" s="8">
        <v>2513.7</v>
      </c>
      <c r="T1072" s="6"/>
    </row>
    <row r="1073" ht="19.2" spans="1:20">
      <c r="A1073" s="4">
        <v>1972</v>
      </c>
      <c r="B1073" s="4" t="s">
        <v>507</v>
      </c>
      <c r="C1073" s="4" t="s">
        <v>2249</v>
      </c>
      <c r="D1073" s="5">
        <v>44986</v>
      </c>
      <c r="E1073" s="5">
        <v>45016</v>
      </c>
      <c r="F1073" s="6"/>
      <c r="G1073" s="4" t="s">
        <v>25</v>
      </c>
      <c r="H1073" s="4" t="s">
        <v>430</v>
      </c>
      <c r="I1073" s="4" t="s">
        <v>27</v>
      </c>
      <c r="J1073" s="4">
        <v>5.73</v>
      </c>
      <c r="K1073" s="8">
        <v>4410</v>
      </c>
      <c r="L1073" s="8">
        <v>25269.3</v>
      </c>
      <c r="M1073" s="4">
        <v>10</v>
      </c>
      <c r="N1073" s="8">
        <v>2526.93</v>
      </c>
      <c r="O1073" s="8">
        <v>126.3465</v>
      </c>
      <c r="P1073" s="6"/>
      <c r="Q1073" s="8">
        <v>1137.1185</v>
      </c>
      <c r="R1073" s="8">
        <v>1263.465</v>
      </c>
      <c r="S1073" s="8">
        <v>2400.5835</v>
      </c>
      <c r="T1073" s="6"/>
    </row>
    <row r="1074" ht="19.2" spans="1:20">
      <c r="A1074" s="4">
        <v>1973</v>
      </c>
      <c r="B1074" s="4" t="s">
        <v>508</v>
      </c>
      <c r="C1074" s="4" t="s">
        <v>2249</v>
      </c>
      <c r="D1074" s="5">
        <v>44986</v>
      </c>
      <c r="E1074" s="5">
        <v>45016</v>
      </c>
      <c r="F1074" s="6"/>
      <c r="G1074" s="4" t="s">
        <v>25</v>
      </c>
      <c r="H1074" s="4" t="s">
        <v>430</v>
      </c>
      <c r="I1074" s="4" t="s">
        <v>27</v>
      </c>
      <c r="J1074" s="4">
        <v>7.12</v>
      </c>
      <c r="K1074" s="8">
        <v>4410</v>
      </c>
      <c r="L1074" s="8">
        <v>31399.2</v>
      </c>
      <c r="M1074" s="4">
        <v>10</v>
      </c>
      <c r="N1074" s="8">
        <v>3139.92</v>
      </c>
      <c r="O1074" s="8">
        <v>156.996</v>
      </c>
      <c r="P1074" s="6"/>
      <c r="Q1074" s="8">
        <v>1412.964</v>
      </c>
      <c r="R1074" s="8">
        <v>1569.96</v>
      </c>
      <c r="S1074" s="8">
        <v>2982.924</v>
      </c>
      <c r="T1074" s="6"/>
    </row>
    <row r="1075" ht="19.2" spans="1:20">
      <c r="A1075" s="4">
        <v>1974</v>
      </c>
      <c r="B1075" s="4" t="s">
        <v>509</v>
      </c>
      <c r="C1075" s="4" t="s">
        <v>2249</v>
      </c>
      <c r="D1075" s="5">
        <v>44986</v>
      </c>
      <c r="E1075" s="5">
        <v>45016</v>
      </c>
      <c r="F1075" s="6"/>
      <c r="G1075" s="4" t="s">
        <v>25</v>
      </c>
      <c r="H1075" s="4" t="s">
        <v>430</v>
      </c>
      <c r="I1075" s="4" t="s">
        <v>27</v>
      </c>
      <c r="J1075" s="4">
        <v>3.1</v>
      </c>
      <c r="K1075" s="8">
        <v>4410</v>
      </c>
      <c r="L1075" s="8">
        <v>13671</v>
      </c>
      <c r="M1075" s="4">
        <v>10</v>
      </c>
      <c r="N1075" s="8">
        <v>1367.1</v>
      </c>
      <c r="O1075" s="8">
        <v>68.355</v>
      </c>
      <c r="P1075" s="6"/>
      <c r="Q1075" s="8">
        <v>615.195</v>
      </c>
      <c r="R1075" s="8">
        <v>683.55</v>
      </c>
      <c r="S1075" s="8">
        <v>1298.745</v>
      </c>
      <c r="T1075" s="6"/>
    </row>
    <row r="1076" ht="19.2" spans="1:20">
      <c r="A1076" s="4">
        <v>1975</v>
      </c>
      <c r="B1076" s="4" t="s">
        <v>510</v>
      </c>
      <c r="C1076" s="4" t="s">
        <v>2249</v>
      </c>
      <c r="D1076" s="5">
        <v>44986</v>
      </c>
      <c r="E1076" s="5">
        <v>45016</v>
      </c>
      <c r="F1076" s="6"/>
      <c r="G1076" s="4" t="s">
        <v>25</v>
      </c>
      <c r="H1076" s="4" t="s">
        <v>430</v>
      </c>
      <c r="I1076" s="4" t="s">
        <v>27</v>
      </c>
      <c r="J1076" s="4">
        <v>4.8</v>
      </c>
      <c r="K1076" s="8">
        <v>4410</v>
      </c>
      <c r="L1076" s="8">
        <v>21168</v>
      </c>
      <c r="M1076" s="4">
        <v>10</v>
      </c>
      <c r="N1076" s="8">
        <v>2116.8</v>
      </c>
      <c r="O1076" s="8">
        <v>105.84</v>
      </c>
      <c r="P1076" s="6"/>
      <c r="Q1076" s="8">
        <v>952.56</v>
      </c>
      <c r="R1076" s="8">
        <v>1058.4</v>
      </c>
      <c r="S1076" s="8">
        <v>2010.96</v>
      </c>
      <c r="T1076" s="6"/>
    </row>
    <row r="1077" ht="19.2" spans="1:20">
      <c r="A1077" s="4">
        <v>1976</v>
      </c>
      <c r="B1077" s="4" t="s">
        <v>511</v>
      </c>
      <c r="C1077" s="4" t="s">
        <v>2249</v>
      </c>
      <c r="D1077" s="5">
        <v>44986</v>
      </c>
      <c r="E1077" s="5">
        <v>45016</v>
      </c>
      <c r="F1077" s="6"/>
      <c r="G1077" s="4" t="s">
        <v>25</v>
      </c>
      <c r="H1077" s="4" t="s">
        <v>430</v>
      </c>
      <c r="I1077" s="4" t="s">
        <v>27</v>
      </c>
      <c r="J1077" s="4">
        <v>6</v>
      </c>
      <c r="K1077" s="8">
        <v>4410</v>
      </c>
      <c r="L1077" s="8">
        <v>26460</v>
      </c>
      <c r="M1077" s="4">
        <v>10</v>
      </c>
      <c r="N1077" s="8">
        <v>2646</v>
      </c>
      <c r="O1077" s="8">
        <v>132.3</v>
      </c>
      <c r="P1077" s="6"/>
      <c r="Q1077" s="8">
        <v>1190.7</v>
      </c>
      <c r="R1077" s="8">
        <v>1323</v>
      </c>
      <c r="S1077" s="8">
        <v>2513.7</v>
      </c>
      <c r="T1077" s="6"/>
    </row>
    <row r="1078" ht="19.2" spans="1:20">
      <c r="A1078" s="4">
        <v>1977</v>
      </c>
      <c r="B1078" s="4" t="s">
        <v>512</v>
      </c>
      <c r="C1078" s="4" t="s">
        <v>2249</v>
      </c>
      <c r="D1078" s="5">
        <v>44986</v>
      </c>
      <c r="E1078" s="5">
        <v>45016</v>
      </c>
      <c r="F1078" s="6"/>
      <c r="G1078" s="4" t="s">
        <v>25</v>
      </c>
      <c r="H1078" s="4" t="s">
        <v>430</v>
      </c>
      <c r="I1078" s="4" t="s">
        <v>27</v>
      </c>
      <c r="J1078" s="4">
        <v>6</v>
      </c>
      <c r="K1078" s="8">
        <v>4410</v>
      </c>
      <c r="L1078" s="8">
        <v>26460</v>
      </c>
      <c r="M1078" s="4">
        <v>10</v>
      </c>
      <c r="N1078" s="8">
        <v>2646</v>
      </c>
      <c r="O1078" s="8">
        <v>132.3</v>
      </c>
      <c r="P1078" s="6"/>
      <c r="Q1078" s="8">
        <v>1190.7</v>
      </c>
      <c r="R1078" s="8">
        <v>1323</v>
      </c>
      <c r="S1078" s="8">
        <v>2513.7</v>
      </c>
      <c r="T1078" s="6"/>
    </row>
    <row r="1079" ht="19.2" spans="1:20">
      <c r="A1079" s="4">
        <v>1978</v>
      </c>
      <c r="B1079" s="4" t="s">
        <v>513</v>
      </c>
      <c r="C1079" s="4" t="s">
        <v>2249</v>
      </c>
      <c r="D1079" s="5">
        <v>44986</v>
      </c>
      <c r="E1079" s="5">
        <v>45016</v>
      </c>
      <c r="F1079" s="6"/>
      <c r="G1079" s="4" t="s">
        <v>25</v>
      </c>
      <c r="H1079" s="4" t="s">
        <v>430</v>
      </c>
      <c r="I1079" s="4" t="s">
        <v>27</v>
      </c>
      <c r="J1079" s="4">
        <v>4.2</v>
      </c>
      <c r="K1079" s="8">
        <v>4410</v>
      </c>
      <c r="L1079" s="8">
        <v>18522</v>
      </c>
      <c r="M1079" s="4">
        <v>10</v>
      </c>
      <c r="N1079" s="8">
        <v>1852.2</v>
      </c>
      <c r="O1079" s="8">
        <v>92.61</v>
      </c>
      <c r="P1079" s="6"/>
      <c r="Q1079" s="8">
        <v>833.49</v>
      </c>
      <c r="R1079" s="8">
        <v>926.1</v>
      </c>
      <c r="S1079" s="8">
        <v>1759.59</v>
      </c>
      <c r="T1079" s="6"/>
    </row>
    <row r="1080" ht="19.2" spans="1:20">
      <c r="A1080" s="4">
        <v>1979</v>
      </c>
      <c r="B1080" s="4" t="s">
        <v>514</v>
      </c>
      <c r="C1080" s="4" t="s">
        <v>2249</v>
      </c>
      <c r="D1080" s="5">
        <v>44986</v>
      </c>
      <c r="E1080" s="5">
        <v>45016</v>
      </c>
      <c r="F1080" s="6"/>
      <c r="G1080" s="4" t="s">
        <v>25</v>
      </c>
      <c r="H1080" s="4" t="s">
        <v>430</v>
      </c>
      <c r="I1080" s="4" t="s">
        <v>27</v>
      </c>
      <c r="J1080" s="4">
        <v>4</v>
      </c>
      <c r="K1080" s="8">
        <v>4410</v>
      </c>
      <c r="L1080" s="8">
        <v>17640</v>
      </c>
      <c r="M1080" s="4">
        <v>10</v>
      </c>
      <c r="N1080" s="8">
        <v>1764</v>
      </c>
      <c r="O1080" s="8">
        <v>88.2</v>
      </c>
      <c r="P1080" s="6"/>
      <c r="Q1080" s="8">
        <v>793.8</v>
      </c>
      <c r="R1080" s="8">
        <v>882</v>
      </c>
      <c r="S1080" s="8">
        <v>1675.8</v>
      </c>
      <c r="T1080" s="6"/>
    </row>
    <row r="1081" ht="19.2" spans="1:20">
      <c r="A1081" s="4">
        <v>1980</v>
      </c>
      <c r="B1081" s="4" t="s">
        <v>515</v>
      </c>
      <c r="C1081" s="4" t="s">
        <v>2249</v>
      </c>
      <c r="D1081" s="5">
        <v>44986</v>
      </c>
      <c r="E1081" s="5">
        <v>45016</v>
      </c>
      <c r="F1081" s="6"/>
      <c r="G1081" s="4" t="s">
        <v>25</v>
      </c>
      <c r="H1081" s="4" t="s">
        <v>430</v>
      </c>
      <c r="I1081" s="4" t="s">
        <v>27</v>
      </c>
      <c r="J1081" s="4">
        <v>2.53</v>
      </c>
      <c r="K1081" s="8">
        <v>4410</v>
      </c>
      <c r="L1081" s="8">
        <v>11157.3</v>
      </c>
      <c r="M1081" s="4">
        <v>10</v>
      </c>
      <c r="N1081" s="8">
        <v>1115.73</v>
      </c>
      <c r="O1081" s="8">
        <v>55.7865</v>
      </c>
      <c r="P1081" s="6"/>
      <c r="Q1081" s="8">
        <v>502.0785</v>
      </c>
      <c r="R1081" s="8">
        <v>557.865</v>
      </c>
      <c r="S1081" s="8">
        <v>1059.9435</v>
      </c>
      <c r="T1081" s="6"/>
    </row>
    <row r="1082" ht="19.2" spans="1:20">
      <c r="A1082" s="4">
        <v>1981</v>
      </c>
      <c r="B1082" s="4" t="s">
        <v>516</v>
      </c>
      <c r="C1082" s="4" t="s">
        <v>2249</v>
      </c>
      <c r="D1082" s="5">
        <v>44986</v>
      </c>
      <c r="E1082" s="5">
        <v>45016</v>
      </c>
      <c r="F1082" s="6"/>
      <c r="G1082" s="4" t="s">
        <v>25</v>
      </c>
      <c r="H1082" s="4" t="s">
        <v>430</v>
      </c>
      <c r="I1082" s="4" t="s">
        <v>27</v>
      </c>
      <c r="J1082" s="4">
        <v>10.27</v>
      </c>
      <c r="K1082" s="8">
        <v>4410</v>
      </c>
      <c r="L1082" s="8">
        <v>45290.7</v>
      </c>
      <c r="M1082" s="4">
        <v>10</v>
      </c>
      <c r="N1082" s="8">
        <v>4529.07</v>
      </c>
      <c r="O1082" s="8">
        <v>226.4535</v>
      </c>
      <c r="P1082" s="6"/>
      <c r="Q1082" s="8">
        <v>2038.0815</v>
      </c>
      <c r="R1082" s="8">
        <v>2264.535</v>
      </c>
      <c r="S1082" s="8">
        <v>4302.6165</v>
      </c>
      <c r="T1082" s="6"/>
    </row>
    <row r="1083" ht="19.2" spans="1:20">
      <c r="A1083" s="4">
        <v>1982</v>
      </c>
      <c r="B1083" s="4" t="s">
        <v>517</v>
      </c>
      <c r="C1083" s="4" t="s">
        <v>2249</v>
      </c>
      <c r="D1083" s="5">
        <v>44986</v>
      </c>
      <c r="E1083" s="5">
        <v>45016</v>
      </c>
      <c r="F1083" s="6"/>
      <c r="G1083" s="4" t="s">
        <v>25</v>
      </c>
      <c r="H1083" s="4" t="s">
        <v>430</v>
      </c>
      <c r="I1083" s="4" t="s">
        <v>27</v>
      </c>
      <c r="J1083" s="4">
        <v>3.4</v>
      </c>
      <c r="K1083" s="8">
        <v>4410</v>
      </c>
      <c r="L1083" s="8">
        <v>14994</v>
      </c>
      <c r="M1083" s="4">
        <v>10</v>
      </c>
      <c r="N1083" s="8">
        <v>1499.4</v>
      </c>
      <c r="O1083" s="8">
        <v>74.97</v>
      </c>
      <c r="P1083" s="6"/>
      <c r="Q1083" s="8">
        <v>674.73</v>
      </c>
      <c r="R1083" s="8">
        <v>749.7</v>
      </c>
      <c r="S1083" s="8">
        <v>1424.43</v>
      </c>
      <c r="T1083" s="6"/>
    </row>
    <row r="1084" ht="19.2" spans="1:20">
      <c r="A1084" s="4">
        <v>1983</v>
      </c>
      <c r="B1084" s="4" t="s">
        <v>518</v>
      </c>
      <c r="C1084" s="4" t="s">
        <v>2249</v>
      </c>
      <c r="D1084" s="5">
        <v>44986</v>
      </c>
      <c r="E1084" s="5">
        <v>45016</v>
      </c>
      <c r="F1084" s="6"/>
      <c r="G1084" s="4" t="s">
        <v>25</v>
      </c>
      <c r="H1084" s="4" t="s">
        <v>430</v>
      </c>
      <c r="I1084" s="4" t="s">
        <v>27</v>
      </c>
      <c r="J1084" s="4">
        <v>3.88</v>
      </c>
      <c r="K1084" s="8">
        <v>4410</v>
      </c>
      <c r="L1084" s="8">
        <v>17110.8</v>
      </c>
      <c r="M1084" s="4">
        <v>10</v>
      </c>
      <c r="N1084" s="8">
        <v>1711.08</v>
      </c>
      <c r="O1084" s="8">
        <v>85.554</v>
      </c>
      <c r="P1084" s="6"/>
      <c r="Q1084" s="8">
        <v>769.986</v>
      </c>
      <c r="R1084" s="8">
        <v>855.54</v>
      </c>
      <c r="S1084" s="8">
        <v>1625.526</v>
      </c>
      <c r="T1084" s="6"/>
    </row>
    <row r="1085" ht="19.2" spans="1:20">
      <c r="A1085" s="4">
        <v>1984</v>
      </c>
      <c r="B1085" s="4" t="s">
        <v>519</v>
      </c>
      <c r="C1085" s="4" t="s">
        <v>2249</v>
      </c>
      <c r="D1085" s="5">
        <v>44986</v>
      </c>
      <c r="E1085" s="5">
        <v>45016</v>
      </c>
      <c r="F1085" s="6"/>
      <c r="G1085" s="4" t="s">
        <v>25</v>
      </c>
      <c r="H1085" s="4" t="s">
        <v>430</v>
      </c>
      <c r="I1085" s="4" t="s">
        <v>27</v>
      </c>
      <c r="J1085" s="4">
        <v>3.7</v>
      </c>
      <c r="K1085" s="8">
        <v>4410</v>
      </c>
      <c r="L1085" s="8">
        <v>16317</v>
      </c>
      <c r="M1085" s="4">
        <v>10</v>
      </c>
      <c r="N1085" s="8">
        <v>1631.7</v>
      </c>
      <c r="O1085" s="8">
        <v>81.585</v>
      </c>
      <c r="P1085" s="6"/>
      <c r="Q1085" s="8">
        <v>734.265</v>
      </c>
      <c r="R1085" s="8">
        <v>815.85</v>
      </c>
      <c r="S1085" s="8">
        <v>1550.115</v>
      </c>
      <c r="T1085" s="6"/>
    </row>
    <row r="1086" ht="19.2" spans="1:20">
      <c r="A1086" s="4">
        <v>1985</v>
      </c>
      <c r="B1086" s="4" t="s">
        <v>520</v>
      </c>
      <c r="C1086" s="4" t="s">
        <v>2249</v>
      </c>
      <c r="D1086" s="5">
        <v>44986</v>
      </c>
      <c r="E1086" s="5">
        <v>45016</v>
      </c>
      <c r="F1086" s="6"/>
      <c r="G1086" s="4" t="s">
        <v>25</v>
      </c>
      <c r="H1086" s="4" t="s">
        <v>430</v>
      </c>
      <c r="I1086" s="4" t="s">
        <v>27</v>
      </c>
      <c r="J1086" s="4">
        <v>5</v>
      </c>
      <c r="K1086" s="8">
        <v>4410</v>
      </c>
      <c r="L1086" s="8">
        <v>22050</v>
      </c>
      <c r="M1086" s="4">
        <v>10</v>
      </c>
      <c r="N1086" s="8">
        <v>2205</v>
      </c>
      <c r="O1086" s="8">
        <v>110.25</v>
      </c>
      <c r="P1086" s="6"/>
      <c r="Q1086" s="8">
        <v>992.25</v>
      </c>
      <c r="R1086" s="8">
        <v>1102.5</v>
      </c>
      <c r="S1086" s="8">
        <v>2094.75</v>
      </c>
      <c r="T1086" s="6"/>
    </row>
    <row r="1087" ht="19.2" spans="1:20">
      <c r="A1087" s="4">
        <v>1986</v>
      </c>
      <c r="B1087" s="4" t="s">
        <v>521</v>
      </c>
      <c r="C1087" s="4" t="s">
        <v>2249</v>
      </c>
      <c r="D1087" s="5">
        <v>44986</v>
      </c>
      <c r="E1087" s="5">
        <v>45016</v>
      </c>
      <c r="F1087" s="6"/>
      <c r="G1087" s="4" t="s">
        <v>25</v>
      </c>
      <c r="H1087" s="4" t="s">
        <v>430</v>
      </c>
      <c r="I1087" s="4" t="s">
        <v>27</v>
      </c>
      <c r="J1087" s="4">
        <v>3.8</v>
      </c>
      <c r="K1087" s="8">
        <v>4410</v>
      </c>
      <c r="L1087" s="8">
        <v>16758</v>
      </c>
      <c r="M1087" s="4">
        <v>10</v>
      </c>
      <c r="N1087" s="8">
        <v>1675.8</v>
      </c>
      <c r="O1087" s="8">
        <v>83.79</v>
      </c>
      <c r="P1087" s="6"/>
      <c r="Q1087" s="8">
        <v>754.11</v>
      </c>
      <c r="R1087" s="8">
        <v>837.9</v>
      </c>
      <c r="S1087" s="8">
        <v>1592.01</v>
      </c>
      <c r="T1087" s="6"/>
    </row>
    <row r="1088" ht="19.2" spans="1:20">
      <c r="A1088" s="4">
        <v>1987</v>
      </c>
      <c r="B1088" s="4" t="s">
        <v>522</v>
      </c>
      <c r="C1088" s="4" t="s">
        <v>2249</v>
      </c>
      <c r="D1088" s="5">
        <v>44986</v>
      </c>
      <c r="E1088" s="5">
        <v>45016</v>
      </c>
      <c r="F1088" s="6"/>
      <c r="G1088" s="4" t="s">
        <v>25</v>
      </c>
      <c r="H1088" s="4" t="s">
        <v>430</v>
      </c>
      <c r="I1088" s="4" t="s">
        <v>27</v>
      </c>
      <c r="J1088" s="4">
        <v>6</v>
      </c>
      <c r="K1088" s="8">
        <v>4410</v>
      </c>
      <c r="L1088" s="8">
        <v>26460</v>
      </c>
      <c r="M1088" s="4">
        <v>10</v>
      </c>
      <c r="N1088" s="8">
        <v>2646</v>
      </c>
      <c r="O1088" s="8">
        <v>132.3</v>
      </c>
      <c r="P1088" s="6"/>
      <c r="Q1088" s="8">
        <v>1190.7</v>
      </c>
      <c r="R1088" s="8">
        <v>1323</v>
      </c>
      <c r="S1088" s="8">
        <v>2513.7</v>
      </c>
      <c r="T1088" s="6"/>
    </row>
    <row r="1089" ht="19.2" spans="1:20">
      <c r="A1089" s="4">
        <v>1988</v>
      </c>
      <c r="B1089" s="4" t="s">
        <v>523</v>
      </c>
      <c r="C1089" s="4" t="s">
        <v>2249</v>
      </c>
      <c r="D1089" s="5">
        <v>44986</v>
      </c>
      <c r="E1089" s="5">
        <v>45016</v>
      </c>
      <c r="F1089" s="6"/>
      <c r="G1089" s="4" t="s">
        <v>25</v>
      </c>
      <c r="H1089" s="4" t="s">
        <v>430</v>
      </c>
      <c r="I1089" s="4" t="s">
        <v>27</v>
      </c>
      <c r="J1089" s="4">
        <v>5</v>
      </c>
      <c r="K1089" s="8">
        <v>4410</v>
      </c>
      <c r="L1089" s="8">
        <v>22050</v>
      </c>
      <c r="M1089" s="4">
        <v>10</v>
      </c>
      <c r="N1089" s="8">
        <v>2205</v>
      </c>
      <c r="O1089" s="8">
        <v>110.25</v>
      </c>
      <c r="P1089" s="6"/>
      <c r="Q1089" s="8">
        <v>992.25</v>
      </c>
      <c r="R1089" s="8">
        <v>1102.5</v>
      </c>
      <c r="S1089" s="8">
        <v>2094.75</v>
      </c>
      <c r="T1089" s="6"/>
    </row>
    <row r="1090" ht="19.2" spans="1:20">
      <c r="A1090" s="4">
        <v>1989</v>
      </c>
      <c r="B1090" s="4" t="s">
        <v>524</v>
      </c>
      <c r="C1090" s="4" t="s">
        <v>2249</v>
      </c>
      <c r="D1090" s="5">
        <v>44986</v>
      </c>
      <c r="E1090" s="5">
        <v>45016</v>
      </c>
      <c r="F1090" s="6"/>
      <c r="G1090" s="4" t="s">
        <v>25</v>
      </c>
      <c r="H1090" s="4" t="s">
        <v>430</v>
      </c>
      <c r="I1090" s="4" t="s">
        <v>27</v>
      </c>
      <c r="J1090" s="4">
        <v>7</v>
      </c>
      <c r="K1090" s="8">
        <v>4410</v>
      </c>
      <c r="L1090" s="8">
        <v>30870</v>
      </c>
      <c r="M1090" s="4">
        <v>10</v>
      </c>
      <c r="N1090" s="8">
        <v>3087</v>
      </c>
      <c r="O1090" s="8">
        <v>154.35</v>
      </c>
      <c r="P1090" s="6"/>
      <c r="Q1090" s="8">
        <v>1389.15</v>
      </c>
      <c r="R1090" s="8">
        <v>1543.5</v>
      </c>
      <c r="S1090" s="8">
        <v>2932.65</v>
      </c>
      <c r="T1090" s="6"/>
    </row>
    <row r="1091" ht="19.2" spans="1:20">
      <c r="A1091" s="4">
        <v>1990</v>
      </c>
      <c r="B1091" s="4" t="s">
        <v>525</v>
      </c>
      <c r="C1091" s="4" t="s">
        <v>2249</v>
      </c>
      <c r="D1091" s="5">
        <v>44986</v>
      </c>
      <c r="E1091" s="5">
        <v>45016</v>
      </c>
      <c r="F1091" s="6"/>
      <c r="G1091" s="4" t="s">
        <v>25</v>
      </c>
      <c r="H1091" s="4" t="s">
        <v>430</v>
      </c>
      <c r="I1091" s="4" t="s">
        <v>27</v>
      </c>
      <c r="J1091" s="4">
        <v>7.61</v>
      </c>
      <c r="K1091" s="8">
        <v>4410</v>
      </c>
      <c r="L1091" s="8">
        <v>33560.1</v>
      </c>
      <c r="M1091" s="4">
        <v>10</v>
      </c>
      <c r="N1091" s="8">
        <v>3356.01</v>
      </c>
      <c r="O1091" s="8">
        <v>167.8005</v>
      </c>
      <c r="P1091" s="6"/>
      <c r="Q1091" s="8">
        <v>1510.2045</v>
      </c>
      <c r="R1091" s="8">
        <v>1678.005</v>
      </c>
      <c r="S1091" s="8">
        <v>3188.2095</v>
      </c>
      <c r="T1091" s="6"/>
    </row>
    <row r="1092" ht="19.2" spans="1:20">
      <c r="A1092" s="4">
        <v>1991</v>
      </c>
      <c r="B1092" s="4" t="s">
        <v>526</v>
      </c>
      <c r="C1092" s="4" t="s">
        <v>2249</v>
      </c>
      <c r="D1092" s="5">
        <v>44986</v>
      </c>
      <c r="E1092" s="5">
        <v>45016</v>
      </c>
      <c r="F1092" s="6"/>
      <c r="G1092" s="4" t="s">
        <v>25</v>
      </c>
      <c r="H1092" s="4" t="s">
        <v>430</v>
      </c>
      <c r="I1092" s="4" t="s">
        <v>27</v>
      </c>
      <c r="J1092" s="4">
        <v>7.58</v>
      </c>
      <c r="K1092" s="8">
        <v>4410</v>
      </c>
      <c r="L1092" s="8">
        <v>33427.8</v>
      </c>
      <c r="M1092" s="4">
        <v>10</v>
      </c>
      <c r="N1092" s="8">
        <v>3342.78</v>
      </c>
      <c r="O1092" s="8">
        <v>167.139</v>
      </c>
      <c r="P1092" s="6"/>
      <c r="Q1092" s="8">
        <v>1504.251</v>
      </c>
      <c r="R1092" s="8">
        <v>1671.39</v>
      </c>
      <c r="S1092" s="8">
        <v>3175.641</v>
      </c>
      <c r="T1092" s="6"/>
    </row>
    <row r="1093" ht="19.2" spans="1:20">
      <c r="A1093" s="4">
        <v>1992</v>
      </c>
      <c r="B1093" s="4" t="s">
        <v>527</v>
      </c>
      <c r="C1093" s="4" t="s">
        <v>2249</v>
      </c>
      <c r="D1093" s="5">
        <v>44986</v>
      </c>
      <c r="E1093" s="5">
        <v>45016</v>
      </c>
      <c r="F1093" s="6"/>
      <c r="G1093" s="4" t="s">
        <v>25</v>
      </c>
      <c r="H1093" s="4" t="s">
        <v>430</v>
      </c>
      <c r="I1093" s="4" t="s">
        <v>27</v>
      </c>
      <c r="J1093" s="4">
        <v>5.7</v>
      </c>
      <c r="K1093" s="8">
        <v>4410</v>
      </c>
      <c r="L1093" s="8">
        <v>25137</v>
      </c>
      <c r="M1093" s="4">
        <v>10</v>
      </c>
      <c r="N1093" s="8">
        <v>2513.7</v>
      </c>
      <c r="O1093" s="8">
        <v>125.685</v>
      </c>
      <c r="P1093" s="6"/>
      <c r="Q1093" s="8">
        <v>1131.165</v>
      </c>
      <c r="R1093" s="8">
        <v>1256.85</v>
      </c>
      <c r="S1093" s="8">
        <v>2388.015</v>
      </c>
      <c r="T1093" s="6"/>
    </row>
    <row r="1094" ht="19.2" spans="1:20">
      <c r="A1094" s="4">
        <v>1993</v>
      </c>
      <c r="B1094" s="4" t="s">
        <v>528</v>
      </c>
      <c r="C1094" s="4" t="s">
        <v>2249</v>
      </c>
      <c r="D1094" s="5">
        <v>44986</v>
      </c>
      <c r="E1094" s="5">
        <v>45016</v>
      </c>
      <c r="F1094" s="6"/>
      <c r="G1094" s="4" t="s">
        <v>25</v>
      </c>
      <c r="H1094" s="4" t="s">
        <v>430</v>
      </c>
      <c r="I1094" s="4" t="s">
        <v>27</v>
      </c>
      <c r="J1094" s="4">
        <v>6.77</v>
      </c>
      <c r="K1094" s="8">
        <v>4410</v>
      </c>
      <c r="L1094" s="8">
        <v>29855.7</v>
      </c>
      <c r="M1094" s="4">
        <v>10</v>
      </c>
      <c r="N1094" s="8">
        <v>2985.57</v>
      </c>
      <c r="O1094" s="8">
        <v>149.2785</v>
      </c>
      <c r="P1094" s="6"/>
      <c r="Q1094" s="8">
        <v>1343.5065</v>
      </c>
      <c r="R1094" s="8">
        <v>1492.785</v>
      </c>
      <c r="S1094" s="8">
        <v>2836.2915</v>
      </c>
      <c r="T1094" s="6"/>
    </row>
    <row r="1095" ht="19.2" spans="1:20">
      <c r="A1095" s="4">
        <v>1994</v>
      </c>
      <c r="B1095" s="4" t="s">
        <v>529</v>
      </c>
      <c r="C1095" s="4" t="s">
        <v>2249</v>
      </c>
      <c r="D1095" s="5">
        <v>44986</v>
      </c>
      <c r="E1095" s="5">
        <v>45016</v>
      </c>
      <c r="F1095" s="6"/>
      <c r="G1095" s="4" t="s">
        <v>25</v>
      </c>
      <c r="H1095" s="4" t="s">
        <v>430</v>
      </c>
      <c r="I1095" s="4" t="s">
        <v>27</v>
      </c>
      <c r="J1095" s="4">
        <v>5</v>
      </c>
      <c r="K1095" s="8">
        <v>4410</v>
      </c>
      <c r="L1095" s="8">
        <v>22050</v>
      </c>
      <c r="M1095" s="4">
        <v>10</v>
      </c>
      <c r="N1095" s="8">
        <v>2205</v>
      </c>
      <c r="O1095" s="8">
        <v>110.25</v>
      </c>
      <c r="P1095" s="6"/>
      <c r="Q1095" s="8">
        <v>992.25</v>
      </c>
      <c r="R1095" s="8">
        <v>1102.5</v>
      </c>
      <c r="S1095" s="8">
        <v>2094.75</v>
      </c>
      <c r="T1095" s="6"/>
    </row>
    <row r="1096" ht="19.2" spans="1:20">
      <c r="A1096" s="4">
        <v>1995</v>
      </c>
      <c r="B1096" s="4" t="s">
        <v>530</v>
      </c>
      <c r="C1096" s="4" t="s">
        <v>2249</v>
      </c>
      <c r="D1096" s="5">
        <v>44986</v>
      </c>
      <c r="E1096" s="5">
        <v>45016</v>
      </c>
      <c r="F1096" s="6"/>
      <c r="G1096" s="4" t="s">
        <v>25</v>
      </c>
      <c r="H1096" s="4" t="s">
        <v>430</v>
      </c>
      <c r="I1096" s="4" t="s">
        <v>27</v>
      </c>
      <c r="J1096" s="4">
        <v>5.24</v>
      </c>
      <c r="K1096" s="8">
        <v>4410</v>
      </c>
      <c r="L1096" s="8">
        <v>23108.4</v>
      </c>
      <c r="M1096" s="4">
        <v>10</v>
      </c>
      <c r="N1096" s="8">
        <v>2310.84</v>
      </c>
      <c r="O1096" s="8">
        <v>115.542</v>
      </c>
      <c r="P1096" s="6"/>
      <c r="Q1096" s="8">
        <v>1039.878</v>
      </c>
      <c r="R1096" s="8">
        <v>1155.42</v>
      </c>
      <c r="S1096" s="8">
        <v>2195.298</v>
      </c>
      <c r="T1096" s="6"/>
    </row>
    <row r="1097" ht="19.2" spans="1:20">
      <c r="A1097" s="4">
        <v>1996</v>
      </c>
      <c r="B1097" s="4" t="s">
        <v>531</v>
      </c>
      <c r="C1097" s="4" t="s">
        <v>2249</v>
      </c>
      <c r="D1097" s="5">
        <v>44986</v>
      </c>
      <c r="E1097" s="5">
        <v>45016</v>
      </c>
      <c r="F1097" s="6"/>
      <c r="G1097" s="4" t="s">
        <v>25</v>
      </c>
      <c r="H1097" s="4" t="s">
        <v>430</v>
      </c>
      <c r="I1097" s="4" t="s">
        <v>27</v>
      </c>
      <c r="J1097" s="4">
        <v>2</v>
      </c>
      <c r="K1097" s="8">
        <v>4410</v>
      </c>
      <c r="L1097" s="8">
        <v>8820</v>
      </c>
      <c r="M1097" s="4">
        <v>10</v>
      </c>
      <c r="N1097" s="8">
        <v>882</v>
      </c>
      <c r="O1097" s="8">
        <v>44.1</v>
      </c>
      <c r="P1097" s="6"/>
      <c r="Q1097" s="8">
        <v>396.9</v>
      </c>
      <c r="R1097" s="8">
        <v>441</v>
      </c>
      <c r="S1097" s="8">
        <v>837.9</v>
      </c>
      <c r="T1097" s="6"/>
    </row>
    <row r="1098" ht="19.2" spans="1:20">
      <c r="A1098" s="4">
        <v>1997</v>
      </c>
      <c r="B1098" s="4" t="s">
        <v>532</v>
      </c>
      <c r="C1098" s="4" t="s">
        <v>2249</v>
      </c>
      <c r="D1098" s="5">
        <v>44986</v>
      </c>
      <c r="E1098" s="5">
        <v>45016</v>
      </c>
      <c r="F1098" s="6"/>
      <c r="G1098" s="4" t="s">
        <v>25</v>
      </c>
      <c r="H1098" s="4" t="s">
        <v>430</v>
      </c>
      <c r="I1098" s="4" t="s">
        <v>27</v>
      </c>
      <c r="J1098" s="4">
        <v>2.42</v>
      </c>
      <c r="K1098" s="8">
        <v>4410</v>
      </c>
      <c r="L1098" s="8">
        <v>10672.2</v>
      </c>
      <c r="M1098" s="4">
        <v>10</v>
      </c>
      <c r="N1098" s="8">
        <v>1067.22</v>
      </c>
      <c r="O1098" s="8">
        <v>53.361</v>
      </c>
      <c r="P1098" s="6"/>
      <c r="Q1098" s="8">
        <v>480.249</v>
      </c>
      <c r="R1098" s="8">
        <v>533.61</v>
      </c>
      <c r="S1098" s="8">
        <v>1013.859</v>
      </c>
      <c r="T1098" s="6"/>
    </row>
    <row r="1099" ht="19.2" spans="1:20">
      <c r="A1099" s="4">
        <v>1998</v>
      </c>
      <c r="B1099" s="4" t="s">
        <v>533</v>
      </c>
      <c r="C1099" s="4" t="s">
        <v>2249</v>
      </c>
      <c r="D1099" s="5">
        <v>44986</v>
      </c>
      <c r="E1099" s="5">
        <v>45016</v>
      </c>
      <c r="F1099" s="6"/>
      <c r="G1099" s="4" t="s">
        <v>25</v>
      </c>
      <c r="H1099" s="4" t="s">
        <v>430</v>
      </c>
      <c r="I1099" s="4" t="s">
        <v>27</v>
      </c>
      <c r="J1099" s="4">
        <v>7.4</v>
      </c>
      <c r="K1099" s="8">
        <v>4410</v>
      </c>
      <c r="L1099" s="8">
        <v>32634</v>
      </c>
      <c r="M1099" s="4">
        <v>10</v>
      </c>
      <c r="N1099" s="8">
        <v>3263.4</v>
      </c>
      <c r="O1099" s="8">
        <v>163.17</v>
      </c>
      <c r="P1099" s="6"/>
      <c r="Q1099" s="8">
        <v>1468.53</v>
      </c>
      <c r="R1099" s="8">
        <v>1631.7</v>
      </c>
      <c r="S1099" s="8">
        <v>3100.23</v>
      </c>
      <c r="T1099" s="6"/>
    </row>
    <row r="1100" ht="19.2" spans="1:20">
      <c r="A1100" s="4">
        <v>1999</v>
      </c>
      <c r="B1100" s="4" t="s">
        <v>534</v>
      </c>
      <c r="C1100" s="4" t="s">
        <v>2249</v>
      </c>
      <c r="D1100" s="5">
        <v>44986</v>
      </c>
      <c r="E1100" s="5">
        <v>45016</v>
      </c>
      <c r="F1100" s="6"/>
      <c r="G1100" s="4" t="s">
        <v>25</v>
      </c>
      <c r="H1100" s="4" t="s">
        <v>430</v>
      </c>
      <c r="I1100" s="4" t="s">
        <v>27</v>
      </c>
      <c r="J1100" s="4">
        <v>5</v>
      </c>
      <c r="K1100" s="8">
        <v>4410</v>
      </c>
      <c r="L1100" s="8">
        <v>22050</v>
      </c>
      <c r="M1100" s="4">
        <v>10</v>
      </c>
      <c r="N1100" s="8">
        <v>2205</v>
      </c>
      <c r="O1100" s="8">
        <v>110.25</v>
      </c>
      <c r="P1100" s="6"/>
      <c r="Q1100" s="8">
        <v>992.25</v>
      </c>
      <c r="R1100" s="8">
        <v>1102.5</v>
      </c>
      <c r="S1100" s="8">
        <v>2094.75</v>
      </c>
      <c r="T1100" s="6"/>
    </row>
    <row r="1101" ht="19.2" spans="1:20">
      <c r="A1101" s="4">
        <v>2000</v>
      </c>
      <c r="B1101" s="4" t="s">
        <v>535</v>
      </c>
      <c r="C1101" s="4" t="s">
        <v>2249</v>
      </c>
      <c r="D1101" s="5">
        <v>44986</v>
      </c>
      <c r="E1101" s="5">
        <v>45016</v>
      </c>
      <c r="F1101" s="6"/>
      <c r="G1101" s="4" t="s">
        <v>25</v>
      </c>
      <c r="H1101" s="4" t="s">
        <v>430</v>
      </c>
      <c r="I1101" s="4" t="s">
        <v>27</v>
      </c>
      <c r="J1101" s="4">
        <v>3</v>
      </c>
      <c r="K1101" s="8">
        <v>4410</v>
      </c>
      <c r="L1101" s="8">
        <v>13230</v>
      </c>
      <c r="M1101" s="4">
        <v>10</v>
      </c>
      <c r="N1101" s="8">
        <v>1323</v>
      </c>
      <c r="O1101" s="8">
        <v>66.15</v>
      </c>
      <c r="P1101" s="6"/>
      <c r="Q1101" s="8">
        <v>595.35</v>
      </c>
      <c r="R1101" s="8">
        <v>661.5</v>
      </c>
      <c r="S1101" s="8">
        <v>1256.85</v>
      </c>
      <c r="T1101" s="6"/>
    </row>
    <row r="1102" ht="19.2" spans="1:20">
      <c r="A1102" s="4">
        <v>2001</v>
      </c>
      <c r="B1102" s="4" t="s">
        <v>536</v>
      </c>
      <c r="C1102" s="4" t="s">
        <v>2249</v>
      </c>
      <c r="D1102" s="5">
        <v>44986</v>
      </c>
      <c r="E1102" s="5">
        <v>45016</v>
      </c>
      <c r="F1102" s="6"/>
      <c r="G1102" s="4" t="s">
        <v>25</v>
      </c>
      <c r="H1102" s="4" t="s">
        <v>430</v>
      </c>
      <c r="I1102" s="4" t="s">
        <v>27</v>
      </c>
      <c r="J1102" s="4">
        <v>6</v>
      </c>
      <c r="K1102" s="8">
        <v>4410</v>
      </c>
      <c r="L1102" s="8">
        <v>26460</v>
      </c>
      <c r="M1102" s="4">
        <v>10</v>
      </c>
      <c r="N1102" s="8">
        <v>2646</v>
      </c>
      <c r="O1102" s="8">
        <v>132.3</v>
      </c>
      <c r="P1102" s="6"/>
      <c r="Q1102" s="8">
        <v>1190.7</v>
      </c>
      <c r="R1102" s="8">
        <v>1323</v>
      </c>
      <c r="S1102" s="8">
        <v>2513.7</v>
      </c>
      <c r="T1102" s="6"/>
    </row>
    <row r="1103" ht="19.2" spans="1:20">
      <c r="A1103" s="4">
        <v>2002</v>
      </c>
      <c r="B1103" s="4" t="s">
        <v>537</v>
      </c>
      <c r="C1103" s="4" t="s">
        <v>2249</v>
      </c>
      <c r="D1103" s="5">
        <v>44986</v>
      </c>
      <c r="E1103" s="5">
        <v>45016</v>
      </c>
      <c r="F1103" s="6"/>
      <c r="G1103" s="4" t="s">
        <v>25</v>
      </c>
      <c r="H1103" s="4" t="s">
        <v>430</v>
      </c>
      <c r="I1103" s="4" t="s">
        <v>27</v>
      </c>
      <c r="J1103" s="4">
        <v>7.58</v>
      </c>
      <c r="K1103" s="8">
        <v>4410</v>
      </c>
      <c r="L1103" s="8">
        <v>33427.8</v>
      </c>
      <c r="M1103" s="4">
        <v>10</v>
      </c>
      <c r="N1103" s="8">
        <v>3342.78</v>
      </c>
      <c r="O1103" s="8">
        <v>167.139</v>
      </c>
      <c r="P1103" s="6"/>
      <c r="Q1103" s="8">
        <v>1504.251</v>
      </c>
      <c r="R1103" s="8">
        <v>1671.39</v>
      </c>
      <c r="S1103" s="8">
        <v>3175.641</v>
      </c>
      <c r="T1103" s="6"/>
    </row>
    <row r="1104" ht="19.2" spans="1:20">
      <c r="A1104" s="4">
        <v>2003</v>
      </c>
      <c r="B1104" s="4" t="s">
        <v>538</v>
      </c>
      <c r="C1104" s="4" t="s">
        <v>2249</v>
      </c>
      <c r="D1104" s="5">
        <v>44986</v>
      </c>
      <c r="E1104" s="5">
        <v>45016</v>
      </c>
      <c r="F1104" s="6"/>
      <c r="G1104" s="4" t="s">
        <v>25</v>
      </c>
      <c r="H1104" s="4" t="s">
        <v>430</v>
      </c>
      <c r="I1104" s="4" t="s">
        <v>27</v>
      </c>
      <c r="J1104" s="4">
        <v>4.72</v>
      </c>
      <c r="K1104" s="8">
        <v>4410</v>
      </c>
      <c r="L1104" s="8">
        <v>20815.2</v>
      </c>
      <c r="M1104" s="4">
        <v>10</v>
      </c>
      <c r="N1104" s="8">
        <v>2081.52</v>
      </c>
      <c r="O1104" s="8">
        <v>104.076</v>
      </c>
      <c r="P1104" s="6"/>
      <c r="Q1104" s="8">
        <v>936.684</v>
      </c>
      <c r="R1104" s="8">
        <v>1040.76</v>
      </c>
      <c r="S1104" s="8">
        <v>1977.444</v>
      </c>
      <c r="T1104" s="6"/>
    </row>
    <row r="1105" ht="19.2" spans="1:20">
      <c r="A1105" s="4">
        <v>2004</v>
      </c>
      <c r="B1105" s="4" t="s">
        <v>539</v>
      </c>
      <c r="C1105" s="4" t="s">
        <v>2249</v>
      </c>
      <c r="D1105" s="5">
        <v>44986</v>
      </c>
      <c r="E1105" s="5">
        <v>45016</v>
      </c>
      <c r="F1105" s="6"/>
      <c r="G1105" s="4" t="s">
        <v>25</v>
      </c>
      <c r="H1105" s="4" t="s">
        <v>430</v>
      </c>
      <c r="I1105" s="4" t="s">
        <v>27</v>
      </c>
      <c r="J1105" s="4">
        <v>5.5</v>
      </c>
      <c r="K1105" s="8">
        <v>4410</v>
      </c>
      <c r="L1105" s="8">
        <v>24255</v>
      </c>
      <c r="M1105" s="4">
        <v>10</v>
      </c>
      <c r="N1105" s="8">
        <v>2425.5</v>
      </c>
      <c r="O1105" s="8">
        <v>121.275</v>
      </c>
      <c r="P1105" s="6"/>
      <c r="Q1105" s="8">
        <v>1091.475</v>
      </c>
      <c r="R1105" s="8">
        <v>1212.75</v>
      </c>
      <c r="S1105" s="8">
        <v>2304.225</v>
      </c>
      <c r="T1105" s="6"/>
    </row>
    <row r="1106" ht="19.2" spans="1:20">
      <c r="A1106" s="4">
        <v>2005</v>
      </c>
      <c r="B1106" s="4" t="s">
        <v>540</v>
      </c>
      <c r="C1106" s="4" t="s">
        <v>2249</v>
      </c>
      <c r="D1106" s="5">
        <v>44986</v>
      </c>
      <c r="E1106" s="5">
        <v>45016</v>
      </c>
      <c r="F1106" s="6"/>
      <c r="G1106" s="4" t="s">
        <v>25</v>
      </c>
      <c r="H1106" s="4" t="s">
        <v>430</v>
      </c>
      <c r="I1106" s="4" t="s">
        <v>27</v>
      </c>
      <c r="J1106" s="4">
        <v>1.17</v>
      </c>
      <c r="K1106" s="8">
        <v>4410</v>
      </c>
      <c r="L1106" s="8">
        <v>5159.7</v>
      </c>
      <c r="M1106" s="4">
        <v>10</v>
      </c>
      <c r="N1106" s="8">
        <v>515.97</v>
      </c>
      <c r="O1106" s="8">
        <v>25.7985</v>
      </c>
      <c r="P1106" s="6"/>
      <c r="Q1106" s="8">
        <v>232.1865</v>
      </c>
      <c r="R1106" s="8">
        <v>257.985</v>
      </c>
      <c r="S1106" s="8">
        <v>490.1715</v>
      </c>
      <c r="T1106" s="6"/>
    </row>
    <row r="1107" ht="19.2" spans="1:20">
      <c r="A1107" s="4">
        <v>2006</v>
      </c>
      <c r="B1107" s="4" t="s">
        <v>541</v>
      </c>
      <c r="C1107" s="4" t="s">
        <v>2249</v>
      </c>
      <c r="D1107" s="5">
        <v>44986</v>
      </c>
      <c r="E1107" s="5">
        <v>45016</v>
      </c>
      <c r="F1107" s="6"/>
      <c r="G1107" s="4" t="s">
        <v>25</v>
      </c>
      <c r="H1107" s="4" t="s">
        <v>430</v>
      </c>
      <c r="I1107" s="4" t="s">
        <v>27</v>
      </c>
      <c r="J1107" s="4">
        <v>7.78</v>
      </c>
      <c r="K1107" s="8">
        <v>4410</v>
      </c>
      <c r="L1107" s="8">
        <v>34309.8</v>
      </c>
      <c r="M1107" s="4">
        <v>10</v>
      </c>
      <c r="N1107" s="8">
        <v>3430.98</v>
      </c>
      <c r="O1107" s="8">
        <v>171.549</v>
      </c>
      <c r="P1107" s="6"/>
      <c r="Q1107" s="8">
        <v>1543.941</v>
      </c>
      <c r="R1107" s="8">
        <v>1715.49</v>
      </c>
      <c r="S1107" s="8">
        <v>3259.431</v>
      </c>
      <c r="T1107" s="6"/>
    </row>
    <row r="1108" ht="19.2" spans="1:20">
      <c r="A1108" s="4">
        <v>2007</v>
      </c>
      <c r="B1108" s="4" t="s">
        <v>542</v>
      </c>
      <c r="C1108" s="4" t="s">
        <v>2249</v>
      </c>
      <c r="D1108" s="5">
        <v>44986</v>
      </c>
      <c r="E1108" s="5">
        <v>45016</v>
      </c>
      <c r="F1108" s="6"/>
      <c r="G1108" s="4" t="s">
        <v>25</v>
      </c>
      <c r="H1108" s="4" t="s">
        <v>430</v>
      </c>
      <c r="I1108" s="4" t="s">
        <v>27</v>
      </c>
      <c r="J1108" s="4">
        <v>5.79</v>
      </c>
      <c r="K1108" s="8">
        <v>4410</v>
      </c>
      <c r="L1108" s="8">
        <v>25533.9</v>
      </c>
      <c r="M1108" s="4">
        <v>10</v>
      </c>
      <c r="N1108" s="8">
        <v>2553.39</v>
      </c>
      <c r="O1108" s="8">
        <v>127.6695</v>
      </c>
      <c r="P1108" s="6"/>
      <c r="Q1108" s="8">
        <v>1149.0255</v>
      </c>
      <c r="R1108" s="8">
        <v>1276.695</v>
      </c>
      <c r="S1108" s="8">
        <v>2425.7205</v>
      </c>
      <c r="T1108" s="6"/>
    </row>
    <row r="1109" ht="19.2" spans="1:20">
      <c r="A1109" s="4">
        <v>2008</v>
      </c>
      <c r="B1109" s="4" t="s">
        <v>543</v>
      </c>
      <c r="C1109" s="4" t="s">
        <v>2249</v>
      </c>
      <c r="D1109" s="5">
        <v>44986</v>
      </c>
      <c r="E1109" s="5">
        <v>45016</v>
      </c>
      <c r="F1109" s="6"/>
      <c r="G1109" s="4" t="s">
        <v>25</v>
      </c>
      <c r="H1109" s="4" t="s">
        <v>430</v>
      </c>
      <c r="I1109" s="4" t="s">
        <v>27</v>
      </c>
      <c r="J1109" s="4">
        <v>8</v>
      </c>
      <c r="K1109" s="8">
        <v>4410</v>
      </c>
      <c r="L1109" s="8">
        <v>35280</v>
      </c>
      <c r="M1109" s="4">
        <v>10</v>
      </c>
      <c r="N1109" s="8">
        <v>3528</v>
      </c>
      <c r="O1109" s="8">
        <v>176.4</v>
      </c>
      <c r="P1109" s="6"/>
      <c r="Q1109" s="8">
        <v>1587.6</v>
      </c>
      <c r="R1109" s="8">
        <v>1764</v>
      </c>
      <c r="S1109" s="8">
        <v>3351.6</v>
      </c>
      <c r="T1109" s="6"/>
    </row>
    <row r="1110" ht="19.2" spans="1:20">
      <c r="A1110" s="4">
        <v>2009</v>
      </c>
      <c r="B1110" s="4" t="s">
        <v>544</v>
      </c>
      <c r="C1110" s="4" t="s">
        <v>2249</v>
      </c>
      <c r="D1110" s="5">
        <v>44986</v>
      </c>
      <c r="E1110" s="5">
        <v>45016</v>
      </c>
      <c r="F1110" s="6"/>
      <c r="G1110" s="4" t="s">
        <v>25</v>
      </c>
      <c r="H1110" s="4" t="s">
        <v>430</v>
      </c>
      <c r="I1110" s="4" t="s">
        <v>27</v>
      </c>
      <c r="J1110" s="4">
        <v>5.99</v>
      </c>
      <c r="K1110" s="8">
        <v>4410</v>
      </c>
      <c r="L1110" s="8">
        <v>26415.9</v>
      </c>
      <c r="M1110" s="4">
        <v>10</v>
      </c>
      <c r="N1110" s="8">
        <v>2641.59</v>
      </c>
      <c r="O1110" s="8">
        <v>132.0795</v>
      </c>
      <c r="P1110" s="6"/>
      <c r="Q1110" s="8">
        <v>1188.7155</v>
      </c>
      <c r="R1110" s="8">
        <v>1320.795</v>
      </c>
      <c r="S1110" s="8">
        <v>2509.5105</v>
      </c>
      <c r="T1110" s="6"/>
    </row>
    <row r="1111" ht="19.2" spans="1:20">
      <c r="A1111" s="4">
        <v>2010</v>
      </c>
      <c r="B1111" s="4" t="s">
        <v>545</v>
      </c>
      <c r="C1111" s="4" t="s">
        <v>2249</v>
      </c>
      <c r="D1111" s="5">
        <v>44986</v>
      </c>
      <c r="E1111" s="5">
        <v>45016</v>
      </c>
      <c r="F1111" s="6"/>
      <c r="G1111" s="4" t="s">
        <v>25</v>
      </c>
      <c r="H1111" s="4" t="s">
        <v>430</v>
      </c>
      <c r="I1111" s="4" t="s">
        <v>27</v>
      </c>
      <c r="J1111" s="4">
        <v>6</v>
      </c>
      <c r="K1111" s="8">
        <v>4410</v>
      </c>
      <c r="L1111" s="8">
        <v>26460</v>
      </c>
      <c r="M1111" s="4">
        <v>10</v>
      </c>
      <c r="N1111" s="8">
        <v>2646</v>
      </c>
      <c r="O1111" s="8">
        <v>132.3</v>
      </c>
      <c r="P1111" s="6"/>
      <c r="Q1111" s="8">
        <v>1190.7</v>
      </c>
      <c r="R1111" s="8">
        <v>1323</v>
      </c>
      <c r="S1111" s="8">
        <v>2513.7</v>
      </c>
      <c r="T1111" s="6"/>
    </row>
    <row r="1112" ht="19.2" spans="1:20">
      <c r="A1112" s="4">
        <v>2011</v>
      </c>
      <c r="B1112" s="4" t="s">
        <v>546</v>
      </c>
      <c r="C1112" s="4" t="s">
        <v>2249</v>
      </c>
      <c r="D1112" s="5">
        <v>44986</v>
      </c>
      <c r="E1112" s="5">
        <v>45016</v>
      </c>
      <c r="F1112" s="6"/>
      <c r="G1112" s="4" t="s">
        <v>25</v>
      </c>
      <c r="H1112" s="4" t="s">
        <v>430</v>
      </c>
      <c r="I1112" s="4" t="s">
        <v>27</v>
      </c>
      <c r="J1112" s="4">
        <v>1.17</v>
      </c>
      <c r="K1112" s="8">
        <v>4410</v>
      </c>
      <c r="L1112" s="8">
        <v>5159.7</v>
      </c>
      <c r="M1112" s="4">
        <v>10</v>
      </c>
      <c r="N1112" s="8">
        <v>515.97</v>
      </c>
      <c r="O1112" s="8">
        <v>25.7985</v>
      </c>
      <c r="P1112" s="6"/>
      <c r="Q1112" s="8">
        <v>232.1865</v>
      </c>
      <c r="R1112" s="8">
        <v>257.985</v>
      </c>
      <c r="S1112" s="8">
        <v>490.1715</v>
      </c>
      <c r="T1112" s="6"/>
    </row>
    <row r="1113" ht="19.2" spans="1:20">
      <c r="A1113" s="4">
        <v>2012</v>
      </c>
      <c r="B1113" s="4" t="s">
        <v>547</v>
      </c>
      <c r="C1113" s="4" t="s">
        <v>2249</v>
      </c>
      <c r="D1113" s="5">
        <v>44986</v>
      </c>
      <c r="E1113" s="5">
        <v>45016</v>
      </c>
      <c r="F1113" s="6"/>
      <c r="G1113" s="4" t="s">
        <v>25</v>
      </c>
      <c r="H1113" s="4" t="s">
        <v>430</v>
      </c>
      <c r="I1113" s="4" t="s">
        <v>27</v>
      </c>
      <c r="J1113" s="4">
        <v>14.08</v>
      </c>
      <c r="K1113" s="8">
        <v>4410</v>
      </c>
      <c r="L1113" s="8">
        <v>62092.8</v>
      </c>
      <c r="M1113" s="4">
        <v>10</v>
      </c>
      <c r="N1113" s="8">
        <v>6209.28</v>
      </c>
      <c r="O1113" s="8">
        <v>310.464</v>
      </c>
      <c r="P1113" s="6"/>
      <c r="Q1113" s="8">
        <v>2794.176</v>
      </c>
      <c r="R1113" s="8">
        <v>3104.64</v>
      </c>
      <c r="S1113" s="8">
        <v>5898.816</v>
      </c>
      <c r="T1113" s="6"/>
    </row>
    <row r="1114" ht="19.2" spans="1:20">
      <c r="A1114" s="4">
        <v>2013</v>
      </c>
      <c r="B1114" s="4" t="s">
        <v>548</v>
      </c>
      <c r="C1114" s="4" t="s">
        <v>2249</v>
      </c>
      <c r="D1114" s="5">
        <v>44986</v>
      </c>
      <c r="E1114" s="5">
        <v>45016</v>
      </c>
      <c r="F1114" s="6"/>
      <c r="G1114" s="4" t="s">
        <v>25</v>
      </c>
      <c r="H1114" s="4" t="s">
        <v>430</v>
      </c>
      <c r="I1114" s="4" t="s">
        <v>27</v>
      </c>
      <c r="J1114" s="4">
        <v>11.09</v>
      </c>
      <c r="K1114" s="8">
        <v>4410</v>
      </c>
      <c r="L1114" s="8">
        <v>48906.9</v>
      </c>
      <c r="M1114" s="4">
        <v>10</v>
      </c>
      <c r="N1114" s="8">
        <v>4890.69</v>
      </c>
      <c r="O1114" s="8">
        <v>244.5345</v>
      </c>
      <c r="P1114" s="6"/>
      <c r="Q1114" s="8">
        <v>2200.8105</v>
      </c>
      <c r="R1114" s="8">
        <v>2445.345</v>
      </c>
      <c r="S1114" s="8">
        <v>4646.1555</v>
      </c>
      <c r="T1114" s="6"/>
    </row>
    <row r="1115" ht="19.2" spans="1:20">
      <c r="A1115" s="4">
        <v>2014</v>
      </c>
      <c r="B1115" s="4" t="s">
        <v>549</v>
      </c>
      <c r="C1115" s="4" t="s">
        <v>2249</v>
      </c>
      <c r="D1115" s="5">
        <v>44986</v>
      </c>
      <c r="E1115" s="5">
        <v>45016</v>
      </c>
      <c r="F1115" s="6"/>
      <c r="G1115" s="4" t="s">
        <v>25</v>
      </c>
      <c r="H1115" s="4" t="s">
        <v>430</v>
      </c>
      <c r="I1115" s="4" t="s">
        <v>27</v>
      </c>
      <c r="J1115" s="4">
        <v>4.98</v>
      </c>
      <c r="K1115" s="8">
        <v>4410</v>
      </c>
      <c r="L1115" s="8">
        <v>21961.8</v>
      </c>
      <c r="M1115" s="4">
        <v>10</v>
      </c>
      <c r="N1115" s="8">
        <v>2196.18</v>
      </c>
      <c r="O1115" s="8">
        <v>109.809</v>
      </c>
      <c r="P1115" s="6"/>
      <c r="Q1115" s="8">
        <v>988.281</v>
      </c>
      <c r="R1115" s="8">
        <v>1098.09</v>
      </c>
      <c r="S1115" s="8">
        <v>2086.371</v>
      </c>
      <c r="T1115" s="6"/>
    </row>
    <row r="1116" ht="19.2" spans="1:20">
      <c r="A1116" s="4">
        <v>2015</v>
      </c>
      <c r="B1116" s="4" t="s">
        <v>550</v>
      </c>
      <c r="C1116" s="4" t="s">
        <v>2249</v>
      </c>
      <c r="D1116" s="5">
        <v>44986</v>
      </c>
      <c r="E1116" s="5">
        <v>45016</v>
      </c>
      <c r="F1116" s="6"/>
      <c r="G1116" s="4" t="s">
        <v>25</v>
      </c>
      <c r="H1116" s="4" t="s">
        <v>430</v>
      </c>
      <c r="I1116" s="4" t="s">
        <v>27</v>
      </c>
      <c r="J1116" s="4">
        <v>6.49</v>
      </c>
      <c r="K1116" s="8">
        <v>4410</v>
      </c>
      <c r="L1116" s="8">
        <v>28620.9</v>
      </c>
      <c r="M1116" s="4">
        <v>10</v>
      </c>
      <c r="N1116" s="8">
        <v>2862.09</v>
      </c>
      <c r="O1116" s="8">
        <v>143.1045</v>
      </c>
      <c r="P1116" s="6"/>
      <c r="Q1116" s="8">
        <v>1287.9405</v>
      </c>
      <c r="R1116" s="8">
        <v>1431.045</v>
      </c>
      <c r="S1116" s="8">
        <v>2718.9855</v>
      </c>
      <c r="T1116" s="6"/>
    </row>
    <row r="1117" ht="19.2" spans="1:20">
      <c r="A1117" s="4">
        <v>2016</v>
      </c>
      <c r="B1117" s="4" t="s">
        <v>551</v>
      </c>
      <c r="C1117" s="4" t="s">
        <v>2249</v>
      </c>
      <c r="D1117" s="5">
        <v>44986</v>
      </c>
      <c r="E1117" s="5">
        <v>45016</v>
      </c>
      <c r="F1117" s="6"/>
      <c r="G1117" s="4" t="s">
        <v>25</v>
      </c>
      <c r="H1117" s="4" t="s">
        <v>430</v>
      </c>
      <c r="I1117" s="4" t="s">
        <v>27</v>
      </c>
      <c r="J1117" s="4">
        <v>6</v>
      </c>
      <c r="K1117" s="8">
        <v>4410</v>
      </c>
      <c r="L1117" s="8">
        <v>26460</v>
      </c>
      <c r="M1117" s="4">
        <v>10</v>
      </c>
      <c r="N1117" s="8">
        <v>2646</v>
      </c>
      <c r="O1117" s="8">
        <v>132.3</v>
      </c>
      <c r="P1117" s="6"/>
      <c r="Q1117" s="8">
        <v>1190.7</v>
      </c>
      <c r="R1117" s="8">
        <v>1323</v>
      </c>
      <c r="S1117" s="8">
        <v>2513.7</v>
      </c>
      <c r="T1117" s="6"/>
    </row>
    <row r="1118" ht="19.2" spans="1:20">
      <c r="A1118" s="4">
        <v>2017</v>
      </c>
      <c r="B1118" s="4" t="s">
        <v>552</v>
      </c>
      <c r="C1118" s="4" t="s">
        <v>2249</v>
      </c>
      <c r="D1118" s="5">
        <v>44986</v>
      </c>
      <c r="E1118" s="5">
        <v>45016</v>
      </c>
      <c r="F1118" s="6"/>
      <c r="G1118" s="4" t="s">
        <v>25</v>
      </c>
      <c r="H1118" s="4" t="s">
        <v>430</v>
      </c>
      <c r="I1118" s="4" t="s">
        <v>27</v>
      </c>
      <c r="J1118" s="4">
        <v>5.82</v>
      </c>
      <c r="K1118" s="8">
        <v>4410</v>
      </c>
      <c r="L1118" s="8">
        <v>25666.2</v>
      </c>
      <c r="M1118" s="4">
        <v>10</v>
      </c>
      <c r="N1118" s="8">
        <v>2566.62</v>
      </c>
      <c r="O1118" s="8">
        <v>128.331</v>
      </c>
      <c r="P1118" s="6"/>
      <c r="Q1118" s="8">
        <v>1154.979</v>
      </c>
      <c r="R1118" s="8">
        <v>1283.31</v>
      </c>
      <c r="S1118" s="8">
        <v>2438.289</v>
      </c>
      <c r="T1118" s="6"/>
    </row>
    <row r="1119" ht="19.2" spans="1:20">
      <c r="A1119" s="4">
        <v>2018</v>
      </c>
      <c r="B1119" s="4" t="s">
        <v>553</v>
      </c>
      <c r="C1119" s="4" t="s">
        <v>2249</v>
      </c>
      <c r="D1119" s="5">
        <v>44986</v>
      </c>
      <c r="E1119" s="5">
        <v>45016</v>
      </c>
      <c r="F1119" s="6"/>
      <c r="G1119" s="4" t="s">
        <v>25</v>
      </c>
      <c r="H1119" s="4" t="s">
        <v>430</v>
      </c>
      <c r="I1119" s="4" t="s">
        <v>27</v>
      </c>
      <c r="J1119" s="4">
        <v>6.67</v>
      </c>
      <c r="K1119" s="8">
        <v>4410</v>
      </c>
      <c r="L1119" s="8">
        <v>29414.7</v>
      </c>
      <c r="M1119" s="4">
        <v>10</v>
      </c>
      <c r="N1119" s="8">
        <v>2941.47</v>
      </c>
      <c r="O1119" s="8">
        <v>147.0735</v>
      </c>
      <c r="P1119" s="6"/>
      <c r="Q1119" s="8">
        <v>1323.6615</v>
      </c>
      <c r="R1119" s="8">
        <v>1470.735</v>
      </c>
      <c r="S1119" s="8">
        <v>2794.3965</v>
      </c>
      <c r="T1119" s="6"/>
    </row>
    <row r="1120" ht="19.2" spans="1:20">
      <c r="A1120" s="4">
        <v>2019</v>
      </c>
      <c r="B1120" s="4" t="s">
        <v>554</v>
      </c>
      <c r="C1120" s="4" t="s">
        <v>2249</v>
      </c>
      <c r="D1120" s="5">
        <v>44986</v>
      </c>
      <c r="E1120" s="5">
        <v>45016</v>
      </c>
      <c r="F1120" s="6"/>
      <c r="G1120" s="4" t="s">
        <v>25</v>
      </c>
      <c r="H1120" s="4" t="s">
        <v>430</v>
      </c>
      <c r="I1120" s="4" t="s">
        <v>27</v>
      </c>
      <c r="J1120" s="4">
        <v>6.16</v>
      </c>
      <c r="K1120" s="8">
        <v>4410</v>
      </c>
      <c r="L1120" s="8">
        <v>27165.6</v>
      </c>
      <c r="M1120" s="4">
        <v>10</v>
      </c>
      <c r="N1120" s="8">
        <v>2716.56</v>
      </c>
      <c r="O1120" s="8">
        <v>135.828</v>
      </c>
      <c r="P1120" s="6"/>
      <c r="Q1120" s="8">
        <v>1222.452</v>
      </c>
      <c r="R1120" s="8">
        <v>1358.28</v>
      </c>
      <c r="S1120" s="8">
        <v>2580.732</v>
      </c>
      <c r="T1120" s="6"/>
    </row>
    <row r="1121" ht="19.2" spans="1:20">
      <c r="A1121" s="4">
        <v>2020</v>
      </c>
      <c r="B1121" s="4" t="s">
        <v>555</v>
      </c>
      <c r="C1121" s="4" t="s">
        <v>2249</v>
      </c>
      <c r="D1121" s="5">
        <v>44986</v>
      </c>
      <c r="E1121" s="5">
        <v>45016</v>
      </c>
      <c r="F1121" s="6"/>
      <c r="G1121" s="4" t="s">
        <v>25</v>
      </c>
      <c r="H1121" s="4" t="s">
        <v>430</v>
      </c>
      <c r="I1121" s="4" t="s">
        <v>27</v>
      </c>
      <c r="J1121" s="4">
        <v>1.55</v>
      </c>
      <c r="K1121" s="8">
        <v>4410</v>
      </c>
      <c r="L1121" s="8">
        <v>6835.5</v>
      </c>
      <c r="M1121" s="4">
        <v>10</v>
      </c>
      <c r="N1121" s="8">
        <v>683.55</v>
      </c>
      <c r="O1121" s="8">
        <v>34.1775</v>
      </c>
      <c r="P1121" s="6"/>
      <c r="Q1121" s="8">
        <v>307.5975</v>
      </c>
      <c r="R1121" s="8">
        <v>341.775</v>
      </c>
      <c r="S1121" s="8">
        <v>649.3725</v>
      </c>
      <c r="T1121" s="6"/>
    </row>
    <row r="1122" ht="19.2" spans="1:20">
      <c r="A1122" s="4">
        <v>2021</v>
      </c>
      <c r="B1122" s="4" t="s">
        <v>556</v>
      </c>
      <c r="C1122" s="4" t="s">
        <v>2249</v>
      </c>
      <c r="D1122" s="5">
        <v>44986</v>
      </c>
      <c r="E1122" s="5">
        <v>45016</v>
      </c>
      <c r="F1122" s="6"/>
      <c r="G1122" s="4" t="s">
        <v>25</v>
      </c>
      <c r="H1122" s="4" t="s">
        <v>430</v>
      </c>
      <c r="I1122" s="4" t="s">
        <v>27</v>
      </c>
      <c r="J1122" s="4">
        <v>8</v>
      </c>
      <c r="K1122" s="8">
        <v>4410</v>
      </c>
      <c r="L1122" s="8">
        <v>35280</v>
      </c>
      <c r="M1122" s="4">
        <v>10</v>
      </c>
      <c r="N1122" s="8">
        <v>3528</v>
      </c>
      <c r="O1122" s="8">
        <v>176.4</v>
      </c>
      <c r="P1122" s="6"/>
      <c r="Q1122" s="8">
        <v>1587.6</v>
      </c>
      <c r="R1122" s="8">
        <v>1764</v>
      </c>
      <c r="S1122" s="8">
        <v>3351.6</v>
      </c>
      <c r="T1122" s="6"/>
    </row>
    <row r="1123" ht="19.2" spans="1:20">
      <c r="A1123" s="4">
        <v>2022</v>
      </c>
      <c r="B1123" s="4" t="s">
        <v>557</v>
      </c>
      <c r="C1123" s="4" t="s">
        <v>2249</v>
      </c>
      <c r="D1123" s="5">
        <v>44986</v>
      </c>
      <c r="E1123" s="5">
        <v>45016</v>
      </c>
      <c r="F1123" s="6"/>
      <c r="G1123" s="4" t="s">
        <v>25</v>
      </c>
      <c r="H1123" s="4" t="s">
        <v>430</v>
      </c>
      <c r="I1123" s="4" t="s">
        <v>27</v>
      </c>
      <c r="J1123" s="4">
        <v>5.86</v>
      </c>
      <c r="K1123" s="8">
        <v>4410</v>
      </c>
      <c r="L1123" s="8">
        <v>25842.6</v>
      </c>
      <c r="M1123" s="4">
        <v>10</v>
      </c>
      <c r="N1123" s="8">
        <v>2584.26</v>
      </c>
      <c r="O1123" s="8">
        <v>129.213</v>
      </c>
      <c r="P1123" s="6"/>
      <c r="Q1123" s="8">
        <v>1162.917</v>
      </c>
      <c r="R1123" s="8">
        <v>1292.13</v>
      </c>
      <c r="S1123" s="8">
        <v>2455.047</v>
      </c>
      <c r="T1123" s="6"/>
    </row>
    <row r="1124" ht="19.2" spans="1:20">
      <c r="A1124" s="4">
        <v>2023</v>
      </c>
      <c r="B1124" s="4" t="s">
        <v>558</v>
      </c>
      <c r="C1124" s="4" t="s">
        <v>2249</v>
      </c>
      <c r="D1124" s="5">
        <v>44986</v>
      </c>
      <c r="E1124" s="5">
        <v>45016</v>
      </c>
      <c r="F1124" s="6"/>
      <c r="G1124" s="4" t="s">
        <v>25</v>
      </c>
      <c r="H1124" s="4" t="s">
        <v>430</v>
      </c>
      <c r="I1124" s="4" t="s">
        <v>27</v>
      </c>
      <c r="J1124" s="4">
        <v>8</v>
      </c>
      <c r="K1124" s="8">
        <v>4410</v>
      </c>
      <c r="L1124" s="8">
        <v>35280</v>
      </c>
      <c r="M1124" s="4">
        <v>10</v>
      </c>
      <c r="N1124" s="8">
        <v>3528</v>
      </c>
      <c r="O1124" s="8">
        <v>176.4</v>
      </c>
      <c r="P1124" s="6"/>
      <c r="Q1124" s="8">
        <v>1587.6</v>
      </c>
      <c r="R1124" s="8">
        <v>1764</v>
      </c>
      <c r="S1124" s="8">
        <v>3351.6</v>
      </c>
      <c r="T1124" s="6"/>
    </row>
    <row r="1125" ht="19.2" spans="1:20">
      <c r="A1125" s="4">
        <v>2024</v>
      </c>
      <c r="B1125" s="4" t="s">
        <v>559</v>
      </c>
      <c r="C1125" s="4" t="s">
        <v>2249</v>
      </c>
      <c r="D1125" s="5">
        <v>44986</v>
      </c>
      <c r="E1125" s="5">
        <v>45016</v>
      </c>
      <c r="F1125" s="6"/>
      <c r="G1125" s="4" t="s">
        <v>25</v>
      </c>
      <c r="H1125" s="4" t="s">
        <v>430</v>
      </c>
      <c r="I1125" s="4" t="s">
        <v>27</v>
      </c>
      <c r="J1125" s="4">
        <v>7.8</v>
      </c>
      <c r="K1125" s="8">
        <v>4410</v>
      </c>
      <c r="L1125" s="8">
        <v>34398</v>
      </c>
      <c r="M1125" s="4">
        <v>10</v>
      </c>
      <c r="N1125" s="8">
        <v>3439.8</v>
      </c>
      <c r="O1125" s="8">
        <v>171.99</v>
      </c>
      <c r="P1125" s="6"/>
      <c r="Q1125" s="8">
        <v>1547.91</v>
      </c>
      <c r="R1125" s="8">
        <v>1719.9</v>
      </c>
      <c r="S1125" s="8">
        <v>3267.81</v>
      </c>
      <c r="T1125" s="6"/>
    </row>
    <row r="1126" ht="19.2" spans="1:20">
      <c r="A1126" s="4">
        <v>2025</v>
      </c>
      <c r="B1126" s="4" t="s">
        <v>560</v>
      </c>
      <c r="C1126" s="4" t="s">
        <v>2249</v>
      </c>
      <c r="D1126" s="5">
        <v>44986</v>
      </c>
      <c r="E1126" s="5">
        <v>45016</v>
      </c>
      <c r="F1126" s="6"/>
      <c r="G1126" s="4" t="s">
        <v>25</v>
      </c>
      <c r="H1126" s="4" t="s">
        <v>430</v>
      </c>
      <c r="I1126" s="4" t="s">
        <v>27</v>
      </c>
      <c r="J1126" s="4">
        <v>10</v>
      </c>
      <c r="K1126" s="8">
        <v>4410</v>
      </c>
      <c r="L1126" s="8">
        <v>44100</v>
      </c>
      <c r="M1126" s="4">
        <v>10</v>
      </c>
      <c r="N1126" s="8">
        <v>4410</v>
      </c>
      <c r="O1126" s="8">
        <v>220.5</v>
      </c>
      <c r="P1126" s="6"/>
      <c r="Q1126" s="8">
        <v>1984.5</v>
      </c>
      <c r="R1126" s="8">
        <v>2205</v>
      </c>
      <c r="S1126" s="8">
        <v>4189.5</v>
      </c>
      <c r="T1126" s="6"/>
    </row>
    <row r="1127" ht="19.2" spans="1:20">
      <c r="A1127" s="4">
        <v>2026</v>
      </c>
      <c r="B1127" s="4" t="s">
        <v>561</v>
      </c>
      <c r="C1127" s="4" t="s">
        <v>2249</v>
      </c>
      <c r="D1127" s="5">
        <v>44986</v>
      </c>
      <c r="E1127" s="5">
        <v>45016</v>
      </c>
      <c r="F1127" s="6"/>
      <c r="G1127" s="4" t="s">
        <v>25</v>
      </c>
      <c r="H1127" s="4" t="s">
        <v>430</v>
      </c>
      <c r="I1127" s="4" t="s">
        <v>27</v>
      </c>
      <c r="J1127" s="4">
        <v>6</v>
      </c>
      <c r="K1127" s="8">
        <v>4410</v>
      </c>
      <c r="L1127" s="8">
        <v>26460</v>
      </c>
      <c r="M1127" s="4">
        <v>10</v>
      </c>
      <c r="N1127" s="8">
        <v>2646</v>
      </c>
      <c r="O1127" s="8">
        <v>132.3</v>
      </c>
      <c r="P1127" s="6"/>
      <c r="Q1127" s="8">
        <v>1190.7</v>
      </c>
      <c r="R1127" s="8">
        <v>1323</v>
      </c>
      <c r="S1127" s="8">
        <v>2513.7</v>
      </c>
      <c r="T1127" s="6"/>
    </row>
    <row r="1128" ht="19.2" spans="1:20">
      <c r="A1128" s="4">
        <v>2027</v>
      </c>
      <c r="B1128" s="4" t="s">
        <v>562</v>
      </c>
      <c r="C1128" s="4" t="s">
        <v>2249</v>
      </c>
      <c r="D1128" s="5">
        <v>44986</v>
      </c>
      <c r="E1128" s="5">
        <v>45016</v>
      </c>
      <c r="F1128" s="6"/>
      <c r="G1128" s="4" t="s">
        <v>25</v>
      </c>
      <c r="H1128" s="4" t="s">
        <v>430</v>
      </c>
      <c r="I1128" s="4" t="s">
        <v>27</v>
      </c>
      <c r="J1128" s="4">
        <v>8</v>
      </c>
      <c r="K1128" s="8">
        <v>4410</v>
      </c>
      <c r="L1128" s="8">
        <v>35280</v>
      </c>
      <c r="M1128" s="4">
        <v>10</v>
      </c>
      <c r="N1128" s="8">
        <v>3528</v>
      </c>
      <c r="O1128" s="8">
        <v>176.4</v>
      </c>
      <c r="P1128" s="6"/>
      <c r="Q1128" s="8">
        <v>1587.6</v>
      </c>
      <c r="R1128" s="8">
        <v>1764</v>
      </c>
      <c r="S1128" s="8">
        <v>3351.6</v>
      </c>
      <c r="T1128" s="6"/>
    </row>
    <row r="1129" ht="19.2" spans="1:20">
      <c r="A1129" s="4">
        <v>2028</v>
      </c>
      <c r="B1129" s="4" t="s">
        <v>563</v>
      </c>
      <c r="C1129" s="4" t="s">
        <v>2249</v>
      </c>
      <c r="D1129" s="5">
        <v>44986</v>
      </c>
      <c r="E1129" s="5">
        <v>45016</v>
      </c>
      <c r="F1129" s="6"/>
      <c r="G1129" s="4" t="s">
        <v>25</v>
      </c>
      <c r="H1129" s="4" t="s">
        <v>430</v>
      </c>
      <c r="I1129" s="4" t="s">
        <v>27</v>
      </c>
      <c r="J1129" s="4">
        <v>5.99</v>
      </c>
      <c r="K1129" s="8">
        <v>4410</v>
      </c>
      <c r="L1129" s="8">
        <v>26415.9</v>
      </c>
      <c r="M1129" s="4">
        <v>10</v>
      </c>
      <c r="N1129" s="8">
        <v>2641.59</v>
      </c>
      <c r="O1129" s="8">
        <v>132.0795</v>
      </c>
      <c r="P1129" s="6"/>
      <c r="Q1129" s="8">
        <v>1188.7155</v>
      </c>
      <c r="R1129" s="8">
        <v>1320.795</v>
      </c>
      <c r="S1129" s="8">
        <v>2509.5105</v>
      </c>
      <c r="T1129" s="6"/>
    </row>
    <row r="1130" ht="19.2" spans="1:20">
      <c r="A1130" s="4">
        <v>2029</v>
      </c>
      <c r="B1130" s="4" t="s">
        <v>564</v>
      </c>
      <c r="C1130" s="4" t="s">
        <v>2249</v>
      </c>
      <c r="D1130" s="5">
        <v>44986</v>
      </c>
      <c r="E1130" s="5">
        <v>45016</v>
      </c>
      <c r="F1130" s="6"/>
      <c r="G1130" s="4" t="s">
        <v>25</v>
      </c>
      <c r="H1130" s="4" t="s">
        <v>430</v>
      </c>
      <c r="I1130" s="4" t="s">
        <v>27</v>
      </c>
      <c r="J1130" s="4">
        <v>5.4</v>
      </c>
      <c r="K1130" s="8">
        <v>4410</v>
      </c>
      <c r="L1130" s="8">
        <v>23814</v>
      </c>
      <c r="M1130" s="4">
        <v>10</v>
      </c>
      <c r="N1130" s="8">
        <v>2381.4</v>
      </c>
      <c r="O1130" s="8">
        <v>119.07</v>
      </c>
      <c r="P1130" s="6"/>
      <c r="Q1130" s="8">
        <v>1071.63</v>
      </c>
      <c r="R1130" s="8">
        <v>1190.7</v>
      </c>
      <c r="S1130" s="8">
        <v>2262.33</v>
      </c>
      <c r="T1130" s="6"/>
    </row>
    <row r="1131" ht="19.2" spans="1:20">
      <c r="A1131" s="4">
        <v>2030</v>
      </c>
      <c r="B1131" s="4" t="s">
        <v>565</v>
      </c>
      <c r="C1131" s="4" t="s">
        <v>2249</v>
      </c>
      <c r="D1131" s="5">
        <v>44986</v>
      </c>
      <c r="E1131" s="5">
        <v>45016</v>
      </c>
      <c r="F1131" s="6"/>
      <c r="G1131" s="4" t="s">
        <v>25</v>
      </c>
      <c r="H1131" s="4" t="s">
        <v>430</v>
      </c>
      <c r="I1131" s="4" t="s">
        <v>27</v>
      </c>
      <c r="J1131" s="4">
        <v>8</v>
      </c>
      <c r="K1131" s="8">
        <v>4410</v>
      </c>
      <c r="L1131" s="8">
        <v>35280</v>
      </c>
      <c r="M1131" s="4">
        <v>10</v>
      </c>
      <c r="N1131" s="8">
        <v>3528</v>
      </c>
      <c r="O1131" s="8">
        <v>176.4</v>
      </c>
      <c r="P1131" s="6"/>
      <c r="Q1131" s="8">
        <v>1587.6</v>
      </c>
      <c r="R1131" s="8">
        <v>1764</v>
      </c>
      <c r="S1131" s="8">
        <v>3351.6</v>
      </c>
      <c r="T1131" s="6"/>
    </row>
    <row r="1132" ht="19.2" spans="1:20">
      <c r="A1132" s="4">
        <v>2031</v>
      </c>
      <c r="B1132" s="4" t="s">
        <v>566</v>
      </c>
      <c r="C1132" s="4" t="s">
        <v>2249</v>
      </c>
      <c r="D1132" s="5">
        <v>44986</v>
      </c>
      <c r="E1132" s="5">
        <v>45016</v>
      </c>
      <c r="F1132" s="6"/>
      <c r="G1132" s="4" t="s">
        <v>25</v>
      </c>
      <c r="H1132" s="4" t="s">
        <v>430</v>
      </c>
      <c r="I1132" s="4" t="s">
        <v>27</v>
      </c>
      <c r="J1132" s="4">
        <v>5.46</v>
      </c>
      <c r="K1132" s="8">
        <v>4410</v>
      </c>
      <c r="L1132" s="8">
        <v>24078.6</v>
      </c>
      <c r="M1132" s="4">
        <v>10</v>
      </c>
      <c r="N1132" s="8">
        <v>2407.86</v>
      </c>
      <c r="O1132" s="8">
        <v>120.393</v>
      </c>
      <c r="P1132" s="6"/>
      <c r="Q1132" s="8">
        <v>1083.537</v>
      </c>
      <c r="R1132" s="8">
        <v>1203.93</v>
      </c>
      <c r="S1132" s="8">
        <v>2287.467</v>
      </c>
      <c r="T1132" s="6"/>
    </row>
    <row r="1133" ht="19.2" spans="1:20">
      <c r="A1133" s="4">
        <v>2032</v>
      </c>
      <c r="B1133" s="4" t="s">
        <v>567</v>
      </c>
      <c r="C1133" s="4" t="s">
        <v>2249</v>
      </c>
      <c r="D1133" s="5">
        <v>44986</v>
      </c>
      <c r="E1133" s="5">
        <v>45016</v>
      </c>
      <c r="F1133" s="6"/>
      <c r="G1133" s="4" t="s">
        <v>25</v>
      </c>
      <c r="H1133" s="4" t="s">
        <v>430</v>
      </c>
      <c r="I1133" s="4" t="s">
        <v>27</v>
      </c>
      <c r="J1133" s="4">
        <v>6.83</v>
      </c>
      <c r="K1133" s="8">
        <v>4410</v>
      </c>
      <c r="L1133" s="8">
        <v>30120.3</v>
      </c>
      <c r="M1133" s="4">
        <v>10</v>
      </c>
      <c r="N1133" s="8">
        <v>3012.03</v>
      </c>
      <c r="O1133" s="8">
        <v>150.6015</v>
      </c>
      <c r="P1133" s="6"/>
      <c r="Q1133" s="8">
        <v>1355.4135</v>
      </c>
      <c r="R1133" s="8">
        <v>1506.015</v>
      </c>
      <c r="S1133" s="8">
        <v>2861.4285</v>
      </c>
      <c r="T1133" s="6"/>
    </row>
    <row r="1134" ht="19.2" spans="1:20">
      <c r="A1134" s="4">
        <v>2033</v>
      </c>
      <c r="B1134" s="4" t="s">
        <v>568</v>
      </c>
      <c r="C1134" s="4" t="s">
        <v>2249</v>
      </c>
      <c r="D1134" s="5">
        <v>44986</v>
      </c>
      <c r="E1134" s="5">
        <v>45016</v>
      </c>
      <c r="F1134" s="6"/>
      <c r="G1134" s="4" t="s">
        <v>25</v>
      </c>
      <c r="H1134" s="4" t="s">
        <v>430</v>
      </c>
      <c r="I1134" s="4" t="s">
        <v>27</v>
      </c>
      <c r="J1134" s="4">
        <v>2.54</v>
      </c>
      <c r="K1134" s="8">
        <v>4410</v>
      </c>
      <c r="L1134" s="8">
        <v>11201.4</v>
      </c>
      <c r="M1134" s="4">
        <v>10</v>
      </c>
      <c r="N1134" s="8">
        <v>1120.14</v>
      </c>
      <c r="O1134" s="8">
        <v>56.007</v>
      </c>
      <c r="P1134" s="6"/>
      <c r="Q1134" s="8">
        <v>504.063</v>
      </c>
      <c r="R1134" s="8">
        <v>560.07</v>
      </c>
      <c r="S1134" s="8">
        <v>1064.133</v>
      </c>
      <c r="T1134" s="6"/>
    </row>
    <row r="1135" ht="19.2" spans="1:20">
      <c r="A1135" s="4">
        <v>2034</v>
      </c>
      <c r="B1135" s="4" t="s">
        <v>569</v>
      </c>
      <c r="C1135" s="4" t="s">
        <v>2249</v>
      </c>
      <c r="D1135" s="5">
        <v>44986</v>
      </c>
      <c r="E1135" s="5">
        <v>45016</v>
      </c>
      <c r="F1135" s="6"/>
      <c r="G1135" s="4" t="s">
        <v>25</v>
      </c>
      <c r="H1135" s="4" t="s">
        <v>430</v>
      </c>
      <c r="I1135" s="4" t="s">
        <v>27</v>
      </c>
      <c r="J1135" s="4">
        <v>5.59</v>
      </c>
      <c r="K1135" s="8">
        <v>4410</v>
      </c>
      <c r="L1135" s="8">
        <v>24651.9</v>
      </c>
      <c r="M1135" s="4">
        <v>10</v>
      </c>
      <c r="N1135" s="8">
        <v>2465.19</v>
      </c>
      <c r="O1135" s="8">
        <v>123.2595</v>
      </c>
      <c r="P1135" s="6"/>
      <c r="Q1135" s="8">
        <v>1109.3355</v>
      </c>
      <c r="R1135" s="8">
        <v>1232.595</v>
      </c>
      <c r="S1135" s="8">
        <v>2341.9305</v>
      </c>
      <c r="T1135" s="6"/>
    </row>
    <row r="1136" ht="19.2" spans="1:20">
      <c r="A1136" s="4">
        <v>2035</v>
      </c>
      <c r="B1136" s="4" t="s">
        <v>570</v>
      </c>
      <c r="C1136" s="4" t="s">
        <v>2249</v>
      </c>
      <c r="D1136" s="5">
        <v>44986</v>
      </c>
      <c r="E1136" s="5">
        <v>45016</v>
      </c>
      <c r="F1136" s="6"/>
      <c r="G1136" s="4" t="s">
        <v>25</v>
      </c>
      <c r="H1136" s="4" t="s">
        <v>430</v>
      </c>
      <c r="I1136" s="4" t="s">
        <v>27</v>
      </c>
      <c r="J1136" s="4">
        <v>4.43</v>
      </c>
      <c r="K1136" s="8">
        <v>4410</v>
      </c>
      <c r="L1136" s="8">
        <v>19536.3</v>
      </c>
      <c r="M1136" s="4">
        <v>10</v>
      </c>
      <c r="N1136" s="8">
        <v>1953.63</v>
      </c>
      <c r="O1136" s="8">
        <v>97.6815</v>
      </c>
      <c r="P1136" s="6"/>
      <c r="Q1136" s="8">
        <v>879.1335</v>
      </c>
      <c r="R1136" s="8">
        <v>976.815</v>
      </c>
      <c r="S1136" s="8">
        <v>1855.9485</v>
      </c>
      <c r="T1136" s="6"/>
    </row>
    <row r="1137" ht="19.2" spans="1:20">
      <c r="A1137" s="4">
        <v>2036</v>
      </c>
      <c r="B1137" s="4" t="s">
        <v>571</v>
      </c>
      <c r="C1137" s="4" t="s">
        <v>2249</v>
      </c>
      <c r="D1137" s="5">
        <v>44986</v>
      </c>
      <c r="E1137" s="5">
        <v>45016</v>
      </c>
      <c r="F1137" s="6"/>
      <c r="G1137" s="4" t="s">
        <v>25</v>
      </c>
      <c r="H1137" s="4" t="s">
        <v>430</v>
      </c>
      <c r="I1137" s="4" t="s">
        <v>27</v>
      </c>
      <c r="J1137" s="4">
        <v>6.6</v>
      </c>
      <c r="K1137" s="8">
        <v>4410</v>
      </c>
      <c r="L1137" s="8">
        <v>29106</v>
      </c>
      <c r="M1137" s="4">
        <v>10</v>
      </c>
      <c r="N1137" s="8">
        <v>2910.6</v>
      </c>
      <c r="O1137" s="8">
        <v>145.53</v>
      </c>
      <c r="P1137" s="6"/>
      <c r="Q1137" s="8">
        <v>1309.77</v>
      </c>
      <c r="R1137" s="8">
        <v>1455.3</v>
      </c>
      <c r="S1137" s="8">
        <v>2765.07</v>
      </c>
      <c r="T1137" s="6"/>
    </row>
    <row r="1138" ht="19.2" spans="1:20">
      <c r="A1138" s="4">
        <v>2037</v>
      </c>
      <c r="B1138" s="4" t="s">
        <v>572</v>
      </c>
      <c r="C1138" s="4" t="s">
        <v>2249</v>
      </c>
      <c r="D1138" s="5">
        <v>44986</v>
      </c>
      <c r="E1138" s="5">
        <v>45016</v>
      </c>
      <c r="F1138" s="6"/>
      <c r="G1138" s="4" t="s">
        <v>25</v>
      </c>
      <c r="H1138" s="4" t="s">
        <v>430</v>
      </c>
      <c r="I1138" s="4" t="s">
        <v>27</v>
      </c>
      <c r="J1138" s="4">
        <v>7.61</v>
      </c>
      <c r="K1138" s="8">
        <v>4410</v>
      </c>
      <c r="L1138" s="8">
        <v>33560.1</v>
      </c>
      <c r="M1138" s="4">
        <v>10</v>
      </c>
      <c r="N1138" s="8">
        <v>3356.01</v>
      </c>
      <c r="O1138" s="8">
        <v>167.8005</v>
      </c>
      <c r="P1138" s="6"/>
      <c r="Q1138" s="8">
        <v>1510.2045</v>
      </c>
      <c r="R1138" s="8">
        <v>1678.005</v>
      </c>
      <c r="S1138" s="8">
        <v>3188.2095</v>
      </c>
      <c r="T1138" s="6"/>
    </row>
    <row r="1139" ht="19.2" spans="1:20">
      <c r="A1139" s="4">
        <v>2038</v>
      </c>
      <c r="B1139" s="4" t="s">
        <v>573</v>
      </c>
      <c r="C1139" s="4" t="s">
        <v>2249</v>
      </c>
      <c r="D1139" s="5">
        <v>44986</v>
      </c>
      <c r="E1139" s="5">
        <v>45016</v>
      </c>
      <c r="F1139" s="6"/>
      <c r="G1139" s="4" t="s">
        <v>25</v>
      </c>
      <c r="H1139" s="4" t="s">
        <v>430</v>
      </c>
      <c r="I1139" s="4" t="s">
        <v>27</v>
      </c>
      <c r="J1139" s="4">
        <v>3.61</v>
      </c>
      <c r="K1139" s="8">
        <v>4410</v>
      </c>
      <c r="L1139" s="8">
        <v>15920.1</v>
      </c>
      <c r="M1139" s="4">
        <v>10</v>
      </c>
      <c r="N1139" s="8">
        <v>1592.01</v>
      </c>
      <c r="O1139" s="8">
        <v>79.6005</v>
      </c>
      <c r="P1139" s="6"/>
      <c r="Q1139" s="8">
        <v>716.4045</v>
      </c>
      <c r="R1139" s="8">
        <v>796.005</v>
      </c>
      <c r="S1139" s="8">
        <v>1512.4095</v>
      </c>
      <c r="T1139" s="6"/>
    </row>
    <row r="1140" ht="19.2" spans="1:20">
      <c r="A1140" s="4">
        <v>2039</v>
      </c>
      <c r="B1140" s="4" t="s">
        <v>574</v>
      </c>
      <c r="C1140" s="4" t="s">
        <v>2249</v>
      </c>
      <c r="D1140" s="5">
        <v>44986</v>
      </c>
      <c r="E1140" s="5">
        <v>45016</v>
      </c>
      <c r="F1140" s="6"/>
      <c r="G1140" s="4" t="s">
        <v>25</v>
      </c>
      <c r="H1140" s="4" t="s">
        <v>430</v>
      </c>
      <c r="I1140" s="4" t="s">
        <v>27</v>
      </c>
      <c r="J1140" s="4">
        <v>6.61</v>
      </c>
      <c r="K1140" s="8">
        <v>4410</v>
      </c>
      <c r="L1140" s="8">
        <v>29150.1</v>
      </c>
      <c r="M1140" s="4">
        <v>10</v>
      </c>
      <c r="N1140" s="8">
        <v>2915.01</v>
      </c>
      <c r="O1140" s="8">
        <v>145.7505</v>
      </c>
      <c r="P1140" s="6"/>
      <c r="Q1140" s="8">
        <v>1311.7545</v>
      </c>
      <c r="R1140" s="8">
        <v>1457.505</v>
      </c>
      <c r="S1140" s="8">
        <v>2769.2595</v>
      </c>
      <c r="T1140" s="6"/>
    </row>
    <row r="1141" ht="19.2" spans="1:20">
      <c r="A1141" s="4">
        <v>2040</v>
      </c>
      <c r="B1141" s="4" t="s">
        <v>575</v>
      </c>
      <c r="C1141" s="4" t="s">
        <v>2249</v>
      </c>
      <c r="D1141" s="5">
        <v>44986</v>
      </c>
      <c r="E1141" s="5">
        <v>45016</v>
      </c>
      <c r="F1141" s="6"/>
      <c r="G1141" s="4" t="s">
        <v>25</v>
      </c>
      <c r="H1141" s="4" t="s">
        <v>430</v>
      </c>
      <c r="I1141" s="4" t="s">
        <v>27</v>
      </c>
      <c r="J1141" s="4">
        <v>6.1</v>
      </c>
      <c r="K1141" s="8">
        <v>4410</v>
      </c>
      <c r="L1141" s="8">
        <v>26901</v>
      </c>
      <c r="M1141" s="4">
        <v>10</v>
      </c>
      <c r="N1141" s="8">
        <v>2690.1</v>
      </c>
      <c r="O1141" s="8">
        <v>134.505</v>
      </c>
      <c r="P1141" s="6"/>
      <c r="Q1141" s="8">
        <v>1210.545</v>
      </c>
      <c r="R1141" s="8">
        <v>1345.05</v>
      </c>
      <c r="S1141" s="8">
        <v>2555.595</v>
      </c>
      <c r="T1141" s="6"/>
    </row>
    <row r="1142" ht="19.2" spans="1:20">
      <c r="A1142" s="4">
        <v>2041</v>
      </c>
      <c r="B1142" s="4" t="s">
        <v>576</v>
      </c>
      <c r="C1142" s="4" t="s">
        <v>2249</v>
      </c>
      <c r="D1142" s="5">
        <v>44986</v>
      </c>
      <c r="E1142" s="5">
        <v>45016</v>
      </c>
      <c r="F1142" s="6"/>
      <c r="G1142" s="4" t="s">
        <v>25</v>
      </c>
      <c r="H1142" s="4" t="s">
        <v>430</v>
      </c>
      <c r="I1142" s="4" t="s">
        <v>27</v>
      </c>
      <c r="J1142" s="4">
        <v>3.36</v>
      </c>
      <c r="K1142" s="8">
        <v>4410</v>
      </c>
      <c r="L1142" s="8">
        <v>14817.6</v>
      </c>
      <c r="M1142" s="4">
        <v>10</v>
      </c>
      <c r="N1142" s="8">
        <v>1481.76</v>
      </c>
      <c r="O1142" s="8">
        <v>74.088</v>
      </c>
      <c r="P1142" s="6"/>
      <c r="Q1142" s="8">
        <v>666.792</v>
      </c>
      <c r="R1142" s="8">
        <v>740.88</v>
      </c>
      <c r="S1142" s="8">
        <v>1407.672</v>
      </c>
      <c r="T1142" s="6"/>
    </row>
    <row r="1143" ht="19.2" spans="1:20">
      <c r="A1143" s="4">
        <v>2042</v>
      </c>
      <c r="B1143" s="4" t="s">
        <v>577</v>
      </c>
      <c r="C1143" s="4" t="s">
        <v>2249</v>
      </c>
      <c r="D1143" s="5">
        <v>44986</v>
      </c>
      <c r="E1143" s="5">
        <v>45016</v>
      </c>
      <c r="F1143" s="6"/>
      <c r="G1143" s="4" t="s">
        <v>25</v>
      </c>
      <c r="H1143" s="4" t="s">
        <v>430</v>
      </c>
      <c r="I1143" s="4" t="s">
        <v>27</v>
      </c>
      <c r="J1143" s="4">
        <v>6</v>
      </c>
      <c r="K1143" s="8">
        <v>4410</v>
      </c>
      <c r="L1143" s="8">
        <v>26460</v>
      </c>
      <c r="M1143" s="4">
        <v>10</v>
      </c>
      <c r="N1143" s="8">
        <v>2646</v>
      </c>
      <c r="O1143" s="8">
        <v>132.3</v>
      </c>
      <c r="P1143" s="6"/>
      <c r="Q1143" s="8">
        <v>1190.7</v>
      </c>
      <c r="R1143" s="8">
        <v>1323</v>
      </c>
      <c r="S1143" s="8">
        <v>2513.7</v>
      </c>
      <c r="T1143" s="6"/>
    </row>
    <row r="1144" ht="19.2" spans="1:20">
      <c r="A1144" s="4">
        <v>2043</v>
      </c>
      <c r="B1144" s="4" t="s">
        <v>578</v>
      </c>
      <c r="C1144" s="4" t="s">
        <v>2249</v>
      </c>
      <c r="D1144" s="5">
        <v>44986</v>
      </c>
      <c r="E1144" s="5">
        <v>45016</v>
      </c>
      <c r="F1144" s="6"/>
      <c r="G1144" s="4" t="s">
        <v>25</v>
      </c>
      <c r="H1144" s="4" t="s">
        <v>430</v>
      </c>
      <c r="I1144" s="4" t="s">
        <v>27</v>
      </c>
      <c r="J1144" s="4">
        <v>3.1</v>
      </c>
      <c r="K1144" s="8">
        <v>4410</v>
      </c>
      <c r="L1144" s="8">
        <v>13671</v>
      </c>
      <c r="M1144" s="4">
        <v>10</v>
      </c>
      <c r="N1144" s="8">
        <v>1367.1</v>
      </c>
      <c r="O1144" s="8">
        <v>68.355</v>
      </c>
      <c r="P1144" s="6"/>
      <c r="Q1144" s="8">
        <v>615.195</v>
      </c>
      <c r="R1144" s="8">
        <v>683.55</v>
      </c>
      <c r="S1144" s="8">
        <v>1298.745</v>
      </c>
      <c r="T1144" s="6"/>
    </row>
    <row r="1145" ht="19.2" spans="1:20">
      <c r="A1145" s="4">
        <v>2044</v>
      </c>
      <c r="B1145" s="4" t="s">
        <v>579</v>
      </c>
      <c r="C1145" s="4" t="s">
        <v>2249</v>
      </c>
      <c r="D1145" s="5">
        <v>44986</v>
      </c>
      <c r="E1145" s="5">
        <v>45016</v>
      </c>
      <c r="F1145" s="6"/>
      <c r="G1145" s="4" t="s">
        <v>25</v>
      </c>
      <c r="H1145" s="4" t="s">
        <v>430</v>
      </c>
      <c r="I1145" s="4" t="s">
        <v>27</v>
      </c>
      <c r="J1145" s="4">
        <v>7.73</v>
      </c>
      <c r="K1145" s="8">
        <v>4410</v>
      </c>
      <c r="L1145" s="8">
        <v>34089.3</v>
      </c>
      <c r="M1145" s="4">
        <v>10</v>
      </c>
      <c r="N1145" s="8">
        <v>3408.93</v>
      </c>
      <c r="O1145" s="8">
        <v>170.4465</v>
      </c>
      <c r="P1145" s="6"/>
      <c r="Q1145" s="8">
        <v>1534.0185</v>
      </c>
      <c r="R1145" s="8">
        <v>1704.465</v>
      </c>
      <c r="S1145" s="8">
        <v>3238.4835</v>
      </c>
      <c r="T1145" s="6"/>
    </row>
    <row r="1146" ht="19.2" spans="1:20">
      <c r="A1146" s="4">
        <v>2045</v>
      </c>
      <c r="B1146" s="4" t="s">
        <v>580</v>
      </c>
      <c r="C1146" s="4" t="s">
        <v>2249</v>
      </c>
      <c r="D1146" s="5">
        <v>44986</v>
      </c>
      <c r="E1146" s="5">
        <v>45016</v>
      </c>
      <c r="F1146" s="6"/>
      <c r="G1146" s="4" t="s">
        <v>25</v>
      </c>
      <c r="H1146" s="4" t="s">
        <v>430</v>
      </c>
      <c r="I1146" s="4" t="s">
        <v>27</v>
      </c>
      <c r="J1146" s="4">
        <v>5.28</v>
      </c>
      <c r="K1146" s="8">
        <v>4410</v>
      </c>
      <c r="L1146" s="8">
        <v>23284.8</v>
      </c>
      <c r="M1146" s="4">
        <v>10</v>
      </c>
      <c r="N1146" s="8">
        <v>2328.48</v>
      </c>
      <c r="O1146" s="8">
        <v>116.424</v>
      </c>
      <c r="P1146" s="6"/>
      <c r="Q1146" s="8">
        <v>1047.816</v>
      </c>
      <c r="R1146" s="8">
        <v>1164.24</v>
      </c>
      <c r="S1146" s="8">
        <v>2212.056</v>
      </c>
      <c r="T1146" s="6"/>
    </row>
    <row r="1147" ht="19.2" spans="1:20">
      <c r="A1147" s="4">
        <v>2046</v>
      </c>
      <c r="B1147" s="4" t="s">
        <v>581</v>
      </c>
      <c r="C1147" s="4" t="s">
        <v>2249</v>
      </c>
      <c r="D1147" s="5">
        <v>44986</v>
      </c>
      <c r="E1147" s="5">
        <v>45016</v>
      </c>
      <c r="F1147" s="6"/>
      <c r="G1147" s="4" t="s">
        <v>25</v>
      </c>
      <c r="H1147" s="4" t="s">
        <v>430</v>
      </c>
      <c r="I1147" s="4" t="s">
        <v>27</v>
      </c>
      <c r="J1147" s="4">
        <v>1.6</v>
      </c>
      <c r="K1147" s="8">
        <v>4410</v>
      </c>
      <c r="L1147" s="8">
        <v>7056</v>
      </c>
      <c r="M1147" s="4">
        <v>10</v>
      </c>
      <c r="N1147" s="8">
        <v>705.6</v>
      </c>
      <c r="O1147" s="8">
        <v>35.28</v>
      </c>
      <c r="P1147" s="6"/>
      <c r="Q1147" s="8">
        <v>317.52</v>
      </c>
      <c r="R1147" s="8">
        <v>352.8</v>
      </c>
      <c r="S1147" s="8">
        <v>670.32</v>
      </c>
      <c r="T1147" s="6"/>
    </row>
    <row r="1148" ht="19.2" spans="1:20">
      <c r="A1148" s="4">
        <v>2047</v>
      </c>
      <c r="B1148" s="4" t="s">
        <v>582</v>
      </c>
      <c r="C1148" s="4" t="s">
        <v>2249</v>
      </c>
      <c r="D1148" s="5">
        <v>44986</v>
      </c>
      <c r="E1148" s="5">
        <v>45016</v>
      </c>
      <c r="F1148" s="6"/>
      <c r="G1148" s="4" t="s">
        <v>25</v>
      </c>
      <c r="H1148" s="4" t="s">
        <v>430</v>
      </c>
      <c r="I1148" s="4" t="s">
        <v>27</v>
      </c>
      <c r="J1148" s="4">
        <v>6</v>
      </c>
      <c r="K1148" s="8">
        <v>4410</v>
      </c>
      <c r="L1148" s="8">
        <v>26460</v>
      </c>
      <c r="M1148" s="4">
        <v>10</v>
      </c>
      <c r="N1148" s="8">
        <v>2646</v>
      </c>
      <c r="O1148" s="8">
        <v>132.3</v>
      </c>
      <c r="P1148" s="6"/>
      <c r="Q1148" s="8">
        <v>1190.7</v>
      </c>
      <c r="R1148" s="8">
        <v>1323</v>
      </c>
      <c r="S1148" s="8">
        <v>2513.7</v>
      </c>
      <c r="T1148" s="6"/>
    </row>
    <row r="1149" ht="19.2" spans="1:20">
      <c r="A1149" s="4">
        <v>2048</v>
      </c>
      <c r="B1149" s="4" t="s">
        <v>583</v>
      </c>
      <c r="C1149" s="4" t="s">
        <v>2249</v>
      </c>
      <c r="D1149" s="5">
        <v>44986</v>
      </c>
      <c r="E1149" s="5">
        <v>45016</v>
      </c>
      <c r="F1149" s="6"/>
      <c r="G1149" s="4" t="s">
        <v>25</v>
      </c>
      <c r="H1149" s="4" t="s">
        <v>430</v>
      </c>
      <c r="I1149" s="4" t="s">
        <v>27</v>
      </c>
      <c r="J1149" s="4">
        <v>3.5</v>
      </c>
      <c r="K1149" s="8">
        <v>4410</v>
      </c>
      <c r="L1149" s="8">
        <v>15435</v>
      </c>
      <c r="M1149" s="4">
        <v>10</v>
      </c>
      <c r="N1149" s="8">
        <v>1543.5</v>
      </c>
      <c r="O1149" s="8">
        <v>77.175</v>
      </c>
      <c r="P1149" s="6"/>
      <c r="Q1149" s="8">
        <v>694.575</v>
      </c>
      <c r="R1149" s="8">
        <v>771.75</v>
      </c>
      <c r="S1149" s="8">
        <v>1466.325</v>
      </c>
      <c r="T1149" s="6"/>
    </row>
    <row r="1150" ht="19.2" spans="1:20">
      <c r="A1150" s="4">
        <v>2049</v>
      </c>
      <c r="B1150" s="4" t="s">
        <v>584</v>
      </c>
      <c r="C1150" s="4" t="s">
        <v>2249</v>
      </c>
      <c r="D1150" s="5">
        <v>44986</v>
      </c>
      <c r="E1150" s="5">
        <v>45016</v>
      </c>
      <c r="F1150" s="6"/>
      <c r="G1150" s="4" t="s">
        <v>25</v>
      </c>
      <c r="H1150" s="4" t="s">
        <v>430</v>
      </c>
      <c r="I1150" s="4" t="s">
        <v>27</v>
      </c>
      <c r="J1150" s="4">
        <v>6.06</v>
      </c>
      <c r="K1150" s="8">
        <v>4410</v>
      </c>
      <c r="L1150" s="8">
        <v>26724.6</v>
      </c>
      <c r="M1150" s="4">
        <v>10</v>
      </c>
      <c r="N1150" s="8">
        <v>2672.46</v>
      </c>
      <c r="O1150" s="8">
        <v>133.623</v>
      </c>
      <c r="P1150" s="6"/>
      <c r="Q1150" s="8">
        <v>1202.607</v>
      </c>
      <c r="R1150" s="8">
        <v>1336.23</v>
      </c>
      <c r="S1150" s="8">
        <v>2538.837</v>
      </c>
      <c r="T1150" s="6"/>
    </row>
    <row r="1151" ht="19.2" spans="1:20">
      <c r="A1151" s="4">
        <v>2050</v>
      </c>
      <c r="B1151" s="4" t="s">
        <v>585</v>
      </c>
      <c r="C1151" s="4" t="s">
        <v>2249</v>
      </c>
      <c r="D1151" s="5">
        <v>44986</v>
      </c>
      <c r="E1151" s="5">
        <v>45016</v>
      </c>
      <c r="F1151" s="6"/>
      <c r="G1151" s="4" t="s">
        <v>25</v>
      </c>
      <c r="H1151" s="4" t="s">
        <v>430</v>
      </c>
      <c r="I1151" s="4" t="s">
        <v>27</v>
      </c>
      <c r="J1151" s="4">
        <v>7</v>
      </c>
      <c r="K1151" s="8">
        <v>4410</v>
      </c>
      <c r="L1151" s="8">
        <v>30870</v>
      </c>
      <c r="M1151" s="4">
        <v>10</v>
      </c>
      <c r="N1151" s="8">
        <v>3087</v>
      </c>
      <c r="O1151" s="8">
        <v>154.35</v>
      </c>
      <c r="P1151" s="6"/>
      <c r="Q1151" s="8">
        <v>1389.15</v>
      </c>
      <c r="R1151" s="8">
        <v>1543.5</v>
      </c>
      <c r="S1151" s="8">
        <v>2932.65</v>
      </c>
      <c r="T1151" s="6"/>
    </row>
    <row r="1152" ht="19.2" spans="1:20">
      <c r="A1152" s="4">
        <v>2051</v>
      </c>
      <c r="B1152" s="4" t="s">
        <v>586</v>
      </c>
      <c r="C1152" s="4" t="s">
        <v>2249</v>
      </c>
      <c r="D1152" s="5">
        <v>44986</v>
      </c>
      <c r="E1152" s="5">
        <v>45016</v>
      </c>
      <c r="F1152" s="6"/>
      <c r="G1152" s="4" t="s">
        <v>25</v>
      </c>
      <c r="H1152" s="4" t="s">
        <v>430</v>
      </c>
      <c r="I1152" s="4" t="s">
        <v>27</v>
      </c>
      <c r="J1152" s="4">
        <v>0.91</v>
      </c>
      <c r="K1152" s="8">
        <v>4410</v>
      </c>
      <c r="L1152" s="8">
        <v>4013.1</v>
      </c>
      <c r="M1152" s="4">
        <v>10</v>
      </c>
      <c r="N1152" s="8">
        <v>401.31</v>
      </c>
      <c r="O1152" s="8">
        <v>20.0655</v>
      </c>
      <c r="P1152" s="6"/>
      <c r="Q1152" s="8">
        <v>180.5895</v>
      </c>
      <c r="R1152" s="8">
        <v>200.655</v>
      </c>
      <c r="S1152" s="8">
        <v>381.2445</v>
      </c>
      <c r="T1152" s="6"/>
    </row>
    <row r="1153" ht="19.2" spans="1:20">
      <c r="A1153" s="4">
        <v>2052</v>
      </c>
      <c r="B1153" s="4" t="s">
        <v>587</v>
      </c>
      <c r="C1153" s="4" t="s">
        <v>2249</v>
      </c>
      <c r="D1153" s="5">
        <v>44986</v>
      </c>
      <c r="E1153" s="5">
        <v>45016</v>
      </c>
      <c r="F1153" s="6"/>
      <c r="G1153" s="4" t="s">
        <v>25</v>
      </c>
      <c r="H1153" s="4" t="s">
        <v>430</v>
      </c>
      <c r="I1153" s="4" t="s">
        <v>27</v>
      </c>
      <c r="J1153" s="4">
        <v>8</v>
      </c>
      <c r="K1153" s="8">
        <v>4410</v>
      </c>
      <c r="L1153" s="8">
        <v>35280</v>
      </c>
      <c r="M1153" s="4">
        <v>10</v>
      </c>
      <c r="N1153" s="8">
        <v>3528</v>
      </c>
      <c r="O1153" s="8">
        <v>176.4</v>
      </c>
      <c r="P1153" s="6"/>
      <c r="Q1153" s="8">
        <v>1587.6</v>
      </c>
      <c r="R1153" s="8">
        <v>1764</v>
      </c>
      <c r="S1153" s="8">
        <v>3351.6</v>
      </c>
      <c r="T1153" s="6"/>
    </row>
    <row r="1154" ht="19.2" spans="1:20">
      <c r="A1154" s="4">
        <v>2053</v>
      </c>
      <c r="B1154" s="4" t="s">
        <v>588</v>
      </c>
      <c r="C1154" s="4" t="s">
        <v>2249</v>
      </c>
      <c r="D1154" s="5">
        <v>44986</v>
      </c>
      <c r="E1154" s="5">
        <v>45016</v>
      </c>
      <c r="F1154" s="6"/>
      <c r="G1154" s="4" t="s">
        <v>25</v>
      </c>
      <c r="H1154" s="4" t="s">
        <v>430</v>
      </c>
      <c r="I1154" s="4" t="s">
        <v>27</v>
      </c>
      <c r="J1154" s="4">
        <v>6.46</v>
      </c>
      <c r="K1154" s="8">
        <v>4410</v>
      </c>
      <c r="L1154" s="8">
        <v>28488.6</v>
      </c>
      <c r="M1154" s="4">
        <v>10</v>
      </c>
      <c r="N1154" s="8">
        <v>2848.86</v>
      </c>
      <c r="O1154" s="8">
        <v>142.443</v>
      </c>
      <c r="P1154" s="6"/>
      <c r="Q1154" s="8">
        <v>1281.987</v>
      </c>
      <c r="R1154" s="8">
        <v>1424.43</v>
      </c>
      <c r="S1154" s="8">
        <v>2706.417</v>
      </c>
      <c r="T1154" s="6"/>
    </row>
    <row r="1155" ht="19.2" spans="1:20">
      <c r="A1155" s="4">
        <v>2054</v>
      </c>
      <c r="B1155" s="4" t="s">
        <v>589</v>
      </c>
      <c r="C1155" s="4" t="s">
        <v>2249</v>
      </c>
      <c r="D1155" s="5">
        <v>44986</v>
      </c>
      <c r="E1155" s="5">
        <v>45016</v>
      </c>
      <c r="F1155" s="6"/>
      <c r="G1155" s="4" t="s">
        <v>25</v>
      </c>
      <c r="H1155" s="4" t="s">
        <v>430</v>
      </c>
      <c r="I1155" s="4" t="s">
        <v>27</v>
      </c>
      <c r="J1155" s="4">
        <v>6.29</v>
      </c>
      <c r="K1155" s="8">
        <v>4410</v>
      </c>
      <c r="L1155" s="8">
        <v>27738.9</v>
      </c>
      <c r="M1155" s="4">
        <v>10</v>
      </c>
      <c r="N1155" s="8">
        <v>2773.89</v>
      </c>
      <c r="O1155" s="8">
        <v>138.6945</v>
      </c>
      <c r="P1155" s="6"/>
      <c r="Q1155" s="8">
        <v>1248.2505</v>
      </c>
      <c r="R1155" s="8">
        <v>1386.945</v>
      </c>
      <c r="S1155" s="8">
        <v>2635.1955</v>
      </c>
      <c r="T1155" s="6"/>
    </row>
    <row r="1156" ht="19.2" spans="1:20">
      <c r="A1156" s="4">
        <v>2055</v>
      </c>
      <c r="B1156" s="4" t="s">
        <v>590</v>
      </c>
      <c r="C1156" s="4" t="s">
        <v>2249</v>
      </c>
      <c r="D1156" s="5">
        <v>44986</v>
      </c>
      <c r="E1156" s="5">
        <v>45016</v>
      </c>
      <c r="F1156" s="6"/>
      <c r="G1156" s="4" t="s">
        <v>25</v>
      </c>
      <c r="H1156" s="4" t="s">
        <v>430</v>
      </c>
      <c r="I1156" s="4" t="s">
        <v>27</v>
      </c>
      <c r="J1156" s="4">
        <v>4.98</v>
      </c>
      <c r="K1156" s="8">
        <v>4410</v>
      </c>
      <c r="L1156" s="8">
        <v>21961.8</v>
      </c>
      <c r="M1156" s="4">
        <v>10</v>
      </c>
      <c r="N1156" s="8">
        <v>2196.18</v>
      </c>
      <c r="O1156" s="8">
        <v>109.809</v>
      </c>
      <c r="P1156" s="6"/>
      <c r="Q1156" s="8">
        <v>988.281</v>
      </c>
      <c r="R1156" s="8">
        <v>1098.09</v>
      </c>
      <c r="S1156" s="8">
        <v>2086.371</v>
      </c>
      <c r="T1156" s="6"/>
    </row>
    <row r="1157" ht="19.2" spans="1:20">
      <c r="A1157" s="4">
        <v>2056</v>
      </c>
      <c r="B1157" s="4" t="s">
        <v>591</v>
      </c>
      <c r="C1157" s="4" t="s">
        <v>2249</v>
      </c>
      <c r="D1157" s="5">
        <v>44986</v>
      </c>
      <c r="E1157" s="5">
        <v>45016</v>
      </c>
      <c r="F1157" s="6"/>
      <c r="G1157" s="4" t="s">
        <v>25</v>
      </c>
      <c r="H1157" s="4" t="s">
        <v>430</v>
      </c>
      <c r="I1157" s="4" t="s">
        <v>27</v>
      </c>
      <c r="J1157" s="4">
        <v>6.87</v>
      </c>
      <c r="K1157" s="8">
        <v>4410</v>
      </c>
      <c r="L1157" s="8">
        <v>30296.7</v>
      </c>
      <c r="M1157" s="4">
        <v>10</v>
      </c>
      <c r="N1157" s="8">
        <v>3029.67</v>
      </c>
      <c r="O1157" s="8">
        <v>151.4835</v>
      </c>
      <c r="P1157" s="6"/>
      <c r="Q1157" s="8">
        <v>1363.3515</v>
      </c>
      <c r="R1157" s="8">
        <v>1514.835</v>
      </c>
      <c r="S1157" s="8">
        <v>2878.1865</v>
      </c>
      <c r="T1157" s="6"/>
    </row>
    <row r="1158" ht="19.2" spans="1:20">
      <c r="A1158" s="4">
        <v>2057</v>
      </c>
      <c r="B1158" s="4" t="s">
        <v>592</v>
      </c>
      <c r="C1158" s="4" t="s">
        <v>2249</v>
      </c>
      <c r="D1158" s="5">
        <v>44986</v>
      </c>
      <c r="E1158" s="5">
        <v>45016</v>
      </c>
      <c r="F1158" s="6"/>
      <c r="G1158" s="4" t="s">
        <v>25</v>
      </c>
      <c r="H1158" s="4" t="s">
        <v>430</v>
      </c>
      <c r="I1158" s="4" t="s">
        <v>27</v>
      </c>
      <c r="J1158" s="4">
        <v>1.07</v>
      </c>
      <c r="K1158" s="8">
        <v>4410</v>
      </c>
      <c r="L1158" s="8">
        <v>4718.7</v>
      </c>
      <c r="M1158" s="4">
        <v>10</v>
      </c>
      <c r="N1158" s="8">
        <v>471.87</v>
      </c>
      <c r="O1158" s="8">
        <v>23.5935</v>
      </c>
      <c r="P1158" s="6"/>
      <c r="Q1158" s="8">
        <v>212.3415</v>
      </c>
      <c r="R1158" s="8">
        <v>235.935</v>
      </c>
      <c r="S1158" s="8">
        <v>448.2765</v>
      </c>
      <c r="T1158" s="6"/>
    </row>
    <row r="1159" ht="19.2" spans="1:20">
      <c r="A1159" s="4">
        <v>2058</v>
      </c>
      <c r="B1159" s="4" t="s">
        <v>579</v>
      </c>
      <c r="C1159" s="4" t="s">
        <v>2249</v>
      </c>
      <c r="D1159" s="5">
        <v>44986</v>
      </c>
      <c r="E1159" s="5">
        <v>45016</v>
      </c>
      <c r="F1159" s="6"/>
      <c r="G1159" s="4" t="s">
        <v>25</v>
      </c>
      <c r="H1159" s="4" t="s">
        <v>430</v>
      </c>
      <c r="I1159" s="4" t="s">
        <v>27</v>
      </c>
      <c r="J1159" s="4">
        <v>4.9</v>
      </c>
      <c r="K1159" s="8">
        <v>4410</v>
      </c>
      <c r="L1159" s="8">
        <v>21609</v>
      </c>
      <c r="M1159" s="4">
        <v>10</v>
      </c>
      <c r="N1159" s="8">
        <v>2160.9</v>
      </c>
      <c r="O1159" s="8">
        <v>108.045</v>
      </c>
      <c r="P1159" s="6"/>
      <c r="Q1159" s="8">
        <v>972.405</v>
      </c>
      <c r="R1159" s="8">
        <v>1080.45</v>
      </c>
      <c r="S1159" s="8">
        <v>2052.855</v>
      </c>
      <c r="T1159" s="6"/>
    </row>
    <row r="1160" ht="19.2" spans="1:20">
      <c r="A1160" s="4">
        <v>2059</v>
      </c>
      <c r="B1160" s="4" t="s">
        <v>593</v>
      </c>
      <c r="C1160" s="4" t="s">
        <v>2249</v>
      </c>
      <c r="D1160" s="5">
        <v>44986</v>
      </c>
      <c r="E1160" s="5">
        <v>45016</v>
      </c>
      <c r="F1160" s="6"/>
      <c r="G1160" s="4" t="s">
        <v>25</v>
      </c>
      <c r="H1160" s="4" t="s">
        <v>430</v>
      </c>
      <c r="I1160" s="4" t="s">
        <v>27</v>
      </c>
      <c r="J1160" s="4">
        <v>4.36</v>
      </c>
      <c r="K1160" s="8">
        <v>4410</v>
      </c>
      <c r="L1160" s="8">
        <v>19227.6</v>
      </c>
      <c r="M1160" s="4">
        <v>10</v>
      </c>
      <c r="N1160" s="8">
        <v>1922.76</v>
      </c>
      <c r="O1160" s="8">
        <v>96.138</v>
      </c>
      <c r="P1160" s="6"/>
      <c r="Q1160" s="8">
        <v>865.242</v>
      </c>
      <c r="R1160" s="8">
        <v>961.38</v>
      </c>
      <c r="S1160" s="8">
        <v>1826.622</v>
      </c>
      <c r="T1160" s="6"/>
    </row>
    <row r="1161" ht="19.2" spans="1:20">
      <c r="A1161" s="4">
        <v>2060</v>
      </c>
      <c r="B1161" s="4" t="s">
        <v>594</v>
      </c>
      <c r="C1161" s="4" t="s">
        <v>2249</v>
      </c>
      <c r="D1161" s="5">
        <v>44986</v>
      </c>
      <c r="E1161" s="5">
        <v>45016</v>
      </c>
      <c r="F1161" s="6"/>
      <c r="G1161" s="4" t="s">
        <v>25</v>
      </c>
      <c r="H1161" s="4" t="s">
        <v>430</v>
      </c>
      <c r="I1161" s="4" t="s">
        <v>27</v>
      </c>
      <c r="J1161" s="4">
        <v>1.52</v>
      </c>
      <c r="K1161" s="8">
        <v>4410</v>
      </c>
      <c r="L1161" s="8">
        <v>6703.2</v>
      </c>
      <c r="M1161" s="4">
        <v>10</v>
      </c>
      <c r="N1161" s="8">
        <v>670.32</v>
      </c>
      <c r="O1161" s="8">
        <v>33.516</v>
      </c>
      <c r="P1161" s="6"/>
      <c r="Q1161" s="8">
        <v>301.644</v>
      </c>
      <c r="R1161" s="8">
        <v>335.16</v>
      </c>
      <c r="S1161" s="8">
        <v>636.804</v>
      </c>
      <c r="T1161" s="6"/>
    </row>
    <row r="1162" ht="19.2" spans="1:20">
      <c r="A1162" s="4">
        <v>2061</v>
      </c>
      <c r="B1162" s="4" t="s">
        <v>595</v>
      </c>
      <c r="C1162" s="4" t="s">
        <v>2249</v>
      </c>
      <c r="D1162" s="5">
        <v>44986</v>
      </c>
      <c r="E1162" s="5">
        <v>45016</v>
      </c>
      <c r="F1162" s="6"/>
      <c r="G1162" s="4" t="s">
        <v>25</v>
      </c>
      <c r="H1162" s="4" t="s">
        <v>430</v>
      </c>
      <c r="I1162" s="4" t="s">
        <v>27</v>
      </c>
      <c r="J1162" s="4">
        <v>6.28</v>
      </c>
      <c r="K1162" s="8">
        <v>4410</v>
      </c>
      <c r="L1162" s="8">
        <v>27694.8</v>
      </c>
      <c r="M1162" s="4">
        <v>10</v>
      </c>
      <c r="N1162" s="8">
        <v>2769.48</v>
      </c>
      <c r="O1162" s="8">
        <v>138.474</v>
      </c>
      <c r="P1162" s="6"/>
      <c r="Q1162" s="8">
        <v>1246.266</v>
      </c>
      <c r="R1162" s="8">
        <v>1384.74</v>
      </c>
      <c r="S1162" s="8">
        <v>2631.006</v>
      </c>
      <c r="T1162" s="6"/>
    </row>
    <row r="1163" ht="19.2" spans="1:20">
      <c r="A1163" s="4">
        <v>2062</v>
      </c>
      <c r="B1163" s="4" t="s">
        <v>596</v>
      </c>
      <c r="C1163" s="4" t="s">
        <v>2249</v>
      </c>
      <c r="D1163" s="5">
        <v>44986</v>
      </c>
      <c r="E1163" s="5">
        <v>45016</v>
      </c>
      <c r="F1163" s="6"/>
      <c r="G1163" s="4" t="s">
        <v>25</v>
      </c>
      <c r="H1163" s="4" t="s">
        <v>430</v>
      </c>
      <c r="I1163" s="4" t="s">
        <v>27</v>
      </c>
      <c r="J1163" s="4">
        <v>6</v>
      </c>
      <c r="K1163" s="8">
        <v>4410</v>
      </c>
      <c r="L1163" s="8">
        <v>26460</v>
      </c>
      <c r="M1163" s="4">
        <v>10</v>
      </c>
      <c r="N1163" s="8">
        <v>2646</v>
      </c>
      <c r="O1163" s="8">
        <v>132.3</v>
      </c>
      <c r="P1163" s="6"/>
      <c r="Q1163" s="8">
        <v>1190.7</v>
      </c>
      <c r="R1163" s="8">
        <v>1323</v>
      </c>
      <c r="S1163" s="8">
        <v>2513.7</v>
      </c>
      <c r="T1163" s="6"/>
    </row>
    <row r="1164" ht="19.2" spans="1:20">
      <c r="A1164" s="4">
        <v>2063</v>
      </c>
      <c r="B1164" s="4" t="s">
        <v>597</v>
      </c>
      <c r="C1164" s="4" t="s">
        <v>2249</v>
      </c>
      <c r="D1164" s="5">
        <v>44986</v>
      </c>
      <c r="E1164" s="5">
        <v>45016</v>
      </c>
      <c r="F1164" s="6"/>
      <c r="G1164" s="4" t="s">
        <v>25</v>
      </c>
      <c r="H1164" s="4" t="s">
        <v>430</v>
      </c>
      <c r="I1164" s="4" t="s">
        <v>27</v>
      </c>
      <c r="J1164" s="4">
        <v>5.99</v>
      </c>
      <c r="K1164" s="8">
        <v>4410</v>
      </c>
      <c r="L1164" s="8">
        <v>26415.9</v>
      </c>
      <c r="M1164" s="4">
        <v>10</v>
      </c>
      <c r="N1164" s="8">
        <v>2641.59</v>
      </c>
      <c r="O1164" s="8">
        <v>132.0795</v>
      </c>
      <c r="P1164" s="6"/>
      <c r="Q1164" s="8">
        <v>1188.7155</v>
      </c>
      <c r="R1164" s="8">
        <v>1320.795</v>
      </c>
      <c r="S1164" s="8">
        <v>2509.5105</v>
      </c>
      <c r="T1164" s="6"/>
    </row>
    <row r="1165" ht="19.2" spans="1:20">
      <c r="A1165" s="4">
        <v>2064</v>
      </c>
      <c r="B1165" s="4" t="s">
        <v>598</v>
      </c>
      <c r="C1165" s="4" t="s">
        <v>2249</v>
      </c>
      <c r="D1165" s="5">
        <v>44986</v>
      </c>
      <c r="E1165" s="5">
        <v>45016</v>
      </c>
      <c r="F1165" s="6"/>
      <c r="G1165" s="4" t="s">
        <v>25</v>
      </c>
      <c r="H1165" s="4" t="s">
        <v>430</v>
      </c>
      <c r="I1165" s="4" t="s">
        <v>27</v>
      </c>
      <c r="J1165" s="4">
        <v>4.6</v>
      </c>
      <c r="K1165" s="8">
        <v>4410</v>
      </c>
      <c r="L1165" s="8">
        <v>20286</v>
      </c>
      <c r="M1165" s="4">
        <v>10</v>
      </c>
      <c r="N1165" s="8">
        <v>2028.6</v>
      </c>
      <c r="O1165" s="8">
        <v>101.43</v>
      </c>
      <c r="P1165" s="6"/>
      <c r="Q1165" s="8">
        <v>912.87</v>
      </c>
      <c r="R1165" s="8">
        <v>1014.3</v>
      </c>
      <c r="S1165" s="8">
        <v>1927.17</v>
      </c>
      <c r="T1165" s="6"/>
    </row>
    <row r="1166" ht="19.2" spans="1:20">
      <c r="A1166" s="4">
        <v>2065</v>
      </c>
      <c r="B1166" s="4" t="s">
        <v>599</v>
      </c>
      <c r="C1166" s="4" t="s">
        <v>2249</v>
      </c>
      <c r="D1166" s="5">
        <v>44986</v>
      </c>
      <c r="E1166" s="5">
        <v>45016</v>
      </c>
      <c r="F1166" s="6"/>
      <c r="G1166" s="4" t="s">
        <v>25</v>
      </c>
      <c r="H1166" s="4" t="s">
        <v>430</v>
      </c>
      <c r="I1166" s="4" t="s">
        <v>27</v>
      </c>
      <c r="J1166" s="4">
        <v>7.12</v>
      </c>
      <c r="K1166" s="8">
        <v>4410</v>
      </c>
      <c r="L1166" s="8">
        <v>31399.2</v>
      </c>
      <c r="M1166" s="4">
        <v>10</v>
      </c>
      <c r="N1166" s="8">
        <v>3139.92</v>
      </c>
      <c r="O1166" s="8">
        <v>156.996</v>
      </c>
      <c r="P1166" s="6"/>
      <c r="Q1166" s="8">
        <v>1412.964</v>
      </c>
      <c r="R1166" s="8">
        <v>1569.96</v>
      </c>
      <c r="S1166" s="8">
        <v>2982.924</v>
      </c>
      <c r="T1166" s="6"/>
    </row>
    <row r="1167" ht="19.2" spans="1:20">
      <c r="A1167" s="4">
        <v>2066</v>
      </c>
      <c r="B1167" s="4" t="s">
        <v>600</v>
      </c>
      <c r="C1167" s="4" t="s">
        <v>2249</v>
      </c>
      <c r="D1167" s="5">
        <v>44986</v>
      </c>
      <c r="E1167" s="5">
        <v>45016</v>
      </c>
      <c r="F1167" s="6"/>
      <c r="G1167" s="4" t="s">
        <v>25</v>
      </c>
      <c r="H1167" s="4" t="s">
        <v>430</v>
      </c>
      <c r="I1167" s="4" t="s">
        <v>27</v>
      </c>
      <c r="J1167" s="4">
        <v>2.16</v>
      </c>
      <c r="K1167" s="8">
        <v>4410</v>
      </c>
      <c r="L1167" s="8">
        <v>9525.6</v>
      </c>
      <c r="M1167" s="4">
        <v>10</v>
      </c>
      <c r="N1167" s="8">
        <v>952.56</v>
      </c>
      <c r="O1167" s="8">
        <v>47.628</v>
      </c>
      <c r="P1167" s="6"/>
      <c r="Q1167" s="8">
        <v>428.652</v>
      </c>
      <c r="R1167" s="8">
        <v>476.28</v>
      </c>
      <c r="S1167" s="8">
        <v>904.932</v>
      </c>
      <c r="T1167" s="6"/>
    </row>
    <row r="1168" ht="19.2" spans="1:20">
      <c r="A1168" s="4">
        <v>2067</v>
      </c>
      <c r="B1168" s="4" t="s">
        <v>601</v>
      </c>
      <c r="C1168" s="4" t="s">
        <v>2249</v>
      </c>
      <c r="D1168" s="5">
        <v>44986</v>
      </c>
      <c r="E1168" s="5">
        <v>45016</v>
      </c>
      <c r="F1168" s="6"/>
      <c r="G1168" s="4" t="s">
        <v>25</v>
      </c>
      <c r="H1168" s="4" t="s">
        <v>430</v>
      </c>
      <c r="I1168" s="4" t="s">
        <v>27</v>
      </c>
      <c r="J1168" s="4">
        <v>2.99</v>
      </c>
      <c r="K1168" s="8">
        <v>4410</v>
      </c>
      <c r="L1168" s="8">
        <v>13185.9</v>
      </c>
      <c r="M1168" s="4">
        <v>10</v>
      </c>
      <c r="N1168" s="8">
        <v>1318.59</v>
      </c>
      <c r="O1168" s="8">
        <v>65.9295</v>
      </c>
      <c r="P1168" s="6"/>
      <c r="Q1168" s="8">
        <v>593.3655</v>
      </c>
      <c r="R1168" s="8">
        <v>659.295</v>
      </c>
      <c r="S1168" s="8">
        <v>1252.6605</v>
      </c>
      <c r="T1168" s="6"/>
    </row>
    <row r="1169" ht="19.2" spans="1:20">
      <c r="A1169" s="4">
        <v>2068</v>
      </c>
      <c r="B1169" s="4" t="s">
        <v>602</v>
      </c>
      <c r="C1169" s="4" t="s">
        <v>2249</v>
      </c>
      <c r="D1169" s="5">
        <v>44986</v>
      </c>
      <c r="E1169" s="5">
        <v>45016</v>
      </c>
      <c r="F1169" s="6"/>
      <c r="G1169" s="4" t="s">
        <v>25</v>
      </c>
      <c r="H1169" s="4" t="s">
        <v>430</v>
      </c>
      <c r="I1169" s="4" t="s">
        <v>27</v>
      </c>
      <c r="J1169" s="4">
        <v>8</v>
      </c>
      <c r="K1169" s="8">
        <v>4410</v>
      </c>
      <c r="L1169" s="8">
        <v>35280</v>
      </c>
      <c r="M1169" s="4">
        <v>10</v>
      </c>
      <c r="N1169" s="8">
        <v>3528</v>
      </c>
      <c r="O1169" s="8">
        <v>176.4</v>
      </c>
      <c r="P1169" s="6"/>
      <c r="Q1169" s="8">
        <v>1587.6</v>
      </c>
      <c r="R1169" s="8">
        <v>1764</v>
      </c>
      <c r="S1169" s="8">
        <v>3351.6</v>
      </c>
      <c r="T1169" s="6"/>
    </row>
    <row r="1170" ht="19.2" spans="1:20">
      <c r="A1170" s="4">
        <v>2069</v>
      </c>
      <c r="B1170" s="4" t="s">
        <v>603</v>
      </c>
      <c r="C1170" s="4" t="s">
        <v>2249</v>
      </c>
      <c r="D1170" s="5">
        <v>44986</v>
      </c>
      <c r="E1170" s="5">
        <v>45016</v>
      </c>
      <c r="F1170" s="6"/>
      <c r="G1170" s="4" t="s">
        <v>25</v>
      </c>
      <c r="H1170" s="4" t="s">
        <v>430</v>
      </c>
      <c r="I1170" s="4" t="s">
        <v>27</v>
      </c>
      <c r="J1170" s="4">
        <v>8</v>
      </c>
      <c r="K1170" s="8">
        <v>4410</v>
      </c>
      <c r="L1170" s="8">
        <v>35280</v>
      </c>
      <c r="M1170" s="4">
        <v>10</v>
      </c>
      <c r="N1170" s="8">
        <v>3528</v>
      </c>
      <c r="O1170" s="8">
        <v>176.4</v>
      </c>
      <c r="P1170" s="6"/>
      <c r="Q1170" s="8">
        <v>1587.6</v>
      </c>
      <c r="R1170" s="8">
        <v>1764</v>
      </c>
      <c r="S1170" s="8">
        <v>3351.6</v>
      </c>
      <c r="T1170" s="6"/>
    </row>
    <row r="1171" ht="19.2" spans="1:20">
      <c r="A1171" s="4">
        <v>2070</v>
      </c>
      <c r="B1171" s="4" t="s">
        <v>604</v>
      </c>
      <c r="C1171" s="4" t="s">
        <v>2249</v>
      </c>
      <c r="D1171" s="5">
        <v>44986</v>
      </c>
      <c r="E1171" s="5">
        <v>45016</v>
      </c>
      <c r="F1171" s="6"/>
      <c r="G1171" s="4" t="s">
        <v>25</v>
      </c>
      <c r="H1171" s="4" t="s">
        <v>430</v>
      </c>
      <c r="I1171" s="4" t="s">
        <v>27</v>
      </c>
      <c r="J1171" s="4">
        <v>8.82</v>
      </c>
      <c r="K1171" s="8">
        <v>4410</v>
      </c>
      <c r="L1171" s="8">
        <v>38896.2</v>
      </c>
      <c r="M1171" s="4">
        <v>10</v>
      </c>
      <c r="N1171" s="8">
        <v>3889.62</v>
      </c>
      <c r="O1171" s="8">
        <v>194.481</v>
      </c>
      <c r="P1171" s="6"/>
      <c r="Q1171" s="8">
        <v>1750.329</v>
      </c>
      <c r="R1171" s="8">
        <v>1944.81</v>
      </c>
      <c r="S1171" s="8">
        <v>3695.139</v>
      </c>
      <c r="T1171" s="6"/>
    </row>
    <row r="1172" ht="19.2" spans="1:20">
      <c r="A1172" s="4">
        <v>2071</v>
      </c>
      <c r="B1172" s="4" t="s">
        <v>605</v>
      </c>
      <c r="C1172" s="4" t="s">
        <v>2249</v>
      </c>
      <c r="D1172" s="5">
        <v>44986</v>
      </c>
      <c r="E1172" s="5">
        <v>45016</v>
      </c>
      <c r="F1172" s="6"/>
      <c r="G1172" s="4" t="s">
        <v>25</v>
      </c>
      <c r="H1172" s="4" t="s">
        <v>430</v>
      </c>
      <c r="I1172" s="4" t="s">
        <v>27</v>
      </c>
      <c r="J1172" s="4">
        <v>6</v>
      </c>
      <c r="K1172" s="8">
        <v>4410</v>
      </c>
      <c r="L1172" s="8">
        <v>26460</v>
      </c>
      <c r="M1172" s="4">
        <v>10</v>
      </c>
      <c r="N1172" s="8">
        <v>2646</v>
      </c>
      <c r="O1172" s="8">
        <v>132.3</v>
      </c>
      <c r="P1172" s="6"/>
      <c r="Q1172" s="8">
        <v>1190.7</v>
      </c>
      <c r="R1172" s="8">
        <v>1323</v>
      </c>
      <c r="S1172" s="8">
        <v>2513.7</v>
      </c>
      <c r="T1172" s="6"/>
    </row>
    <row r="1173" ht="19.2" spans="1:20">
      <c r="A1173" s="4">
        <v>2072</v>
      </c>
      <c r="B1173" s="4" t="s">
        <v>606</v>
      </c>
      <c r="C1173" s="4" t="s">
        <v>2249</v>
      </c>
      <c r="D1173" s="5">
        <v>44986</v>
      </c>
      <c r="E1173" s="5">
        <v>45016</v>
      </c>
      <c r="F1173" s="6"/>
      <c r="G1173" s="4" t="s">
        <v>25</v>
      </c>
      <c r="H1173" s="4" t="s">
        <v>430</v>
      </c>
      <c r="I1173" s="4" t="s">
        <v>27</v>
      </c>
      <c r="J1173" s="4">
        <v>6.5</v>
      </c>
      <c r="K1173" s="8">
        <v>4410</v>
      </c>
      <c r="L1173" s="8">
        <v>28665</v>
      </c>
      <c r="M1173" s="4">
        <v>10</v>
      </c>
      <c r="N1173" s="8">
        <v>2866.5</v>
      </c>
      <c r="O1173" s="8">
        <v>143.325</v>
      </c>
      <c r="P1173" s="6"/>
      <c r="Q1173" s="8">
        <v>1289.925</v>
      </c>
      <c r="R1173" s="8">
        <v>1433.25</v>
      </c>
      <c r="S1173" s="8">
        <v>2723.175</v>
      </c>
      <c r="T1173" s="6"/>
    </row>
    <row r="1174" ht="19.2" spans="1:20">
      <c r="A1174" s="4">
        <v>2073</v>
      </c>
      <c r="B1174" s="4" t="s">
        <v>607</v>
      </c>
      <c r="C1174" s="4" t="s">
        <v>2249</v>
      </c>
      <c r="D1174" s="5">
        <v>44986</v>
      </c>
      <c r="E1174" s="5">
        <v>45016</v>
      </c>
      <c r="F1174" s="6"/>
      <c r="G1174" s="4" t="s">
        <v>25</v>
      </c>
      <c r="H1174" s="4" t="s">
        <v>430</v>
      </c>
      <c r="I1174" s="4" t="s">
        <v>27</v>
      </c>
      <c r="J1174" s="4">
        <v>2.8</v>
      </c>
      <c r="K1174" s="8">
        <v>4410</v>
      </c>
      <c r="L1174" s="8">
        <v>12348</v>
      </c>
      <c r="M1174" s="4">
        <v>10</v>
      </c>
      <c r="N1174" s="8">
        <v>1234.8</v>
      </c>
      <c r="O1174" s="8">
        <v>61.74</v>
      </c>
      <c r="P1174" s="6"/>
      <c r="Q1174" s="8">
        <v>555.66</v>
      </c>
      <c r="R1174" s="8">
        <v>617.4</v>
      </c>
      <c r="S1174" s="8">
        <v>1173.06</v>
      </c>
      <c r="T1174" s="6"/>
    </row>
    <row r="1175" ht="19.2" spans="1:20">
      <c r="A1175" s="4">
        <v>2074</v>
      </c>
      <c r="B1175" s="4" t="s">
        <v>608</v>
      </c>
      <c r="C1175" s="4" t="s">
        <v>2249</v>
      </c>
      <c r="D1175" s="5">
        <v>44986</v>
      </c>
      <c r="E1175" s="5">
        <v>45016</v>
      </c>
      <c r="F1175" s="6"/>
      <c r="G1175" s="4" t="s">
        <v>25</v>
      </c>
      <c r="H1175" s="4" t="s">
        <v>430</v>
      </c>
      <c r="I1175" s="4" t="s">
        <v>27</v>
      </c>
      <c r="J1175" s="4">
        <v>4.29</v>
      </c>
      <c r="K1175" s="8">
        <v>4410</v>
      </c>
      <c r="L1175" s="8">
        <v>18918.9</v>
      </c>
      <c r="M1175" s="4">
        <v>10</v>
      </c>
      <c r="N1175" s="8">
        <v>1891.89</v>
      </c>
      <c r="O1175" s="8">
        <v>94.5945</v>
      </c>
      <c r="P1175" s="6"/>
      <c r="Q1175" s="8">
        <v>851.3505</v>
      </c>
      <c r="R1175" s="8">
        <v>945.945</v>
      </c>
      <c r="S1175" s="8">
        <v>1797.2955</v>
      </c>
      <c r="T1175" s="6"/>
    </row>
    <row r="1176" ht="19.2" spans="1:20">
      <c r="A1176" s="4">
        <v>2075</v>
      </c>
      <c r="B1176" s="4" t="s">
        <v>609</v>
      </c>
      <c r="C1176" s="4" t="s">
        <v>2249</v>
      </c>
      <c r="D1176" s="5">
        <v>44986</v>
      </c>
      <c r="E1176" s="5">
        <v>45016</v>
      </c>
      <c r="F1176" s="6"/>
      <c r="G1176" s="4" t="s">
        <v>25</v>
      </c>
      <c r="H1176" s="4" t="s">
        <v>430</v>
      </c>
      <c r="I1176" s="4" t="s">
        <v>27</v>
      </c>
      <c r="J1176" s="4">
        <v>4.95</v>
      </c>
      <c r="K1176" s="8">
        <v>4410</v>
      </c>
      <c r="L1176" s="8">
        <v>21829.5</v>
      </c>
      <c r="M1176" s="4">
        <v>10</v>
      </c>
      <c r="N1176" s="8">
        <v>2182.95</v>
      </c>
      <c r="O1176" s="8">
        <v>109.1475</v>
      </c>
      <c r="P1176" s="6"/>
      <c r="Q1176" s="8">
        <v>982.3275</v>
      </c>
      <c r="R1176" s="8">
        <v>1091.475</v>
      </c>
      <c r="S1176" s="8">
        <v>2073.8025</v>
      </c>
      <c r="T1176" s="6"/>
    </row>
    <row r="1177" ht="19.2" spans="1:20">
      <c r="A1177" s="4">
        <v>2076</v>
      </c>
      <c r="B1177" s="4" t="s">
        <v>610</v>
      </c>
      <c r="C1177" s="4" t="s">
        <v>2249</v>
      </c>
      <c r="D1177" s="5">
        <v>44986</v>
      </c>
      <c r="E1177" s="5">
        <v>45016</v>
      </c>
      <c r="F1177" s="6"/>
      <c r="G1177" s="4" t="s">
        <v>25</v>
      </c>
      <c r="H1177" s="4" t="s">
        <v>430</v>
      </c>
      <c r="I1177" s="4" t="s">
        <v>27</v>
      </c>
      <c r="J1177" s="4">
        <v>1.62</v>
      </c>
      <c r="K1177" s="8">
        <v>4410</v>
      </c>
      <c r="L1177" s="8">
        <v>7144.2</v>
      </c>
      <c r="M1177" s="4">
        <v>10</v>
      </c>
      <c r="N1177" s="8">
        <v>714.42</v>
      </c>
      <c r="O1177" s="8">
        <v>35.721</v>
      </c>
      <c r="P1177" s="6"/>
      <c r="Q1177" s="8">
        <v>321.489</v>
      </c>
      <c r="R1177" s="8">
        <v>357.21</v>
      </c>
      <c r="S1177" s="8">
        <v>678.699</v>
      </c>
      <c r="T1177" s="6"/>
    </row>
    <row r="1178" ht="19.2" spans="1:20">
      <c r="A1178" s="4">
        <v>2077</v>
      </c>
      <c r="B1178" s="4" t="s">
        <v>611</v>
      </c>
      <c r="C1178" s="4" t="s">
        <v>2249</v>
      </c>
      <c r="D1178" s="5">
        <v>44986</v>
      </c>
      <c r="E1178" s="5">
        <v>45016</v>
      </c>
      <c r="F1178" s="6"/>
      <c r="G1178" s="4" t="s">
        <v>25</v>
      </c>
      <c r="H1178" s="4" t="s">
        <v>430</v>
      </c>
      <c r="I1178" s="4" t="s">
        <v>27</v>
      </c>
      <c r="J1178" s="4">
        <v>5.52</v>
      </c>
      <c r="K1178" s="8">
        <v>4410</v>
      </c>
      <c r="L1178" s="8">
        <v>24343.2</v>
      </c>
      <c r="M1178" s="4">
        <v>10</v>
      </c>
      <c r="N1178" s="8">
        <v>2434.32</v>
      </c>
      <c r="O1178" s="8">
        <v>121.716</v>
      </c>
      <c r="P1178" s="6"/>
      <c r="Q1178" s="8">
        <v>1095.444</v>
      </c>
      <c r="R1178" s="8">
        <v>1217.16</v>
      </c>
      <c r="S1178" s="8">
        <v>2312.604</v>
      </c>
      <c r="T1178" s="6"/>
    </row>
    <row r="1179" ht="19.2" spans="1:20">
      <c r="A1179" s="4">
        <v>2078</v>
      </c>
      <c r="B1179" s="4" t="s">
        <v>612</v>
      </c>
      <c r="C1179" s="4" t="s">
        <v>2249</v>
      </c>
      <c r="D1179" s="5">
        <v>44986</v>
      </c>
      <c r="E1179" s="5">
        <v>45016</v>
      </c>
      <c r="F1179" s="6"/>
      <c r="G1179" s="4" t="s">
        <v>25</v>
      </c>
      <c r="H1179" s="4" t="s">
        <v>430</v>
      </c>
      <c r="I1179" s="4" t="s">
        <v>27</v>
      </c>
      <c r="J1179" s="4">
        <v>4.31</v>
      </c>
      <c r="K1179" s="8">
        <v>4410</v>
      </c>
      <c r="L1179" s="8">
        <v>19007.1</v>
      </c>
      <c r="M1179" s="4">
        <v>10</v>
      </c>
      <c r="N1179" s="8">
        <v>1900.71</v>
      </c>
      <c r="O1179" s="8">
        <v>95.0355</v>
      </c>
      <c r="P1179" s="6"/>
      <c r="Q1179" s="8">
        <v>855.3195</v>
      </c>
      <c r="R1179" s="8">
        <v>950.355</v>
      </c>
      <c r="S1179" s="8">
        <v>1805.6745</v>
      </c>
      <c r="T1179" s="6"/>
    </row>
    <row r="1180" ht="19.2" spans="1:20">
      <c r="A1180" s="4">
        <v>2079</v>
      </c>
      <c r="B1180" s="4" t="s">
        <v>613</v>
      </c>
      <c r="C1180" s="4" t="s">
        <v>2249</v>
      </c>
      <c r="D1180" s="5">
        <v>44986</v>
      </c>
      <c r="E1180" s="5">
        <v>45016</v>
      </c>
      <c r="F1180" s="6"/>
      <c r="G1180" s="4" t="s">
        <v>25</v>
      </c>
      <c r="H1180" s="4" t="s">
        <v>430</v>
      </c>
      <c r="I1180" s="4" t="s">
        <v>27</v>
      </c>
      <c r="J1180" s="4">
        <v>1.64</v>
      </c>
      <c r="K1180" s="8">
        <v>4410</v>
      </c>
      <c r="L1180" s="8">
        <v>7232.4</v>
      </c>
      <c r="M1180" s="4">
        <v>10</v>
      </c>
      <c r="N1180" s="8">
        <v>723.24</v>
      </c>
      <c r="O1180" s="8">
        <v>36.162</v>
      </c>
      <c r="P1180" s="6"/>
      <c r="Q1180" s="8">
        <v>325.458</v>
      </c>
      <c r="R1180" s="8">
        <v>361.62</v>
      </c>
      <c r="S1180" s="8">
        <v>687.078</v>
      </c>
      <c r="T1180" s="6"/>
    </row>
    <row r="1181" ht="19.2" spans="1:20">
      <c r="A1181" s="4">
        <v>2080</v>
      </c>
      <c r="B1181" s="4" t="s">
        <v>614</v>
      </c>
      <c r="C1181" s="4" t="s">
        <v>2249</v>
      </c>
      <c r="D1181" s="5">
        <v>44986</v>
      </c>
      <c r="E1181" s="5">
        <v>45016</v>
      </c>
      <c r="F1181" s="6"/>
      <c r="G1181" s="4" t="s">
        <v>25</v>
      </c>
      <c r="H1181" s="4" t="s">
        <v>430</v>
      </c>
      <c r="I1181" s="4" t="s">
        <v>27</v>
      </c>
      <c r="J1181" s="4">
        <v>4.37</v>
      </c>
      <c r="K1181" s="8">
        <v>4410</v>
      </c>
      <c r="L1181" s="8">
        <v>19271.7</v>
      </c>
      <c r="M1181" s="4">
        <v>10</v>
      </c>
      <c r="N1181" s="8">
        <v>1927.17</v>
      </c>
      <c r="O1181" s="8">
        <v>96.3585</v>
      </c>
      <c r="P1181" s="6"/>
      <c r="Q1181" s="8">
        <v>867.2265</v>
      </c>
      <c r="R1181" s="8">
        <v>963.585</v>
      </c>
      <c r="S1181" s="8">
        <v>1830.8115</v>
      </c>
      <c r="T1181" s="6"/>
    </row>
    <row r="1182" ht="19.2" spans="1:20">
      <c r="A1182" s="4">
        <v>2081</v>
      </c>
      <c r="B1182" s="4" t="s">
        <v>615</v>
      </c>
      <c r="C1182" s="4" t="s">
        <v>2249</v>
      </c>
      <c r="D1182" s="5">
        <v>44986</v>
      </c>
      <c r="E1182" s="5">
        <v>45016</v>
      </c>
      <c r="F1182" s="6"/>
      <c r="G1182" s="4" t="s">
        <v>25</v>
      </c>
      <c r="H1182" s="4" t="s">
        <v>430</v>
      </c>
      <c r="I1182" s="4" t="s">
        <v>27</v>
      </c>
      <c r="J1182" s="4">
        <v>0.94</v>
      </c>
      <c r="K1182" s="8">
        <v>4410</v>
      </c>
      <c r="L1182" s="8">
        <v>4145.4</v>
      </c>
      <c r="M1182" s="4">
        <v>10</v>
      </c>
      <c r="N1182" s="8">
        <v>414.54</v>
      </c>
      <c r="O1182" s="8">
        <v>20.727</v>
      </c>
      <c r="P1182" s="6"/>
      <c r="Q1182" s="8">
        <v>186.543</v>
      </c>
      <c r="R1182" s="8">
        <v>207.27</v>
      </c>
      <c r="S1182" s="8">
        <v>393.813</v>
      </c>
      <c r="T1182" s="6"/>
    </row>
    <row r="1183" ht="19.2" spans="1:20">
      <c r="A1183" s="4">
        <v>2082</v>
      </c>
      <c r="B1183" s="4" t="s">
        <v>616</v>
      </c>
      <c r="C1183" s="4" t="s">
        <v>2249</v>
      </c>
      <c r="D1183" s="5">
        <v>44986</v>
      </c>
      <c r="E1183" s="5">
        <v>45016</v>
      </c>
      <c r="F1183" s="6"/>
      <c r="G1183" s="4" t="s">
        <v>25</v>
      </c>
      <c r="H1183" s="4" t="s">
        <v>430</v>
      </c>
      <c r="I1183" s="4" t="s">
        <v>27</v>
      </c>
      <c r="J1183" s="4">
        <v>3.97</v>
      </c>
      <c r="K1183" s="8">
        <v>4410</v>
      </c>
      <c r="L1183" s="8">
        <v>17507.7</v>
      </c>
      <c r="M1183" s="4">
        <v>10</v>
      </c>
      <c r="N1183" s="8">
        <v>1750.77</v>
      </c>
      <c r="O1183" s="8">
        <v>87.5385</v>
      </c>
      <c r="P1183" s="6"/>
      <c r="Q1183" s="8">
        <v>787.8465</v>
      </c>
      <c r="R1183" s="8">
        <v>875.385</v>
      </c>
      <c r="S1183" s="8">
        <v>1663.2315</v>
      </c>
      <c r="T1183" s="6"/>
    </row>
    <row r="1184" ht="19.2" spans="1:20">
      <c r="A1184" s="4">
        <v>2083</v>
      </c>
      <c r="B1184" s="4" t="s">
        <v>617</v>
      </c>
      <c r="C1184" s="4" t="s">
        <v>2249</v>
      </c>
      <c r="D1184" s="5">
        <v>44986</v>
      </c>
      <c r="E1184" s="5">
        <v>45016</v>
      </c>
      <c r="F1184" s="6"/>
      <c r="G1184" s="4" t="s">
        <v>25</v>
      </c>
      <c r="H1184" s="4" t="s">
        <v>430</v>
      </c>
      <c r="I1184" s="4" t="s">
        <v>27</v>
      </c>
      <c r="J1184" s="4">
        <v>6</v>
      </c>
      <c r="K1184" s="8">
        <v>4410</v>
      </c>
      <c r="L1184" s="8">
        <v>26460</v>
      </c>
      <c r="M1184" s="4">
        <v>10</v>
      </c>
      <c r="N1184" s="8">
        <v>2646</v>
      </c>
      <c r="O1184" s="8">
        <v>132.3</v>
      </c>
      <c r="P1184" s="6"/>
      <c r="Q1184" s="8">
        <v>1190.7</v>
      </c>
      <c r="R1184" s="8">
        <v>1323</v>
      </c>
      <c r="S1184" s="8">
        <v>2513.7</v>
      </c>
      <c r="T1184" s="6"/>
    </row>
    <row r="1185" ht="19.2" spans="1:20">
      <c r="A1185" s="4">
        <v>2084</v>
      </c>
      <c r="B1185" s="4" t="s">
        <v>618</v>
      </c>
      <c r="C1185" s="4" t="s">
        <v>2249</v>
      </c>
      <c r="D1185" s="5">
        <v>44986</v>
      </c>
      <c r="E1185" s="5">
        <v>45016</v>
      </c>
      <c r="F1185" s="6"/>
      <c r="G1185" s="4" t="s">
        <v>25</v>
      </c>
      <c r="H1185" s="4" t="s">
        <v>430</v>
      </c>
      <c r="I1185" s="4" t="s">
        <v>27</v>
      </c>
      <c r="J1185" s="4">
        <v>3</v>
      </c>
      <c r="K1185" s="8">
        <v>4410</v>
      </c>
      <c r="L1185" s="8">
        <v>13230</v>
      </c>
      <c r="M1185" s="4">
        <v>10</v>
      </c>
      <c r="N1185" s="8">
        <v>1323</v>
      </c>
      <c r="O1185" s="8">
        <v>66.15</v>
      </c>
      <c r="P1185" s="6"/>
      <c r="Q1185" s="8">
        <v>595.35</v>
      </c>
      <c r="R1185" s="8">
        <v>661.5</v>
      </c>
      <c r="S1185" s="8">
        <v>1256.85</v>
      </c>
      <c r="T1185" s="6"/>
    </row>
    <row r="1186" ht="19.2" spans="1:20">
      <c r="A1186" s="4">
        <v>2085</v>
      </c>
      <c r="B1186" s="4" t="s">
        <v>585</v>
      </c>
      <c r="C1186" s="4" t="s">
        <v>2249</v>
      </c>
      <c r="D1186" s="5">
        <v>44986</v>
      </c>
      <c r="E1186" s="5">
        <v>45016</v>
      </c>
      <c r="F1186" s="6"/>
      <c r="G1186" s="4" t="s">
        <v>25</v>
      </c>
      <c r="H1186" s="4" t="s">
        <v>430</v>
      </c>
      <c r="I1186" s="4" t="s">
        <v>27</v>
      </c>
      <c r="J1186" s="4">
        <v>4.29</v>
      </c>
      <c r="K1186" s="8">
        <v>4410</v>
      </c>
      <c r="L1186" s="8">
        <v>18918.9</v>
      </c>
      <c r="M1186" s="4">
        <v>10</v>
      </c>
      <c r="N1186" s="8">
        <v>1891.89</v>
      </c>
      <c r="O1186" s="8">
        <v>94.5945</v>
      </c>
      <c r="P1186" s="6"/>
      <c r="Q1186" s="8">
        <v>851.3505</v>
      </c>
      <c r="R1186" s="8">
        <v>945.945</v>
      </c>
      <c r="S1186" s="8">
        <v>1797.2955</v>
      </c>
      <c r="T1186" s="6"/>
    </row>
    <row r="1187" ht="19.2" spans="1:20">
      <c r="A1187" s="4">
        <v>2086</v>
      </c>
      <c r="B1187" s="4" t="s">
        <v>619</v>
      </c>
      <c r="C1187" s="4" t="s">
        <v>2249</v>
      </c>
      <c r="D1187" s="5">
        <v>44986</v>
      </c>
      <c r="E1187" s="5">
        <v>45016</v>
      </c>
      <c r="F1187" s="6"/>
      <c r="G1187" s="4" t="s">
        <v>25</v>
      </c>
      <c r="H1187" s="4" t="s">
        <v>430</v>
      </c>
      <c r="I1187" s="4" t="s">
        <v>27</v>
      </c>
      <c r="J1187" s="4">
        <v>5</v>
      </c>
      <c r="K1187" s="8">
        <v>4410</v>
      </c>
      <c r="L1187" s="8">
        <v>22050</v>
      </c>
      <c r="M1187" s="4">
        <v>10</v>
      </c>
      <c r="N1187" s="8">
        <v>2205</v>
      </c>
      <c r="O1187" s="8">
        <v>110.25</v>
      </c>
      <c r="P1187" s="6"/>
      <c r="Q1187" s="8">
        <v>992.25</v>
      </c>
      <c r="R1187" s="8">
        <v>1102.5</v>
      </c>
      <c r="S1187" s="8">
        <v>2094.75</v>
      </c>
      <c r="T1187" s="6"/>
    </row>
    <row r="1188" ht="19.2" spans="1:20">
      <c r="A1188" s="4">
        <v>2087</v>
      </c>
      <c r="B1188" s="4" t="s">
        <v>620</v>
      </c>
      <c r="C1188" s="4" t="s">
        <v>2249</v>
      </c>
      <c r="D1188" s="5">
        <v>44986</v>
      </c>
      <c r="E1188" s="5">
        <v>45016</v>
      </c>
      <c r="F1188" s="6"/>
      <c r="G1188" s="4" t="s">
        <v>25</v>
      </c>
      <c r="H1188" s="4" t="s">
        <v>430</v>
      </c>
      <c r="I1188" s="4" t="s">
        <v>27</v>
      </c>
      <c r="J1188" s="4">
        <v>3.6</v>
      </c>
      <c r="K1188" s="8">
        <v>4410</v>
      </c>
      <c r="L1188" s="8">
        <v>15876</v>
      </c>
      <c r="M1188" s="4">
        <v>10</v>
      </c>
      <c r="N1188" s="8">
        <v>1587.6</v>
      </c>
      <c r="O1188" s="8">
        <v>79.38</v>
      </c>
      <c r="P1188" s="6"/>
      <c r="Q1188" s="8">
        <v>714.42</v>
      </c>
      <c r="R1188" s="8">
        <v>793.8</v>
      </c>
      <c r="S1188" s="8">
        <v>1508.22</v>
      </c>
      <c r="T1188" s="6"/>
    </row>
    <row r="1189" ht="19.2" spans="1:20">
      <c r="A1189" s="4">
        <v>2088</v>
      </c>
      <c r="B1189" s="4" t="s">
        <v>621</v>
      </c>
      <c r="C1189" s="4" t="s">
        <v>2249</v>
      </c>
      <c r="D1189" s="5">
        <v>44986</v>
      </c>
      <c r="E1189" s="5">
        <v>45016</v>
      </c>
      <c r="F1189" s="6"/>
      <c r="G1189" s="4" t="s">
        <v>25</v>
      </c>
      <c r="H1189" s="4" t="s">
        <v>430</v>
      </c>
      <c r="I1189" s="4" t="s">
        <v>27</v>
      </c>
      <c r="J1189" s="4">
        <v>3.24</v>
      </c>
      <c r="K1189" s="8">
        <v>4410</v>
      </c>
      <c r="L1189" s="8">
        <v>14288.4</v>
      </c>
      <c r="M1189" s="4">
        <v>10</v>
      </c>
      <c r="N1189" s="8">
        <v>1428.84</v>
      </c>
      <c r="O1189" s="8">
        <v>71.442</v>
      </c>
      <c r="P1189" s="6"/>
      <c r="Q1189" s="8">
        <v>642.978</v>
      </c>
      <c r="R1189" s="8">
        <v>714.42</v>
      </c>
      <c r="S1189" s="8">
        <v>1357.398</v>
      </c>
      <c r="T1189" s="6"/>
    </row>
    <row r="1190" ht="19.2" spans="1:20">
      <c r="A1190" s="4">
        <v>2089</v>
      </c>
      <c r="B1190" s="4" t="s">
        <v>622</v>
      </c>
      <c r="C1190" s="4" t="s">
        <v>2249</v>
      </c>
      <c r="D1190" s="5">
        <v>44986</v>
      </c>
      <c r="E1190" s="5">
        <v>45016</v>
      </c>
      <c r="F1190" s="6"/>
      <c r="G1190" s="4" t="s">
        <v>25</v>
      </c>
      <c r="H1190" s="4" t="s">
        <v>430</v>
      </c>
      <c r="I1190" s="4" t="s">
        <v>27</v>
      </c>
      <c r="J1190" s="4">
        <v>3.69</v>
      </c>
      <c r="K1190" s="8">
        <v>4410</v>
      </c>
      <c r="L1190" s="8">
        <v>16272.9</v>
      </c>
      <c r="M1190" s="4">
        <v>10</v>
      </c>
      <c r="N1190" s="8">
        <v>1627.29</v>
      </c>
      <c r="O1190" s="8">
        <v>81.3645</v>
      </c>
      <c r="P1190" s="6"/>
      <c r="Q1190" s="8">
        <v>732.2805</v>
      </c>
      <c r="R1190" s="8">
        <v>813.645</v>
      </c>
      <c r="S1190" s="8">
        <v>1545.9255</v>
      </c>
      <c r="T1190" s="6"/>
    </row>
    <row r="1191" ht="19.2" spans="1:20">
      <c r="A1191" s="4">
        <v>2090</v>
      </c>
      <c r="B1191" s="4" t="s">
        <v>623</v>
      </c>
      <c r="C1191" s="4" t="s">
        <v>2249</v>
      </c>
      <c r="D1191" s="5">
        <v>44986</v>
      </c>
      <c r="E1191" s="5">
        <v>45016</v>
      </c>
      <c r="F1191" s="6"/>
      <c r="G1191" s="4" t="s">
        <v>25</v>
      </c>
      <c r="H1191" s="4" t="s">
        <v>430</v>
      </c>
      <c r="I1191" s="4" t="s">
        <v>27</v>
      </c>
      <c r="J1191" s="4">
        <v>3.68</v>
      </c>
      <c r="K1191" s="8">
        <v>4410</v>
      </c>
      <c r="L1191" s="8">
        <v>16228.8</v>
      </c>
      <c r="M1191" s="4">
        <v>10</v>
      </c>
      <c r="N1191" s="8">
        <v>1622.88</v>
      </c>
      <c r="O1191" s="8">
        <v>81.144</v>
      </c>
      <c r="P1191" s="6"/>
      <c r="Q1191" s="8">
        <v>730.296</v>
      </c>
      <c r="R1191" s="8">
        <v>811.44</v>
      </c>
      <c r="S1191" s="8">
        <v>1541.736</v>
      </c>
      <c r="T1191" s="6"/>
    </row>
    <row r="1192" ht="19.2" spans="1:20">
      <c r="A1192" s="4">
        <v>2091</v>
      </c>
      <c r="B1192" s="4" t="s">
        <v>624</v>
      </c>
      <c r="C1192" s="4" t="s">
        <v>2249</v>
      </c>
      <c r="D1192" s="5">
        <v>44986</v>
      </c>
      <c r="E1192" s="5">
        <v>45016</v>
      </c>
      <c r="F1192" s="6"/>
      <c r="G1192" s="4" t="s">
        <v>25</v>
      </c>
      <c r="H1192" s="4" t="s">
        <v>430</v>
      </c>
      <c r="I1192" s="4" t="s">
        <v>27</v>
      </c>
      <c r="J1192" s="4">
        <v>1.29</v>
      </c>
      <c r="K1192" s="8">
        <v>4410</v>
      </c>
      <c r="L1192" s="8">
        <v>5688.9</v>
      </c>
      <c r="M1192" s="4">
        <v>10</v>
      </c>
      <c r="N1192" s="8">
        <v>568.89</v>
      </c>
      <c r="O1192" s="8">
        <v>28.4445</v>
      </c>
      <c r="P1192" s="6"/>
      <c r="Q1192" s="8">
        <v>256.0005</v>
      </c>
      <c r="R1192" s="8">
        <v>284.445</v>
      </c>
      <c r="S1192" s="8">
        <v>540.4455</v>
      </c>
      <c r="T1192" s="6"/>
    </row>
    <row r="1193" ht="19.2" spans="1:20">
      <c r="A1193" s="4">
        <v>2092</v>
      </c>
      <c r="B1193" s="4" t="s">
        <v>901</v>
      </c>
      <c r="C1193" s="4" t="s">
        <v>2249</v>
      </c>
      <c r="D1193" s="5">
        <v>44986</v>
      </c>
      <c r="E1193" s="5">
        <v>45016</v>
      </c>
      <c r="F1193" s="6"/>
      <c r="G1193" s="4" t="s">
        <v>25</v>
      </c>
      <c r="H1193" s="4" t="s">
        <v>430</v>
      </c>
      <c r="I1193" s="4" t="s">
        <v>27</v>
      </c>
      <c r="J1193" s="4">
        <v>2.01</v>
      </c>
      <c r="K1193" s="8">
        <v>4410</v>
      </c>
      <c r="L1193" s="8">
        <v>8864.1</v>
      </c>
      <c r="M1193" s="4">
        <v>10</v>
      </c>
      <c r="N1193" s="8">
        <v>886.41</v>
      </c>
      <c r="O1193" s="8">
        <v>44.3205</v>
      </c>
      <c r="P1193" s="6"/>
      <c r="Q1193" s="8">
        <v>398.8845</v>
      </c>
      <c r="R1193" s="8">
        <v>443.205</v>
      </c>
      <c r="S1193" s="8">
        <v>842.0895</v>
      </c>
      <c r="T1193" s="6"/>
    </row>
    <row r="1194" ht="19.2" spans="1:20">
      <c r="A1194" s="4">
        <v>2093</v>
      </c>
      <c r="B1194" s="4" t="s">
        <v>626</v>
      </c>
      <c r="C1194" s="4" t="s">
        <v>2249</v>
      </c>
      <c r="D1194" s="5">
        <v>44986</v>
      </c>
      <c r="E1194" s="5">
        <v>45016</v>
      </c>
      <c r="F1194" s="6"/>
      <c r="G1194" s="4" t="s">
        <v>25</v>
      </c>
      <c r="H1194" s="4" t="s">
        <v>430</v>
      </c>
      <c r="I1194" s="4" t="s">
        <v>27</v>
      </c>
      <c r="J1194" s="4">
        <v>4.76</v>
      </c>
      <c r="K1194" s="8">
        <v>4410</v>
      </c>
      <c r="L1194" s="8">
        <v>20991.6</v>
      </c>
      <c r="M1194" s="4">
        <v>10</v>
      </c>
      <c r="N1194" s="8">
        <v>2099.16</v>
      </c>
      <c r="O1194" s="8">
        <v>104.958</v>
      </c>
      <c r="P1194" s="6"/>
      <c r="Q1194" s="8">
        <v>944.622</v>
      </c>
      <c r="R1194" s="8">
        <v>1049.58</v>
      </c>
      <c r="S1194" s="8">
        <v>1994.202</v>
      </c>
      <c r="T1194" s="6"/>
    </row>
    <row r="1195" ht="19.2" spans="1:20">
      <c r="A1195" s="4">
        <v>2094</v>
      </c>
      <c r="B1195" s="4" t="s">
        <v>627</v>
      </c>
      <c r="C1195" s="4" t="s">
        <v>2249</v>
      </c>
      <c r="D1195" s="5">
        <v>44986</v>
      </c>
      <c r="E1195" s="5">
        <v>45016</v>
      </c>
      <c r="F1195" s="6"/>
      <c r="G1195" s="4" t="s">
        <v>25</v>
      </c>
      <c r="H1195" s="4" t="s">
        <v>430</v>
      </c>
      <c r="I1195" s="4" t="s">
        <v>27</v>
      </c>
      <c r="J1195" s="4">
        <v>4.39</v>
      </c>
      <c r="K1195" s="8">
        <v>4410</v>
      </c>
      <c r="L1195" s="8">
        <v>19359.9</v>
      </c>
      <c r="M1195" s="4">
        <v>10</v>
      </c>
      <c r="N1195" s="8">
        <v>1935.99</v>
      </c>
      <c r="O1195" s="8">
        <v>96.7995</v>
      </c>
      <c r="P1195" s="6"/>
      <c r="Q1195" s="8">
        <v>871.1955</v>
      </c>
      <c r="R1195" s="8">
        <v>967.995</v>
      </c>
      <c r="S1195" s="8">
        <v>1839.1905</v>
      </c>
      <c r="T1195" s="6"/>
    </row>
    <row r="1196" ht="19.2" spans="1:20">
      <c r="A1196" s="4">
        <v>2095</v>
      </c>
      <c r="B1196" s="4" t="s">
        <v>628</v>
      </c>
      <c r="C1196" s="4" t="s">
        <v>2249</v>
      </c>
      <c r="D1196" s="5">
        <v>44986</v>
      </c>
      <c r="E1196" s="5">
        <v>45016</v>
      </c>
      <c r="F1196" s="6"/>
      <c r="G1196" s="4" t="s">
        <v>25</v>
      </c>
      <c r="H1196" s="4" t="s">
        <v>430</v>
      </c>
      <c r="I1196" s="4" t="s">
        <v>27</v>
      </c>
      <c r="J1196" s="4">
        <v>5</v>
      </c>
      <c r="K1196" s="8">
        <v>4410</v>
      </c>
      <c r="L1196" s="8">
        <v>22050</v>
      </c>
      <c r="M1196" s="4">
        <v>10</v>
      </c>
      <c r="N1196" s="8">
        <v>2205</v>
      </c>
      <c r="O1196" s="8">
        <v>110.25</v>
      </c>
      <c r="P1196" s="6"/>
      <c r="Q1196" s="8">
        <v>992.25</v>
      </c>
      <c r="R1196" s="8">
        <v>1102.5</v>
      </c>
      <c r="S1196" s="8">
        <v>2094.75</v>
      </c>
      <c r="T1196" s="6"/>
    </row>
    <row r="1197" ht="19.2" spans="1:20">
      <c r="A1197" s="4">
        <v>2096</v>
      </c>
      <c r="B1197" s="4" t="s">
        <v>629</v>
      </c>
      <c r="C1197" s="4" t="s">
        <v>2249</v>
      </c>
      <c r="D1197" s="5">
        <v>44986</v>
      </c>
      <c r="E1197" s="5">
        <v>45016</v>
      </c>
      <c r="F1197" s="6"/>
      <c r="G1197" s="4" t="s">
        <v>25</v>
      </c>
      <c r="H1197" s="4" t="s">
        <v>430</v>
      </c>
      <c r="I1197" s="4" t="s">
        <v>27</v>
      </c>
      <c r="J1197" s="4">
        <v>2.5</v>
      </c>
      <c r="K1197" s="8">
        <v>4410</v>
      </c>
      <c r="L1197" s="8">
        <v>11025</v>
      </c>
      <c r="M1197" s="4">
        <v>10</v>
      </c>
      <c r="N1197" s="8">
        <v>1102.5</v>
      </c>
      <c r="O1197" s="8">
        <v>55.125</v>
      </c>
      <c r="P1197" s="6"/>
      <c r="Q1197" s="8">
        <v>496.125</v>
      </c>
      <c r="R1197" s="8">
        <v>551.25</v>
      </c>
      <c r="S1197" s="8">
        <v>1047.375</v>
      </c>
      <c r="T1197" s="6"/>
    </row>
    <row r="1198" ht="19.2" spans="1:20">
      <c r="A1198" s="4">
        <v>2097</v>
      </c>
      <c r="B1198" s="4" t="s">
        <v>630</v>
      </c>
      <c r="C1198" s="4" t="s">
        <v>2249</v>
      </c>
      <c r="D1198" s="5">
        <v>44986</v>
      </c>
      <c r="E1198" s="5">
        <v>45016</v>
      </c>
      <c r="F1198" s="6"/>
      <c r="G1198" s="4" t="s">
        <v>25</v>
      </c>
      <c r="H1198" s="4" t="s">
        <v>430</v>
      </c>
      <c r="I1198" s="4" t="s">
        <v>27</v>
      </c>
      <c r="J1198" s="4">
        <v>2.22</v>
      </c>
      <c r="K1198" s="8">
        <v>4410</v>
      </c>
      <c r="L1198" s="8">
        <v>9790.2</v>
      </c>
      <c r="M1198" s="4">
        <v>10</v>
      </c>
      <c r="N1198" s="8">
        <v>979.02</v>
      </c>
      <c r="O1198" s="8">
        <v>48.951</v>
      </c>
      <c r="P1198" s="6"/>
      <c r="Q1198" s="8">
        <v>440.559</v>
      </c>
      <c r="R1198" s="8">
        <v>489.51</v>
      </c>
      <c r="S1198" s="8">
        <v>930.069</v>
      </c>
      <c r="T1198" s="6"/>
    </row>
    <row r="1199" ht="19.2" spans="1:20">
      <c r="A1199" s="4">
        <v>2098</v>
      </c>
      <c r="B1199" s="4" t="s">
        <v>631</v>
      </c>
      <c r="C1199" s="4" t="s">
        <v>2249</v>
      </c>
      <c r="D1199" s="5">
        <v>44986</v>
      </c>
      <c r="E1199" s="5">
        <v>45016</v>
      </c>
      <c r="F1199" s="6"/>
      <c r="G1199" s="4" t="s">
        <v>25</v>
      </c>
      <c r="H1199" s="4" t="s">
        <v>430</v>
      </c>
      <c r="I1199" s="4" t="s">
        <v>27</v>
      </c>
      <c r="J1199" s="4">
        <v>3</v>
      </c>
      <c r="K1199" s="8">
        <v>4410</v>
      </c>
      <c r="L1199" s="8">
        <v>13230</v>
      </c>
      <c r="M1199" s="4">
        <v>10</v>
      </c>
      <c r="N1199" s="8">
        <v>1323</v>
      </c>
      <c r="O1199" s="8">
        <v>66.15</v>
      </c>
      <c r="P1199" s="6"/>
      <c r="Q1199" s="8">
        <v>595.35</v>
      </c>
      <c r="R1199" s="8">
        <v>661.5</v>
      </c>
      <c r="S1199" s="8">
        <v>1256.85</v>
      </c>
      <c r="T1199" s="6"/>
    </row>
    <row r="1200" ht="19.2" spans="1:20">
      <c r="A1200" s="4">
        <v>2099</v>
      </c>
      <c r="B1200" s="4" t="s">
        <v>632</v>
      </c>
      <c r="C1200" s="4" t="s">
        <v>2249</v>
      </c>
      <c r="D1200" s="5">
        <v>44986</v>
      </c>
      <c r="E1200" s="5">
        <v>45016</v>
      </c>
      <c r="F1200" s="6"/>
      <c r="G1200" s="4" t="s">
        <v>25</v>
      </c>
      <c r="H1200" s="4" t="s">
        <v>430</v>
      </c>
      <c r="I1200" s="4" t="s">
        <v>27</v>
      </c>
      <c r="J1200" s="4">
        <v>4.08</v>
      </c>
      <c r="K1200" s="8">
        <v>4410</v>
      </c>
      <c r="L1200" s="8">
        <v>17992.8</v>
      </c>
      <c r="M1200" s="4">
        <v>10</v>
      </c>
      <c r="N1200" s="8">
        <v>1799.28</v>
      </c>
      <c r="O1200" s="8">
        <v>89.964</v>
      </c>
      <c r="P1200" s="6"/>
      <c r="Q1200" s="8">
        <v>809.676</v>
      </c>
      <c r="R1200" s="8">
        <v>899.64</v>
      </c>
      <c r="S1200" s="8">
        <v>1709.316</v>
      </c>
      <c r="T1200" s="6"/>
    </row>
    <row r="1201" ht="19.2" spans="1:20">
      <c r="A1201" s="4">
        <v>2100</v>
      </c>
      <c r="B1201" s="4" t="s">
        <v>633</v>
      </c>
      <c r="C1201" s="4" t="s">
        <v>2249</v>
      </c>
      <c r="D1201" s="5">
        <v>44986</v>
      </c>
      <c r="E1201" s="5">
        <v>45016</v>
      </c>
      <c r="F1201" s="6"/>
      <c r="G1201" s="4" t="s">
        <v>25</v>
      </c>
      <c r="H1201" s="4" t="s">
        <v>430</v>
      </c>
      <c r="I1201" s="4" t="s">
        <v>27</v>
      </c>
      <c r="J1201" s="4">
        <v>5.69</v>
      </c>
      <c r="K1201" s="8">
        <v>4410</v>
      </c>
      <c r="L1201" s="8">
        <v>25092.9</v>
      </c>
      <c r="M1201" s="4">
        <v>10</v>
      </c>
      <c r="N1201" s="8">
        <v>2509.29</v>
      </c>
      <c r="O1201" s="8">
        <v>125.4645</v>
      </c>
      <c r="P1201" s="6"/>
      <c r="Q1201" s="8">
        <v>1129.1805</v>
      </c>
      <c r="R1201" s="8">
        <v>1254.645</v>
      </c>
      <c r="S1201" s="8">
        <v>2383.8255</v>
      </c>
      <c r="T1201" s="6"/>
    </row>
    <row r="1202" ht="19.2" spans="1:20">
      <c r="A1202" s="4">
        <v>2101</v>
      </c>
      <c r="B1202" s="4" t="s">
        <v>634</v>
      </c>
      <c r="C1202" s="4" t="s">
        <v>2249</v>
      </c>
      <c r="D1202" s="5">
        <v>44986</v>
      </c>
      <c r="E1202" s="5">
        <v>45016</v>
      </c>
      <c r="F1202" s="6"/>
      <c r="G1202" s="4" t="s">
        <v>25</v>
      </c>
      <c r="H1202" s="4" t="s">
        <v>430</v>
      </c>
      <c r="I1202" s="4" t="s">
        <v>27</v>
      </c>
      <c r="J1202" s="4">
        <v>4.53</v>
      </c>
      <c r="K1202" s="8">
        <v>4410</v>
      </c>
      <c r="L1202" s="8">
        <v>19977.3</v>
      </c>
      <c r="M1202" s="4">
        <v>10</v>
      </c>
      <c r="N1202" s="8">
        <v>1997.73</v>
      </c>
      <c r="O1202" s="8">
        <v>99.8865</v>
      </c>
      <c r="P1202" s="6"/>
      <c r="Q1202" s="8">
        <v>898.9785</v>
      </c>
      <c r="R1202" s="8">
        <v>998.865</v>
      </c>
      <c r="S1202" s="8">
        <v>1897.8435</v>
      </c>
      <c r="T1202" s="6"/>
    </row>
    <row r="1203" ht="19.2" spans="1:20">
      <c r="A1203" s="4">
        <v>2102</v>
      </c>
      <c r="B1203" s="4" t="s">
        <v>635</v>
      </c>
      <c r="C1203" s="4" t="s">
        <v>2249</v>
      </c>
      <c r="D1203" s="5">
        <v>44986</v>
      </c>
      <c r="E1203" s="5">
        <v>45016</v>
      </c>
      <c r="F1203" s="6"/>
      <c r="G1203" s="4" t="s">
        <v>25</v>
      </c>
      <c r="H1203" s="4" t="s">
        <v>430</v>
      </c>
      <c r="I1203" s="4" t="s">
        <v>27</v>
      </c>
      <c r="J1203" s="4">
        <v>4.36</v>
      </c>
      <c r="K1203" s="8">
        <v>4410</v>
      </c>
      <c r="L1203" s="8">
        <v>19227.6</v>
      </c>
      <c r="M1203" s="4">
        <v>10</v>
      </c>
      <c r="N1203" s="8">
        <v>1922.76</v>
      </c>
      <c r="O1203" s="8">
        <v>96.138</v>
      </c>
      <c r="P1203" s="6"/>
      <c r="Q1203" s="8">
        <v>865.242</v>
      </c>
      <c r="R1203" s="8">
        <v>961.38</v>
      </c>
      <c r="S1203" s="8">
        <v>1826.622</v>
      </c>
      <c r="T1203" s="6"/>
    </row>
    <row r="1204" ht="19.2" spans="1:20">
      <c r="A1204" s="4">
        <v>2103</v>
      </c>
      <c r="B1204" s="4" t="s">
        <v>636</v>
      </c>
      <c r="C1204" s="4" t="s">
        <v>2249</v>
      </c>
      <c r="D1204" s="5">
        <v>44986</v>
      </c>
      <c r="E1204" s="5">
        <v>45016</v>
      </c>
      <c r="F1204" s="6"/>
      <c r="G1204" s="4" t="s">
        <v>25</v>
      </c>
      <c r="H1204" s="4" t="s">
        <v>430</v>
      </c>
      <c r="I1204" s="4" t="s">
        <v>27</v>
      </c>
      <c r="J1204" s="4">
        <v>5.6</v>
      </c>
      <c r="K1204" s="8">
        <v>4410</v>
      </c>
      <c r="L1204" s="8">
        <v>24696</v>
      </c>
      <c r="M1204" s="4">
        <v>10</v>
      </c>
      <c r="N1204" s="8">
        <v>2469.6</v>
      </c>
      <c r="O1204" s="8">
        <v>123.48</v>
      </c>
      <c r="P1204" s="6"/>
      <c r="Q1204" s="8">
        <v>1111.32</v>
      </c>
      <c r="R1204" s="8">
        <v>1234.8</v>
      </c>
      <c r="S1204" s="8">
        <v>2346.12</v>
      </c>
      <c r="T1204" s="6"/>
    </row>
    <row r="1205" ht="19.2" spans="1:20">
      <c r="A1205" s="4">
        <v>2104</v>
      </c>
      <c r="B1205" s="4" t="s">
        <v>637</v>
      </c>
      <c r="C1205" s="4" t="s">
        <v>2249</v>
      </c>
      <c r="D1205" s="5">
        <v>44986</v>
      </c>
      <c r="E1205" s="5">
        <v>45016</v>
      </c>
      <c r="F1205" s="6"/>
      <c r="G1205" s="4" t="s">
        <v>25</v>
      </c>
      <c r="H1205" s="4" t="s">
        <v>430</v>
      </c>
      <c r="I1205" s="4" t="s">
        <v>27</v>
      </c>
      <c r="J1205" s="4">
        <v>3.7</v>
      </c>
      <c r="K1205" s="8">
        <v>4410</v>
      </c>
      <c r="L1205" s="8">
        <v>16317</v>
      </c>
      <c r="M1205" s="4">
        <v>10</v>
      </c>
      <c r="N1205" s="8">
        <v>1631.7</v>
      </c>
      <c r="O1205" s="8">
        <v>81.585</v>
      </c>
      <c r="P1205" s="6"/>
      <c r="Q1205" s="8">
        <v>734.265</v>
      </c>
      <c r="R1205" s="8">
        <v>815.85</v>
      </c>
      <c r="S1205" s="8">
        <v>1550.115</v>
      </c>
      <c r="T1205" s="6"/>
    </row>
    <row r="1206" ht="19.2" spans="1:20">
      <c r="A1206" s="4">
        <v>2105</v>
      </c>
      <c r="B1206" s="4" t="s">
        <v>638</v>
      </c>
      <c r="C1206" s="4" t="s">
        <v>2249</v>
      </c>
      <c r="D1206" s="5">
        <v>44986</v>
      </c>
      <c r="E1206" s="5">
        <v>45016</v>
      </c>
      <c r="F1206" s="6"/>
      <c r="G1206" s="4" t="s">
        <v>25</v>
      </c>
      <c r="H1206" s="4" t="s">
        <v>430</v>
      </c>
      <c r="I1206" s="4" t="s">
        <v>27</v>
      </c>
      <c r="J1206" s="4">
        <v>4.45</v>
      </c>
      <c r="K1206" s="8">
        <v>4410</v>
      </c>
      <c r="L1206" s="8">
        <v>19624.5</v>
      </c>
      <c r="M1206" s="4">
        <v>10</v>
      </c>
      <c r="N1206" s="8">
        <v>1962.45</v>
      </c>
      <c r="O1206" s="8">
        <v>98.1225</v>
      </c>
      <c r="P1206" s="6"/>
      <c r="Q1206" s="8">
        <v>883.1025</v>
      </c>
      <c r="R1206" s="8">
        <v>981.225</v>
      </c>
      <c r="S1206" s="8">
        <v>1864.3275</v>
      </c>
      <c r="T1206" s="6"/>
    </row>
    <row r="1207" ht="19.2" spans="1:20">
      <c r="A1207" s="4">
        <v>2106</v>
      </c>
      <c r="B1207" s="4" t="s">
        <v>639</v>
      </c>
      <c r="C1207" s="4" t="s">
        <v>2249</v>
      </c>
      <c r="D1207" s="5">
        <v>44986</v>
      </c>
      <c r="E1207" s="5">
        <v>45016</v>
      </c>
      <c r="F1207" s="6"/>
      <c r="G1207" s="4" t="s">
        <v>25</v>
      </c>
      <c r="H1207" s="4" t="s">
        <v>430</v>
      </c>
      <c r="I1207" s="4" t="s">
        <v>27</v>
      </c>
      <c r="J1207" s="4">
        <v>8.4</v>
      </c>
      <c r="K1207" s="8">
        <v>4410</v>
      </c>
      <c r="L1207" s="8">
        <v>37044</v>
      </c>
      <c r="M1207" s="4">
        <v>10</v>
      </c>
      <c r="N1207" s="8">
        <v>3704.4</v>
      </c>
      <c r="O1207" s="8">
        <v>185.22</v>
      </c>
      <c r="P1207" s="6"/>
      <c r="Q1207" s="8">
        <v>1666.98</v>
      </c>
      <c r="R1207" s="8">
        <v>1852.2</v>
      </c>
      <c r="S1207" s="8">
        <v>3519.18</v>
      </c>
      <c r="T1207" s="6"/>
    </row>
    <row r="1208" ht="19.2" spans="1:20">
      <c r="A1208" s="4">
        <v>2107</v>
      </c>
      <c r="B1208" s="4" t="s">
        <v>640</v>
      </c>
      <c r="C1208" s="4" t="s">
        <v>2249</v>
      </c>
      <c r="D1208" s="5">
        <v>44986</v>
      </c>
      <c r="E1208" s="5">
        <v>45016</v>
      </c>
      <c r="F1208" s="6"/>
      <c r="G1208" s="4" t="s">
        <v>25</v>
      </c>
      <c r="H1208" s="4" t="s">
        <v>430</v>
      </c>
      <c r="I1208" s="4" t="s">
        <v>27</v>
      </c>
      <c r="J1208" s="4">
        <v>4.2</v>
      </c>
      <c r="K1208" s="8">
        <v>4410</v>
      </c>
      <c r="L1208" s="8">
        <v>18522</v>
      </c>
      <c r="M1208" s="4">
        <v>10</v>
      </c>
      <c r="N1208" s="8">
        <v>1852.2</v>
      </c>
      <c r="O1208" s="8">
        <v>92.61</v>
      </c>
      <c r="P1208" s="6"/>
      <c r="Q1208" s="8">
        <v>833.49</v>
      </c>
      <c r="R1208" s="8">
        <v>926.1</v>
      </c>
      <c r="S1208" s="8">
        <v>1759.59</v>
      </c>
      <c r="T1208" s="6"/>
    </row>
    <row r="1209" ht="19.2" spans="1:20">
      <c r="A1209" s="4">
        <v>2108</v>
      </c>
      <c r="B1209" s="4" t="s">
        <v>641</v>
      </c>
      <c r="C1209" s="4" t="s">
        <v>2249</v>
      </c>
      <c r="D1209" s="5">
        <v>44986</v>
      </c>
      <c r="E1209" s="5">
        <v>45016</v>
      </c>
      <c r="F1209" s="6"/>
      <c r="G1209" s="4" t="s">
        <v>25</v>
      </c>
      <c r="H1209" s="4" t="s">
        <v>430</v>
      </c>
      <c r="I1209" s="4" t="s">
        <v>27</v>
      </c>
      <c r="J1209" s="4">
        <v>7.94</v>
      </c>
      <c r="K1209" s="8">
        <v>4410</v>
      </c>
      <c r="L1209" s="8">
        <v>35015.4</v>
      </c>
      <c r="M1209" s="4">
        <v>10</v>
      </c>
      <c r="N1209" s="8">
        <v>3501.54</v>
      </c>
      <c r="O1209" s="8">
        <v>175.077</v>
      </c>
      <c r="P1209" s="6"/>
      <c r="Q1209" s="8">
        <v>1575.693</v>
      </c>
      <c r="R1209" s="8">
        <v>1750.77</v>
      </c>
      <c r="S1209" s="8">
        <v>3326.463</v>
      </c>
      <c r="T1209" s="6"/>
    </row>
    <row r="1210" ht="19.2" spans="1:20">
      <c r="A1210" s="4">
        <v>2109</v>
      </c>
      <c r="B1210" s="4" t="s">
        <v>642</v>
      </c>
      <c r="C1210" s="4" t="s">
        <v>2249</v>
      </c>
      <c r="D1210" s="5">
        <v>44986</v>
      </c>
      <c r="E1210" s="5">
        <v>45016</v>
      </c>
      <c r="F1210" s="6"/>
      <c r="G1210" s="4" t="s">
        <v>25</v>
      </c>
      <c r="H1210" s="4" t="s">
        <v>430</v>
      </c>
      <c r="I1210" s="4" t="s">
        <v>27</v>
      </c>
      <c r="J1210" s="4">
        <v>1.69</v>
      </c>
      <c r="K1210" s="8">
        <v>4410</v>
      </c>
      <c r="L1210" s="8">
        <v>7452.9</v>
      </c>
      <c r="M1210" s="4">
        <v>10</v>
      </c>
      <c r="N1210" s="8">
        <v>745.29</v>
      </c>
      <c r="O1210" s="8">
        <v>37.2645</v>
      </c>
      <c r="P1210" s="6"/>
      <c r="Q1210" s="8">
        <v>335.3805</v>
      </c>
      <c r="R1210" s="8">
        <v>372.645</v>
      </c>
      <c r="S1210" s="8">
        <v>708.0255</v>
      </c>
      <c r="T1210" s="6"/>
    </row>
    <row r="1211" ht="19.2" spans="1:20">
      <c r="A1211" s="4">
        <v>2110</v>
      </c>
      <c r="B1211" s="4" t="s">
        <v>643</v>
      </c>
      <c r="C1211" s="4" t="s">
        <v>2249</v>
      </c>
      <c r="D1211" s="5">
        <v>44986</v>
      </c>
      <c r="E1211" s="5">
        <v>45016</v>
      </c>
      <c r="F1211" s="6"/>
      <c r="G1211" s="4" t="s">
        <v>25</v>
      </c>
      <c r="H1211" s="4" t="s">
        <v>430</v>
      </c>
      <c r="I1211" s="4" t="s">
        <v>27</v>
      </c>
      <c r="J1211" s="4">
        <v>3</v>
      </c>
      <c r="K1211" s="8">
        <v>4410</v>
      </c>
      <c r="L1211" s="8">
        <v>13230</v>
      </c>
      <c r="M1211" s="4">
        <v>10</v>
      </c>
      <c r="N1211" s="8">
        <v>1323</v>
      </c>
      <c r="O1211" s="8">
        <v>66.15</v>
      </c>
      <c r="P1211" s="6"/>
      <c r="Q1211" s="8">
        <v>595.35</v>
      </c>
      <c r="R1211" s="8">
        <v>661.5</v>
      </c>
      <c r="S1211" s="8">
        <v>1256.85</v>
      </c>
      <c r="T1211" s="6"/>
    </row>
    <row r="1212" ht="19.2" spans="1:20">
      <c r="A1212" s="4">
        <v>2111</v>
      </c>
      <c r="B1212" s="4" t="s">
        <v>644</v>
      </c>
      <c r="C1212" s="4" t="s">
        <v>2249</v>
      </c>
      <c r="D1212" s="5">
        <v>44986</v>
      </c>
      <c r="E1212" s="5">
        <v>45016</v>
      </c>
      <c r="F1212" s="6"/>
      <c r="G1212" s="4" t="s">
        <v>25</v>
      </c>
      <c r="H1212" s="4" t="s">
        <v>430</v>
      </c>
      <c r="I1212" s="4" t="s">
        <v>27</v>
      </c>
      <c r="J1212" s="4">
        <v>3.18</v>
      </c>
      <c r="K1212" s="8">
        <v>4410</v>
      </c>
      <c r="L1212" s="8">
        <v>14023.8</v>
      </c>
      <c r="M1212" s="4">
        <v>10</v>
      </c>
      <c r="N1212" s="8">
        <v>1402.38</v>
      </c>
      <c r="O1212" s="8">
        <v>70.119</v>
      </c>
      <c r="P1212" s="6"/>
      <c r="Q1212" s="8">
        <v>631.071</v>
      </c>
      <c r="R1212" s="8">
        <v>701.19</v>
      </c>
      <c r="S1212" s="8">
        <v>1332.261</v>
      </c>
      <c r="T1212" s="6"/>
    </row>
    <row r="1213" ht="19.2" spans="1:20">
      <c r="A1213" s="4">
        <v>2112</v>
      </c>
      <c r="B1213" s="4" t="s">
        <v>645</v>
      </c>
      <c r="C1213" s="4" t="s">
        <v>2249</v>
      </c>
      <c r="D1213" s="5">
        <v>44986</v>
      </c>
      <c r="E1213" s="5">
        <v>45016</v>
      </c>
      <c r="F1213" s="6"/>
      <c r="G1213" s="4" t="s">
        <v>25</v>
      </c>
      <c r="H1213" s="4" t="s">
        <v>430</v>
      </c>
      <c r="I1213" s="4" t="s">
        <v>27</v>
      </c>
      <c r="J1213" s="4">
        <v>4.8</v>
      </c>
      <c r="K1213" s="8">
        <v>4410</v>
      </c>
      <c r="L1213" s="8">
        <v>21168</v>
      </c>
      <c r="M1213" s="4">
        <v>10</v>
      </c>
      <c r="N1213" s="8">
        <v>2116.8</v>
      </c>
      <c r="O1213" s="8">
        <v>105.84</v>
      </c>
      <c r="P1213" s="6"/>
      <c r="Q1213" s="8">
        <v>952.56</v>
      </c>
      <c r="R1213" s="8">
        <v>1058.4</v>
      </c>
      <c r="S1213" s="8">
        <v>2010.96</v>
      </c>
      <c r="T1213" s="6"/>
    </row>
    <row r="1214" ht="19.2" spans="1:20">
      <c r="A1214" s="4">
        <v>2113</v>
      </c>
      <c r="B1214" s="4" t="s">
        <v>646</v>
      </c>
      <c r="C1214" s="4" t="s">
        <v>2249</v>
      </c>
      <c r="D1214" s="5">
        <v>44986</v>
      </c>
      <c r="E1214" s="5">
        <v>45016</v>
      </c>
      <c r="F1214" s="6"/>
      <c r="G1214" s="4" t="s">
        <v>25</v>
      </c>
      <c r="H1214" s="4" t="s">
        <v>430</v>
      </c>
      <c r="I1214" s="4" t="s">
        <v>27</v>
      </c>
      <c r="J1214" s="4">
        <v>1.5</v>
      </c>
      <c r="K1214" s="8">
        <v>4410</v>
      </c>
      <c r="L1214" s="8">
        <v>6615</v>
      </c>
      <c r="M1214" s="4">
        <v>10</v>
      </c>
      <c r="N1214" s="8">
        <v>661.5</v>
      </c>
      <c r="O1214" s="8">
        <v>33.075</v>
      </c>
      <c r="P1214" s="6"/>
      <c r="Q1214" s="8">
        <v>297.675</v>
      </c>
      <c r="R1214" s="8">
        <v>330.75</v>
      </c>
      <c r="S1214" s="8">
        <v>628.425</v>
      </c>
      <c r="T1214" s="6"/>
    </row>
    <row r="1215" ht="19.2" spans="1:20">
      <c r="A1215" s="4">
        <v>2114</v>
      </c>
      <c r="B1215" s="4" t="s">
        <v>647</v>
      </c>
      <c r="C1215" s="4" t="s">
        <v>2249</v>
      </c>
      <c r="D1215" s="5">
        <v>44986</v>
      </c>
      <c r="E1215" s="5">
        <v>45016</v>
      </c>
      <c r="F1215" s="6"/>
      <c r="G1215" s="4" t="s">
        <v>25</v>
      </c>
      <c r="H1215" s="4" t="s">
        <v>430</v>
      </c>
      <c r="I1215" s="4" t="s">
        <v>27</v>
      </c>
      <c r="J1215" s="4">
        <v>4</v>
      </c>
      <c r="K1215" s="8">
        <v>4410</v>
      </c>
      <c r="L1215" s="8">
        <v>17640</v>
      </c>
      <c r="M1215" s="4">
        <v>10</v>
      </c>
      <c r="N1215" s="8">
        <v>1764</v>
      </c>
      <c r="O1215" s="8">
        <v>88.2</v>
      </c>
      <c r="P1215" s="6"/>
      <c r="Q1215" s="8">
        <v>793.8</v>
      </c>
      <c r="R1215" s="8">
        <v>882</v>
      </c>
      <c r="S1215" s="8">
        <v>1675.8</v>
      </c>
      <c r="T1215" s="6"/>
    </row>
    <row r="1216" ht="19.2" spans="1:20">
      <c r="A1216" s="4">
        <v>2115</v>
      </c>
      <c r="B1216" s="4" t="s">
        <v>648</v>
      </c>
      <c r="C1216" s="4" t="s">
        <v>2249</v>
      </c>
      <c r="D1216" s="5">
        <v>44986</v>
      </c>
      <c r="E1216" s="5">
        <v>45016</v>
      </c>
      <c r="F1216" s="6"/>
      <c r="G1216" s="4" t="s">
        <v>25</v>
      </c>
      <c r="H1216" s="4" t="s">
        <v>430</v>
      </c>
      <c r="I1216" s="4" t="s">
        <v>27</v>
      </c>
      <c r="J1216" s="4">
        <v>5</v>
      </c>
      <c r="K1216" s="8">
        <v>4410</v>
      </c>
      <c r="L1216" s="8">
        <v>22050</v>
      </c>
      <c r="M1216" s="4">
        <v>10</v>
      </c>
      <c r="N1216" s="8">
        <v>2205</v>
      </c>
      <c r="O1216" s="8">
        <v>110.25</v>
      </c>
      <c r="P1216" s="6"/>
      <c r="Q1216" s="8">
        <v>992.25</v>
      </c>
      <c r="R1216" s="8">
        <v>1102.5</v>
      </c>
      <c r="S1216" s="8">
        <v>2094.75</v>
      </c>
      <c r="T1216" s="6"/>
    </row>
    <row r="1217" ht="19.2" spans="1:20">
      <c r="A1217" s="4">
        <v>2116</v>
      </c>
      <c r="B1217" s="4" t="s">
        <v>649</v>
      </c>
      <c r="C1217" s="4" t="s">
        <v>2249</v>
      </c>
      <c r="D1217" s="5">
        <v>44986</v>
      </c>
      <c r="E1217" s="5">
        <v>45016</v>
      </c>
      <c r="F1217" s="6"/>
      <c r="G1217" s="4" t="s">
        <v>25</v>
      </c>
      <c r="H1217" s="4" t="s">
        <v>430</v>
      </c>
      <c r="I1217" s="4" t="s">
        <v>27</v>
      </c>
      <c r="J1217" s="4">
        <v>2.82</v>
      </c>
      <c r="K1217" s="8">
        <v>4410</v>
      </c>
      <c r="L1217" s="8">
        <v>12436.2</v>
      </c>
      <c r="M1217" s="4">
        <v>10</v>
      </c>
      <c r="N1217" s="8">
        <v>1243.62</v>
      </c>
      <c r="O1217" s="8">
        <v>62.181</v>
      </c>
      <c r="P1217" s="6"/>
      <c r="Q1217" s="8">
        <v>559.629</v>
      </c>
      <c r="R1217" s="8">
        <v>621.81</v>
      </c>
      <c r="S1217" s="8">
        <v>1181.439</v>
      </c>
      <c r="T1217" s="6"/>
    </row>
    <row r="1218" ht="19.2" spans="1:20">
      <c r="A1218" s="4">
        <v>2117</v>
      </c>
      <c r="B1218" s="4" t="s">
        <v>650</v>
      </c>
      <c r="C1218" s="4" t="s">
        <v>2249</v>
      </c>
      <c r="D1218" s="5">
        <v>44986</v>
      </c>
      <c r="E1218" s="5">
        <v>45016</v>
      </c>
      <c r="F1218" s="6"/>
      <c r="G1218" s="4" t="s">
        <v>25</v>
      </c>
      <c r="H1218" s="4" t="s">
        <v>430</v>
      </c>
      <c r="I1218" s="4" t="s">
        <v>27</v>
      </c>
      <c r="J1218" s="4">
        <v>4.35</v>
      </c>
      <c r="K1218" s="8">
        <v>4410</v>
      </c>
      <c r="L1218" s="8">
        <v>19183.5</v>
      </c>
      <c r="M1218" s="4">
        <v>10</v>
      </c>
      <c r="N1218" s="8">
        <v>1918.35</v>
      </c>
      <c r="O1218" s="8">
        <v>95.9175</v>
      </c>
      <c r="P1218" s="6"/>
      <c r="Q1218" s="8">
        <v>863.2575</v>
      </c>
      <c r="R1218" s="8">
        <v>959.175</v>
      </c>
      <c r="S1218" s="8">
        <v>1822.4325</v>
      </c>
      <c r="T1218" s="6"/>
    </row>
    <row r="1219" ht="19.2" spans="1:20">
      <c r="A1219" s="4">
        <v>2118</v>
      </c>
      <c r="B1219" s="4" t="s">
        <v>651</v>
      </c>
      <c r="C1219" s="4" t="s">
        <v>2249</v>
      </c>
      <c r="D1219" s="5">
        <v>44986</v>
      </c>
      <c r="E1219" s="5">
        <v>45016</v>
      </c>
      <c r="F1219" s="6"/>
      <c r="G1219" s="4" t="s">
        <v>25</v>
      </c>
      <c r="H1219" s="4" t="s">
        <v>430</v>
      </c>
      <c r="I1219" s="4" t="s">
        <v>27</v>
      </c>
      <c r="J1219" s="4">
        <v>4</v>
      </c>
      <c r="K1219" s="8">
        <v>4410</v>
      </c>
      <c r="L1219" s="8">
        <v>17640</v>
      </c>
      <c r="M1219" s="4">
        <v>10</v>
      </c>
      <c r="N1219" s="8">
        <v>1764</v>
      </c>
      <c r="O1219" s="8">
        <v>88.2</v>
      </c>
      <c r="P1219" s="6"/>
      <c r="Q1219" s="8">
        <v>793.8</v>
      </c>
      <c r="R1219" s="8">
        <v>882</v>
      </c>
      <c r="S1219" s="8">
        <v>1675.8</v>
      </c>
      <c r="T1219" s="6"/>
    </row>
    <row r="1220" ht="19.2" spans="1:20">
      <c r="A1220" s="4">
        <v>2119</v>
      </c>
      <c r="B1220" s="4" t="s">
        <v>588</v>
      </c>
      <c r="C1220" s="4" t="s">
        <v>2249</v>
      </c>
      <c r="D1220" s="5">
        <v>44986</v>
      </c>
      <c r="E1220" s="5">
        <v>45016</v>
      </c>
      <c r="F1220" s="6"/>
      <c r="G1220" s="4" t="s">
        <v>25</v>
      </c>
      <c r="H1220" s="4" t="s">
        <v>430</v>
      </c>
      <c r="I1220" s="4" t="s">
        <v>27</v>
      </c>
      <c r="J1220" s="4">
        <v>9</v>
      </c>
      <c r="K1220" s="8">
        <v>4410</v>
      </c>
      <c r="L1220" s="8">
        <v>39690</v>
      </c>
      <c r="M1220" s="4">
        <v>10</v>
      </c>
      <c r="N1220" s="8">
        <v>3969</v>
      </c>
      <c r="O1220" s="8">
        <v>198.45</v>
      </c>
      <c r="P1220" s="6"/>
      <c r="Q1220" s="8">
        <v>1786.05</v>
      </c>
      <c r="R1220" s="8">
        <v>1984.5</v>
      </c>
      <c r="S1220" s="8">
        <v>3770.55</v>
      </c>
      <c r="T1220" s="6"/>
    </row>
    <row r="1221" ht="19.2" spans="1:20">
      <c r="A1221" s="4">
        <v>2120</v>
      </c>
      <c r="B1221" s="4" t="s">
        <v>652</v>
      </c>
      <c r="C1221" s="4" t="s">
        <v>2249</v>
      </c>
      <c r="D1221" s="5">
        <v>44986</v>
      </c>
      <c r="E1221" s="5">
        <v>45016</v>
      </c>
      <c r="F1221" s="6"/>
      <c r="G1221" s="4" t="s">
        <v>25</v>
      </c>
      <c r="H1221" s="4" t="s">
        <v>430</v>
      </c>
      <c r="I1221" s="4" t="s">
        <v>27</v>
      </c>
      <c r="J1221" s="4">
        <v>3.47</v>
      </c>
      <c r="K1221" s="8">
        <v>4410</v>
      </c>
      <c r="L1221" s="8">
        <v>15302.7</v>
      </c>
      <c r="M1221" s="4">
        <v>10</v>
      </c>
      <c r="N1221" s="8">
        <v>1530.27</v>
      </c>
      <c r="O1221" s="8">
        <v>76.5135</v>
      </c>
      <c r="P1221" s="6"/>
      <c r="Q1221" s="8">
        <v>688.6215</v>
      </c>
      <c r="R1221" s="8">
        <v>765.135</v>
      </c>
      <c r="S1221" s="8">
        <v>1453.7565</v>
      </c>
      <c r="T1221" s="6"/>
    </row>
    <row r="1222" ht="19.2" spans="1:20">
      <c r="A1222" s="4">
        <v>2121</v>
      </c>
      <c r="B1222" s="4" t="s">
        <v>653</v>
      </c>
      <c r="C1222" s="4" t="s">
        <v>2249</v>
      </c>
      <c r="D1222" s="5">
        <v>44986</v>
      </c>
      <c r="E1222" s="5">
        <v>45016</v>
      </c>
      <c r="F1222" s="6"/>
      <c r="G1222" s="4" t="s">
        <v>25</v>
      </c>
      <c r="H1222" s="4" t="s">
        <v>430</v>
      </c>
      <c r="I1222" s="4" t="s">
        <v>27</v>
      </c>
      <c r="J1222" s="4">
        <v>8</v>
      </c>
      <c r="K1222" s="8">
        <v>4410</v>
      </c>
      <c r="L1222" s="8">
        <v>35280</v>
      </c>
      <c r="M1222" s="4">
        <v>10</v>
      </c>
      <c r="N1222" s="8">
        <v>3528</v>
      </c>
      <c r="O1222" s="8">
        <v>176.4</v>
      </c>
      <c r="P1222" s="6"/>
      <c r="Q1222" s="8">
        <v>1587.6</v>
      </c>
      <c r="R1222" s="8">
        <v>1764</v>
      </c>
      <c r="S1222" s="8">
        <v>3351.6</v>
      </c>
      <c r="T1222" s="6"/>
    </row>
    <row r="1223" ht="19.2" spans="1:20">
      <c r="A1223" s="4">
        <v>2122</v>
      </c>
      <c r="B1223" s="4" t="s">
        <v>654</v>
      </c>
      <c r="C1223" s="4" t="s">
        <v>2249</v>
      </c>
      <c r="D1223" s="5">
        <v>44986</v>
      </c>
      <c r="E1223" s="5">
        <v>45016</v>
      </c>
      <c r="F1223" s="6"/>
      <c r="G1223" s="4" t="s">
        <v>25</v>
      </c>
      <c r="H1223" s="4" t="s">
        <v>430</v>
      </c>
      <c r="I1223" s="4" t="s">
        <v>27</v>
      </c>
      <c r="J1223" s="4">
        <v>4.7</v>
      </c>
      <c r="K1223" s="8">
        <v>4410</v>
      </c>
      <c r="L1223" s="8">
        <v>20727</v>
      </c>
      <c r="M1223" s="4">
        <v>10</v>
      </c>
      <c r="N1223" s="8">
        <v>2072.7</v>
      </c>
      <c r="O1223" s="8">
        <v>103.635</v>
      </c>
      <c r="P1223" s="6"/>
      <c r="Q1223" s="8">
        <v>932.715</v>
      </c>
      <c r="R1223" s="8">
        <v>1036.35</v>
      </c>
      <c r="S1223" s="8">
        <v>1969.065</v>
      </c>
      <c r="T1223" s="6"/>
    </row>
    <row r="1224" ht="19.2" spans="1:20">
      <c r="A1224" s="4">
        <v>2123</v>
      </c>
      <c r="B1224" s="4" t="s">
        <v>655</v>
      </c>
      <c r="C1224" s="4" t="s">
        <v>2249</v>
      </c>
      <c r="D1224" s="5">
        <v>44986</v>
      </c>
      <c r="E1224" s="5">
        <v>45016</v>
      </c>
      <c r="F1224" s="6"/>
      <c r="G1224" s="4" t="s">
        <v>25</v>
      </c>
      <c r="H1224" s="4" t="s">
        <v>430</v>
      </c>
      <c r="I1224" s="4" t="s">
        <v>27</v>
      </c>
      <c r="J1224" s="4">
        <v>2.3</v>
      </c>
      <c r="K1224" s="8">
        <v>4410</v>
      </c>
      <c r="L1224" s="8">
        <v>10143</v>
      </c>
      <c r="M1224" s="4">
        <v>10</v>
      </c>
      <c r="N1224" s="8">
        <v>1014.3</v>
      </c>
      <c r="O1224" s="8">
        <v>50.715</v>
      </c>
      <c r="P1224" s="6"/>
      <c r="Q1224" s="8">
        <v>456.435</v>
      </c>
      <c r="R1224" s="8">
        <v>507.15</v>
      </c>
      <c r="S1224" s="8">
        <v>963.585</v>
      </c>
      <c r="T1224" s="6"/>
    </row>
    <row r="1225" ht="19.2" spans="1:20">
      <c r="A1225" s="4">
        <v>2124</v>
      </c>
      <c r="B1225" s="4" t="s">
        <v>656</v>
      </c>
      <c r="C1225" s="4" t="s">
        <v>2249</v>
      </c>
      <c r="D1225" s="5">
        <v>44986</v>
      </c>
      <c r="E1225" s="5">
        <v>45016</v>
      </c>
      <c r="F1225" s="6"/>
      <c r="G1225" s="4" t="s">
        <v>25</v>
      </c>
      <c r="H1225" s="4" t="s">
        <v>430</v>
      </c>
      <c r="I1225" s="4" t="s">
        <v>27</v>
      </c>
      <c r="J1225" s="4">
        <v>1.9</v>
      </c>
      <c r="K1225" s="8">
        <v>4410</v>
      </c>
      <c r="L1225" s="8">
        <v>8379</v>
      </c>
      <c r="M1225" s="4">
        <v>10</v>
      </c>
      <c r="N1225" s="8">
        <v>837.9</v>
      </c>
      <c r="O1225" s="8">
        <v>41.895</v>
      </c>
      <c r="P1225" s="6"/>
      <c r="Q1225" s="8">
        <v>377.055</v>
      </c>
      <c r="R1225" s="8">
        <v>418.95</v>
      </c>
      <c r="S1225" s="8">
        <v>796.005</v>
      </c>
      <c r="T1225" s="6"/>
    </row>
    <row r="1226" ht="19.2" spans="1:20">
      <c r="A1226" s="4">
        <v>2125</v>
      </c>
      <c r="B1226" s="4" t="s">
        <v>657</v>
      </c>
      <c r="C1226" s="4" t="s">
        <v>2249</v>
      </c>
      <c r="D1226" s="5">
        <v>44986</v>
      </c>
      <c r="E1226" s="5">
        <v>45016</v>
      </c>
      <c r="F1226" s="6"/>
      <c r="G1226" s="4" t="s">
        <v>25</v>
      </c>
      <c r="H1226" s="4" t="s">
        <v>430</v>
      </c>
      <c r="I1226" s="4" t="s">
        <v>27</v>
      </c>
      <c r="J1226" s="4">
        <v>1.56</v>
      </c>
      <c r="K1226" s="8">
        <v>4410</v>
      </c>
      <c r="L1226" s="8">
        <v>6879.6</v>
      </c>
      <c r="M1226" s="4">
        <v>10</v>
      </c>
      <c r="N1226" s="8">
        <v>687.96</v>
      </c>
      <c r="O1226" s="8">
        <v>34.398</v>
      </c>
      <c r="P1226" s="6"/>
      <c r="Q1226" s="8">
        <v>309.582</v>
      </c>
      <c r="R1226" s="8">
        <v>343.98</v>
      </c>
      <c r="S1226" s="8">
        <v>653.562</v>
      </c>
      <c r="T1226" s="6"/>
    </row>
    <row r="1227" ht="19.2" spans="1:20">
      <c r="A1227" s="4">
        <v>2126</v>
      </c>
      <c r="B1227" s="4" t="s">
        <v>658</v>
      </c>
      <c r="C1227" s="4" t="s">
        <v>2249</v>
      </c>
      <c r="D1227" s="5">
        <v>44986</v>
      </c>
      <c r="E1227" s="5">
        <v>45016</v>
      </c>
      <c r="F1227" s="6"/>
      <c r="G1227" s="4" t="s">
        <v>25</v>
      </c>
      <c r="H1227" s="4" t="s">
        <v>430</v>
      </c>
      <c r="I1227" s="4" t="s">
        <v>27</v>
      </c>
      <c r="J1227" s="4">
        <v>5</v>
      </c>
      <c r="K1227" s="8">
        <v>4410</v>
      </c>
      <c r="L1227" s="8">
        <v>22050</v>
      </c>
      <c r="M1227" s="4">
        <v>10</v>
      </c>
      <c r="N1227" s="8">
        <v>2205</v>
      </c>
      <c r="O1227" s="8">
        <v>110.25</v>
      </c>
      <c r="P1227" s="6"/>
      <c r="Q1227" s="8">
        <v>992.25</v>
      </c>
      <c r="R1227" s="8">
        <v>1102.5</v>
      </c>
      <c r="S1227" s="8">
        <v>2094.75</v>
      </c>
      <c r="T1227" s="6"/>
    </row>
    <row r="1228" ht="19.2" spans="1:20">
      <c r="A1228" s="4">
        <v>2127</v>
      </c>
      <c r="B1228" s="4" t="s">
        <v>659</v>
      </c>
      <c r="C1228" s="4" t="s">
        <v>2249</v>
      </c>
      <c r="D1228" s="5">
        <v>44986</v>
      </c>
      <c r="E1228" s="5">
        <v>45016</v>
      </c>
      <c r="F1228" s="6"/>
      <c r="G1228" s="4" t="s">
        <v>25</v>
      </c>
      <c r="H1228" s="4" t="s">
        <v>430</v>
      </c>
      <c r="I1228" s="4" t="s">
        <v>27</v>
      </c>
      <c r="J1228" s="4">
        <v>5</v>
      </c>
      <c r="K1228" s="8">
        <v>4410</v>
      </c>
      <c r="L1228" s="8">
        <v>22050</v>
      </c>
      <c r="M1228" s="4">
        <v>10</v>
      </c>
      <c r="N1228" s="8">
        <v>2205</v>
      </c>
      <c r="O1228" s="8">
        <v>110.25</v>
      </c>
      <c r="P1228" s="6"/>
      <c r="Q1228" s="8">
        <v>992.25</v>
      </c>
      <c r="R1228" s="8">
        <v>1102.5</v>
      </c>
      <c r="S1228" s="8">
        <v>2094.75</v>
      </c>
      <c r="T1228" s="6"/>
    </row>
    <row r="1229" ht="19.2" spans="1:20">
      <c r="A1229" s="4">
        <v>2128</v>
      </c>
      <c r="B1229" s="4" t="s">
        <v>660</v>
      </c>
      <c r="C1229" s="4" t="s">
        <v>2249</v>
      </c>
      <c r="D1229" s="5">
        <v>44986</v>
      </c>
      <c r="E1229" s="5">
        <v>45016</v>
      </c>
      <c r="F1229" s="6"/>
      <c r="G1229" s="4" t="s">
        <v>25</v>
      </c>
      <c r="H1229" s="4" t="s">
        <v>430</v>
      </c>
      <c r="I1229" s="4" t="s">
        <v>27</v>
      </c>
      <c r="J1229" s="4">
        <v>7</v>
      </c>
      <c r="K1229" s="8">
        <v>4410</v>
      </c>
      <c r="L1229" s="8">
        <v>30870</v>
      </c>
      <c r="M1229" s="4">
        <v>10</v>
      </c>
      <c r="N1229" s="8">
        <v>3087</v>
      </c>
      <c r="O1229" s="8">
        <v>154.35</v>
      </c>
      <c r="P1229" s="6"/>
      <c r="Q1229" s="8">
        <v>1389.15</v>
      </c>
      <c r="R1229" s="8">
        <v>1543.5</v>
      </c>
      <c r="S1229" s="8">
        <v>2932.65</v>
      </c>
      <c r="T1229" s="6"/>
    </row>
    <row r="1230" ht="19.2" spans="1:20">
      <c r="A1230" s="4">
        <v>2129</v>
      </c>
      <c r="B1230" s="4" t="s">
        <v>661</v>
      </c>
      <c r="C1230" s="4" t="s">
        <v>2249</v>
      </c>
      <c r="D1230" s="5">
        <v>44986</v>
      </c>
      <c r="E1230" s="5">
        <v>45016</v>
      </c>
      <c r="F1230" s="6"/>
      <c r="G1230" s="4" t="s">
        <v>25</v>
      </c>
      <c r="H1230" s="4" t="s">
        <v>430</v>
      </c>
      <c r="I1230" s="4" t="s">
        <v>27</v>
      </c>
      <c r="J1230" s="4">
        <v>5</v>
      </c>
      <c r="K1230" s="8">
        <v>4410</v>
      </c>
      <c r="L1230" s="8">
        <v>22050</v>
      </c>
      <c r="M1230" s="4">
        <v>10</v>
      </c>
      <c r="N1230" s="8">
        <v>2205</v>
      </c>
      <c r="O1230" s="8">
        <v>110.25</v>
      </c>
      <c r="P1230" s="6"/>
      <c r="Q1230" s="8">
        <v>992.25</v>
      </c>
      <c r="R1230" s="8">
        <v>1102.5</v>
      </c>
      <c r="S1230" s="8">
        <v>2094.75</v>
      </c>
      <c r="T1230" s="6"/>
    </row>
    <row r="1231" ht="19.2" spans="1:20">
      <c r="A1231" s="4">
        <v>2130</v>
      </c>
      <c r="B1231" s="4" t="s">
        <v>662</v>
      </c>
      <c r="C1231" s="4" t="s">
        <v>2249</v>
      </c>
      <c r="D1231" s="5">
        <v>44986</v>
      </c>
      <c r="E1231" s="5">
        <v>45016</v>
      </c>
      <c r="F1231" s="6"/>
      <c r="G1231" s="4" t="s">
        <v>25</v>
      </c>
      <c r="H1231" s="4" t="s">
        <v>430</v>
      </c>
      <c r="I1231" s="4" t="s">
        <v>27</v>
      </c>
      <c r="J1231" s="4">
        <v>2.06</v>
      </c>
      <c r="K1231" s="8">
        <v>4410</v>
      </c>
      <c r="L1231" s="8">
        <v>9084.6</v>
      </c>
      <c r="M1231" s="4">
        <v>10</v>
      </c>
      <c r="N1231" s="8">
        <v>908.46</v>
      </c>
      <c r="O1231" s="8">
        <v>45.423</v>
      </c>
      <c r="P1231" s="6"/>
      <c r="Q1231" s="8">
        <v>408.807</v>
      </c>
      <c r="R1231" s="8">
        <v>454.23</v>
      </c>
      <c r="S1231" s="8">
        <v>863.037</v>
      </c>
      <c r="T1231" s="6"/>
    </row>
    <row r="1232" ht="19.2" spans="1:20">
      <c r="A1232" s="4">
        <v>2131</v>
      </c>
      <c r="B1232" s="4" t="s">
        <v>663</v>
      </c>
      <c r="C1232" s="4" t="s">
        <v>2249</v>
      </c>
      <c r="D1232" s="5">
        <v>44986</v>
      </c>
      <c r="E1232" s="5">
        <v>45016</v>
      </c>
      <c r="F1232" s="6"/>
      <c r="G1232" s="4" t="s">
        <v>25</v>
      </c>
      <c r="H1232" s="4" t="s">
        <v>430</v>
      </c>
      <c r="I1232" s="4" t="s">
        <v>27</v>
      </c>
      <c r="J1232" s="4">
        <v>5</v>
      </c>
      <c r="K1232" s="8">
        <v>4410</v>
      </c>
      <c r="L1232" s="8">
        <v>22050</v>
      </c>
      <c r="M1232" s="4">
        <v>10</v>
      </c>
      <c r="N1232" s="8">
        <v>2205</v>
      </c>
      <c r="O1232" s="8">
        <v>110.25</v>
      </c>
      <c r="P1232" s="6"/>
      <c r="Q1232" s="8">
        <v>992.25</v>
      </c>
      <c r="R1232" s="8">
        <v>1102.5</v>
      </c>
      <c r="S1232" s="8">
        <v>2094.75</v>
      </c>
      <c r="T1232" s="6"/>
    </row>
    <row r="1233" ht="19.2" spans="1:20">
      <c r="A1233" s="4">
        <v>2132</v>
      </c>
      <c r="B1233" s="4" t="s">
        <v>664</v>
      </c>
      <c r="C1233" s="4" t="s">
        <v>2249</v>
      </c>
      <c r="D1233" s="5">
        <v>44986</v>
      </c>
      <c r="E1233" s="5">
        <v>45016</v>
      </c>
      <c r="F1233" s="6"/>
      <c r="G1233" s="4" t="s">
        <v>25</v>
      </c>
      <c r="H1233" s="4" t="s">
        <v>430</v>
      </c>
      <c r="I1233" s="4" t="s">
        <v>27</v>
      </c>
      <c r="J1233" s="4">
        <v>5</v>
      </c>
      <c r="K1233" s="8">
        <v>4410</v>
      </c>
      <c r="L1233" s="8">
        <v>22050</v>
      </c>
      <c r="M1233" s="4">
        <v>10</v>
      </c>
      <c r="N1233" s="8">
        <v>2205</v>
      </c>
      <c r="O1233" s="8">
        <v>110.25</v>
      </c>
      <c r="P1233" s="6"/>
      <c r="Q1233" s="8">
        <v>992.25</v>
      </c>
      <c r="R1233" s="8">
        <v>1102.5</v>
      </c>
      <c r="S1233" s="8">
        <v>2094.75</v>
      </c>
      <c r="T1233" s="6"/>
    </row>
    <row r="1234" ht="19.2" spans="1:20">
      <c r="A1234" s="4">
        <v>2133</v>
      </c>
      <c r="B1234" s="4" t="s">
        <v>665</v>
      </c>
      <c r="C1234" s="4" t="s">
        <v>2249</v>
      </c>
      <c r="D1234" s="5">
        <v>44986</v>
      </c>
      <c r="E1234" s="5">
        <v>45016</v>
      </c>
      <c r="F1234" s="6"/>
      <c r="G1234" s="4" t="s">
        <v>25</v>
      </c>
      <c r="H1234" s="4" t="s">
        <v>430</v>
      </c>
      <c r="I1234" s="4" t="s">
        <v>27</v>
      </c>
      <c r="J1234" s="4">
        <v>5</v>
      </c>
      <c r="K1234" s="8">
        <v>4410</v>
      </c>
      <c r="L1234" s="8">
        <v>22050</v>
      </c>
      <c r="M1234" s="4">
        <v>10</v>
      </c>
      <c r="N1234" s="8">
        <v>2205</v>
      </c>
      <c r="O1234" s="8">
        <v>110.25</v>
      </c>
      <c r="P1234" s="6"/>
      <c r="Q1234" s="8">
        <v>992.25</v>
      </c>
      <c r="R1234" s="8">
        <v>1102.5</v>
      </c>
      <c r="S1234" s="8">
        <v>2094.75</v>
      </c>
      <c r="T1234" s="6"/>
    </row>
    <row r="1235" ht="19.2" spans="1:20">
      <c r="A1235" s="4">
        <v>2134</v>
      </c>
      <c r="B1235" s="4" t="s">
        <v>666</v>
      </c>
      <c r="C1235" s="4" t="s">
        <v>2249</v>
      </c>
      <c r="D1235" s="5">
        <v>44986</v>
      </c>
      <c r="E1235" s="5">
        <v>45016</v>
      </c>
      <c r="F1235" s="6"/>
      <c r="G1235" s="4" t="s">
        <v>25</v>
      </c>
      <c r="H1235" s="4" t="s">
        <v>430</v>
      </c>
      <c r="I1235" s="4" t="s">
        <v>27</v>
      </c>
      <c r="J1235" s="4">
        <v>5</v>
      </c>
      <c r="K1235" s="8">
        <v>4410</v>
      </c>
      <c r="L1235" s="8">
        <v>22050</v>
      </c>
      <c r="M1235" s="4">
        <v>10</v>
      </c>
      <c r="N1235" s="8">
        <v>2205</v>
      </c>
      <c r="O1235" s="8">
        <v>110.25</v>
      </c>
      <c r="P1235" s="6"/>
      <c r="Q1235" s="8">
        <v>992.25</v>
      </c>
      <c r="R1235" s="8">
        <v>1102.5</v>
      </c>
      <c r="S1235" s="8">
        <v>2094.75</v>
      </c>
      <c r="T1235" s="6"/>
    </row>
    <row r="1236" ht="19.2" spans="1:20">
      <c r="A1236" s="4">
        <v>2135</v>
      </c>
      <c r="B1236" s="4" t="s">
        <v>667</v>
      </c>
      <c r="C1236" s="4" t="s">
        <v>2249</v>
      </c>
      <c r="D1236" s="5">
        <v>44986</v>
      </c>
      <c r="E1236" s="5">
        <v>45016</v>
      </c>
      <c r="F1236" s="6"/>
      <c r="G1236" s="4" t="s">
        <v>25</v>
      </c>
      <c r="H1236" s="4" t="s">
        <v>430</v>
      </c>
      <c r="I1236" s="4" t="s">
        <v>27</v>
      </c>
      <c r="J1236" s="4">
        <v>4.28</v>
      </c>
      <c r="K1236" s="8">
        <v>4410</v>
      </c>
      <c r="L1236" s="8">
        <v>18874.8</v>
      </c>
      <c r="M1236" s="4">
        <v>10</v>
      </c>
      <c r="N1236" s="8">
        <v>1887.48</v>
      </c>
      <c r="O1236" s="8">
        <v>94.374</v>
      </c>
      <c r="P1236" s="6"/>
      <c r="Q1236" s="8">
        <v>849.366</v>
      </c>
      <c r="R1236" s="8">
        <v>943.74</v>
      </c>
      <c r="S1236" s="8">
        <v>1793.106</v>
      </c>
      <c r="T1236" s="6"/>
    </row>
    <row r="1237" ht="19.2" spans="1:20">
      <c r="A1237" s="4">
        <v>2136</v>
      </c>
      <c r="B1237" s="4" t="s">
        <v>668</v>
      </c>
      <c r="C1237" s="4" t="s">
        <v>2249</v>
      </c>
      <c r="D1237" s="5">
        <v>44986</v>
      </c>
      <c r="E1237" s="5">
        <v>45016</v>
      </c>
      <c r="F1237" s="6"/>
      <c r="G1237" s="4" t="s">
        <v>25</v>
      </c>
      <c r="H1237" s="4" t="s">
        <v>430</v>
      </c>
      <c r="I1237" s="4" t="s">
        <v>27</v>
      </c>
      <c r="J1237" s="4">
        <v>5</v>
      </c>
      <c r="K1237" s="8">
        <v>4410</v>
      </c>
      <c r="L1237" s="8">
        <v>22050</v>
      </c>
      <c r="M1237" s="4">
        <v>10</v>
      </c>
      <c r="N1237" s="8">
        <v>2205</v>
      </c>
      <c r="O1237" s="8">
        <v>110.25</v>
      </c>
      <c r="P1237" s="6"/>
      <c r="Q1237" s="8">
        <v>992.25</v>
      </c>
      <c r="R1237" s="8">
        <v>1102.5</v>
      </c>
      <c r="S1237" s="8">
        <v>2094.75</v>
      </c>
      <c r="T1237" s="6"/>
    </row>
    <row r="1238" ht="19.2" spans="1:20">
      <c r="A1238" s="4">
        <v>2137</v>
      </c>
      <c r="B1238" s="4" t="s">
        <v>669</v>
      </c>
      <c r="C1238" s="4" t="s">
        <v>2249</v>
      </c>
      <c r="D1238" s="5">
        <v>44986</v>
      </c>
      <c r="E1238" s="5">
        <v>45016</v>
      </c>
      <c r="F1238" s="6"/>
      <c r="G1238" s="4" t="s">
        <v>25</v>
      </c>
      <c r="H1238" s="4" t="s">
        <v>430</v>
      </c>
      <c r="I1238" s="4" t="s">
        <v>27</v>
      </c>
      <c r="J1238" s="4">
        <v>5.9</v>
      </c>
      <c r="K1238" s="8">
        <v>4410</v>
      </c>
      <c r="L1238" s="8">
        <v>26019</v>
      </c>
      <c r="M1238" s="4">
        <v>10</v>
      </c>
      <c r="N1238" s="8">
        <v>2601.9</v>
      </c>
      <c r="O1238" s="8">
        <v>130.095</v>
      </c>
      <c r="P1238" s="6"/>
      <c r="Q1238" s="8">
        <v>1170.855</v>
      </c>
      <c r="R1238" s="8">
        <v>1300.95</v>
      </c>
      <c r="S1238" s="8">
        <v>2471.805</v>
      </c>
      <c r="T1238" s="6"/>
    </row>
    <row r="1239" ht="19.2" spans="1:20">
      <c r="A1239" s="4">
        <v>2138</v>
      </c>
      <c r="B1239" s="4" t="s">
        <v>670</v>
      </c>
      <c r="C1239" s="4" t="s">
        <v>2249</v>
      </c>
      <c r="D1239" s="5">
        <v>44986</v>
      </c>
      <c r="E1239" s="5">
        <v>45016</v>
      </c>
      <c r="F1239" s="6"/>
      <c r="G1239" s="4" t="s">
        <v>25</v>
      </c>
      <c r="H1239" s="4" t="s">
        <v>430</v>
      </c>
      <c r="I1239" s="4" t="s">
        <v>27</v>
      </c>
      <c r="J1239" s="4">
        <v>4.5</v>
      </c>
      <c r="K1239" s="8">
        <v>4410</v>
      </c>
      <c r="L1239" s="8">
        <v>19845</v>
      </c>
      <c r="M1239" s="4">
        <v>10</v>
      </c>
      <c r="N1239" s="8">
        <v>1984.5</v>
      </c>
      <c r="O1239" s="8">
        <v>99.225</v>
      </c>
      <c r="P1239" s="6"/>
      <c r="Q1239" s="8">
        <v>893.025</v>
      </c>
      <c r="R1239" s="8">
        <v>992.25</v>
      </c>
      <c r="S1239" s="8">
        <v>1885.275</v>
      </c>
      <c r="T1239" s="6"/>
    </row>
    <row r="1240" ht="19.2" spans="1:20">
      <c r="A1240" s="4">
        <v>2139</v>
      </c>
      <c r="B1240" s="4" t="s">
        <v>671</v>
      </c>
      <c r="C1240" s="4" t="s">
        <v>2249</v>
      </c>
      <c r="D1240" s="5">
        <v>44986</v>
      </c>
      <c r="E1240" s="5">
        <v>45016</v>
      </c>
      <c r="F1240" s="6"/>
      <c r="G1240" s="4" t="s">
        <v>25</v>
      </c>
      <c r="H1240" s="4" t="s">
        <v>430</v>
      </c>
      <c r="I1240" s="4" t="s">
        <v>27</v>
      </c>
      <c r="J1240" s="4">
        <v>3.1</v>
      </c>
      <c r="K1240" s="8">
        <v>4410</v>
      </c>
      <c r="L1240" s="8">
        <v>13671</v>
      </c>
      <c r="M1240" s="4">
        <v>10</v>
      </c>
      <c r="N1240" s="8">
        <v>1367.1</v>
      </c>
      <c r="O1240" s="8">
        <v>68.355</v>
      </c>
      <c r="P1240" s="6"/>
      <c r="Q1240" s="8">
        <v>615.195</v>
      </c>
      <c r="R1240" s="8">
        <v>683.55</v>
      </c>
      <c r="S1240" s="8">
        <v>1298.745</v>
      </c>
      <c r="T1240" s="6"/>
    </row>
    <row r="1241" ht="19.2" spans="1:20">
      <c r="A1241" s="4">
        <v>2140</v>
      </c>
      <c r="B1241" s="4" t="s">
        <v>672</v>
      </c>
      <c r="C1241" s="4" t="s">
        <v>2249</v>
      </c>
      <c r="D1241" s="5">
        <v>44986</v>
      </c>
      <c r="E1241" s="5">
        <v>45016</v>
      </c>
      <c r="F1241" s="6"/>
      <c r="G1241" s="4" t="s">
        <v>25</v>
      </c>
      <c r="H1241" s="4" t="s">
        <v>430</v>
      </c>
      <c r="I1241" s="4" t="s">
        <v>27</v>
      </c>
      <c r="J1241" s="4">
        <v>7</v>
      </c>
      <c r="K1241" s="8">
        <v>4410</v>
      </c>
      <c r="L1241" s="8">
        <v>30870</v>
      </c>
      <c r="M1241" s="4">
        <v>10</v>
      </c>
      <c r="N1241" s="8">
        <v>3087</v>
      </c>
      <c r="O1241" s="8">
        <v>154.35</v>
      </c>
      <c r="P1241" s="6"/>
      <c r="Q1241" s="8">
        <v>1389.15</v>
      </c>
      <c r="R1241" s="8">
        <v>1543.5</v>
      </c>
      <c r="S1241" s="8">
        <v>2932.65</v>
      </c>
      <c r="T1241" s="6"/>
    </row>
    <row r="1242" ht="19.2" spans="1:20">
      <c r="A1242" s="4">
        <v>2141</v>
      </c>
      <c r="B1242" s="4" t="s">
        <v>673</v>
      </c>
      <c r="C1242" s="4" t="s">
        <v>2249</v>
      </c>
      <c r="D1242" s="5">
        <v>44986</v>
      </c>
      <c r="E1242" s="5">
        <v>45016</v>
      </c>
      <c r="F1242" s="6"/>
      <c r="G1242" s="4" t="s">
        <v>25</v>
      </c>
      <c r="H1242" s="4" t="s">
        <v>430</v>
      </c>
      <c r="I1242" s="4" t="s">
        <v>27</v>
      </c>
      <c r="J1242" s="4">
        <v>3.6</v>
      </c>
      <c r="K1242" s="8">
        <v>4410</v>
      </c>
      <c r="L1242" s="8">
        <v>15876</v>
      </c>
      <c r="M1242" s="4">
        <v>10</v>
      </c>
      <c r="N1242" s="8">
        <v>1587.6</v>
      </c>
      <c r="O1242" s="8">
        <v>79.38</v>
      </c>
      <c r="P1242" s="6"/>
      <c r="Q1242" s="8">
        <v>714.42</v>
      </c>
      <c r="R1242" s="8">
        <v>793.8</v>
      </c>
      <c r="S1242" s="8">
        <v>1508.22</v>
      </c>
      <c r="T1242" s="6"/>
    </row>
    <row r="1243" ht="19.2" spans="1:20">
      <c r="A1243" s="4">
        <v>2142</v>
      </c>
      <c r="B1243" s="4" t="s">
        <v>674</v>
      </c>
      <c r="C1243" s="4" t="s">
        <v>2249</v>
      </c>
      <c r="D1243" s="5">
        <v>44986</v>
      </c>
      <c r="E1243" s="5">
        <v>45016</v>
      </c>
      <c r="F1243" s="6"/>
      <c r="G1243" s="4" t="s">
        <v>25</v>
      </c>
      <c r="H1243" s="4" t="s">
        <v>430</v>
      </c>
      <c r="I1243" s="4" t="s">
        <v>27</v>
      </c>
      <c r="J1243" s="4">
        <v>5</v>
      </c>
      <c r="K1243" s="8">
        <v>4410</v>
      </c>
      <c r="L1243" s="8">
        <v>22050</v>
      </c>
      <c r="M1243" s="4">
        <v>10</v>
      </c>
      <c r="N1243" s="8">
        <v>2205</v>
      </c>
      <c r="O1243" s="8">
        <v>110.25</v>
      </c>
      <c r="P1243" s="6"/>
      <c r="Q1243" s="8">
        <v>992.25</v>
      </c>
      <c r="R1243" s="8">
        <v>1102.5</v>
      </c>
      <c r="S1243" s="8">
        <v>2094.75</v>
      </c>
      <c r="T1243" s="6"/>
    </row>
    <row r="1244" ht="19.2" spans="1:20">
      <c r="A1244" s="4">
        <v>2143</v>
      </c>
      <c r="B1244" s="4" t="s">
        <v>675</v>
      </c>
      <c r="C1244" s="4" t="s">
        <v>2249</v>
      </c>
      <c r="D1244" s="5">
        <v>44986</v>
      </c>
      <c r="E1244" s="5">
        <v>45016</v>
      </c>
      <c r="F1244" s="6"/>
      <c r="G1244" s="4" t="s">
        <v>25</v>
      </c>
      <c r="H1244" s="4" t="s">
        <v>430</v>
      </c>
      <c r="I1244" s="4" t="s">
        <v>27</v>
      </c>
      <c r="J1244" s="4">
        <v>5</v>
      </c>
      <c r="K1244" s="8">
        <v>4410</v>
      </c>
      <c r="L1244" s="8">
        <v>22050</v>
      </c>
      <c r="M1244" s="4">
        <v>10</v>
      </c>
      <c r="N1244" s="8">
        <v>2205</v>
      </c>
      <c r="O1244" s="8">
        <v>110.25</v>
      </c>
      <c r="P1244" s="6"/>
      <c r="Q1244" s="8">
        <v>992.25</v>
      </c>
      <c r="R1244" s="8">
        <v>1102.5</v>
      </c>
      <c r="S1244" s="8">
        <v>2094.75</v>
      </c>
      <c r="T1244" s="6"/>
    </row>
    <row r="1245" ht="19.2" spans="1:20">
      <c r="A1245" s="4">
        <v>2144</v>
      </c>
      <c r="B1245" s="4" t="s">
        <v>676</v>
      </c>
      <c r="C1245" s="4" t="s">
        <v>2249</v>
      </c>
      <c r="D1245" s="5">
        <v>44986</v>
      </c>
      <c r="E1245" s="5">
        <v>45016</v>
      </c>
      <c r="F1245" s="6"/>
      <c r="G1245" s="4" t="s">
        <v>25</v>
      </c>
      <c r="H1245" s="4" t="s">
        <v>430</v>
      </c>
      <c r="I1245" s="4" t="s">
        <v>27</v>
      </c>
      <c r="J1245" s="4">
        <v>5</v>
      </c>
      <c r="K1245" s="8">
        <v>4410</v>
      </c>
      <c r="L1245" s="8">
        <v>22050</v>
      </c>
      <c r="M1245" s="4">
        <v>10</v>
      </c>
      <c r="N1245" s="8">
        <v>2205</v>
      </c>
      <c r="O1245" s="8">
        <v>110.25</v>
      </c>
      <c r="P1245" s="6"/>
      <c r="Q1245" s="8">
        <v>992.25</v>
      </c>
      <c r="R1245" s="8">
        <v>1102.5</v>
      </c>
      <c r="S1245" s="8">
        <v>2094.75</v>
      </c>
      <c r="T1245" s="6"/>
    </row>
    <row r="1246" ht="19.2" spans="1:20">
      <c r="A1246" s="4">
        <v>2145</v>
      </c>
      <c r="B1246" s="4" t="s">
        <v>677</v>
      </c>
      <c r="C1246" s="4" t="s">
        <v>2249</v>
      </c>
      <c r="D1246" s="5">
        <v>44986</v>
      </c>
      <c r="E1246" s="5">
        <v>45016</v>
      </c>
      <c r="F1246" s="6"/>
      <c r="G1246" s="4" t="s">
        <v>25</v>
      </c>
      <c r="H1246" s="4" t="s">
        <v>430</v>
      </c>
      <c r="I1246" s="4" t="s">
        <v>27</v>
      </c>
      <c r="J1246" s="4">
        <v>4.4</v>
      </c>
      <c r="K1246" s="8">
        <v>4410</v>
      </c>
      <c r="L1246" s="8">
        <v>19404</v>
      </c>
      <c r="M1246" s="4">
        <v>10</v>
      </c>
      <c r="N1246" s="8">
        <v>1940.4</v>
      </c>
      <c r="O1246" s="8">
        <v>97.02</v>
      </c>
      <c r="P1246" s="6"/>
      <c r="Q1246" s="8">
        <v>873.18</v>
      </c>
      <c r="R1246" s="8">
        <v>970.2</v>
      </c>
      <c r="S1246" s="8">
        <v>1843.38</v>
      </c>
      <c r="T1246" s="6"/>
    </row>
    <row r="1247" ht="19.2" spans="1:20">
      <c r="A1247" s="4">
        <v>2146</v>
      </c>
      <c r="B1247" s="4" t="s">
        <v>678</v>
      </c>
      <c r="C1247" s="4" t="s">
        <v>2249</v>
      </c>
      <c r="D1247" s="5">
        <v>44986</v>
      </c>
      <c r="E1247" s="5">
        <v>45016</v>
      </c>
      <c r="F1247" s="6"/>
      <c r="G1247" s="4" t="s">
        <v>25</v>
      </c>
      <c r="H1247" s="4" t="s">
        <v>430</v>
      </c>
      <c r="I1247" s="4" t="s">
        <v>27</v>
      </c>
      <c r="J1247" s="4">
        <v>5</v>
      </c>
      <c r="K1247" s="8">
        <v>4410</v>
      </c>
      <c r="L1247" s="8">
        <v>22050</v>
      </c>
      <c r="M1247" s="4">
        <v>10</v>
      </c>
      <c r="N1247" s="8">
        <v>2205</v>
      </c>
      <c r="O1247" s="8">
        <v>110.25</v>
      </c>
      <c r="P1247" s="6"/>
      <c r="Q1247" s="8">
        <v>992.25</v>
      </c>
      <c r="R1247" s="8">
        <v>1102.5</v>
      </c>
      <c r="S1247" s="8">
        <v>2094.75</v>
      </c>
      <c r="T1247" s="6"/>
    </row>
    <row r="1248" ht="19.2" spans="1:20">
      <c r="A1248" s="4">
        <v>2147</v>
      </c>
      <c r="B1248" s="4" t="s">
        <v>679</v>
      </c>
      <c r="C1248" s="4" t="s">
        <v>2249</v>
      </c>
      <c r="D1248" s="5">
        <v>44986</v>
      </c>
      <c r="E1248" s="5">
        <v>45016</v>
      </c>
      <c r="F1248" s="6"/>
      <c r="G1248" s="4" t="s">
        <v>25</v>
      </c>
      <c r="H1248" s="4" t="s">
        <v>430</v>
      </c>
      <c r="I1248" s="4" t="s">
        <v>27</v>
      </c>
      <c r="J1248" s="4">
        <v>5</v>
      </c>
      <c r="K1248" s="8">
        <v>4410</v>
      </c>
      <c r="L1248" s="8">
        <v>22050</v>
      </c>
      <c r="M1248" s="4">
        <v>10</v>
      </c>
      <c r="N1248" s="8">
        <v>2205</v>
      </c>
      <c r="O1248" s="8">
        <v>110.25</v>
      </c>
      <c r="P1248" s="6"/>
      <c r="Q1248" s="8">
        <v>992.25</v>
      </c>
      <c r="R1248" s="8">
        <v>1102.5</v>
      </c>
      <c r="S1248" s="8">
        <v>2094.75</v>
      </c>
      <c r="T1248" s="6"/>
    </row>
    <row r="1249" ht="19.2" spans="1:20">
      <c r="A1249" s="4">
        <v>2148</v>
      </c>
      <c r="B1249" s="4" t="s">
        <v>680</v>
      </c>
      <c r="C1249" s="4" t="s">
        <v>2249</v>
      </c>
      <c r="D1249" s="5">
        <v>44986</v>
      </c>
      <c r="E1249" s="5">
        <v>45016</v>
      </c>
      <c r="F1249" s="6"/>
      <c r="G1249" s="4" t="s">
        <v>25</v>
      </c>
      <c r="H1249" s="4" t="s">
        <v>430</v>
      </c>
      <c r="I1249" s="4" t="s">
        <v>27</v>
      </c>
      <c r="J1249" s="4">
        <v>5.7</v>
      </c>
      <c r="K1249" s="8">
        <v>4410</v>
      </c>
      <c r="L1249" s="8">
        <v>25137</v>
      </c>
      <c r="M1249" s="4">
        <v>10</v>
      </c>
      <c r="N1249" s="8">
        <v>2513.7</v>
      </c>
      <c r="O1249" s="8">
        <v>125.685</v>
      </c>
      <c r="P1249" s="6"/>
      <c r="Q1249" s="8">
        <v>1131.165</v>
      </c>
      <c r="R1249" s="8">
        <v>1256.85</v>
      </c>
      <c r="S1249" s="8">
        <v>2388.015</v>
      </c>
      <c r="T1249" s="6"/>
    </row>
    <row r="1250" ht="19.2" spans="1:20">
      <c r="A1250" s="4">
        <v>2149</v>
      </c>
      <c r="B1250" s="4" t="s">
        <v>681</v>
      </c>
      <c r="C1250" s="4" t="s">
        <v>2249</v>
      </c>
      <c r="D1250" s="5">
        <v>44986</v>
      </c>
      <c r="E1250" s="5">
        <v>45016</v>
      </c>
      <c r="F1250" s="6"/>
      <c r="G1250" s="4" t="s">
        <v>25</v>
      </c>
      <c r="H1250" s="4" t="s">
        <v>430</v>
      </c>
      <c r="I1250" s="4" t="s">
        <v>27</v>
      </c>
      <c r="J1250" s="4">
        <v>5</v>
      </c>
      <c r="K1250" s="8">
        <v>4410</v>
      </c>
      <c r="L1250" s="8">
        <v>22050</v>
      </c>
      <c r="M1250" s="4">
        <v>10</v>
      </c>
      <c r="N1250" s="8">
        <v>2205</v>
      </c>
      <c r="O1250" s="8">
        <v>110.25</v>
      </c>
      <c r="P1250" s="6"/>
      <c r="Q1250" s="8">
        <v>992.25</v>
      </c>
      <c r="R1250" s="8">
        <v>1102.5</v>
      </c>
      <c r="S1250" s="8">
        <v>2094.75</v>
      </c>
      <c r="T1250" s="6"/>
    </row>
    <row r="1251" ht="19.2" spans="1:20">
      <c r="A1251" s="4">
        <v>2150</v>
      </c>
      <c r="B1251" s="4" t="s">
        <v>682</v>
      </c>
      <c r="C1251" s="4" t="s">
        <v>2249</v>
      </c>
      <c r="D1251" s="5">
        <v>44986</v>
      </c>
      <c r="E1251" s="5">
        <v>45016</v>
      </c>
      <c r="F1251" s="6"/>
      <c r="G1251" s="4" t="s">
        <v>25</v>
      </c>
      <c r="H1251" s="4" t="s">
        <v>430</v>
      </c>
      <c r="I1251" s="4" t="s">
        <v>27</v>
      </c>
      <c r="J1251" s="4">
        <v>4</v>
      </c>
      <c r="K1251" s="8">
        <v>4410</v>
      </c>
      <c r="L1251" s="8">
        <v>17640</v>
      </c>
      <c r="M1251" s="4">
        <v>10</v>
      </c>
      <c r="N1251" s="8">
        <v>1764</v>
      </c>
      <c r="O1251" s="8">
        <v>88.2</v>
      </c>
      <c r="P1251" s="6"/>
      <c r="Q1251" s="8">
        <v>793.8</v>
      </c>
      <c r="R1251" s="8">
        <v>882</v>
      </c>
      <c r="S1251" s="8">
        <v>1675.8</v>
      </c>
      <c r="T1251" s="6"/>
    </row>
    <row r="1252" ht="19.2" spans="1:20">
      <c r="A1252" s="4">
        <v>2151</v>
      </c>
      <c r="B1252" s="4" t="s">
        <v>442</v>
      </c>
      <c r="C1252" s="4" t="s">
        <v>2249</v>
      </c>
      <c r="D1252" s="5">
        <v>44986</v>
      </c>
      <c r="E1252" s="5">
        <v>45016</v>
      </c>
      <c r="F1252" s="6"/>
      <c r="G1252" s="4" t="s">
        <v>25</v>
      </c>
      <c r="H1252" s="4" t="s">
        <v>430</v>
      </c>
      <c r="I1252" s="4" t="s">
        <v>27</v>
      </c>
      <c r="J1252" s="4">
        <v>5</v>
      </c>
      <c r="K1252" s="8">
        <v>4410</v>
      </c>
      <c r="L1252" s="8">
        <v>22050</v>
      </c>
      <c r="M1252" s="4">
        <v>10</v>
      </c>
      <c r="N1252" s="8">
        <v>2205</v>
      </c>
      <c r="O1252" s="8">
        <v>110.25</v>
      </c>
      <c r="P1252" s="6"/>
      <c r="Q1252" s="8">
        <v>992.25</v>
      </c>
      <c r="R1252" s="8">
        <v>1102.5</v>
      </c>
      <c r="S1252" s="8">
        <v>2094.75</v>
      </c>
      <c r="T1252" s="6"/>
    </row>
    <row r="1253" ht="19.2" spans="1:20">
      <c r="A1253" s="4">
        <v>2152</v>
      </c>
      <c r="B1253" s="4" t="s">
        <v>683</v>
      </c>
      <c r="C1253" s="4" t="s">
        <v>2249</v>
      </c>
      <c r="D1253" s="5">
        <v>44986</v>
      </c>
      <c r="E1253" s="5">
        <v>45016</v>
      </c>
      <c r="F1253" s="6"/>
      <c r="G1253" s="4" t="s">
        <v>25</v>
      </c>
      <c r="H1253" s="4" t="s">
        <v>430</v>
      </c>
      <c r="I1253" s="4" t="s">
        <v>27</v>
      </c>
      <c r="J1253" s="4">
        <v>5</v>
      </c>
      <c r="K1253" s="8">
        <v>4410</v>
      </c>
      <c r="L1253" s="8">
        <v>22050</v>
      </c>
      <c r="M1253" s="4">
        <v>10</v>
      </c>
      <c r="N1253" s="8">
        <v>2205</v>
      </c>
      <c r="O1253" s="8">
        <v>110.25</v>
      </c>
      <c r="P1253" s="6"/>
      <c r="Q1253" s="8">
        <v>992.25</v>
      </c>
      <c r="R1253" s="8">
        <v>1102.5</v>
      </c>
      <c r="S1253" s="8">
        <v>2094.75</v>
      </c>
      <c r="T1253" s="6"/>
    </row>
    <row r="1254" ht="19.2" spans="1:20">
      <c r="A1254" s="4">
        <v>2153</v>
      </c>
      <c r="B1254" s="4" t="s">
        <v>684</v>
      </c>
      <c r="C1254" s="4" t="s">
        <v>2249</v>
      </c>
      <c r="D1254" s="5">
        <v>44986</v>
      </c>
      <c r="E1254" s="5">
        <v>45016</v>
      </c>
      <c r="F1254" s="6"/>
      <c r="G1254" s="4" t="s">
        <v>25</v>
      </c>
      <c r="H1254" s="4" t="s">
        <v>430</v>
      </c>
      <c r="I1254" s="4" t="s">
        <v>27</v>
      </c>
      <c r="J1254" s="4">
        <v>5.98</v>
      </c>
      <c r="K1254" s="8">
        <v>4410</v>
      </c>
      <c r="L1254" s="8">
        <v>26371.8</v>
      </c>
      <c r="M1254" s="4">
        <v>10</v>
      </c>
      <c r="N1254" s="8">
        <v>2637.18</v>
      </c>
      <c r="O1254" s="8">
        <v>131.859</v>
      </c>
      <c r="P1254" s="6"/>
      <c r="Q1254" s="8">
        <v>1186.731</v>
      </c>
      <c r="R1254" s="8">
        <v>1318.59</v>
      </c>
      <c r="S1254" s="8">
        <v>2505.321</v>
      </c>
      <c r="T1254" s="6"/>
    </row>
    <row r="1255" ht="19.2" spans="1:20">
      <c r="A1255" s="4">
        <v>2154</v>
      </c>
      <c r="B1255" s="4" t="s">
        <v>685</v>
      </c>
      <c r="C1255" s="4" t="s">
        <v>2249</v>
      </c>
      <c r="D1255" s="5">
        <v>44986</v>
      </c>
      <c r="E1255" s="5">
        <v>45016</v>
      </c>
      <c r="F1255" s="6"/>
      <c r="G1255" s="4" t="s">
        <v>25</v>
      </c>
      <c r="H1255" s="4" t="s">
        <v>430</v>
      </c>
      <c r="I1255" s="4" t="s">
        <v>27</v>
      </c>
      <c r="J1255" s="4">
        <v>2.89</v>
      </c>
      <c r="K1255" s="8">
        <v>4410</v>
      </c>
      <c r="L1255" s="8">
        <v>12744.9</v>
      </c>
      <c r="M1255" s="4">
        <v>10</v>
      </c>
      <c r="N1255" s="8">
        <v>1274.49</v>
      </c>
      <c r="O1255" s="8">
        <v>63.7245</v>
      </c>
      <c r="P1255" s="6"/>
      <c r="Q1255" s="8">
        <v>573.5205</v>
      </c>
      <c r="R1255" s="8">
        <v>637.245</v>
      </c>
      <c r="S1255" s="8">
        <v>1210.7655</v>
      </c>
      <c r="T1255" s="6"/>
    </row>
    <row r="1256" ht="19.2" spans="1:20">
      <c r="A1256" s="4">
        <v>2155</v>
      </c>
      <c r="B1256" s="4" t="s">
        <v>686</v>
      </c>
      <c r="C1256" s="4" t="s">
        <v>2249</v>
      </c>
      <c r="D1256" s="5">
        <v>44986</v>
      </c>
      <c r="E1256" s="5">
        <v>45016</v>
      </c>
      <c r="F1256" s="6"/>
      <c r="G1256" s="4" t="s">
        <v>25</v>
      </c>
      <c r="H1256" s="4" t="s">
        <v>430</v>
      </c>
      <c r="I1256" s="4" t="s">
        <v>27</v>
      </c>
      <c r="J1256" s="4">
        <v>5</v>
      </c>
      <c r="K1256" s="8">
        <v>4410</v>
      </c>
      <c r="L1256" s="8">
        <v>22050</v>
      </c>
      <c r="M1256" s="4">
        <v>10</v>
      </c>
      <c r="N1256" s="8">
        <v>2205</v>
      </c>
      <c r="O1256" s="8">
        <v>110.25</v>
      </c>
      <c r="P1256" s="6"/>
      <c r="Q1256" s="8">
        <v>992.25</v>
      </c>
      <c r="R1256" s="8">
        <v>1102.5</v>
      </c>
      <c r="S1256" s="8">
        <v>2094.75</v>
      </c>
      <c r="T1256" s="6"/>
    </row>
    <row r="1257" ht="19.2" spans="1:20">
      <c r="A1257" s="4">
        <v>2156</v>
      </c>
      <c r="B1257" s="4" t="s">
        <v>687</v>
      </c>
      <c r="C1257" s="4" t="s">
        <v>2249</v>
      </c>
      <c r="D1257" s="5">
        <v>44986</v>
      </c>
      <c r="E1257" s="5">
        <v>45016</v>
      </c>
      <c r="F1257" s="6"/>
      <c r="G1257" s="4" t="s">
        <v>25</v>
      </c>
      <c r="H1257" s="4" t="s">
        <v>430</v>
      </c>
      <c r="I1257" s="4" t="s">
        <v>27</v>
      </c>
      <c r="J1257" s="4">
        <v>5</v>
      </c>
      <c r="K1257" s="8">
        <v>4410</v>
      </c>
      <c r="L1257" s="8">
        <v>22050</v>
      </c>
      <c r="M1257" s="4">
        <v>10</v>
      </c>
      <c r="N1257" s="8">
        <v>2205</v>
      </c>
      <c r="O1257" s="8">
        <v>110.25</v>
      </c>
      <c r="P1257" s="6"/>
      <c r="Q1257" s="8">
        <v>992.25</v>
      </c>
      <c r="R1257" s="8">
        <v>1102.5</v>
      </c>
      <c r="S1257" s="8">
        <v>2094.75</v>
      </c>
      <c r="T1257" s="6"/>
    </row>
    <row r="1258" ht="19.2" spans="1:20">
      <c r="A1258" s="4">
        <v>2157</v>
      </c>
      <c r="B1258" s="4" t="s">
        <v>688</v>
      </c>
      <c r="C1258" s="4" t="s">
        <v>2249</v>
      </c>
      <c r="D1258" s="5">
        <v>44986</v>
      </c>
      <c r="E1258" s="5">
        <v>45016</v>
      </c>
      <c r="F1258" s="6"/>
      <c r="G1258" s="4" t="s">
        <v>25</v>
      </c>
      <c r="H1258" s="4" t="s">
        <v>430</v>
      </c>
      <c r="I1258" s="4" t="s">
        <v>27</v>
      </c>
      <c r="J1258" s="4">
        <v>5</v>
      </c>
      <c r="K1258" s="8">
        <v>4410</v>
      </c>
      <c r="L1258" s="8">
        <v>22050</v>
      </c>
      <c r="M1258" s="4">
        <v>10</v>
      </c>
      <c r="N1258" s="8">
        <v>2205</v>
      </c>
      <c r="O1258" s="8">
        <v>110.25</v>
      </c>
      <c r="P1258" s="6"/>
      <c r="Q1258" s="8">
        <v>992.25</v>
      </c>
      <c r="R1258" s="8">
        <v>1102.5</v>
      </c>
      <c r="S1258" s="8">
        <v>2094.75</v>
      </c>
      <c r="T1258" s="6"/>
    </row>
    <row r="1259" ht="19.2" spans="1:20">
      <c r="A1259" s="4">
        <v>2158</v>
      </c>
      <c r="B1259" s="4" t="s">
        <v>689</v>
      </c>
      <c r="C1259" s="4" t="s">
        <v>2249</v>
      </c>
      <c r="D1259" s="5">
        <v>44986</v>
      </c>
      <c r="E1259" s="5">
        <v>45016</v>
      </c>
      <c r="F1259" s="6"/>
      <c r="G1259" s="4" t="s">
        <v>25</v>
      </c>
      <c r="H1259" s="4" t="s">
        <v>430</v>
      </c>
      <c r="I1259" s="4" t="s">
        <v>27</v>
      </c>
      <c r="J1259" s="4">
        <v>4</v>
      </c>
      <c r="K1259" s="8">
        <v>4410</v>
      </c>
      <c r="L1259" s="8">
        <v>17640</v>
      </c>
      <c r="M1259" s="4">
        <v>10</v>
      </c>
      <c r="N1259" s="8">
        <v>1764</v>
      </c>
      <c r="O1259" s="8">
        <v>88.2</v>
      </c>
      <c r="P1259" s="6"/>
      <c r="Q1259" s="8">
        <v>793.8</v>
      </c>
      <c r="R1259" s="8">
        <v>882</v>
      </c>
      <c r="S1259" s="8">
        <v>1675.8</v>
      </c>
      <c r="T1259" s="6"/>
    </row>
    <row r="1260" ht="19.2" spans="1:20">
      <c r="A1260" s="4">
        <v>2159</v>
      </c>
      <c r="B1260" s="4" t="s">
        <v>690</v>
      </c>
      <c r="C1260" s="4" t="s">
        <v>2249</v>
      </c>
      <c r="D1260" s="5">
        <v>44986</v>
      </c>
      <c r="E1260" s="5">
        <v>45016</v>
      </c>
      <c r="F1260" s="6"/>
      <c r="G1260" s="4" t="s">
        <v>25</v>
      </c>
      <c r="H1260" s="4" t="s">
        <v>430</v>
      </c>
      <c r="I1260" s="4" t="s">
        <v>27</v>
      </c>
      <c r="J1260" s="4">
        <v>8</v>
      </c>
      <c r="K1260" s="8">
        <v>4410</v>
      </c>
      <c r="L1260" s="8">
        <v>35280</v>
      </c>
      <c r="M1260" s="4">
        <v>10</v>
      </c>
      <c r="N1260" s="8">
        <v>3528</v>
      </c>
      <c r="O1260" s="8">
        <v>176.4</v>
      </c>
      <c r="P1260" s="6"/>
      <c r="Q1260" s="8">
        <v>1587.6</v>
      </c>
      <c r="R1260" s="8">
        <v>1764</v>
      </c>
      <c r="S1260" s="8">
        <v>3351.6</v>
      </c>
      <c r="T1260" s="6"/>
    </row>
    <row r="1261" ht="19.2" spans="1:20">
      <c r="A1261" s="4">
        <v>2160</v>
      </c>
      <c r="B1261" s="4" t="s">
        <v>691</v>
      </c>
      <c r="C1261" s="4" t="s">
        <v>2249</v>
      </c>
      <c r="D1261" s="5">
        <v>44986</v>
      </c>
      <c r="E1261" s="5">
        <v>45016</v>
      </c>
      <c r="F1261" s="6"/>
      <c r="G1261" s="4" t="s">
        <v>25</v>
      </c>
      <c r="H1261" s="4" t="s">
        <v>430</v>
      </c>
      <c r="I1261" s="4" t="s">
        <v>27</v>
      </c>
      <c r="J1261" s="4">
        <v>3.8</v>
      </c>
      <c r="K1261" s="8">
        <v>4410</v>
      </c>
      <c r="L1261" s="8">
        <v>16758</v>
      </c>
      <c r="M1261" s="4">
        <v>10</v>
      </c>
      <c r="N1261" s="8">
        <v>1675.8</v>
      </c>
      <c r="O1261" s="8">
        <v>83.79</v>
      </c>
      <c r="P1261" s="6"/>
      <c r="Q1261" s="8">
        <v>754.11</v>
      </c>
      <c r="R1261" s="8">
        <v>837.9</v>
      </c>
      <c r="S1261" s="8">
        <v>1592.01</v>
      </c>
      <c r="T1261" s="6"/>
    </row>
    <row r="1262" ht="19.2" spans="1:20">
      <c r="A1262" s="4">
        <v>2161</v>
      </c>
      <c r="B1262" s="4" t="s">
        <v>692</v>
      </c>
      <c r="C1262" s="4" t="s">
        <v>2249</v>
      </c>
      <c r="D1262" s="5">
        <v>44986</v>
      </c>
      <c r="E1262" s="5">
        <v>45016</v>
      </c>
      <c r="F1262" s="6"/>
      <c r="G1262" s="4" t="s">
        <v>25</v>
      </c>
      <c r="H1262" s="4" t="s">
        <v>430</v>
      </c>
      <c r="I1262" s="4" t="s">
        <v>27</v>
      </c>
      <c r="J1262" s="4">
        <v>5</v>
      </c>
      <c r="K1262" s="8">
        <v>4410</v>
      </c>
      <c r="L1262" s="8">
        <v>22050</v>
      </c>
      <c r="M1262" s="4">
        <v>10</v>
      </c>
      <c r="N1262" s="8">
        <v>2205</v>
      </c>
      <c r="O1262" s="8">
        <v>110.25</v>
      </c>
      <c r="P1262" s="6"/>
      <c r="Q1262" s="8">
        <v>992.25</v>
      </c>
      <c r="R1262" s="8">
        <v>1102.5</v>
      </c>
      <c r="S1262" s="8">
        <v>2094.75</v>
      </c>
      <c r="T1262" s="6"/>
    </row>
    <row r="1263" ht="19.2" spans="1:20">
      <c r="A1263" s="4">
        <v>2162</v>
      </c>
      <c r="B1263" s="4" t="s">
        <v>693</v>
      </c>
      <c r="C1263" s="4" t="s">
        <v>2249</v>
      </c>
      <c r="D1263" s="5">
        <v>44986</v>
      </c>
      <c r="E1263" s="5">
        <v>45016</v>
      </c>
      <c r="F1263" s="6"/>
      <c r="G1263" s="4" t="s">
        <v>25</v>
      </c>
      <c r="H1263" s="4" t="s">
        <v>430</v>
      </c>
      <c r="I1263" s="4" t="s">
        <v>27</v>
      </c>
      <c r="J1263" s="4">
        <v>6.98</v>
      </c>
      <c r="K1263" s="8">
        <v>4410</v>
      </c>
      <c r="L1263" s="8">
        <v>30781.8</v>
      </c>
      <c r="M1263" s="4">
        <v>10</v>
      </c>
      <c r="N1263" s="8">
        <v>3078.18</v>
      </c>
      <c r="O1263" s="8">
        <v>153.909</v>
      </c>
      <c r="P1263" s="6"/>
      <c r="Q1263" s="8">
        <v>1385.181</v>
      </c>
      <c r="R1263" s="8">
        <v>1539.09</v>
      </c>
      <c r="S1263" s="8">
        <v>2924.271</v>
      </c>
      <c r="T1263" s="6"/>
    </row>
    <row r="1264" ht="19.2" spans="1:20">
      <c r="A1264" s="4">
        <v>2163</v>
      </c>
      <c r="B1264" s="4" t="s">
        <v>694</v>
      </c>
      <c r="C1264" s="4" t="s">
        <v>2249</v>
      </c>
      <c r="D1264" s="5">
        <v>44986</v>
      </c>
      <c r="E1264" s="5">
        <v>45016</v>
      </c>
      <c r="F1264" s="6"/>
      <c r="G1264" s="4" t="s">
        <v>25</v>
      </c>
      <c r="H1264" s="4" t="s">
        <v>430</v>
      </c>
      <c r="I1264" s="4" t="s">
        <v>27</v>
      </c>
      <c r="J1264" s="4">
        <v>4</v>
      </c>
      <c r="K1264" s="8">
        <v>4410</v>
      </c>
      <c r="L1264" s="8">
        <v>17640</v>
      </c>
      <c r="M1264" s="4">
        <v>10</v>
      </c>
      <c r="N1264" s="8">
        <v>1764</v>
      </c>
      <c r="O1264" s="8">
        <v>88.2</v>
      </c>
      <c r="P1264" s="6"/>
      <c r="Q1264" s="8">
        <v>793.8</v>
      </c>
      <c r="R1264" s="8">
        <v>882</v>
      </c>
      <c r="S1264" s="8">
        <v>1675.8</v>
      </c>
      <c r="T1264" s="6"/>
    </row>
    <row r="1265" ht="19.2" spans="1:20">
      <c r="A1265" s="4">
        <v>2164</v>
      </c>
      <c r="B1265" s="4" t="s">
        <v>695</v>
      </c>
      <c r="C1265" s="4" t="s">
        <v>2249</v>
      </c>
      <c r="D1265" s="5">
        <v>44986</v>
      </c>
      <c r="E1265" s="5">
        <v>45016</v>
      </c>
      <c r="F1265" s="6"/>
      <c r="G1265" s="4" t="s">
        <v>25</v>
      </c>
      <c r="H1265" s="4" t="s">
        <v>430</v>
      </c>
      <c r="I1265" s="4" t="s">
        <v>27</v>
      </c>
      <c r="J1265" s="4">
        <v>3.5</v>
      </c>
      <c r="K1265" s="8">
        <v>4410</v>
      </c>
      <c r="L1265" s="8">
        <v>15435</v>
      </c>
      <c r="M1265" s="4">
        <v>10</v>
      </c>
      <c r="N1265" s="8">
        <v>1543.5</v>
      </c>
      <c r="O1265" s="8">
        <v>77.175</v>
      </c>
      <c r="P1265" s="6"/>
      <c r="Q1265" s="8">
        <v>694.575</v>
      </c>
      <c r="R1265" s="8">
        <v>771.75</v>
      </c>
      <c r="S1265" s="8">
        <v>1466.325</v>
      </c>
      <c r="T1265" s="6"/>
    </row>
    <row r="1266" ht="19.2" spans="1:20">
      <c r="A1266" s="4">
        <v>2165</v>
      </c>
      <c r="B1266" s="4" t="s">
        <v>696</v>
      </c>
      <c r="C1266" s="4" t="s">
        <v>2249</v>
      </c>
      <c r="D1266" s="5">
        <v>44986</v>
      </c>
      <c r="E1266" s="5">
        <v>45016</v>
      </c>
      <c r="F1266" s="6"/>
      <c r="G1266" s="4" t="s">
        <v>25</v>
      </c>
      <c r="H1266" s="4" t="s">
        <v>430</v>
      </c>
      <c r="I1266" s="4" t="s">
        <v>27</v>
      </c>
      <c r="J1266" s="4">
        <v>1.7</v>
      </c>
      <c r="K1266" s="8">
        <v>4410</v>
      </c>
      <c r="L1266" s="8">
        <v>7497</v>
      </c>
      <c r="M1266" s="4">
        <v>10</v>
      </c>
      <c r="N1266" s="8">
        <v>749.7</v>
      </c>
      <c r="O1266" s="8">
        <v>37.485</v>
      </c>
      <c r="P1266" s="6"/>
      <c r="Q1266" s="8">
        <v>337.365</v>
      </c>
      <c r="R1266" s="8">
        <v>374.85</v>
      </c>
      <c r="S1266" s="8">
        <v>712.215</v>
      </c>
      <c r="T1266" s="6"/>
    </row>
    <row r="1267" ht="19.2" spans="1:20">
      <c r="A1267" s="4">
        <v>2166</v>
      </c>
      <c r="B1267" s="4" t="s">
        <v>697</v>
      </c>
      <c r="C1267" s="4" t="s">
        <v>2249</v>
      </c>
      <c r="D1267" s="5">
        <v>44986</v>
      </c>
      <c r="E1267" s="5">
        <v>45016</v>
      </c>
      <c r="F1267" s="6"/>
      <c r="G1267" s="4" t="s">
        <v>25</v>
      </c>
      <c r="H1267" s="4" t="s">
        <v>430</v>
      </c>
      <c r="I1267" s="4" t="s">
        <v>27</v>
      </c>
      <c r="J1267" s="4">
        <v>7</v>
      </c>
      <c r="K1267" s="8">
        <v>4410</v>
      </c>
      <c r="L1267" s="8">
        <v>30870</v>
      </c>
      <c r="M1267" s="4">
        <v>10</v>
      </c>
      <c r="N1267" s="8">
        <v>3087</v>
      </c>
      <c r="O1267" s="8">
        <v>154.35</v>
      </c>
      <c r="P1267" s="6"/>
      <c r="Q1267" s="8">
        <v>1389.15</v>
      </c>
      <c r="R1267" s="8">
        <v>1543.5</v>
      </c>
      <c r="S1267" s="8">
        <v>2932.65</v>
      </c>
      <c r="T1267" s="6"/>
    </row>
    <row r="1268" ht="19.2" spans="1:20">
      <c r="A1268" s="4">
        <v>2167</v>
      </c>
      <c r="B1268" s="4" t="s">
        <v>698</v>
      </c>
      <c r="C1268" s="4" t="s">
        <v>2249</v>
      </c>
      <c r="D1268" s="5">
        <v>44986</v>
      </c>
      <c r="E1268" s="5">
        <v>45016</v>
      </c>
      <c r="F1268" s="6"/>
      <c r="G1268" s="4" t="s">
        <v>25</v>
      </c>
      <c r="H1268" s="4" t="s">
        <v>430</v>
      </c>
      <c r="I1268" s="4" t="s">
        <v>27</v>
      </c>
      <c r="J1268" s="4">
        <v>4.34</v>
      </c>
      <c r="K1268" s="8">
        <v>4410</v>
      </c>
      <c r="L1268" s="8">
        <v>19139.4</v>
      </c>
      <c r="M1268" s="4">
        <v>10</v>
      </c>
      <c r="N1268" s="8">
        <v>1913.94</v>
      </c>
      <c r="O1268" s="8">
        <v>95.697</v>
      </c>
      <c r="P1268" s="6"/>
      <c r="Q1268" s="8">
        <v>861.273</v>
      </c>
      <c r="R1268" s="8">
        <v>956.97</v>
      </c>
      <c r="S1268" s="8">
        <v>1818.243</v>
      </c>
      <c r="T1268" s="6"/>
    </row>
    <row r="1269" ht="19.2" spans="1:20">
      <c r="A1269" s="4">
        <v>2168</v>
      </c>
      <c r="B1269" s="4" t="s">
        <v>699</v>
      </c>
      <c r="C1269" s="4" t="s">
        <v>2249</v>
      </c>
      <c r="D1269" s="5">
        <v>44986</v>
      </c>
      <c r="E1269" s="5">
        <v>45016</v>
      </c>
      <c r="F1269" s="6"/>
      <c r="G1269" s="4" t="s">
        <v>25</v>
      </c>
      <c r="H1269" s="4" t="s">
        <v>430</v>
      </c>
      <c r="I1269" s="4" t="s">
        <v>27</v>
      </c>
      <c r="J1269" s="4">
        <v>3.5</v>
      </c>
      <c r="K1269" s="8">
        <v>4410</v>
      </c>
      <c r="L1269" s="8">
        <v>15435</v>
      </c>
      <c r="M1269" s="4">
        <v>10</v>
      </c>
      <c r="N1269" s="8">
        <v>1543.5</v>
      </c>
      <c r="O1269" s="8">
        <v>77.175</v>
      </c>
      <c r="P1269" s="6"/>
      <c r="Q1269" s="8">
        <v>694.575</v>
      </c>
      <c r="R1269" s="8">
        <v>771.75</v>
      </c>
      <c r="S1269" s="8">
        <v>1466.325</v>
      </c>
      <c r="T1269" s="6"/>
    </row>
    <row r="1270" ht="19.2" spans="1:20">
      <c r="A1270" s="4">
        <v>2169</v>
      </c>
      <c r="B1270" s="4" t="s">
        <v>700</v>
      </c>
      <c r="C1270" s="4" t="s">
        <v>2249</v>
      </c>
      <c r="D1270" s="5">
        <v>44986</v>
      </c>
      <c r="E1270" s="5">
        <v>45016</v>
      </c>
      <c r="F1270" s="6"/>
      <c r="G1270" s="4" t="s">
        <v>25</v>
      </c>
      <c r="H1270" s="4" t="s">
        <v>430</v>
      </c>
      <c r="I1270" s="4" t="s">
        <v>27</v>
      </c>
      <c r="J1270" s="4">
        <v>6</v>
      </c>
      <c r="K1270" s="8">
        <v>4410</v>
      </c>
      <c r="L1270" s="8">
        <v>26460</v>
      </c>
      <c r="M1270" s="4">
        <v>10</v>
      </c>
      <c r="N1270" s="8">
        <v>2646</v>
      </c>
      <c r="O1270" s="8">
        <v>132.3</v>
      </c>
      <c r="P1270" s="6"/>
      <c r="Q1270" s="8">
        <v>1190.7</v>
      </c>
      <c r="R1270" s="8">
        <v>1323</v>
      </c>
      <c r="S1270" s="8">
        <v>2513.7</v>
      </c>
      <c r="T1270" s="6"/>
    </row>
    <row r="1271" ht="19.2" spans="1:20">
      <c r="A1271" s="4">
        <v>2170</v>
      </c>
      <c r="B1271" s="4" t="s">
        <v>701</v>
      </c>
      <c r="C1271" s="4" t="s">
        <v>2249</v>
      </c>
      <c r="D1271" s="5">
        <v>44986</v>
      </c>
      <c r="E1271" s="5">
        <v>45016</v>
      </c>
      <c r="F1271" s="6"/>
      <c r="G1271" s="4" t="s">
        <v>25</v>
      </c>
      <c r="H1271" s="4" t="s">
        <v>430</v>
      </c>
      <c r="I1271" s="4" t="s">
        <v>27</v>
      </c>
      <c r="J1271" s="4">
        <v>5</v>
      </c>
      <c r="K1271" s="8">
        <v>4410</v>
      </c>
      <c r="L1271" s="8">
        <v>22050</v>
      </c>
      <c r="M1271" s="4">
        <v>10</v>
      </c>
      <c r="N1271" s="8">
        <v>2205</v>
      </c>
      <c r="O1271" s="8">
        <v>110.25</v>
      </c>
      <c r="P1271" s="6"/>
      <c r="Q1271" s="8">
        <v>992.25</v>
      </c>
      <c r="R1271" s="8">
        <v>1102.5</v>
      </c>
      <c r="S1271" s="8">
        <v>2094.75</v>
      </c>
      <c r="T1271" s="6"/>
    </row>
    <row r="1272" ht="19.2" spans="1:20">
      <c r="A1272" s="4">
        <v>2171</v>
      </c>
      <c r="B1272" s="4" t="s">
        <v>702</v>
      </c>
      <c r="C1272" s="4" t="s">
        <v>2249</v>
      </c>
      <c r="D1272" s="5">
        <v>44986</v>
      </c>
      <c r="E1272" s="5">
        <v>45016</v>
      </c>
      <c r="F1272" s="6"/>
      <c r="G1272" s="4" t="s">
        <v>25</v>
      </c>
      <c r="H1272" s="4" t="s">
        <v>430</v>
      </c>
      <c r="I1272" s="4" t="s">
        <v>27</v>
      </c>
      <c r="J1272" s="4">
        <v>8</v>
      </c>
      <c r="K1272" s="8">
        <v>4410</v>
      </c>
      <c r="L1272" s="8">
        <v>35280</v>
      </c>
      <c r="M1272" s="4">
        <v>10</v>
      </c>
      <c r="N1272" s="8">
        <v>3528</v>
      </c>
      <c r="O1272" s="8">
        <v>176.4</v>
      </c>
      <c r="P1272" s="6"/>
      <c r="Q1272" s="8">
        <v>1587.6</v>
      </c>
      <c r="R1272" s="8">
        <v>1764</v>
      </c>
      <c r="S1272" s="8">
        <v>3351.6</v>
      </c>
      <c r="T1272" s="6"/>
    </row>
    <row r="1273" ht="19.2" spans="1:20">
      <c r="A1273" s="4">
        <v>2172</v>
      </c>
      <c r="B1273" s="4" t="s">
        <v>703</v>
      </c>
      <c r="C1273" s="4" t="s">
        <v>2249</v>
      </c>
      <c r="D1273" s="5">
        <v>44986</v>
      </c>
      <c r="E1273" s="5">
        <v>45016</v>
      </c>
      <c r="F1273" s="6"/>
      <c r="G1273" s="4" t="s">
        <v>25</v>
      </c>
      <c r="H1273" s="4" t="s">
        <v>430</v>
      </c>
      <c r="I1273" s="4" t="s">
        <v>27</v>
      </c>
      <c r="J1273" s="4">
        <v>7.5</v>
      </c>
      <c r="K1273" s="8">
        <v>4410</v>
      </c>
      <c r="L1273" s="8">
        <v>33075</v>
      </c>
      <c r="M1273" s="4">
        <v>10</v>
      </c>
      <c r="N1273" s="8">
        <v>3307.5</v>
      </c>
      <c r="O1273" s="8">
        <v>165.375</v>
      </c>
      <c r="P1273" s="6"/>
      <c r="Q1273" s="8">
        <v>1488.375</v>
      </c>
      <c r="R1273" s="8">
        <v>1653.75</v>
      </c>
      <c r="S1273" s="8">
        <v>3142.125</v>
      </c>
      <c r="T1273" s="6"/>
    </row>
    <row r="1274" ht="19.2" spans="1:20">
      <c r="A1274" s="4">
        <v>2173</v>
      </c>
      <c r="B1274" s="4" t="s">
        <v>704</v>
      </c>
      <c r="C1274" s="4" t="s">
        <v>2249</v>
      </c>
      <c r="D1274" s="5">
        <v>44986</v>
      </c>
      <c r="E1274" s="5">
        <v>45016</v>
      </c>
      <c r="F1274" s="6"/>
      <c r="G1274" s="4" t="s">
        <v>25</v>
      </c>
      <c r="H1274" s="4" t="s">
        <v>430</v>
      </c>
      <c r="I1274" s="4" t="s">
        <v>27</v>
      </c>
      <c r="J1274" s="4">
        <v>1.29</v>
      </c>
      <c r="K1274" s="8">
        <v>4410</v>
      </c>
      <c r="L1274" s="8">
        <v>5688.9</v>
      </c>
      <c r="M1274" s="4">
        <v>10</v>
      </c>
      <c r="N1274" s="8">
        <v>568.89</v>
      </c>
      <c r="O1274" s="8">
        <v>28.4445</v>
      </c>
      <c r="P1274" s="6"/>
      <c r="Q1274" s="8">
        <v>256.0005</v>
      </c>
      <c r="R1274" s="8">
        <v>284.445</v>
      </c>
      <c r="S1274" s="8">
        <v>540.4455</v>
      </c>
      <c r="T1274" s="6"/>
    </row>
    <row r="1275" ht="19.2" spans="1:20">
      <c r="A1275" s="4">
        <v>2174</v>
      </c>
      <c r="B1275" s="4" t="s">
        <v>705</v>
      </c>
      <c r="C1275" s="4" t="s">
        <v>2249</v>
      </c>
      <c r="D1275" s="5">
        <v>44986</v>
      </c>
      <c r="E1275" s="5">
        <v>45016</v>
      </c>
      <c r="F1275" s="6"/>
      <c r="G1275" s="4" t="s">
        <v>25</v>
      </c>
      <c r="H1275" s="4" t="s">
        <v>430</v>
      </c>
      <c r="I1275" s="4" t="s">
        <v>27</v>
      </c>
      <c r="J1275" s="4">
        <v>6.8</v>
      </c>
      <c r="K1275" s="8">
        <v>4410</v>
      </c>
      <c r="L1275" s="8">
        <v>29988</v>
      </c>
      <c r="M1275" s="4">
        <v>10</v>
      </c>
      <c r="N1275" s="8">
        <v>2998.8</v>
      </c>
      <c r="O1275" s="8">
        <v>149.94</v>
      </c>
      <c r="P1275" s="6"/>
      <c r="Q1275" s="8">
        <v>1349.46</v>
      </c>
      <c r="R1275" s="8">
        <v>1499.4</v>
      </c>
      <c r="S1275" s="8">
        <v>2848.86</v>
      </c>
      <c r="T1275" s="6"/>
    </row>
    <row r="1276" ht="19.2" spans="1:20">
      <c r="A1276" s="4">
        <v>2175</v>
      </c>
      <c r="B1276" s="4" t="s">
        <v>706</v>
      </c>
      <c r="C1276" s="4" t="s">
        <v>2249</v>
      </c>
      <c r="D1276" s="5">
        <v>44986</v>
      </c>
      <c r="E1276" s="5">
        <v>45016</v>
      </c>
      <c r="F1276" s="6"/>
      <c r="G1276" s="4" t="s">
        <v>25</v>
      </c>
      <c r="H1276" s="4" t="s">
        <v>430</v>
      </c>
      <c r="I1276" s="4" t="s">
        <v>27</v>
      </c>
      <c r="J1276" s="4">
        <v>5</v>
      </c>
      <c r="K1276" s="8">
        <v>4410</v>
      </c>
      <c r="L1276" s="8">
        <v>22050</v>
      </c>
      <c r="M1276" s="4">
        <v>10</v>
      </c>
      <c r="N1276" s="8">
        <v>2205</v>
      </c>
      <c r="O1276" s="8">
        <v>110.25</v>
      </c>
      <c r="P1276" s="6"/>
      <c r="Q1276" s="8">
        <v>992.25</v>
      </c>
      <c r="R1276" s="8">
        <v>1102.5</v>
      </c>
      <c r="S1276" s="8">
        <v>2094.75</v>
      </c>
      <c r="T1276" s="6"/>
    </row>
    <row r="1277" ht="19.2" spans="1:20">
      <c r="A1277" s="4">
        <v>2176</v>
      </c>
      <c r="B1277" s="4" t="s">
        <v>707</v>
      </c>
      <c r="C1277" s="4" t="s">
        <v>2249</v>
      </c>
      <c r="D1277" s="5">
        <v>44986</v>
      </c>
      <c r="E1277" s="5">
        <v>45016</v>
      </c>
      <c r="F1277" s="6"/>
      <c r="G1277" s="4" t="s">
        <v>25</v>
      </c>
      <c r="H1277" s="4" t="s">
        <v>430</v>
      </c>
      <c r="I1277" s="4" t="s">
        <v>27</v>
      </c>
      <c r="J1277" s="4">
        <v>4.7</v>
      </c>
      <c r="K1277" s="8">
        <v>4410</v>
      </c>
      <c r="L1277" s="8">
        <v>20727</v>
      </c>
      <c r="M1277" s="4">
        <v>10</v>
      </c>
      <c r="N1277" s="8">
        <v>2072.7</v>
      </c>
      <c r="O1277" s="8">
        <v>103.635</v>
      </c>
      <c r="P1277" s="6"/>
      <c r="Q1277" s="8">
        <v>932.715</v>
      </c>
      <c r="R1277" s="8">
        <v>1036.35</v>
      </c>
      <c r="S1277" s="8">
        <v>1969.065</v>
      </c>
      <c r="T1277" s="6"/>
    </row>
    <row r="1278" ht="19.2" spans="1:20">
      <c r="A1278" s="4">
        <v>2177</v>
      </c>
      <c r="B1278" s="4" t="s">
        <v>708</v>
      </c>
      <c r="C1278" s="4" t="s">
        <v>2249</v>
      </c>
      <c r="D1278" s="5">
        <v>44986</v>
      </c>
      <c r="E1278" s="5">
        <v>45016</v>
      </c>
      <c r="F1278" s="6"/>
      <c r="G1278" s="4" t="s">
        <v>25</v>
      </c>
      <c r="H1278" s="4" t="s">
        <v>430</v>
      </c>
      <c r="I1278" s="4" t="s">
        <v>27</v>
      </c>
      <c r="J1278" s="4">
        <v>6</v>
      </c>
      <c r="K1278" s="8">
        <v>4410</v>
      </c>
      <c r="L1278" s="8">
        <v>26460</v>
      </c>
      <c r="M1278" s="4">
        <v>10</v>
      </c>
      <c r="N1278" s="8">
        <v>2646</v>
      </c>
      <c r="O1278" s="8">
        <v>132.3</v>
      </c>
      <c r="P1278" s="6"/>
      <c r="Q1278" s="8">
        <v>1190.7</v>
      </c>
      <c r="R1278" s="8">
        <v>1323</v>
      </c>
      <c r="S1278" s="8">
        <v>2513.7</v>
      </c>
      <c r="T1278" s="6"/>
    </row>
    <row r="1279" ht="19.2" spans="1:20">
      <c r="A1279" s="4">
        <v>2178</v>
      </c>
      <c r="B1279" s="4" t="s">
        <v>709</v>
      </c>
      <c r="C1279" s="4" t="s">
        <v>2249</v>
      </c>
      <c r="D1279" s="5">
        <v>44986</v>
      </c>
      <c r="E1279" s="5">
        <v>45016</v>
      </c>
      <c r="F1279" s="6"/>
      <c r="G1279" s="4" t="s">
        <v>25</v>
      </c>
      <c r="H1279" s="4" t="s">
        <v>430</v>
      </c>
      <c r="I1279" s="4" t="s">
        <v>27</v>
      </c>
      <c r="J1279" s="4">
        <v>7</v>
      </c>
      <c r="K1279" s="8">
        <v>4410</v>
      </c>
      <c r="L1279" s="8">
        <v>30870</v>
      </c>
      <c r="M1279" s="4">
        <v>10</v>
      </c>
      <c r="N1279" s="8">
        <v>3087</v>
      </c>
      <c r="O1279" s="8">
        <v>154.35</v>
      </c>
      <c r="P1279" s="6"/>
      <c r="Q1279" s="8">
        <v>1389.15</v>
      </c>
      <c r="R1279" s="8">
        <v>1543.5</v>
      </c>
      <c r="S1279" s="8">
        <v>2932.65</v>
      </c>
      <c r="T1279" s="6"/>
    </row>
    <row r="1280" ht="19.2" spans="1:20">
      <c r="A1280" s="4">
        <v>2179</v>
      </c>
      <c r="B1280" s="4" t="s">
        <v>710</v>
      </c>
      <c r="C1280" s="4" t="s">
        <v>2249</v>
      </c>
      <c r="D1280" s="5">
        <v>44986</v>
      </c>
      <c r="E1280" s="5">
        <v>45016</v>
      </c>
      <c r="F1280" s="6"/>
      <c r="G1280" s="4" t="s">
        <v>25</v>
      </c>
      <c r="H1280" s="4" t="s">
        <v>430</v>
      </c>
      <c r="I1280" s="4" t="s">
        <v>27</v>
      </c>
      <c r="J1280" s="4">
        <v>4.5</v>
      </c>
      <c r="K1280" s="8">
        <v>4410</v>
      </c>
      <c r="L1280" s="8">
        <v>19845</v>
      </c>
      <c r="M1280" s="4">
        <v>10</v>
      </c>
      <c r="N1280" s="8">
        <v>1984.5</v>
      </c>
      <c r="O1280" s="8">
        <v>99.225</v>
      </c>
      <c r="P1280" s="6"/>
      <c r="Q1280" s="8">
        <v>893.025</v>
      </c>
      <c r="R1280" s="8">
        <v>992.25</v>
      </c>
      <c r="S1280" s="8">
        <v>1885.275</v>
      </c>
      <c r="T1280" s="6"/>
    </row>
    <row r="1281" ht="19.2" spans="1:20">
      <c r="A1281" s="4">
        <v>2180</v>
      </c>
      <c r="B1281" s="4" t="s">
        <v>711</v>
      </c>
      <c r="C1281" s="4" t="s">
        <v>2249</v>
      </c>
      <c r="D1281" s="5">
        <v>44986</v>
      </c>
      <c r="E1281" s="5">
        <v>45016</v>
      </c>
      <c r="F1281" s="6"/>
      <c r="G1281" s="4" t="s">
        <v>25</v>
      </c>
      <c r="H1281" s="4" t="s">
        <v>430</v>
      </c>
      <c r="I1281" s="4" t="s">
        <v>27</v>
      </c>
      <c r="J1281" s="4">
        <v>5.5</v>
      </c>
      <c r="K1281" s="8">
        <v>4410</v>
      </c>
      <c r="L1281" s="8">
        <v>24255</v>
      </c>
      <c r="M1281" s="4">
        <v>10</v>
      </c>
      <c r="N1281" s="8">
        <v>2425.5</v>
      </c>
      <c r="O1281" s="8">
        <v>121.275</v>
      </c>
      <c r="P1281" s="6"/>
      <c r="Q1281" s="8">
        <v>1091.475</v>
      </c>
      <c r="R1281" s="8">
        <v>1212.75</v>
      </c>
      <c r="S1281" s="8">
        <v>2304.225</v>
      </c>
      <c r="T1281" s="6"/>
    </row>
    <row r="1282" ht="19.2" spans="1:20">
      <c r="A1282" s="4">
        <v>2181</v>
      </c>
      <c r="B1282" s="4" t="s">
        <v>712</v>
      </c>
      <c r="C1282" s="4" t="s">
        <v>2249</v>
      </c>
      <c r="D1282" s="5">
        <v>44986</v>
      </c>
      <c r="E1282" s="5">
        <v>45016</v>
      </c>
      <c r="F1282" s="6"/>
      <c r="G1282" s="4" t="s">
        <v>25</v>
      </c>
      <c r="H1282" s="4" t="s">
        <v>430</v>
      </c>
      <c r="I1282" s="4" t="s">
        <v>27</v>
      </c>
      <c r="J1282" s="4">
        <v>4</v>
      </c>
      <c r="K1282" s="8">
        <v>4410</v>
      </c>
      <c r="L1282" s="8">
        <v>17640</v>
      </c>
      <c r="M1282" s="4">
        <v>10</v>
      </c>
      <c r="N1282" s="8">
        <v>1764</v>
      </c>
      <c r="O1282" s="8">
        <v>88.2</v>
      </c>
      <c r="P1282" s="6"/>
      <c r="Q1282" s="8">
        <v>793.8</v>
      </c>
      <c r="R1282" s="8">
        <v>882</v>
      </c>
      <c r="S1282" s="8">
        <v>1675.8</v>
      </c>
      <c r="T1282" s="6"/>
    </row>
    <row r="1283" ht="19.2" spans="1:20">
      <c r="A1283" s="4">
        <v>2182</v>
      </c>
      <c r="B1283" s="4" t="s">
        <v>713</v>
      </c>
      <c r="C1283" s="4" t="s">
        <v>2249</v>
      </c>
      <c r="D1283" s="5">
        <v>44986</v>
      </c>
      <c r="E1283" s="5">
        <v>45016</v>
      </c>
      <c r="F1283" s="6"/>
      <c r="G1283" s="4" t="s">
        <v>25</v>
      </c>
      <c r="H1283" s="4" t="s">
        <v>430</v>
      </c>
      <c r="I1283" s="4" t="s">
        <v>27</v>
      </c>
      <c r="J1283" s="4">
        <v>4</v>
      </c>
      <c r="K1283" s="8">
        <v>4410</v>
      </c>
      <c r="L1283" s="8">
        <v>17640</v>
      </c>
      <c r="M1283" s="4">
        <v>10</v>
      </c>
      <c r="N1283" s="8">
        <v>1764</v>
      </c>
      <c r="O1283" s="8">
        <v>88.2</v>
      </c>
      <c r="P1283" s="6"/>
      <c r="Q1283" s="8">
        <v>793.8</v>
      </c>
      <c r="R1283" s="8">
        <v>882</v>
      </c>
      <c r="S1283" s="8">
        <v>1675.8</v>
      </c>
      <c r="T1283" s="6"/>
    </row>
    <row r="1284" ht="19.2" spans="1:20">
      <c r="A1284" s="4">
        <v>2183</v>
      </c>
      <c r="B1284" s="4" t="s">
        <v>714</v>
      </c>
      <c r="C1284" s="4" t="s">
        <v>2249</v>
      </c>
      <c r="D1284" s="5">
        <v>44986</v>
      </c>
      <c r="E1284" s="5">
        <v>45016</v>
      </c>
      <c r="F1284" s="6"/>
      <c r="G1284" s="4" t="s">
        <v>25</v>
      </c>
      <c r="H1284" s="4" t="s">
        <v>430</v>
      </c>
      <c r="I1284" s="4" t="s">
        <v>27</v>
      </c>
      <c r="J1284" s="4">
        <v>4</v>
      </c>
      <c r="K1284" s="8">
        <v>4410</v>
      </c>
      <c r="L1284" s="8">
        <v>17640</v>
      </c>
      <c r="M1284" s="4">
        <v>10</v>
      </c>
      <c r="N1284" s="8">
        <v>1764</v>
      </c>
      <c r="O1284" s="8">
        <v>88.2</v>
      </c>
      <c r="P1284" s="6"/>
      <c r="Q1284" s="8">
        <v>793.8</v>
      </c>
      <c r="R1284" s="8">
        <v>882</v>
      </c>
      <c r="S1284" s="8">
        <v>1675.8</v>
      </c>
      <c r="T1284" s="6"/>
    </row>
    <row r="1285" ht="19.2" spans="1:20">
      <c r="A1285" s="4">
        <v>2184</v>
      </c>
      <c r="B1285" s="4" t="s">
        <v>715</v>
      </c>
      <c r="C1285" s="4" t="s">
        <v>2249</v>
      </c>
      <c r="D1285" s="5">
        <v>44986</v>
      </c>
      <c r="E1285" s="5">
        <v>45016</v>
      </c>
      <c r="F1285" s="6"/>
      <c r="G1285" s="4" t="s">
        <v>25</v>
      </c>
      <c r="H1285" s="4" t="s">
        <v>430</v>
      </c>
      <c r="I1285" s="4" t="s">
        <v>27</v>
      </c>
      <c r="J1285" s="4">
        <v>3</v>
      </c>
      <c r="K1285" s="8">
        <v>4410</v>
      </c>
      <c r="L1285" s="8">
        <v>13230</v>
      </c>
      <c r="M1285" s="4">
        <v>10</v>
      </c>
      <c r="N1285" s="8">
        <v>1323</v>
      </c>
      <c r="O1285" s="8">
        <v>66.15</v>
      </c>
      <c r="P1285" s="6"/>
      <c r="Q1285" s="8">
        <v>595.35</v>
      </c>
      <c r="R1285" s="8">
        <v>661.5</v>
      </c>
      <c r="S1285" s="8">
        <v>1256.85</v>
      </c>
      <c r="T1285" s="6"/>
    </row>
    <row r="1286" ht="19.2" spans="1:20">
      <c r="A1286" s="4">
        <v>2185</v>
      </c>
      <c r="B1286" s="4" t="s">
        <v>716</v>
      </c>
      <c r="C1286" s="4" t="s">
        <v>2249</v>
      </c>
      <c r="D1286" s="5">
        <v>44986</v>
      </c>
      <c r="E1286" s="5">
        <v>45016</v>
      </c>
      <c r="F1286" s="6"/>
      <c r="G1286" s="4" t="s">
        <v>25</v>
      </c>
      <c r="H1286" s="4" t="s">
        <v>430</v>
      </c>
      <c r="I1286" s="4" t="s">
        <v>27</v>
      </c>
      <c r="J1286" s="4">
        <v>4</v>
      </c>
      <c r="K1286" s="8">
        <v>4410</v>
      </c>
      <c r="L1286" s="8">
        <v>17640</v>
      </c>
      <c r="M1286" s="4">
        <v>10</v>
      </c>
      <c r="N1286" s="8">
        <v>1764</v>
      </c>
      <c r="O1286" s="8">
        <v>88.2</v>
      </c>
      <c r="P1286" s="6"/>
      <c r="Q1286" s="8">
        <v>793.8</v>
      </c>
      <c r="R1286" s="8">
        <v>882</v>
      </c>
      <c r="S1286" s="8">
        <v>1675.8</v>
      </c>
      <c r="T1286" s="6"/>
    </row>
    <row r="1287" ht="19.2" spans="1:20">
      <c r="A1287" s="4">
        <v>2186</v>
      </c>
      <c r="B1287" s="4" t="s">
        <v>717</v>
      </c>
      <c r="C1287" s="4" t="s">
        <v>2249</v>
      </c>
      <c r="D1287" s="5">
        <v>44986</v>
      </c>
      <c r="E1287" s="5">
        <v>45016</v>
      </c>
      <c r="F1287" s="6"/>
      <c r="G1287" s="4" t="s">
        <v>25</v>
      </c>
      <c r="H1287" s="4" t="s">
        <v>430</v>
      </c>
      <c r="I1287" s="4" t="s">
        <v>27</v>
      </c>
      <c r="J1287" s="4">
        <v>4</v>
      </c>
      <c r="K1287" s="8">
        <v>4410</v>
      </c>
      <c r="L1287" s="8">
        <v>17640</v>
      </c>
      <c r="M1287" s="4">
        <v>10</v>
      </c>
      <c r="N1287" s="8">
        <v>1764</v>
      </c>
      <c r="O1287" s="8">
        <v>88.2</v>
      </c>
      <c r="P1287" s="6"/>
      <c r="Q1287" s="8">
        <v>793.8</v>
      </c>
      <c r="R1287" s="8">
        <v>882</v>
      </c>
      <c r="S1287" s="8">
        <v>1675.8</v>
      </c>
      <c r="T1287" s="6"/>
    </row>
    <row r="1288" ht="19.2" spans="1:20">
      <c r="A1288" s="4">
        <v>2187</v>
      </c>
      <c r="B1288" s="4" t="s">
        <v>718</v>
      </c>
      <c r="C1288" s="4" t="s">
        <v>2249</v>
      </c>
      <c r="D1288" s="5">
        <v>44986</v>
      </c>
      <c r="E1288" s="5">
        <v>45016</v>
      </c>
      <c r="F1288" s="6"/>
      <c r="G1288" s="4" t="s">
        <v>25</v>
      </c>
      <c r="H1288" s="4" t="s">
        <v>430</v>
      </c>
      <c r="I1288" s="4" t="s">
        <v>27</v>
      </c>
      <c r="J1288" s="4">
        <v>7.85</v>
      </c>
      <c r="K1288" s="8">
        <v>4410</v>
      </c>
      <c r="L1288" s="8">
        <v>34618.5</v>
      </c>
      <c r="M1288" s="4">
        <v>10</v>
      </c>
      <c r="N1288" s="8">
        <v>3461.85</v>
      </c>
      <c r="O1288" s="8">
        <v>173.0925</v>
      </c>
      <c r="P1288" s="6"/>
      <c r="Q1288" s="8">
        <v>1557.8325</v>
      </c>
      <c r="R1288" s="8">
        <v>1730.925</v>
      </c>
      <c r="S1288" s="8">
        <v>3288.7575</v>
      </c>
      <c r="T1288" s="6"/>
    </row>
    <row r="1289" ht="19.2" spans="1:20">
      <c r="A1289" s="4">
        <v>2188</v>
      </c>
      <c r="B1289" s="4" t="s">
        <v>719</v>
      </c>
      <c r="C1289" s="4" t="s">
        <v>2249</v>
      </c>
      <c r="D1289" s="5">
        <v>44986</v>
      </c>
      <c r="E1289" s="5">
        <v>45016</v>
      </c>
      <c r="F1289" s="6"/>
      <c r="G1289" s="4" t="s">
        <v>25</v>
      </c>
      <c r="H1289" s="4" t="s">
        <v>430</v>
      </c>
      <c r="I1289" s="4" t="s">
        <v>27</v>
      </c>
      <c r="J1289" s="4">
        <v>3</v>
      </c>
      <c r="K1289" s="8">
        <v>4410</v>
      </c>
      <c r="L1289" s="8">
        <v>13230</v>
      </c>
      <c r="M1289" s="4">
        <v>10</v>
      </c>
      <c r="N1289" s="8">
        <v>1323</v>
      </c>
      <c r="O1289" s="8">
        <v>66.15</v>
      </c>
      <c r="P1289" s="6"/>
      <c r="Q1289" s="8">
        <v>595.35</v>
      </c>
      <c r="R1289" s="8">
        <v>661.5</v>
      </c>
      <c r="S1289" s="8">
        <v>1256.85</v>
      </c>
      <c r="T1289" s="6"/>
    </row>
    <row r="1290" ht="19.2" spans="1:20">
      <c r="A1290" s="4">
        <v>2189</v>
      </c>
      <c r="B1290" s="4" t="s">
        <v>720</v>
      </c>
      <c r="C1290" s="4" t="s">
        <v>2249</v>
      </c>
      <c r="D1290" s="5">
        <v>44986</v>
      </c>
      <c r="E1290" s="5">
        <v>45016</v>
      </c>
      <c r="F1290" s="6"/>
      <c r="G1290" s="4" t="s">
        <v>25</v>
      </c>
      <c r="H1290" s="4" t="s">
        <v>430</v>
      </c>
      <c r="I1290" s="4" t="s">
        <v>27</v>
      </c>
      <c r="J1290" s="4">
        <v>1</v>
      </c>
      <c r="K1290" s="8">
        <v>4410</v>
      </c>
      <c r="L1290" s="8">
        <v>4410</v>
      </c>
      <c r="M1290" s="4">
        <v>10</v>
      </c>
      <c r="N1290" s="8">
        <v>441</v>
      </c>
      <c r="O1290" s="8">
        <v>22.05</v>
      </c>
      <c r="P1290" s="6"/>
      <c r="Q1290" s="8">
        <v>198.45</v>
      </c>
      <c r="R1290" s="8">
        <v>220.5</v>
      </c>
      <c r="S1290" s="8">
        <v>418.95</v>
      </c>
      <c r="T1290" s="6"/>
    </row>
    <row r="1291" ht="19.2" spans="1:20">
      <c r="A1291" s="4">
        <v>2190</v>
      </c>
      <c r="B1291" s="4" t="s">
        <v>721</v>
      </c>
      <c r="C1291" s="4" t="s">
        <v>2249</v>
      </c>
      <c r="D1291" s="5">
        <v>44986</v>
      </c>
      <c r="E1291" s="5">
        <v>45016</v>
      </c>
      <c r="F1291" s="6"/>
      <c r="G1291" s="4" t="s">
        <v>25</v>
      </c>
      <c r="H1291" s="4" t="s">
        <v>430</v>
      </c>
      <c r="I1291" s="4" t="s">
        <v>27</v>
      </c>
      <c r="J1291" s="4">
        <v>5</v>
      </c>
      <c r="K1291" s="8">
        <v>4410</v>
      </c>
      <c r="L1291" s="8">
        <v>22050</v>
      </c>
      <c r="M1291" s="4">
        <v>10</v>
      </c>
      <c r="N1291" s="8">
        <v>2205</v>
      </c>
      <c r="O1291" s="8">
        <v>110.25</v>
      </c>
      <c r="P1291" s="6"/>
      <c r="Q1291" s="8">
        <v>992.25</v>
      </c>
      <c r="R1291" s="8">
        <v>1102.5</v>
      </c>
      <c r="S1291" s="8">
        <v>2094.75</v>
      </c>
      <c r="T1291" s="6"/>
    </row>
    <row r="1292" ht="19.2" spans="1:20">
      <c r="A1292" s="4">
        <v>2191</v>
      </c>
      <c r="B1292" s="4" t="s">
        <v>722</v>
      </c>
      <c r="C1292" s="4" t="s">
        <v>2249</v>
      </c>
      <c r="D1292" s="5">
        <v>44986</v>
      </c>
      <c r="E1292" s="5">
        <v>45016</v>
      </c>
      <c r="F1292" s="6"/>
      <c r="G1292" s="4" t="s">
        <v>25</v>
      </c>
      <c r="H1292" s="4" t="s">
        <v>430</v>
      </c>
      <c r="I1292" s="4" t="s">
        <v>27</v>
      </c>
      <c r="J1292" s="4">
        <v>1.92</v>
      </c>
      <c r="K1292" s="8">
        <v>4410</v>
      </c>
      <c r="L1292" s="8">
        <v>8467.2</v>
      </c>
      <c r="M1292" s="4">
        <v>10</v>
      </c>
      <c r="N1292" s="8">
        <v>846.72</v>
      </c>
      <c r="O1292" s="8">
        <v>42.336</v>
      </c>
      <c r="P1292" s="6"/>
      <c r="Q1292" s="8">
        <v>381.024</v>
      </c>
      <c r="R1292" s="8">
        <v>423.36</v>
      </c>
      <c r="S1292" s="8">
        <v>804.384</v>
      </c>
      <c r="T1292" s="6"/>
    </row>
    <row r="1293" ht="19.2" spans="1:20">
      <c r="A1293" s="4">
        <v>2192</v>
      </c>
      <c r="B1293" s="4" t="s">
        <v>723</v>
      </c>
      <c r="C1293" s="4" t="s">
        <v>2249</v>
      </c>
      <c r="D1293" s="5">
        <v>44986</v>
      </c>
      <c r="E1293" s="5">
        <v>45016</v>
      </c>
      <c r="F1293" s="6"/>
      <c r="G1293" s="4" t="s">
        <v>25</v>
      </c>
      <c r="H1293" s="4" t="s">
        <v>430</v>
      </c>
      <c r="I1293" s="4" t="s">
        <v>27</v>
      </c>
      <c r="J1293" s="4">
        <v>5</v>
      </c>
      <c r="K1293" s="8">
        <v>4410</v>
      </c>
      <c r="L1293" s="8">
        <v>22050</v>
      </c>
      <c r="M1293" s="4">
        <v>10</v>
      </c>
      <c r="N1293" s="8">
        <v>2205</v>
      </c>
      <c r="O1293" s="8">
        <v>110.25</v>
      </c>
      <c r="P1293" s="6"/>
      <c r="Q1293" s="8">
        <v>992.25</v>
      </c>
      <c r="R1293" s="8">
        <v>1102.5</v>
      </c>
      <c r="S1293" s="8">
        <v>2094.75</v>
      </c>
      <c r="T1293" s="6"/>
    </row>
    <row r="1294" ht="19.2" spans="1:20">
      <c r="A1294" s="4">
        <v>2193</v>
      </c>
      <c r="B1294" s="4" t="s">
        <v>724</v>
      </c>
      <c r="C1294" s="4" t="s">
        <v>2249</v>
      </c>
      <c r="D1294" s="5">
        <v>44986</v>
      </c>
      <c r="E1294" s="5">
        <v>45016</v>
      </c>
      <c r="F1294" s="6"/>
      <c r="G1294" s="4" t="s">
        <v>25</v>
      </c>
      <c r="H1294" s="4" t="s">
        <v>430</v>
      </c>
      <c r="I1294" s="4" t="s">
        <v>27</v>
      </c>
      <c r="J1294" s="4">
        <v>5</v>
      </c>
      <c r="K1294" s="8">
        <v>4410</v>
      </c>
      <c r="L1294" s="8">
        <v>22050</v>
      </c>
      <c r="M1294" s="4">
        <v>10</v>
      </c>
      <c r="N1294" s="8">
        <v>2205</v>
      </c>
      <c r="O1294" s="8">
        <v>110.25</v>
      </c>
      <c r="P1294" s="6"/>
      <c r="Q1294" s="8">
        <v>992.25</v>
      </c>
      <c r="R1294" s="8">
        <v>1102.5</v>
      </c>
      <c r="S1294" s="8">
        <v>2094.75</v>
      </c>
      <c r="T1294" s="6"/>
    </row>
    <row r="1295" ht="19.2" spans="1:20">
      <c r="A1295" s="4">
        <v>2194</v>
      </c>
      <c r="B1295" s="4" t="s">
        <v>725</v>
      </c>
      <c r="C1295" s="4" t="s">
        <v>2249</v>
      </c>
      <c r="D1295" s="5">
        <v>44986</v>
      </c>
      <c r="E1295" s="5">
        <v>45016</v>
      </c>
      <c r="F1295" s="6"/>
      <c r="G1295" s="4" t="s">
        <v>25</v>
      </c>
      <c r="H1295" s="4" t="s">
        <v>430</v>
      </c>
      <c r="I1295" s="4" t="s">
        <v>27</v>
      </c>
      <c r="J1295" s="4">
        <v>8</v>
      </c>
      <c r="K1295" s="8">
        <v>4410</v>
      </c>
      <c r="L1295" s="8">
        <v>35280</v>
      </c>
      <c r="M1295" s="4">
        <v>10</v>
      </c>
      <c r="N1295" s="8">
        <v>3528</v>
      </c>
      <c r="O1295" s="8">
        <v>176.4</v>
      </c>
      <c r="P1295" s="6"/>
      <c r="Q1295" s="8">
        <v>1587.6</v>
      </c>
      <c r="R1295" s="8">
        <v>1764</v>
      </c>
      <c r="S1295" s="8">
        <v>3351.6</v>
      </c>
      <c r="T1295" s="6"/>
    </row>
    <row r="1296" ht="19.2" spans="1:20">
      <c r="A1296" s="4">
        <v>2195</v>
      </c>
      <c r="B1296" s="4" t="s">
        <v>543</v>
      </c>
      <c r="C1296" s="4" t="s">
        <v>2249</v>
      </c>
      <c r="D1296" s="5">
        <v>44986</v>
      </c>
      <c r="E1296" s="5">
        <v>45016</v>
      </c>
      <c r="F1296" s="6"/>
      <c r="G1296" s="4" t="s">
        <v>25</v>
      </c>
      <c r="H1296" s="4" t="s">
        <v>430</v>
      </c>
      <c r="I1296" s="4" t="s">
        <v>27</v>
      </c>
      <c r="J1296" s="4">
        <v>5</v>
      </c>
      <c r="K1296" s="8">
        <v>4410</v>
      </c>
      <c r="L1296" s="8">
        <v>22050</v>
      </c>
      <c r="M1296" s="4">
        <v>10</v>
      </c>
      <c r="N1296" s="8">
        <v>2205</v>
      </c>
      <c r="O1296" s="8">
        <v>110.25</v>
      </c>
      <c r="P1296" s="6"/>
      <c r="Q1296" s="8">
        <v>992.25</v>
      </c>
      <c r="R1296" s="8">
        <v>1102.5</v>
      </c>
      <c r="S1296" s="8">
        <v>2094.75</v>
      </c>
      <c r="T1296" s="6"/>
    </row>
    <row r="1297" ht="19.2" spans="1:20">
      <c r="A1297" s="4">
        <v>2196</v>
      </c>
      <c r="B1297" s="4" t="s">
        <v>726</v>
      </c>
      <c r="C1297" s="4" t="s">
        <v>2249</v>
      </c>
      <c r="D1297" s="5">
        <v>44986</v>
      </c>
      <c r="E1297" s="5">
        <v>45016</v>
      </c>
      <c r="F1297" s="6"/>
      <c r="G1297" s="4" t="s">
        <v>25</v>
      </c>
      <c r="H1297" s="4" t="s">
        <v>430</v>
      </c>
      <c r="I1297" s="4" t="s">
        <v>27</v>
      </c>
      <c r="J1297" s="4">
        <v>5</v>
      </c>
      <c r="K1297" s="8">
        <v>4410</v>
      </c>
      <c r="L1297" s="8">
        <v>22050</v>
      </c>
      <c r="M1297" s="4">
        <v>10</v>
      </c>
      <c r="N1297" s="8">
        <v>2205</v>
      </c>
      <c r="O1297" s="8">
        <v>110.25</v>
      </c>
      <c r="P1297" s="6"/>
      <c r="Q1297" s="8">
        <v>992.25</v>
      </c>
      <c r="R1297" s="8">
        <v>1102.5</v>
      </c>
      <c r="S1297" s="8">
        <v>2094.75</v>
      </c>
      <c r="T1297" s="6"/>
    </row>
    <row r="1298" ht="19.2" spans="1:20">
      <c r="A1298" s="4">
        <v>2197</v>
      </c>
      <c r="B1298" s="4" t="s">
        <v>727</v>
      </c>
      <c r="C1298" s="4" t="s">
        <v>2249</v>
      </c>
      <c r="D1298" s="5">
        <v>44986</v>
      </c>
      <c r="E1298" s="5">
        <v>45016</v>
      </c>
      <c r="F1298" s="6"/>
      <c r="G1298" s="4" t="s">
        <v>25</v>
      </c>
      <c r="H1298" s="4" t="s">
        <v>430</v>
      </c>
      <c r="I1298" s="4" t="s">
        <v>27</v>
      </c>
      <c r="J1298" s="4">
        <v>7.87</v>
      </c>
      <c r="K1298" s="8">
        <v>4410</v>
      </c>
      <c r="L1298" s="8">
        <v>34706.7</v>
      </c>
      <c r="M1298" s="4">
        <v>10</v>
      </c>
      <c r="N1298" s="8">
        <v>3470.67</v>
      </c>
      <c r="O1298" s="8">
        <v>173.5335</v>
      </c>
      <c r="P1298" s="6"/>
      <c r="Q1298" s="8">
        <v>1561.8015</v>
      </c>
      <c r="R1298" s="8">
        <v>1735.335</v>
      </c>
      <c r="S1298" s="8">
        <v>3297.1365</v>
      </c>
      <c r="T1298" s="6"/>
    </row>
    <row r="1299" ht="19.2" spans="1:20">
      <c r="A1299" s="4">
        <v>2198</v>
      </c>
      <c r="B1299" s="4" t="s">
        <v>728</v>
      </c>
      <c r="C1299" s="4" t="s">
        <v>2249</v>
      </c>
      <c r="D1299" s="5">
        <v>44986</v>
      </c>
      <c r="E1299" s="5">
        <v>45016</v>
      </c>
      <c r="F1299" s="6"/>
      <c r="G1299" s="4" t="s">
        <v>25</v>
      </c>
      <c r="H1299" s="4" t="s">
        <v>430</v>
      </c>
      <c r="I1299" s="4" t="s">
        <v>27</v>
      </c>
      <c r="J1299" s="4">
        <v>4</v>
      </c>
      <c r="K1299" s="8">
        <v>4410</v>
      </c>
      <c r="L1299" s="8">
        <v>17640</v>
      </c>
      <c r="M1299" s="4">
        <v>10</v>
      </c>
      <c r="N1299" s="8">
        <v>1764</v>
      </c>
      <c r="O1299" s="8">
        <v>88.2</v>
      </c>
      <c r="P1299" s="6"/>
      <c r="Q1299" s="8">
        <v>793.8</v>
      </c>
      <c r="R1299" s="8">
        <v>882</v>
      </c>
      <c r="S1299" s="8">
        <v>1675.8</v>
      </c>
      <c r="T1299" s="6"/>
    </row>
    <row r="1300" ht="19.2" spans="1:20">
      <c r="A1300" s="4">
        <v>2199</v>
      </c>
      <c r="B1300" s="4" t="s">
        <v>729</v>
      </c>
      <c r="C1300" s="4" t="s">
        <v>2249</v>
      </c>
      <c r="D1300" s="5">
        <v>44986</v>
      </c>
      <c r="E1300" s="5">
        <v>45016</v>
      </c>
      <c r="F1300" s="6"/>
      <c r="G1300" s="4" t="s">
        <v>25</v>
      </c>
      <c r="H1300" s="4" t="s">
        <v>430</v>
      </c>
      <c r="I1300" s="4" t="s">
        <v>27</v>
      </c>
      <c r="J1300" s="4">
        <v>4</v>
      </c>
      <c r="K1300" s="8">
        <v>4410</v>
      </c>
      <c r="L1300" s="8">
        <v>17640</v>
      </c>
      <c r="M1300" s="4">
        <v>10</v>
      </c>
      <c r="N1300" s="8">
        <v>1764</v>
      </c>
      <c r="O1300" s="8">
        <v>88.2</v>
      </c>
      <c r="P1300" s="6"/>
      <c r="Q1300" s="8">
        <v>793.8</v>
      </c>
      <c r="R1300" s="8">
        <v>882</v>
      </c>
      <c r="S1300" s="8">
        <v>1675.8</v>
      </c>
      <c r="T1300" s="6"/>
    </row>
    <row r="1301" ht="19.2" spans="1:20">
      <c r="A1301" s="4">
        <v>2200</v>
      </c>
      <c r="B1301" s="4" t="s">
        <v>730</v>
      </c>
      <c r="C1301" s="4" t="s">
        <v>2249</v>
      </c>
      <c r="D1301" s="5">
        <v>44986</v>
      </c>
      <c r="E1301" s="5">
        <v>45016</v>
      </c>
      <c r="F1301" s="6"/>
      <c r="G1301" s="4" t="s">
        <v>25</v>
      </c>
      <c r="H1301" s="4" t="s">
        <v>430</v>
      </c>
      <c r="I1301" s="4" t="s">
        <v>27</v>
      </c>
      <c r="J1301" s="4">
        <v>4</v>
      </c>
      <c r="K1301" s="8">
        <v>4410</v>
      </c>
      <c r="L1301" s="8">
        <v>17640</v>
      </c>
      <c r="M1301" s="4">
        <v>10</v>
      </c>
      <c r="N1301" s="8">
        <v>1764</v>
      </c>
      <c r="O1301" s="8">
        <v>88.2</v>
      </c>
      <c r="P1301" s="6"/>
      <c r="Q1301" s="8">
        <v>793.8</v>
      </c>
      <c r="R1301" s="8">
        <v>882</v>
      </c>
      <c r="S1301" s="8">
        <v>1675.8</v>
      </c>
      <c r="T1301" s="6"/>
    </row>
    <row r="1302" ht="19.2" spans="1:20">
      <c r="A1302" s="4">
        <v>2201</v>
      </c>
      <c r="B1302" s="4" t="s">
        <v>731</v>
      </c>
      <c r="C1302" s="4" t="s">
        <v>2249</v>
      </c>
      <c r="D1302" s="5">
        <v>44986</v>
      </c>
      <c r="E1302" s="5">
        <v>45016</v>
      </c>
      <c r="F1302" s="6"/>
      <c r="G1302" s="4" t="s">
        <v>25</v>
      </c>
      <c r="H1302" s="4" t="s">
        <v>430</v>
      </c>
      <c r="I1302" s="4" t="s">
        <v>27</v>
      </c>
      <c r="J1302" s="4">
        <v>4</v>
      </c>
      <c r="K1302" s="8">
        <v>4410</v>
      </c>
      <c r="L1302" s="8">
        <v>17640</v>
      </c>
      <c r="M1302" s="4">
        <v>10</v>
      </c>
      <c r="N1302" s="8">
        <v>1764</v>
      </c>
      <c r="O1302" s="8">
        <v>88.2</v>
      </c>
      <c r="P1302" s="6"/>
      <c r="Q1302" s="8">
        <v>793.8</v>
      </c>
      <c r="R1302" s="8">
        <v>882</v>
      </c>
      <c r="S1302" s="8">
        <v>1675.8</v>
      </c>
      <c r="T1302" s="6"/>
    </row>
    <row r="1303" ht="19.2" spans="1:20">
      <c r="A1303" s="4">
        <v>2202</v>
      </c>
      <c r="B1303" s="4" t="s">
        <v>732</v>
      </c>
      <c r="C1303" s="4" t="s">
        <v>2249</v>
      </c>
      <c r="D1303" s="5">
        <v>44986</v>
      </c>
      <c r="E1303" s="5">
        <v>45016</v>
      </c>
      <c r="F1303" s="6"/>
      <c r="G1303" s="4" t="s">
        <v>25</v>
      </c>
      <c r="H1303" s="4" t="s">
        <v>430</v>
      </c>
      <c r="I1303" s="4" t="s">
        <v>27</v>
      </c>
      <c r="J1303" s="4">
        <v>4.68</v>
      </c>
      <c r="K1303" s="8">
        <v>4410</v>
      </c>
      <c r="L1303" s="8">
        <v>20638.8</v>
      </c>
      <c r="M1303" s="4">
        <v>10</v>
      </c>
      <c r="N1303" s="8">
        <v>2063.88</v>
      </c>
      <c r="O1303" s="8">
        <v>103.194</v>
      </c>
      <c r="P1303" s="6"/>
      <c r="Q1303" s="8">
        <v>928.746</v>
      </c>
      <c r="R1303" s="8">
        <v>1031.94</v>
      </c>
      <c r="S1303" s="8">
        <v>1960.686</v>
      </c>
      <c r="T1303" s="6"/>
    </row>
    <row r="1304" ht="19.2" spans="1:20">
      <c r="A1304" s="4">
        <v>2203</v>
      </c>
      <c r="B1304" s="4" t="s">
        <v>733</v>
      </c>
      <c r="C1304" s="4" t="s">
        <v>2249</v>
      </c>
      <c r="D1304" s="5">
        <v>44986</v>
      </c>
      <c r="E1304" s="5">
        <v>45016</v>
      </c>
      <c r="F1304" s="6"/>
      <c r="G1304" s="4" t="s">
        <v>25</v>
      </c>
      <c r="H1304" s="4" t="s">
        <v>430</v>
      </c>
      <c r="I1304" s="4" t="s">
        <v>27</v>
      </c>
      <c r="J1304" s="4">
        <v>7</v>
      </c>
      <c r="K1304" s="8">
        <v>4410</v>
      </c>
      <c r="L1304" s="8">
        <v>30870</v>
      </c>
      <c r="M1304" s="4">
        <v>10</v>
      </c>
      <c r="N1304" s="8">
        <v>3087</v>
      </c>
      <c r="O1304" s="8">
        <v>154.35</v>
      </c>
      <c r="P1304" s="6"/>
      <c r="Q1304" s="8">
        <v>1389.15</v>
      </c>
      <c r="R1304" s="8">
        <v>1543.5</v>
      </c>
      <c r="S1304" s="8">
        <v>2932.65</v>
      </c>
      <c r="T1304" s="6"/>
    </row>
    <row r="1305" ht="19.2" spans="1:20">
      <c r="A1305" s="4">
        <v>2204</v>
      </c>
      <c r="B1305" s="4" t="s">
        <v>687</v>
      </c>
      <c r="C1305" s="4" t="s">
        <v>2249</v>
      </c>
      <c r="D1305" s="5">
        <v>44986</v>
      </c>
      <c r="E1305" s="5">
        <v>45016</v>
      </c>
      <c r="F1305" s="6"/>
      <c r="G1305" s="4" t="s">
        <v>25</v>
      </c>
      <c r="H1305" s="4" t="s">
        <v>430</v>
      </c>
      <c r="I1305" s="4" t="s">
        <v>27</v>
      </c>
      <c r="J1305" s="4">
        <v>6</v>
      </c>
      <c r="K1305" s="8">
        <v>4410</v>
      </c>
      <c r="L1305" s="8">
        <v>26460</v>
      </c>
      <c r="M1305" s="4">
        <v>10</v>
      </c>
      <c r="N1305" s="8">
        <v>2646</v>
      </c>
      <c r="O1305" s="8">
        <v>132.3</v>
      </c>
      <c r="P1305" s="6"/>
      <c r="Q1305" s="8">
        <v>1190.7</v>
      </c>
      <c r="R1305" s="8">
        <v>1323</v>
      </c>
      <c r="S1305" s="8">
        <v>2513.7</v>
      </c>
      <c r="T1305" s="6"/>
    </row>
    <row r="1306" ht="19.2" spans="1:20">
      <c r="A1306" s="4">
        <v>2205</v>
      </c>
      <c r="B1306" s="4" t="s">
        <v>734</v>
      </c>
      <c r="C1306" s="4" t="s">
        <v>2249</v>
      </c>
      <c r="D1306" s="5">
        <v>44986</v>
      </c>
      <c r="E1306" s="5">
        <v>45016</v>
      </c>
      <c r="F1306" s="6"/>
      <c r="G1306" s="4" t="s">
        <v>25</v>
      </c>
      <c r="H1306" s="4" t="s">
        <v>430</v>
      </c>
      <c r="I1306" s="4" t="s">
        <v>27</v>
      </c>
      <c r="J1306" s="4">
        <v>8.5</v>
      </c>
      <c r="K1306" s="8">
        <v>4410</v>
      </c>
      <c r="L1306" s="8">
        <v>37485</v>
      </c>
      <c r="M1306" s="4">
        <v>10</v>
      </c>
      <c r="N1306" s="8">
        <v>3748.5</v>
      </c>
      <c r="O1306" s="8">
        <v>187.425</v>
      </c>
      <c r="P1306" s="6"/>
      <c r="Q1306" s="8">
        <v>1686.825</v>
      </c>
      <c r="R1306" s="8">
        <v>1874.25</v>
      </c>
      <c r="S1306" s="8">
        <v>3561.075</v>
      </c>
      <c r="T1306" s="6"/>
    </row>
    <row r="1307" ht="19.2" spans="1:20">
      <c r="A1307" s="4">
        <v>2206</v>
      </c>
      <c r="B1307" s="4" t="s">
        <v>735</v>
      </c>
      <c r="C1307" s="4" t="s">
        <v>2249</v>
      </c>
      <c r="D1307" s="5">
        <v>44986</v>
      </c>
      <c r="E1307" s="5">
        <v>45016</v>
      </c>
      <c r="F1307" s="6"/>
      <c r="G1307" s="4" t="s">
        <v>25</v>
      </c>
      <c r="H1307" s="4" t="s">
        <v>430</v>
      </c>
      <c r="I1307" s="4" t="s">
        <v>27</v>
      </c>
      <c r="J1307" s="4">
        <v>7.27</v>
      </c>
      <c r="K1307" s="8">
        <v>4410</v>
      </c>
      <c r="L1307" s="8">
        <v>32060.7</v>
      </c>
      <c r="M1307" s="4">
        <v>10</v>
      </c>
      <c r="N1307" s="8">
        <v>3206.07</v>
      </c>
      <c r="O1307" s="8">
        <v>160.3035</v>
      </c>
      <c r="P1307" s="6"/>
      <c r="Q1307" s="8">
        <v>1442.7315</v>
      </c>
      <c r="R1307" s="8">
        <v>1603.035</v>
      </c>
      <c r="S1307" s="8">
        <v>3045.7665</v>
      </c>
      <c r="T1307" s="6"/>
    </row>
    <row r="1308" ht="19.2" spans="1:20">
      <c r="A1308" s="4">
        <v>2207</v>
      </c>
      <c r="B1308" s="4" t="s">
        <v>736</v>
      </c>
      <c r="C1308" s="4" t="s">
        <v>2249</v>
      </c>
      <c r="D1308" s="5">
        <v>44986</v>
      </c>
      <c r="E1308" s="5">
        <v>45016</v>
      </c>
      <c r="F1308" s="6"/>
      <c r="G1308" s="4" t="s">
        <v>25</v>
      </c>
      <c r="H1308" s="4" t="s">
        <v>430</v>
      </c>
      <c r="I1308" s="4" t="s">
        <v>27</v>
      </c>
      <c r="J1308" s="4">
        <v>3</v>
      </c>
      <c r="K1308" s="8">
        <v>4410</v>
      </c>
      <c r="L1308" s="8">
        <v>13230</v>
      </c>
      <c r="M1308" s="4">
        <v>10</v>
      </c>
      <c r="N1308" s="8">
        <v>1323</v>
      </c>
      <c r="O1308" s="8">
        <v>66.15</v>
      </c>
      <c r="P1308" s="6"/>
      <c r="Q1308" s="8">
        <v>595.35</v>
      </c>
      <c r="R1308" s="8">
        <v>661.5</v>
      </c>
      <c r="S1308" s="8">
        <v>1256.85</v>
      </c>
      <c r="T1308" s="6"/>
    </row>
    <row r="1309" ht="19.2" spans="1:20">
      <c r="A1309" s="4">
        <v>2208</v>
      </c>
      <c r="B1309" s="4" t="s">
        <v>737</v>
      </c>
      <c r="C1309" s="4" t="s">
        <v>2249</v>
      </c>
      <c r="D1309" s="5">
        <v>44986</v>
      </c>
      <c r="E1309" s="5">
        <v>45016</v>
      </c>
      <c r="F1309" s="6"/>
      <c r="G1309" s="4" t="s">
        <v>25</v>
      </c>
      <c r="H1309" s="4" t="s">
        <v>430</v>
      </c>
      <c r="I1309" s="4" t="s">
        <v>27</v>
      </c>
      <c r="J1309" s="4">
        <v>1</v>
      </c>
      <c r="K1309" s="8">
        <v>4410</v>
      </c>
      <c r="L1309" s="8">
        <v>4410</v>
      </c>
      <c r="M1309" s="4">
        <v>10</v>
      </c>
      <c r="N1309" s="8">
        <v>441</v>
      </c>
      <c r="O1309" s="8">
        <v>22.05</v>
      </c>
      <c r="P1309" s="6"/>
      <c r="Q1309" s="8">
        <v>198.45</v>
      </c>
      <c r="R1309" s="8">
        <v>220.5</v>
      </c>
      <c r="S1309" s="8">
        <v>418.95</v>
      </c>
      <c r="T1309" s="6"/>
    </row>
    <row r="1310" ht="19.2" spans="1:20">
      <c r="A1310" s="4">
        <v>2209</v>
      </c>
      <c r="B1310" s="4" t="s">
        <v>738</v>
      </c>
      <c r="C1310" s="4" t="s">
        <v>2249</v>
      </c>
      <c r="D1310" s="5">
        <v>44986</v>
      </c>
      <c r="E1310" s="5">
        <v>45016</v>
      </c>
      <c r="F1310" s="6"/>
      <c r="G1310" s="4" t="s">
        <v>25</v>
      </c>
      <c r="H1310" s="4" t="s">
        <v>430</v>
      </c>
      <c r="I1310" s="4" t="s">
        <v>27</v>
      </c>
      <c r="J1310" s="4">
        <v>6</v>
      </c>
      <c r="K1310" s="8">
        <v>4410</v>
      </c>
      <c r="L1310" s="8">
        <v>26460</v>
      </c>
      <c r="M1310" s="4">
        <v>10</v>
      </c>
      <c r="N1310" s="8">
        <v>2646</v>
      </c>
      <c r="O1310" s="8">
        <v>132.3</v>
      </c>
      <c r="P1310" s="6"/>
      <c r="Q1310" s="8">
        <v>1190.7</v>
      </c>
      <c r="R1310" s="8">
        <v>1323</v>
      </c>
      <c r="S1310" s="8">
        <v>2513.7</v>
      </c>
      <c r="T1310" s="6"/>
    </row>
    <row r="1311" ht="19.2" spans="1:20">
      <c r="A1311" s="4">
        <v>2210</v>
      </c>
      <c r="B1311" s="4" t="s">
        <v>739</v>
      </c>
      <c r="C1311" s="4" t="s">
        <v>2249</v>
      </c>
      <c r="D1311" s="5">
        <v>44986</v>
      </c>
      <c r="E1311" s="5">
        <v>45016</v>
      </c>
      <c r="F1311" s="6"/>
      <c r="G1311" s="4" t="s">
        <v>25</v>
      </c>
      <c r="H1311" s="4" t="s">
        <v>430</v>
      </c>
      <c r="I1311" s="4" t="s">
        <v>27</v>
      </c>
      <c r="J1311" s="4">
        <v>0.65</v>
      </c>
      <c r="K1311" s="8">
        <v>4410</v>
      </c>
      <c r="L1311" s="8">
        <v>2866.5</v>
      </c>
      <c r="M1311" s="4">
        <v>10</v>
      </c>
      <c r="N1311" s="8">
        <v>286.65</v>
      </c>
      <c r="O1311" s="8">
        <v>14.3325</v>
      </c>
      <c r="P1311" s="6"/>
      <c r="Q1311" s="8">
        <v>128.9925</v>
      </c>
      <c r="R1311" s="8">
        <v>143.325</v>
      </c>
      <c r="S1311" s="8">
        <v>272.3175</v>
      </c>
      <c r="T1311" s="6"/>
    </row>
    <row r="1312" ht="19.2" spans="1:20">
      <c r="A1312" s="4">
        <v>2211</v>
      </c>
      <c r="B1312" s="4" t="s">
        <v>740</v>
      </c>
      <c r="C1312" s="4" t="s">
        <v>2249</v>
      </c>
      <c r="D1312" s="5">
        <v>44986</v>
      </c>
      <c r="E1312" s="5">
        <v>45016</v>
      </c>
      <c r="F1312" s="6"/>
      <c r="G1312" s="4" t="s">
        <v>25</v>
      </c>
      <c r="H1312" s="4" t="s">
        <v>430</v>
      </c>
      <c r="I1312" s="4" t="s">
        <v>27</v>
      </c>
      <c r="J1312" s="4">
        <v>3.2</v>
      </c>
      <c r="K1312" s="8">
        <v>4410</v>
      </c>
      <c r="L1312" s="8">
        <v>14112</v>
      </c>
      <c r="M1312" s="4">
        <v>10</v>
      </c>
      <c r="N1312" s="8">
        <v>1411.2</v>
      </c>
      <c r="O1312" s="8">
        <v>70.56</v>
      </c>
      <c r="P1312" s="6"/>
      <c r="Q1312" s="8">
        <v>635.04</v>
      </c>
      <c r="R1312" s="8">
        <v>705.6</v>
      </c>
      <c r="S1312" s="8">
        <v>1340.64</v>
      </c>
      <c r="T1312" s="6"/>
    </row>
    <row r="1313" ht="19.2" spans="1:20">
      <c r="A1313" s="4">
        <v>2212</v>
      </c>
      <c r="B1313" s="4" t="s">
        <v>741</v>
      </c>
      <c r="C1313" s="4" t="s">
        <v>2249</v>
      </c>
      <c r="D1313" s="5">
        <v>44986</v>
      </c>
      <c r="E1313" s="5">
        <v>45016</v>
      </c>
      <c r="F1313" s="6"/>
      <c r="G1313" s="4" t="s">
        <v>25</v>
      </c>
      <c r="H1313" s="4" t="s">
        <v>430</v>
      </c>
      <c r="I1313" s="4" t="s">
        <v>27</v>
      </c>
      <c r="J1313" s="4">
        <v>2</v>
      </c>
      <c r="K1313" s="8">
        <v>4410</v>
      </c>
      <c r="L1313" s="8">
        <v>8820</v>
      </c>
      <c r="M1313" s="4">
        <v>10</v>
      </c>
      <c r="N1313" s="8">
        <v>882</v>
      </c>
      <c r="O1313" s="8">
        <v>44.1</v>
      </c>
      <c r="P1313" s="6"/>
      <c r="Q1313" s="8">
        <v>396.9</v>
      </c>
      <c r="R1313" s="8">
        <v>441</v>
      </c>
      <c r="S1313" s="8">
        <v>837.9</v>
      </c>
      <c r="T1313" s="6"/>
    </row>
    <row r="1314" ht="19.2" spans="1:20">
      <c r="A1314" s="4">
        <v>2213</v>
      </c>
      <c r="B1314" s="4" t="s">
        <v>742</v>
      </c>
      <c r="C1314" s="4" t="s">
        <v>2249</v>
      </c>
      <c r="D1314" s="5">
        <v>44986</v>
      </c>
      <c r="E1314" s="5">
        <v>45016</v>
      </c>
      <c r="F1314" s="6"/>
      <c r="G1314" s="4" t="s">
        <v>25</v>
      </c>
      <c r="H1314" s="4" t="s">
        <v>430</v>
      </c>
      <c r="I1314" s="4" t="s">
        <v>27</v>
      </c>
      <c r="J1314" s="4">
        <v>3</v>
      </c>
      <c r="K1314" s="8">
        <v>4410</v>
      </c>
      <c r="L1314" s="8">
        <v>13230</v>
      </c>
      <c r="M1314" s="4">
        <v>10</v>
      </c>
      <c r="N1314" s="8">
        <v>1323</v>
      </c>
      <c r="O1314" s="8">
        <v>66.15</v>
      </c>
      <c r="P1314" s="6"/>
      <c r="Q1314" s="8">
        <v>595.35</v>
      </c>
      <c r="R1314" s="8">
        <v>661.5</v>
      </c>
      <c r="S1314" s="8">
        <v>1256.85</v>
      </c>
      <c r="T1314" s="6"/>
    </row>
    <row r="1315" ht="19.2" spans="1:20">
      <c r="A1315" s="4">
        <v>2214</v>
      </c>
      <c r="B1315" s="4" t="s">
        <v>743</v>
      </c>
      <c r="C1315" s="4" t="s">
        <v>2249</v>
      </c>
      <c r="D1315" s="5">
        <v>44986</v>
      </c>
      <c r="E1315" s="5">
        <v>45016</v>
      </c>
      <c r="F1315" s="6"/>
      <c r="G1315" s="4" t="s">
        <v>25</v>
      </c>
      <c r="H1315" s="4" t="s">
        <v>430</v>
      </c>
      <c r="I1315" s="4" t="s">
        <v>27</v>
      </c>
      <c r="J1315" s="4">
        <v>2</v>
      </c>
      <c r="K1315" s="8">
        <v>4410</v>
      </c>
      <c r="L1315" s="8">
        <v>8820</v>
      </c>
      <c r="M1315" s="4">
        <v>10</v>
      </c>
      <c r="N1315" s="8">
        <v>882</v>
      </c>
      <c r="O1315" s="8">
        <v>44.1</v>
      </c>
      <c r="P1315" s="6"/>
      <c r="Q1315" s="8">
        <v>396.9</v>
      </c>
      <c r="R1315" s="8">
        <v>441</v>
      </c>
      <c r="S1315" s="8">
        <v>837.9</v>
      </c>
      <c r="T1315" s="6"/>
    </row>
    <row r="1316" ht="19.2" spans="1:20">
      <c r="A1316" s="4">
        <v>2215</v>
      </c>
      <c r="B1316" s="4" t="s">
        <v>744</v>
      </c>
      <c r="C1316" s="4" t="s">
        <v>2249</v>
      </c>
      <c r="D1316" s="5">
        <v>44986</v>
      </c>
      <c r="E1316" s="5">
        <v>45016</v>
      </c>
      <c r="F1316" s="6"/>
      <c r="G1316" s="4" t="s">
        <v>25</v>
      </c>
      <c r="H1316" s="4" t="s">
        <v>430</v>
      </c>
      <c r="I1316" s="4" t="s">
        <v>27</v>
      </c>
      <c r="J1316" s="4">
        <v>4</v>
      </c>
      <c r="K1316" s="8">
        <v>4410</v>
      </c>
      <c r="L1316" s="8">
        <v>17640</v>
      </c>
      <c r="M1316" s="4">
        <v>10</v>
      </c>
      <c r="N1316" s="8">
        <v>1764</v>
      </c>
      <c r="O1316" s="8">
        <v>88.2</v>
      </c>
      <c r="P1316" s="6"/>
      <c r="Q1316" s="8">
        <v>793.8</v>
      </c>
      <c r="R1316" s="8">
        <v>882</v>
      </c>
      <c r="S1316" s="8">
        <v>1675.8</v>
      </c>
      <c r="T1316" s="6"/>
    </row>
    <row r="1317" ht="19.2" spans="1:20">
      <c r="A1317" s="4">
        <v>2216</v>
      </c>
      <c r="B1317" s="4" t="s">
        <v>745</v>
      </c>
      <c r="C1317" s="4" t="s">
        <v>2249</v>
      </c>
      <c r="D1317" s="5">
        <v>44986</v>
      </c>
      <c r="E1317" s="5">
        <v>45016</v>
      </c>
      <c r="F1317" s="6"/>
      <c r="G1317" s="4" t="s">
        <v>25</v>
      </c>
      <c r="H1317" s="4" t="s">
        <v>430</v>
      </c>
      <c r="I1317" s="4" t="s">
        <v>27</v>
      </c>
      <c r="J1317" s="4">
        <v>5</v>
      </c>
      <c r="K1317" s="8">
        <v>4410</v>
      </c>
      <c r="L1317" s="8">
        <v>22050</v>
      </c>
      <c r="M1317" s="4">
        <v>10</v>
      </c>
      <c r="N1317" s="8">
        <v>2205</v>
      </c>
      <c r="O1317" s="8">
        <v>110.25</v>
      </c>
      <c r="P1317" s="6"/>
      <c r="Q1317" s="8">
        <v>992.25</v>
      </c>
      <c r="R1317" s="8">
        <v>1102.5</v>
      </c>
      <c r="S1317" s="8">
        <v>2094.75</v>
      </c>
      <c r="T1317" s="6"/>
    </row>
    <row r="1318" ht="19.2" spans="1:20">
      <c r="A1318" s="4">
        <v>2217</v>
      </c>
      <c r="B1318" s="4" t="s">
        <v>746</v>
      </c>
      <c r="C1318" s="4" t="s">
        <v>2249</v>
      </c>
      <c r="D1318" s="5">
        <v>44986</v>
      </c>
      <c r="E1318" s="5">
        <v>45016</v>
      </c>
      <c r="F1318" s="6"/>
      <c r="G1318" s="4" t="s">
        <v>25</v>
      </c>
      <c r="H1318" s="4" t="s">
        <v>430</v>
      </c>
      <c r="I1318" s="4" t="s">
        <v>27</v>
      </c>
      <c r="J1318" s="4">
        <v>4</v>
      </c>
      <c r="K1318" s="8">
        <v>4410</v>
      </c>
      <c r="L1318" s="8">
        <v>17640</v>
      </c>
      <c r="M1318" s="4">
        <v>10</v>
      </c>
      <c r="N1318" s="8">
        <v>1764</v>
      </c>
      <c r="O1318" s="8">
        <v>88.2</v>
      </c>
      <c r="P1318" s="6"/>
      <c r="Q1318" s="8">
        <v>793.8</v>
      </c>
      <c r="R1318" s="8">
        <v>882</v>
      </c>
      <c r="S1318" s="8">
        <v>1675.8</v>
      </c>
      <c r="T1318" s="6"/>
    </row>
    <row r="1319" ht="19.2" spans="1:20">
      <c r="A1319" s="4">
        <v>2218</v>
      </c>
      <c r="B1319" s="4" t="s">
        <v>747</v>
      </c>
      <c r="C1319" s="4" t="s">
        <v>2249</v>
      </c>
      <c r="D1319" s="5">
        <v>44986</v>
      </c>
      <c r="E1319" s="5">
        <v>45016</v>
      </c>
      <c r="F1319" s="6"/>
      <c r="G1319" s="4" t="s">
        <v>25</v>
      </c>
      <c r="H1319" s="4" t="s">
        <v>430</v>
      </c>
      <c r="I1319" s="4" t="s">
        <v>27</v>
      </c>
      <c r="J1319" s="4">
        <v>2.75</v>
      </c>
      <c r="K1319" s="8">
        <v>4410</v>
      </c>
      <c r="L1319" s="8">
        <v>12127.5</v>
      </c>
      <c r="M1319" s="4">
        <v>10</v>
      </c>
      <c r="N1319" s="8">
        <v>1212.75</v>
      </c>
      <c r="O1319" s="8">
        <v>60.6375</v>
      </c>
      <c r="P1319" s="6"/>
      <c r="Q1319" s="8">
        <v>545.7375</v>
      </c>
      <c r="R1319" s="8">
        <v>606.375</v>
      </c>
      <c r="S1319" s="8">
        <v>1152.1125</v>
      </c>
      <c r="T1319" s="6"/>
    </row>
    <row r="1320" ht="19.2" spans="1:20">
      <c r="A1320" s="4">
        <v>2219</v>
      </c>
      <c r="B1320" s="4" t="s">
        <v>462</v>
      </c>
      <c r="C1320" s="4" t="s">
        <v>2249</v>
      </c>
      <c r="D1320" s="5">
        <v>44986</v>
      </c>
      <c r="E1320" s="5">
        <v>45016</v>
      </c>
      <c r="F1320" s="6"/>
      <c r="G1320" s="4" t="s">
        <v>25</v>
      </c>
      <c r="H1320" s="4" t="s">
        <v>430</v>
      </c>
      <c r="I1320" s="4" t="s">
        <v>27</v>
      </c>
      <c r="J1320" s="4">
        <v>3</v>
      </c>
      <c r="K1320" s="8">
        <v>4410</v>
      </c>
      <c r="L1320" s="8">
        <v>13230</v>
      </c>
      <c r="M1320" s="4">
        <v>10</v>
      </c>
      <c r="N1320" s="8">
        <v>1323</v>
      </c>
      <c r="O1320" s="8">
        <v>66.15</v>
      </c>
      <c r="P1320" s="6"/>
      <c r="Q1320" s="8">
        <v>595.35</v>
      </c>
      <c r="R1320" s="8">
        <v>661.5</v>
      </c>
      <c r="S1320" s="8">
        <v>1256.85</v>
      </c>
      <c r="T1320" s="6"/>
    </row>
    <row r="1321" ht="19.2" spans="1:20">
      <c r="A1321" s="4">
        <v>2220</v>
      </c>
      <c r="B1321" s="4" t="s">
        <v>748</v>
      </c>
      <c r="C1321" s="4" t="s">
        <v>2249</v>
      </c>
      <c r="D1321" s="5">
        <v>44986</v>
      </c>
      <c r="E1321" s="5">
        <v>45016</v>
      </c>
      <c r="F1321" s="6"/>
      <c r="G1321" s="4" t="s">
        <v>25</v>
      </c>
      <c r="H1321" s="4" t="s">
        <v>430</v>
      </c>
      <c r="I1321" s="4" t="s">
        <v>27</v>
      </c>
      <c r="J1321" s="4">
        <v>4</v>
      </c>
      <c r="K1321" s="8">
        <v>4410</v>
      </c>
      <c r="L1321" s="8">
        <v>17640</v>
      </c>
      <c r="M1321" s="4">
        <v>10</v>
      </c>
      <c r="N1321" s="8">
        <v>1764</v>
      </c>
      <c r="O1321" s="8">
        <v>88.2</v>
      </c>
      <c r="P1321" s="6"/>
      <c r="Q1321" s="8">
        <v>793.8</v>
      </c>
      <c r="R1321" s="8">
        <v>882</v>
      </c>
      <c r="S1321" s="8">
        <v>1675.8</v>
      </c>
      <c r="T1321" s="6"/>
    </row>
    <row r="1322" ht="19.2" spans="1:20">
      <c r="A1322" s="4">
        <v>2221</v>
      </c>
      <c r="B1322" s="4" t="s">
        <v>749</v>
      </c>
      <c r="C1322" s="4" t="s">
        <v>2249</v>
      </c>
      <c r="D1322" s="5">
        <v>44986</v>
      </c>
      <c r="E1322" s="5">
        <v>45016</v>
      </c>
      <c r="F1322" s="6"/>
      <c r="G1322" s="4" t="s">
        <v>25</v>
      </c>
      <c r="H1322" s="4" t="s">
        <v>430</v>
      </c>
      <c r="I1322" s="4" t="s">
        <v>27</v>
      </c>
      <c r="J1322" s="4">
        <v>2</v>
      </c>
      <c r="K1322" s="8">
        <v>4410</v>
      </c>
      <c r="L1322" s="8">
        <v>8820</v>
      </c>
      <c r="M1322" s="4">
        <v>10</v>
      </c>
      <c r="N1322" s="8">
        <v>882</v>
      </c>
      <c r="O1322" s="8">
        <v>44.1</v>
      </c>
      <c r="P1322" s="6"/>
      <c r="Q1322" s="8">
        <v>396.9</v>
      </c>
      <c r="R1322" s="8">
        <v>441</v>
      </c>
      <c r="S1322" s="8">
        <v>837.9</v>
      </c>
      <c r="T1322" s="6"/>
    </row>
    <row r="1323" ht="19.2" spans="1:20">
      <c r="A1323" s="4">
        <v>2222</v>
      </c>
      <c r="B1323" s="4" t="s">
        <v>750</v>
      </c>
      <c r="C1323" s="4" t="s">
        <v>2249</v>
      </c>
      <c r="D1323" s="5">
        <v>44986</v>
      </c>
      <c r="E1323" s="5">
        <v>45016</v>
      </c>
      <c r="F1323" s="6"/>
      <c r="G1323" s="4" t="s">
        <v>25</v>
      </c>
      <c r="H1323" s="4" t="s">
        <v>430</v>
      </c>
      <c r="I1323" s="4" t="s">
        <v>27</v>
      </c>
      <c r="J1323" s="4">
        <v>1</v>
      </c>
      <c r="K1323" s="8">
        <v>4410</v>
      </c>
      <c r="L1323" s="8">
        <v>4410</v>
      </c>
      <c r="M1323" s="4">
        <v>10</v>
      </c>
      <c r="N1323" s="8">
        <v>441</v>
      </c>
      <c r="O1323" s="8">
        <v>22.05</v>
      </c>
      <c r="P1323" s="6"/>
      <c r="Q1323" s="8">
        <v>198.45</v>
      </c>
      <c r="R1323" s="8">
        <v>220.5</v>
      </c>
      <c r="S1323" s="8">
        <v>418.95</v>
      </c>
      <c r="T1323" s="6"/>
    </row>
    <row r="1324" ht="19.2" spans="1:20">
      <c r="A1324" s="4">
        <v>2223</v>
      </c>
      <c r="B1324" s="4" t="s">
        <v>751</v>
      </c>
      <c r="C1324" s="4" t="s">
        <v>2249</v>
      </c>
      <c r="D1324" s="5">
        <v>44986</v>
      </c>
      <c r="E1324" s="5">
        <v>45016</v>
      </c>
      <c r="F1324" s="6"/>
      <c r="G1324" s="4" t="s">
        <v>25</v>
      </c>
      <c r="H1324" s="4" t="s">
        <v>430</v>
      </c>
      <c r="I1324" s="4" t="s">
        <v>27</v>
      </c>
      <c r="J1324" s="4">
        <v>4.5</v>
      </c>
      <c r="K1324" s="8">
        <v>4410</v>
      </c>
      <c r="L1324" s="8">
        <v>19845</v>
      </c>
      <c r="M1324" s="4">
        <v>10</v>
      </c>
      <c r="N1324" s="8">
        <v>1984.5</v>
      </c>
      <c r="O1324" s="8">
        <v>99.225</v>
      </c>
      <c r="P1324" s="6"/>
      <c r="Q1324" s="8">
        <v>893.025</v>
      </c>
      <c r="R1324" s="8">
        <v>992.25</v>
      </c>
      <c r="S1324" s="8">
        <v>1885.275</v>
      </c>
      <c r="T1324" s="6"/>
    </row>
    <row r="1325" ht="19.2" spans="1:20">
      <c r="A1325" s="4">
        <v>2224</v>
      </c>
      <c r="B1325" s="4" t="s">
        <v>752</v>
      </c>
      <c r="C1325" s="4" t="s">
        <v>2249</v>
      </c>
      <c r="D1325" s="5">
        <v>44986</v>
      </c>
      <c r="E1325" s="5">
        <v>45016</v>
      </c>
      <c r="F1325" s="6"/>
      <c r="G1325" s="4" t="s">
        <v>25</v>
      </c>
      <c r="H1325" s="4" t="s">
        <v>430</v>
      </c>
      <c r="I1325" s="4" t="s">
        <v>27</v>
      </c>
      <c r="J1325" s="4">
        <v>2.7</v>
      </c>
      <c r="K1325" s="8">
        <v>4410</v>
      </c>
      <c r="L1325" s="8">
        <v>11907</v>
      </c>
      <c r="M1325" s="4">
        <v>10</v>
      </c>
      <c r="N1325" s="8">
        <v>1190.7</v>
      </c>
      <c r="O1325" s="8">
        <v>59.535</v>
      </c>
      <c r="P1325" s="6"/>
      <c r="Q1325" s="8">
        <v>535.815</v>
      </c>
      <c r="R1325" s="8">
        <v>595.35</v>
      </c>
      <c r="S1325" s="8">
        <v>1131.165</v>
      </c>
      <c r="T1325" s="6"/>
    </row>
    <row r="1326" ht="19.2" spans="1:20">
      <c r="A1326" s="4">
        <v>2225</v>
      </c>
      <c r="B1326" s="4" t="s">
        <v>753</v>
      </c>
      <c r="C1326" s="4" t="s">
        <v>2249</v>
      </c>
      <c r="D1326" s="5">
        <v>44986</v>
      </c>
      <c r="E1326" s="5">
        <v>45016</v>
      </c>
      <c r="F1326" s="6"/>
      <c r="G1326" s="4" t="s">
        <v>25</v>
      </c>
      <c r="H1326" s="4" t="s">
        <v>430</v>
      </c>
      <c r="I1326" s="4" t="s">
        <v>27</v>
      </c>
      <c r="J1326" s="4">
        <v>5</v>
      </c>
      <c r="K1326" s="8">
        <v>4410</v>
      </c>
      <c r="L1326" s="8">
        <v>22050</v>
      </c>
      <c r="M1326" s="4">
        <v>10</v>
      </c>
      <c r="N1326" s="8">
        <v>2205</v>
      </c>
      <c r="O1326" s="8">
        <v>110.25</v>
      </c>
      <c r="P1326" s="6"/>
      <c r="Q1326" s="8">
        <v>992.25</v>
      </c>
      <c r="R1326" s="8">
        <v>1102.5</v>
      </c>
      <c r="S1326" s="8">
        <v>2094.75</v>
      </c>
      <c r="T1326" s="6"/>
    </row>
    <row r="1327" ht="19.2" spans="1:20">
      <c r="A1327" s="4">
        <v>2226</v>
      </c>
      <c r="B1327" s="4" t="s">
        <v>754</v>
      </c>
      <c r="C1327" s="4" t="s">
        <v>2249</v>
      </c>
      <c r="D1327" s="5">
        <v>44986</v>
      </c>
      <c r="E1327" s="5">
        <v>45016</v>
      </c>
      <c r="F1327" s="6"/>
      <c r="G1327" s="4" t="s">
        <v>25</v>
      </c>
      <c r="H1327" s="4" t="s">
        <v>430</v>
      </c>
      <c r="I1327" s="4" t="s">
        <v>27</v>
      </c>
      <c r="J1327" s="4">
        <v>3.37</v>
      </c>
      <c r="K1327" s="8">
        <v>4410</v>
      </c>
      <c r="L1327" s="8">
        <v>14861.7</v>
      </c>
      <c r="M1327" s="4">
        <v>10</v>
      </c>
      <c r="N1327" s="8">
        <v>1486.17</v>
      </c>
      <c r="O1327" s="8">
        <v>74.3085</v>
      </c>
      <c r="P1327" s="6"/>
      <c r="Q1327" s="8">
        <v>668.7765</v>
      </c>
      <c r="R1327" s="8">
        <v>743.085</v>
      </c>
      <c r="S1327" s="8">
        <v>1411.8615</v>
      </c>
      <c r="T1327" s="6"/>
    </row>
    <row r="1328" ht="19.2" spans="1:20">
      <c r="A1328" s="4">
        <v>2227</v>
      </c>
      <c r="B1328" s="4" t="s">
        <v>755</v>
      </c>
      <c r="C1328" s="4" t="s">
        <v>2249</v>
      </c>
      <c r="D1328" s="5">
        <v>44986</v>
      </c>
      <c r="E1328" s="5">
        <v>45016</v>
      </c>
      <c r="F1328" s="6"/>
      <c r="G1328" s="4" t="s">
        <v>25</v>
      </c>
      <c r="H1328" s="4" t="s">
        <v>430</v>
      </c>
      <c r="I1328" s="4" t="s">
        <v>27</v>
      </c>
      <c r="J1328" s="4">
        <v>3.66</v>
      </c>
      <c r="K1328" s="8">
        <v>4410</v>
      </c>
      <c r="L1328" s="8">
        <v>16140.6</v>
      </c>
      <c r="M1328" s="4">
        <v>10</v>
      </c>
      <c r="N1328" s="8">
        <v>1614.06</v>
      </c>
      <c r="O1328" s="8">
        <v>80.703</v>
      </c>
      <c r="P1328" s="6"/>
      <c r="Q1328" s="8">
        <v>726.327</v>
      </c>
      <c r="R1328" s="8">
        <v>807.03</v>
      </c>
      <c r="S1328" s="8">
        <v>1533.357</v>
      </c>
      <c r="T1328" s="6"/>
    </row>
    <row r="1329" ht="19.2" spans="1:20">
      <c r="A1329" s="4">
        <v>2228</v>
      </c>
      <c r="B1329" s="4" t="s">
        <v>756</v>
      </c>
      <c r="C1329" s="4" t="s">
        <v>2249</v>
      </c>
      <c r="D1329" s="5">
        <v>44986</v>
      </c>
      <c r="E1329" s="5">
        <v>45016</v>
      </c>
      <c r="F1329" s="6"/>
      <c r="G1329" s="4" t="s">
        <v>25</v>
      </c>
      <c r="H1329" s="4" t="s">
        <v>430</v>
      </c>
      <c r="I1329" s="4" t="s">
        <v>27</v>
      </c>
      <c r="J1329" s="4">
        <v>3.44</v>
      </c>
      <c r="K1329" s="8">
        <v>4410</v>
      </c>
      <c r="L1329" s="8">
        <v>15170.4</v>
      </c>
      <c r="M1329" s="4">
        <v>10</v>
      </c>
      <c r="N1329" s="8">
        <v>1517.04</v>
      </c>
      <c r="O1329" s="8">
        <v>75.852</v>
      </c>
      <c r="P1329" s="6"/>
      <c r="Q1329" s="8">
        <v>682.668</v>
      </c>
      <c r="R1329" s="8">
        <v>758.52</v>
      </c>
      <c r="S1329" s="8">
        <v>1441.188</v>
      </c>
      <c r="T1329" s="6"/>
    </row>
    <row r="1330" ht="19.2" spans="1:20">
      <c r="A1330" s="4">
        <v>2229</v>
      </c>
      <c r="B1330" s="4" t="s">
        <v>757</v>
      </c>
      <c r="C1330" s="4" t="s">
        <v>2249</v>
      </c>
      <c r="D1330" s="5">
        <v>44986</v>
      </c>
      <c r="E1330" s="5">
        <v>45016</v>
      </c>
      <c r="F1330" s="6"/>
      <c r="G1330" s="4" t="s">
        <v>25</v>
      </c>
      <c r="H1330" s="4" t="s">
        <v>430</v>
      </c>
      <c r="I1330" s="4" t="s">
        <v>27</v>
      </c>
      <c r="J1330" s="4">
        <v>7</v>
      </c>
      <c r="K1330" s="8">
        <v>4410</v>
      </c>
      <c r="L1330" s="8">
        <v>30870</v>
      </c>
      <c r="M1330" s="4">
        <v>10</v>
      </c>
      <c r="N1330" s="8">
        <v>3087</v>
      </c>
      <c r="O1330" s="8">
        <v>154.35</v>
      </c>
      <c r="P1330" s="6"/>
      <c r="Q1330" s="8">
        <v>1389.15</v>
      </c>
      <c r="R1330" s="8">
        <v>1543.5</v>
      </c>
      <c r="S1330" s="8">
        <v>2932.65</v>
      </c>
      <c r="T1330" s="6"/>
    </row>
    <row r="1331" ht="19.2" spans="1:20">
      <c r="A1331" s="4">
        <v>2230</v>
      </c>
      <c r="B1331" s="4" t="s">
        <v>758</v>
      </c>
      <c r="C1331" s="4" t="s">
        <v>2249</v>
      </c>
      <c r="D1331" s="5">
        <v>44986</v>
      </c>
      <c r="E1331" s="5">
        <v>45016</v>
      </c>
      <c r="F1331" s="6"/>
      <c r="G1331" s="4" t="s">
        <v>25</v>
      </c>
      <c r="H1331" s="4" t="s">
        <v>430</v>
      </c>
      <c r="I1331" s="4" t="s">
        <v>27</v>
      </c>
      <c r="J1331" s="4">
        <v>5.73</v>
      </c>
      <c r="K1331" s="8">
        <v>4410</v>
      </c>
      <c r="L1331" s="8">
        <v>25269.3</v>
      </c>
      <c r="M1331" s="4">
        <v>10</v>
      </c>
      <c r="N1331" s="8">
        <v>2526.93</v>
      </c>
      <c r="O1331" s="8">
        <v>126.3465</v>
      </c>
      <c r="P1331" s="6"/>
      <c r="Q1331" s="8">
        <v>1137.1185</v>
      </c>
      <c r="R1331" s="8">
        <v>1263.465</v>
      </c>
      <c r="S1331" s="8">
        <v>2400.5835</v>
      </c>
      <c r="T1331" s="6"/>
    </row>
    <row r="1332" ht="19.2" spans="1:20">
      <c r="A1332" s="4">
        <v>2231</v>
      </c>
      <c r="B1332" s="4" t="s">
        <v>759</v>
      </c>
      <c r="C1332" s="4" t="s">
        <v>2249</v>
      </c>
      <c r="D1332" s="5">
        <v>44986</v>
      </c>
      <c r="E1332" s="5">
        <v>45016</v>
      </c>
      <c r="F1332" s="6"/>
      <c r="G1332" s="4" t="s">
        <v>25</v>
      </c>
      <c r="H1332" s="4" t="s">
        <v>430</v>
      </c>
      <c r="I1332" s="4" t="s">
        <v>27</v>
      </c>
      <c r="J1332" s="4">
        <v>5</v>
      </c>
      <c r="K1332" s="8">
        <v>4410</v>
      </c>
      <c r="L1332" s="8">
        <v>22050</v>
      </c>
      <c r="M1332" s="4">
        <v>10</v>
      </c>
      <c r="N1332" s="8">
        <v>2205</v>
      </c>
      <c r="O1332" s="8">
        <v>110.25</v>
      </c>
      <c r="P1332" s="6"/>
      <c r="Q1332" s="8">
        <v>992.25</v>
      </c>
      <c r="R1332" s="8">
        <v>1102.5</v>
      </c>
      <c r="S1332" s="8">
        <v>2094.75</v>
      </c>
      <c r="T1332" s="6"/>
    </row>
    <row r="1333" ht="19.2" spans="1:20">
      <c r="A1333" s="4">
        <v>2232</v>
      </c>
      <c r="B1333" s="4" t="s">
        <v>760</v>
      </c>
      <c r="C1333" s="4" t="s">
        <v>2249</v>
      </c>
      <c r="D1333" s="5">
        <v>44986</v>
      </c>
      <c r="E1333" s="5">
        <v>45016</v>
      </c>
      <c r="F1333" s="6"/>
      <c r="G1333" s="4" t="s">
        <v>25</v>
      </c>
      <c r="H1333" s="4" t="s">
        <v>430</v>
      </c>
      <c r="I1333" s="4" t="s">
        <v>27</v>
      </c>
      <c r="J1333" s="4">
        <v>4</v>
      </c>
      <c r="K1333" s="8">
        <v>4410</v>
      </c>
      <c r="L1333" s="8">
        <v>17640</v>
      </c>
      <c r="M1333" s="4">
        <v>10</v>
      </c>
      <c r="N1333" s="8">
        <v>1764</v>
      </c>
      <c r="O1333" s="8">
        <v>88.2</v>
      </c>
      <c r="P1333" s="6"/>
      <c r="Q1333" s="8">
        <v>793.8</v>
      </c>
      <c r="R1333" s="8">
        <v>882</v>
      </c>
      <c r="S1333" s="8">
        <v>1675.8</v>
      </c>
      <c r="T1333" s="6"/>
    </row>
    <row r="1334" ht="19.2" spans="1:20">
      <c r="A1334" s="4">
        <v>2233</v>
      </c>
      <c r="B1334" s="4" t="s">
        <v>761</v>
      </c>
      <c r="C1334" s="4" t="s">
        <v>2249</v>
      </c>
      <c r="D1334" s="5">
        <v>44986</v>
      </c>
      <c r="E1334" s="5">
        <v>45016</v>
      </c>
      <c r="F1334" s="6"/>
      <c r="G1334" s="4" t="s">
        <v>25</v>
      </c>
      <c r="H1334" s="4" t="s">
        <v>430</v>
      </c>
      <c r="I1334" s="4" t="s">
        <v>27</v>
      </c>
      <c r="J1334" s="4">
        <v>4</v>
      </c>
      <c r="K1334" s="8">
        <v>4410</v>
      </c>
      <c r="L1334" s="8">
        <v>17640</v>
      </c>
      <c r="M1334" s="4">
        <v>10</v>
      </c>
      <c r="N1334" s="8">
        <v>1764</v>
      </c>
      <c r="O1334" s="8">
        <v>88.2</v>
      </c>
      <c r="P1334" s="6"/>
      <c r="Q1334" s="8">
        <v>793.8</v>
      </c>
      <c r="R1334" s="8">
        <v>882</v>
      </c>
      <c r="S1334" s="8">
        <v>1675.8</v>
      </c>
      <c r="T1334" s="6"/>
    </row>
    <row r="1335" ht="19.2" spans="1:20">
      <c r="A1335" s="4">
        <v>2234</v>
      </c>
      <c r="B1335" s="4" t="s">
        <v>762</v>
      </c>
      <c r="C1335" s="4" t="s">
        <v>2249</v>
      </c>
      <c r="D1335" s="5">
        <v>44986</v>
      </c>
      <c r="E1335" s="5">
        <v>45016</v>
      </c>
      <c r="F1335" s="6"/>
      <c r="G1335" s="4" t="s">
        <v>25</v>
      </c>
      <c r="H1335" s="4" t="s">
        <v>430</v>
      </c>
      <c r="I1335" s="4" t="s">
        <v>27</v>
      </c>
      <c r="J1335" s="4">
        <v>5</v>
      </c>
      <c r="K1335" s="8">
        <v>4410</v>
      </c>
      <c r="L1335" s="8">
        <v>22050</v>
      </c>
      <c r="M1335" s="4">
        <v>10</v>
      </c>
      <c r="N1335" s="8">
        <v>2205</v>
      </c>
      <c r="O1335" s="8">
        <v>110.25</v>
      </c>
      <c r="P1335" s="6"/>
      <c r="Q1335" s="8">
        <v>992.25</v>
      </c>
      <c r="R1335" s="8">
        <v>1102.5</v>
      </c>
      <c r="S1335" s="8">
        <v>2094.75</v>
      </c>
      <c r="T1335" s="6"/>
    </row>
    <row r="1336" ht="19.2" spans="1:20">
      <c r="A1336" s="4">
        <v>2235</v>
      </c>
      <c r="B1336" s="4" t="s">
        <v>763</v>
      </c>
      <c r="C1336" s="4" t="s">
        <v>2249</v>
      </c>
      <c r="D1336" s="5">
        <v>44986</v>
      </c>
      <c r="E1336" s="5">
        <v>45016</v>
      </c>
      <c r="F1336" s="6"/>
      <c r="G1336" s="4" t="s">
        <v>25</v>
      </c>
      <c r="H1336" s="4" t="s">
        <v>430</v>
      </c>
      <c r="I1336" s="4" t="s">
        <v>27</v>
      </c>
      <c r="J1336" s="4">
        <v>5</v>
      </c>
      <c r="K1336" s="8">
        <v>4410</v>
      </c>
      <c r="L1336" s="8">
        <v>22050</v>
      </c>
      <c r="M1336" s="4">
        <v>10</v>
      </c>
      <c r="N1336" s="8">
        <v>2205</v>
      </c>
      <c r="O1336" s="8">
        <v>110.25</v>
      </c>
      <c r="P1336" s="6"/>
      <c r="Q1336" s="8">
        <v>992.25</v>
      </c>
      <c r="R1336" s="8">
        <v>1102.5</v>
      </c>
      <c r="S1336" s="8">
        <v>2094.75</v>
      </c>
      <c r="T1336" s="6"/>
    </row>
    <row r="1337" ht="19.2" spans="1:20">
      <c r="A1337" s="4">
        <v>2236</v>
      </c>
      <c r="B1337" s="4" t="s">
        <v>764</v>
      </c>
      <c r="C1337" s="4" t="s">
        <v>2249</v>
      </c>
      <c r="D1337" s="5">
        <v>44986</v>
      </c>
      <c r="E1337" s="5">
        <v>45016</v>
      </c>
      <c r="F1337" s="6"/>
      <c r="G1337" s="4" t="s">
        <v>25</v>
      </c>
      <c r="H1337" s="4" t="s">
        <v>430</v>
      </c>
      <c r="I1337" s="4" t="s">
        <v>27</v>
      </c>
      <c r="J1337" s="4">
        <v>8</v>
      </c>
      <c r="K1337" s="8">
        <v>4410</v>
      </c>
      <c r="L1337" s="8">
        <v>35280</v>
      </c>
      <c r="M1337" s="4">
        <v>10</v>
      </c>
      <c r="N1337" s="8">
        <v>3528</v>
      </c>
      <c r="O1337" s="8">
        <v>176.4</v>
      </c>
      <c r="P1337" s="6"/>
      <c r="Q1337" s="8">
        <v>1587.6</v>
      </c>
      <c r="R1337" s="8">
        <v>1764</v>
      </c>
      <c r="S1337" s="8">
        <v>3351.6</v>
      </c>
      <c r="T1337" s="6"/>
    </row>
    <row r="1338" ht="19.2" spans="1:20">
      <c r="A1338" s="4">
        <v>2237</v>
      </c>
      <c r="B1338" s="4" t="s">
        <v>765</v>
      </c>
      <c r="C1338" s="4" t="s">
        <v>2249</v>
      </c>
      <c r="D1338" s="5">
        <v>44986</v>
      </c>
      <c r="E1338" s="5">
        <v>45016</v>
      </c>
      <c r="F1338" s="6"/>
      <c r="G1338" s="4" t="s">
        <v>25</v>
      </c>
      <c r="H1338" s="4" t="s">
        <v>430</v>
      </c>
      <c r="I1338" s="4" t="s">
        <v>27</v>
      </c>
      <c r="J1338" s="4">
        <v>8</v>
      </c>
      <c r="K1338" s="8">
        <v>4410</v>
      </c>
      <c r="L1338" s="8">
        <v>35280</v>
      </c>
      <c r="M1338" s="4">
        <v>10</v>
      </c>
      <c r="N1338" s="8">
        <v>3528</v>
      </c>
      <c r="O1338" s="8">
        <v>176.4</v>
      </c>
      <c r="P1338" s="6"/>
      <c r="Q1338" s="8">
        <v>1587.6</v>
      </c>
      <c r="R1338" s="8">
        <v>1764</v>
      </c>
      <c r="S1338" s="8">
        <v>3351.6</v>
      </c>
      <c r="T1338" s="6"/>
    </row>
    <row r="1339" ht="19.2" spans="1:20">
      <c r="A1339" s="4">
        <v>2238</v>
      </c>
      <c r="B1339" s="4" t="s">
        <v>766</v>
      </c>
      <c r="C1339" s="4" t="s">
        <v>2249</v>
      </c>
      <c r="D1339" s="5">
        <v>44986</v>
      </c>
      <c r="E1339" s="5">
        <v>45016</v>
      </c>
      <c r="F1339" s="6"/>
      <c r="G1339" s="4" t="s">
        <v>25</v>
      </c>
      <c r="H1339" s="4" t="s">
        <v>430</v>
      </c>
      <c r="I1339" s="4" t="s">
        <v>27</v>
      </c>
      <c r="J1339" s="4">
        <v>5</v>
      </c>
      <c r="K1339" s="8">
        <v>4410</v>
      </c>
      <c r="L1339" s="8">
        <v>22050</v>
      </c>
      <c r="M1339" s="4">
        <v>10</v>
      </c>
      <c r="N1339" s="8">
        <v>2205</v>
      </c>
      <c r="O1339" s="8">
        <v>110.25</v>
      </c>
      <c r="P1339" s="6"/>
      <c r="Q1339" s="8">
        <v>992.25</v>
      </c>
      <c r="R1339" s="8">
        <v>1102.5</v>
      </c>
      <c r="S1339" s="8">
        <v>2094.75</v>
      </c>
      <c r="T1339" s="6"/>
    </row>
    <row r="1340" ht="19.2" spans="1:20">
      <c r="A1340" s="4">
        <v>2239</v>
      </c>
      <c r="B1340" s="4" t="s">
        <v>767</v>
      </c>
      <c r="C1340" s="4" t="s">
        <v>2249</v>
      </c>
      <c r="D1340" s="5">
        <v>44986</v>
      </c>
      <c r="E1340" s="5">
        <v>45016</v>
      </c>
      <c r="F1340" s="6"/>
      <c r="G1340" s="4" t="s">
        <v>25</v>
      </c>
      <c r="H1340" s="4" t="s">
        <v>430</v>
      </c>
      <c r="I1340" s="4" t="s">
        <v>27</v>
      </c>
      <c r="J1340" s="4">
        <v>7.19</v>
      </c>
      <c r="K1340" s="8">
        <v>4410</v>
      </c>
      <c r="L1340" s="8">
        <v>31707.9</v>
      </c>
      <c r="M1340" s="4">
        <v>10</v>
      </c>
      <c r="N1340" s="8">
        <v>3170.79</v>
      </c>
      <c r="O1340" s="8">
        <v>158.5395</v>
      </c>
      <c r="P1340" s="6"/>
      <c r="Q1340" s="8">
        <v>1426.8555</v>
      </c>
      <c r="R1340" s="8">
        <v>1585.395</v>
      </c>
      <c r="S1340" s="8">
        <v>3012.2505</v>
      </c>
      <c r="T1340" s="6"/>
    </row>
    <row r="1341" ht="19.2" spans="1:20">
      <c r="A1341" s="4">
        <v>2240</v>
      </c>
      <c r="B1341" s="4" t="s">
        <v>768</v>
      </c>
      <c r="C1341" s="4" t="s">
        <v>2249</v>
      </c>
      <c r="D1341" s="5">
        <v>44986</v>
      </c>
      <c r="E1341" s="5">
        <v>45016</v>
      </c>
      <c r="F1341" s="6"/>
      <c r="G1341" s="4" t="s">
        <v>25</v>
      </c>
      <c r="H1341" s="4" t="s">
        <v>430</v>
      </c>
      <c r="I1341" s="4" t="s">
        <v>27</v>
      </c>
      <c r="J1341" s="4">
        <v>8</v>
      </c>
      <c r="K1341" s="8">
        <v>4410</v>
      </c>
      <c r="L1341" s="8">
        <v>35280</v>
      </c>
      <c r="M1341" s="4">
        <v>10</v>
      </c>
      <c r="N1341" s="8">
        <v>3528</v>
      </c>
      <c r="O1341" s="8">
        <v>176.4</v>
      </c>
      <c r="P1341" s="6"/>
      <c r="Q1341" s="8">
        <v>1587.6</v>
      </c>
      <c r="R1341" s="8">
        <v>1764</v>
      </c>
      <c r="S1341" s="8">
        <v>3351.6</v>
      </c>
      <c r="T1341" s="6"/>
    </row>
    <row r="1342" ht="19.2" spans="1:20">
      <c r="A1342" s="4">
        <v>2241</v>
      </c>
      <c r="B1342" s="4" t="s">
        <v>769</v>
      </c>
      <c r="C1342" s="4" t="s">
        <v>2249</v>
      </c>
      <c r="D1342" s="5">
        <v>44986</v>
      </c>
      <c r="E1342" s="5">
        <v>45016</v>
      </c>
      <c r="F1342" s="6"/>
      <c r="G1342" s="4" t="s">
        <v>25</v>
      </c>
      <c r="H1342" s="4" t="s">
        <v>430</v>
      </c>
      <c r="I1342" s="4" t="s">
        <v>27</v>
      </c>
      <c r="J1342" s="4">
        <v>6.66</v>
      </c>
      <c r="K1342" s="8">
        <v>4410</v>
      </c>
      <c r="L1342" s="8">
        <v>29370.6</v>
      </c>
      <c r="M1342" s="4">
        <v>10</v>
      </c>
      <c r="N1342" s="8">
        <v>2937.06</v>
      </c>
      <c r="O1342" s="8">
        <v>146.853</v>
      </c>
      <c r="P1342" s="6"/>
      <c r="Q1342" s="8">
        <v>1321.677</v>
      </c>
      <c r="R1342" s="8">
        <v>1468.53</v>
      </c>
      <c r="S1342" s="8">
        <v>2790.207</v>
      </c>
      <c r="T1342" s="6"/>
    </row>
    <row r="1343" ht="19.2" spans="1:20">
      <c r="A1343" s="4">
        <v>2242</v>
      </c>
      <c r="B1343" s="4" t="s">
        <v>770</v>
      </c>
      <c r="C1343" s="4" t="s">
        <v>2249</v>
      </c>
      <c r="D1343" s="5">
        <v>44986</v>
      </c>
      <c r="E1343" s="5">
        <v>45016</v>
      </c>
      <c r="F1343" s="6"/>
      <c r="G1343" s="4" t="s">
        <v>25</v>
      </c>
      <c r="H1343" s="4" t="s">
        <v>430</v>
      </c>
      <c r="I1343" s="4" t="s">
        <v>27</v>
      </c>
      <c r="J1343" s="4">
        <v>3.6</v>
      </c>
      <c r="K1343" s="8">
        <v>4410</v>
      </c>
      <c r="L1343" s="8">
        <v>15876</v>
      </c>
      <c r="M1343" s="4">
        <v>10</v>
      </c>
      <c r="N1343" s="8">
        <v>1587.6</v>
      </c>
      <c r="O1343" s="8">
        <v>79.38</v>
      </c>
      <c r="P1343" s="6"/>
      <c r="Q1343" s="8">
        <v>714.42</v>
      </c>
      <c r="R1343" s="8">
        <v>793.8</v>
      </c>
      <c r="S1343" s="8">
        <v>1508.22</v>
      </c>
      <c r="T1343" s="6"/>
    </row>
    <row r="1344" ht="19.2" spans="1:20">
      <c r="A1344" s="4">
        <v>2243</v>
      </c>
      <c r="B1344" s="4" t="s">
        <v>760</v>
      </c>
      <c r="C1344" s="4" t="s">
        <v>2249</v>
      </c>
      <c r="D1344" s="5">
        <v>44986</v>
      </c>
      <c r="E1344" s="5">
        <v>45016</v>
      </c>
      <c r="F1344" s="6"/>
      <c r="G1344" s="4" t="s">
        <v>25</v>
      </c>
      <c r="H1344" s="4" t="s">
        <v>430</v>
      </c>
      <c r="I1344" s="4" t="s">
        <v>27</v>
      </c>
      <c r="J1344" s="4">
        <v>5.6</v>
      </c>
      <c r="K1344" s="8">
        <v>4410</v>
      </c>
      <c r="L1344" s="8">
        <v>24696</v>
      </c>
      <c r="M1344" s="4">
        <v>10</v>
      </c>
      <c r="N1344" s="8">
        <v>2469.6</v>
      </c>
      <c r="O1344" s="8">
        <v>123.48</v>
      </c>
      <c r="P1344" s="6"/>
      <c r="Q1344" s="8">
        <v>1111.32</v>
      </c>
      <c r="R1344" s="8">
        <v>1234.8</v>
      </c>
      <c r="S1344" s="8">
        <v>2346.12</v>
      </c>
      <c r="T1344" s="6"/>
    </row>
    <row r="1345" ht="19.2" spans="1:20">
      <c r="A1345" s="4">
        <v>2244</v>
      </c>
      <c r="B1345" s="4" t="s">
        <v>771</v>
      </c>
      <c r="C1345" s="4" t="s">
        <v>2249</v>
      </c>
      <c r="D1345" s="5">
        <v>44986</v>
      </c>
      <c r="E1345" s="5">
        <v>45016</v>
      </c>
      <c r="F1345" s="6"/>
      <c r="G1345" s="4" t="s">
        <v>25</v>
      </c>
      <c r="H1345" s="4" t="s">
        <v>430</v>
      </c>
      <c r="I1345" s="4" t="s">
        <v>27</v>
      </c>
      <c r="J1345" s="4">
        <v>7</v>
      </c>
      <c r="K1345" s="8">
        <v>4410</v>
      </c>
      <c r="L1345" s="8">
        <v>30870</v>
      </c>
      <c r="M1345" s="4">
        <v>10</v>
      </c>
      <c r="N1345" s="8">
        <v>3087</v>
      </c>
      <c r="O1345" s="8">
        <v>154.35</v>
      </c>
      <c r="P1345" s="6"/>
      <c r="Q1345" s="8">
        <v>1389.15</v>
      </c>
      <c r="R1345" s="8">
        <v>1543.5</v>
      </c>
      <c r="S1345" s="8">
        <v>2932.65</v>
      </c>
      <c r="T1345" s="6"/>
    </row>
    <row r="1346" ht="19.2" spans="1:20">
      <c r="A1346" s="4">
        <v>2245</v>
      </c>
      <c r="B1346" s="4" t="s">
        <v>772</v>
      </c>
      <c r="C1346" s="4" t="s">
        <v>2249</v>
      </c>
      <c r="D1346" s="5">
        <v>44986</v>
      </c>
      <c r="E1346" s="5">
        <v>45016</v>
      </c>
      <c r="F1346" s="6"/>
      <c r="G1346" s="4" t="s">
        <v>25</v>
      </c>
      <c r="H1346" s="4" t="s">
        <v>430</v>
      </c>
      <c r="I1346" s="4" t="s">
        <v>27</v>
      </c>
      <c r="J1346" s="4">
        <v>6</v>
      </c>
      <c r="K1346" s="8">
        <v>4410</v>
      </c>
      <c r="L1346" s="8">
        <v>26460</v>
      </c>
      <c r="M1346" s="4">
        <v>10</v>
      </c>
      <c r="N1346" s="8">
        <v>2646</v>
      </c>
      <c r="O1346" s="8">
        <v>132.3</v>
      </c>
      <c r="P1346" s="6"/>
      <c r="Q1346" s="8">
        <v>1190.7</v>
      </c>
      <c r="R1346" s="8">
        <v>1323</v>
      </c>
      <c r="S1346" s="8">
        <v>2513.7</v>
      </c>
      <c r="T1346" s="6"/>
    </row>
    <row r="1347" ht="19.2" spans="1:20">
      <c r="A1347" s="4">
        <v>2246</v>
      </c>
      <c r="B1347" s="4" t="s">
        <v>773</v>
      </c>
      <c r="C1347" s="4" t="s">
        <v>2249</v>
      </c>
      <c r="D1347" s="5">
        <v>44986</v>
      </c>
      <c r="E1347" s="5">
        <v>45016</v>
      </c>
      <c r="F1347" s="6"/>
      <c r="G1347" s="4" t="s">
        <v>25</v>
      </c>
      <c r="H1347" s="4" t="s">
        <v>430</v>
      </c>
      <c r="I1347" s="4" t="s">
        <v>27</v>
      </c>
      <c r="J1347" s="4">
        <v>5</v>
      </c>
      <c r="K1347" s="8">
        <v>4410</v>
      </c>
      <c r="L1347" s="8">
        <v>22050</v>
      </c>
      <c r="M1347" s="4">
        <v>10</v>
      </c>
      <c r="N1347" s="8">
        <v>2205</v>
      </c>
      <c r="O1347" s="8">
        <v>110.25</v>
      </c>
      <c r="P1347" s="6"/>
      <c r="Q1347" s="8">
        <v>992.25</v>
      </c>
      <c r="R1347" s="8">
        <v>1102.5</v>
      </c>
      <c r="S1347" s="8">
        <v>2094.75</v>
      </c>
      <c r="T1347" s="6"/>
    </row>
    <row r="1348" ht="19.2" spans="1:20">
      <c r="A1348" s="4">
        <v>2247</v>
      </c>
      <c r="B1348" s="4" t="s">
        <v>774</v>
      </c>
      <c r="C1348" s="4" t="s">
        <v>2249</v>
      </c>
      <c r="D1348" s="5">
        <v>44986</v>
      </c>
      <c r="E1348" s="5">
        <v>45016</v>
      </c>
      <c r="F1348" s="6"/>
      <c r="G1348" s="4" t="s">
        <v>25</v>
      </c>
      <c r="H1348" s="4" t="s">
        <v>430</v>
      </c>
      <c r="I1348" s="4" t="s">
        <v>27</v>
      </c>
      <c r="J1348" s="4">
        <v>6.26</v>
      </c>
      <c r="K1348" s="8">
        <v>4410</v>
      </c>
      <c r="L1348" s="8">
        <v>27606.6</v>
      </c>
      <c r="M1348" s="4">
        <v>10</v>
      </c>
      <c r="N1348" s="8">
        <v>2760.66</v>
      </c>
      <c r="O1348" s="8">
        <v>138.033</v>
      </c>
      <c r="P1348" s="6"/>
      <c r="Q1348" s="8">
        <v>1242.297</v>
      </c>
      <c r="R1348" s="8">
        <v>1380.33</v>
      </c>
      <c r="S1348" s="8">
        <v>2622.627</v>
      </c>
      <c r="T1348" s="6"/>
    </row>
    <row r="1349" ht="19.2" spans="1:20">
      <c r="A1349" s="4">
        <v>2248</v>
      </c>
      <c r="B1349" s="4" t="s">
        <v>775</v>
      </c>
      <c r="C1349" s="4" t="s">
        <v>2249</v>
      </c>
      <c r="D1349" s="5">
        <v>44986</v>
      </c>
      <c r="E1349" s="5">
        <v>45016</v>
      </c>
      <c r="F1349" s="6"/>
      <c r="G1349" s="4" t="s">
        <v>25</v>
      </c>
      <c r="H1349" s="4" t="s">
        <v>430</v>
      </c>
      <c r="I1349" s="4" t="s">
        <v>27</v>
      </c>
      <c r="J1349" s="4">
        <v>1.7</v>
      </c>
      <c r="K1349" s="8">
        <v>4410</v>
      </c>
      <c r="L1349" s="8">
        <v>7497</v>
      </c>
      <c r="M1349" s="4">
        <v>10</v>
      </c>
      <c r="N1349" s="8">
        <v>749.7</v>
      </c>
      <c r="O1349" s="8">
        <v>37.485</v>
      </c>
      <c r="P1349" s="6"/>
      <c r="Q1349" s="8">
        <v>337.365</v>
      </c>
      <c r="R1349" s="8">
        <v>374.85</v>
      </c>
      <c r="S1349" s="8">
        <v>712.215</v>
      </c>
      <c r="T1349" s="6"/>
    </row>
    <row r="1350" ht="19.2" spans="1:20">
      <c r="A1350" s="4">
        <v>2249</v>
      </c>
      <c r="B1350" s="4" t="s">
        <v>460</v>
      </c>
      <c r="C1350" s="4" t="s">
        <v>2249</v>
      </c>
      <c r="D1350" s="5">
        <v>44986</v>
      </c>
      <c r="E1350" s="5">
        <v>45016</v>
      </c>
      <c r="F1350" s="6"/>
      <c r="G1350" s="4" t="s">
        <v>25</v>
      </c>
      <c r="H1350" s="4" t="s">
        <v>430</v>
      </c>
      <c r="I1350" s="4" t="s">
        <v>27</v>
      </c>
      <c r="J1350" s="4">
        <v>5</v>
      </c>
      <c r="K1350" s="8">
        <v>4410</v>
      </c>
      <c r="L1350" s="8">
        <v>22050</v>
      </c>
      <c r="M1350" s="4">
        <v>10</v>
      </c>
      <c r="N1350" s="8">
        <v>2205</v>
      </c>
      <c r="O1350" s="8">
        <v>110.25</v>
      </c>
      <c r="P1350" s="6"/>
      <c r="Q1350" s="8">
        <v>992.25</v>
      </c>
      <c r="R1350" s="8">
        <v>1102.5</v>
      </c>
      <c r="S1350" s="8">
        <v>2094.75</v>
      </c>
      <c r="T1350" s="6"/>
    </row>
    <row r="1351" ht="19.2" spans="1:20">
      <c r="A1351" s="4">
        <v>2250</v>
      </c>
      <c r="B1351" s="4" t="s">
        <v>776</v>
      </c>
      <c r="C1351" s="4" t="s">
        <v>2249</v>
      </c>
      <c r="D1351" s="5">
        <v>44986</v>
      </c>
      <c r="E1351" s="5">
        <v>45016</v>
      </c>
      <c r="F1351" s="6"/>
      <c r="G1351" s="4" t="s">
        <v>25</v>
      </c>
      <c r="H1351" s="4" t="s">
        <v>430</v>
      </c>
      <c r="I1351" s="4" t="s">
        <v>27</v>
      </c>
      <c r="J1351" s="4">
        <v>8</v>
      </c>
      <c r="K1351" s="8">
        <v>4410</v>
      </c>
      <c r="L1351" s="8">
        <v>35280</v>
      </c>
      <c r="M1351" s="4">
        <v>10</v>
      </c>
      <c r="N1351" s="8">
        <v>3528</v>
      </c>
      <c r="O1351" s="8">
        <v>176.4</v>
      </c>
      <c r="P1351" s="6"/>
      <c r="Q1351" s="8">
        <v>1587.6</v>
      </c>
      <c r="R1351" s="8">
        <v>1764</v>
      </c>
      <c r="S1351" s="8">
        <v>3351.6</v>
      </c>
      <c r="T1351" s="6"/>
    </row>
    <row r="1352" ht="19.2" spans="1:20">
      <c r="A1352" s="4">
        <v>2251</v>
      </c>
      <c r="B1352" s="4" t="s">
        <v>777</v>
      </c>
      <c r="C1352" s="4" t="s">
        <v>2249</v>
      </c>
      <c r="D1352" s="5">
        <v>44986</v>
      </c>
      <c r="E1352" s="5">
        <v>45016</v>
      </c>
      <c r="F1352" s="6"/>
      <c r="G1352" s="4" t="s">
        <v>25</v>
      </c>
      <c r="H1352" s="4" t="s">
        <v>430</v>
      </c>
      <c r="I1352" s="4" t="s">
        <v>27</v>
      </c>
      <c r="J1352" s="4">
        <v>5.7</v>
      </c>
      <c r="K1352" s="8">
        <v>4410</v>
      </c>
      <c r="L1352" s="8">
        <v>25137</v>
      </c>
      <c r="M1352" s="4">
        <v>10</v>
      </c>
      <c r="N1352" s="8">
        <v>2513.7</v>
      </c>
      <c r="O1352" s="8">
        <v>125.685</v>
      </c>
      <c r="P1352" s="6"/>
      <c r="Q1352" s="8">
        <v>1131.165</v>
      </c>
      <c r="R1352" s="8">
        <v>1256.85</v>
      </c>
      <c r="S1352" s="8">
        <v>2388.015</v>
      </c>
      <c r="T1352" s="6"/>
    </row>
    <row r="1353" ht="19.2" spans="1:20">
      <c r="A1353" s="4">
        <v>2252</v>
      </c>
      <c r="B1353" s="4" t="s">
        <v>778</v>
      </c>
      <c r="C1353" s="4" t="s">
        <v>2249</v>
      </c>
      <c r="D1353" s="5">
        <v>44986</v>
      </c>
      <c r="E1353" s="5">
        <v>45016</v>
      </c>
      <c r="F1353" s="6"/>
      <c r="G1353" s="4" t="s">
        <v>25</v>
      </c>
      <c r="H1353" s="4" t="s">
        <v>430</v>
      </c>
      <c r="I1353" s="4" t="s">
        <v>27</v>
      </c>
      <c r="J1353" s="4">
        <v>4</v>
      </c>
      <c r="K1353" s="8">
        <v>4410</v>
      </c>
      <c r="L1353" s="8">
        <v>17640</v>
      </c>
      <c r="M1353" s="4">
        <v>10</v>
      </c>
      <c r="N1353" s="8">
        <v>1764</v>
      </c>
      <c r="O1353" s="8">
        <v>88.2</v>
      </c>
      <c r="P1353" s="6"/>
      <c r="Q1353" s="8">
        <v>793.8</v>
      </c>
      <c r="R1353" s="8">
        <v>882</v>
      </c>
      <c r="S1353" s="8">
        <v>1675.8</v>
      </c>
      <c r="T1353" s="6"/>
    </row>
    <row r="1354" ht="19.2" spans="1:20">
      <c r="A1354" s="4">
        <v>2253</v>
      </c>
      <c r="B1354" s="4" t="s">
        <v>587</v>
      </c>
      <c r="C1354" s="4" t="s">
        <v>2249</v>
      </c>
      <c r="D1354" s="5">
        <v>44986</v>
      </c>
      <c r="E1354" s="5">
        <v>45016</v>
      </c>
      <c r="F1354" s="6"/>
      <c r="G1354" s="4" t="s">
        <v>25</v>
      </c>
      <c r="H1354" s="4" t="s">
        <v>430</v>
      </c>
      <c r="I1354" s="4" t="s">
        <v>27</v>
      </c>
      <c r="J1354" s="4">
        <v>5.6</v>
      </c>
      <c r="K1354" s="8">
        <v>4410</v>
      </c>
      <c r="L1354" s="8">
        <v>24696</v>
      </c>
      <c r="M1354" s="4">
        <v>10</v>
      </c>
      <c r="N1354" s="8">
        <v>2469.6</v>
      </c>
      <c r="O1354" s="8">
        <v>123.48</v>
      </c>
      <c r="P1354" s="6"/>
      <c r="Q1354" s="8">
        <v>1111.32</v>
      </c>
      <c r="R1354" s="8">
        <v>1234.8</v>
      </c>
      <c r="S1354" s="8">
        <v>2346.12</v>
      </c>
      <c r="T1354" s="6"/>
    </row>
    <row r="1355" ht="19.2" spans="1:20">
      <c r="A1355" s="4">
        <v>2254</v>
      </c>
      <c r="B1355" s="4" t="s">
        <v>779</v>
      </c>
      <c r="C1355" s="4" t="s">
        <v>2249</v>
      </c>
      <c r="D1355" s="5">
        <v>44986</v>
      </c>
      <c r="E1355" s="5">
        <v>45016</v>
      </c>
      <c r="F1355" s="6"/>
      <c r="G1355" s="4" t="s">
        <v>25</v>
      </c>
      <c r="H1355" s="4" t="s">
        <v>430</v>
      </c>
      <c r="I1355" s="4" t="s">
        <v>27</v>
      </c>
      <c r="J1355" s="4">
        <v>8</v>
      </c>
      <c r="K1355" s="8">
        <v>4410</v>
      </c>
      <c r="L1355" s="8">
        <v>35280</v>
      </c>
      <c r="M1355" s="4">
        <v>10</v>
      </c>
      <c r="N1355" s="8">
        <v>3528</v>
      </c>
      <c r="O1355" s="8">
        <v>176.4</v>
      </c>
      <c r="P1355" s="6"/>
      <c r="Q1355" s="8">
        <v>1587.6</v>
      </c>
      <c r="R1355" s="8">
        <v>1764</v>
      </c>
      <c r="S1355" s="8">
        <v>3351.6</v>
      </c>
      <c r="T1355" s="6"/>
    </row>
    <row r="1356" ht="19.2" spans="1:20">
      <c r="A1356" s="4">
        <v>2255</v>
      </c>
      <c r="B1356" s="4" t="s">
        <v>780</v>
      </c>
      <c r="C1356" s="4" t="s">
        <v>2249</v>
      </c>
      <c r="D1356" s="5">
        <v>44986</v>
      </c>
      <c r="E1356" s="5">
        <v>45016</v>
      </c>
      <c r="F1356" s="6"/>
      <c r="G1356" s="4" t="s">
        <v>25</v>
      </c>
      <c r="H1356" s="4" t="s">
        <v>430</v>
      </c>
      <c r="I1356" s="4" t="s">
        <v>27</v>
      </c>
      <c r="J1356" s="4">
        <v>5</v>
      </c>
      <c r="K1356" s="8">
        <v>4410</v>
      </c>
      <c r="L1356" s="8">
        <v>22050</v>
      </c>
      <c r="M1356" s="4">
        <v>10</v>
      </c>
      <c r="N1356" s="8">
        <v>2205</v>
      </c>
      <c r="O1356" s="8">
        <v>110.25</v>
      </c>
      <c r="P1356" s="6"/>
      <c r="Q1356" s="8">
        <v>992.25</v>
      </c>
      <c r="R1356" s="8">
        <v>1102.5</v>
      </c>
      <c r="S1356" s="8">
        <v>2094.75</v>
      </c>
      <c r="T1356" s="6"/>
    </row>
    <row r="1357" ht="19.2" spans="1:20">
      <c r="A1357" s="4">
        <v>2256</v>
      </c>
      <c r="B1357" s="4" t="s">
        <v>781</v>
      </c>
      <c r="C1357" s="4" t="s">
        <v>2249</v>
      </c>
      <c r="D1357" s="5">
        <v>44986</v>
      </c>
      <c r="E1357" s="5">
        <v>45016</v>
      </c>
      <c r="F1357" s="6"/>
      <c r="G1357" s="4" t="s">
        <v>25</v>
      </c>
      <c r="H1357" s="4" t="s">
        <v>430</v>
      </c>
      <c r="I1357" s="4" t="s">
        <v>27</v>
      </c>
      <c r="J1357" s="4">
        <v>7</v>
      </c>
      <c r="K1357" s="8">
        <v>4410</v>
      </c>
      <c r="L1357" s="8">
        <v>30870</v>
      </c>
      <c r="M1357" s="4">
        <v>10</v>
      </c>
      <c r="N1357" s="8">
        <v>3087</v>
      </c>
      <c r="O1357" s="8">
        <v>154.35</v>
      </c>
      <c r="P1357" s="6"/>
      <c r="Q1357" s="8">
        <v>1389.15</v>
      </c>
      <c r="R1357" s="8">
        <v>1543.5</v>
      </c>
      <c r="S1357" s="8">
        <v>2932.65</v>
      </c>
      <c r="T1357" s="6"/>
    </row>
    <row r="1358" ht="19.2" spans="1:20">
      <c r="A1358" s="4">
        <v>2257</v>
      </c>
      <c r="B1358" s="4" t="s">
        <v>782</v>
      </c>
      <c r="C1358" s="4" t="s">
        <v>2249</v>
      </c>
      <c r="D1358" s="5">
        <v>44986</v>
      </c>
      <c r="E1358" s="5">
        <v>45016</v>
      </c>
      <c r="F1358" s="6"/>
      <c r="G1358" s="4" t="s">
        <v>25</v>
      </c>
      <c r="H1358" s="4" t="s">
        <v>430</v>
      </c>
      <c r="I1358" s="4" t="s">
        <v>27</v>
      </c>
      <c r="J1358" s="4">
        <v>2.5</v>
      </c>
      <c r="K1358" s="8">
        <v>4410</v>
      </c>
      <c r="L1358" s="8">
        <v>11025</v>
      </c>
      <c r="M1358" s="4">
        <v>10</v>
      </c>
      <c r="N1358" s="8">
        <v>1102.5</v>
      </c>
      <c r="O1358" s="8">
        <v>55.125</v>
      </c>
      <c r="P1358" s="6"/>
      <c r="Q1358" s="8">
        <v>496.125</v>
      </c>
      <c r="R1358" s="8">
        <v>551.25</v>
      </c>
      <c r="S1358" s="8">
        <v>1047.375</v>
      </c>
      <c r="T1358" s="6"/>
    </row>
    <row r="1359" ht="19.2" spans="1:20">
      <c r="A1359" s="4">
        <v>2258</v>
      </c>
      <c r="B1359" s="4" t="s">
        <v>783</v>
      </c>
      <c r="C1359" s="4" t="s">
        <v>2249</v>
      </c>
      <c r="D1359" s="5">
        <v>44986</v>
      </c>
      <c r="E1359" s="5">
        <v>45016</v>
      </c>
      <c r="F1359" s="6"/>
      <c r="G1359" s="4" t="s">
        <v>25</v>
      </c>
      <c r="H1359" s="4" t="s">
        <v>430</v>
      </c>
      <c r="I1359" s="4" t="s">
        <v>27</v>
      </c>
      <c r="J1359" s="4">
        <v>2.65</v>
      </c>
      <c r="K1359" s="8">
        <v>4410</v>
      </c>
      <c r="L1359" s="8">
        <v>11686.5</v>
      </c>
      <c r="M1359" s="4">
        <v>10</v>
      </c>
      <c r="N1359" s="8">
        <v>1168.65</v>
      </c>
      <c r="O1359" s="8">
        <v>58.4325</v>
      </c>
      <c r="P1359" s="6"/>
      <c r="Q1359" s="8">
        <v>525.8925</v>
      </c>
      <c r="R1359" s="8">
        <v>584.325</v>
      </c>
      <c r="S1359" s="8">
        <v>1110.2175</v>
      </c>
      <c r="T1359" s="6"/>
    </row>
    <row r="1360" ht="19.2" spans="1:20">
      <c r="A1360" s="4">
        <v>2259</v>
      </c>
      <c r="B1360" s="4" t="s">
        <v>784</v>
      </c>
      <c r="C1360" s="4" t="s">
        <v>2249</v>
      </c>
      <c r="D1360" s="5">
        <v>44986</v>
      </c>
      <c r="E1360" s="5">
        <v>45016</v>
      </c>
      <c r="F1360" s="6"/>
      <c r="G1360" s="4" t="s">
        <v>25</v>
      </c>
      <c r="H1360" s="4" t="s">
        <v>430</v>
      </c>
      <c r="I1360" s="4" t="s">
        <v>27</v>
      </c>
      <c r="J1360" s="4">
        <v>3.01</v>
      </c>
      <c r="K1360" s="8">
        <v>4410</v>
      </c>
      <c r="L1360" s="8">
        <v>13274.1</v>
      </c>
      <c r="M1360" s="4">
        <v>10</v>
      </c>
      <c r="N1360" s="8">
        <v>1327.41</v>
      </c>
      <c r="O1360" s="8">
        <v>66.3705</v>
      </c>
      <c r="P1360" s="6"/>
      <c r="Q1360" s="8">
        <v>597.3345</v>
      </c>
      <c r="R1360" s="8">
        <v>663.705</v>
      </c>
      <c r="S1360" s="8">
        <v>1261.0395</v>
      </c>
      <c r="T1360" s="6"/>
    </row>
    <row r="1361" ht="19.2" spans="1:20">
      <c r="A1361" s="4">
        <v>2260</v>
      </c>
      <c r="B1361" s="4" t="s">
        <v>785</v>
      </c>
      <c r="C1361" s="4" t="s">
        <v>2249</v>
      </c>
      <c r="D1361" s="5">
        <v>44986</v>
      </c>
      <c r="E1361" s="5">
        <v>45016</v>
      </c>
      <c r="F1361" s="6"/>
      <c r="G1361" s="4" t="s">
        <v>25</v>
      </c>
      <c r="H1361" s="4" t="s">
        <v>430</v>
      </c>
      <c r="I1361" s="4" t="s">
        <v>27</v>
      </c>
      <c r="J1361" s="4">
        <v>5.91</v>
      </c>
      <c r="K1361" s="8">
        <v>4410</v>
      </c>
      <c r="L1361" s="8">
        <v>26063.1</v>
      </c>
      <c r="M1361" s="4">
        <v>10</v>
      </c>
      <c r="N1361" s="8">
        <v>2606.31</v>
      </c>
      <c r="O1361" s="8">
        <v>130.3155</v>
      </c>
      <c r="P1361" s="6"/>
      <c r="Q1361" s="8">
        <v>1172.8395</v>
      </c>
      <c r="R1361" s="8">
        <v>1303.155</v>
      </c>
      <c r="S1361" s="8">
        <v>2475.9945</v>
      </c>
      <c r="T1361" s="6"/>
    </row>
    <row r="1362" ht="19.2" spans="1:20">
      <c r="A1362" s="4">
        <v>2261</v>
      </c>
      <c r="B1362" s="4" t="s">
        <v>442</v>
      </c>
      <c r="C1362" s="4" t="s">
        <v>2249</v>
      </c>
      <c r="D1362" s="5">
        <v>44986</v>
      </c>
      <c r="E1362" s="5">
        <v>45016</v>
      </c>
      <c r="F1362" s="6"/>
      <c r="G1362" s="4" t="s">
        <v>25</v>
      </c>
      <c r="H1362" s="4" t="s">
        <v>430</v>
      </c>
      <c r="I1362" s="4" t="s">
        <v>27</v>
      </c>
      <c r="J1362" s="4">
        <v>6.03</v>
      </c>
      <c r="K1362" s="8">
        <v>4410</v>
      </c>
      <c r="L1362" s="8">
        <v>26592.3</v>
      </c>
      <c r="M1362" s="4">
        <v>10</v>
      </c>
      <c r="N1362" s="8">
        <v>2659.23</v>
      </c>
      <c r="O1362" s="8">
        <v>132.9615</v>
      </c>
      <c r="P1362" s="6"/>
      <c r="Q1362" s="8">
        <v>1196.6535</v>
      </c>
      <c r="R1362" s="8">
        <v>1329.615</v>
      </c>
      <c r="S1362" s="8">
        <v>2526.2685</v>
      </c>
      <c r="T1362" s="6"/>
    </row>
    <row r="1363" ht="19.2" spans="1:20">
      <c r="A1363" s="4">
        <v>2262</v>
      </c>
      <c r="B1363" s="4" t="s">
        <v>786</v>
      </c>
      <c r="C1363" s="4" t="s">
        <v>2249</v>
      </c>
      <c r="D1363" s="5">
        <v>44986</v>
      </c>
      <c r="E1363" s="5">
        <v>45016</v>
      </c>
      <c r="F1363" s="6"/>
      <c r="G1363" s="4" t="s">
        <v>25</v>
      </c>
      <c r="H1363" s="4" t="s">
        <v>430</v>
      </c>
      <c r="I1363" s="4" t="s">
        <v>27</v>
      </c>
      <c r="J1363" s="4">
        <v>7.66</v>
      </c>
      <c r="K1363" s="8">
        <v>4410</v>
      </c>
      <c r="L1363" s="8">
        <v>33780.6</v>
      </c>
      <c r="M1363" s="4">
        <v>10</v>
      </c>
      <c r="N1363" s="8">
        <v>3378.06</v>
      </c>
      <c r="O1363" s="8">
        <v>168.903</v>
      </c>
      <c r="P1363" s="6"/>
      <c r="Q1363" s="8">
        <v>1520.127</v>
      </c>
      <c r="R1363" s="8">
        <v>1689.03</v>
      </c>
      <c r="S1363" s="8">
        <v>3209.157</v>
      </c>
      <c r="T1363" s="6"/>
    </row>
    <row r="1364" ht="19.2" spans="1:20">
      <c r="A1364" s="4">
        <v>2263</v>
      </c>
      <c r="B1364" s="4" t="s">
        <v>787</v>
      </c>
      <c r="C1364" s="4" t="s">
        <v>2249</v>
      </c>
      <c r="D1364" s="5">
        <v>44986</v>
      </c>
      <c r="E1364" s="5">
        <v>45016</v>
      </c>
      <c r="F1364" s="6"/>
      <c r="G1364" s="4" t="s">
        <v>25</v>
      </c>
      <c r="H1364" s="4" t="s">
        <v>430</v>
      </c>
      <c r="I1364" s="4" t="s">
        <v>27</v>
      </c>
      <c r="J1364" s="4">
        <v>3.24</v>
      </c>
      <c r="K1364" s="8">
        <v>4410</v>
      </c>
      <c r="L1364" s="8">
        <v>14288.4</v>
      </c>
      <c r="M1364" s="4">
        <v>10</v>
      </c>
      <c r="N1364" s="8">
        <v>1428.84</v>
      </c>
      <c r="O1364" s="8">
        <v>71.442</v>
      </c>
      <c r="P1364" s="6"/>
      <c r="Q1364" s="8">
        <v>642.978</v>
      </c>
      <c r="R1364" s="8">
        <v>714.42</v>
      </c>
      <c r="S1364" s="8">
        <v>1357.398</v>
      </c>
      <c r="T1364" s="6"/>
    </row>
    <row r="1365" ht="19.2" spans="1:20">
      <c r="A1365" s="4">
        <v>2264</v>
      </c>
      <c r="B1365" s="4" t="s">
        <v>788</v>
      </c>
      <c r="C1365" s="4" t="s">
        <v>2249</v>
      </c>
      <c r="D1365" s="5">
        <v>44986</v>
      </c>
      <c r="E1365" s="5">
        <v>45016</v>
      </c>
      <c r="F1365" s="6"/>
      <c r="G1365" s="4" t="s">
        <v>25</v>
      </c>
      <c r="H1365" s="4" t="s">
        <v>430</v>
      </c>
      <c r="I1365" s="4" t="s">
        <v>27</v>
      </c>
      <c r="J1365" s="4">
        <v>1.13</v>
      </c>
      <c r="K1365" s="8">
        <v>4410</v>
      </c>
      <c r="L1365" s="8">
        <v>4983.3</v>
      </c>
      <c r="M1365" s="4">
        <v>10</v>
      </c>
      <c r="N1365" s="8">
        <v>498.33</v>
      </c>
      <c r="O1365" s="8">
        <v>24.9165</v>
      </c>
      <c r="P1365" s="6"/>
      <c r="Q1365" s="8">
        <v>224.2485</v>
      </c>
      <c r="R1365" s="8">
        <v>249.165</v>
      </c>
      <c r="S1365" s="8">
        <v>473.4135</v>
      </c>
      <c r="T1365" s="6"/>
    </row>
    <row r="1366" ht="19.2" spans="1:20">
      <c r="A1366" s="4">
        <v>2265</v>
      </c>
      <c r="B1366" s="4" t="s">
        <v>789</v>
      </c>
      <c r="C1366" s="4" t="s">
        <v>2249</v>
      </c>
      <c r="D1366" s="5">
        <v>44986</v>
      </c>
      <c r="E1366" s="5">
        <v>45016</v>
      </c>
      <c r="F1366" s="6"/>
      <c r="G1366" s="4" t="s">
        <v>25</v>
      </c>
      <c r="H1366" s="4" t="s">
        <v>430</v>
      </c>
      <c r="I1366" s="4" t="s">
        <v>27</v>
      </c>
      <c r="J1366" s="4">
        <v>8.55</v>
      </c>
      <c r="K1366" s="8">
        <v>4410</v>
      </c>
      <c r="L1366" s="8">
        <v>37705.5</v>
      </c>
      <c r="M1366" s="4">
        <v>10</v>
      </c>
      <c r="N1366" s="8">
        <v>3770.55</v>
      </c>
      <c r="O1366" s="8">
        <v>188.5275</v>
      </c>
      <c r="P1366" s="6"/>
      <c r="Q1366" s="8">
        <v>1696.7475</v>
      </c>
      <c r="R1366" s="8">
        <v>1885.275</v>
      </c>
      <c r="S1366" s="8">
        <v>3582.0225</v>
      </c>
      <c r="T1366" s="6"/>
    </row>
    <row r="1367" ht="19.2" spans="1:20">
      <c r="A1367" s="4">
        <v>2266</v>
      </c>
      <c r="B1367" s="4" t="s">
        <v>790</v>
      </c>
      <c r="C1367" s="4" t="s">
        <v>2249</v>
      </c>
      <c r="D1367" s="5">
        <v>44986</v>
      </c>
      <c r="E1367" s="5">
        <v>45016</v>
      </c>
      <c r="F1367" s="6"/>
      <c r="G1367" s="4" t="s">
        <v>25</v>
      </c>
      <c r="H1367" s="4" t="s">
        <v>430</v>
      </c>
      <c r="I1367" s="4" t="s">
        <v>27</v>
      </c>
      <c r="J1367" s="4">
        <v>8.21</v>
      </c>
      <c r="K1367" s="8">
        <v>4410</v>
      </c>
      <c r="L1367" s="8">
        <v>36206.1</v>
      </c>
      <c r="M1367" s="4">
        <v>10</v>
      </c>
      <c r="N1367" s="8">
        <v>3620.61</v>
      </c>
      <c r="O1367" s="8">
        <v>181.0305</v>
      </c>
      <c r="P1367" s="6"/>
      <c r="Q1367" s="8">
        <v>1629.2745</v>
      </c>
      <c r="R1367" s="8">
        <v>1810.305</v>
      </c>
      <c r="S1367" s="8">
        <v>3439.5795</v>
      </c>
      <c r="T1367" s="6"/>
    </row>
    <row r="1368" ht="19.2" spans="1:20">
      <c r="A1368" s="4">
        <v>2267</v>
      </c>
      <c r="B1368" s="4" t="s">
        <v>791</v>
      </c>
      <c r="C1368" s="4" t="s">
        <v>2249</v>
      </c>
      <c r="D1368" s="5">
        <v>44986</v>
      </c>
      <c r="E1368" s="5">
        <v>45016</v>
      </c>
      <c r="F1368" s="6"/>
      <c r="G1368" s="4" t="s">
        <v>25</v>
      </c>
      <c r="H1368" s="4" t="s">
        <v>430</v>
      </c>
      <c r="I1368" s="4" t="s">
        <v>27</v>
      </c>
      <c r="J1368" s="4">
        <v>1.86</v>
      </c>
      <c r="K1368" s="8">
        <v>4410</v>
      </c>
      <c r="L1368" s="8">
        <v>8202.6</v>
      </c>
      <c r="M1368" s="4">
        <v>10</v>
      </c>
      <c r="N1368" s="8">
        <v>820.26</v>
      </c>
      <c r="O1368" s="8">
        <v>41.013</v>
      </c>
      <c r="P1368" s="6"/>
      <c r="Q1368" s="8">
        <v>369.117</v>
      </c>
      <c r="R1368" s="8">
        <v>410.13</v>
      </c>
      <c r="S1368" s="8">
        <v>779.247</v>
      </c>
      <c r="T1368" s="6"/>
    </row>
    <row r="1369" ht="19.2" spans="1:20">
      <c r="A1369" s="4">
        <v>2268</v>
      </c>
      <c r="B1369" s="4" t="s">
        <v>792</v>
      </c>
      <c r="C1369" s="4" t="s">
        <v>2249</v>
      </c>
      <c r="D1369" s="5">
        <v>44986</v>
      </c>
      <c r="E1369" s="5">
        <v>45016</v>
      </c>
      <c r="F1369" s="6"/>
      <c r="G1369" s="4" t="s">
        <v>25</v>
      </c>
      <c r="H1369" s="4" t="s">
        <v>430</v>
      </c>
      <c r="I1369" s="4" t="s">
        <v>27</v>
      </c>
      <c r="J1369" s="4">
        <v>5.9</v>
      </c>
      <c r="K1369" s="8">
        <v>4410</v>
      </c>
      <c r="L1369" s="8">
        <v>26019</v>
      </c>
      <c r="M1369" s="4">
        <v>10</v>
      </c>
      <c r="N1369" s="8">
        <v>2601.9</v>
      </c>
      <c r="O1369" s="8">
        <v>130.095</v>
      </c>
      <c r="P1369" s="6"/>
      <c r="Q1369" s="8">
        <v>1170.855</v>
      </c>
      <c r="R1369" s="8">
        <v>1300.95</v>
      </c>
      <c r="S1369" s="8">
        <v>2471.805</v>
      </c>
      <c r="T1369" s="6"/>
    </row>
    <row r="1370" ht="19.2" spans="1:20">
      <c r="A1370" s="4">
        <v>2269</v>
      </c>
      <c r="B1370" s="4" t="s">
        <v>793</v>
      </c>
      <c r="C1370" s="4" t="s">
        <v>2249</v>
      </c>
      <c r="D1370" s="5">
        <v>44986</v>
      </c>
      <c r="E1370" s="5">
        <v>45016</v>
      </c>
      <c r="F1370" s="6"/>
      <c r="G1370" s="4" t="s">
        <v>25</v>
      </c>
      <c r="H1370" s="4" t="s">
        <v>430</v>
      </c>
      <c r="I1370" s="4" t="s">
        <v>27</v>
      </c>
      <c r="J1370" s="4">
        <v>9</v>
      </c>
      <c r="K1370" s="8">
        <v>4410</v>
      </c>
      <c r="L1370" s="8">
        <v>39690</v>
      </c>
      <c r="M1370" s="4">
        <v>10</v>
      </c>
      <c r="N1370" s="8">
        <v>3969</v>
      </c>
      <c r="O1370" s="8">
        <v>198.45</v>
      </c>
      <c r="P1370" s="6"/>
      <c r="Q1370" s="8">
        <v>1786.05</v>
      </c>
      <c r="R1370" s="8">
        <v>1984.5</v>
      </c>
      <c r="S1370" s="8">
        <v>3770.55</v>
      </c>
      <c r="T1370" s="6"/>
    </row>
    <row r="1371" ht="19.2" spans="1:20">
      <c r="A1371" s="4">
        <v>2270</v>
      </c>
      <c r="B1371" s="4" t="s">
        <v>794</v>
      </c>
      <c r="C1371" s="4" t="s">
        <v>2249</v>
      </c>
      <c r="D1371" s="5">
        <v>44986</v>
      </c>
      <c r="E1371" s="5">
        <v>45016</v>
      </c>
      <c r="F1371" s="6"/>
      <c r="G1371" s="4" t="s">
        <v>25</v>
      </c>
      <c r="H1371" s="4" t="s">
        <v>430</v>
      </c>
      <c r="I1371" s="4" t="s">
        <v>27</v>
      </c>
      <c r="J1371" s="4">
        <v>7.25</v>
      </c>
      <c r="K1371" s="8">
        <v>4410</v>
      </c>
      <c r="L1371" s="8">
        <v>31972.5</v>
      </c>
      <c r="M1371" s="4">
        <v>10</v>
      </c>
      <c r="N1371" s="8">
        <v>3197.25</v>
      </c>
      <c r="O1371" s="8">
        <v>159.8625</v>
      </c>
      <c r="P1371" s="6"/>
      <c r="Q1371" s="8">
        <v>1438.7625</v>
      </c>
      <c r="R1371" s="8">
        <v>1598.625</v>
      </c>
      <c r="S1371" s="8">
        <v>3037.3875</v>
      </c>
      <c r="T1371" s="6"/>
    </row>
    <row r="1372" ht="19.2" spans="1:20">
      <c r="A1372" s="4">
        <v>2271</v>
      </c>
      <c r="B1372" s="4" t="s">
        <v>795</v>
      </c>
      <c r="C1372" s="4" t="s">
        <v>2249</v>
      </c>
      <c r="D1372" s="5">
        <v>44986</v>
      </c>
      <c r="E1372" s="5">
        <v>45016</v>
      </c>
      <c r="F1372" s="6"/>
      <c r="G1372" s="4" t="s">
        <v>25</v>
      </c>
      <c r="H1372" s="4" t="s">
        <v>430</v>
      </c>
      <c r="I1372" s="4" t="s">
        <v>27</v>
      </c>
      <c r="J1372" s="4">
        <v>6.32</v>
      </c>
      <c r="K1372" s="8">
        <v>4410</v>
      </c>
      <c r="L1372" s="8">
        <v>27871.2</v>
      </c>
      <c r="M1372" s="4">
        <v>10</v>
      </c>
      <c r="N1372" s="8">
        <v>2787.12</v>
      </c>
      <c r="O1372" s="8">
        <v>139.356</v>
      </c>
      <c r="P1372" s="6"/>
      <c r="Q1372" s="8">
        <v>1254.204</v>
      </c>
      <c r="R1372" s="8">
        <v>1393.56</v>
      </c>
      <c r="S1372" s="8">
        <v>2647.764</v>
      </c>
      <c r="T1372" s="6"/>
    </row>
    <row r="1373" ht="19.2" spans="1:20">
      <c r="A1373" s="4">
        <v>2272</v>
      </c>
      <c r="B1373" s="4" t="s">
        <v>796</v>
      </c>
      <c r="C1373" s="4" t="s">
        <v>2249</v>
      </c>
      <c r="D1373" s="5">
        <v>44986</v>
      </c>
      <c r="E1373" s="5">
        <v>45016</v>
      </c>
      <c r="F1373" s="6"/>
      <c r="G1373" s="4" t="s">
        <v>25</v>
      </c>
      <c r="H1373" s="4" t="s">
        <v>430</v>
      </c>
      <c r="I1373" s="4" t="s">
        <v>27</v>
      </c>
      <c r="J1373" s="4">
        <v>6.5</v>
      </c>
      <c r="K1373" s="8">
        <v>4410</v>
      </c>
      <c r="L1373" s="8">
        <v>28665</v>
      </c>
      <c r="M1373" s="4">
        <v>10</v>
      </c>
      <c r="N1373" s="8">
        <v>2866.5</v>
      </c>
      <c r="O1373" s="8">
        <v>143.325</v>
      </c>
      <c r="P1373" s="6"/>
      <c r="Q1373" s="8">
        <v>1289.925</v>
      </c>
      <c r="R1373" s="8">
        <v>1433.25</v>
      </c>
      <c r="S1373" s="8">
        <v>2723.175</v>
      </c>
      <c r="T1373" s="6"/>
    </row>
    <row r="1374" ht="19.2" spans="1:20">
      <c r="A1374" s="4">
        <v>2273</v>
      </c>
      <c r="B1374" s="4" t="s">
        <v>797</v>
      </c>
      <c r="C1374" s="4" t="s">
        <v>2249</v>
      </c>
      <c r="D1374" s="5">
        <v>44986</v>
      </c>
      <c r="E1374" s="5">
        <v>45016</v>
      </c>
      <c r="F1374" s="6"/>
      <c r="G1374" s="4" t="s">
        <v>25</v>
      </c>
      <c r="H1374" s="4" t="s">
        <v>430</v>
      </c>
      <c r="I1374" s="4" t="s">
        <v>27</v>
      </c>
      <c r="J1374" s="4">
        <v>1.7</v>
      </c>
      <c r="K1374" s="8">
        <v>4410</v>
      </c>
      <c r="L1374" s="8">
        <v>7497</v>
      </c>
      <c r="M1374" s="4">
        <v>10</v>
      </c>
      <c r="N1374" s="8">
        <v>749.7</v>
      </c>
      <c r="O1374" s="8">
        <v>37.485</v>
      </c>
      <c r="P1374" s="6"/>
      <c r="Q1374" s="8">
        <v>337.365</v>
      </c>
      <c r="R1374" s="8">
        <v>374.85</v>
      </c>
      <c r="S1374" s="8">
        <v>712.215</v>
      </c>
      <c r="T1374" s="6"/>
    </row>
    <row r="1375" ht="19.2" spans="1:20">
      <c r="A1375" s="4">
        <v>2274</v>
      </c>
      <c r="B1375" s="4" t="s">
        <v>798</v>
      </c>
      <c r="C1375" s="4" t="s">
        <v>2249</v>
      </c>
      <c r="D1375" s="5">
        <v>44986</v>
      </c>
      <c r="E1375" s="5">
        <v>45016</v>
      </c>
      <c r="F1375" s="6"/>
      <c r="G1375" s="4" t="s">
        <v>25</v>
      </c>
      <c r="H1375" s="4" t="s">
        <v>430</v>
      </c>
      <c r="I1375" s="4" t="s">
        <v>27</v>
      </c>
      <c r="J1375" s="4">
        <v>3.98</v>
      </c>
      <c r="K1375" s="8">
        <v>4410</v>
      </c>
      <c r="L1375" s="8">
        <v>17551.8</v>
      </c>
      <c r="M1375" s="4">
        <v>10</v>
      </c>
      <c r="N1375" s="8">
        <v>1755.18</v>
      </c>
      <c r="O1375" s="8">
        <v>87.759</v>
      </c>
      <c r="P1375" s="6"/>
      <c r="Q1375" s="8">
        <v>789.831</v>
      </c>
      <c r="R1375" s="8">
        <v>877.59</v>
      </c>
      <c r="S1375" s="8">
        <v>1667.421</v>
      </c>
      <c r="T1375" s="6"/>
    </row>
    <row r="1376" ht="19.2" spans="1:20">
      <c r="A1376" s="4">
        <v>2275</v>
      </c>
      <c r="B1376" s="4" t="s">
        <v>799</v>
      </c>
      <c r="C1376" s="4" t="s">
        <v>2249</v>
      </c>
      <c r="D1376" s="5">
        <v>44986</v>
      </c>
      <c r="E1376" s="5">
        <v>45016</v>
      </c>
      <c r="F1376" s="6"/>
      <c r="G1376" s="4" t="s">
        <v>25</v>
      </c>
      <c r="H1376" s="4" t="s">
        <v>430</v>
      </c>
      <c r="I1376" s="4" t="s">
        <v>27</v>
      </c>
      <c r="J1376" s="4">
        <v>11.14</v>
      </c>
      <c r="K1376" s="8">
        <v>4410</v>
      </c>
      <c r="L1376" s="8">
        <v>49127.4</v>
      </c>
      <c r="M1376" s="4">
        <v>10</v>
      </c>
      <c r="N1376" s="8">
        <v>4912.74</v>
      </c>
      <c r="O1376" s="8">
        <v>245.637</v>
      </c>
      <c r="P1376" s="6"/>
      <c r="Q1376" s="8">
        <v>2210.733</v>
      </c>
      <c r="R1376" s="8">
        <v>2456.37</v>
      </c>
      <c r="S1376" s="8">
        <v>4667.103</v>
      </c>
      <c r="T1376" s="6"/>
    </row>
    <row r="1377" ht="19.2" spans="1:20">
      <c r="A1377" s="4">
        <v>2276</v>
      </c>
      <c r="B1377" s="4" t="s">
        <v>800</v>
      </c>
      <c r="C1377" s="4" t="s">
        <v>2249</v>
      </c>
      <c r="D1377" s="5">
        <v>44986</v>
      </c>
      <c r="E1377" s="5">
        <v>45016</v>
      </c>
      <c r="F1377" s="6"/>
      <c r="G1377" s="4" t="s">
        <v>25</v>
      </c>
      <c r="H1377" s="4" t="s">
        <v>430</v>
      </c>
      <c r="I1377" s="4" t="s">
        <v>27</v>
      </c>
      <c r="J1377" s="4">
        <v>1.2</v>
      </c>
      <c r="K1377" s="8">
        <v>4410</v>
      </c>
      <c r="L1377" s="8">
        <v>5292</v>
      </c>
      <c r="M1377" s="4">
        <v>10</v>
      </c>
      <c r="N1377" s="8">
        <v>529.2</v>
      </c>
      <c r="O1377" s="8">
        <v>26.46</v>
      </c>
      <c r="P1377" s="6"/>
      <c r="Q1377" s="8">
        <v>238.14</v>
      </c>
      <c r="R1377" s="8">
        <v>264.6</v>
      </c>
      <c r="S1377" s="8">
        <v>502.74</v>
      </c>
      <c r="T1377" s="6"/>
    </row>
    <row r="1378" ht="19.2" spans="1:20">
      <c r="A1378" s="4">
        <v>2277</v>
      </c>
      <c r="B1378" s="4" t="s">
        <v>801</v>
      </c>
      <c r="C1378" s="4" t="s">
        <v>2249</v>
      </c>
      <c r="D1378" s="5">
        <v>44986</v>
      </c>
      <c r="E1378" s="5">
        <v>45016</v>
      </c>
      <c r="F1378" s="6"/>
      <c r="G1378" s="4" t="s">
        <v>25</v>
      </c>
      <c r="H1378" s="4" t="s">
        <v>430</v>
      </c>
      <c r="I1378" s="4" t="s">
        <v>27</v>
      </c>
      <c r="J1378" s="4">
        <v>1.32</v>
      </c>
      <c r="K1378" s="8">
        <v>4410</v>
      </c>
      <c r="L1378" s="8">
        <v>5821.2</v>
      </c>
      <c r="M1378" s="4">
        <v>10</v>
      </c>
      <c r="N1378" s="8">
        <v>582.12</v>
      </c>
      <c r="O1378" s="8">
        <v>29.106</v>
      </c>
      <c r="P1378" s="6"/>
      <c r="Q1378" s="8">
        <v>261.954</v>
      </c>
      <c r="R1378" s="8">
        <v>291.06</v>
      </c>
      <c r="S1378" s="8">
        <v>553.014</v>
      </c>
      <c r="T1378" s="6"/>
    </row>
    <row r="1379" ht="19.2" spans="1:20">
      <c r="A1379" s="4">
        <v>2278</v>
      </c>
      <c r="B1379" s="4" t="s">
        <v>802</v>
      </c>
      <c r="C1379" s="4" t="s">
        <v>2249</v>
      </c>
      <c r="D1379" s="5">
        <v>44986</v>
      </c>
      <c r="E1379" s="5">
        <v>45016</v>
      </c>
      <c r="F1379" s="6"/>
      <c r="G1379" s="4" t="s">
        <v>25</v>
      </c>
      <c r="H1379" s="4" t="s">
        <v>430</v>
      </c>
      <c r="I1379" s="4" t="s">
        <v>27</v>
      </c>
      <c r="J1379" s="4">
        <v>4.52</v>
      </c>
      <c r="K1379" s="8">
        <v>4410</v>
      </c>
      <c r="L1379" s="8">
        <v>19933.2</v>
      </c>
      <c r="M1379" s="4">
        <v>10</v>
      </c>
      <c r="N1379" s="8">
        <v>1993.32</v>
      </c>
      <c r="O1379" s="8">
        <v>99.666</v>
      </c>
      <c r="P1379" s="6"/>
      <c r="Q1379" s="8">
        <v>896.994</v>
      </c>
      <c r="R1379" s="8">
        <v>996.66</v>
      </c>
      <c r="S1379" s="8">
        <v>1893.654</v>
      </c>
      <c r="T1379" s="6"/>
    </row>
    <row r="1380" ht="19.2" spans="1:20">
      <c r="A1380" s="4">
        <v>2279</v>
      </c>
      <c r="B1380" s="4" t="s">
        <v>803</v>
      </c>
      <c r="C1380" s="4" t="s">
        <v>2249</v>
      </c>
      <c r="D1380" s="5">
        <v>44986</v>
      </c>
      <c r="E1380" s="5">
        <v>45016</v>
      </c>
      <c r="F1380" s="6"/>
      <c r="G1380" s="4" t="s">
        <v>25</v>
      </c>
      <c r="H1380" s="4" t="s">
        <v>430</v>
      </c>
      <c r="I1380" s="4" t="s">
        <v>27</v>
      </c>
      <c r="J1380" s="4">
        <v>4.34</v>
      </c>
      <c r="K1380" s="8">
        <v>4410</v>
      </c>
      <c r="L1380" s="8">
        <v>19139.4</v>
      </c>
      <c r="M1380" s="4">
        <v>10</v>
      </c>
      <c r="N1380" s="8">
        <v>1913.94</v>
      </c>
      <c r="O1380" s="8">
        <v>95.697</v>
      </c>
      <c r="P1380" s="6"/>
      <c r="Q1380" s="8">
        <v>861.273</v>
      </c>
      <c r="R1380" s="8">
        <v>956.97</v>
      </c>
      <c r="S1380" s="8">
        <v>1818.243</v>
      </c>
      <c r="T1380" s="6"/>
    </row>
    <row r="1381" ht="19.2" spans="1:20">
      <c r="A1381" s="4">
        <v>2280</v>
      </c>
      <c r="B1381" s="4" t="s">
        <v>790</v>
      </c>
      <c r="C1381" s="4" t="s">
        <v>2249</v>
      </c>
      <c r="D1381" s="5">
        <v>44986</v>
      </c>
      <c r="E1381" s="5">
        <v>45016</v>
      </c>
      <c r="F1381" s="6"/>
      <c r="G1381" s="4" t="s">
        <v>25</v>
      </c>
      <c r="H1381" s="4" t="s">
        <v>430</v>
      </c>
      <c r="I1381" s="4" t="s">
        <v>27</v>
      </c>
      <c r="J1381" s="4">
        <v>3.8</v>
      </c>
      <c r="K1381" s="8">
        <v>4410</v>
      </c>
      <c r="L1381" s="8">
        <v>16758</v>
      </c>
      <c r="M1381" s="4">
        <v>10</v>
      </c>
      <c r="N1381" s="8">
        <v>1675.8</v>
      </c>
      <c r="O1381" s="8">
        <v>83.79</v>
      </c>
      <c r="P1381" s="6"/>
      <c r="Q1381" s="8">
        <v>754.11</v>
      </c>
      <c r="R1381" s="8">
        <v>837.9</v>
      </c>
      <c r="S1381" s="8">
        <v>1592.01</v>
      </c>
      <c r="T1381" s="6"/>
    </row>
    <row r="1382" ht="19.2" spans="1:20">
      <c r="A1382" s="4">
        <v>2281</v>
      </c>
      <c r="B1382" s="4" t="s">
        <v>804</v>
      </c>
      <c r="C1382" s="4" t="s">
        <v>2249</v>
      </c>
      <c r="D1382" s="5">
        <v>44986</v>
      </c>
      <c r="E1382" s="5">
        <v>45016</v>
      </c>
      <c r="F1382" s="6"/>
      <c r="G1382" s="4" t="s">
        <v>25</v>
      </c>
      <c r="H1382" s="4" t="s">
        <v>430</v>
      </c>
      <c r="I1382" s="4" t="s">
        <v>27</v>
      </c>
      <c r="J1382" s="4">
        <v>6</v>
      </c>
      <c r="K1382" s="8">
        <v>4410</v>
      </c>
      <c r="L1382" s="8">
        <v>26460</v>
      </c>
      <c r="M1382" s="4">
        <v>10</v>
      </c>
      <c r="N1382" s="8">
        <v>2646</v>
      </c>
      <c r="O1382" s="8">
        <v>132.3</v>
      </c>
      <c r="P1382" s="6"/>
      <c r="Q1382" s="8">
        <v>1190.7</v>
      </c>
      <c r="R1382" s="8">
        <v>1323</v>
      </c>
      <c r="S1382" s="8">
        <v>2513.7</v>
      </c>
      <c r="T1382" s="6"/>
    </row>
    <row r="1383" ht="19.2" spans="1:20">
      <c r="A1383" s="4">
        <v>2282</v>
      </c>
      <c r="B1383" s="4" t="s">
        <v>805</v>
      </c>
      <c r="C1383" s="4" t="s">
        <v>2249</v>
      </c>
      <c r="D1383" s="5">
        <v>44986</v>
      </c>
      <c r="E1383" s="5">
        <v>45016</v>
      </c>
      <c r="F1383" s="6"/>
      <c r="G1383" s="4" t="s">
        <v>25</v>
      </c>
      <c r="H1383" s="4" t="s">
        <v>430</v>
      </c>
      <c r="I1383" s="4" t="s">
        <v>27</v>
      </c>
      <c r="J1383" s="4">
        <v>7.81</v>
      </c>
      <c r="K1383" s="8">
        <v>4410</v>
      </c>
      <c r="L1383" s="8">
        <v>34442.1</v>
      </c>
      <c r="M1383" s="4">
        <v>10</v>
      </c>
      <c r="N1383" s="8">
        <v>3444.21</v>
      </c>
      <c r="O1383" s="8">
        <v>172.2105</v>
      </c>
      <c r="P1383" s="6"/>
      <c r="Q1383" s="8">
        <v>1549.8945</v>
      </c>
      <c r="R1383" s="8">
        <v>1722.105</v>
      </c>
      <c r="S1383" s="8">
        <v>3271.9995</v>
      </c>
      <c r="T1383" s="6"/>
    </row>
    <row r="1384" ht="19.2" spans="1:20">
      <c r="A1384" s="4">
        <v>2283</v>
      </c>
      <c r="B1384" s="4" t="s">
        <v>806</v>
      </c>
      <c r="C1384" s="4" t="s">
        <v>2249</v>
      </c>
      <c r="D1384" s="5">
        <v>44986</v>
      </c>
      <c r="E1384" s="5">
        <v>45016</v>
      </c>
      <c r="F1384" s="6"/>
      <c r="G1384" s="4" t="s">
        <v>25</v>
      </c>
      <c r="H1384" s="4" t="s">
        <v>430</v>
      </c>
      <c r="I1384" s="4" t="s">
        <v>27</v>
      </c>
      <c r="J1384" s="4">
        <v>1.27</v>
      </c>
      <c r="K1384" s="8">
        <v>4410</v>
      </c>
      <c r="L1384" s="8">
        <v>5600.7</v>
      </c>
      <c r="M1384" s="4">
        <v>10</v>
      </c>
      <c r="N1384" s="8">
        <v>560.07</v>
      </c>
      <c r="O1384" s="8">
        <v>28.0035</v>
      </c>
      <c r="P1384" s="6"/>
      <c r="Q1384" s="8">
        <v>252.0315</v>
      </c>
      <c r="R1384" s="8">
        <v>280.035</v>
      </c>
      <c r="S1384" s="8">
        <v>532.0665</v>
      </c>
      <c r="T1384" s="6"/>
    </row>
    <row r="1385" ht="19.2" spans="1:20">
      <c r="A1385" s="4">
        <v>2284</v>
      </c>
      <c r="B1385" s="4" t="s">
        <v>807</v>
      </c>
      <c r="C1385" s="4" t="s">
        <v>2249</v>
      </c>
      <c r="D1385" s="5">
        <v>44986</v>
      </c>
      <c r="E1385" s="5">
        <v>45016</v>
      </c>
      <c r="F1385" s="6"/>
      <c r="G1385" s="4" t="s">
        <v>25</v>
      </c>
      <c r="H1385" s="4" t="s">
        <v>430</v>
      </c>
      <c r="I1385" s="4" t="s">
        <v>27</v>
      </c>
      <c r="J1385" s="4">
        <v>2.1</v>
      </c>
      <c r="K1385" s="8">
        <v>4410</v>
      </c>
      <c r="L1385" s="8">
        <v>9261</v>
      </c>
      <c r="M1385" s="4">
        <v>10</v>
      </c>
      <c r="N1385" s="8">
        <v>926.1</v>
      </c>
      <c r="O1385" s="8">
        <v>46.305</v>
      </c>
      <c r="P1385" s="6"/>
      <c r="Q1385" s="8">
        <v>416.745</v>
      </c>
      <c r="R1385" s="8">
        <v>463.05</v>
      </c>
      <c r="S1385" s="8">
        <v>879.795</v>
      </c>
      <c r="T1385" s="6"/>
    </row>
    <row r="1386" ht="19.2" spans="1:20">
      <c r="A1386" s="4">
        <v>2285</v>
      </c>
      <c r="B1386" s="4" t="s">
        <v>808</v>
      </c>
      <c r="C1386" s="4" t="s">
        <v>2249</v>
      </c>
      <c r="D1386" s="5">
        <v>44986</v>
      </c>
      <c r="E1386" s="5">
        <v>45016</v>
      </c>
      <c r="F1386" s="6"/>
      <c r="G1386" s="4" t="s">
        <v>25</v>
      </c>
      <c r="H1386" s="4" t="s">
        <v>430</v>
      </c>
      <c r="I1386" s="4" t="s">
        <v>27</v>
      </c>
      <c r="J1386" s="4">
        <v>8</v>
      </c>
      <c r="K1386" s="8">
        <v>4410</v>
      </c>
      <c r="L1386" s="8">
        <v>35280</v>
      </c>
      <c r="M1386" s="4">
        <v>10</v>
      </c>
      <c r="N1386" s="8">
        <v>3528</v>
      </c>
      <c r="O1386" s="8">
        <v>176.4</v>
      </c>
      <c r="P1386" s="6"/>
      <c r="Q1386" s="8">
        <v>1587.6</v>
      </c>
      <c r="R1386" s="8">
        <v>1764</v>
      </c>
      <c r="S1386" s="8">
        <v>3351.6</v>
      </c>
      <c r="T1386" s="6"/>
    </row>
    <row r="1387" ht="19.2" spans="1:20">
      <c r="A1387" s="4">
        <v>2286</v>
      </c>
      <c r="B1387" s="4" t="s">
        <v>809</v>
      </c>
      <c r="C1387" s="4" t="s">
        <v>2249</v>
      </c>
      <c r="D1387" s="5">
        <v>44986</v>
      </c>
      <c r="E1387" s="5">
        <v>45016</v>
      </c>
      <c r="F1387" s="6"/>
      <c r="G1387" s="4" t="s">
        <v>25</v>
      </c>
      <c r="H1387" s="4" t="s">
        <v>430</v>
      </c>
      <c r="I1387" s="4" t="s">
        <v>27</v>
      </c>
      <c r="J1387" s="4">
        <v>6.5</v>
      </c>
      <c r="K1387" s="8">
        <v>4410</v>
      </c>
      <c r="L1387" s="8">
        <v>28665</v>
      </c>
      <c r="M1387" s="4">
        <v>10</v>
      </c>
      <c r="N1387" s="8">
        <v>2866.5</v>
      </c>
      <c r="O1387" s="8">
        <v>143.325</v>
      </c>
      <c r="P1387" s="6"/>
      <c r="Q1387" s="8">
        <v>1289.925</v>
      </c>
      <c r="R1387" s="8">
        <v>1433.25</v>
      </c>
      <c r="S1387" s="8">
        <v>2723.175</v>
      </c>
      <c r="T1387" s="6"/>
    </row>
    <row r="1388" ht="19.2" spans="1:20">
      <c r="A1388" s="4">
        <v>2287</v>
      </c>
      <c r="B1388" s="4" t="s">
        <v>810</v>
      </c>
      <c r="C1388" s="4" t="s">
        <v>2249</v>
      </c>
      <c r="D1388" s="5">
        <v>44986</v>
      </c>
      <c r="E1388" s="5">
        <v>45016</v>
      </c>
      <c r="F1388" s="6"/>
      <c r="G1388" s="4" t="s">
        <v>25</v>
      </c>
      <c r="H1388" s="4" t="s">
        <v>430</v>
      </c>
      <c r="I1388" s="4" t="s">
        <v>27</v>
      </c>
      <c r="J1388" s="4">
        <v>6.43</v>
      </c>
      <c r="K1388" s="8">
        <v>4410</v>
      </c>
      <c r="L1388" s="8">
        <v>28356.3</v>
      </c>
      <c r="M1388" s="4">
        <v>10</v>
      </c>
      <c r="N1388" s="8">
        <v>2835.63</v>
      </c>
      <c r="O1388" s="8">
        <v>141.7815</v>
      </c>
      <c r="P1388" s="6"/>
      <c r="Q1388" s="8">
        <v>1276.0335</v>
      </c>
      <c r="R1388" s="8">
        <v>1417.815</v>
      </c>
      <c r="S1388" s="8">
        <v>2693.8485</v>
      </c>
      <c r="T1388" s="6"/>
    </row>
    <row r="1389" ht="19.2" spans="1:20">
      <c r="A1389" s="4">
        <v>2288</v>
      </c>
      <c r="B1389" s="4" t="s">
        <v>811</v>
      </c>
      <c r="C1389" s="4" t="s">
        <v>2249</v>
      </c>
      <c r="D1389" s="5">
        <v>44986</v>
      </c>
      <c r="E1389" s="5">
        <v>45016</v>
      </c>
      <c r="F1389" s="6"/>
      <c r="G1389" s="4" t="s">
        <v>25</v>
      </c>
      <c r="H1389" s="4" t="s">
        <v>430</v>
      </c>
      <c r="I1389" s="4" t="s">
        <v>27</v>
      </c>
      <c r="J1389" s="4">
        <v>3.24</v>
      </c>
      <c r="K1389" s="8">
        <v>4410</v>
      </c>
      <c r="L1389" s="8">
        <v>14288.4</v>
      </c>
      <c r="M1389" s="4">
        <v>10</v>
      </c>
      <c r="N1389" s="8">
        <v>1428.84</v>
      </c>
      <c r="O1389" s="8">
        <v>71.442</v>
      </c>
      <c r="P1389" s="6"/>
      <c r="Q1389" s="8">
        <v>642.978</v>
      </c>
      <c r="R1389" s="8">
        <v>714.42</v>
      </c>
      <c r="S1389" s="8">
        <v>1357.398</v>
      </c>
      <c r="T1389" s="6"/>
    </row>
    <row r="1390" ht="19.2" spans="1:20">
      <c r="A1390" s="4">
        <v>2289</v>
      </c>
      <c r="B1390" s="4" t="s">
        <v>812</v>
      </c>
      <c r="C1390" s="4" t="s">
        <v>2249</v>
      </c>
      <c r="D1390" s="5">
        <v>44986</v>
      </c>
      <c r="E1390" s="5">
        <v>45016</v>
      </c>
      <c r="F1390" s="6"/>
      <c r="G1390" s="4" t="s">
        <v>25</v>
      </c>
      <c r="H1390" s="4" t="s">
        <v>430</v>
      </c>
      <c r="I1390" s="4" t="s">
        <v>27</v>
      </c>
      <c r="J1390" s="4">
        <v>5</v>
      </c>
      <c r="K1390" s="8">
        <v>4410</v>
      </c>
      <c r="L1390" s="8">
        <v>22050</v>
      </c>
      <c r="M1390" s="4">
        <v>10</v>
      </c>
      <c r="N1390" s="8">
        <v>2205</v>
      </c>
      <c r="O1390" s="8">
        <v>110.25</v>
      </c>
      <c r="P1390" s="6"/>
      <c r="Q1390" s="8">
        <v>992.25</v>
      </c>
      <c r="R1390" s="8">
        <v>1102.5</v>
      </c>
      <c r="S1390" s="8">
        <v>2094.75</v>
      </c>
      <c r="T1390" s="6"/>
    </row>
    <row r="1391" ht="19.2" spans="1:20">
      <c r="A1391" s="4">
        <v>2290</v>
      </c>
      <c r="B1391" s="4" t="s">
        <v>813</v>
      </c>
      <c r="C1391" s="4" t="s">
        <v>2249</v>
      </c>
      <c r="D1391" s="5">
        <v>44986</v>
      </c>
      <c r="E1391" s="5">
        <v>45016</v>
      </c>
      <c r="F1391" s="6"/>
      <c r="G1391" s="4" t="s">
        <v>25</v>
      </c>
      <c r="H1391" s="4" t="s">
        <v>430</v>
      </c>
      <c r="I1391" s="4" t="s">
        <v>27</v>
      </c>
      <c r="J1391" s="4">
        <v>5.2</v>
      </c>
      <c r="K1391" s="8">
        <v>4410</v>
      </c>
      <c r="L1391" s="8">
        <v>22932</v>
      </c>
      <c r="M1391" s="4">
        <v>10</v>
      </c>
      <c r="N1391" s="8">
        <v>2293.2</v>
      </c>
      <c r="O1391" s="8">
        <v>114.66</v>
      </c>
      <c r="P1391" s="6"/>
      <c r="Q1391" s="8">
        <v>1031.94</v>
      </c>
      <c r="R1391" s="8">
        <v>1146.6</v>
      </c>
      <c r="S1391" s="8">
        <v>2178.54</v>
      </c>
      <c r="T1391" s="6"/>
    </row>
    <row r="1392" ht="19.2" spans="1:20">
      <c r="A1392" s="4">
        <v>2291</v>
      </c>
      <c r="B1392" s="4" t="s">
        <v>814</v>
      </c>
      <c r="C1392" s="4" t="s">
        <v>2249</v>
      </c>
      <c r="D1392" s="5">
        <v>44986</v>
      </c>
      <c r="E1392" s="5">
        <v>45016</v>
      </c>
      <c r="F1392" s="6"/>
      <c r="G1392" s="4" t="s">
        <v>25</v>
      </c>
      <c r="H1392" s="4" t="s">
        <v>430</v>
      </c>
      <c r="I1392" s="4" t="s">
        <v>27</v>
      </c>
      <c r="J1392" s="4">
        <v>5</v>
      </c>
      <c r="K1392" s="8">
        <v>4410</v>
      </c>
      <c r="L1392" s="8">
        <v>22050</v>
      </c>
      <c r="M1392" s="4">
        <v>10</v>
      </c>
      <c r="N1392" s="8">
        <v>2205</v>
      </c>
      <c r="O1392" s="8">
        <v>110.25</v>
      </c>
      <c r="P1392" s="6"/>
      <c r="Q1392" s="8">
        <v>992.25</v>
      </c>
      <c r="R1392" s="8">
        <v>1102.5</v>
      </c>
      <c r="S1392" s="8">
        <v>2094.75</v>
      </c>
      <c r="T1392" s="6"/>
    </row>
    <row r="1393" ht="19.2" spans="1:20">
      <c r="A1393" s="4">
        <v>2292</v>
      </c>
      <c r="B1393" s="4" t="s">
        <v>815</v>
      </c>
      <c r="C1393" s="4" t="s">
        <v>2249</v>
      </c>
      <c r="D1393" s="5">
        <v>44986</v>
      </c>
      <c r="E1393" s="5">
        <v>45016</v>
      </c>
      <c r="F1393" s="6"/>
      <c r="G1393" s="4" t="s">
        <v>25</v>
      </c>
      <c r="H1393" s="4" t="s">
        <v>430</v>
      </c>
      <c r="I1393" s="4" t="s">
        <v>27</v>
      </c>
      <c r="J1393" s="4">
        <v>5</v>
      </c>
      <c r="K1393" s="8">
        <v>4410</v>
      </c>
      <c r="L1393" s="8">
        <v>22050</v>
      </c>
      <c r="M1393" s="4">
        <v>10</v>
      </c>
      <c r="N1393" s="8">
        <v>2205</v>
      </c>
      <c r="O1393" s="8">
        <v>110.25</v>
      </c>
      <c r="P1393" s="6"/>
      <c r="Q1393" s="8">
        <v>992.25</v>
      </c>
      <c r="R1393" s="8">
        <v>1102.5</v>
      </c>
      <c r="S1393" s="8">
        <v>2094.75</v>
      </c>
      <c r="T1393" s="6"/>
    </row>
    <row r="1394" ht="19.2" spans="1:20">
      <c r="A1394" s="4">
        <v>2293</v>
      </c>
      <c r="B1394" s="4" t="s">
        <v>816</v>
      </c>
      <c r="C1394" s="4" t="s">
        <v>2249</v>
      </c>
      <c r="D1394" s="5">
        <v>44986</v>
      </c>
      <c r="E1394" s="5">
        <v>45016</v>
      </c>
      <c r="F1394" s="6"/>
      <c r="G1394" s="4" t="s">
        <v>25</v>
      </c>
      <c r="H1394" s="4" t="s">
        <v>430</v>
      </c>
      <c r="I1394" s="4" t="s">
        <v>27</v>
      </c>
      <c r="J1394" s="4">
        <v>3.7</v>
      </c>
      <c r="K1394" s="8">
        <v>4410</v>
      </c>
      <c r="L1394" s="8">
        <v>16317</v>
      </c>
      <c r="M1394" s="4">
        <v>10</v>
      </c>
      <c r="N1394" s="8">
        <v>1631.7</v>
      </c>
      <c r="O1394" s="8">
        <v>81.585</v>
      </c>
      <c r="P1394" s="6"/>
      <c r="Q1394" s="8">
        <v>734.265</v>
      </c>
      <c r="R1394" s="8">
        <v>815.85</v>
      </c>
      <c r="S1394" s="8">
        <v>1550.115</v>
      </c>
      <c r="T1394" s="6"/>
    </row>
    <row r="1395" ht="19.2" spans="1:20">
      <c r="A1395" s="4">
        <v>2294</v>
      </c>
      <c r="B1395" s="4" t="s">
        <v>442</v>
      </c>
      <c r="C1395" s="4" t="s">
        <v>2249</v>
      </c>
      <c r="D1395" s="5">
        <v>44986</v>
      </c>
      <c r="E1395" s="5">
        <v>45016</v>
      </c>
      <c r="F1395" s="6"/>
      <c r="G1395" s="4" t="s">
        <v>25</v>
      </c>
      <c r="H1395" s="4" t="s">
        <v>430</v>
      </c>
      <c r="I1395" s="4" t="s">
        <v>27</v>
      </c>
      <c r="J1395" s="4">
        <v>3.91</v>
      </c>
      <c r="K1395" s="8">
        <v>4410</v>
      </c>
      <c r="L1395" s="8">
        <v>17243.1</v>
      </c>
      <c r="M1395" s="4">
        <v>10</v>
      </c>
      <c r="N1395" s="8">
        <v>1724.31</v>
      </c>
      <c r="O1395" s="8">
        <v>86.2155</v>
      </c>
      <c r="P1395" s="6"/>
      <c r="Q1395" s="8">
        <v>775.9395</v>
      </c>
      <c r="R1395" s="8">
        <v>862.155</v>
      </c>
      <c r="S1395" s="8">
        <v>1638.0945</v>
      </c>
      <c r="T1395" s="6"/>
    </row>
    <row r="1396" ht="19.2" spans="1:20">
      <c r="A1396" s="4">
        <v>2295</v>
      </c>
      <c r="B1396" s="4" t="s">
        <v>817</v>
      </c>
      <c r="C1396" s="4" t="s">
        <v>2249</v>
      </c>
      <c r="D1396" s="5">
        <v>44986</v>
      </c>
      <c r="E1396" s="5">
        <v>45016</v>
      </c>
      <c r="F1396" s="6"/>
      <c r="G1396" s="4" t="s">
        <v>25</v>
      </c>
      <c r="H1396" s="4" t="s">
        <v>430</v>
      </c>
      <c r="I1396" s="4" t="s">
        <v>27</v>
      </c>
      <c r="J1396" s="4">
        <v>6</v>
      </c>
      <c r="K1396" s="8">
        <v>4410</v>
      </c>
      <c r="L1396" s="8">
        <v>26460</v>
      </c>
      <c r="M1396" s="4">
        <v>10</v>
      </c>
      <c r="N1396" s="8">
        <v>2646</v>
      </c>
      <c r="O1396" s="8">
        <v>132.3</v>
      </c>
      <c r="P1396" s="6"/>
      <c r="Q1396" s="8">
        <v>1190.7</v>
      </c>
      <c r="R1396" s="8">
        <v>1323</v>
      </c>
      <c r="S1396" s="8">
        <v>2513.7</v>
      </c>
      <c r="T1396" s="6"/>
    </row>
    <row r="1397" ht="19.2" spans="1:20">
      <c r="A1397" s="4">
        <v>2296</v>
      </c>
      <c r="B1397" s="4" t="s">
        <v>818</v>
      </c>
      <c r="C1397" s="4" t="s">
        <v>2249</v>
      </c>
      <c r="D1397" s="5">
        <v>44986</v>
      </c>
      <c r="E1397" s="5">
        <v>45016</v>
      </c>
      <c r="F1397" s="6"/>
      <c r="G1397" s="4" t="s">
        <v>25</v>
      </c>
      <c r="H1397" s="4" t="s">
        <v>430</v>
      </c>
      <c r="I1397" s="4" t="s">
        <v>27</v>
      </c>
      <c r="J1397" s="4">
        <v>9.29</v>
      </c>
      <c r="K1397" s="8">
        <v>4410</v>
      </c>
      <c r="L1397" s="8">
        <v>40968.9</v>
      </c>
      <c r="M1397" s="4">
        <v>10</v>
      </c>
      <c r="N1397" s="8">
        <v>4096.89</v>
      </c>
      <c r="O1397" s="8">
        <v>204.8445</v>
      </c>
      <c r="P1397" s="6"/>
      <c r="Q1397" s="8">
        <v>1843.6005</v>
      </c>
      <c r="R1397" s="8">
        <v>2048.445</v>
      </c>
      <c r="S1397" s="8">
        <v>3892.0455</v>
      </c>
      <c r="T1397" s="6"/>
    </row>
    <row r="1398" ht="19.2" spans="1:20">
      <c r="A1398" s="4">
        <v>2297</v>
      </c>
      <c r="B1398" s="4" t="s">
        <v>761</v>
      </c>
      <c r="C1398" s="4" t="s">
        <v>2249</v>
      </c>
      <c r="D1398" s="5">
        <v>44986</v>
      </c>
      <c r="E1398" s="5">
        <v>45016</v>
      </c>
      <c r="F1398" s="6"/>
      <c r="G1398" s="4" t="s">
        <v>25</v>
      </c>
      <c r="H1398" s="4" t="s">
        <v>430</v>
      </c>
      <c r="I1398" s="4" t="s">
        <v>27</v>
      </c>
      <c r="J1398" s="4">
        <v>5</v>
      </c>
      <c r="K1398" s="8">
        <v>4410</v>
      </c>
      <c r="L1398" s="8">
        <v>22050</v>
      </c>
      <c r="M1398" s="4">
        <v>10</v>
      </c>
      <c r="N1398" s="8">
        <v>2205</v>
      </c>
      <c r="O1398" s="8">
        <v>110.25</v>
      </c>
      <c r="P1398" s="6"/>
      <c r="Q1398" s="8">
        <v>992.25</v>
      </c>
      <c r="R1398" s="8">
        <v>1102.5</v>
      </c>
      <c r="S1398" s="8">
        <v>2094.75</v>
      </c>
      <c r="T1398" s="6"/>
    </row>
    <row r="1399" ht="19.2" spans="1:20">
      <c r="A1399" s="4">
        <v>2298</v>
      </c>
      <c r="B1399" s="4" t="s">
        <v>819</v>
      </c>
      <c r="C1399" s="4" t="s">
        <v>2249</v>
      </c>
      <c r="D1399" s="5">
        <v>44986</v>
      </c>
      <c r="E1399" s="5">
        <v>45016</v>
      </c>
      <c r="F1399" s="6"/>
      <c r="G1399" s="4" t="s">
        <v>25</v>
      </c>
      <c r="H1399" s="4" t="s">
        <v>430</v>
      </c>
      <c r="I1399" s="4" t="s">
        <v>27</v>
      </c>
      <c r="J1399" s="4">
        <v>9.58</v>
      </c>
      <c r="K1399" s="8">
        <v>4410</v>
      </c>
      <c r="L1399" s="8">
        <v>42247.8</v>
      </c>
      <c r="M1399" s="4">
        <v>10</v>
      </c>
      <c r="N1399" s="8">
        <v>4224.78</v>
      </c>
      <c r="O1399" s="8">
        <v>211.239</v>
      </c>
      <c r="P1399" s="6"/>
      <c r="Q1399" s="8">
        <v>1901.151</v>
      </c>
      <c r="R1399" s="8">
        <v>2112.39</v>
      </c>
      <c r="S1399" s="8">
        <v>4013.541</v>
      </c>
      <c r="T1399" s="6"/>
    </row>
    <row r="1400" ht="19.2" spans="1:20">
      <c r="A1400" s="4">
        <v>2299</v>
      </c>
      <c r="B1400" s="4" t="s">
        <v>820</v>
      </c>
      <c r="C1400" s="4" t="s">
        <v>2249</v>
      </c>
      <c r="D1400" s="5">
        <v>44986</v>
      </c>
      <c r="E1400" s="5">
        <v>45016</v>
      </c>
      <c r="F1400" s="6"/>
      <c r="G1400" s="4" t="s">
        <v>25</v>
      </c>
      <c r="H1400" s="4" t="s">
        <v>430</v>
      </c>
      <c r="I1400" s="4" t="s">
        <v>27</v>
      </c>
      <c r="J1400" s="4">
        <v>5</v>
      </c>
      <c r="K1400" s="8">
        <v>4410</v>
      </c>
      <c r="L1400" s="8">
        <v>22050</v>
      </c>
      <c r="M1400" s="4">
        <v>10</v>
      </c>
      <c r="N1400" s="8">
        <v>2205</v>
      </c>
      <c r="O1400" s="8">
        <v>110.25</v>
      </c>
      <c r="P1400" s="6"/>
      <c r="Q1400" s="8">
        <v>992.25</v>
      </c>
      <c r="R1400" s="8">
        <v>1102.5</v>
      </c>
      <c r="S1400" s="8">
        <v>2094.75</v>
      </c>
      <c r="T1400" s="6"/>
    </row>
    <row r="1401" ht="19.2" spans="1:20">
      <c r="A1401" s="4">
        <v>2300</v>
      </c>
      <c r="B1401" s="4" t="s">
        <v>821</v>
      </c>
      <c r="C1401" s="4" t="s">
        <v>2249</v>
      </c>
      <c r="D1401" s="5">
        <v>44986</v>
      </c>
      <c r="E1401" s="5">
        <v>45016</v>
      </c>
      <c r="F1401" s="6"/>
      <c r="G1401" s="4" t="s">
        <v>25</v>
      </c>
      <c r="H1401" s="4" t="s">
        <v>430</v>
      </c>
      <c r="I1401" s="4" t="s">
        <v>27</v>
      </c>
      <c r="J1401" s="4">
        <v>2.89</v>
      </c>
      <c r="K1401" s="8">
        <v>4410</v>
      </c>
      <c r="L1401" s="8">
        <v>12744.9</v>
      </c>
      <c r="M1401" s="4">
        <v>10</v>
      </c>
      <c r="N1401" s="8">
        <v>1274.49</v>
      </c>
      <c r="O1401" s="8">
        <v>63.7245</v>
      </c>
      <c r="P1401" s="6"/>
      <c r="Q1401" s="8">
        <v>573.5205</v>
      </c>
      <c r="R1401" s="8">
        <v>637.245</v>
      </c>
      <c r="S1401" s="8">
        <v>1210.7655</v>
      </c>
      <c r="T1401" s="6"/>
    </row>
    <row r="1402" ht="19.2" spans="1:20">
      <c r="A1402" s="4">
        <v>2301</v>
      </c>
      <c r="B1402" s="4" t="s">
        <v>822</v>
      </c>
      <c r="C1402" s="4" t="s">
        <v>2249</v>
      </c>
      <c r="D1402" s="5">
        <v>44986</v>
      </c>
      <c r="E1402" s="5">
        <v>45016</v>
      </c>
      <c r="F1402" s="6"/>
      <c r="G1402" s="4" t="s">
        <v>25</v>
      </c>
      <c r="H1402" s="4" t="s">
        <v>430</v>
      </c>
      <c r="I1402" s="4" t="s">
        <v>27</v>
      </c>
      <c r="J1402" s="4">
        <v>4.24</v>
      </c>
      <c r="K1402" s="8">
        <v>4410</v>
      </c>
      <c r="L1402" s="8">
        <v>18698.4</v>
      </c>
      <c r="M1402" s="4">
        <v>10</v>
      </c>
      <c r="N1402" s="8">
        <v>1869.84</v>
      </c>
      <c r="O1402" s="8">
        <v>93.492</v>
      </c>
      <c r="P1402" s="6"/>
      <c r="Q1402" s="8">
        <v>841.428</v>
      </c>
      <c r="R1402" s="8">
        <v>934.92</v>
      </c>
      <c r="S1402" s="8">
        <v>1776.348</v>
      </c>
      <c r="T1402" s="6"/>
    </row>
    <row r="1403" ht="19.2" spans="1:20">
      <c r="A1403" s="4">
        <v>2302</v>
      </c>
      <c r="B1403" s="4" t="s">
        <v>823</v>
      </c>
      <c r="C1403" s="4" t="s">
        <v>2249</v>
      </c>
      <c r="D1403" s="5">
        <v>44986</v>
      </c>
      <c r="E1403" s="5">
        <v>45016</v>
      </c>
      <c r="F1403" s="6"/>
      <c r="G1403" s="4" t="s">
        <v>25</v>
      </c>
      <c r="H1403" s="4" t="s">
        <v>430</v>
      </c>
      <c r="I1403" s="4" t="s">
        <v>27</v>
      </c>
      <c r="J1403" s="4">
        <v>8.94</v>
      </c>
      <c r="K1403" s="8">
        <v>4410</v>
      </c>
      <c r="L1403" s="8">
        <v>39425.4</v>
      </c>
      <c r="M1403" s="4">
        <v>10</v>
      </c>
      <c r="N1403" s="8">
        <v>3942.54</v>
      </c>
      <c r="O1403" s="8">
        <v>197.127</v>
      </c>
      <c r="P1403" s="6"/>
      <c r="Q1403" s="8">
        <v>1774.143</v>
      </c>
      <c r="R1403" s="8">
        <v>1971.27</v>
      </c>
      <c r="S1403" s="8">
        <v>3745.413</v>
      </c>
      <c r="T1403" s="6"/>
    </row>
    <row r="1404" ht="19.2" spans="1:20">
      <c r="A1404" s="4">
        <v>2303</v>
      </c>
      <c r="B1404" s="4" t="s">
        <v>824</v>
      </c>
      <c r="C1404" s="4" t="s">
        <v>2249</v>
      </c>
      <c r="D1404" s="5">
        <v>44986</v>
      </c>
      <c r="E1404" s="5">
        <v>45016</v>
      </c>
      <c r="F1404" s="6"/>
      <c r="G1404" s="4" t="s">
        <v>25</v>
      </c>
      <c r="H1404" s="4" t="s">
        <v>430</v>
      </c>
      <c r="I1404" s="4" t="s">
        <v>27</v>
      </c>
      <c r="J1404" s="4">
        <v>8.59</v>
      </c>
      <c r="K1404" s="8">
        <v>4410</v>
      </c>
      <c r="L1404" s="8">
        <v>37881.9</v>
      </c>
      <c r="M1404" s="4">
        <v>10</v>
      </c>
      <c r="N1404" s="8">
        <v>3788.19</v>
      </c>
      <c r="O1404" s="8">
        <v>189.4095</v>
      </c>
      <c r="P1404" s="6"/>
      <c r="Q1404" s="8">
        <v>1704.6855</v>
      </c>
      <c r="R1404" s="8">
        <v>1894.095</v>
      </c>
      <c r="S1404" s="8">
        <v>3598.7805</v>
      </c>
      <c r="T1404" s="6"/>
    </row>
    <row r="1405" ht="19.2" spans="1:20">
      <c r="A1405" s="4">
        <v>2304</v>
      </c>
      <c r="B1405" s="4" t="s">
        <v>825</v>
      </c>
      <c r="C1405" s="4" t="s">
        <v>2249</v>
      </c>
      <c r="D1405" s="5">
        <v>44986</v>
      </c>
      <c r="E1405" s="5">
        <v>45016</v>
      </c>
      <c r="F1405" s="6"/>
      <c r="G1405" s="4" t="s">
        <v>25</v>
      </c>
      <c r="H1405" s="4" t="s">
        <v>430</v>
      </c>
      <c r="I1405" s="4" t="s">
        <v>27</v>
      </c>
      <c r="J1405" s="4">
        <v>5.21</v>
      </c>
      <c r="K1405" s="8">
        <v>4410</v>
      </c>
      <c r="L1405" s="8">
        <v>22976.1</v>
      </c>
      <c r="M1405" s="4">
        <v>10</v>
      </c>
      <c r="N1405" s="8">
        <v>2297.61</v>
      </c>
      <c r="O1405" s="8">
        <v>114.8805</v>
      </c>
      <c r="P1405" s="6"/>
      <c r="Q1405" s="8">
        <v>1033.9245</v>
      </c>
      <c r="R1405" s="8">
        <v>1148.805</v>
      </c>
      <c r="S1405" s="8">
        <v>2182.7295</v>
      </c>
      <c r="T1405" s="6"/>
    </row>
    <row r="1406" ht="19.2" spans="1:20">
      <c r="A1406" s="4">
        <v>2305</v>
      </c>
      <c r="B1406" s="4" t="s">
        <v>826</v>
      </c>
      <c r="C1406" s="4" t="s">
        <v>2249</v>
      </c>
      <c r="D1406" s="5">
        <v>44986</v>
      </c>
      <c r="E1406" s="5">
        <v>45016</v>
      </c>
      <c r="F1406" s="6"/>
      <c r="G1406" s="4" t="s">
        <v>25</v>
      </c>
      <c r="H1406" s="4" t="s">
        <v>430</v>
      </c>
      <c r="I1406" s="4" t="s">
        <v>27</v>
      </c>
      <c r="J1406" s="4">
        <v>4.85</v>
      </c>
      <c r="K1406" s="8">
        <v>4410</v>
      </c>
      <c r="L1406" s="8">
        <v>21388.5</v>
      </c>
      <c r="M1406" s="4">
        <v>10</v>
      </c>
      <c r="N1406" s="8">
        <v>2138.85</v>
      </c>
      <c r="O1406" s="8">
        <v>106.9425</v>
      </c>
      <c r="P1406" s="6"/>
      <c r="Q1406" s="8">
        <v>962.4825</v>
      </c>
      <c r="R1406" s="8">
        <v>1069.425</v>
      </c>
      <c r="S1406" s="8">
        <v>2031.9075</v>
      </c>
      <c r="T1406" s="6"/>
    </row>
    <row r="1407" ht="19.2" spans="1:20">
      <c r="A1407" s="4">
        <v>2306</v>
      </c>
      <c r="B1407" s="4" t="s">
        <v>827</v>
      </c>
      <c r="C1407" s="4" t="s">
        <v>2249</v>
      </c>
      <c r="D1407" s="5">
        <v>44986</v>
      </c>
      <c r="E1407" s="5">
        <v>45016</v>
      </c>
      <c r="F1407" s="6"/>
      <c r="G1407" s="4" t="s">
        <v>25</v>
      </c>
      <c r="H1407" s="4" t="s">
        <v>430</v>
      </c>
      <c r="I1407" s="4" t="s">
        <v>27</v>
      </c>
      <c r="J1407" s="4">
        <v>8</v>
      </c>
      <c r="K1407" s="8">
        <v>4410</v>
      </c>
      <c r="L1407" s="8">
        <v>35280</v>
      </c>
      <c r="M1407" s="4">
        <v>10</v>
      </c>
      <c r="N1407" s="8">
        <v>3528</v>
      </c>
      <c r="O1407" s="8">
        <v>176.4</v>
      </c>
      <c r="P1407" s="6"/>
      <c r="Q1407" s="8">
        <v>1587.6</v>
      </c>
      <c r="R1407" s="8">
        <v>1764</v>
      </c>
      <c r="S1407" s="8">
        <v>3351.6</v>
      </c>
      <c r="T1407" s="6"/>
    </row>
    <row r="1408" ht="19.2" spans="1:20">
      <c r="A1408" s="4">
        <v>2307</v>
      </c>
      <c r="B1408" s="4" t="s">
        <v>828</v>
      </c>
      <c r="C1408" s="4" t="s">
        <v>2249</v>
      </c>
      <c r="D1408" s="5">
        <v>44986</v>
      </c>
      <c r="E1408" s="5">
        <v>45016</v>
      </c>
      <c r="F1408" s="6"/>
      <c r="G1408" s="4" t="s">
        <v>25</v>
      </c>
      <c r="H1408" s="4" t="s">
        <v>430</v>
      </c>
      <c r="I1408" s="4" t="s">
        <v>27</v>
      </c>
      <c r="J1408" s="4">
        <v>2.93</v>
      </c>
      <c r="K1408" s="8">
        <v>4410</v>
      </c>
      <c r="L1408" s="8">
        <v>12921.3</v>
      </c>
      <c r="M1408" s="4">
        <v>10</v>
      </c>
      <c r="N1408" s="8">
        <v>1292.13</v>
      </c>
      <c r="O1408" s="8">
        <v>64.6065</v>
      </c>
      <c r="P1408" s="6"/>
      <c r="Q1408" s="8">
        <v>581.4585</v>
      </c>
      <c r="R1408" s="8">
        <v>646.065</v>
      </c>
      <c r="S1408" s="8">
        <v>1227.5235</v>
      </c>
      <c r="T1408" s="6"/>
    </row>
    <row r="1409" ht="19.2" spans="1:20">
      <c r="A1409" s="4">
        <v>2308</v>
      </c>
      <c r="B1409" s="4" t="s">
        <v>829</v>
      </c>
      <c r="C1409" s="4" t="s">
        <v>2249</v>
      </c>
      <c r="D1409" s="5">
        <v>44986</v>
      </c>
      <c r="E1409" s="5">
        <v>45016</v>
      </c>
      <c r="F1409" s="6"/>
      <c r="G1409" s="4" t="s">
        <v>25</v>
      </c>
      <c r="H1409" s="4" t="s">
        <v>430</v>
      </c>
      <c r="I1409" s="4" t="s">
        <v>27</v>
      </c>
      <c r="J1409" s="4">
        <v>5</v>
      </c>
      <c r="K1409" s="8">
        <v>4410</v>
      </c>
      <c r="L1409" s="8">
        <v>22050</v>
      </c>
      <c r="M1409" s="4">
        <v>10</v>
      </c>
      <c r="N1409" s="8">
        <v>2205</v>
      </c>
      <c r="O1409" s="8">
        <v>110.25</v>
      </c>
      <c r="P1409" s="6"/>
      <c r="Q1409" s="8">
        <v>992.25</v>
      </c>
      <c r="R1409" s="8">
        <v>1102.5</v>
      </c>
      <c r="S1409" s="8">
        <v>2094.75</v>
      </c>
      <c r="T1409" s="6"/>
    </row>
    <row r="1410" ht="19.2" spans="1:20">
      <c r="A1410" s="4">
        <v>2309</v>
      </c>
      <c r="B1410" s="4" t="s">
        <v>830</v>
      </c>
      <c r="C1410" s="4" t="s">
        <v>2249</v>
      </c>
      <c r="D1410" s="5">
        <v>44986</v>
      </c>
      <c r="E1410" s="5">
        <v>45016</v>
      </c>
      <c r="F1410" s="6"/>
      <c r="G1410" s="4" t="s">
        <v>25</v>
      </c>
      <c r="H1410" s="4" t="s">
        <v>430</v>
      </c>
      <c r="I1410" s="4" t="s">
        <v>27</v>
      </c>
      <c r="J1410" s="4">
        <v>9</v>
      </c>
      <c r="K1410" s="8">
        <v>4410</v>
      </c>
      <c r="L1410" s="8">
        <v>39690</v>
      </c>
      <c r="M1410" s="4">
        <v>10</v>
      </c>
      <c r="N1410" s="8">
        <v>3969</v>
      </c>
      <c r="O1410" s="8">
        <v>198.45</v>
      </c>
      <c r="P1410" s="6"/>
      <c r="Q1410" s="8">
        <v>1786.05</v>
      </c>
      <c r="R1410" s="8">
        <v>1984.5</v>
      </c>
      <c r="S1410" s="8">
        <v>3770.55</v>
      </c>
      <c r="T1410" s="6"/>
    </row>
    <row r="1411" ht="19.2" spans="1:20">
      <c r="A1411" s="4">
        <v>2310</v>
      </c>
      <c r="B1411" s="4" t="s">
        <v>831</v>
      </c>
      <c r="C1411" s="4" t="s">
        <v>2249</v>
      </c>
      <c r="D1411" s="5">
        <v>44986</v>
      </c>
      <c r="E1411" s="5">
        <v>45016</v>
      </c>
      <c r="F1411" s="6"/>
      <c r="G1411" s="4" t="s">
        <v>25</v>
      </c>
      <c r="H1411" s="4" t="s">
        <v>430</v>
      </c>
      <c r="I1411" s="4" t="s">
        <v>27</v>
      </c>
      <c r="J1411" s="4">
        <v>7.9</v>
      </c>
      <c r="K1411" s="8">
        <v>4410</v>
      </c>
      <c r="L1411" s="8">
        <v>34839</v>
      </c>
      <c r="M1411" s="4">
        <v>10</v>
      </c>
      <c r="N1411" s="8">
        <v>3483.9</v>
      </c>
      <c r="O1411" s="8">
        <v>174.195</v>
      </c>
      <c r="P1411" s="6"/>
      <c r="Q1411" s="8">
        <v>1567.755</v>
      </c>
      <c r="R1411" s="8">
        <v>1741.95</v>
      </c>
      <c r="S1411" s="8">
        <v>3309.705</v>
      </c>
      <c r="T1411" s="6"/>
    </row>
    <row r="1412" ht="19.2" spans="1:20">
      <c r="A1412" s="4">
        <v>2311</v>
      </c>
      <c r="B1412" s="4" t="s">
        <v>832</v>
      </c>
      <c r="C1412" s="4" t="s">
        <v>2249</v>
      </c>
      <c r="D1412" s="5">
        <v>44986</v>
      </c>
      <c r="E1412" s="5">
        <v>45016</v>
      </c>
      <c r="F1412" s="6"/>
      <c r="G1412" s="4" t="s">
        <v>25</v>
      </c>
      <c r="H1412" s="4" t="s">
        <v>430</v>
      </c>
      <c r="I1412" s="4" t="s">
        <v>27</v>
      </c>
      <c r="J1412" s="4">
        <v>3.24</v>
      </c>
      <c r="K1412" s="8">
        <v>4410</v>
      </c>
      <c r="L1412" s="8">
        <v>14288.4</v>
      </c>
      <c r="M1412" s="4">
        <v>10</v>
      </c>
      <c r="N1412" s="8">
        <v>1428.84</v>
      </c>
      <c r="O1412" s="8">
        <v>71.442</v>
      </c>
      <c r="P1412" s="6"/>
      <c r="Q1412" s="8">
        <v>642.978</v>
      </c>
      <c r="R1412" s="8">
        <v>714.42</v>
      </c>
      <c r="S1412" s="8">
        <v>1357.398</v>
      </c>
      <c r="T1412" s="6"/>
    </row>
    <row r="1413" ht="19.2" spans="1:20">
      <c r="A1413" s="4">
        <v>2312</v>
      </c>
      <c r="B1413" s="4" t="s">
        <v>833</v>
      </c>
      <c r="C1413" s="4" t="s">
        <v>2249</v>
      </c>
      <c r="D1413" s="5">
        <v>44986</v>
      </c>
      <c r="E1413" s="5">
        <v>45016</v>
      </c>
      <c r="F1413" s="6"/>
      <c r="G1413" s="4" t="s">
        <v>25</v>
      </c>
      <c r="H1413" s="4" t="s">
        <v>430</v>
      </c>
      <c r="I1413" s="4" t="s">
        <v>27</v>
      </c>
      <c r="J1413" s="4">
        <v>9.7</v>
      </c>
      <c r="K1413" s="8">
        <v>4410</v>
      </c>
      <c r="L1413" s="8">
        <v>42777</v>
      </c>
      <c r="M1413" s="4">
        <v>10</v>
      </c>
      <c r="N1413" s="8">
        <v>4277.7</v>
      </c>
      <c r="O1413" s="8">
        <v>213.885</v>
      </c>
      <c r="P1413" s="6"/>
      <c r="Q1413" s="8">
        <v>1924.965</v>
      </c>
      <c r="R1413" s="8">
        <v>2138.85</v>
      </c>
      <c r="S1413" s="8">
        <v>4063.815</v>
      </c>
      <c r="T1413" s="6"/>
    </row>
    <row r="1414" ht="19.2" spans="1:20">
      <c r="A1414" s="4">
        <v>2313</v>
      </c>
      <c r="B1414" s="4" t="s">
        <v>834</v>
      </c>
      <c r="C1414" s="4" t="s">
        <v>2249</v>
      </c>
      <c r="D1414" s="5">
        <v>44986</v>
      </c>
      <c r="E1414" s="5">
        <v>45016</v>
      </c>
      <c r="F1414" s="6"/>
      <c r="G1414" s="4" t="s">
        <v>25</v>
      </c>
      <c r="H1414" s="4" t="s">
        <v>430</v>
      </c>
      <c r="I1414" s="4" t="s">
        <v>27</v>
      </c>
      <c r="J1414" s="4">
        <v>5</v>
      </c>
      <c r="K1414" s="8">
        <v>4410</v>
      </c>
      <c r="L1414" s="8">
        <v>22050</v>
      </c>
      <c r="M1414" s="4">
        <v>10</v>
      </c>
      <c r="N1414" s="8">
        <v>2205</v>
      </c>
      <c r="O1414" s="8">
        <v>110.25</v>
      </c>
      <c r="P1414" s="6"/>
      <c r="Q1414" s="8">
        <v>992.25</v>
      </c>
      <c r="R1414" s="8">
        <v>1102.5</v>
      </c>
      <c r="S1414" s="8">
        <v>2094.75</v>
      </c>
      <c r="T1414" s="6"/>
    </row>
    <row r="1415" ht="19.2" spans="1:20">
      <c r="A1415" s="4">
        <v>2314</v>
      </c>
      <c r="B1415" s="4" t="s">
        <v>835</v>
      </c>
      <c r="C1415" s="4" t="s">
        <v>2249</v>
      </c>
      <c r="D1415" s="5">
        <v>44986</v>
      </c>
      <c r="E1415" s="5">
        <v>45016</v>
      </c>
      <c r="F1415" s="6"/>
      <c r="G1415" s="4" t="s">
        <v>25</v>
      </c>
      <c r="H1415" s="4" t="s">
        <v>430</v>
      </c>
      <c r="I1415" s="4" t="s">
        <v>27</v>
      </c>
      <c r="J1415" s="4">
        <v>5.3</v>
      </c>
      <c r="K1415" s="8">
        <v>4410</v>
      </c>
      <c r="L1415" s="8">
        <v>23373</v>
      </c>
      <c r="M1415" s="4">
        <v>10</v>
      </c>
      <c r="N1415" s="8">
        <v>2337.3</v>
      </c>
      <c r="O1415" s="8">
        <v>116.865</v>
      </c>
      <c r="P1415" s="6"/>
      <c r="Q1415" s="8">
        <v>1051.785</v>
      </c>
      <c r="R1415" s="8">
        <v>1168.65</v>
      </c>
      <c r="S1415" s="8">
        <v>2220.435</v>
      </c>
      <c r="T1415" s="6"/>
    </row>
    <row r="1416" ht="19.2" spans="1:20">
      <c r="A1416" s="4">
        <v>2315</v>
      </c>
      <c r="B1416" s="4" t="s">
        <v>836</v>
      </c>
      <c r="C1416" s="4" t="s">
        <v>2249</v>
      </c>
      <c r="D1416" s="5">
        <v>44986</v>
      </c>
      <c r="E1416" s="5">
        <v>45016</v>
      </c>
      <c r="F1416" s="6"/>
      <c r="G1416" s="4" t="s">
        <v>25</v>
      </c>
      <c r="H1416" s="4" t="s">
        <v>430</v>
      </c>
      <c r="I1416" s="4" t="s">
        <v>27</v>
      </c>
      <c r="J1416" s="4">
        <v>4.08</v>
      </c>
      <c r="K1416" s="8">
        <v>4410</v>
      </c>
      <c r="L1416" s="8">
        <v>17992.8</v>
      </c>
      <c r="M1416" s="4">
        <v>10</v>
      </c>
      <c r="N1416" s="8">
        <v>1799.28</v>
      </c>
      <c r="O1416" s="8">
        <v>89.964</v>
      </c>
      <c r="P1416" s="6"/>
      <c r="Q1416" s="8">
        <v>809.676</v>
      </c>
      <c r="R1416" s="8">
        <v>899.64</v>
      </c>
      <c r="S1416" s="8">
        <v>1709.316</v>
      </c>
      <c r="T1416" s="6"/>
    </row>
    <row r="1417" ht="19.2" spans="1:20">
      <c r="A1417" s="4">
        <v>2316</v>
      </c>
      <c r="B1417" s="4" t="s">
        <v>409</v>
      </c>
      <c r="C1417" s="4" t="s">
        <v>2249</v>
      </c>
      <c r="D1417" s="5">
        <v>44986</v>
      </c>
      <c r="E1417" s="5">
        <v>45016</v>
      </c>
      <c r="F1417" s="6"/>
      <c r="G1417" s="4" t="s">
        <v>25</v>
      </c>
      <c r="H1417" s="4" t="s">
        <v>430</v>
      </c>
      <c r="I1417" s="4" t="s">
        <v>27</v>
      </c>
      <c r="J1417" s="4">
        <v>7</v>
      </c>
      <c r="K1417" s="8">
        <v>4410</v>
      </c>
      <c r="L1417" s="8">
        <v>30870</v>
      </c>
      <c r="M1417" s="4">
        <v>10</v>
      </c>
      <c r="N1417" s="8">
        <v>3087</v>
      </c>
      <c r="O1417" s="8">
        <v>154.35</v>
      </c>
      <c r="P1417" s="6"/>
      <c r="Q1417" s="8">
        <v>1389.15</v>
      </c>
      <c r="R1417" s="8">
        <v>1543.5</v>
      </c>
      <c r="S1417" s="8">
        <v>2932.65</v>
      </c>
      <c r="T1417" s="6"/>
    </row>
    <row r="1418" ht="19.2" spans="1:20">
      <c r="A1418" s="4">
        <v>2317</v>
      </c>
      <c r="B1418" s="4" t="s">
        <v>837</v>
      </c>
      <c r="C1418" s="4" t="s">
        <v>2249</v>
      </c>
      <c r="D1418" s="5">
        <v>44986</v>
      </c>
      <c r="E1418" s="5">
        <v>45016</v>
      </c>
      <c r="F1418" s="6"/>
      <c r="G1418" s="4" t="s">
        <v>25</v>
      </c>
      <c r="H1418" s="4" t="s">
        <v>430</v>
      </c>
      <c r="I1418" s="4" t="s">
        <v>27</v>
      </c>
      <c r="J1418" s="4">
        <v>5.73</v>
      </c>
      <c r="K1418" s="8">
        <v>4410</v>
      </c>
      <c r="L1418" s="8">
        <v>25269.3</v>
      </c>
      <c r="M1418" s="4">
        <v>10</v>
      </c>
      <c r="N1418" s="8">
        <v>2526.93</v>
      </c>
      <c r="O1418" s="8">
        <v>126.3465</v>
      </c>
      <c r="P1418" s="6"/>
      <c r="Q1418" s="8">
        <v>1137.1185</v>
      </c>
      <c r="R1418" s="8">
        <v>1263.465</v>
      </c>
      <c r="S1418" s="8">
        <v>2400.5835</v>
      </c>
      <c r="T1418" s="6"/>
    </row>
    <row r="1419" ht="19.2" spans="1:20">
      <c r="A1419" s="4">
        <v>2318</v>
      </c>
      <c r="B1419" s="4" t="s">
        <v>838</v>
      </c>
      <c r="C1419" s="4" t="s">
        <v>2249</v>
      </c>
      <c r="D1419" s="5">
        <v>44986</v>
      </c>
      <c r="E1419" s="5">
        <v>45016</v>
      </c>
      <c r="F1419" s="6"/>
      <c r="G1419" s="4" t="s">
        <v>25</v>
      </c>
      <c r="H1419" s="4" t="s">
        <v>430</v>
      </c>
      <c r="I1419" s="4" t="s">
        <v>27</v>
      </c>
      <c r="J1419" s="4">
        <v>2</v>
      </c>
      <c r="K1419" s="8">
        <v>4410</v>
      </c>
      <c r="L1419" s="8">
        <v>8820</v>
      </c>
      <c r="M1419" s="4">
        <v>10</v>
      </c>
      <c r="N1419" s="8">
        <v>882</v>
      </c>
      <c r="O1419" s="8">
        <v>44.1</v>
      </c>
      <c r="P1419" s="6"/>
      <c r="Q1419" s="8">
        <v>396.9</v>
      </c>
      <c r="R1419" s="8">
        <v>441</v>
      </c>
      <c r="S1419" s="8">
        <v>837.9</v>
      </c>
      <c r="T1419" s="6"/>
    </row>
    <row r="1420" ht="19.2" spans="1:20">
      <c r="A1420" s="4">
        <v>2319</v>
      </c>
      <c r="B1420" s="4" t="s">
        <v>839</v>
      </c>
      <c r="C1420" s="4" t="s">
        <v>2249</v>
      </c>
      <c r="D1420" s="5">
        <v>44986</v>
      </c>
      <c r="E1420" s="5">
        <v>45016</v>
      </c>
      <c r="F1420" s="6"/>
      <c r="G1420" s="4" t="s">
        <v>25</v>
      </c>
      <c r="H1420" s="4" t="s">
        <v>430</v>
      </c>
      <c r="I1420" s="4" t="s">
        <v>27</v>
      </c>
      <c r="J1420" s="4">
        <v>8</v>
      </c>
      <c r="K1420" s="8">
        <v>4410</v>
      </c>
      <c r="L1420" s="8">
        <v>35280</v>
      </c>
      <c r="M1420" s="4">
        <v>10</v>
      </c>
      <c r="N1420" s="8">
        <v>3528</v>
      </c>
      <c r="O1420" s="8">
        <v>176.4</v>
      </c>
      <c r="P1420" s="6"/>
      <c r="Q1420" s="8">
        <v>1587.6</v>
      </c>
      <c r="R1420" s="8">
        <v>1764</v>
      </c>
      <c r="S1420" s="8">
        <v>3351.6</v>
      </c>
      <c r="T1420" s="6"/>
    </row>
    <row r="1421" ht="19.2" spans="1:20">
      <c r="A1421" s="4">
        <v>2320</v>
      </c>
      <c r="B1421" s="4" t="s">
        <v>840</v>
      </c>
      <c r="C1421" s="4" t="s">
        <v>2249</v>
      </c>
      <c r="D1421" s="5">
        <v>44986</v>
      </c>
      <c r="E1421" s="5">
        <v>45016</v>
      </c>
      <c r="F1421" s="6"/>
      <c r="G1421" s="4" t="s">
        <v>25</v>
      </c>
      <c r="H1421" s="4" t="s">
        <v>430</v>
      </c>
      <c r="I1421" s="4" t="s">
        <v>27</v>
      </c>
      <c r="J1421" s="4">
        <v>1.54</v>
      </c>
      <c r="K1421" s="8">
        <v>4410</v>
      </c>
      <c r="L1421" s="8">
        <v>6791.4</v>
      </c>
      <c r="M1421" s="4">
        <v>10</v>
      </c>
      <c r="N1421" s="8">
        <v>679.14</v>
      </c>
      <c r="O1421" s="8">
        <v>33.957</v>
      </c>
      <c r="P1421" s="6"/>
      <c r="Q1421" s="8">
        <v>305.613</v>
      </c>
      <c r="R1421" s="8">
        <v>339.57</v>
      </c>
      <c r="S1421" s="8">
        <v>645.183</v>
      </c>
      <c r="T1421" s="6"/>
    </row>
    <row r="1422" ht="19.2" spans="1:20">
      <c r="A1422" s="4">
        <v>2321</v>
      </c>
      <c r="B1422" s="4" t="s">
        <v>841</v>
      </c>
      <c r="C1422" s="4" t="s">
        <v>2249</v>
      </c>
      <c r="D1422" s="5">
        <v>44986</v>
      </c>
      <c r="E1422" s="5">
        <v>45016</v>
      </c>
      <c r="F1422" s="6"/>
      <c r="G1422" s="4" t="s">
        <v>25</v>
      </c>
      <c r="H1422" s="4" t="s">
        <v>430</v>
      </c>
      <c r="I1422" s="4" t="s">
        <v>27</v>
      </c>
      <c r="J1422" s="4">
        <v>10</v>
      </c>
      <c r="K1422" s="8">
        <v>4410</v>
      </c>
      <c r="L1422" s="8">
        <v>44100</v>
      </c>
      <c r="M1422" s="4">
        <v>10</v>
      </c>
      <c r="N1422" s="8">
        <v>4410</v>
      </c>
      <c r="O1422" s="8">
        <v>220.5</v>
      </c>
      <c r="P1422" s="6"/>
      <c r="Q1422" s="8">
        <v>1984.5</v>
      </c>
      <c r="R1422" s="8">
        <v>2205</v>
      </c>
      <c r="S1422" s="8">
        <v>4189.5</v>
      </c>
      <c r="T1422" s="6"/>
    </row>
    <row r="1423" ht="19.2" spans="1:20">
      <c r="A1423" s="4">
        <v>2322</v>
      </c>
      <c r="B1423" s="4" t="s">
        <v>842</v>
      </c>
      <c r="C1423" s="4" t="s">
        <v>2249</v>
      </c>
      <c r="D1423" s="5">
        <v>44986</v>
      </c>
      <c r="E1423" s="5">
        <v>45016</v>
      </c>
      <c r="F1423" s="6"/>
      <c r="G1423" s="4" t="s">
        <v>25</v>
      </c>
      <c r="H1423" s="4" t="s">
        <v>430</v>
      </c>
      <c r="I1423" s="4" t="s">
        <v>27</v>
      </c>
      <c r="J1423" s="4">
        <v>6</v>
      </c>
      <c r="K1423" s="8">
        <v>4410</v>
      </c>
      <c r="L1423" s="8">
        <v>26460</v>
      </c>
      <c r="M1423" s="4">
        <v>10</v>
      </c>
      <c r="N1423" s="8">
        <v>2646</v>
      </c>
      <c r="O1423" s="8">
        <v>132.3</v>
      </c>
      <c r="P1423" s="6"/>
      <c r="Q1423" s="8">
        <v>1190.7</v>
      </c>
      <c r="R1423" s="8">
        <v>1323</v>
      </c>
      <c r="S1423" s="8">
        <v>2513.7</v>
      </c>
      <c r="T1423" s="6"/>
    </row>
    <row r="1424" ht="19.2" spans="1:20">
      <c r="A1424" s="4">
        <v>2323</v>
      </c>
      <c r="B1424" s="4" t="s">
        <v>843</v>
      </c>
      <c r="C1424" s="4" t="s">
        <v>2249</v>
      </c>
      <c r="D1424" s="5">
        <v>44986</v>
      </c>
      <c r="E1424" s="5">
        <v>45016</v>
      </c>
      <c r="F1424" s="6"/>
      <c r="G1424" s="4" t="s">
        <v>25</v>
      </c>
      <c r="H1424" s="4" t="s">
        <v>430</v>
      </c>
      <c r="I1424" s="4" t="s">
        <v>27</v>
      </c>
      <c r="J1424" s="4">
        <v>9</v>
      </c>
      <c r="K1424" s="8">
        <v>4410</v>
      </c>
      <c r="L1424" s="8">
        <v>39690</v>
      </c>
      <c r="M1424" s="4">
        <v>10</v>
      </c>
      <c r="N1424" s="8">
        <v>3969</v>
      </c>
      <c r="O1424" s="8">
        <v>198.45</v>
      </c>
      <c r="P1424" s="6"/>
      <c r="Q1424" s="8">
        <v>1786.05</v>
      </c>
      <c r="R1424" s="8">
        <v>1984.5</v>
      </c>
      <c r="S1424" s="8">
        <v>3770.55</v>
      </c>
      <c r="T1424" s="6"/>
    </row>
    <row r="1425" ht="19.2" spans="1:20">
      <c r="A1425" s="4">
        <v>2324</v>
      </c>
      <c r="B1425" s="4" t="s">
        <v>844</v>
      </c>
      <c r="C1425" s="4" t="s">
        <v>2249</v>
      </c>
      <c r="D1425" s="5">
        <v>44986</v>
      </c>
      <c r="E1425" s="5">
        <v>45016</v>
      </c>
      <c r="F1425" s="6"/>
      <c r="G1425" s="4" t="s">
        <v>25</v>
      </c>
      <c r="H1425" s="4" t="s">
        <v>430</v>
      </c>
      <c r="I1425" s="4" t="s">
        <v>27</v>
      </c>
      <c r="J1425" s="4">
        <v>5.04</v>
      </c>
      <c r="K1425" s="8">
        <v>4410</v>
      </c>
      <c r="L1425" s="8">
        <v>22226.4</v>
      </c>
      <c r="M1425" s="4">
        <v>10</v>
      </c>
      <c r="N1425" s="8">
        <v>2222.64</v>
      </c>
      <c r="O1425" s="8">
        <v>111.132</v>
      </c>
      <c r="P1425" s="6"/>
      <c r="Q1425" s="8">
        <v>1000.188</v>
      </c>
      <c r="R1425" s="8">
        <v>1111.32</v>
      </c>
      <c r="S1425" s="8">
        <v>2111.508</v>
      </c>
      <c r="T1425" s="6"/>
    </row>
    <row r="1426" ht="19.2" spans="1:20">
      <c r="A1426" s="4">
        <v>2325</v>
      </c>
      <c r="B1426" s="4" t="s">
        <v>845</v>
      </c>
      <c r="C1426" s="4" t="s">
        <v>2249</v>
      </c>
      <c r="D1426" s="5">
        <v>44986</v>
      </c>
      <c r="E1426" s="5">
        <v>45016</v>
      </c>
      <c r="F1426" s="6"/>
      <c r="G1426" s="4" t="s">
        <v>25</v>
      </c>
      <c r="H1426" s="4" t="s">
        <v>430</v>
      </c>
      <c r="I1426" s="4" t="s">
        <v>27</v>
      </c>
      <c r="J1426" s="4">
        <v>4.07</v>
      </c>
      <c r="K1426" s="8">
        <v>4410</v>
      </c>
      <c r="L1426" s="8">
        <v>17948.7</v>
      </c>
      <c r="M1426" s="4">
        <v>10</v>
      </c>
      <c r="N1426" s="8">
        <v>1794.87</v>
      </c>
      <c r="O1426" s="8">
        <v>89.7435</v>
      </c>
      <c r="P1426" s="6"/>
      <c r="Q1426" s="8">
        <v>807.6915</v>
      </c>
      <c r="R1426" s="8">
        <v>897.435</v>
      </c>
      <c r="S1426" s="8">
        <v>1705.1265</v>
      </c>
      <c r="T1426" s="6"/>
    </row>
    <row r="1427" ht="19.2" spans="1:20">
      <c r="A1427" s="4">
        <v>2326</v>
      </c>
      <c r="B1427" s="4" t="s">
        <v>846</v>
      </c>
      <c r="C1427" s="4" t="s">
        <v>2249</v>
      </c>
      <c r="D1427" s="5">
        <v>44986</v>
      </c>
      <c r="E1427" s="5">
        <v>45016</v>
      </c>
      <c r="F1427" s="6"/>
      <c r="G1427" s="4" t="s">
        <v>25</v>
      </c>
      <c r="H1427" s="4" t="s">
        <v>430</v>
      </c>
      <c r="I1427" s="4" t="s">
        <v>27</v>
      </c>
      <c r="J1427" s="4">
        <v>8.9</v>
      </c>
      <c r="K1427" s="8">
        <v>4410</v>
      </c>
      <c r="L1427" s="8">
        <v>39249</v>
      </c>
      <c r="M1427" s="4">
        <v>10</v>
      </c>
      <c r="N1427" s="8">
        <v>3924.9</v>
      </c>
      <c r="O1427" s="8">
        <v>196.245</v>
      </c>
      <c r="P1427" s="6"/>
      <c r="Q1427" s="8">
        <v>1766.205</v>
      </c>
      <c r="R1427" s="8">
        <v>1962.45</v>
      </c>
      <c r="S1427" s="8">
        <v>3728.655</v>
      </c>
      <c r="T1427" s="6"/>
    </row>
    <row r="1428" ht="19.2" spans="1:20">
      <c r="A1428" s="4">
        <v>2327</v>
      </c>
      <c r="B1428" s="4" t="s">
        <v>847</v>
      </c>
      <c r="C1428" s="4" t="s">
        <v>2249</v>
      </c>
      <c r="D1428" s="5">
        <v>44986</v>
      </c>
      <c r="E1428" s="5">
        <v>45016</v>
      </c>
      <c r="F1428" s="6"/>
      <c r="G1428" s="4" t="s">
        <v>25</v>
      </c>
      <c r="H1428" s="4" t="s">
        <v>430</v>
      </c>
      <c r="I1428" s="4" t="s">
        <v>27</v>
      </c>
      <c r="J1428" s="4">
        <v>5.66</v>
      </c>
      <c r="K1428" s="8">
        <v>4410</v>
      </c>
      <c r="L1428" s="8">
        <v>24960.6</v>
      </c>
      <c r="M1428" s="4">
        <v>10</v>
      </c>
      <c r="N1428" s="8">
        <v>2496.06</v>
      </c>
      <c r="O1428" s="8">
        <v>124.803</v>
      </c>
      <c r="P1428" s="6"/>
      <c r="Q1428" s="8">
        <v>1123.227</v>
      </c>
      <c r="R1428" s="8">
        <v>1248.03</v>
      </c>
      <c r="S1428" s="8">
        <v>2371.257</v>
      </c>
      <c r="T1428" s="6"/>
    </row>
    <row r="1429" ht="19.2" spans="1:20">
      <c r="A1429" s="4">
        <v>2328</v>
      </c>
      <c r="B1429" s="4" t="s">
        <v>848</v>
      </c>
      <c r="C1429" s="4" t="s">
        <v>2249</v>
      </c>
      <c r="D1429" s="5">
        <v>44986</v>
      </c>
      <c r="E1429" s="5">
        <v>45016</v>
      </c>
      <c r="F1429" s="6"/>
      <c r="G1429" s="4" t="s">
        <v>25</v>
      </c>
      <c r="H1429" s="4" t="s">
        <v>430</v>
      </c>
      <c r="I1429" s="4" t="s">
        <v>27</v>
      </c>
      <c r="J1429" s="4">
        <v>2.14</v>
      </c>
      <c r="K1429" s="8">
        <v>4410</v>
      </c>
      <c r="L1429" s="8">
        <v>9437.4</v>
      </c>
      <c r="M1429" s="4">
        <v>10</v>
      </c>
      <c r="N1429" s="8">
        <v>943.74</v>
      </c>
      <c r="O1429" s="8">
        <v>47.187</v>
      </c>
      <c r="P1429" s="6"/>
      <c r="Q1429" s="8">
        <v>424.683</v>
      </c>
      <c r="R1429" s="8">
        <v>471.87</v>
      </c>
      <c r="S1429" s="8">
        <v>896.553</v>
      </c>
      <c r="T1429" s="6"/>
    </row>
    <row r="1430" ht="19.2" spans="1:20">
      <c r="A1430" s="4">
        <v>2329</v>
      </c>
      <c r="B1430" s="4" t="s">
        <v>849</v>
      </c>
      <c r="C1430" s="4" t="s">
        <v>2249</v>
      </c>
      <c r="D1430" s="5">
        <v>44986</v>
      </c>
      <c r="E1430" s="5">
        <v>45016</v>
      </c>
      <c r="F1430" s="6"/>
      <c r="G1430" s="4" t="s">
        <v>25</v>
      </c>
      <c r="H1430" s="4" t="s">
        <v>430</v>
      </c>
      <c r="I1430" s="4" t="s">
        <v>27</v>
      </c>
      <c r="J1430" s="4">
        <v>9.5</v>
      </c>
      <c r="K1430" s="8">
        <v>4410</v>
      </c>
      <c r="L1430" s="8">
        <v>41895</v>
      </c>
      <c r="M1430" s="4">
        <v>10</v>
      </c>
      <c r="N1430" s="8">
        <v>4189.5</v>
      </c>
      <c r="O1430" s="8">
        <v>209.475</v>
      </c>
      <c r="P1430" s="6"/>
      <c r="Q1430" s="8">
        <v>1885.275</v>
      </c>
      <c r="R1430" s="8">
        <v>2094.75</v>
      </c>
      <c r="S1430" s="8">
        <v>3980.025</v>
      </c>
      <c r="T1430" s="6"/>
    </row>
    <row r="1431" ht="19.2" spans="1:20">
      <c r="A1431" s="4">
        <v>2330</v>
      </c>
      <c r="B1431" s="4" t="s">
        <v>850</v>
      </c>
      <c r="C1431" s="4" t="s">
        <v>2249</v>
      </c>
      <c r="D1431" s="5">
        <v>44986</v>
      </c>
      <c r="E1431" s="5">
        <v>45016</v>
      </c>
      <c r="F1431" s="6"/>
      <c r="G1431" s="4" t="s">
        <v>25</v>
      </c>
      <c r="H1431" s="4" t="s">
        <v>430</v>
      </c>
      <c r="I1431" s="4" t="s">
        <v>27</v>
      </c>
      <c r="J1431" s="4">
        <v>1.92</v>
      </c>
      <c r="K1431" s="8">
        <v>4410</v>
      </c>
      <c r="L1431" s="8">
        <v>8467.2</v>
      </c>
      <c r="M1431" s="4">
        <v>10</v>
      </c>
      <c r="N1431" s="8">
        <v>846.72</v>
      </c>
      <c r="O1431" s="8">
        <v>42.336</v>
      </c>
      <c r="P1431" s="6"/>
      <c r="Q1431" s="8">
        <v>381.024</v>
      </c>
      <c r="R1431" s="8">
        <v>423.36</v>
      </c>
      <c r="S1431" s="8">
        <v>804.384</v>
      </c>
      <c r="T1431" s="6"/>
    </row>
    <row r="1432" ht="19.2" spans="1:20">
      <c r="A1432" s="4">
        <v>2331</v>
      </c>
      <c r="B1432" s="4" t="s">
        <v>851</v>
      </c>
      <c r="C1432" s="4" t="s">
        <v>2249</v>
      </c>
      <c r="D1432" s="5">
        <v>44986</v>
      </c>
      <c r="E1432" s="5">
        <v>45016</v>
      </c>
      <c r="F1432" s="6"/>
      <c r="G1432" s="4" t="s">
        <v>25</v>
      </c>
      <c r="H1432" s="4" t="s">
        <v>430</v>
      </c>
      <c r="I1432" s="4" t="s">
        <v>27</v>
      </c>
      <c r="J1432" s="4">
        <v>4.25</v>
      </c>
      <c r="K1432" s="8">
        <v>4410</v>
      </c>
      <c r="L1432" s="8">
        <v>18742.5</v>
      </c>
      <c r="M1432" s="4">
        <v>10</v>
      </c>
      <c r="N1432" s="8">
        <v>1874.25</v>
      </c>
      <c r="O1432" s="8">
        <v>93.7125</v>
      </c>
      <c r="P1432" s="6"/>
      <c r="Q1432" s="8">
        <v>843.4125</v>
      </c>
      <c r="R1432" s="8">
        <v>937.125</v>
      </c>
      <c r="S1432" s="8">
        <v>1780.5375</v>
      </c>
      <c r="T1432" s="6"/>
    </row>
    <row r="1433" ht="19.2" spans="1:20">
      <c r="A1433" s="4">
        <v>2332</v>
      </c>
      <c r="B1433" s="4" t="s">
        <v>852</v>
      </c>
      <c r="C1433" s="4" t="s">
        <v>2249</v>
      </c>
      <c r="D1433" s="5">
        <v>44986</v>
      </c>
      <c r="E1433" s="5">
        <v>45016</v>
      </c>
      <c r="F1433" s="6"/>
      <c r="G1433" s="4" t="s">
        <v>25</v>
      </c>
      <c r="H1433" s="4" t="s">
        <v>430</v>
      </c>
      <c r="I1433" s="4" t="s">
        <v>27</v>
      </c>
      <c r="J1433" s="4">
        <v>3.13</v>
      </c>
      <c r="K1433" s="8">
        <v>4410</v>
      </c>
      <c r="L1433" s="8">
        <v>13803.3</v>
      </c>
      <c r="M1433" s="4">
        <v>10</v>
      </c>
      <c r="N1433" s="8">
        <v>1380.33</v>
      </c>
      <c r="O1433" s="8">
        <v>69.0165</v>
      </c>
      <c r="P1433" s="6"/>
      <c r="Q1433" s="8">
        <v>621.1485</v>
      </c>
      <c r="R1433" s="8">
        <v>690.165</v>
      </c>
      <c r="S1433" s="8">
        <v>1311.3135</v>
      </c>
      <c r="T1433" s="6"/>
    </row>
    <row r="1434" ht="19.2" spans="1:20">
      <c r="A1434" s="4">
        <v>2333</v>
      </c>
      <c r="B1434" s="4" t="s">
        <v>853</v>
      </c>
      <c r="C1434" s="4" t="s">
        <v>2249</v>
      </c>
      <c r="D1434" s="5">
        <v>44986</v>
      </c>
      <c r="E1434" s="5">
        <v>45016</v>
      </c>
      <c r="F1434" s="6"/>
      <c r="G1434" s="4" t="s">
        <v>25</v>
      </c>
      <c r="H1434" s="4" t="s">
        <v>430</v>
      </c>
      <c r="I1434" s="4" t="s">
        <v>27</v>
      </c>
      <c r="J1434" s="4">
        <v>1.21</v>
      </c>
      <c r="K1434" s="8">
        <v>4410</v>
      </c>
      <c r="L1434" s="8">
        <v>5336.1</v>
      </c>
      <c r="M1434" s="4">
        <v>10</v>
      </c>
      <c r="N1434" s="8">
        <v>533.61</v>
      </c>
      <c r="O1434" s="8">
        <v>26.6805</v>
      </c>
      <c r="P1434" s="6"/>
      <c r="Q1434" s="8">
        <v>240.1245</v>
      </c>
      <c r="R1434" s="8">
        <v>266.805</v>
      </c>
      <c r="S1434" s="8">
        <v>506.9295</v>
      </c>
      <c r="T1434" s="6"/>
    </row>
    <row r="1435" ht="19.2" spans="1:20">
      <c r="A1435" s="4">
        <v>2334</v>
      </c>
      <c r="B1435" s="4" t="s">
        <v>854</v>
      </c>
      <c r="C1435" s="4" t="s">
        <v>2249</v>
      </c>
      <c r="D1435" s="5">
        <v>44986</v>
      </c>
      <c r="E1435" s="5">
        <v>45016</v>
      </c>
      <c r="F1435" s="6"/>
      <c r="G1435" s="4" t="s">
        <v>25</v>
      </c>
      <c r="H1435" s="4" t="s">
        <v>430</v>
      </c>
      <c r="I1435" s="4" t="s">
        <v>27</v>
      </c>
      <c r="J1435" s="4">
        <v>5.85</v>
      </c>
      <c r="K1435" s="8">
        <v>4410</v>
      </c>
      <c r="L1435" s="8">
        <v>25798.5</v>
      </c>
      <c r="M1435" s="4">
        <v>10</v>
      </c>
      <c r="N1435" s="8">
        <v>2579.85</v>
      </c>
      <c r="O1435" s="8">
        <v>128.9925</v>
      </c>
      <c r="P1435" s="6"/>
      <c r="Q1435" s="8">
        <v>1160.9325</v>
      </c>
      <c r="R1435" s="8">
        <v>1289.925</v>
      </c>
      <c r="S1435" s="8">
        <v>2450.8575</v>
      </c>
      <c r="T1435" s="6"/>
    </row>
    <row r="1436" ht="19.2" spans="1:20">
      <c r="A1436" s="4">
        <v>2335</v>
      </c>
      <c r="B1436" s="4" t="s">
        <v>855</v>
      </c>
      <c r="C1436" s="4" t="s">
        <v>2249</v>
      </c>
      <c r="D1436" s="5">
        <v>44986</v>
      </c>
      <c r="E1436" s="5">
        <v>45016</v>
      </c>
      <c r="F1436" s="6"/>
      <c r="G1436" s="4" t="s">
        <v>25</v>
      </c>
      <c r="H1436" s="4" t="s">
        <v>430</v>
      </c>
      <c r="I1436" s="4" t="s">
        <v>27</v>
      </c>
      <c r="J1436" s="4">
        <v>4.48</v>
      </c>
      <c r="K1436" s="8">
        <v>4410</v>
      </c>
      <c r="L1436" s="8">
        <v>19756.8</v>
      </c>
      <c r="M1436" s="4">
        <v>10</v>
      </c>
      <c r="N1436" s="8">
        <v>1975.68</v>
      </c>
      <c r="O1436" s="8">
        <v>98.784</v>
      </c>
      <c r="P1436" s="6"/>
      <c r="Q1436" s="8">
        <v>889.056</v>
      </c>
      <c r="R1436" s="8">
        <v>987.84</v>
      </c>
      <c r="S1436" s="8">
        <v>1876.896</v>
      </c>
      <c r="T1436" s="6"/>
    </row>
    <row r="1437" ht="19.2" spans="1:20">
      <c r="A1437" s="4">
        <v>2336</v>
      </c>
      <c r="B1437" s="4" t="s">
        <v>782</v>
      </c>
      <c r="C1437" s="4" t="s">
        <v>2249</v>
      </c>
      <c r="D1437" s="5">
        <v>44986</v>
      </c>
      <c r="E1437" s="5">
        <v>45016</v>
      </c>
      <c r="F1437" s="6"/>
      <c r="G1437" s="4" t="s">
        <v>25</v>
      </c>
      <c r="H1437" s="4" t="s">
        <v>430</v>
      </c>
      <c r="I1437" s="4" t="s">
        <v>27</v>
      </c>
      <c r="J1437" s="4">
        <v>9.95</v>
      </c>
      <c r="K1437" s="8">
        <v>4410</v>
      </c>
      <c r="L1437" s="8">
        <v>43879.5</v>
      </c>
      <c r="M1437" s="4">
        <v>10</v>
      </c>
      <c r="N1437" s="8">
        <v>4387.95</v>
      </c>
      <c r="O1437" s="8">
        <v>219.3975</v>
      </c>
      <c r="P1437" s="6"/>
      <c r="Q1437" s="8">
        <v>1974.5775</v>
      </c>
      <c r="R1437" s="8">
        <v>2193.975</v>
      </c>
      <c r="S1437" s="8">
        <v>4168.5525</v>
      </c>
      <c r="T1437" s="6"/>
    </row>
    <row r="1438" ht="19.2" spans="1:20">
      <c r="A1438" s="4">
        <v>2337</v>
      </c>
      <c r="B1438" s="4" t="s">
        <v>856</v>
      </c>
      <c r="C1438" s="4" t="s">
        <v>2249</v>
      </c>
      <c r="D1438" s="5">
        <v>44986</v>
      </c>
      <c r="E1438" s="5">
        <v>45016</v>
      </c>
      <c r="F1438" s="6"/>
      <c r="G1438" s="4" t="s">
        <v>25</v>
      </c>
      <c r="H1438" s="4" t="s">
        <v>430</v>
      </c>
      <c r="I1438" s="4" t="s">
        <v>27</v>
      </c>
      <c r="J1438" s="4">
        <v>8</v>
      </c>
      <c r="K1438" s="8">
        <v>4410</v>
      </c>
      <c r="L1438" s="8">
        <v>35280</v>
      </c>
      <c r="M1438" s="4">
        <v>10</v>
      </c>
      <c r="N1438" s="8">
        <v>3528</v>
      </c>
      <c r="O1438" s="8">
        <v>176.4</v>
      </c>
      <c r="P1438" s="6"/>
      <c r="Q1438" s="8">
        <v>1587.6</v>
      </c>
      <c r="R1438" s="8">
        <v>1764</v>
      </c>
      <c r="S1438" s="8">
        <v>3351.6</v>
      </c>
      <c r="T1438" s="6"/>
    </row>
    <row r="1439" ht="19.2" spans="1:20">
      <c r="A1439" s="4">
        <v>2338</v>
      </c>
      <c r="B1439" s="4" t="s">
        <v>857</v>
      </c>
      <c r="C1439" s="4" t="s">
        <v>2249</v>
      </c>
      <c r="D1439" s="5">
        <v>44986</v>
      </c>
      <c r="E1439" s="5">
        <v>45016</v>
      </c>
      <c r="F1439" s="6"/>
      <c r="G1439" s="4" t="s">
        <v>25</v>
      </c>
      <c r="H1439" s="4" t="s">
        <v>430</v>
      </c>
      <c r="I1439" s="4" t="s">
        <v>27</v>
      </c>
      <c r="J1439" s="4">
        <v>2.22</v>
      </c>
      <c r="K1439" s="8">
        <v>4410</v>
      </c>
      <c r="L1439" s="8">
        <v>9790.2</v>
      </c>
      <c r="M1439" s="4">
        <v>10</v>
      </c>
      <c r="N1439" s="8">
        <v>979.02</v>
      </c>
      <c r="O1439" s="8">
        <v>48.951</v>
      </c>
      <c r="P1439" s="6"/>
      <c r="Q1439" s="8">
        <v>440.559</v>
      </c>
      <c r="R1439" s="8">
        <v>489.51</v>
      </c>
      <c r="S1439" s="8">
        <v>930.069</v>
      </c>
      <c r="T1439" s="6"/>
    </row>
    <row r="1440" ht="19.2" spans="1:20">
      <c r="A1440" s="4">
        <v>2339</v>
      </c>
      <c r="B1440" s="4" t="s">
        <v>858</v>
      </c>
      <c r="C1440" s="4" t="s">
        <v>2249</v>
      </c>
      <c r="D1440" s="5">
        <v>44986</v>
      </c>
      <c r="E1440" s="5">
        <v>45016</v>
      </c>
      <c r="F1440" s="6"/>
      <c r="G1440" s="4" t="s">
        <v>25</v>
      </c>
      <c r="H1440" s="4" t="s">
        <v>430</v>
      </c>
      <c r="I1440" s="4" t="s">
        <v>27</v>
      </c>
      <c r="J1440" s="4">
        <v>7.59</v>
      </c>
      <c r="K1440" s="8">
        <v>4410</v>
      </c>
      <c r="L1440" s="8">
        <v>33471.9</v>
      </c>
      <c r="M1440" s="4">
        <v>10</v>
      </c>
      <c r="N1440" s="8">
        <v>3347.19</v>
      </c>
      <c r="O1440" s="8">
        <v>167.3595</v>
      </c>
      <c r="P1440" s="6"/>
      <c r="Q1440" s="8">
        <v>1506.2355</v>
      </c>
      <c r="R1440" s="8">
        <v>1673.595</v>
      </c>
      <c r="S1440" s="8">
        <v>3179.8305</v>
      </c>
      <c r="T1440" s="6"/>
    </row>
    <row r="1441" ht="19.2" spans="1:20">
      <c r="A1441" s="4">
        <v>2340</v>
      </c>
      <c r="B1441" s="4" t="s">
        <v>859</v>
      </c>
      <c r="C1441" s="4" t="s">
        <v>2249</v>
      </c>
      <c r="D1441" s="5">
        <v>44986</v>
      </c>
      <c r="E1441" s="5">
        <v>45016</v>
      </c>
      <c r="F1441" s="6"/>
      <c r="G1441" s="4" t="s">
        <v>25</v>
      </c>
      <c r="H1441" s="4" t="s">
        <v>430</v>
      </c>
      <c r="I1441" s="4" t="s">
        <v>27</v>
      </c>
      <c r="J1441" s="4">
        <v>2.82</v>
      </c>
      <c r="K1441" s="8">
        <v>4410</v>
      </c>
      <c r="L1441" s="8">
        <v>12436.2</v>
      </c>
      <c r="M1441" s="4">
        <v>10</v>
      </c>
      <c r="N1441" s="8">
        <v>1243.62</v>
      </c>
      <c r="O1441" s="8">
        <v>62.181</v>
      </c>
      <c r="P1441" s="6"/>
      <c r="Q1441" s="8">
        <v>559.629</v>
      </c>
      <c r="R1441" s="8">
        <v>621.81</v>
      </c>
      <c r="S1441" s="8">
        <v>1181.439</v>
      </c>
      <c r="T1441" s="6"/>
    </row>
    <row r="1442" ht="19.2" spans="1:20">
      <c r="A1442" s="4">
        <v>2341</v>
      </c>
      <c r="B1442" s="4" t="s">
        <v>860</v>
      </c>
      <c r="C1442" s="4" t="s">
        <v>2249</v>
      </c>
      <c r="D1442" s="5">
        <v>44986</v>
      </c>
      <c r="E1442" s="5">
        <v>45016</v>
      </c>
      <c r="F1442" s="6"/>
      <c r="G1442" s="4" t="s">
        <v>25</v>
      </c>
      <c r="H1442" s="4" t="s">
        <v>430</v>
      </c>
      <c r="I1442" s="4" t="s">
        <v>27</v>
      </c>
      <c r="J1442" s="4">
        <v>2.69</v>
      </c>
      <c r="K1442" s="8">
        <v>4410</v>
      </c>
      <c r="L1442" s="8">
        <v>11862.9</v>
      </c>
      <c r="M1442" s="4">
        <v>10</v>
      </c>
      <c r="N1442" s="8">
        <v>1186.29</v>
      </c>
      <c r="O1442" s="8">
        <v>59.3145</v>
      </c>
      <c r="P1442" s="6"/>
      <c r="Q1442" s="8">
        <v>533.8305</v>
      </c>
      <c r="R1442" s="8">
        <v>593.145</v>
      </c>
      <c r="S1442" s="8">
        <v>1126.9755</v>
      </c>
      <c r="T1442" s="6"/>
    </row>
    <row r="1443" ht="19.2" spans="1:20">
      <c r="A1443" s="4">
        <v>2342</v>
      </c>
      <c r="B1443" s="4" t="s">
        <v>861</v>
      </c>
      <c r="C1443" s="4" t="s">
        <v>2249</v>
      </c>
      <c r="D1443" s="5">
        <v>44986</v>
      </c>
      <c r="E1443" s="5">
        <v>45016</v>
      </c>
      <c r="F1443" s="6"/>
      <c r="G1443" s="4" t="s">
        <v>25</v>
      </c>
      <c r="H1443" s="4" t="s">
        <v>430</v>
      </c>
      <c r="I1443" s="4" t="s">
        <v>27</v>
      </c>
      <c r="J1443" s="4">
        <v>12.08</v>
      </c>
      <c r="K1443" s="8">
        <v>4410</v>
      </c>
      <c r="L1443" s="8">
        <v>53272.8</v>
      </c>
      <c r="M1443" s="4">
        <v>10</v>
      </c>
      <c r="N1443" s="8">
        <v>5327.28</v>
      </c>
      <c r="O1443" s="8">
        <v>266.364</v>
      </c>
      <c r="P1443" s="6"/>
      <c r="Q1443" s="8">
        <v>2397.276</v>
      </c>
      <c r="R1443" s="8">
        <v>2663.64</v>
      </c>
      <c r="S1443" s="8">
        <v>5060.916</v>
      </c>
      <c r="T1443" s="6"/>
    </row>
    <row r="1444" ht="19.2" spans="1:20">
      <c r="A1444" s="4">
        <v>2343</v>
      </c>
      <c r="B1444" s="4" t="s">
        <v>862</v>
      </c>
      <c r="C1444" s="4" t="s">
        <v>2249</v>
      </c>
      <c r="D1444" s="5">
        <v>44986</v>
      </c>
      <c r="E1444" s="5">
        <v>45016</v>
      </c>
      <c r="F1444" s="6"/>
      <c r="G1444" s="4" t="s">
        <v>25</v>
      </c>
      <c r="H1444" s="4" t="s">
        <v>430</v>
      </c>
      <c r="I1444" s="4" t="s">
        <v>27</v>
      </c>
      <c r="J1444" s="4">
        <v>5</v>
      </c>
      <c r="K1444" s="8">
        <v>4410</v>
      </c>
      <c r="L1444" s="8">
        <v>22050</v>
      </c>
      <c r="M1444" s="4">
        <v>10</v>
      </c>
      <c r="N1444" s="8">
        <v>2205</v>
      </c>
      <c r="O1444" s="8">
        <v>110.25</v>
      </c>
      <c r="P1444" s="6"/>
      <c r="Q1444" s="8">
        <v>992.25</v>
      </c>
      <c r="R1444" s="8">
        <v>1102.5</v>
      </c>
      <c r="S1444" s="8">
        <v>2094.75</v>
      </c>
      <c r="T1444" s="6"/>
    </row>
    <row r="1445" ht="19.2" spans="1:20">
      <c r="A1445" s="4">
        <v>2344</v>
      </c>
      <c r="B1445" s="4" t="s">
        <v>863</v>
      </c>
      <c r="C1445" s="4" t="s">
        <v>2249</v>
      </c>
      <c r="D1445" s="5">
        <v>44986</v>
      </c>
      <c r="E1445" s="5">
        <v>45016</v>
      </c>
      <c r="F1445" s="6"/>
      <c r="G1445" s="4" t="s">
        <v>25</v>
      </c>
      <c r="H1445" s="4" t="s">
        <v>430</v>
      </c>
      <c r="I1445" s="4" t="s">
        <v>27</v>
      </c>
      <c r="J1445" s="4">
        <v>16</v>
      </c>
      <c r="K1445" s="8">
        <v>4410</v>
      </c>
      <c r="L1445" s="8">
        <v>70560</v>
      </c>
      <c r="M1445" s="4">
        <v>10</v>
      </c>
      <c r="N1445" s="8">
        <v>7056</v>
      </c>
      <c r="O1445" s="8">
        <v>352.8</v>
      </c>
      <c r="P1445" s="6"/>
      <c r="Q1445" s="8">
        <v>3175.2</v>
      </c>
      <c r="R1445" s="8">
        <v>3528</v>
      </c>
      <c r="S1445" s="8">
        <v>6703.2</v>
      </c>
      <c r="T1445" s="6"/>
    </row>
    <row r="1446" ht="19.2" spans="1:20">
      <c r="A1446" s="4">
        <v>2345</v>
      </c>
      <c r="B1446" s="4" t="s">
        <v>864</v>
      </c>
      <c r="C1446" s="4" t="s">
        <v>2249</v>
      </c>
      <c r="D1446" s="5">
        <v>44986</v>
      </c>
      <c r="E1446" s="5">
        <v>45016</v>
      </c>
      <c r="F1446" s="6"/>
      <c r="G1446" s="4" t="s">
        <v>25</v>
      </c>
      <c r="H1446" s="4" t="s">
        <v>430</v>
      </c>
      <c r="I1446" s="4" t="s">
        <v>27</v>
      </c>
      <c r="J1446" s="4">
        <v>2.01</v>
      </c>
      <c r="K1446" s="8">
        <v>4410</v>
      </c>
      <c r="L1446" s="8">
        <v>8864.1</v>
      </c>
      <c r="M1446" s="4">
        <v>10</v>
      </c>
      <c r="N1446" s="8">
        <v>886.41</v>
      </c>
      <c r="O1446" s="8">
        <v>44.3205</v>
      </c>
      <c r="P1446" s="6"/>
      <c r="Q1446" s="8">
        <v>398.8845</v>
      </c>
      <c r="R1446" s="8">
        <v>443.205</v>
      </c>
      <c r="S1446" s="8">
        <v>842.0895</v>
      </c>
      <c r="T1446" s="6"/>
    </row>
    <row r="1447" ht="19.2" spans="1:20">
      <c r="A1447" s="4">
        <v>2346</v>
      </c>
      <c r="B1447" s="4" t="s">
        <v>865</v>
      </c>
      <c r="C1447" s="4" t="s">
        <v>2249</v>
      </c>
      <c r="D1447" s="5">
        <v>44986</v>
      </c>
      <c r="E1447" s="5">
        <v>45016</v>
      </c>
      <c r="F1447" s="6"/>
      <c r="G1447" s="4" t="s">
        <v>25</v>
      </c>
      <c r="H1447" s="4" t="s">
        <v>430</v>
      </c>
      <c r="I1447" s="4" t="s">
        <v>27</v>
      </c>
      <c r="J1447" s="4">
        <v>2.86</v>
      </c>
      <c r="K1447" s="8">
        <v>4410</v>
      </c>
      <c r="L1447" s="8">
        <v>12612.6</v>
      </c>
      <c r="M1447" s="4">
        <v>10</v>
      </c>
      <c r="N1447" s="8">
        <v>1261.26</v>
      </c>
      <c r="O1447" s="8">
        <v>63.063</v>
      </c>
      <c r="P1447" s="6"/>
      <c r="Q1447" s="8">
        <v>567.567</v>
      </c>
      <c r="R1447" s="8">
        <v>630.63</v>
      </c>
      <c r="S1447" s="8">
        <v>1198.197</v>
      </c>
      <c r="T1447" s="6"/>
    </row>
    <row r="1448" ht="19.2" spans="1:20">
      <c r="A1448" s="4">
        <v>2347</v>
      </c>
      <c r="B1448" s="4" t="s">
        <v>866</v>
      </c>
      <c r="C1448" s="4" t="s">
        <v>2249</v>
      </c>
      <c r="D1448" s="5">
        <v>44986</v>
      </c>
      <c r="E1448" s="5">
        <v>45016</v>
      </c>
      <c r="F1448" s="6"/>
      <c r="G1448" s="4" t="s">
        <v>25</v>
      </c>
      <c r="H1448" s="4" t="s">
        <v>430</v>
      </c>
      <c r="I1448" s="4" t="s">
        <v>27</v>
      </c>
      <c r="J1448" s="4">
        <v>11</v>
      </c>
      <c r="K1448" s="8">
        <v>4410</v>
      </c>
      <c r="L1448" s="8">
        <v>48510</v>
      </c>
      <c r="M1448" s="4">
        <v>10</v>
      </c>
      <c r="N1448" s="8">
        <v>4851</v>
      </c>
      <c r="O1448" s="8">
        <v>242.55</v>
      </c>
      <c r="P1448" s="6"/>
      <c r="Q1448" s="8">
        <v>2182.95</v>
      </c>
      <c r="R1448" s="8">
        <v>2425.5</v>
      </c>
      <c r="S1448" s="8">
        <v>4608.45</v>
      </c>
      <c r="T1448" s="6"/>
    </row>
    <row r="1449" ht="19.2" spans="1:20">
      <c r="A1449" s="4">
        <v>2348</v>
      </c>
      <c r="B1449" s="4" t="s">
        <v>867</v>
      </c>
      <c r="C1449" s="4" t="s">
        <v>2249</v>
      </c>
      <c r="D1449" s="5">
        <v>44986</v>
      </c>
      <c r="E1449" s="5">
        <v>45016</v>
      </c>
      <c r="F1449" s="6"/>
      <c r="G1449" s="4" t="s">
        <v>25</v>
      </c>
      <c r="H1449" s="4" t="s">
        <v>430</v>
      </c>
      <c r="I1449" s="4" t="s">
        <v>27</v>
      </c>
      <c r="J1449" s="4">
        <v>5</v>
      </c>
      <c r="K1449" s="8">
        <v>4410</v>
      </c>
      <c r="L1449" s="8">
        <v>22050</v>
      </c>
      <c r="M1449" s="4">
        <v>10</v>
      </c>
      <c r="N1449" s="8">
        <v>2205</v>
      </c>
      <c r="O1449" s="8">
        <v>110.25</v>
      </c>
      <c r="P1449" s="6"/>
      <c r="Q1449" s="8">
        <v>992.25</v>
      </c>
      <c r="R1449" s="8">
        <v>1102.5</v>
      </c>
      <c r="S1449" s="8">
        <v>2094.75</v>
      </c>
      <c r="T1449" s="6"/>
    </row>
    <row r="1450" ht="19.2" spans="1:20">
      <c r="A1450" s="4">
        <v>2349</v>
      </c>
      <c r="B1450" s="4" t="s">
        <v>868</v>
      </c>
      <c r="C1450" s="4" t="s">
        <v>2249</v>
      </c>
      <c r="D1450" s="5">
        <v>44986</v>
      </c>
      <c r="E1450" s="5">
        <v>45016</v>
      </c>
      <c r="F1450" s="6"/>
      <c r="G1450" s="4" t="s">
        <v>25</v>
      </c>
      <c r="H1450" s="4" t="s">
        <v>430</v>
      </c>
      <c r="I1450" s="4" t="s">
        <v>27</v>
      </c>
      <c r="J1450" s="4">
        <v>6.9</v>
      </c>
      <c r="K1450" s="8">
        <v>4410</v>
      </c>
      <c r="L1450" s="8">
        <v>30429</v>
      </c>
      <c r="M1450" s="4">
        <v>10</v>
      </c>
      <c r="N1450" s="8">
        <v>3042.9</v>
      </c>
      <c r="O1450" s="8">
        <v>152.145</v>
      </c>
      <c r="P1450" s="6"/>
      <c r="Q1450" s="8">
        <v>1369.305</v>
      </c>
      <c r="R1450" s="8">
        <v>1521.45</v>
      </c>
      <c r="S1450" s="8">
        <v>2890.755</v>
      </c>
      <c r="T1450" s="6"/>
    </row>
    <row r="1451" ht="19.2" spans="1:20">
      <c r="A1451" s="4">
        <v>2350</v>
      </c>
      <c r="B1451" s="4" t="s">
        <v>417</v>
      </c>
      <c r="C1451" s="4" t="s">
        <v>2249</v>
      </c>
      <c r="D1451" s="5">
        <v>44986</v>
      </c>
      <c r="E1451" s="5">
        <v>45016</v>
      </c>
      <c r="F1451" s="6"/>
      <c r="G1451" s="4" t="s">
        <v>25</v>
      </c>
      <c r="H1451" s="4" t="s">
        <v>430</v>
      </c>
      <c r="I1451" s="4" t="s">
        <v>27</v>
      </c>
      <c r="J1451" s="4">
        <v>6</v>
      </c>
      <c r="K1451" s="8">
        <v>4410</v>
      </c>
      <c r="L1451" s="8">
        <v>26460</v>
      </c>
      <c r="M1451" s="4">
        <v>10</v>
      </c>
      <c r="N1451" s="8">
        <v>2646</v>
      </c>
      <c r="O1451" s="8">
        <v>132.3</v>
      </c>
      <c r="P1451" s="6"/>
      <c r="Q1451" s="8">
        <v>1190.7</v>
      </c>
      <c r="R1451" s="8">
        <v>1323</v>
      </c>
      <c r="S1451" s="8">
        <v>2513.7</v>
      </c>
      <c r="T1451" s="6"/>
    </row>
    <row r="1452" ht="19.2" spans="1:20">
      <c r="A1452" s="4">
        <v>2351</v>
      </c>
      <c r="B1452" s="4" t="s">
        <v>869</v>
      </c>
      <c r="C1452" s="4" t="s">
        <v>2249</v>
      </c>
      <c r="D1452" s="5">
        <v>44986</v>
      </c>
      <c r="E1452" s="5">
        <v>45016</v>
      </c>
      <c r="F1452" s="6"/>
      <c r="G1452" s="4" t="s">
        <v>25</v>
      </c>
      <c r="H1452" s="4" t="s">
        <v>430</v>
      </c>
      <c r="I1452" s="4" t="s">
        <v>27</v>
      </c>
      <c r="J1452" s="4">
        <v>3</v>
      </c>
      <c r="K1452" s="8">
        <v>4410</v>
      </c>
      <c r="L1452" s="8">
        <v>13230</v>
      </c>
      <c r="M1452" s="4">
        <v>10</v>
      </c>
      <c r="N1452" s="8">
        <v>1323</v>
      </c>
      <c r="O1452" s="8">
        <v>66.15</v>
      </c>
      <c r="P1452" s="6"/>
      <c r="Q1452" s="8">
        <v>595.35</v>
      </c>
      <c r="R1452" s="8">
        <v>661.5</v>
      </c>
      <c r="S1452" s="8">
        <v>1256.85</v>
      </c>
      <c r="T1452" s="6"/>
    </row>
    <row r="1453" ht="19.2" spans="1:20">
      <c r="A1453" s="4">
        <v>2352</v>
      </c>
      <c r="B1453" s="4" t="s">
        <v>870</v>
      </c>
      <c r="C1453" s="4" t="s">
        <v>2249</v>
      </c>
      <c r="D1453" s="5">
        <v>44986</v>
      </c>
      <c r="E1453" s="5">
        <v>45016</v>
      </c>
      <c r="F1453" s="6"/>
      <c r="G1453" s="4" t="s">
        <v>25</v>
      </c>
      <c r="H1453" s="4" t="s">
        <v>430</v>
      </c>
      <c r="I1453" s="4" t="s">
        <v>27</v>
      </c>
      <c r="J1453" s="4">
        <v>9</v>
      </c>
      <c r="K1453" s="8">
        <v>4410</v>
      </c>
      <c r="L1453" s="8">
        <v>39690</v>
      </c>
      <c r="M1453" s="4">
        <v>10</v>
      </c>
      <c r="N1453" s="8">
        <v>3969</v>
      </c>
      <c r="O1453" s="8">
        <v>198.45</v>
      </c>
      <c r="P1453" s="6"/>
      <c r="Q1453" s="8">
        <v>1786.05</v>
      </c>
      <c r="R1453" s="8">
        <v>1984.5</v>
      </c>
      <c r="S1453" s="8">
        <v>3770.55</v>
      </c>
      <c r="T1453" s="6"/>
    </row>
    <row r="1454" ht="19.2" spans="1:20">
      <c r="A1454" s="4">
        <v>2353</v>
      </c>
      <c r="B1454" s="4" t="s">
        <v>871</v>
      </c>
      <c r="C1454" s="4" t="s">
        <v>2249</v>
      </c>
      <c r="D1454" s="5">
        <v>44986</v>
      </c>
      <c r="E1454" s="5">
        <v>45016</v>
      </c>
      <c r="F1454" s="6"/>
      <c r="G1454" s="4" t="s">
        <v>25</v>
      </c>
      <c r="H1454" s="4" t="s">
        <v>430</v>
      </c>
      <c r="I1454" s="4" t="s">
        <v>27</v>
      </c>
      <c r="J1454" s="4">
        <v>6.11</v>
      </c>
      <c r="K1454" s="8">
        <v>4410</v>
      </c>
      <c r="L1454" s="8">
        <v>26945.1</v>
      </c>
      <c r="M1454" s="4">
        <v>10</v>
      </c>
      <c r="N1454" s="8">
        <v>2694.51</v>
      </c>
      <c r="O1454" s="8">
        <v>134.7255</v>
      </c>
      <c r="P1454" s="6"/>
      <c r="Q1454" s="8">
        <v>1212.5295</v>
      </c>
      <c r="R1454" s="8">
        <v>1347.255</v>
      </c>
      <c r="S1454" s="8">
        <v>2559.7845</v>
      </c>
      <c r="T1454" s="6"/>
    </row>
    <row r="1455" ht="19.2" spans="1:20">
      <c r="A1455" s="4">
        <v>2354</v>
      </c>
      <c r="B1455" s="4" t="s">
        <v>872</v>
      </c>
      <c r="C1455" s="4" t="s">
        <v>2249</v>
      </c>
      <c r="D1455" s="5">
        <v>44986</v>
      </c>
      <c r="E1455" s="5">
        <v>45016</v>
      </c>
      <c r="F1455" s="6"/>
      <c r="G1455" s="4" t="s">
        <v>25</v>
      </c>
      <c r="H1455" s="4" t="s">
        <v>430</v>
      </c>
      <c r="I1455" s="4" t="s">
        <v>27</v>
      </c>
      <c r="J1455" s="4">
        <v>1.8</v>
      </c>
      <c r="K1455" s="8">
        <v>4410</v>
      </c>
      <c r="L1455" s="8">
        <v>7938</v>
      </c>
      <c r="M1455" s="4">
        <v>10</v>
      </c>
      <c r="N1455" s="8">
        <v>793.8</v>
      </c>
      <c r="O1455" s="8">
        <v>39.69</v>
      </c>
      <c r="P1455" s="6"/>
      <c r="Q1455" s="8">
        <v>357.21</v>
      </c>
      <c r="R1455" s="8">
        <v>396.9</v>
      </c>
      <c r="S1455" s="8">
        <v>754.11</v>
      </c>
      <c r="T1455" s="6"/>
    </row>
    <row r="1456" ht="19.2" spans="1:20">
      <c r="A1456" s="4">
        <v>2355</v>
      </c>
      <c r="B1456" s="4" t="s">
        <v>873</v>
      </c>
      <c r="C1456" s="4" t="s">
        <v>2249</v>
      </c>
      <c r="D1456" s="5">
        <v>44986</v>
      </c>
      <c r="E1456" s="5">
        <v>45016</v>
      </c>
      <c r="F1456" s="6"/>
      <c r="G1456" s="4" t="s">
        <v>25</v>
      </c>
      <c r="H1456" s="4" t="s">
        <v>430</v>
      </c>
      <c r="I1456" s="4" t="s">
        <v>27</v>
      </c>
      <c r="J1456" s="4">
        <v>4.5</v>
      </c>
      <c r="K1456" s="8">
        <v>4410</v>
      </c>
      <c r="L1456" s="8">
        <v>19845</v>
      </c>
      <c r="M1456" s="4">
        <v>10</v>
      </c>
      <c r="N1456" s="8">
        <v>1984.5</v>
      </c>
      <c r="O1456" s="8">
        <v>99.225</v>
      </c>
      <c r="P1456" s="6"/>
      <c r="Q1456" s="8">
        <v>893.025</v>
      </c>
      <c r="R1456" s="8">
        <v>992.25</v>
      </c>
      <c r="S1456" s="8">
        <v>1885.275</v>
      </c>
      <c r="T1456" s="6"/>
    </row>
    <row r="1457" ht="19.2" spans="1:20">
      <c r="A1457" s="4">
        <v>2356</v>
      </c>
      <c r="B1457" s="4" t="s">
        <v>874</v>
      </c>
      <c r="C1457" s="4" t="s">
        <v>2249</v>
      </c>
      <c r="D1457" s="5">
        <v>44986</v>
      </c>
      <c r="E1457" s="5">
        <v>45016</v>
      </c>
      <c r="F1457" s="6"/>
      <c r="G1457" s="4" t="s">
        <v>25</v>
      </c>
      <c r="H1457" s="4" t="s">
        <v>430</v>
      </c>
      <c r="I1457" s="4" t="s">
        <v>27</v>
      </c>
      <c r="J1457" s="4">
        <v>7</v>
      </c>
      <c r="K1457" s="8">
        <v>4410</v>
      </c>
      <c r="L1457" s="8">
        <v>30870</v>
      </c>
      <c r="M1457" s="4">
        <v>10</v>
      </c>
      <c r="N1457" s="8">
        <v>3087</v>
      </c>
      <c r="O1457" s="8">
        <v>154.35</v>
      </c>
      <c r="P1457" s="6"/>
      <c r="Q1457" s="8">
        <v>1389.15</v>
      </c>
      <c r="R1457" s="8">
        <v>1543.5</v>
      </c>
      <c r="S1457" s="8">
        <v>2932.65</v>
      </c>
      <c r="T1457" s="6"/>
    </row>
    <row r="1458" ht="19.2" spans="1:20">
      <c r="A1458" s="4">
        <v>2357</v>
      </c>
      <c r="B1458" s="4" t="s">
        <v>875</v>
      </c>
      <c r="C1458" s="4" t="s">
        <v>2249</v>
      </c>
      <c r="D1458" s="5">
        <v>44986</v>
      </c>
      <c r="E1458" s="5">
        <v>45016</v>
      </c>
      <c r="F1458" s="6"/>
      <c r="G1458" s="4" t="s">
        <v>25</v>
      </c>
      <c r="H1458" s="4" t="s">
        <v>430</v>
      </c>
      <c r="I1458" s="4" t="s">
        <v>27</v>
      </c>
      <c r="J1458" s="4">
        <v>5</v>
      </c>
      <c r="K1458" s="8">
        <v>4410</v>
      </c>
      <c r="L1458" s="8">
        <v>22050</v>
      </c>
      <c r="M1458" s="4">
        <v>10</v>
      </c>
      <c r="N1458" s="8">
        <v>2205</v>
      </c>
      <c r="O1458" s="8">
        <v>110.25</v>
      </c>
      <c r="P1458" s="6"/>
      <c r="Q1458" s="8">
        <v>992.25</v>
      </c>
      <c r="R1458" s="8">
        <v>1102.5</v>
      </c>
      <c r="S1458" s="8">
        <v>2094.75</v>
      </c>
      <c r="T1458" s="6"/>
    </row>
    <row r="1459" ht="19.2" spans="1:20">
      <c r="A1459" s="4">
        <v>2358</v>
      </c>
      <c r="B1459" s="4" t="s">
        <v>876</v>
      </c>
      <c r="C1459" s="4" t="s">
        <v>2249</v>
      </c>
      <c r="D1459" s="5">
        <v>44986</v>
      </c>
      <c r="E1459" s="5">
        <v>45016</v>
      </c>
      <c r="F1459" s="6"/>
      <c r="G1459" s="4" t="s">
        <v>25</v>
      </c>
      <c r="H1459" s="4" t="s">
        <v>430</v>
      </c>
      <c r="I1459" s="4" t="s">
        <v>27</v>
      </c>
      <c r="J1459" s="4">
        <v>8</v>
      </c>
      <c r="K1459" s="8">
        <v>4410</v>
      </c>
      <c r="L1459" s="8">
        <v>35280</v>
      </c>
      <c r="M1459" s="4">
        <v>10</v>
      </c>
      <c r="N1459" s="8">
        <v>3528</v>
      </c>
      <c r="O1459" s="8">
        <v>176.4</v>
      </c>
      <c r="P1459" s="6"/>
      <c r="Q1459" s="8">
        <v>1587.6</v>
      </c>
      <c r="R1459" s="8">
        <v>1764</v>
      </c>
      <c r="S1459" s="8">
        <v>3351.6</v>
      </c>
      <c r="T1459" s="6"/>
    </row>
    <row r="1460" ht="19.2" spans="1:20">
      <c r="A1460" s="4">
        <v>2359</v>
      </c>
      <c r="B1460" s="4" t="s">
        <v>877</v>
      </c>
      <c r="C1460" s="4" t="s">
        <v>2249</v>
      </c>
      <c r="D1460" s="5">
        <v>44986</v>
      </c>
      <c r="E1460" s="5">
        <v>45016</v>
      </c>
      <c r="F1460" s="6"/>
      <c r="G1460" s="4" t="s">
        <v>25</v>
      </c>
      <c r="H1460" s="4" t="s">
        <v>430</v>
      </c>
      <c r="I1460" s="4" t="s">
        <v>27</v>
      </c>
      <c r="J1460" s="4">
        <v>5</v>
      </c>
      <c r="K1460" s="8">
        <v>4410</v>
      </c>
      <c r="L1460" s="8">
        <v>22050</v>
      </c>
      <c r="M1460" s="4">
        <v>10</v>
      </c>
      <c r="N1460" s="8">
        <v>2205</v>
      </c>
      <c r="O1460" s="8">
        <v>110.25</v>
      </c>
      <c r="P1460" s="6"/>
      <c r="Q1460" s="8">
        <v>992.25</v>
      </c>
      <c r="R1460" s="8">
        <v>1102.5</v>
      </c>
      <c r="S1460" s="8">
        <v>2094.75</v>
      </c>
      <c r="T1460" s="6"/>
    </row>
    <row r="1461" ht="19.2" spans="1:20">
      <c r="A1461" s="4">
        <v>2360</v>
      </c>
      <c r="B1461" s="4" t="s">
        <v>878</v>
      </c>
      <c r="C1461" s="4" t="s">
        <v>2249</v>
      </c>
      <c r="D1461" s="5">
        <v>44986</v>
      </c>
      <c r="E1461" s="5">
        <v>45016</v>
      </c>
      <c r="F1461" s="6"/>
      <c r="G1461" s="4" t="s">
        <v>25</v>
      </c>
      <c r="H1461" s="4" t="s">
        <v>430</v>
      </c>
      <c r="I1461" s="4" t="s">
        <v>27</v>
      </c>
      <c r="J1461" s="4">
        <v>2</v>
      </c>
      <c r="K1461" s="8">
        <v>4410</v>
      </c>
      <c r="L1461" s="8">
        <v>8820</v>
      </c>
      <c r="M1461" s="4">
        <v>10</v>
      </c>
      <c r="N1461" s="8">
        <v>882</v>
      </c>
      <c r="O1461" s="8">
        <v>44.1</v>
      </c>
      <c r="P1461" s="6"/>
      <c r="Q1461" s="8">
        <v>396.9</v>
      </c>
      <c r="R1461" s="8">
        <v>441</v>
      </c>
      <c r="S1461" s="8">
        <v>837.9</v>
      </c>
      <c r="T1461" s="6"/>
    </row>
    <row r="1462" ht="19.2" spans="1:20">
      <c r="A1462" s="4">
        <v>2361</v>
      </c>
      <c r="B1462" s="4" t="s">
        <v>879</v>
      </c>
      <c r="C1462" s="4" t="s">
        <v>2249</v>
      </c>
      <c r="D1462" s="5">
        <v>44986</v>
      </c>
      <c r="E1462" s="5">
        <v>45016</v>
      </c>
      <c r="F1462" s="6"/>
      <c r="G1462" s="4" t="s">
        <v>25</v>
      </c>
      <c r="H1462" s="4" t="s">
        <v>430</v>
      </c>
      <c r="I1462" s="4" t="s">
        <v>27</v>
      </c>
      <c r="J1462" s="4">
        <v>6</v>
      </c>
      <c r="K1462" s="8">
        <v>4410</v>
      </c>
      <c r="L1462" s="8">
        <v>26460</v>
      </c>
      <c r="M1462" s="4">
        <v>10</v>
      </c>
      <c r="N1462" s="8">
        <v>2646</v>
      </c>
      <c r="O1462" s="8">
        <v>132.3</v>
      </c>
      <c r="P1462" s="6"/>
      <c r="Q1462" s="8">
        <v>1190.7</v>
      </c>
      <c r="R1462" s="8">
        <v>1323</v>
      </c>
      <c r="S1462" s="8">
        <v>2513.7</v>
      </c>
      <c r="T1462" s="6"/>
    </row>
    <row r="1463" ht="19.2" spans="1:20">
      <c r="A1463" s="4">
        <v>2362</v>
      </c>
      <c r="B1463" s="4" t="s">
        <v>880</v>
      </c>
      <c r="C1463" s="4" t="s">
        <v>2249</v>
      </c>
      <c r="D1463" s="5">
        <v>44986</v>
      </c>
      <c r="E1463" s="5">
        <v>45016</v>
      </c>
      <c r="F1463" s="6"/>
      <c r="G1463" s="4" t="s">
        <v>25</v>
      </c>
      <c r="H1463" s="4" t="s">
        <v>430</v>
      </c>
      <c r="I1463" s="4" t="s">
        <v>27</v>
      </c>
      <c r="J1463" s="4">
        <v>5</v>
      </c>
      <c r="K1463" s="8">
        <v>4410</v>
      </c>
      <c r="L1463" s="8">
        <v>22050</v>
      </c>
      <c r="M1463" s="4">
        <v>10</v>
      </c>
      <c r="N1463" s="8">
        <v>2205</v>
      </c>
      <c r="O1463" s="8">
        <v>110.25</v>
      </c>
      <c r="P1463" s="6"/>
      <c r="Q1463" s="8">
        <v>992.25</v>
      </c>
      <c r="R1463" s="8">
        <v>1102.5</v>
      </c>
      <c r="S1463" s="8">
        <v>2094.75</v>
      </c>
      <c r="T1463" s="6"/>
    </row>
    <row r="1464" ht="19.2" spans="1:20">
      <c r="A1464" s="4">
        <v>2363</v>
      </c>
      <c r="B1464" s="4" t="s">
        <v>881</v>
      </c>
      <c r="C1464" s="4" t="s">
        <v>2249</v>
      </c>
      <c r="D1464" s="5">
        <v>44986</v>
      </c>
      <c r="E1464" s="5">
        <v>45016</v>
      </c>
      <c r="F1464" s="6"/>
      <c r="G1464" s="4" t="s">
        <v>25</v>
      </c>
      <c r="H1464" s="4" t="s">
        <v>430</v>
      </c>
      <c r="I1464" s="4" t="s">
        <v>27</v>
      </c>
      <c r="J1464" s="4">
        <v>7</v>
      </c>
      <c r="K1464" s="8">
        <v>4410</v>
      </c>
      <c r="L1464" s="8">
        <v>30870</v>
      </c>
      <c r="M1464" s="4">
        <v>10</v>
      </c>
      <c r="N1464" s="8">
        <v>3087</v>
      </c>
      <c r="O1464" s="8">
        <v>154.35</v>
      </c>
      <c r="P1464" s="6"/>
      <c r="Q1464" s="8">
        <v>1389.15</v>
      </c>
      <c r="R1464" s="8">
        <v>1543.5</v>
      </c>
      <c r="S1464" s="8">
        <v>2932.65</v>
      </c>
      <c r="T1464" s="6"/>
    </row>
    <row r="1465" ht="19.2" spans="1:20">
      <c r="A1465" s="4">
        <v>2364</v>
      </c>
      <c r="B1465" s="4" t="s">
        <v>882</v>
      </c>
      <c r="C1465" s="4" t="s">
        <v>2249</v>
      </c>
      <c r="D1465" s="5">
        <v>44986</v>
      </c>
      <c r="E1465" s="5">
        <v>45016</v>
      </c>
      <c r="F1465" s="6"/>
      <c r="G1465" s="4" t="s">
        <v>25</v>
      </c>
      <c r="H1465" s="4" t="s">
        <v>430</v>
      </c>
      <c r="I1465" s="4" t="s">
        <v>27</v>
      </c>
      <c r="J1465" s="4">
        <v>3</v>
      </c>
      <c r="K1465" s="8">
        <v>4410</v>
      </c>
      <c r="L1465" s="8">
        <v>13230</v>
      </c>
      <c r="M1465" s="4">
        <v>10</v>
      </c>
      <c r="N1465" s="8">
        <v>1323</v>
      </c>
      <c r="O1465" s="8">
        <v>66.15</v>
      </c>
      <c r="P1465" s="6"/>
      <c r="Q1465" s="8">
        <v>595.35</v>
      </c>
      <c r="R1465" s="8">
        <v>661.5</v>
      </c>
      <c r="S1465" s="8">
        <v>1256.85</v>
      </c>
      <c r="T1465" s="6"/>
    </row>
    <row r="1466" ht="19.2" spans="1:20">
      <c r="A1466" s="4">
        <v>2365</v>
      </c>
      <c r="B1466" s="4" t="s">
        <v>883</v>
      </c>
      <c r="C1466" s="4" t="s">
        <v>2249</v>
      </c>
      <c r="D1466" s="5">
        <v>44986</v>
      </c>
      <c r="E1466" s="5">
        <v>45016</v>
      </c>
      <c r="F1466" s="6"/>
      <c r="G1466" s="4" t="s">
        <v>25</v>
      </c>
      <c r="H1466" s="4" t="s">
        <v>430</v>
      </c>
      <c r="I1466" s="4" t="s">
        <v>27</v>
      </c>
      <c r="J1466" s="4">
        <v>5.5</v>
      </c>
      <c r="K1466" s="8">
        <v>4410</v>
      </c>
      <c r="L1466" s="8">
        <v>24255</v>
      </c>
      <c r="M1466" s="4">
        <v>10</v>
      </c>
      <c r="N1466" s="8">
        <v>2425.5</v>
      </c>
      <c r="O1466" s="8">
        <v>121.275</v>
      </c>
      <c r="P1466" s="6"/>
      <c r="Q1466" s="8">
        <v>1091.475</v>
      </c>
      <c r="R1466" s="8">
        <v>1212.75</v>
      </c>
      <c r="S1466" s="8">
        <v>2304.225</v>
      </c>
      <c r="T1466" s="6"/>
    </row>
    <row r="1467" ht="19.2" spans="1:20">
      <c r="A1467" s="4">
        <v>2366</v>
      </c>
      <c r="B1467" s="4" t="s">
        <v>884</v>
      </c>
      <c r="C1467" s="4" t="s">
        <v>2249</v>
      </c>
      <c r="D1467" s="5">
        <v>44986</v>
      </c>
      <c r="E1467" s="5">
        <v>45016</v>
      </c>
      <c r="F1467" s="6"/>
      <c r="G1467" s="4" t="s">
        <v>25</v>
      </c>
      <c r="H1467" s="4" t="s">
        <v>430</v>
      </c>
      <c r="I1467" s="4" t="s">
        <v>27</v>
      </c>
      <c r="J1467" s="4">
        <v>6</v>
      </c>
      <c r="K1467" s="8">
        <v>4410</v>
      </c>
      <c r="L1467" s="8">
        <v>26460</v>
      </c>
      <c r="M1467" s="4">
        <v>10</v>
      </c>
      <c r="N1467" s="8">
        <v>2646</v>
      </c>
      <c r="O1467" s="8">
        <v>132.3</v>
      </c>
      <c r="P1467" s="6"/>
      <c r="Q1467" s="8">
        <v>1190.7</v>
      </c>
      <c r="R1467" s="8">
        <v>1323</v>
      </c>
      <c r="S1467" s="8">
        <v>2513.7</v>
      </c>
      <c r="T1467" s="6"/>
    </row>
    <row r="1468" ht="19.2" spans="1:20">
      <c r="A1468" s="4">
        <v>2367</v>
      </c>
      <c r="B1468" s="4" t="s">
        <v>885</v>
      </c>
      <c r="C1468" s="4" t="s">
        <v>2249</v>
      </c>
      <c r="D1468" s="5">
        <v>44986</v>
      </c>
      <c r="E1468" s="5">
        <v>45016</v>
      </c>
      <c r="F1468" s="6"/>
      <c r="G1468" s="4" t="s">
        <v>25</v>
      </c>
      <c r="H1468" s="4" t="s">
        <v>430</v>
      </c>
      <c r="I1468" s="4" t="s">
        <v>27</v>
      </c>
      <c r="J1468" s="4">
        <v>6</v>
      </c>
      <c r="K1468" s="8">
        <v>4410</v>
      </c>
      <c r="L1468" s="8">
        <v>26460</v>
      </c>
      <c r="M1468" s="4">
        <v>10</v>
      </c>
      <c r="N1468" s="8">
        <v>2646</v>
      </c>
      <c r="O1468" s="8">
        <v>132.3</v>
      </c>
      <c r="P1468" s="6"/>
      <c r="Q1468" s="8">
        <v>1190.7</v>
      </c>
      <c r="R1468" s="8">
        <v>1323</v>
      </c>
      <c r="S1468" s="8">
        <v>2513.7</v>
      </c>
      <c r="T1468" s="6"/>
    </row>
    <row r="1469" ht="19.2" spans="1:20">
      <c r="A1469" s="4">
        <v>2368</v>
      </c>
      <c r="B1469" s="4" t="s">
        <v>902</v>
      </c>
      <c r="C1469" s="4" t="s">
        <v>2249</v>
      </c>
      <c r="D1469" s="5">
        <v>44986</v>
      </c>
      <c r="E1469" s="5">
        <v>45016</v>
      </c>
      <c r="F1469" s="6"/>
      <c r="G1469" s="4" t="s">
        <v>25</v>
      </c>
      <c r="H1469" s="4" t="s">
        <v>430</v>
      </c>
      <c r="I1469" s="4" t="s">
        <v>27</v>
      </c>
      <c r="J1469" s="4">
        <v>1.3</v>
      </c>
      <c r="K1469" s="8">
        <v>4410</v>
      </c>
      <c r="L1469" s="8">
        <v>5733</v>
      </c>
      <c r="M1469" s="4">
        <v>10</v>
      </c>
      <c r="N1469" s="8">
        <v>573.3</v>
      </c>
      <c r="O1469" s="8">
        <v>28.665</v>
      </c>
      <c r="P1469" s="6"/>
      <c r="Q1469" s="8">
        <v>257.985</v>
      </c>
      <c r="R1469" s="8">
        <v>286.65</v>
      </c>
      <c r="S1469" s="8">
        <v>544.635</v>
      </c>
      <c r="T1469" s="6"/>
    </row>
    <row r="1470" ht="19.2" spans="1:20">
      <c r="A1470" s="4">
        <v>2369</v>
      </c>
      <c r="B1470" s="4" t="s">
        <v>545</v>
      </c>
      <c r="C1470" s="4" t="s">
        <v>2249</v>
      </c>
      <c r="D1470" s="5">
        <v>44986</v>
      </c>
      <c r="E1470" s="5">
        <v>45016</v>
      </c>
      <c r="F1470" s="6"/>
      <c r="G1470" s="4" t="s">
        <v>25</v>
      </c>
      <c r="H1470" s="4" t="s">
        <v>430</v>
      </c>
      <c r="I1470" s="4" t="s">
        <v>27</v>
      </c>
      <c r="J1470" s="4">
        <v>3.66</v>
      </c>
      <c r="K1470" s="8">
        <v>4410</v>
      </c>
      <c r="L1470" s="8">
        <v>16140.6</v>
      </c>
      <c r="M1470" s="4">
        <v>10</v>
      </c>
      <c r="N1470" s="8">
        <v>1614.06</v>
      </c>
      <c r="O1470" s="8">
        <v>80.703</v>
      </c>
      <c r="P1470" s="6"/>
      <c r="Q1470" s="8">
        <v>726.327</v>
      </c>
      <c r="R1470" s="8">
        <v>807.03</v>
      </c>
      <c r="S1470" s="8">
        <v>1533.357</v>
      </c>
      <c r="T1470" s="6"/>
    </row>
    <row r="1471" ht="19.2" spans="1:20">
      <c r="A1471" s="4">
        <v>2370</v>
      </c>
      <c r="B1471" s="4" t="s">
        <v>903</v>
      </c>
      <c r="C1471" s="4" t="s">
        <v>2249</v>
      </c>
      <c r="D1471" s="5">
        <v>44986</v>
      </c>
      <c r="E1471" s="5">
        <v>45016</v>
      </c>
      <c r="F1471" s="6"/>
      <c r="G1471" s="4" t="s">
        <v>25</v>
      </c>
      <c r="H1471" s="4" t="s">
        <v>430</v>
      </c>
      <c r="I1471" s="4" t="s">
        <v>27</v>
      </c>
      <c r="J1471" s="4">
        <v>5</v>
      </c>
      <c r="K1471" s="8">
        <v>4410</v>
      </c>
      <c r="L1471" s="8">
        <v>22050</v>
      </c>
      <c r="M1471" s="4">
        <v>10</v>
      </c>
      <c r="N1471" s="8">
        <v>2205</v>
      </c>
      <c r="O1471" s="8">
        <v>110.25</v>
      </c>
      <c r="P1471" s="6"/>
      <c r="Q1471" s="8">
        <v>992.25</v>
      </c>
      <c r="R1471" s="8">
        <v>1102.5</v>
      </c>
      <c r="S1471" s="8">
        <v>2094.75</v>
      </c>
      <c r="T1471" s="6"/>
    </row>
    <row r="1472" ht="19.2" spans="1:20">
      <c r="A1472" s="4">
        <v>2371</v>
      </c>
      <c r="B1472" s="4" t="s">
        <v>904</v>
      </c>
      <c r="C1472" s="4" t="s">
        <v>2249</v>
      </c>
      <c r="D1472" s="5">
        <v>44986</v>
      </c>
      <c r="E1472" s="5">
        <v>45016</v>
      </c>
      <c r="F1472" s="6"/>
      <c r="G1472" s="4" t="s">
        <v>25</v>
      </c>
      <c r="H1472" s="4" t="s">
        <v>430</v>
      </c>
      <c r="I1472" s="4" t="s">
        <v>27</v>
      </c>
      <c r="J1472" s="4">
        <v>2.9</v>
      </c>
      <c r="K1472" s="8">
        <v>4410</v>
      </c>
      <c r="L1472" s="8">
        <v>12789</v>
      </c>
      <c r="M1472" s="4">
        <v>10</v>
      </c>
      <c r="N1472" s="8">
        <v>1278.9</v>
      </c>
      <c r="O1472" s="8">
        <v>63.945</v>
      </c>
      <c r="P1472" s="6"/>
      <c r="Q1472" s="8">
        <v>575.505</v>
      </c>
      <c r="R1472" s="8">
        <v>639.45</v>
      </c>
      <c r="S1472" s="8">
        <v>1214.955</v>
      </c>
      <c r="T1472" s="6"/>
    </row>
    <row r="1473" ht="19.2" spans="1:20">
      <c r="A1473" s="4">
        <v>2372</v>
      </c>
      <c r="B1473" s="4" t="s">
        <v>905</v>
      </c>
      <c r="C1473" s="4" t="s">
        <v>2249</v>
      </c>
      <c r="D1473" s="5">
        <v>44986</v>
      </c>
      <c r="E1473" s="5">
        <v>45016</v>
      </c>
      <c r="F1473" s="6"/>
      <c r="G1473" s="4" t="s">
        <v>25</v>
      </c>
      <c r="H1473" s="4" t="s">
        <v>430</v>
      </c>
      <c r="I1473" s="4" t="s">
        <v>27</v>
      </c>
      <c r="J1473" s="4">
        <v>3</v>
      </c>
      <c r="K1473" s="8">
        <v>4410</v>
      </c>
      <c r="L1473" s="8">
        <v>13230</v>
      </c>
      <c r="M1473" s="4">
        <v>10</v>
      </c>
      <c r="N1473" s="8">
        <v>1323</v>
      </c>
      <c r="O1473" s="8">
        <v>66.15</v>
      </c>
      <c r="P1473" s="6"/>
      <c r="Q1473" s="8">
        <v>595.35</v>
      </c>
      <c r="R1473" s="8">
        <v>661.5</v>
      </c>
      <c r="S1473" s="8">
        <v>1256.85</v>
      </c>
      <c r="T1473" s="6"/>
    </row>
    <row r="1474" ht="19.2" spans="1:20">
      <c r="A1474" s="4">
        <v>2373</v>
      </c>
      <c r="B1474" s="4" t="s">
        <v>906</v>
      </c>
      <c r="C1474" s="4" t="s">
        <v>2249</v>
      </c>
      <c r="D1474" s="5">
        <v>44986</v>
      </c>
      <c r="E1474" s="5">
        <v>45016</v>
      </c>
      <c r="F1474" s="6"/>
      <c r="G1474" s="4" t="s">
        <v>25</v>
      </c>
      <c r="H1474" s="4" t="s">
        <v>430</v>
      </c>
      <c r="I1474" s="4" t="s">
        <v>27</v>
      </c>
      <c r="J1474" s="4">
        <v>1.91</v>
      </c>
      <c r="K1474" s="8">
        <v>4410</v>
      </c>
      <c r="L1474" s="8">
        <v>8423.1</v>
      </c>
      <c r="M1474" s="4">
        <v>10</v>
      </c>
      <c r="N1474" s="8">
        <v>842.31</v>
      </c>
      <c r="O1474" s="8">
        <v>42.1155</v>
      </c>
      <c r="P1474" s="6"/>
      <c r="Q1474" s="8">
        <v>379.0395</v>
      </c>
      <c r="R1474" s="8">
        <v>421.155</v>
      </c>
      <c r="S1474" s="8">
        <v>800.1945</v>
      </c>
      <c r="T1474" s="6"/>
    </row>
    <row r="1475" ht="19.2" spans="1:20">
      <c r="A1475" s="4">
        <v>2374</v>
      </c>
      <c r="B1475" s="4" t="s">
        <v>907</v>
      </c>
      <c r="C1475" s="4" t="s">
        <v>2249</v>
      </c>
      <c r="D1475" s="5">
        <v>44986</v>
      </c>
      <c r="E1475" s="5">
        <v>45016</v>
      </c>
      <c r="F1475" s="6"/>
      <c r="G1475" s="4" t="s">
        <v>25</v>
      </c>
      <c r="H1475" s="4" t="s">
        <v>430</v>
      </c>
      <c r="I1475" s="4" t="s">
        <v>27</v>
      </c>
      <c r="J1475" s="4">
        <v>5.8</v>
      </c>
      <c r="K1475" s="8">
        <v>4410</v>
      </c>
      <c r="L1475" s="8">
        <v>25578</v>
      </c>
      <c r="M1475" s="4">
        <v>10</v>
      </c>
      <c r="N1475" s="8">
        <v>2557.8</v>
      </c>
      <c r="O1475" s="8">
        <v>127.89</v>
      </c>
      <c r="P1475" s="6"/>
      <c r="Q1475" s="8">
        <v>1151.01</v>
      </c>
      <c r="R1475" s="8">
        <v>1278.9</v>
      </c>
      <c r="S1475" s="8">
        <v>2429.91</v>
      </c>
      <c r="T1475" s="6"/>
    </row>
    <row r="1476" ht="19.2" spans="1:20">
      <c r="A1476" s="4">
        <v>2375</v>
      </c>
      <c r="B1476" s="4" t="s">
        <v>908</v>
      </c>
      <c r="C1476" s="4" t="s">
        <v>2249</v>
      </c>
      <c r="D1476" s="5">
        <v>44986</v>
      </c>
      <c r="E1476" s="5">
        <v>45016</v>
      </c>
      <c r="F1476" s="6"/>
      <c r="G1476" s="4" t="s">
        <v>25</v>
      </c>
      <c r="H1476" s="4" t="s">
        <v>430</v>
      </c>
      <c r="I1476" s="4" t="s">
        <v>27</v>
      </c>
      <c r="J1476" s="4">
        <v>6.2</v>
      </c>
      <c r="K1476" s="8">
        <v>4410</v>
      </c>
      <c r="L1476" s="8">
        <v>27342</v>
      </c>
      <c r="M1476" s="4">
        <v>10</v>
      </c>
      <c r="N1476" s="8">
        <v>2734.2</v>
      </c>
      <c r="O1476" s="8">
        <v>136.71</v>
      </c>
      <c r="P1476" s="6"/>
      <c r="Q1476" s="8">
        <v>1230.39</v>
      </c>
      <c r="R1476" s="8">
        <v>1367.1</v>
      </c>
      <c r="S1476" s="8">
        <v>2597.49</v>
      </c>
      <c r="T1476" s="6"/>
    </row>
    <row r="1477" ht="19.2" spans="1:20">
      <c r="A1477" s="4">
        <v>2376</v>
      </c>
      <c r="B1477" s="4" t="s">
        <v>544</v>
      </c>
      <c r="C1477" s="4" t="s">
        <v>2249</v>
      </c>
      <c r="D1477" s="5">
        <v>44986</v>
      </c>
      <c r="E1477" s="5">
        <v>45016</v>
      </c>
      <c r="F1477" s="6"/>
      <c r="G1477" s="4" t="s">
        <v>25</v>
      </c>
      <c r="H1477" s="4" t="s">
        <v>430</v>
      </c>
      <c r="I1477" s="4" t="s">
        <v>27</v>
      </c>
      <c r="J1477" s="4">
        <v>4</v>
      </c>
      <c r="K1477" s="8">
        <v>4410</v>
      </c>
      <c r="L1477" s="8">
        <v>17640</v>
      </c>
      <c r="M1477" s="4">
        <v>10</v>
      </c>
      <c r="N1477" s="8">
        <v>1764</v>
      </c>
      <c r="O1477" s="8">
        <v>88.2</v>
      </c>
      <c r="P1477" s="6"/>
      <c r="Q1477" s="8">
        <v>793.8</v>
      </c>
      <c r="R1477" s="8">
        <v>882</v>
      </c>
      <c r="S1477" s="8">
        <v>1675.8</v>
      </c>
      <c r="T1477" s="6"/>
    </row>
    <row r="1478" ht="19.2" spans="1:20">
      <c r="A1478" s="4">
        <v>2377</v>
      </c>
      <c r="B1478" s="4" t="s">
        <v>886</v>
      </c>
      <c r="C1478" s="4" t="s">
        <v>2249</v>
      </c>
      <c r="D1478" s="5">
        <v>44986</v>
      </c>
      <c r="E1478" s="5">
        <v>45016</v>
      </c>
      <c r="F1478" s="6"/>
      <c r="G1478" s="4" t="s">
        <v>25</v>
      </c>
      <c r="H1478" s="4" t="s">
        <v>430</v>
      </c>
      <c r="I1478" s="4" t="s">
        <v>27</v>
      </c>
      <c r="J1478" s="4">
        <v>7.5</v>
      </c>
      <c r="K1478" s="8">
        <v>4410</v>
      </c>
      <c r="L1478" s="8">
        <v>33075</v>
      </c>
      <c r="M1478" s="4">
        <v>10</v>
      </c>
      <c r="N1478" s="8">
        <v>3307.5</v>
      </c>
      <c r="O1478" s="8">
        <v>165.375</v>
      </c>
      <c r="P1478" s="6"/>
      <c r="Q1478" s="8">
        <v>1488.375</v>
      </c>
      <c r="R1478" s="8">
        <v>1653.75</v>
      </c>
      <c r="S1478" s="8">
        <v>3142.125</v>
      </c>
      <c r="T1478" s="6"/>
    </row>
    <row r="1479" ht="19.2" spans="1:20">
      <c r="A1479" s="4">
        <v>2378</v>
      </c>
      <c r="B1479" s="4" t="s">
        <v>887</v>
      </c>
      <c r="C1479" s="4" t="s">
        <v>2249</v>
      </c>
      <c r="D1479" s="5">
        <v>44986</v>
      </c>
      <c r="E1479" s="5">
        <v>45016</v>
      </c>
      <c r="F1479" s="6"/>
      <c r="G1479" s="4" t="s">
        <v>25</v>
      </c>
      <c r="H1479" s="4" t="s">
        <v>430</v>
      </c>
      <c r="I1479" s="4" t="s">
        <v>27</v>
      </c>
      <c r="J1479" s="4">
        <v>4.75</v>
      </c>
      <c r="K1479" s="8">
        <v>4410</v>
      </c>
      <c r="L1479" s="8">
        <v>20947.5</v>
      </c>
      <c r="M1479" s="4">
        <v>10</v>
      </c>
      <c r="N1479" s="8">
        <v>2094.75</v>
      </c>
      <c r="O1479" s="8">
        <v>104.7375</v>
      </c>
      <c r="P1479" s="6"/>
      <c r="Q1479" s="8">
        <v>942.6375</v>
      </c>
      <c r="R1479" s="8">
        <v>1047.375</v>
      </c>
      <c r="S1479" s="8">
        <v>1990.0125</v>
      </c>
      <c r="T1479" s="6"/>
    </row>
    <row r="1480" ht="19.2" spans="1:20">
      <c r="A1480" s="4">
        <v>2379</v>
      </c>
      <c r="B1480" s="4" t="s">
        <v>778</v>
      </c>
      <c r="C1480" s="4" t="s">
        <v>2249</v>
      </c>
      <c r="D1480" s="5">
        <v>44986</v>
      </c>
      <c r="E1480" s="5">
        <v>45016</v>
      </c>
      <c r="F1480" s="6"/>
      <c r="G1480" s="4" t="s">
        <v>25</v>
      </c>
      <c r="H1480" s="4" t="s">
        <v>430</v>
      </c>
      <c r="I1480" s="4" t="s">
        <v>27</v>
      </c>
      <c r="J1480" s="4">
        <v>2.98</v>
      </c>
      <c r="K1480" s="8">
        <v>4410</v>
      </c>
      <c r="L1480" s="8">
        <v>13141.8</v>
      </c>
      <c r="M1480" s="4">
        <v>10</v>
      </c>
      <c r="N1480" s="8">
        <v>1314.18</v>
      </c>
      <c r="O1480" s="8">
        <v>65.709</v>
      </c>
      <c r="P1480" s="6"/>
      <c r="Q1480" s="8">
        <v>591.381</v>
      </c>
      <c r="R1480" s="8">
        <v>657.09</v>
      </c>
      <c r="S1480" s="8">
        <v>1248.471</v>
      </c>
      <c r="T1480" s="6"/>
    </row>
    <row r="1481" ht="19.2" spans="1:20">
      <c r="A1481" s="4">
        <v>2380</v>
      </c>
      <c r="B1481" s="4" t="s">
        <v>888</v>
      </c>
      <c r="C1481" s="4" t="s">
        <v>2249</v>
      </c>
      <c r="D1481" s="5">
        <v>44986</v>
      </c>
      <c r="E1481" s="5">
        <v>45016</v>
      </c>
      <c r="F1481" s="6"/>
      <c r="G1481" s="4" t="s">
        <v>25</v>
      </c>
      <c r="H1481" s="4" t="s">
        <v>430</v>
      </c>
      <c r="I1481" s="4" t="s">
        <v>27</v>
      </c>
      <c r="J1481" s="4">
        <v>5</v>
      </c>
      <c r="K1481" s="8">
        <v>4410</v>
      </c>
      <c r="L1481" s="8">
        <v>22050</v>
      </c>
      <c r="M1481" s="4">
        <v>10</v>
      </c>
      <c r="N1481" s="8">
        <v>2205</v>
      </c>
      <c r="O1481" s="8">
        <v>110.25</v>
      </c>
      <c r="P1481" s="6"/>
      <c r="Q1481" s="8">
        <v>992.25</v>
      </c>
      <c r="R1481" s="8">
        <v>1102.5</v>
      </c>
      <c r="S1481" s="8">
        <v>2094.75</v>
      </c>
      <c r="T1481" s="6"/>
    </row>
    <row r="1482" ht="19.2" spans="1:20">
      <c r="A1482" s="4">
        <v>2381</v>
      </c>
      <c r="B1482" s="4" t="s">
        <v>889</v>
      </c>
      <c r="C1482" s="4" t="s">
        <v>2249</v>
      </c>
      <c r="D1482" s="5">
        <v>44986</v>
      </c>
      <c r="E1482" s="5">
        <v>45016</v>
      </c>
      <c r="F1482" s="6"/>
      <c r="G1482" s="4" t="s">
        <v>25</v>
      </c>
      <c r="H1482" s="4" t="s">
        <v>430</v>
      </c>
      <c r="I1482" s="4" t="s">
        <v>27</v>
      </c>
      <c r="J1482" s="4">
        <v>5</v>
      </c>
      <c r="K1482" s="8">
        <v>4410</v>
      </c>
      <c r="L1482" s="8">
        <v>22050</v>
      </c>
      <c r="M1482" s="4">
        <v>10</v>
      </c>
      <c r="N1482" s="8">
        <v>2205</v>
      </c>
      <c r="O1482" s="8">
        <v>110.25</v>
      </c>
      <c r="P1482" s="6"/>
      <c r="Q1482" s="8">
        <v>992.25</v>
      </c>
      <c r="R1482" s="8">
        <v>1102.5</v>
      </c>
      <c r="S1482" s="8">
        <v>2094.75</v>
      </c>
      <c r="T1482" s="6"/>
    </row>
    <row r="1483" ht="19.2" spans="1:20">
      <c r="A1483" s="4">
        <v>2382</v>
      </c>
      <c r="B1483" s="4" t="s">
        <v>890</v>
      </c>
      <c r="C1483" s="4" t="s">
        <v>2249</v>
      </c>
      <c r="D1483" s="5">
        <v>44986</v>
      </c>
      <c r="E1483" s="5">
        <v>45016</v>
      </c>
      <c r="F1483" s="6"/>
      <c r="G1483" s="4" t="s">
        <v>25</v>
      </c>
      <c r="H1483" s="4" t="s">
        <v>430</v>
      </c>
      <c r="I1483" s="4" t="s">
        <v>27</v>
      </c>
      <c r="J1483" s="4">
        <v>5</v>
      </c>
      <c r="K1483" s="8">
        <v>4410</v>
      </c>
      <c r="L1483" s="8">
        <v>22050</v>
      </c>
      <c r="M1483" s="4">
        <v>10</v>
      </c>
      <c r="N1483" s="8">
        <v>2205</v>
      </c>
      <c r="O1483" s="8">
        <v>110.25</v>
      </c>
      <c r="P1483" s="6"/>
      <c r="Q1483" s="8">
        <v>992.25</v>
      </c>
      <c r="R1483" s="8">
        <v>1102.5</v>
      </c>
      <c r="S1483" s="8">
        <v>2094.75</v>
      </c>
      <c r="T1483" s="6"/>
    </row>
    <row r="1484" ht="19.2" spans="1:20">
      <c r="A1484" s="4">
        <v>2383</v>
      </c>
      <c r="B1484" s="4" t="s">
        <v>891</v>
      </c>
      <c r="C1484" s="4" t="s">
        <v>2249</v>
      </c>
      <c r="D1484" s="5">
        <v>44986</v>
      </c>
      <c r="E1484" s="5">
        <v>45016</v>
      </c>
      <c r="F1484" s="6"/>
      <c r="G1484" s="4" t="s">
        <v>25</v>
      </c>
      <c r="H1484" s="4" t="s">
        <v>430</v>
      </c>
      <c r="I1484" s="4" t="s">
        <v>27</v>
      </c>
      <c r="J1484" s="4">
        <v>5.5</v>
      </c>
      <c r="K1484" s="8">
        <v>4410</v>
      </c>
      <c r="L1484" s="8">
        <v>24255</v>
      </c>
      <c r="M1484" s="4">
        <v>10</v>
      </c>
      <c r="N1484" s="8">
        <v>2425.5</v>
      </c>
      <c r="O1484" s="8">
        <v>121.275</v>
      </c>
      <c r="P1484" s="6"/>
      <c r="Q1484" s="8">
        <v>1091.475</v>
      </c>
      <c r="R1484" s="8">
        <v>1212.75</v>
      </c>
      <c r="S1484" s="8">
        <v>2304.225</v>
      </c>
      <c r="T1484" s="6"/>
    </row>
    <row r="1485" ht="19.2" spans="1:20">
      <c r="A1485" s="4">
        <v>2384</v>
      </c>
      <c r="B1485" s="4" t="s">
        <v>892</v>
      </c>
      <c r="C1485" s="4" t="s">
        <v>2249</v>
      </c>
      <c r="D1485" s="5">
        <v>44986</v>
      </c>
      <c r="E1485" s="5">
        <v>45016</v>
      </c>
      <c r="F1485" s="6"/>
      <c r="G1485" s="4" t="s">
        <v>25</v>
      </c>
      <c r="H1485" s="4" t="s">
        <v>430</v>
      </c>
      <c r="I1485" s="4" t="s">
        <v>27</v>
      </c>
      <c r="J1485" s="4">
        <v>4.3</v>
      </c>
      <c r="K1485" s="8">
        <v>4410</v>
      </c>
      <c r="L1485" s="8">
        <v>18963</v>
      </c>
      <c r="M1485" s="4">
        <v>10</v>
      </c>
      <c r="N1485" s="8">
        <v>1896.3</v>
      </c>
      <c r="O1485" s="8">
        <v>94.815</v>
      </c>
      <c r="P1485" s="6"/>
      <c r="Q1485" s="8">
        <v>853.335</v>
      </c>
      <c r="R1485" s="8">
        <v>948.15</v>
      </c>
      <c r="S1485" s="8">
        <v>1801.485</v>
      </c>
      <c r="T1485" s="6"/>
    </row>
    <row r="1486" ht="19.2" spans="1:20">
      <c r="A1486" s="4">
        <v>2385</v>
      </c>
      <c r="B1486" s="4" t="s">
        <v>893</v>
      </c>
      <c r="C1486" s="4" t="s">
        <v>2249</v>
      </c>
      <c r="D1486" s="5">
        <v>44986</v>
      </c>
      <c r="E1486" s="5">
        <v>45016</v>
      </c>
      <c r="F1486" s="6"/>
      <c r="G1486" s="4" t="s">
        <v>25</v>
      </c>
      <c r="H1486" s="4" t="s">
        <v>430</v>
      </c>
      <c r="I1486" s="4" t="s">
        <v>27</v>
      </c>
      <c r="J1486" s="4">
        <v>5</v>
      </c>
      <c r="K1486" s="8">
        <v>4410</v>
      </c>
      <c r="L1486" s="8">
        <v>22050</v>
      </c>
      <c r="M1486" s="4">
        <v>10</v>
      </c>
      <c r="N1486" s="8">
        <v>2205</v>
      </c>
      <c r="O1486" s="8">
        <v>110.25</v>
      </c>
      <c r="P1486" s="6"/>
      <c r="Q1486" s="8">
        <v>992.25</v>
      </c>
      <c r="R1486" s="8">
        <v>1102.5</v>
      </c>
      <c r="S1486" s="8">
        <v>2094.75</v>
      </c>
      <c r="T1486" s="6"/>
    </row>
    <row r="1487" ht="19.2" spans="1:20">
      <c r="A1487" s="4">
        <v>2386</v>
      </c>
      <c r="B1487" s="4" t="s">
        <v>894</v>
      </c>
      <c r="C1487" s="4" t="s">
        <v>2249</v>
      </c>
      <c r="D1487" s="5">
        <v>44986</v>
      </c>
      <c r="E1487" s="5">
        <v>45016</v>
      </c>
      <c r="F1487" s="6"/>
      <c r="G1487" s="4" t="s">
        <v>25</v>
      </c>
      <c r="H1487" s="4" t="s">
        <v>430</v>
      </c>
      <c r="I1487" s="4" t="s">
        <v>27</v>
      </c>
      <c r="J1487" s="4">
        <v>3</v>
      </c>
      <c r="K1487" s="8">
        <v>4410</v>
      </c>
      <c r="L1487" s="8">
        <v>13230</v>
      </c>
      <c r="M1487" s="4">
        <v>10</v>
      </c>
      <c r="N1487" s="8">
        <v>1323</v>
      </c>
      <c r="O1487" s="8">
        <v>66.15</v>
      </c>
      <c r="P1487" s="6"/>
      <c r="Q1487" s="8">
        <v>595.35</v>
      </c>
      <c r="R1487" s="8">
        <v>661.5</v>
      </c>
      <c r="S1487" s="8">
        <v>1256.85</v>
      </c>
      <c r="T1487" s="6"/>
    </row>
    <row r="1488" ht="19.2" spans="1:20">
      <c r="A1488" s="4">
        <v>2387</v>
      </c>
      <c r="B1488" s="4" t="s">
        <v>895</v>
      </c>
      <c r="C1488" s="4" t="s">
        <v>2249</v>
      </c>
      <c r="D1488" s="5">
        <v>44986</v>
      </c>
      <c r="E1488" s="5">
        <v>45016</v>
      </c>
      <c r="F1488" s="6"/>
      <c r="G1488" s="4" t="s">
        <v>25</v>
      </c>
      <c r="H1488" s="4" t="s">
        <v>430</v>
      </c>
      <c r="I1488" s="4" t="s">
        <v>27</v>
      </c>
      <c r="J1488" s="4">
        <v>4.57</v>
      </c>
      <c r="K1488" s="8">
        <v>4410</v>
      </c>
      <c r="L1488" s="8">
        <v>20153.7</v>
      </c>
      <c r="M1488" s="4">
        <v>10</v>
      </c>
      <c r="N1488" s="8">
        <v>2015.37</v>
      </c>
      <c r="O1488" s="8">
        <v>100.7685</v>
      </c>
      <c r="P1488" s="6"/>
      <c r="Q1488" s="8">
        <v>906.9165</v>
      </c>
      <c r="R1488" s="8">
        <v>1007.685</v>
      </c>
      <c r="S1488" s="8">
        <v>1914.6015</v>
      </c>
      <c r="T1488" s="6"/>
    </row>
    <row r="1489" ht="19.2" spans="1:20">
      <c r="A1489" s="4">
        <v>2388</v>
      </c>
      <c r="B1489" s="4" t="s">
        <v>896</v>
      </c>
      <c r="C1489" s="4" t="s">
        <v>2249</v>
      </c>
      <c r="D1489" s="5">
        <v>44986</v>
      </c>
      <c r="E1489" s="5">
        <v>45016</v>
      </c>
      <c r="F1489" s="6"/>
      <c r="G1489" s="4" t="s">
        <v>25</v>
      </c>
      <c r="H1489" s="4" t="s">
        <v>430</v>
      </c>
      <c r="I1489" s="4" t="s">
        <v>27</v>
      </c>
      <c r="J1489" s="4">
        <v>6</v>
      </c>
      <c r="K1489" s="8">
        <v>4410</v>
      </c>
      <c r="L1489" s="8">
        <v>26460</v>
      </c>
      <c r="M1489" s="4">
        <v>10</v>
      </c>
      <c r="N1489" s="8">
        <v>2646</v>
      </c>
      <c r="O1489" s="8">
        <v>132.3</v>
      </c>
      <c r="P1489" s="6"/>
      <c r="Q1489" s="8">
        <v>1190.7</v>
      </c>
      <c r="R1489" s="8">
        <v>1323</v>
      </c>
      <c r="S1489" s="8">
        <v>2513.7</v>
      </c>
      <c r="T1489" s="6"/>
    </row>
    <row r="1490" ht="19.2" spans="1:20">
      <c r="A1490" s="4">
        <v>2389</v>
      </c>
      <c r="B1490" s="4" t="s">
        <v>897</v>
      </c>
      <c r="C1490" s="4" t="s">
        <v>2249</v>
      </c>
      <c r="D1490" s="5">
        <v>44986</v>
      </c>
      <c r="E1490" s="5">
        <v>45016</v>
      </c>
      <c r="F1490" s="6"/>
      <c r="G1490" s="4" t="s">
        <v>25</v>
      </c>
      <c r="H1490" s="4" t="s">
        <v>430</v>
      </c>
      <c r="I1490" s="4" t="s">
        <v>27</v>
      </c>
      <c r="J1490" s="4">
        <v>5.9</v>
      </c>
      <c r="K1490" s="8">
        <v>4410</v>
      </c>
      <c r="L1490" s="8">
        <v>26019</v>
      </c>
      <c r="M1490" s="4">
        <v>10</v>
      </c>
      <c r="N1490" s="8">
        <v>2601.9</v>
      </c>
      <c r="O1490" s="8">
        <v>130.095</v>
      </c>
      <c r="P1490" s="6"/>
      <c r="Q1490" s="8">
        <v>1170.855</v>
      </c>
      <c r="R1490" s="8">
        <v>1300.95</v>
      </c>
      <c r="S1490" s="8">
        <v>2471.805</v>
      </c>
      <c r="T1490" s="6"/>
    </row>
    <row r="1491" ht="19.2" spans="1:20">
      <c r="A1491" s="4">
        <v>2390</v>
      </c>
      <c r="B1491" s="4" t="s">
        <v>898</v>
      </c>
      <c r="C1491" s="4" t="s">
        <v>2249</v>
      </c>
      <c r="D1491" s="5">
        <v>44986</v>
      </c>
      <c r="E1491" s="5">
        <v>45016</v>
      </c>
      <c r="F1491" s="6"/>
      <c r="G1491" s="4" t="s">
        <v>25</v>
      </c>
      <c r="H1491" s="4" t="s">
        <v>430</v>
      </c>
      <c r="I1491" s="4" t="s">
        <v>27</v>
      </c>
      <c r="J1491" s="4">
        <v>6</v>
      </c>
      <c r="K1491" s="8">
        <v>4410</v>
      </c>
      <c r="L1491" s="8">
        <v>26460</v>
      </c>
      <c r="M1491" s="4">
        <v>10</v>
      </c>
      <c r="N1491" s="8">
        <v>2646</v>
      </c>
      <c r="O1491" s="8">
        <v>132.3</v>
      </c>
      <c r="P1491" s="6"/>
      <c r="Q1491" s="8">
        <v>1190.7</v>
      </c>
      <c r="R1491" s="8">
        <v>1323</v>
      </c>
      <c r="S1491" s="8">
        <v>2513.7</v>
      </c>
      <c r="T1491" s="6"/>
    </row>
    <row r="1492" ht="19.2" spans="1:20">
      <c r="A1492" s="4">
        <v>2391</v>
      </c>
      <c r="B1492" s="4" t="s">
        <v>899</v>
      </c>
      <c r="C1492" s="4" t="s">
        <v>2249</v>
      </c>
      <c r="D1492" s="5">
        <v>44986</v>
      </c>
      <c r="E1492" s="5">
        <v>45016</v>
      </c>
      <c r="F1492" s="6"/>
      <c r="G1492" s="4" t="s">
        <v>25</v>
      </c>
      <c r="H1492" s="4" t="s">
        <v>430</v>
      </c>
      <c r="I1492" s="4" t="s">
        <v>27</v>
      </c>
      <c r="J1492" s="4">
        <v>14</v>
      </c>
      <c r="K1492" s="8">
        <v>4410</v>
      </c>
      <c r="L1492" s="8">
        <v>61740</v>
      </c>
      <c r="M1492" s="4">
        <v>10</v>
      </c>
      <c r="N1492" s="8">
        <v>6174</v>
      </c>
      <c r="O1492" s="8">
        <v>308.7</v>
      </c>
      <c r="P1492" s="6"/>
      <c r="Q1492" s="8">
        <v>2778.3</v>
      </c>
      <c r="R1492" s="8">
        <v>3087</v>
      </c>
      <c r="S1492" s="8">
        <v>5865.3</v>
      </c>
      <c r="T1492" s="6"/>
    </row>
    <row r="1493" ht="19.2" spans="1:20">
      <c r="A1493" s="4">
        <v>2392</v>
      </c>
      <c r="B1493" s="4" t="s">
        <v>900</v>
      </c>
      <c r="C1493" s="4" t="s">
        <v>2249</v>
      </c>
      <c r="D1493" s="5">
        <v>44986</v>
      </c>
      <c r="E1493" s="5">
        <v>45016</v>
      </c>
      <c r="F1493" s="6"/>
      <c r="G1493" s="4" t="s">
        <v>25</v>
      </c>
      <c r="H1493" s="4" t="s">
        <v>430</v>
      </c>
      <c r="I1493" s="4" t="s">
        <v>27</v>
      </c>
      <c r="J1493" s="4">
        <v>5</v>
      </c>
      <c r="K1493" s="8">
        <v>4410</v>
      </c>
      <c r="L1493" s="8">
        <v>22050</v>
      </c>
      <c r="M1493" s="4">
        <v>10</v>
      </c>
      <c r="N1493" s="8">
        <v>2205</v>
      </c>
      <c r="O1493" s="8">
        <v>110.25</v>
      </c>
      <c r="P1493" s="6"/>
      <c r="Q1493" s="8">
        <v>992.25</v>
      </c>
      <c r="R1493" s="8">
        <v>1102.5</v>
      </c>
      <c r="S1493" s="8">
        <v>2094.75</v>
      </c>
      <c r="T1493" s="6"/>
    </row>
  </sheetData>
  <autoFilter ref="A4:T1493">
    <extLst/>
  </autoFilter>
  <mergeCells count="20">
    <mergeCell ref="A1:S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6"/>
  <sheetViews>
    <sheetView topLeftCell="A82" workbookViewId="0">
      <selection activeCell="G82" sqref="G$1:G$1048576"/>
    </sheetView>
  </sheetViews>
  <sheetFormatPr defaultColWidth="9" defaultRowHeight="14.4"/>
  <sheetData>
    <row r="1" ht="20.4" spans="1:19">
      <c r="A1" s="1" t="s">
        <v>2255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9"/>
      <c r="O1" s="1"/>
      <c r="P1" s="1"/>
      <c r="Q1" s="1"/>
      <c r="R1" s="1"/>
      <c r="S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2254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15</v>
      </c>
      <c r="N4" s="8" t="s">
        <v>16</v>
      </c>
      <c r="O4" s="10" t="s">
        <v>17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20</v>
      </c>
      <c r="Q5" s="11" t="s">
        <v>21</v>
      </c>
      <c r="R5" s="11" t="s">
        <v>22</v>
      </c>
      <c r="S5" s="11" t="s">
        <v>23</v>
      </c>
      <c r="T5" s="8"/>
    </row>
    <row r="6" ht="19.2" spans="1:20">
      <c r="A6" s="14">
        <v>2393</v>
      </c>
      <c r="B6" s="4" t="s">
        <v>683</v>
      </c>
      <c r="C6" s="4" t="s">
        <v>2249</v>
      </c>
      <c r="D6" s="5">
        <v>44927</v>
      </c>
      <c r="E6" s="5">
        <v>44957</v>
      </c>
      <c r="F6" s="6"/>
      <c r="G6" s="4" t="s">
        <v>25</v>
      </c>
      <c r="H6" s="4" t="s">
        <v>909</v>
      </c>
      <c r="I6" s="4" t="s">
        <v>27</v>
      </c>
      <c r="J6" s="4">
        <v>10.5</v>
      </c>
      <c r="K6" s="8">
        <v>2520</v>
      </c>
      <c r="L6" s="8">
        <v>26460</v>
      </c>
      <c r="M6" s="4">
        <v>10</v>
      </c>
      <c r="N6" s="8">
        <v>2646</v>
      </c>
      <c r="O6" s="8">
        <v>132.3</v>
      </c>
      <c r="P6" s="6"/>
      <c r="Q6" s="8">
        <v>1190.7</v>
      </c>
      <c r="R6" s="8">
        <v>1323</v>
      </c>
      <c r="S6" s="8">
        <v>2513.7</v>
      </c>
      <c r="T6" s="6"/>
    </row>
    <row r="7" ht="19.2" spans="1:20">
      <c r="A7" s="14">
        <v>2394</v>
      </c>
      <c r="B7" s="4" t="s">
        <v>910</v>
      </c>
      <c r="C7" s="4" t="s">
        <v>2249</v>
      </c>
      <c r="D7" s="5">
        <v>44927</v>
      </c>
      <c r="E7" s="5">
        <v>44957</v>
      </c>
      <c r="F7" s="6"/>
      <c r="G7" s="4" t="s">
        <v>25</v>
      </c>
      <c r="H7" s="4" t="s">
        <v>909</v>
      </c>
      <c r="I7" s="4" t="s">
        <v>27</v>
      </c>
      <c r="J7" s="4">
        <v>2.76</v>
      </c>
      <c r="K7" s="8">
        <v>2520</v>
      </c>
      <c r="L7" s="8">
        <v>6955.2</v>
      </c>
      <c r="M7" s="4">
        <v>10</v>
      </c>
      <c r="N7" s="8">
        <v>695.52</v>
      </c>
      <c r="O7" s="8">
        <v>34.776</v>
      </c>
      <c r="P7" s="6"/>
      <c r="Q7" s="8">
        <v>312.984</v>
      </c>
      <c r="R7" s="8">
        <v>347.76</v>
      </c>
      <c r="S7" s="8">
        <v>660.744</v>
      </c>
      <c r="T7" s="6"/>
    </row>
    <row r="8" ht="19.2" spans="1:20">
      <c r="A8" s="14">
        <v>2395</v>
      </c>
      <c r="B8" s="4" t="s">
        <v>911</v>
      </c>
      <c r="C8" s="4" t="s">
        <v>2249</v>
      </c>
      <c r="D8" s="5">
        <v>44927</v>
      </c>
      <c r="E8" s="5">
        <v>44957</v>
      </c>
      <c r="F8" s="6"/>
      <c r="G8" s="4" t="s">
        <v>25</v>
      </c>
      <c r="H8" s="4" t="s">
        <v>909</v>
      </c>
      <c r="I8" s="4" t="s">
        <v>27</v>
      </c>
      <c r="J8" s="4">
        <v>3.67</v>
      </c>
      <c r="K8" s="8">
        <v>2520</v>
      </c>
      <c r="L8" s="8">
        <v>9248.4</v>
      </c>
      <c r="M8" s="4">
        <v>10</v>
      </c>
      <c r="N8" s="8">
        <v>924.84</v>
      </c>
      <c r="O8" s="8">
        <v>46.242</v>
      </c>
      <c r="P8" s="6"/>
      <c r="Q8" s="8">
        <v>416.178</v>
      </c>
      <c r="R8" s="8">
        <v>462.42</v>
      </c>
      <c r="S8" s="8">
        <v>878.598</v>
      </c>
      <c r="T8" s="6"/>
    </row>
    <row r="9" ht="19.2" spans="1:20">
      <c r="A9" s="14">
        <v>2396</v>
      </c>
      <c r="B9" s="4" t="s">
        <v>912</v>
      </c>
      <c r="C9" s="4" t="s">
        <v>2249</v>
      </c>
      <c r="D9" s="5">
        <v>44927</v>
      </c>
      <c r="E9" s="5">
        <v>44957</v>
      </c>
      <c r="F9" s="6"/>
      <c r="G9" s="4" t="s">
        <v>25</v>
      </c>
      <c r="H9" s="4" t="s">
        <v>909</v>
      </c>
      <c r="I9" s="4" t="s">
        <v>27</v>
      </c>
      <c r="J9" s="4">
        <v>8.3</v>
      </c>
      <c r="K9" s="8">
        <v>2520</v>
      </c>
      <c r="L9" s="8">
        <v>20916</v>
      </c>
      <c r="M9" s="4">
        <v>10</v>
      </c>
      <c r="N9" s="8">
        <v>2091.6</v>
      </c>
      <c r="O9" s="8">
        <v>104.58</v>
      </c>
      <c r="P9" s="6"/>
      <c r="Q9" s="8">
        <v>941.22</v>
      </c>
      <c r="R9" s="8">
        <v>1045.8</v>
      </c>
      <c r="S9" s="8">
        <v>1987.02</v>
      </c>
      <c r="T9" s="6"/>
    </row>
    <row r="10" ht="19.2" spans="1:20">
      <c r="A10" s="14">
        <v>2397</v>
      </c>
      <c r="B10" s="4" t="s">
        <v>913</v>
      </c>
      <c r="C10" s="4" t="s">
        <v>2249</v>
      </c>
      <c r="D10" s="5">
        <v>44927</v>
      </c>
      <c r="E10" s="5">
        <v>44957</v>
      </c>
      <c r="F10" s="6"/>
      <c r="G10" s="4" t="s">
        <v>25</v>
      </c>
      <c r="H10" s="4" t="s">
        <v>909</v>
      </c>
      <c r="I10" s="4" t="s">
        <v>27</v>
      </c>
      <c r="J10" s="4">
        <v>8</v>
      </c>
      <c r="K10" s="8">
        <v>2520</v>
      </c>
      <c r="L10" s="8">
        <v>20160</v>
      </c>
      <c r="M10" s="4">
        <v>10</v>
      </c>
      <c r="N10" s="8">
        <v>2016</v>
      </c>
      <c r="O10" s="8">
        <v>100.8</v>
      </c>
      <c r="P10" s="6"/>
      <c r="Q10" s="8">
        <v>907.2</v>
      </c>
      <c r="R10" s="8">
        <v>1008</v>
      </c>
      <c r="S10" s="8">
        <v>1915.2</v>
      </c>
      <c r="T10" s="6"/>
    </row>
    <row r="11" ht="19.2" spans="1:20">
      <c r="A11" s="14">
        <v>2398</v>
      </c>
      <c r="B11" s="4" t="s">
        <v>914</v>
      </c>
      <c r="C11" s="4" t="s">
        <v>2249</v>
      </c>
      <c r="D11" s="5">
        <v>44927</v>
      </c>
      <c r="E11" s="5">
        <v>44957</v>
      </c>
      <c r="F11" s="6"/>
      <c r="G11" s="4" t="s">
        <v>25</v>
      </c>
      <c r="H11" s="4" t="s">
        <v>909</v>
      </c>
      <c r="I11" s="4" t="s">
        <v>27</v>
      </c>
      <c r="J11" s="4">
        <v>5.21</v>
      </c>
      <c r="K11" s="8">
        <v>2520</v>
      </c>
      <c r="L11" s="8">
        <v>13129.2</v>
      </c>
      <c r="M11" s="4">
        <v>10</v>
      </c>
      <c r="N11" s="8">
        <v>1312.92</v>
      </c>
      <c r="O11" s="8">
        <v>65.646</v>
      </c>
      <c r="P11" s="6"/>
      <c r="Q11" s="8">
        <v>590.814</v>
      </c>
      <c r="R11" s="8">
        <v>656.46</v>
      </c>
      <c r="S11" s="8">
        <v>1247.274</v>
      </c>
      <c r="T11" s="6"/>
    </row>
    <row r="12" ht="19.2" spans="1:20">
      <c r="A12" s="14">
        <v>2399</v>
      </c>
      <c r="B12" s="4" t="s">
        <v>915</v>
      </c>
      <c r="C12" s="4" t="s">
        <v>2249</v>
      </c>
      <c r="D12" s="5">
        <v>44927</v>
      </c>
      <c r="E12" s="5">
        <v>44957</v>
      </c>
      <c r="F12" s="6"/>
      <c r="G12" s="4" t="s">
        <v>25</v>
      </c>
      <c r="H12" s="4" t="s">
        <v>909</v>
      </c>
      <c r="I12" s="4" t="s">
        <v>27</v>
      </c>
      <c r="J12" s="4">
        <v>5.5</v>
      </c>
      <c r="K12" s="8">
        <v>2520</v>
      </c>
      <c r="L12" s="8">
        <v>13860</v>
      </c>
      <c r="M12" s="4">
        <v>10</v>
      </c>
      <c r="N12" s="8">
        <v>1386</v>
      </c>
      <c r="O12" s="8">
        <v>69.3</v>
      </c>
      <c r="P12" s="6"/>
      <c r="Q12" s="8">
        <v>623.7</v>
      </c>
      <c r="R12" s="8">
        <v>693</v>
      </c>
      <c r="S12" s="8">
        <v>1316.7</v>
      </c>
      <c r="T12" s="6"/>
    </row>
    <row r="13" ht="19.2" spans="1:20">
      <c r="A13" s="14">
        <v>2400</v>
      </c>
      <c r="B13" s="4" t="s">
        <v>916</v>
      </c>
      <c r="C13" s="4" t="s">
        <v>2249</v>
      </c>
      <c r="D13" s="5">
        <v>44927</v>
      </c>
      <c r="E13" s="5">
        <v>44957</v>
      </c>
      <c r="F13" s="6"/>
      <c r="G13" s="4" t="s">
        <v>25</v>
      </c>
      <c r="H13" s="4" t="s">
        <v>909</v>
      </c>
      <c r="I13" s="4" t="s">
        <v>27</v>
      </c>
      <c r="J13" s="4">
        <v>6.8</v>
      </c>
      <c r="K13" s="8">
        <v>2520</v>
      </c>
      <c r="L13" s="8">
        <v>17136</v>
      </c>
      <c r="M13" s="4">
        <v>10</v>
      </c>
      <c r="N13" s="8">
        <v>1713.6</v>
      </c>
      <c r="O13" s="8">
        <v>85.68</v>
      </c>
      <c r="P13" s="6"/>
      <c r="Q13" s="8">
        <v>771.12</v>
      </c>
      <c r="R13" s="8">
        <v>856.8</v>
      </c>
      <c r="S13" s="8">
        <v>1627.92</v>
      </c>
      <c r="T13" s="6"/>
    </row>
    <row r="14" ht="19.2" spans="1:20">
      <c r="A14" s="14">
        <v>2401</v>
      </c>
      <c r="B14" s="4" t="s">
        <v>917</v>
      </c>
      <c r="C14" s="4" t="s">
        <v>2249</v>
      </c>
      <c r="D14" s="5">
        <v>44927</v>
      </c>
      <c r="E14" s="5">
        <v>44957</v>
      </c>
      <c r="F14" s="6"/>
      <c r="G14" s="4" t="s">
        <v>25</v>
      </c>
      <c r="H14" s="4" t="s">
        <v>909</v>
      </c>
      <c r="I14" s="4" t="s">
        <v>27</v>
      </c>
      <c r="J14" s="4">
        <v>6.2</v>
      </c>
      <c r="K14" s="8">
        <v>2520</v>
      </c>
      <c r="L14" s="8">
        <v>15624</v>
      </c>
      <c r="M14" s="4">
        <v>10</v>
      </c>
      <c r="N14" s="8">
        <v>1562.4</v>
      </c>
      <c r="O14" s="8">
        <v>78.12</v>
      </c>
      <c r="P14" s="6"/>
      <c r="Q14" s="8">
        <v>703.08</v>
      </c>
      <c r="R14" s="8">
        <v>781.2</v>
      </c>
      <c r="S14" s="8">
        <v>1484.28</v>
      </c>
      <c r="T14" s="6"/>
    </row>
    <row r="15" ht="19.2" spans="1:20">
      <c r="A15" s="14">
        <v>2402</v>
      </c>
      <c r="B15" s="4" t="s">
        <v>918</v>
      </c>
      <c r="C15" s="4" t="s">
        <v>2249</v>
      </c>
      <c r="D15" s="5">
        <v>44927</v>
      </c>
      <c r="E15" s="5">
        <v>44957</v>
      </c>
      <c r="F15" s="6"/>
      <c r="G15" s="4" t="s">
        <v>25</v>
      </c>
      <c r="H15" s="4" t="s">
        <v>909</v>
      </c>
      <c r="I15" s="4" t="s">
        <v>27</v>
      </c>
      <c r="J15" s="4">
        <v>2</v>
      </c>
      <c r="K15" s="8">
        <v>2520</v>
      </c>
      <c r="L15" s="8">
        <v>5040</v>
      </c>
      <c r="M15" s="4">
        <v>10</v>
      </c>
      <c r="N15" s="8">
        <v>504</v>
      </c>
      <c r="O15" s="8">
        <v>25.2</v>
      </c>
      <c r="P15" s="6"/>
      <c r="Q15" s="8">
        <v>226.8</v>
      </c>
      <c r="R15" s="8">
        <v>252</v>
      </c>
      <c r="S15" s="8">
        <v>478.8</v>
      </c>
      <c r="T15" s="6"/>
    </row>
    <row r="16" ht="19.2" spans="1:20">
      <c r="A16" s="14">
        <v>2403</v>
      </c>
      <c r="B16" s="4" t="s">
        <v>919</v>
      </c>
      <c r="C16" s="4" t="s">
        <v>2249</v>
      </c>
      <c r="D16" s="5">
        <v>44927</v>
      </c>
      <c r="E16" s="5">
        <v>44957</v>
      </c>
      <c r="F16" s="6"/>
      <c r="G16" s="4" t="s">
        <v>25</v>
      </c>
      <c r="H16" s="4" t="s">
        <v>909</v>
      </c>
      <c r="I16" s="4" t="s">
        <v>27</v>
      </c>
      <c r="J16" s="4">
        <v>6</v>
      </c>
      <c r="K16" s="8">
        <v>2520</v>
      </c>
      <c r="L16" s="8">
        <v>15120</v>
      </c>
      <c r="M16" s="4">
        <v>10</v>
      </c>
      <c r="N16" s="8">
        <v>1512</v>
      </c>
      <c r="O16" s="8">
        <v>75.6</v>
      </c>
      <c r="P16" s="6"/>
      <c r="Q16" s="8">
        <v>680.4</v>
      </c>
      <c r="R16" s="8">
        <v>756</v>
      </c>
      <c r="S16" s="8">
        <v>1436.4</v>
      </c>
      <c r="T16" s="6"/>
    </row>
    <row r="17" ht="19.2" spans="1:20">
      <c r="A17" s="14">
        <v>2404</v>
      </c>
      <c r="B17" s="4" t="s">
        <v>920</v>
      </c>
      <c r="C17" s="4" t="s">
        <v>2249</v>
      </c>
      <c r="D17" s="5">
        <v>44927</v>
      </c>
      <c r="E17" s="5">
        <v>44957</v>
      </c>
      <c r="F17" s="6"/>
      <c r="G17" s="4" t="s">
        <v>25</v>
      </c>
      <c r="H17" s="4" t="s">
        <v>909</v>
      </c>
      <c r="I17" s="4" t="s">
        <v>27</v>
      </c>
      <c r="J17" s="4">
        <v>7</v>
      </c>
      <c r="K17" s="8">
        <v>2520</v>
      </c>
      <c r="L17" s="8">
        <v>17640</v>
      </c>
      <c r="M17" s="4">
        <v>10</v>
      </c>
      <c r="N17" s="8">
        <v>1764</v>
      </c>
      <c r="O17" s="8">
        <v>88.2</v>
      </c>
      <c r="P17" s="6"/>
      <c r="Q17" s="8">
        <v>793.8</v>
      </c>
      <c r="R17" s="8">
        <v>882</v>
      </c>
      <c r="S17" s="8">
        <v>1675.8</v>
      </c>
      <c r="T17" s="6"/>
    </row>
    <row r="18" ht="19.2" spans="1:20">
      <c r="A18" s="14">
        <v>2405</v>
      </c>
      <c r="B18" s="4" t="s">
        <v>921</v>
      </c>
      <c r="C18" s="4" t="s">
        <v>2249</v>
      </c>
      <c r="D18" s="5">
        <v>44927</v>
      </c>
      <c r="E18" s="5">
        <v>44957</v>
      </c>
      <c r="F18" s="6"/>
      <c r="G18" s="4" t="s">
        <v>25</v>
      </c>
      <c r="H18" s="4" t="s">
        <v>909</v>
      </c>
      <c r="I18" s="4" t="s">
        <v>27</v>
      </c>
      <c r="J18" s="4">
        <v>5</v>
      </c>
      <c r="K18" s="8">
        <v>2520</v>
      </c>
      <c r="L18" s="8">
        <v>12600</v>
      </c>
      <c r="M18" s="4">
        <v>10</v>
      </c>
      <c r="N18" s="8">
        <v>1260</v>
      </c>
      <c r="O18" s="8">
        <v>63</v>
      </c>
      <c r="P18" s="6"/>
      <c r="Q18" s="8">
        <v>567</v>
      </c>
      <c r="R18" s="8">
        <v>630</v>
      </c>
      <c r="S18" s="8">
        <v>1197</v>
      </c>
      <c r="T18" s="6"/>
    </row>
    <row r="19" ht="19.2" spans="1:20">
      <c r="A19" s="14">
        <v>2406</v>
      </c>
      <c r="B19" s="4" t="s">
        <v>922</v>
      </c>
      <c r="C19" s="4" t="s">
        <v>2249</v>
      </c>
      <c r="D19" s="5">
        <v>44927</v>
      </c>
      <c r="E19" s="5">
        <v>44957</v>
      </c>
      <c r="F19" s="6"/>
      <c r="G19" s="4" t="s">
        <v>25</v>
      </c>
      <c r="H19" s="4" t="s">
        <v>909</v>
      </c>
      <c r="I19" s="4" t="s">
        <v>27</v>
      </c>
      <c r="J19" s="4">
        <v>2</v>
      </c>
      <c r="K19" s="8">
        <v>2520</v>
      </c>
      <c r="L19" s="8">
        <v>5040</v>
      </c>
      <c r="M19" s="4">
        <v>10</v>
      </c>
      <c r="N19" s="8">
        <v>504</v>
      </c>
      <c r="O19" s="8">
        <v>25.2</v>
      </c>
      <c r="P19" s="6"/>
      <c r="Q19" s="8">
        <v>226.8</v>
      </c>
      <c r="R19" s="8">
        <v>252</v>
      </c>
      <c r="S19" s="8">
        <v>478.8</v>
      </c>
      <c r="T19" s="6"/>
    </row>
    <row r="20" ht="19.2" spans="1:20">
      <c r="A20" s="14">
        <v>2407</v>
      </c>
      <c r="B20" s="4" t="s">
        <v>923</v>
      </c>
      <c r="C20" s="4" t="s">
        <v>2249</v>
      </c>
      <c r="D20" s="5">
        <v>44927</v>
      </c>
      <c r="E20" s="5">
        <v>44957</v>
      </c>
      <c r="F20" s="6"/>
      <c r="G20" s="4" t="s">
        <v>25</v>
      </c>
      <c r="H20" s="4" t="s">
        <v>909</v>
      </c>
      <c r="I20" s="4" t="s">
        <v>27</v>
      </c>
      <c r="J20" s="4">
        <v>2</v>
      </c>
      <c r="K20" s="8">
        <v>2520</v>
      </c>
      <c r="L20" s="8">
        <v>5040</v>
      </c>
      <c r="M20" s="4">
        <v>10</v>
      </c>
      <c r="N20" s="8">
        <v>504</v>
      </c>
      <c r="O20" s="8">
        <v>25.2</v>
      </c>
      <c r="P20" s="6"/>
      <c r="Q20" s="8">
        <v>226.8</v>
      </c>
      <c r="R20" s="8">
        <v>252</v>
      </c>
      <c r="S20" s="8">
        <v>478.8</v>
      </c>
      <c r="T20" s="6"/>
    </row>
    <row r="21" ht="19.2" spans="1:20">
      <c r="A21" s="14">
        <v>2408</v>
      </c>
      <c r="B21" s="4" t="s">
        <v>924</v>
      </c>
      <c r="C21" s="4" t="s">
        <v>2249</v>
      </c>
      <c r="D21" s="5">
        <v>44927</v>
      </c>
      <c r="E21" s="5">
        <v>44957</v>
      </c>
      <c r="F21" s="6"/>
      <c r="G21" s="4" t="s">
        <v>25</v>
      </c>
      <c r="H21" s="4" t="s">
        <v>909</v>
      </c>
      <c r="I21" s="4" t="s">
        <v>27</v>
      </c>
      <c r="J21" s="4">
        <v>2.5</v>
      </c>
      <c r="K21" s="8">
        <v>2520</v>
      </c>
      <c r="L21" s="8">
        <v>6300</v>
      </c>
      <c r="M21" s="4">
        <v>10</v>
      </c>
      <c r="N21" s="8">
        <v>630</v>
      </c>
      <c r="O21" s="8">
        <v>31.5</v>
      </c>
      <c r="P21" s="6"/>
      <c r="Q21" s="8">
        <v>283.5</v>
      </c>
      <c r="R21" s="8">
        <v>315</v>
      </c>
      <c r="S21" s="8">
        <v>598.5</v>
      </c>
      <c r="T21" s="6"/>
    </row>
    <row r="22" ht="19.2" spans="1:20">
      <c r="A22" s="14">
        <v>2409</v>
      </c>
      <c r="B22" s="4" t="s">
        <v>925</v>
      </c>
      <c r="C22" s="4" t="s">
        <v>2249</v>
      </c>
      <c r="D22" s="5">
        <v>44927</v>
      </c>
      <c r="E22" s="5">
        <v>44957</v>
      </c>
      <c r="F22" s="6"/>
      <c r="G22" s="4" t="s">
        <v>25</v>
      </c>
      <c r="H22" s="4" t="s">
        <v>909</v>
      </c>
      <c r="I22" s="4" t="s">
        <v>27</v>
      </c>
      <c r="J22" s="4">
        <v>5.5</v>
      </c>
      <c r="K22" s="8">
        <v>2520</v>
      </c>
      <c r="L22" s="8">
        <v>13860</v>
      </c>
      <c r="M22" s="4">
        <v>10</v>
      </c>
      <c r="N22" s="8">
        <v>1386</v>
      </c>
      <c r="O22" s="8">
        <v>69.3</v>
      </c>
      <c r="P22" s="6"/>
      <c r="Q22" s="8">
        <v>623.7</v>
      </c>
      <c r="R22" s="8">
        <v>693</v>
      </c>
      <c r="S22" s="8">
        <v>1316.7</v>
      </c>
      <c r="T22" s="6"/>
    </row>
    <row r="23" ht="19.2" spans="1:20">
      <c r="A23" s="14">
        <v>2410</v>
      </c>
      <c r="B23" s="4" t="s">
        <v>926</v>
      </c>
      <c r="C23" s="4" t="s">
        <v>2249</v>
      </c>
      <c r="D23" s="5">
        <v>44927</v>
      </c>
      <c r="E23" s="5">
        <v>44957</v>
      </c>
      <c r="F23" s="6"/>
      <c r="G23" s="4" t="s">
        <v>25</v>
      </c>
      <c r="H23" s="4" t="s">
        <v>909</v>
      </c>
      <c r="I23" s="4" t="s">
        <v>27</v>
      </c>
      <c r="J23" s="4">
        <v>6.21</v>
      </c>
      <c r="K23" s="8">
        <v>2520</v>
      </c>
      <c r="L23" s="8">
        <v>15649.2</v>
      </c>
      <c r="M23" s="4">
        <v>10</v>
      </c>
      <c r="N23" s="8">
        <v>1564.92</v>
      </c>
      <c r="O23" s="8">
        <v>78.246</v>
      </c>
      <c r="P23" s="6"/>
      <c r="Q23" s="8">
        <v>704.214</v>
      </c>
      <c r="R23" s="8">
        <v>782.46</v>
      </c>
      <c r="S23" s="8">
        <v>1486.674</v>
      </c>
      <c r="T23" s="6"/>
    </row>
    <row r="24" ht="19.2" spans="1:20">
      <c r="A24" s="14">
        <v>2411</v>
      </c>
      <c r="B24" s="4" t="s">
        <v>927</v>
      </c>
      <c r="C24" s="4" t="s">
        <v>2249</v>
      </c>
      <c r="D24" s="5">
        <v>44927</v>
      </c>
      <c r="E24" s="5">
        <v>44957</v>
      </c>
      <c r="F24" s="6"/>
      <c r="G24" s="4" t="s">
        <v>25</v>
      </c>
      <c r="H24" s="4" t="s">
        <v>909</v>
      </c>
      <c r="I24" s="4" t="s">
        <v>27</v>
      </c>
      <c r="J24" s="4">
        <v>8.5</v>
      </c>
      <c r="K24" s="8">
        <v>2520</v>
      </c>
      <c r="L24" s="8">
        <v>21420</v>
      </c>
      <c r="M24" s="4">
        <v>10</v>
      </c>
      <c r="N24" s="8">
        <v>2142</v>
      </c>
      <c r="O24" s="8">
        <v>107.1</v>
      </c>
      <c r="P24" s="6"/>
      <c r="Q24" s="8">
        <v>963.9</v>
      </c>
      <c r="R24" s="8">
        <v>1071</v>
      </c>
      <c r="S24" s="8">
        <v>2034.9</v>
      </c>
      <c r="T24" s="6"/>
    </row>
    <row r="25" ht="19.2" spans="1:20">
      <c r="A25" s="14">
        <v>2412</v>
      </c>
      <c r="B25" s="4" t="s">
        <v>928</v>
      </c>
      <c r="C25" s="4" t="s">
        <v>2249</v>
      </c>
      <c r="D25" s="5">
        <v>44927</v>
      </c>
      <c r="E25" s="5">
        <v>44957</v>
      </c>
      <c r="F25" s="6"/>
      <c r="G25" s="4" t="s">
        <v>25</v>
      </c>
      <c r="H25" s="4" t="s">
        <v>909</v>
      </c>
      <c r="I25" s="4" t="s">
        <v>27</v>
      </c>
      <c r="J25" s="4">
        <v>5.81</v>
      </c>
      <c r="K25" s="8">
        <v>2520</v>
      </c>
      <c r="L25" s="8">
        <v>14641.2</v>
      </c>
      <c r="M25" s="4">
        <v>10</v>
      </c>
      <c r="N25" s="8">
        <v>1464.12</v>
      </c>
      <c r="O25" s="8">
        <v>73.206</v>
      </c>
      <c r="P25" s="6"/>
      <c r="Q25" s="8">
        <v>658.854</v>
      </c>
      <c r="R25" s="8">
        <v>732.06</v>
      </c>
      <c r="S25" s="8">
        <v>1390.914</v>
      </c>
      <c r="T25" s="6"/>
    </row>
    <row r="26" ht="19.2" spans="1:20">
      <c r="A26" s="14">
        <v>2413</v>
      </c>
      <c r="B26" s="4" t="s">
        <v>929</v>
      </c>
      <c r="C26" s="4" t="s">
        <v>2249</v>
      </c>
      <c r="D26" s="5">
        <v>44927</v>
      </c>
      <c r="E26" s="5">
        <v>44957</v>
      </c>
      <c r="F26" s="6"/>
      <c r="G26" s="4" t="s">
        <v>25</v>
      </c>
      <c r="H26" s="4" t="s">
        <v>909</v>
      </c>
      <c r="I26" s="4" t="s">
        <v>27</v>
      </c>
      <c r="J26" s="4">
        <v>5.36</v>
      </c>
      <c r="K26" s="8">
        <v>2520</v>
      </c>
      <c r="L26" s="8">
        <v>13507.2</v>
      </c>
      <c r="M26" s="4">
        <v>10</v>
      </c>
      <c r="N26" s="8">
        <v>1350.72</v>
      </c>
      <c r="O26" s="8">
        <v>67.536</v>
      </c>
      <c r="P26" s="6"/>
      <c r="Q26" s="8">
        <v>607.824</v>
      </c>
      <c r="R26" s="8">
        <v>675.36</v>
      </c>
      <c r="S26" s="8">
        <v>1283.184</v>
      </c>
      <c r="T26" s="6"/>
    </row>
    <row r="27" ht="19.2" spans="1:20">
      <c r="A27" s="14">
        <v>2414</v>
      </c>
      <c r="B27" s="4" t="s">
        <v>930</v>
      </c>
      <c r="C27" s="4" t="s">
        <v>2249</v>
      </c>
      <c r="D27" s="5">
        <v>44927</v>
      </c>
      <c r="E27" s="5">
        <v>44957</v>
      </c>
      <c r="F27" s="6"/>
      <c r="G27" s="4" t="s">
        <v>25</v>
      </c>
      <c r="H27" s="4" t="s">
        <v>909</v>
      </c>
      <c r="I27" s="4" t="s">
        <v>27</v>
      </c>
      <c r="J27" s="4">
        <v>5.3</v>
      </c>
      <c r="K27" s="8">
        <v>2520</v>
      </c>
      <c r="L27" s="8">
        <v>13356</v>
      </c>
      <c r="M27" s="4">
        <v>10</v>
      </c>
      <c r="N27" s="8">
        <v>1335.6</v>
      </c>
      <c r="O27" s="8">
        <v>66.78</v>
      </c>
      <c r="P27" s="6"/>
      <c r="Q27" s="8">
        <v>601.02</v>
      </c>
      <c r="R27" s="8">
        <v>667.8</v>
      </c>
      <c r="S27" s="8">
        <v>1268.82</v>
      </c>
      <c r="T27" s="6"/>
    </row>
    <row r="28" ht="19.2" spans="1:20">
      <c r="A28" s="14">
        <v>2415</v>
      </c>
      <c r="B28" s="4" t="s">
        <v>931</v>
      </c>
      <c r="C28" s="4" t="s">
        <v>2249</v>
      </c>
      <c r="D28" s="5">
        <v>44927</v>
      </c>
      <c r="E28" s="5">
        <v>44957</v>
      </c>
      <c r="F28" s="6"/>
      <c r="G28" s="4" t="s">
        <v>25</v>
      </c>
      <c r="H28" s="4" t="s">
        <v>909</v>
      </c>
      <c r="I28" s="4" t="s">
        <v>27</v>
      </c>
      <c r="J28" s="4">
        <v>5.84</v>
      </c>
      <c r="K28" s="8">
        <v>2520</v>
      </c>
      <c r="L28" s="8">
        <v>14716.8</v>
      </c>
      <c r="M28" s="4">
        <v>10</v>
      </c>
      <c r="N28" s="8">
        <v>1471.68</v>
      </c>
      <c r="O28" s="8">
        <v>73.584</v>
      </c>
      <c r="P28" s="6"/>
      <c r="Q28" s="8">
        <v>662.256</v>
      </c>
      <c r="R28" s="8">
        <v>735.84</v>
      </c>
      <c r="S28" s="8">
        <v>1398.096</v>
      </c>
      <c r="T28" s="6"/>
    </row>
    <row r="29" ht="19.2" spans="1:20">
      <c r="A29" s="14">
        <v>2416</v>
      </c>
      <c r="B29" s="4" t="s">
        <v>932</v>
      </c>
      <c r="C29" s="4" t="s">
        <v>2249</v>
      </c>
      <c r="D29" s="5">
        <v>44927</v>
      </c>
      <c r="E29" s="5">
        <v>44957</v>
      </c>
      <c r="F29" s="6"/>
      <c r="G29" s="4" t="s">
        <v>25</v>
      </c>
      <c r="H29" s="4" t="s">
        <v>909</v>
      </c>
      <c r="I29" s="4" t="s">
        <v>27</v>
      </c>
      <c r="J29" s="4">
        <v>5</v>
      </c>
      <c r="K29" s="8">
        <v>2520</v>
      </c>
      <c r="L29" s="8">
        <v>12600</v>
      </c>
      <c r="M29" s="4">
        <v>10</v>
      </c>
      <c r="N29" s="8">
        <v>1260</v>
      </c>
      <c r="O29" s="8">
        <v>63</v>
      </c>
      <c r="P29" s="6"/>
      <c r="Q29" s="8">
        <v>567</v>
      </c>
      <c r="R29" s="8">
        <v>630</v>
      </c>
      <c r="S29" s="8">
        <v>1197</v>
      </c>
      <c r="T29" s="6"/>
    </row>
    <row r="30" ht="19.2" spans="1:20">
      <c r="A30" s="14">
        <v>2417</v>
      </c>
      <c r="B30" s="4" t="s">
        <v>933</v>
      </c>
      <c r="C30" s="4" t="s">
        <v>2249</v>
      </c>
      <c r="D30" s="5">
        <v>44927</v>
      </c>
      <c r="E30" s="5">
        <v>44957</v>
      </c>
      <c r="F30" s="6"/>
      <c r="G30" s="4" t="s">
        <v>25</v>
      </c>
      <c r="H30" s="4" t="s">
        <v>909</v>
      </c>
      <c r="I30" s="4" t="s">
        <v>27</v>
      </c>
      <c r="J30" s="4">
        <v>3.6</v>
      </c>
      <c r="K30" s="8">
        <v>2520</v>
      </c>
      <c r="L30" s="8">
        <v>9072</v>
      </c>
      <c r="M30" s="4">
        <v>10</v>
      </c>
      <c r="N30" s="8">
        <v>907.2</v>
      </c>
      <c r="O30" s="8">
        <v>45.36</v>
      </c>
      <c r="P30" s="6"/>
      <c r="Q30" s="8">
        <v>408.24</v>
      </c>
      <c r="R30" s="8">
        <v>453.6</v>
      </c>
      <c r="S30" s="8">
        <v>861.84</v>
      </c>
      <c r="T30" s="6"/>
    </row>
    <row r="31" ht="19.2" spans="1:20">
      <c r="A31" s="14">
        <v>2418</v>
      </c>
      <c r="B31" s="4" t="s">
        <v>934</v>
      </c>
      <c r="C31" s="4" t="s">
        <v>2249</v>
      </c>
      <c r="D31" s="5">
        <v>44927</v>
      </c>
      <c r="E31" s="5">
        <v>44957</v>
      </c>
      <c r="F31" s="6"/>
      <c r="G31" s="4" t="s">
        <v>25</v>
      </c>
      <c r="H31" s="4" t="s">
        <v>909</v>
      </c>
      <c r="I31" s="4" t="s">
        <v>27</v>
      </c>
      <c r="J31" s="4">
        <v>3.21</v>
      </c>
      <c r="K31" s="8">
        <v>2520</v>
      </c>
      <c r="L31" s="8">
        <v>8089.2</v>
      </c>
      <c r="M31" s="4">
        <v>10</v>
      </c>
      <c r="N31" s="8">
        <v>808.92</v>
      </c>
      <c r="O31" s="8">
        <v>40.446</v>
      </c>
      <c r="P31" s="6"/>
      <c r="Q31" s="8">
        <v>364.014</v>
      </c>
      <c r="R31" s="8">
        <v>404.46</v>
      </c>
      <c r="S31" s="8">
        <v>768.474</v>
      </c>
      <c r="T31" s="6"/>
    </row>
    <row r="32" ht="19.2" spans="1:20">
      <c r="A32" s="14">
        <v>2419</v>
      </c>
      <c r="B32" s="4" t="s">
        <v>935</v>
      </c>
      <c r="C32" s="4" t="s">
        <v>2249</v>
      </c>
      <c r="D32" s="5">
        <v>44927</v>
      </c>
      <c r="E32" s="5">
        <v>44957</v>
      </c>
      <c r="F32" s="6"/>
      <c r="G32" s="4" t="s">
        <v>25</v>
      </c>
      <c r="H32" s="4" t="s">
        <v>909</v>
      </c>
      <c r="I32" s="4" t="s">
        <v>27</v>
      </c>
      <c r="J32" s="4">
        <v>20</v>
      </c>
      <c r="K32" s="8">
        <v>2520</v>
      </c>
      <c r="L32" s="8">
        <v>50400</v>
      </c>
      <c r="M32" s="4">
        <v>10</v>
      </c>
      <c r="N32" s="8">
        <v>5040</v>
      </c>
      <c r="O32" s="8">
        <v>252</v>
      </c>
      <c r="P32" s="6"/>
      <c r="Q32" s="8">
        <v>2268</v>
      </c>
      <c r="R32" s="8">
        <v>2520</v>
      </c>
      <c r="S32" s="8">
        <v>4788</v>
      </c>
      <c r="T32" s="6"/>
    </row>
    <row r="33" ht="19.2" spans="1:20">
      <c r="A33" s="14">
        <v>2420</v>
      </c>
      <c r="B33" s="4" t="s">
        <v>936</v>
      </c>
      <c r="C33" s="4" t="s">
        <v>2249</v>
      </c>
      <c r="D33" s="5">
        <v>44927</v>
      </c>
      <c r="E33" s="5">
        <v>44957</v>
      </c>
      <c r="F33" s="6"/>
      <c r="G33" s="4" t="s">
        <v>25</v>
      </c>
      <c r="H33" s="4" t="s">
        <v>909</v>
      </c>
      <c r="I33" s="4" t="s">
        <v>27</v>
      </c>
      <c r="J33" s="4">
        <v>6</v>
      </c>
      <c r="K33" s="8">
        <v>2520</v>
      </c>
      <c r="L33" s="8">
        <v>15120</v>
      </c>
      <c r="M33" s="4">
        <v>10</v>
      </c>
      <c r="N33" s="8">
        <v>1512</v>
      </c>
      <c r="O33" s="8">
        <v>75.6</v>
      </c>
      <c r="P33" s="6"/>
      <c r="Q33" s="8">
        <v>680.4</v>
      </c>
      <c r="R33" s="8">
        <v>756</v>
      </c>
      <c r="S33" s="8">
        <v>1436.4</v>
      </c>
      <c r="T33" s="6"/>
    </row>
    <row r="34" ht="19.2" spans="1:20">
      <c r="A34" s="14">
        <v>2421</v>
      </c>
      <c r="B34" s="4" t="s">
        <v>937</v>
      </c>
      <c r="C34" s="4" t="s">
        <v>2249</v>
      </c>
      <c r="D34" s="5">
        <v>44927</v>
      </c>
      <c r="E34" s="5">
        <v>44957</v>
      </c>
      <c r="F34" s="6"/>
      <c r="G34" s="4" t="s">
        <v>25</v>
      </c>
      <c r="H34" s="4" t="s">
        <v>909</v>
      </c>
      <c r="I34" s="4" t="s">
        <v>27</v>
      </c>
      <c r="J34" s="4">
        <v>8.02</v>
      </c>
      <c r="K34" s="8">
        <v>2520</v>
      </c>
      <c r="L34" s="8">
        <v>20210.4</v>
      </c>
      <c r="M34" s="4">
        <v>10</v>
      </c>
      <c r="N34" s="8">
        <v>2021.04</v>
      </c>
      <c r="O34" s="8">
        <v>101.052</v>
      </c>
      <c r="P34" s="6"/>
      <c r="Q34" s="8">
        <v>909.468</v>
      </c>
      <c r="R34" s="8">
        <v>1010.52</v>
      </c>
      <c r="S34" s="8">
        <v>1919.988</v>
      </c>
      <c r="T34" s="6"/>
    </row>
    <row r="35" ht="19.2" spans="1:20">
      <c r="A35" s="14">
        <v>2422</v>
      </c>
      <c r="B35" s="4" t="s">
        <v>938</v>
      </c>
      <c r="C35" s="4" t="s">
        <v>2249</v>
      </c>
      <c r="D35" s="5">
        <v>44927</v>
      </c>
      <c r="E35" s="5">
        <v>44957</v>
      </c>
      <c r="F35" s="6"/>
      <c r="G35" s="4" t="s">
        <v>25</v>
      </c>
      <c r="H35" s="4" t="s">
        <v>909</v>
      </c>
      <c r="I35" s="4" t="s">
        <v>27</v>
      </c>
      <c r="J35" s="4">
        <v>9</v>
      </c>
      <c r="K35" s="8">
        <v>2520</v>
      </c>
      <c r="L35" s="8">
        <v>22680</v>
      </c>
      <c r="M35" s="4">
        <v>10</v>
      </c>
      <c r="N35" s="8">
        <v>2268</v>
      </c>
      <c r="O35" s="8">
        <v>113.4</v>
      </c>
      <c r="P35" s="6"/>
      <c r="Q35" s="8">
        <v>1020.6</v>
      </c>
      <c r="R35" s="8">
        <v>1134</v>
      </c>
      <c r="S35" s="8">
        <v>2154.6</v>
      </c>
      <c r="T35" s="6"/>
    </row>
    <row r="36" ht="19.2" spans="1:20">
      <c r="A36" s="14">
        <v>2423</v>
      </c>
      <c r="B36" s="4" t="s">
        <v>939</v>
      </c>
      <c r="C36" s="4" t="s">
        <v>2249</v>
      </c>
      <c r="D36" s="5">
        <v>44927</v>
      </c>
      <c r="E36" s="5">
        <v>44957</v>
      </c>
      <c r="F36" s="6"/>
      <c r="G36" s="4" t="s">
        <v>25</v>
      </c>
      <c r="H36" s="4" t="s">
        <v>909</v>
      </c>
      <c r="I36" s="4" t="s">
        <v>27</v>
      </c>
      <c r="J36" s="4">
        <v>10</v>
      </c>
      <c r="K36" s="8">
        <v>2520</v>
      </c>
      <c r="L36" s="8">
        <v>25200</v>
      </c>
      <c r="M36" s="4">
        <v>10</v>
      </c>
      <c r="N36" s="8">
        <v>2520</v>
      </c>
      <c r="O36" s="8">
        <v>126</v>
      </c>
      <c r="P36" s="6"/>
      <c r="Q36" s="8">
        <v>1134</v>
      </c>
      <c r="R36" s="8">
        <v>1260</v>
      </c>
      <c r="S36" s="8">
        <v>2394</v>
      </c>
      <c r="T36" s="6"/>
    </row>
    <row r="37" ht="19.2" spans="1:20">
      <c r="A37" s="14">
        <v>2424</v>
      </c>
      <c r="B37" s="4" t="s">
        <v>940</v>
      </c>
      <c r="C37" s="4" t="s">
        <v>2249</v>
      </c>
      <c r="D37" s="5">
        <v>44927</v>
      </c>
      <c r="E37" s="5">
        <v>44957</v>
      </c>
      <c r="F37" s="6"/>
      <c r="G37" s="4" t="s">
        <v>25</v>
      </c>
      <c r="H37" s="4" t="s">
        <v>909</v>
      </c>
      <c r="I37" s="4" t="s">
        <v>27</v>
      </c>
      <c r="J37" s="4">
        <v>5.35</v>
      </c>
      <c r="K37" s="8">
        <v>1620</v>
      </c>
      <c r="L37" s="8">
        <v>8667</v>
      </c>
      <c r="M37" s="4">
        <v>10</v>
      </c>
      <c r="N37" s="8">
        <v>866.7</v>
      </c>
      <c r="O37" s="8">
        <v>43.335</v>
      </c>
      <c r="P37" s="6"/>
      <c r="Q37" s="8">
        <v>390.015</v>
      </c>
      <c r="R37" s="8">
        <v>433.35</v>
      </c>
      <c r="S37" s="8">
        <v>823.365</v>
      </c>
      <c r="T37" s="6"/>
    </row>
    <row r="38" ht="19.2" spans="1:20">
      <c r="A38" s="14">
        <v>2425</v>
      </c>
      <c r="B38" s="4" t="s">
        <v>941</v>
      </c>
      <c r="C38" s="4" t="s">
        <v>2249</v>
      </c>
      <c r="D38" s="5">
        <v>44927</v>
      </c>
      <c r="E38" s="5">
        <v>44957</v>
      </c>
      <c r="F38" s="6"/>
      <c r="G38" s="4" t="s">
        <v>25</v>
      </c>
      <c r="H38" s="4" t="s">
        <v>909</v>
      </c>
      <c r="I38" s="4" t="s">
        <v>27</v>
      </c>
      <c r="J38" s="4">
        <v>2.39</v>
      </c>
      <c r="K38" s="8">
        <v>1620</v>
      </c>
      <c r="L38" s="8">
        <v>3871.8</v>
      </c>
      <c r="M38" s="4">
        <v>10</v>
      </c>
      <c r="N38" s="8">
        <v>387.18</v>
      </c>
      <c r="O38" s="8">
        <v>19.359</v>
      </c>
      <c r="P38" s="6"/>
      <c r="Q38" s="8">
        <v>174.231</v>
      </c>
      <c r="R38" s="8">
        <v>193.59</v>
      </c>
      <c r="S38" s="8">
        <v>367.821</v>
      </c>
      <c r="T38" s="6"/>
    </row>
    <row r="39" ht="19.2" spans="1:20">
      <c r="A39" s="14">
        <v>2426</v>
      </c>
      <c r="B39" s="4" t="s">
        <v>942</v>
      </c>
      <c r="C39" s="4" t="s">
        <v>2249</v>
      </c>
      <c r="D39" s="5">
        <v>44927</v>
      </c>
      <c r="E39" s="5">
        <v>44957</v>
      </c>
      <c r="F39" s="6"/>
      <c r="G39" s="4" t="s">
        <v>25</v>
      </c>
      <c r="H39" s="4" t="s">
        <v>909</v>
      </c>
      <c r="I39" s="4" t="s">
        <v>27</v>
      </c>
      <c r="J39" s="4">
        <v>3.45</v>
      </c>
      <c r="K39" s="8">
        <v>1620</v>
      </c>
      <c r="L39" s="8">
        <v>5589</v>
      </c>
      <c r="M39" s="4">
        <v>10</v>
      </c>
      <c r="N39" s="8">
        <v>558.9</v>
      </c>
      <c r="O39" s="8">
        <v>27.945</v>
      </c>
      <c r="P39" s="6"/>
      <c r="Q39" s="8">
        <v>251.505</v>
      </c>
      <c r="R39" s="8">
        <v>279.45</v>
      </c>
      <c r="S39" s="8">
        <v>530.955</v>
      </c>
      <c r="T39" s="6"/>
    </row>
    <row r="40" ht="19.2" spans="1:20">
      <c r="A40" s="14">
        <v>2427</v>
      </c>
      <c r="B40" s="4" t="s">
        <v>943</v>
      </c>
      <c r="C40" s="4" t="s">
        <v>2249</v>
      </c>
      <c r="D40" s="5">
        <v>44927</v>
      </c>
      <c r="E40" s="5">
        <v>44957</v>
      </c>
      <c r="F40" s="6"/>
      <c r="G40" s="4" t="s">
        <v>25</v>
      </c>
      <c r="H40" s="4" t="s">
        <v>909</v>
      </c>
      <c r="I40" s="4" t="s">
        <v>27</v>
      </c>
      <c r="J40" s="4">
        <v>3.4</v>
      </c>
      <c r="K40" s="8">
        <v>1620</v>
      </c>
      <c r="L40" s="8">
        <v>5508</v>
      </c>
      <c r="M40" s="4">
        <v>10</v>
      </c>
      <c r="N40" s="8">
        <v>550.8</v>
      </c>
      <c r="O40" s="8">
        <v>27.54</v>
      </c>
      <c r="P40" s="6"/>
      <c r="Q40" s="8">
        <v>247.86</v>
      </c>
      <c r="R40" s="8">
        <v>275.4</v>
      </c>
      <c r="S40" s="8">
        <v>523.26</v>
      </c>
      <c r="T40" s="6"/>
    </row>
    <row r="41" ht="19.2" spans="1:20">
      <c r="A41" s="14">
        <v>2428</v>
      </c>
      <c r="B41" s="4" t="s">
        <v>944</v>
      </c>
      <c r="C41" s="4" t="s">
        <v>2249</v>
      </c>
      <c r="D41" s="5">
        <v>44927</v>
      </c>
      <c r="E41" s="5">
        <v>44957</v>
      </c>
      <c r="F41" s="6"/>
      <c r="G41" s="4" t="s">
        <v>25</v>
      </c>
      <c r="H41" s="4" t="s">
        <v>909</v>
      </c>
      <c r="I41" s="4" t="s">
        <v>27</v>
      </c>
      <c r="J41" s="4">
        <v>3</v>
      </c>
      <c r="K41" s="8">
        <v>1620</v>
      </c>
      <c r="L41" s="8">
        <v>4860</v>
      </c>
      <c r="M41" s="4">
        <v>10</v>
      </c>
      <c r="N41" s="8">
        <v>486</v>
      </c>
      <c r="O41" s="8">
        <v>24.3</v>
      </c>
      <c r="P41" s="6"/>
      <c r="Q41" s="8">
        <v>218.7</v>
      </c>
      <c r="R41" s="8">
        <v>243</v>
      </c>
      <c r="S41" s="8">
        <v>461.7</v>
      </c>
      <c r="T41" s="6"/>
    </row>
    <row r="42" ht="19.2" spans="1:20">
      <c r="A42" s="14">
        <v>2429</v>
      </c>
      <c r="B42" s="4" t="s">
        <v>945</v>
      </c>
      <c r="C42" s="4" t="s">
        <v>2249</v>
      </c>
      <c r="D42" s="5">
        <v>44927</v>
      </c>
      <c r="E42" s="5">
        <v>44957</v>
      </c>
      <c r="F42" s="6"/>
      <c r="G42" s="4" t="s">
        <v>25</v>
      </c>
      <c r="H42" s="4" t="s">
        <v>909</v>
      </c>
      <c r="I42" s="4" t="s">
        <v>27</v>
      </c>
      <c r="J42" s="4">
        <v>8</v>
      </c>
      <c r="K42" s="8">
        <v>3960</v>
      </c>
      <c r="L42" s="8">
        <v>31680</v>
      </c>
      <c r="M42" s="4">
        <v>10</v>
      </c>
      <c r="N42" s="8">
        <v>3168</v>
      </c>
      <c r="O42" s="8">
        <v>158.4</v>
      </c>
      <c r="P42" s="6"/>
      <c r="Q42" s="8">
        <v>1425.6</v>
      </c>
      <c r="R42" s="8">
        <v>1584</v>
      </c>
      <c r="S42" s="8">
        <v>3009.6</v>
      </c>
      <c r="T42" s="6"/>
    </row>
    <row r="43" ht="19.2" spans="1:20">
      <c r="A43" s="14">
        <v>2430</v>
      </c>
      <c r="B43" s="4" t="s">
        <v>946</v>
      </c>
      <c r="C43" s="4" t="s">
        <v>2249</v>
      </c>
      <c r="D43" s="5">
        <v>44927</v>
      </c>
      <c r="E43" s="5">
        <v>44957</v>
      </c>
      <c r="F43" s="6"/>
      <c r="G43" s="4" t="s">
        <v>25</v>
      </c>
      <c r="H43" s="4" t="s">
        <v>909</v>
      </c>
      <c r="I43" s="4" t="s">
        <v>27</v>
      </c>
      <c r="J43" s="4">
        <v>8</v>
      </c>
      <c r="K43" s="8">
        <v>3960</v>
      </c>
      <c r="L43" s="8">
        <v>31680</v>
      </c>
      <c r="M43" s="4">
        <v>10</v>
      </c>
      <c r="N43" s="8">
        <v>3168</v>
      </c>
      <c r="O43" s="8">
        <v>158.4</v>
      </c>
      <c r="P43" s="6"/>
      <c r="Q43" s="8">
        <v>1425.6</v>
      </c>
      <c r="R43" s="8">
        <v>1584</v>
      </c>
      <c r="S43" s="8">
        <v>3009.6</v>
      </c>
      <c r="T43" s="6"/>
    </row>
    <row r="44" ht="19.2" spans="1:20">
      <c r="A44" s="14">
        <v>2431</v>
      </c>
      <c r="B44" s="4" t="s">
        <v>947</v>
      </c>
      <c r="C44" s="4" t="s">
        <v>2249</v>
      </c>
      <c r="D44" s="5">
        <v>44927</v>
      </c>
      <c r="E44" s="5">
        <v>44957</v>
      </c>
      <c r="F44" s="6"/>
      <c r="G44" s="4" t="s">
        <v>25</v>
      </c>
      <c r="H44" s="4" t="s">
        <v>909</v>
      </c>
      <c r="I44" s="4" t="s">
        <v>27</v>
      </c>
      <c r="J44" s="4">
        <v>8</v>
      </c>
      <c r="K44" s="8">
        <v>3960</v>
      </c>
      <c r="L44" s="8">
        <v>31680</v>
      </c>
      <c r="M44" s="4">
        <v>10</v>
      </c>
      <c r="N44" s="8">
        <v>3168</v>
      </c>
      <c r="O44" s="8">
        <v>158.4</v>
      </c>
      <c r="P44" s="6"/>
      <c r="Q44" s="8">
        <v>1425.6</v>
      </c>
      <c r="R44" s="8">
        <v>1584</v>
      </c>
      <c r="S44" s="8">
        <v>3009.6</v>
      </c>
      <c r="T44" s="6"/>
    </row>
    <row r="45" ht="19.2" spans="1:20">
      <c r="A45" s="14">
        <v>2432</v>
      </c>
      <c r="B45" s="4" t="s">
        <v>948</v>
      </c>
      <c r="C45" s="4" t="s">
        <v>2249</v>
      </c>
      <c r="D45" s="5">
        <v>44927</v>
      </c>
      <c r="E45" s="5">
        <v>44957</v>
      </c>
      <c r="F45" s="6"/>
      <c r="G45" s="4" t="s">
        <v>25</v>
      </c>
      <c r="H45" s="4" t="s">
        <v>909</v>
      </c>
      <c r="I45" s="4" t="s">
        <v>27</v>
      </c>
      <c r="J45" s="4">
        <v>15</v>
      </c>
      <c r="K45" s="8">
        <v>3960</v>
      </c>
      <c r="L45" s="8">
        <v>59400</v>
      </c>
      <c r="M45" s="4">
        <v>10</v>
      </c>
      <c r="N45" s="8">
        <v>5940</v>
      </c>
      <c r="O45" s="8">
        <v>297</v>
      </c>
      <c r="P45" s="6"/>
      <c r="Q45" s="8">
        <v>2673</v>
      </c>
      <c r="R45" s="8">
        <v>2970</v>
      </c>
      <c r="S45" s="8">
        <v>5643</v>
      </c>
      <c r="T45" s="6"/>
    </row>
    <row r="46" ht="19.2" spans="1:20">
      <c r="A46" s="14">
        <v>2433</v>
      </c>
      <c r="B46" s="4" t="s">
        <v>949</v>
      </c>
      <c r="C46" s="4" t="s">
        <v>2249</v>
      </c>
      <c r="D46" s="5">
        <v>44927</v>
      </c>
      <c r="E46" s="5">
        <v>44957</v>
      </c>
      <c r="F46" s="6"/>
      <c r="G46" s="4" t="s">
        <v>25</v>
      </c>
      <c r="H46" s="4" t="s">
        <v>909</v>
      </c>
      <c r="I46" s="4" t="s">
        <v>27</v>
      </c>
      <c r="J46" s="4">
        <v>10</v>
      </c>
      <c r="K46" s="8">
        <v>3960</v>
      </c>
      <c r="L46" s="8">
        <v>39600</v>
      </c>
      <c r="M46" s="4">
        <v>10</v>
      </c>
      <c r="N46" s="8">
        <v>3960</v>
      </c>
      <c r="O46" s="8">
        <v>198</v>
      </c>
      <c r="P46" s="6"/>
      <c r="Q46" s="8">
        <v>1782</v>
      </c>
      <c r="R46" s="8">
        <v>1980</v>
      </c>
      <c r="S46" s="8">
        <v>3762</v>
      </c>
      <c r="T46" s="6"/>
    </row>
    <row r="47" ht="19.2" spans="1:20">
      <c r="A47" s="14">
        <v>2434</v>
      </c>
      <c r="B47" s="4" t="s">
        <v>950</v>
      </c>
      <c r="C47" s="4" t="s">
        <v>2249</v>
      </c>
      <c r="D47" s="5">
        <v>44927</v>
      </c>
      <c r="E47" s="5">
        <v>44957</v>
      </c>
      <c r="F47" s="6"/>
      <c r="G47" s="4" t="s">
        <v>25</v>
      </c>
      <c r="H47" s="4" t="s">
        <v>909</v>
      </c>
      <c r="I47" s="4" t="s">
        <v>27</v>
      </c>
      <c r="J47" s="4">
        <v>9</v>
      </c>
      <c r="K47" s="8">
        <v>3960</v>
      </c>
      <c r="L47" s="8">
        <v>35640</v>
      </c>
      <c r="M47" s="4">
        <v>10</v>
      </c>
      <c r="N47" s="8">
        <v>3564</v>
      </c>
      <c r="O47" s="8">
        <v>178.2</v>
      </c>
      <c r="P47" s="6"/>
      <c r="Q47" s="8">
        <v>1603.8</v>
      </c>
      <c r="R47" s="8">
        <v>1782</v>
      </c>
      <c r="S47" s="8">
        <v>3385.8</v>
      </c>
      <c r="T47" s="6"/>
    </row>
    <row r="48" ht="19.2" spans="1:20">
      <c r="A48" s="14">
        <v>2435</v>
      </c>
      <c r="B48" s="4" t="s">
        <v>951</v>
      </c>
      <c r="C48" s="4" t="s">
        <v>2249</v>
      </c>
      <c r="D48" s="5">
        <v>44927</v>
      </c>
      <c r="E48" s="5">
        <v>44957</v>
      </c>
      <c r="F48" s="6"/>
      <c r="G48" s="4" t="s">
        <v>25</v>
      </c>
      <c r="H48" s="4" t="s">
        <v>909</v>
      </c>
      <c r="I48" s="4" t="s">
        <v>27</v>
      </c>
      <c r="J48" s="4">
        <v>6.5</v>
      </c>
      <c r="K48" s="8">
        <v>3960</v>
      </c>
      <c r="L48" s="8">
        <v>25740</v>
      </c>
      <c r="M48" s="4">
        <v>10</v>
      </c>
      <c r="N48" s="8">
        <v>2574</v>
      </c>
      <c r="O48" s="8">
        <v>128.7</v>
      </c>
      <c r="P48" s="6"/>
      <c r="Q48" s="8">
        <v>1158.3</v>
      </c>
      <c r="R48" s="8">
        <v>1287</v>
      </c>
      <c r="S48" s="8">
        <v>2445.3</v>
      </c>
      <c r="T48" s="6"/>
    </row>
    <row r="49" ht="19.2" spans="1:20">
      <c r="A49" s="14">
        <v>2436</v>
      </c>
      <c r="B49" s="4" t="s">
        <v>952</v>
      </c>
      <c r="C49" s="4" t="s">
        <v>2249</v>
      </c>
      <c r="D49" s="5">
        <v>44927</v>
      </c>
      <c r="E49" s="5">
        <v>44957</v>
      </c>
      <c r="F49" s="6"/>
      <c r="G49" s="4" t="s">
        <v>25</v>
      </c>
      <c r="H49" s="4" t="s">
        <v>909</v>
      </c>
      <c r="I49" s="4" t="s">
        <v>27</v>
      </c>
      <c r="J49" s="4">
        <v>8.5</v>
      </c>
      <c r="K49" s="8">
        <v>3960</v>
      </c>
      <c r="L49" s="8">
        <v>33660</v>
      </c>
      <c r="M49" s="4">
        <v>10</v>
      </c>
      <c r="N49" s="8">
        <v>3366</v>
      </c>
      <c r="O49" s="8">
        <v>168.3</v>
      </c>
      <c r="P49" s="6"/>
      <c r="Q49" s="8">
        <v>1514.7</v>
      </c>
      <c r="R49" s="8">
        <v>1683</v>
      </c>
      <c r="S49" s="8">
        <v>3197.7</v>
      </c>
      <c r="T49" s="6"/>
    </row>
    <row r="50" ht="19.2" spans="1:20">
      <c r="A50" s="14">
        <v>2437</v>
      </c>
      <c r="B50" s="4" t="s">
        <v>597</v>
      </c>
      <c r="C50" s="4" t="s">
        <v>2249</v>
      </c>
      <c r="D50" s="5">
        <v>44927</v>
      </c>
      <c r="E50" s="5">
        <v>44957</v>
      </c>
      <c r="F50" s="6"/>
      <c r="G50" s="4" t="s">
        <v>25</v>
      </c>
      <c r="H50" s="4" t="s">
        <v>909</v>
      </c>
      <c r="I50" s="4" t="s">
        <v>27</v>
      </c>
      <c r="J50" s="4">
        <v>8</v>
      </c>
      <c r="K50" s="8">
        <v>3960</v>
      </c>
      <c r="L50" s="8">
        <v>31680</v>
      </c>
      <c r="M50" s="4">
        <v>10</v>
      </c>
      <c r="N50" s="8">
        <v>3168</v>
      </c>
      <c r="O50" s="8">
        <v>158.4</v>
      </c>
      <c r="P50" s="6"/>
      <c r="Q50" s="8">
        <v>1425.6</v>
      </c>
      <c r="R50" s="8">
        <v>1584</v>
      </c>
      <c r="S50" s="8">
        <v>3009.6</v>
      </c>
      <c r="T50" s="6"/>
    </row>
    <row r="51" ht="19.2" spans="1:20">
      <c r="A51" s="14">
        <v>2438</v>
      </c>
      <c r="B51" s="4" t="s">
        <v>953</v>
      </c>
      <c r="C51" s="4" t="s">
        <v>2249</v>
      </c>
      <c r="D51" s="5">
        <v>44927</v>
      </c>
      <c r="E51" s="5">
        <v>44957</v>
      </c>
      <c r="F51" s="6"/>
      <c r="G51" s="4" t="s">
        <v>25</v>
      </c>
      <c r="H51" s="4" t="s">
        <v>909</v>
      </c>
      <c r="I51" s="4" t="s">
        <v>27</v>
      </c>
      <c r="J51" s="4">
        <v>10</v>
      </c>
      <c r="K51" s="8">
        <v>3960</v>
      </c>
      <c r="L51" s="8">
        <v>39600</v>
      </c>
      <c r="M51" s="4">
        <v>10</v>
      </c>
      <c r="N51" s="8">
        <v>3960</v>
      </c>
      <c r="O51" s="8">
        <v>198</v>
      </c>
      <c r="P51" s="6"/>
      <c r="Q51" s="8">
        <v>1782</v>
      </c>
      <c r="R51" s="8">
        <v>1980</v>
      </c>
      <c r="S51" s="8">
        <v>3762</v>
      </c>
      <c r="T51" s="6"/>
    </row>
    <row r="52" ht="19.2" spans="1:20">
      <c r="A52" s="14">
        <v>2439</v>
      </c>
      <c r="B52" s="4" t="s">
        <v>940</v>
      </c>
      <c r="C52" s="4" t="s">
        <v>2249</v>
      </c>
      <c r="D52" s="5">
        <v>44958</v>
      </c>
      <c r="E52" s="5">
        <v>44985</v>
      </c>
      <c r="F52" s="6"/>
      <c r="G52" s="4" t="s">
        <v>25</v>
      </c>
      <c r="H52" s="4" t="s">
        <v>909</v>
      </c>
      <c r="I52" s="4" t="s">
        <v>27</v>
      </c>
      <c r="J52" s="4">
        <v>5.35</v>
      </c>
      <c r="K52" s="8">
        <v>2160</v>
      </c>
      <c r="L52" s="8">
        <v>11556</v>
      </c>
      <c r="M52" s="4">
        <v>10</v>
      </c>
      <c r="N52" s="8">
        <v>1155.6</v>
      </c>
      <c r="O52" s="8">
        <v>57.78</v>
      </c>
      <c r="P52" s="6"/>
      <c r="Q52" s="8">
        <v>520.02</v>
      </c>
      <c r="R52" s="8">
        <v>577.8</v>
      </c>
      <c r="S52" s="8">
        <v>1097.82</v>
      </c>
      <c r="T52" s="6"/>
    </row>
    <row r="53" ht="19.2" spans="1:20">
      <c r="A53" s="14">
        <v>2440</v>
      </c>
      <c r="B53" s="4" t="s">
        <v>941</v>
      </c>
      <c r="C53" s="4" t="s">
        <v>2249</v>
      </c>
      <c r="D53" s="5">
        <v>44958</v>
      </c>
      <c r="E53" s="5">
        <v>44985</v>
      </c>
      <c r="F53" s="6"/>
      <c r="G53" s="4" t="s">
        <v>25</v>
      </c>
      <c r="H53" s="4" t="s">
        <v>909</v>
      </c>
      <c r="I53" s="4" t="s">
        <v>27</v>
      </c>
      <c r="J53" s="4">
        <v>2.39</v>
      </c>
      <c r="K53" s="8">
        <v>2160</v>
      </c>
      <c r="L53" s="8">
        <v>5162.4</v>
      </c>
      <c r="M53" s="4">
        <v>10</v>
      </c>
      <c r="N53" s="8">
        <v>516.24</v>
      </c>
      <c r="O53" s="8">
        <v>25.812</v>
      </c>
      <c r="P53" s="6"/>
      <c r="Q53" s="8">
        <v>232.308</v>
      </c>
      <c r="R53" s="8">
        <v>258.12</v>
      </c>
      <c r="S53" s="8">
        <v>490.428</v>
      </c>
      <c r="T53" s="6"/>
    </row>
    <row r="54" ht="19.2" spans="1:20">
      <c r="A54" s="14">
        <v>2441</v>
      </c>
      <c r="B54" s="4" t="s">
        <v>943</v>
      </c>
      <c r="C54" s="4" t="s">
        <v>2249</v>
      </c>
      <c r="D54" s="5">
        <v>44958</v>
      </c>
      <c r="E54" s="5">
        <v>44985</v>
      </c>
      <c r="F54" s="6"/>
      <c r="G54" s="4" t="s">
        <v>25</v>
      </c>
      <c r="H54" s="4" t="s">
        <v>909</v>
      </c>
      <c r="I54" s="4" t="s">
        <v>27</v>
      </c>
      <c r="J54" s="4">
        <v>3.4</v>
      </c>
      <c r="K54" s="8">
        <v>2160</v>
      </c>
      <c r="L54" s="8">
        <v>7344</v>
      </c>
      <c r="M54" s="4">
        <v>10</v>
      </c>
      <c r="N54" s="8">
        <v>734.4</v>
      </c>
      <c r="O54" s="8">
        <v>36.72</v>
      </c>
      <c r="P54" s="6"/>
      <c r="Q54" s="8">
        <v>330.48</v>
      </c>
      <c r="R54" s="8">
        <v>367.2</v>
      </c>
      <c r="S54" s="8">
        <v>697.68</v>
      </c>
      <c r="T54" s="6"/>
    </row>
    <row r="55" ht="19.2" spans="1:20">
      <c r="A55" s="14">
        <v>2442</v>
      </c>
      <c r="B55" s="4" t="s">
        <v>944</v>
      </c>
      <c r="C55" s="4" t="s">
        <v>2249</v>
      </c>
      <c r="D55" s="5">
        <v>44958</v>
      </c>
      <c r="E55" s="5">
        <v>44985</v>
      </c>
      <c r="F55" s="6"/>
      <c r="G55" s="4" t="s">
        <v>25</v>
      </c>
      <c r="H55" s="4" t="s">
        <v>909</v>
      </c>
      <c r="I55" s="4" t="s">
        <v>27</v>
      </c>
      <c r="J55" s="4">
        <v>3</v>
      </c>
      <c r="K55" s="8">
        <v>2160</v>
      </c>
      <c r="L55" s="8">
        <v>6480</v>
      </c>
      <c r="M55" s="4">
        <v>10</v>
      </c>
      <c r="N55" s="8">
        <v>648</v>
      </c>
      <c r="O55" s="8">
        <v>32.4</v>
      </c>
      <c r="P55" s="6"/>
      <c r="Q55" s="8">
        <v>291.6</v>
      </c>
      <c r="R55" s="8">
        <v>324</v>
      </c>
      <c r="S55" s="8">
        <v>615.6</v>
      </c>
      <c r="T55" s="6"/>
    </row>
    <row r="56" ht="19.2" spans="1:20">
      <c r="A56" s="14">
        <v>2443</v>
      </c>
      <c r="B56" s="4" t="s">
        <v>683</v>
      </c>
      <c r="C56" s="4" t="s">
        <v>2249</v>
      </c>
      <c r="D56" s="5">
        <v>44958</v>
      </c>
      <c r="E56" s="5">
        <v>44985</v>
      </c>
      <c r="F56" s="6"/>
      <c r="G56" s="4" t="s">
        <v>25</v>
      </c>
      <c r="H56" s="4" t="s">
        <v>909</v>
      </c>
      <c r="I56" s="4" t="s">
        <v>27</v>
      </c>
      <c r="J56" s="4">
        <v>10.5</v>
      </c>
      <c r="K56" s="8">
        <v>4410</v>
      </c>
      <c r="L56" s="8">
        <v>46305</v>
      </c>
      <c r="M56" s="4">
        <v>10</v>
      </c>
      <c r="N56" s="8">
        <v>4630.5</v>
      </c>
      <c r="O56" s="8">
        <v>231.525</v>
      </c>
      <c r="P56" s="6"/>
      <c r="Q56" s="8">
        <v>2083.725</v>
      </c>
      <c r="R56" s="8">
        <v>2315.25</v>
      </c>
      <c r="S56" s="8">
        <v>4398.975</v>
      </c>
      <c r="T56" s="6"/>
    </row>
    <row r="57" ht="19.2" spans="1:20">
      <c r="A57" s="14">
        <v>2444</v>
      </c>
      <c r="B57" s="4" t="s">
        <v>910</v>
      </c>
      <c r="C57" s="4" t="s">
        <v>2249</v>
      </c>
      <c r="D57" s="5">
        <v>44958</v>
      </c>
      <c r="E57" s="5">
        <v>44985</v>
      </c>
      <c r="F57" s="6"/>
      <c r="G57" s="4" t="s">
        <v>25</v>
      </c>
      <c r="H57" s="4" t="s">
        <v>909</v>
      </c>
      <c r="I57" s="4" t="s">
        <v>27</v>
      </c>
      <c r="J57" s="4">
        <v>2.76</v>
      </c>
      <c r="K57" s="8">
        <v>4410</v>
      </c>
      <c r="L57" s="8">
        <v>12171.6</v>
      </c>
      <c r="M57" s="4">
        <v>10</v>
      </c>
      <c r="N57" s="8">
        <v>1217.16</v>
      </c>
      <c r="O57" s="8">
        <v>60.858</v>
      </c>
      <c r="P57" s="6"/>
      <c r="Q57" s="8">
        <v>547.722</v>
      </c>
      <c r="R57" s="8">
        <v>608.58</v>
      </c>
      <c r="S57" s="8">
        <v>1156.302</v>
      </c>
      <c r="T57" s="6"/>
    </row>
    <row r="58" ht="19.2" spans="1:20">
      <c r="A58" s="14">
        <v>2445</v>
      </c>
      <c r="B58" s="4" t="s">
        <v>911</v>
      </c>
      <c r="C58" s="4" t="s">
        <v>2249</v>
      </c>
      <c r="D58" s="5">
        <v>44958</v>
      </c>
      <c r="E58" s="5">
        <v>44985</v>
      </c>
      <c r="F58" s="6"/>
      <c r="G58" s="4" t="s">
        <v>25</v>
      </c>
      <c r="H58" s="4" t="s">
        <v>909</v>
      </c>
      <c r="I58" s="4" t="s">
        <v>27</v>
      </c>
      <c r="J58" s="4">
        <v>3.67</v>
      </c>
      <c r="K58" s="8">
        <v>4410</v>
      </c>
      <c r="L58" s="8">
        <v>16184.7</v>
      </c>
      <c r="M58" s="4">
        <v>10</v>
      </c>
      <c r="N58" s="8">
        <v>1618.47</v>
      </c>
      <c r="O58" s="8">
        <v>80.9235</v>
      </c>
      <c r="P58" s="6"/>
      <c r="Q58" s="8">
        <v>728.3115</v>
      </c>
      <c r="R58" s="8">
        <v>809.235</v>
      </c>
      <c r="S58" s="8">
        <v>1537.5465</v>
      </c>
      <c r="T58" s="6"/>
    </row>
    <row r="59" ht="19.2" spans="1:20">
      <c r="A59" s="14">
        <v>2446</v>
      </c>
      <c r="B59" s="4" t="s">
        <v>912</v>
      </c>
      <c r="C59" s="4" t="s">
        <v>2249</v>
      </c>
      <c r="D59" s="5">
        <v>44958</v>
      </c>
      <c r="E59" s="5">
        <v>44985</v>
      </c>
      <c r="F59" s="6"/>
      <c r="G59" s="4" t="s">
        <v>25</v>
      </c>
      <c r="H59" s="4" t="s">
        <v>909</v>
      </c>
      <c r="I59" s="4" t="s">
        <v>27</v>
      </c>
      <c r="J59" s="4">
        <v>8.3</v>
      </c>
      <c r="K59" s="8">
        <v>4410</v>
      </c>
      <c r="L59" s="8">
        <v>36603</v>
      </c>
      <c r="M59" s="4">
        <v>10</v>
      </c>
      <c r="N59" s="8">
        <v>3660.3</v>
      </c>
      <c r="O59" s="8">
        <v>183.015</v>
      </c>
      <c r="P59" s="6"/>
      <c r="Q59" s="8">
        <v>1647.135</v>
      </c>
      <c r="R59" s="8">
        <v>1830.15</v>
      </c>
      <c r="S59" s="8">
        <v>3477.285</v>
      </c>
      <c r="T59" s="6"/>
    </row>
    <row r="60" ht="19.2" spans="1:20">
      <c r="A60" s="14">
        <v>2447</v>
      </c>
      <c r="B60" s="4" t="s">
        <v>913</v>
      </c>
      <c r="C60" s="4" t="s">
        <v>2249</v>
      </c>
      <c r="D60" s="5">
        <v>44958</v>
      </c>
      <c r="E60" s="5">
        <v>44985</v>
      </c>
      <c r="F60" s="6"/>
      <c r="G60" s="4" t="s">
        <v>25</v>
      </c>
      <c r="H60" s="4" t="s">
        <v>909</v>
      </c>
      <c r="I60" s="4" t="s">
        <v>27</v>
      </c>
      <c r="J60" s="4">
        <v>8</v>
      </c>
      <c r="K60" s="8">
        <v>4410</v>
      </c>
      <c r="L60" s="8">
        <v>35280</v>
      </c>
      <c r="M60" s="4">
        <v>10</v>
      </c>
      <c r="N60" s="8">
        <v>3528</v>
      </c>
      <c r="O60" s="8">
        <v>176.4</v>
      </c>
      <c r="P60" s="6"/>
      <c r="Q60" s="8">
        <v>1587.6</v>
      </c>
      <c r="R60" s="8">
        <v>1764</v>
      </c>
      <c r="S60" s="8">
        <v>3351.6</v>
      </c>
      <c r="T60" s="6"/>
    </row>
    <row r="61" ht="19.2" spans="1:20">
      <c r="A61" s="14">
        <v>2448</v>
      </c>
      <c r="B61" s="4" t="s">
        <v>914</v>
      </c>
      <c r="C61" s="4" t="s">
        <v>2249</v>
      </c>
      <c r="D61" s="5">
        <v>44958</v>
      </c>
      <c r="E61" s="5">
        <v>44985</v>
      </c>
      <c r="F61" s="6"/>
      <c r="G61" s="4" t="s">
        <v>25</v>
      </c>
      <c r="H61" s="4" t="s">
        <v>909</v>
      </c>
      <c r="I61" s="4" t="s">
        <v>27</v>
      </c>
      <c r="J61" s="4">
        <v>5.21</v>
      </c>
      <c r="K61" s="8">
        <v>4410</v>
      </c>
      <c r="L61" s="8">
        <v>22976.1</v>
      </c>
      <c r="M61" s="4">
        <v>10</v>
      </c>
      <c r="N61" s="8">
        <v>2297.61</v>
      </c>
      <c r="O61" s="8">
        <v>114.8805</v>
      </c>
      <c r="P61" s="6"/>
      <c r="Q61" s="8">
        <v>1033.9245</v>
      </c>
      <c r="R61" s="8">
        <v>1148.805</v>
      </c>
      <c r="S61" s="8">
        <v>2182.7295</v>
      </c>
      <c r="T61" s="6"/>
    </row>
    <row r="62" ht="19.2" spans="1:20">
      <c r="A62" s="14">
        <v>2449</v>
      </c>
      <c r="B62" s="4" t="s">
        <v>915</v>
      </c>
      <c r="C62" s="4" t="s">
        <v>2249</v>
      </c>
      <c r="D62" s="5">
        <v>44958</v>
      </c>
      <c r="E62" s="5">
        <v>44985</v>
      </c>
      <c r="F62" s="6"/>
      <c r="G62" s="4" t="s">
        <v>25</v>
      </c>
      <c r="H62" s="4" t="s">
        <v>909</v>
      </c>
      <c r="I62" s="4" t="s">
        <v>27</v>
      </c>
      <c r="J62" s="4">
        <v>5.5</v>
      </c>
      <c r="K62" s="8">
        <v>4410</v>
      </c>
      <c r="L62" s="8">
        <v>24255</v>
      </c>
      <c r="M62" s="4">
        <v>10</v>
      </c>
      <c r="N62" s="8">
        <v>2425.5</v>
      </c>
      <c r="O62" s="8">
        <v>121.275</v>
      </c>
      <c r="P62" s="6"/>
      <c r="Q62" s="8">
        <v>1091.475</v>
      </c>
      <c r="R62" s="8">
        <v>1212.75</v>
      </c>
      <c r="S62" s="8">
        <v>2304.225</v>
      </c>
      <c r="T62" s="6"/>
    </row>
    <row r="63" ht="19.2" spans="1:20">
      <c r="A63" s="14">
        <v>2450</v>
      </c>
      <c r="B63" s="4" t="s">
        <v>916</v>
      </c>
      <c r="C63" s="4" t="s">
        <v>2249</v>
      </c>
      <c r="D63" s="5">
        <v>44958</v>
      </c>
      <c r="E63" s="5">
        <v>44985</v>
      </c>
      <c r="F63" s="6"/>
      <c r="G63" s="4" t="s">
        <v>25</v>
      </c>
      <c r="H63" s="4" t="s">
        <v>909</v>
      </c>
      <c r="I63" s="4" t="s">
        <v>27</v>
      </c>
      <c r="J63" s="4">
        <v>6.8</v>
      </c>
      <c r="K63" s="8">
        <v>4410</v>
      </c>
      <c r="L63" s="8">
        <v>29988</v>
      </c>
      <c r="M63" s="4">
        <v>10</v>
      </c>
      <c r="N63" s="8">
        <v>2998.8</v>
      </c>
      <c r="O63" s="8">
        <v>149.94</v>
      </c>
      <c r="P63" s="6"/>
      <c r="Q63" s="8">
        <v>1349.46</v>
      </c>
      <c r="R63" s="8">
        <v>1499.4</v>
      </c>
      <c r="S63" s="8">
        <v>2848.86</v>
      </c>
      <c r="T63" s="6"/>
    </row>
    <row r="64" ht="19.2" spans="1:20">
      <c r="A64" s="14">
        <v>2451</v>
      </c>
      <c r="B64" s="4" t="s">
        <v>917</v>
      </c>
      <c r="C64" s="4" t="s">
        <v>2249</v>
      </c>
      <c r="D64" s="5">
        <v>44958</v>
      </c>
      <c r="E64" s="5">
        <v>44985</v>
      </c>
      <c r="F64" s="6"/>
      <c r="G64" s="4" t="s">
        <v>25</v>
      </c>
      <c r="H64" s="4" t="s">
        <v>909</v>
      </c>
      <c r="I64" s="4" t="s">
        <v>27</v>
      </c>
      <c r="J64" s="4">
        <v>6.2</v>
      </c>
      <c r="K64" s="8">
        <v>4410</v>
      </c>
      <c r="L64" s="8">
        <v>27342</v>
      </c>
      <c r="M64" s="4">
        <v>10</v>
      </c>
      <c r="N64" s="8">
        <v>2734.2</v>
      </c>
      <c r="O64" s="8">
        <v>136.71</v>
      </c>
      <c r="P64" s="6"/>
      <c r="Q64" s="8">
        <v>1230.39</v>
      </c>
      <c r="R64" s="8">
        <v>1367.1</v>
      </c>
      <c r="S64" s="8">
        <v>2597.49</v>
      </c>
      <c r="T64" s="6"/>
    </row>
    <row r="65" ht="19.2" spans="1:20">
      <c r="A65" s="14">
        <v>2452</v>
      </c>
      <c r="B65" s="4" t="s">
        <v>918</v>
      </c>
      <c r="C65" s="4" t="s">
        <v>2249</v>
      </c>
      <c r="D65" s="5">
        <v>44958</v>
      </c>
      <c r="E65" s="5">
        <v>44985</v>
      </c>
      <c r="F65" s="6"/>
      <c r="G65" s="4" t="s">
        <v>25</v>
      </c>
      <c r="H65" s="4" t="s">
        <v>909</v>
      </c>
      <c r="I65" s="4" t="s">
        <v>27</v>
      </c>
      <c r="J65" s="4">
        <v>2</v>
      </c>
      <c r="K65" s="8">
        <v>4410</v>
      </c>
      <c r="L65" s="8">
        <v>8820</v>
      </c>
      <c r="M65" s="4">
        <v>10</v>
      </c>
      <c r="N65" s="8">
        <v>882</v>
      </c>
      <c r="O65" s="8">
        <v>44.1</v>
      </c>
      <c r="P65" s="6"/>
      <c r="Q65" s="8">
        <v>396.9</v>
      </c>
      <c r="R65" s="8">
        <v>441</v>
      </c>
      <c r="S65" s="8">
        <v>837.9</v>
      </c>
      <c r="T65" s="6"/>
    </row>
    <row r="66" ht="19.2" spans="1:20">
      <c r="A66" s="14">
        <v>2453</v>
      </c>
      <c r="B66" s="4" t="s">
        <v>919</v>
      </c>
      <c r="C66" s="4" t="s">
        <v>2249</v>
      </c>
      <c r="D66" s="5">
        <v>44958</v>
      </c>
      <c r="E66" s="5">
        <v>44985</v>
      </c>
      <c r="F66" s="6"/>
      <c r="G66" s="4" t="s">
        <v>25</v>
      </c>
      <c r="H66" s="4" t="s">
        <v>909</v>
      </c>
      <c r="I66" s="4" t="s">
        <v>27</v>
      </c>
      <c r="J66" s="4">
        <v>6</v>
      </c>
      <c r="K66" s="8">
        <v>4410</v>
      </c>
      <c r="L66" s="8">
        <v>26460</v>
      </c>
      <c r="M66" s="4">
        <v>10</v>
      </c>
      <c r="N66" s="8">
        <v>2646</v>
      </c>
      <c r="O66" s="8">
        <v>132.3</v>
      </c>
      <c r="P66" s="6"/>
      <c r="Q66" s="8">
        <v>1190.7</v>
      </c>
      <c r="R66" s="8">
        <v>1323</v>
      </c>
      <c r="S66" s="8">
        <v>2513.7</v>
      </c>
      <c r="T66" s="6"/>
    </row>
    <row r="67" ht="19.2" spans="1:20">
      <c r="A67" s="14">
        <v>2454</v>
      </c>
      <c r="B67" s="4" t="s">
        <v>920</v>
      </c>
      <c r="C67" s="4" t="s">
        <v>2249</v>
      </c>
      <c r="D67" s="5">
        <v>44958</v>
      </c>
      <c r="E67" s="5">
        <v>44985</v>
      </c>
      <c r="F67" s="6"/>
      <c r="G67" s="4" t="s">
        <v>25</v>
      </c>
      <c r="H67" s="4" t="s">
        <v>909</v>
      </c>
      <c r="I67" s="4" t="s">
        <v>27</v>
      </c>
      <c r="J67" s="4">
        <v>7</v>
      </c>
      <c r="K67" s="8">
        <v>4410</v>
      </c>
      <c r="L67" s="8">
        <v>30870</v>
      </c>
      <c r="M67" s="4">
        <v>10</v>
      </c>
      <c r="N67" s="8">
        <v>3087</v>
      </c>
      <c r="O67" s="8">
        <v>154.35</v>
      </c>
      <c r="P67" s="6"/>
      <c r="Q67" s="8">
        <v>1389.15</v>
      </c>
      <c r="R67" s="8">
        <v>1543.5</v>
      </c>
      <c r="S67" s="8">
        <v>2932.65</v>
      </c>
      <c r="T67" s="6"/>
    </row>
    <row r="68" ht="19.2" spans="1:20">
      <c r="A68" s="14">
        <v>2455</v>
      </c>
      <c r="B68" s="4" t="s">
        <v>921</v>
      </c>
      <c r="C68" s="4" t="s">
        <v>2249</v>
      </c>
      <c r="D68" s="5">
        <v>44958</v>
      </c>
      <c r="E68" s="5">
        <v>44985</v>
      </c>
      <c r="F68" s="6"/>
      <c r="G68" s="4" t="s">
        <v>25</v>
      </c>
      <c r="H68" s="4" t="s">
        <v>909</v>
      </c>
      <c r="I68" s="4" t="s">
        <v>27</v>
      </c>
      <c r="J68" s="4">
        <v>5</v>
      </c>
      <c r="K68" s="8">
        <v>4410</v>
      </c>
      <c r="L68" s="8">
        <v>22050</v>
      </c>
      <c r="M68" s="4">
        <v>10</v>
      </c>
      <c r="N68" s="8">
        <v>2205</v>
      </c>
      <c r="O68" s="8">
        <v>110.25</v>
      </c>
      <c r="P68" s="6"/>
      <c r="Q68" s="8">
        <v>992.25</v>
      </c>
      <c r="R68" s="8">
        <v>1102.5</v>
      </c>
      <c r="S68" s="8">
        <v>2094.75</v>
      </c>
      <c r="T68" s="6"/>
    </row>
    <row r="69" ht="19.2" spans="1:20">
      <c r="A69" s="14">
        <v>2456</v>
      </c>
      <c r="B69" s="4" t="s">
        <v>922</v>
      </c>
      <c r="C69" s="4" t="s">
        <v>2249</v>
      </c>
      <c r="D69" s="5">
        <v>44958</v>
      </c>
      <c r="E69" s="5">
        <v>44985</v>
      </c>
      <c r="F69" s="6"/>
      <c r="G69" s="4" t="s">
        <v>25</v>
      </c>
      <c r="H69" s="4" t="s">
        <v>909</v>
      </c>
      <c r="I69" s="4" t="s">
        <v>27</v>
      </c>
      <c r="J69" s="4">
        <v>2</v>
      </c>
      <c r="K69" s="8">
        <v>4410</v>
      </c>
      <c r="L69" s="8">
        <v>8820</v>
      </c>
      <c r="M69" s="4">
        <v>10</v>
      </c>
      <c r="N69" s="8">
        <v>882</v>
      </c>
      <c r="O69" s="8">
        <v>44.1</v>
      </c>
      <c r="P69" s="6"/>
      <c r="Q69" s="8">
        <v>396.9</v>
      </c>
      <c r="R69" s="8">
        <v>441</v>
      </c>
      <c r="S69" s="8">
        <v>837.9</v>
      </c>
      <c r="T69" s="6"/>
    </row>
    <row r="70" ht="19.2" spans="1:20">
      <c r="A70" s="14">
        <v>2457</v>
      </c>
      <c r="B70" s="4" t="s">
        <v>926</v>
      </c>
      <c r="C70" s="4" t="s">
        <v>2249</v>
      </c>
      <c r="D70" s="5">
        <v>44958</v>
      </c>
      <c r="E70" s="5">
        <v>44985</v>
      </c>
      <c r="F70" s="6"/>
      <c r="G70" s="4" t="s">
        <v>25</v>
      </c>
      <c r="H70" s="4" t="s">
        <v>909</v>
      </c>
      <c r="I70" s="4" t="s">
        <v>27</v>
      </c>
      <c r="J70" s="4">
        <v>6.21</v>
      </c>
      <c r="K70" s="8">
        <v>4410</v>
      </c>
      <c r="L70" s="8">
        <v>27386.1</v>
      </c>
      <c r="M70" s="4">
        <v>10</v>
      </c>
      <c r="N70" s="8">
        <v>2738.61</v>
      </c>
      <c r="O70" s="8">
        <v>136.9305</v>
      </c>
      <c r="P70" s="6"/>
      <c r="Q70" s="8">
        <v>1232.3745</v>
      </c>
      <c r="R70" s="8">
        <v>1369.305</v>
      </c>
      <c r="S70" s="8">
        <v>2601.6795</v>
      </c>
      <c r="T70" s="6"/>
    </row>
    <row r="71" ht="19.2" spans="1:20">
      <c r="A71" s="14">
        <v>2458</v>
      </c>
      <c r="B71" s="4" t="s">
        <v>928</v>
      </c>
      <c r="C71" s="4" t="s">
        <v>2249</v>
      </c>
      <c r="D71" s="5">
        <v>44958</v>
      </c>
      <c r="E71" s="5">
        <v>44985</v>
      </c>
      <c r="F71" s="6"/>
      <c r="G71" s="4" t="s">
        <v>25</v>
      </c>
      <c r="H71" s="4" t="s">
        <v>909</v>
      </c>
      <c r="I71" s="4" t="s">
        <v>27</v>
      </c>
      <c r="J71" s="4">
        <v>5.81</v>
      </c>
      <c r="K71" s="8">
        <v>4410</v>
      </c>
      <c r="L71" s="8">
        <v>25622.1</v>
      </c>
      <c r="M71" s="4">
        <v>10</v>
      </c>
      <c r="N71" s="8">
        <v>2562.21</v>
      </c>
      <c r="O71" s="8">
        <v>128.1105</v>
      </c>
      <c r="P71" s="6"/>
      <c r="Q71" s="8">
        <v>1152.9945</v>
      </c>
      <c r="R71" s="8">
        <v>1281.105</v>
      </c>
      <c r="S71" s="8">
        <v>2434.0995</v>
      </c>
      <c r="T71" s="6"/>
    </row>
    <row r="72" ht="19.2" spans="1:20">
      <c r="A72" s="14">
        <v>2459</v>
      </c>
      <c r="B72" s="4" t="s">
        <v>929</v>
      </c>
      <c r="C72" s="4" t="s">
        <v>2249</v>
      </c>
      <c r="D72" s="5">
        <v>44958</v>
      </c>
      <c r="E72" s="5">
        <v>44985</v>
      </c>
      <c r="F72" s="6"/>
      <c r="G72" s="4" t="s">
        <v>25</v>
      </c>
      <c r="H72" s="4" t="s">
        <v>909</v>
      </c>
      <c r="I72" s="4" t="s">
        <v>27</v>
      </c>
      <c r="J72" s="4">
        <v>5.36</v>
      </c>
      <c r="K72" s="8">
        <v>4410</v>
      </c>
      <c r="L72" s="8">
        <v>23637.6</v>
      </c>
      <c r="M72" s="4">
        <v>10</v>
      </c>
      <c r="N72" s="8">
        <v>2363.76</v>
      </c>
      <c r="O72" s="8">
        <v>118.188</v>
      </c>
      <c r="P72" s="6"/>
      <c r="Q72" s="8">
        <v>1063.692</v>
      </c>
      <c r="R72" s="8">
        <v>1181.88</v>
      </c>
      <c r="S72" s="8">
        <v>2245.572</v>
      </c>
      <c r="T72" s="6"/>
    </row>
    <row r="73" ht="19.2" spans="1:20">
      <c r="A73" s="14">
        <v>2460</v>
      </c>
      <c r="B73" s="4" t="s">
        <v>930</v>
      </c>
      <c r="C73" s="4" t="s">
        <v>2249</v>
      </c>
      <c r="D73" s="5">
        <v>44958</v>
      </c>
      <c r="E73" s="5">
        <v>44985</v>
      </c>
      <c r="F73" s="6"/>
      <c r="G73" s="4" t="s">
        <v>25</v>
      </c>
      <c r="H73" s="4" t="s">
        <v>909</v>
      </c>
      <c r="I73" s="4" t="s">
        <v>27</v>
      </c>
      <c r="J73" s="4">
        <v>5.3</v>
      </c>
      <c r="K73" s="8">
        <v>4410</v>
      </c>
      <c r="L73" s="8">
        <v>23373</v>
      </c>
      <c r="M73" s="4">
        <v>10</v>
      </c>
      <c r="N73" s="8">
        <v>2337.3</v>
      </c>
      <c r="O73" s="8">
        <v>116.865</v>
      </c>
      <c r="P73" s="6"/>
      <c r="Q73" s="8">
        <v>1051.785</v>
      </c>
      <c r="R73" s="8">
        <v>1168.65</v>
      </c>
      <c r="S73" s="8">
        <v>2220.435</v>
      </c>
      <c r="T73" s="6"/>
    </row>
    <row r="74" ht="19.2" spans="1:20">
      <c r="A74" s="14">
        <v>2461</v>
      </c>
      <c r="B74" s="4" t="s">
        <v>931</v>
      </c>
      <c r="C74" s="4" t="s">
        <v>2249</v>
      </c>
      <c r="D74" s="5">
        <v>44958</v>
      </c>
      <c r="E74" s="5">
        <v>44985</v>
      </c>
      <c r="F74" s="6"/>
      <c r="G74" s="4" t="s">
        <v>25</v>
      </c>
      <c r="H74" s="4" t="s">
        <v>909</v>
      </c>
      <c r="I74" s="4" t="s">
        <v>27</v>
      </c>
      <c r="J74" s="4">
        <v>5.84</v>
      </c>
      <c r="K74" s="8">
        <v>4410</v>
      </c>
      <c r="L74" s="8">
        <v>25754.4</v>
      </c>
      <c r="M74" s="4">
        <v>10</v>
      </c>
      <c r="N74" s="8">
        <v>2575.44</v>
      </c>
      <c r="O74" s="8">
        <v>128.772</v>
      </c>
      <c r="P74" s="6"/>
      <c r="Q74" s="8">
        <v>1158.948</v>
      </c>
      <c r="R74" s="8">
        <v>1287.72</v>
      </c>
      <c r="S74" s="8">
        <v>2446.668</v>
      </c>
      <c r="T74" s="6"/>
    </row>
    <row r="75" ht="19.2" spans="1:20">
      <c r="A75" s="14">
        <v>2462</v>
      </c>
      <c r="B75" s="4" t="s">
        <v>934</v>
      </c>
      <c r="C75" s="4" t="s">
        <v>2249</v>
      </c>
      <c r="D75" s="5">
        <v>44958</v>
      </c>
      <c r="E75" s="5">
        <v>44985</v>
      </c>
      <c r="F75" s="6"/>
      <c r="G75" s="4" t="s">
        <v>25</v>
      </c>
      <c r="H75" s="4" t="s">
        <v>909</v>
      </c>
      <c r="I75" s="4" t="s">
        <v>27</v>
      </c>
      <c r="J75" s="4">
        <v>3.21</v>
      </c>
      <c r="K75" s="8">
        <v>4410</v>
      </c>
      <c r="L75" s="8">
        <v>14156.1</v>
      </c>
      <c r="M75" s="4">
        <v>10</v>
      </c>
      <c r="N75" s="8">
        <v>1415.61</v>
      </c>
      <c r="O75" s="8">
        <v>70.7805</v>
      </c>
      <c r="P75" s="6"/>
      <c r="Q75" s="8">
        <v>637.0245</v>
      </c>
      <c r="R75" s="8">
        <v>707.805</v>
      </c>
      <c r="S75" s="8">
        <v>1344.8295</v>
      </c>
      <c r="T75" s="6"/>
    </row>
    <row r="76" ht="19.2" spans="1:20">
      <c r="A76" s="14">
        <v>2463</v>
      </c>
      <c r="B76" s="4" t="s">
        <v>936</v>
      </c>
      <c r="C76" s="4" t="s">
        <v>2249</v>
      </c>
      <c r="D76" s="5">
        <v>44958</v>
      </c>
      <c r="E76" s="5">
        <v>44985</v>
      </c>
      <c r="F76" s="6"/>
      <c r="G76" s="4" t="s">
        <v>25</v>
      </c>
      <c r="H76" s="4" t="s">
        <v>909</v>
      </c>
      <c r="I76" s="4" t="s">
        <v>27</v>
      </c>
      <c r="J76" s="4">
        <v>6</v>
      </c>
      <c r="K76" s="8">
        <v>4410</v>
      </c>
      <c r="L76" s="8">
        <v>26460</v>
      </c>
      <c r="M76" s="4">
        <v>10</v>
      </c>
      <c r="N76" s="8">
        <v>2646</v>
      </c>
      <c r="O76" s="8">
        <v>132.3</v>
      </c>
      <c r="P76" s="6"/>
      <c r="Q76" s="8">
        <v>1190.7</v>
      </c>
      <c r="R76" s="8">
        <v>1323</v>
      </c>
      <c r="S76" s="8">
        <v>2513.7</v>
      </c>
      <c r="T76" s="6"/>
    </row>
    <row r="77" ht="19.2" spans="1:20">
      <c r="A77" s="14">
        <v>2464</v>
      </c>
      <c r="B77" s="4" t="s">
        <v>954</v>
      </c>
      <c r="C77" s="4" t="s">
        <v>2249</v>
      </c>
      <c r="D77" s="5">
        <v>44958</v>
      </c>
      <c r="E77" s="5">
        <v>44985</v>
      </c>
      <c r="F77" s="6"/>
      <c r="G77" s="4" t="s">
        <v>25</v>
      </c>
      <c r="H77" s="4" t="s">
        <v>909</v>
      </c>
      <c r="I77" s="4" t="s">
        <v>27</v>
      </c>
      <c r="J77" s="4">
        <v>8</v>
      </c>
      <c r="K77" s="8">
        <v>4410</v>
      </c>
      <c r="L77" s="8">
        <v>35280</v>
      </c>
      <c r="M77" s="4">
        <v>10</v>
      </c>
      <c r="N77" s="8">
        <v>3528</v>
      </c>
      <c r="O77" s="8">
        <v>176.4</v>
      </c>
      <c r="P77" s="6"/>
      <c r="Q77" s="8">
        <v>1587.6</v>
      </c>
      <c r="R77" s="8">
        <v>1764</v>
      </c>
      <c r="S77" s="8">
        <v>3351.6</v>
      </c>
      <c r="T77" s="6"/>
    </row>
    <row r="78" ht="19.2" spans="1:20">
      <c r="A78" s="14">
        <v>2465</v>
      </c>
      <c r="B78" s="4" t="s">
        <v>937</v>
      </c>
      <c r="C78" s="4" t="s">
        <v>2249</v>
      </c>
      <c r="D78" s="5">
        <v>44958</v>
      </c>
      <c r="E78" s="5">
        <v>44985</v>
      </c>
      <c r="F78" s="6"/>
      <c r="G78" s="4" t="s">
        <v>25</v>
      </c>
      <c r="H78" s="4" t="s">
        <v>909</v>
      </c>
      <c r="I78" s="4" t="s">
        <v>27</v>
      </c>
      <c r="J78" s="4">
        <v>8.02</v>
      </c>
      <c r="K78" s="8">
        <v>4410</v>
      </c>
      <c r="L78" s="8">
        <v>35368.2</v>
      </c>
      <c r="M78" s="4">
        <v>10</v>
      </c>
      <c r="N78" s="8">
        <v>3536.82</v>
      </c>
      <c r="O78" s="8">
        <v>176.841</v>
      </c>
      <c r="P78" s="6"/>
      <c r="Q78" s="8">
        <v>1591.569</v>
      </c>
      <c r="R78" s="8">
        <v>1768.41</v>
      </c>
      <c r="S78" s="8">
        <v>3359.979</v>
      </c>
      <c r="T78" s="6"/>
    </row>
    <row r="79" ht="19.2" spans="1:20">
      <c r="A79" s="14">
        <v>2466</v>
      </c>
      <c r="B79" s="4" t="s">
        <v>938</v>
      </c>
      <c r="C79" s="4" t="s">
        <v>2249</v>
      </c>
      <c r="D79" s="5">
        <v>44958</v>
      </c>
      <c r="E79" s="5">
        <v>44985</v>
      </c>
      <c r="F79" s="6"/>
      <c r="G79" s="4" t="s">
        <v>25</v>
      </c>
      <c r="H79" s="4" t="s">
        <v>909</v>
      </c>
      <c r="I79" s="4" t="s">
        <v>27</v>
      </c>
      <c r="J79" s="4">
        <v>9</v>
      </c>
      <c r="K79" s="8">
        <v>4410</v>
      </c>
      <c r="L79" s="8">
        <v>39690</v>
      </c>
      <c r="M79" s="4">
        <v>10</v>
      </c>
      <c r="N79" s="8">
        <v>3969</v>
      </c>
      <c r="O79" s="8">
        <v>198.45</v>
      </c>
      <c r="P79" s="6"/>
      <c r="Q79" s="8">
        <v>1786.05</v>
      </c>
      <c r="R79" s="8">
        <v>1984.5</v>
      </c>
      <c r="S79" s="8">
        <v>3770.55</v>
      </c>
      <c r="T79" s="6"/>
    </row>
    <row r="80" ht="19.2" spans="1:20">
      <c r="A80" s="14">
        <v>2467</v>
      </c>
      <c r="B80" s="4" t="s">
        <v>939</v>
      </c>
      <c r="C80" s="4" t="s">
        <v>2249</v>
      </c>
      <c r="D80" s="5">
        <v>44958</v>
      </c>
      <c r="E80" s="5">
        <v>44985</v>
      </c>
      <c r="F80" s="6"/>
      <c r="G80" s="4" t="s">
        <v>25</v>
      </c>
      <c r="H80" s="4" t="s">
        <v>909</v>
      </c>
      <c r="I80" s="4" t="s">
        <v>27</v>
      </c>
      <c r="J80" s="4">
        <v>10</v>
      </c>
      <c r="K80" s="8">
        <v>4410</v>
      </c>
      <c r="L80" s="8">
        <v>44100</v>
      </c>
      <c r="M80" s="4">
        <v>10</v>
      </c>
      <c r="N80" s="8">
        <v>4410</v>
      </c>
      <c r="O80" s="8">
        <v>220.5</v>
      </c>
      <c r="P80" s="6"/>
      <c r="Q80" s="8">
        <v>1984.5</v>
      </c>
      <c r="R80" s="8">
        <v>2205</v>
      </c>
      <c r="S80" s="8">
        <v>4189.5</v>
      </c>
      <c r="T80" s="6"/>
    </row>
    <row r="81" ht="19.2" spans="1:20">
      <c r="A81" s="14">
        <v>2468</v>
      </c>
      <c r="B81" s="4" t="s">
        <v>683</v>
      </c>
      <c r="C81" s="4" t="s">
        <v>2249</v>
      </c>
      <c r="D81" s="5">
        <v>44986</v>
      </c>
      <c r="E81" s="5">
        <v>45016</v>
      </c>
      <c r="F81" s="6"/>
      <c r="G81" s="4" t="s">
        <v>25</v>
      </c>
      <c r="H81" s="4" t="s">
        <v>909</v>
      </c>
      <c r="I81" s="4" t="s">
        <v>27</v>
      </c>
      <c r="J81" s="4">
        <v>10.5</v>
      </c>
      <c r="K81" s="13">
        <v>4410</v>
      </c>
      <c r="L81" s="8">
        <v>46305</v>
      </c>
      <c r="M81" s="4">
        <v>10</v>
      </c>
      <c r="N81" s="8">
        <v>4630.5</v>
      </c>
      <c r="O81" s="8">
        <v>231.525</v>
      </c>
      <c r="P81" s="6"/>
      <c r="Q81" s="8">
        <v>2083.725</v>
      </c>
      <c r="R81" s="8">
        <v>2315.25</v>
      </c>
      <c r="S81" s="8">
        <v>4398.975</v>
      </c>
      <c r="T81" s="6"/>
    </row>
    <row r="82" ht="19.2" spans="1:20">
      <c r="A82" s="14">
        <v>2469</v>
      </c>
      <c r="B82" s="4" t="s">
        <v>910</v>
      </c>
      <c r="C82" s="4" t="s">
        <v>2249</v>
      </c>
      <c r="D82" s="5">
        <v>44986</v>
      </c>
      <c r="E82" s="5">
        <v>45016</v>
      </c>
      <c r="F82" s="6"/>
      <c r="G82" s="4" t="s">
        <v>25</v>
      </c>
      <c r="H82" s="4" t="s">
        <v>909</v>
      </c>
      <c r="I82" s="4" t="s">
        <v>27</v>
      </c>
      <c r="J82" s="4">
        <v>2.76</v>
      </c>
      <c r="K82" s="13">
        <v>4410</v>
      </c>
      <c r="L82" s="8">
        <v>12171.6</v>
      </c>
      <c r="M82" s="4">
        <v>10</v>
      </c>
      <c r="N82" s="8">
        <v>1217.16</v>
      </c>
      <c r="O82" s="8">
        <v>60.858</v>
      </c>
      <c r="P82" s="6"/>
      <c r="Q82" s="8">
        <v>547.722</v>
      </c>
      <c r="R82" s="8">
        <v>608.58</v>
      </c>
      <c r="S82" s="8">
        <v>1156.302</v>
      </c>
      <c r="T82" s="6"/>
    </row>
    <row r="83" ht="19.2" spans="1:20">
      <c r="A83" s="14">
        <v>2470</v>
      </c>
      <c r="B83" s="4" t="s">
        <v>911</v>
      </c>
      <c r="C83" s="4" t="s">
        <v>2249</v>
      </c>
      <c r="D83" s="5">
        <v>44986</v>
      </c>
      <c r="E83" s="5">
        <v>45016</v>
      </c>
      <c r="F83" s="6"/>
      <c r="G83" s="4" t="s">
        <v>25</v>
      </c>
      <c r="H83" s="4" t="s">
        <v>909</v>
      </c>
      <c r="I83" s="4" t="s">
        <v>27</v>
      </c>
      <c r="J83" s="4">
        <v>3.67</v>
      </c>
      <c r="K83" s="13">
        <v>4410</v>
      </c>
      <c r="L83" s="8">
        <v>16184.7</v>
      </c>
      <c r="M83" s="4">
        <v>10</v>
      </c>
      <c r="N83" s="8">
        <v>1618.47</v>
      </c>
      <c r="O83" s="8">
        <v>80.9235</v>
      </c>
      <c r="P83" s="6"/>
      <c r="Q83" s="8">
        <v>728.3115</v>
      </c>
      <c r="R83" s="8">
        <v>809.235</v>
      </c>
      <c r="S83" s="8">
        <v>1537.5465</v>
      </c>
      <c r="T83" s="6"/>
    </row>
    <row r="84" ht="19.2" spans="1:20">
      <c r="A84" s="14">
        <v>2471</v>
      </c>
      <c r="B84" s="4" t="s">
        <v>912</v>
      </c>
      <c r="C84" s="4" t="s">
        <v>2249</v>
      </c>
      <c r="D84" s="5">
        <v>44986</v>
      </c>
      <c r="E84" s="5">
        <v>45016</v>
      </c>
      <c r="F84" s="6"/>
      <c r="G84" s="4" t="s">
        <v>25</v>
      </c>
      <c r="H84" s="4" t="s">
        <v>909</v>
      </c>
      <c r="I84" s="4" t="s">
        <v>27</v>
      </c>
      <c r="J84" s="4">
        <v>8.3</v>
      </c>
      <c r="K84" s="13">
        <v>4410</v>
      </c>
      <c r="L84" s="8">
        <v>36603</v>
      </c>
      <c r="M84" s="4">
        <v>10</v>
      </c>
      <c r="N84" s="8">
        <v>3660.3</v>
      </c>
      <c r="O84" s="8">
        <v>183.015</v>
      </c>
      <c r="P84" s="6"/>
      <c r="Q84" s="8">
        <v>1647.135</v>
      </c>
      <c r="R84" s="8">
        <v>1830.15</v>
      </c>
      <c r="S84" s="8">
        <v>3477.285</v>
      </c>
      <c r="T84" s="6"/>
    </row>
    <row r="85" ht="19.2" spans="1:20">
      <c r="A85" s="14">
        <v>2472</v>
      </c>
      <c r="B85" s="4" t="s">
        <v>913</v>
      </c>
      <c r="C85" s="4" t="s">
        <v>2249</v>
      </c>
      <c r="D85" s="5">
        <v>44986</v>
      </c>
      <c r="E85" s="5">
        <v>45016</v>
      </c>
      <c r="F85" s="6"/>
      <c r="G85" s="4" t="s">
        <v>25</v>
      </c>
      <c r="H85" s="4" t="s">
        <v>909</v>
      </c>
      <c r="I85" s="4" t="s">
        <v>27</v>
      </c>
      <c r="J85" s="4">
        <v>8</v>
      </c>
      <c r="K85" s="13">
        <v>4410</v>
      </c>
      <c r="L85" s="8">
        <v>35280</v>
      </c>
      <c r="M85" s="4">
        <v>10</v>
      </c>
      <c r="N85" s="8">
        <v>3528</v>
      </c>
      <c r="O85" s="8">
        <v>176.4</v>
      </c>
      <c r="P85" s="6"/>
      <c r="Q85" s="8">
        <v>1587.6</v>
      </c>
      <c r="R85" s="8">
        <v>1764</v>
      </c>
      <c r="S85" s="8">
        <v>3351.6</v>
      </c>
      <c r="T85" s="6"/>
    </row>
    <row r="86" ht="19.2" spans="1:20">
      <c r="A86" s="14">
        <v>2473</v>
      </c>
      <c r="B86" s="4" t="s">
        <v>914</v>
      </c>
      <c r="C86" s="4" t="s">
        <v>2249</v>
      </c>
      <c r="D86" s="5">
        <v>44986</v>
      </c>
      <c r="E86" s="5">
        <v>45016</v>
      </c>
      <c r="F86" s="6"/>
      <c r="G86" s="4" t="s">
        <v>25</v>
      </c>
      <c r="H86" s="4" t="s">
        <v>909</v>
      </c>
      <c r="I86" s="4" t="s">
        <v>27</v>
      </c>
      <c r="J86" s="4">
        <v>5.21</v>
      </c>
      <c r="K86" s="13">
        <v>4410</v>
      </c>
      <c r="L86" s="8">
        <v>22976.1</v>
      </c>
      <c r="M86" s="4">
        <v>10</v>
      </c>
      <c r="N86" s="8">
        <v>2297.61</v>
      </c>
      <c r="O86" s="8">
        <v>114.8805</v>
      </c>
      <c r="P86" s="6"/>
      <c r="Q86" s="8">
        <v>1033.9245</v>
      </c>
      <c r="R86" s="8">
        <v>1148.805</v>
      </c>
      <c r="S86" s="8">
        <v>2182.7295</v>
      </c>
      <c r="T86" s="6"/>
    </row>
    <row r="87" ht="19.2" spans="1:20">
      <c r="A87" s="14">
        <v>2474</v>
      </c>
      <c r="B87" s="4" t="s">
        <v>915</v>
      </c>
      <c r="C87" s="4" t="s">
        <v>2249</v>
      </c>
      <c r="D87" s="5">
        <v>44986</v>
      </c>
      <c r="E87" s="5">
        <v>45016</v>
      </c>
      <c r="F87" s="6"/>
      <c r="G87" s="4" t="s">
        <v>25</v>
      </c>
      <c r="H87" s="4" t="s">
        <v>909</v>
      </c>
      <c r="I87" s="4" t="s">
        <v>27</v>
      </c>
      <c r="J87" s="4">
        <v>5.5</v>
      </c>
      <c r="K87" s="13">
        <v>4410</v>
      </c>
      <c r="L87" s="8">
        <v>24255</v>
      </c>
      <c r="M87" s="4">
        <v>10</v>
      </c>
      <c r="N87" s="8">
        <v>2425.5</v>
      </c>
      <c r="O87" s="8">
        <v>121.275</v>
      </c>
      <c r="P87" s="6"/>
      <c r="Q87" s="8">
        <v>1091.475</v>
      </c>
      <c r="R87" s="8">
        <v>1212.75</v>
      </c>
      <c r="S87" s="8">
        <v>2304.225</v>
      </c>
      <c r="T87" s="6"/>
    </row>
    <row r="88" ht="19.2" spans="1:20">
      <c r="A88" s="14">
        <v>2475</v>
      </c>
      <c r="B88" s="4" t="s">
        <v>916</v>
      </c>
      <c r="C88" s="4" t="s">
        <v>2249</v>
      </c>
      <c r="D88" s="5">
        <v>44986</v>
      </c>
      <c r="E88" s="5">
        <v>45016</v>
      </c>
      <c r="F88" s="6"/>
      <c r="G88" s="4" t="s">
        <v>25</v>
      </c>
      <c r="H88" s="4" t="s">
        <v>909</v>
      </c>
      <c r="I88" s="4" t="s">
        <v>27</v>
      </c>
      <c r="J88" s="4">
        <v>6.8</v>
      </c>
      <c r="K88" s="13">
        <v>4410</v>
      </c>
      <c r="L88" s="8">
        <v>29988</v>
      </c>
      <c r="M88" s="4">
        <v>10</v>
      </c>
      <c r="N88" s="8">
        <v>2998.8</v>
      </c>
      <c r="O88" s="8">
        <v>149.94</v>
      </c>
      <c r="P88" s="6"/>
      <c r="Q88" s="8">
        <v>1349.46</v>
      </c>
      <c r="R88" s="8">
        <v>1499.4</v>
      </c>
      <c r="S88" s="8">
        <v>2848.86</v>
      </c>
      <c r="T88" s="6"/>
    </row>
    <row r="89" ht="19.2" spans="1:20">
      <c r="A89" s="14">
        <v>2476</v>
      </c>
      <c r="B89" s="4" t="s">
        <v>917</v>
      </c>
      <c r="C89" s="4" t="s">
        <v>2249</v>
      </c>
      <c r="D89" s="5">
        <v>44986</v>
      </c>
      <c r="E89" s="5">
        <v>45016</v>
      </c>
      <c r="F89" s="6"/>
      <c r="G89" s="4" t="s">
        <v>25</v>
      </c>
      <c r="H89" s="4" t="s">
        <v>909</v>
      </c>
      <c r="I89" s="4" t="s">
        <v>27</v>
      </c>
      <c r="J89" s="4">
        <v>6.2</v>
      </c>
      <c r="K89" s="13">
        <v>4410</v>
      </c>
      <c r="L89" s="8">
        <v>27342</v>
      </c>
      <c r="M89" s="4">
        <v>10</v>
      </c>
      <c r="N89" s="8">
        <v>2734.2</v>
      </c>
      <c r="O89" s="8">
        <v>136.71</v>
      </c>
      <c r="P89" s="6"/>
      <c r="Q89" s="8">
        <v>1230.39</v>
      </c>
      <c r="R89" s="8">
        <v>1367.1</v>
      </c>
      <c r="S89" s="8">
        <v>2597.49</v>
      </c>
      <c r="T89" s="6"/>
    </row>
    <row r="90" ht="19.2" spans="1:20">
      <c r="A90" s="14">
        <v>2477</v>
      </c>
      <c r="B90" s="4" t="s">
        <v>918</v>
      </c>
      <c r="C90" s="4" t="s">
        <v>2249</v>
      </c>
      <c r="D90" s="5">
        <v>44986</v>
      </c>
      <c r="E90" s="5">
        <v>45016</v>
      </c>
      <c r="F90" s="6"/>
      <c r="G90" s="4" t="s">
        <v>25</v>
      </c>
      <c r="H90" s="4" t="s">
        <v>909</v>
      </c>
      <c r="I90" s="4" t="s">
        <v>27</v>
      </c>
      <c r="J90" s="4">
        <v>2</v>
      </c>
      <c r="K90" s="13">
        <v>4410</v>
      </c>
      <c r="L90" s="8">
        <v>8820</v>
      </c>
      <c r="M90" s="4">
        <v>10</v>
      </c>
      <c r="N90" s="8">
        <v>882</v>
      </c>
      <c r="O90" s="8">
        <v>44.1</v>
      </c>
      <c r="P90" s="6"/>
      <c r="Q90" s="8">
        <v>396.9</v>
      </c>
      <c r="R90" s="8">
        <v>441</v>
      </c>
      <c r="S90" s="8">
        <v>837.9</v>
      </c>
      <c r="T90" s="6"/>
    </row>
    <row r="91" ht="19.2" spans="1:20">
      <c r="A91" s="14">
        <v>2478</v>
      </c>
      <c r="B91" s="4" t="s">
        <v>919</v>
      </c>
      <c r="C91" s="4" t="s">
        <v>2249</v>
      </c>
      <c r="D91" s="5">
        <v>44986</v>
      </c>
      <c r="E91" s="5">
        <v>45016</v>
      </c>
      <c r="F91" s="6"/>
      <c r="G91" s="4" t="s">
        <v>25</v>
      </c>
      <c r="H91" s="4" t="s">
        <v>909</v>
      </c>
      <c r="I91" s="4" t="s">
        <v>27</v>
      </c>
      <c r="J91" s="4">
        <v>6</v>
      </c>
      <c r="K91" s="13">
        <v>4410</v>
      </c>
      <c r="L91" s="8">
        <v>26460</v>
      </c>
      <c r="M91" s="4">
        <v>10</v>
      </c>
      <c r="N91" s="8">
        <v>2646</v>
      </c>
      <c r="O91" s="8">
        <v>132.3</v>
      </c>
      <c r="P91" s="6"/>
      <c r="Q91" s="8">
        <v>1190.7</v>
      </c>
      <c r="R91" s="8">
        <v>1323</v>
      </c>
      <c r="S91" s="8">
        <v>2513.7</v>
      </c>
      <c r="T91" s="6"/>
    </row>
    <row r="92" ht="19.2" spans="1:20">
      <c r="A92" s="14">
        <v>2479</v>
      </c>
      <c r="B92" s="4" t="s">
        <v>920</v>
      </c>
      <c r="C92" s="4" t="s">
        <v>2249</v>
      </c>
      <c r="D92" s="5">
        <v>44986</v>
      </c>
      <c r="E92" s="5">
        <v>45016</v>
      </c>
      <c r="F92" s="6"/>
      <c r="G92" s="4" t="s">
        <v>25</v>
      </c>
      <c r="H92" s="4" t="s">
        <v>909</v>
      </c>
      <c r="I92" s="4" t="s">
        <v>27</v>
      </c>
      <c r="J92" s="4">
        <v>7</v>
      </c>
      <c r="K92" s="13">
        <v>4410</v>
      </c>
      <c r="L92" s="8">
        <v>30870</v>
      </c>
      <c r="M92" s="4">
        <v>10</v>
      </c>
      <c r="N92" s="8">
        <v>3087</v>
      </c>
      <c r="O92" s="8">
        <v>154.35</v>
      </c>
      <c r="P92" s="6"/>
      <c r="Q92" s="8">
        <v>1389.15</v>
      </c>
      <c r="R92" s="8">
        <v>1543.5</v>
      </c>
      <c r="S92" s="8">
        <v>2932.65</v>
      </c>
      <c r="T92" s="6"/>
    </row>
    <row r="93" ht="19.2" spans="1:20">
      <c r="A93" s="14">
        <v>2480</v>
      </c>
      <c r="B93" s="4" t="s">
        <v>921</v>
      </c>
      <c r="C93" s="4" t="s">
        <v>2249</v>
      </c>
      <c r="D93" s="5">
        <v>44986</v>
      </c>
      <c r="E93" s="5">
        <v>45016</v>
      </c>
      <c r="F93" s="6"/>
      <c r="G93" s="4" t="s">
        <v>25</v>
      </c>
      <c r="H93" s="4" t="s">
        <v>909</v>
      </c>
      <c r="I93" s="4" t="s">
        <v>27</v>
      </c>
      <c r="J93" s="4">
        <v>5</v>
      </c>
      <c r="K93" s="13">
        <v>4410</v>
      </c>
      <c r="L93" s="8">
        <v>22050</v>
      </c>
      <c r="M93" s="4">
        <v>10</v>
      </c>
      <c r="N93" s="8">
        <v>2205</v>
      </c>
      <c r="O93" s="8">
        <v>110.25</v>
      </c>
      <c r="P93" s="6"/>
      <c r="Q93" s="8">
        <v>992.25</v>
      </c>
      <c r="R93" s="8">
        <v>1102.5</v>
      </c>
      <c r="S93" s="8">
        <v>2094.75</v>
      </c>
      <c r="T93" s="6"/>
    </row>
    <row r="94" ht="19.2" spans="1:20">
      <c r="A94" s="14">
        <v>2481</v>
      </c>
      <c r="B94" s="4" t="s">
        <v>922</v>
      </c>
      <c r="C94" s="4" t="s">
        <v>2249</v>
      </c>
      <c r="D94" s="5">
        <v>44986</v>
      </c>
      <c r="E94" s="5">
        <v>45016</v>
      </c>
      <c r="F94" s="6"/>
      <c r="G94" s="4" t="s">
        <v>25</v>
      </c>
      <c r="H94" s="4" t="s">
        <v>909</v>
      </c>
      <c r="I94" s="4" t="s">
        <v>27</v>
      </c>
      <c r="J94" s="4">
        <v>2</v>
      </c>
      <c r="K94" s="13">
        <v>4410</v>
      </c>
      <c r="L94" s="8">
        <v>8820</v>
      </c>
      <c r="M94" s="4">
        <v>10</v>
      </c>
      <c r="N94" s="8">
        <v>882</v>
      </c>
      <c r="O94" s="8">
        <v>44.1</v>
      </c>
      <c r="P94" s="6"/>
      <c r="Q94" s="8">
        <v>396.9</v>
      </c>
      <c r="R94" s="8">
        <v>441</v>
      </c>
      <c r="S94" s="8">
        <v>837.9</v>
      </c>
      <c r="T94" s="6"/>
    </row>
    <row r="95" ht="19.2" spans="1:20">
      <c r="A95" s="14">
        <v>2482</v>
      </c>
      <c r="B95" s="4" t="s">
        <v>926</v>
      </c>
      <c r="C95" s="4" t="s">
        <v>2249</v>
      </c>
      <c r="D95" s="5">
        <v>44986</v>
      </c>
      <c r="E95" s="5">
        <v>45016</v>
      </c>
      <c r="F95" s="6"/>
      <c r="G95" s="4" t="s">
        <v>25</v>
      </c>
      <c r="H95" s="4" t="s">
        <v>909</v>
      </c>
      <c r="I95" s="4" t="s">
        <v>27</v>
      </c>
      <c r="J95" s="4">
        <v>6.21</v>
      </c>
      <c r="K95" s="13">
        <v>4410</v>
      </c>
      <c r="L95" s="8">
        <v>27386.1</v>
      </c>
      <c r="M95" s="4">
        <v>10</v>
      </c>
      <c r="N95" s="8">
        <v>2738.61</v>
      </c>
      <c r="O95" s="8">
        <v>136.9305</v>
      </c>
      <c r="P95" s="6"/>
      <c r="Q95" s="8">
        <v>1232.3745</v>
      </c>
      <c r="R95" s="8">
        <v>1369.305</v>
      </c>
      <c r="S95" s="8">
        <v>2601.6795</v>
      </c>
      <c r="T95" s="6"/>
    </row>
    <row r="96" ht="19.2" spans="1:20">
      <c r="A96" s="14">
        <v>2483</v>
      </c>
      <c r="B96" s="4" t="s">
        <v>928</v>
      </c>
      <c r="C96" s="4" t="s">
        <v>2249</v>
      </c>
      <c r="D96" s="5">
        <v>44986</v>
      </c>
      <c r="E96" s="5">
        <v>45016</v>
      </c>
      <c r="F96" s="6"/>
      <c r="G96" s="4" t="s">
        <v>25</v>
      </c>
      <c r="H96" s="4" t="s">
        <v>909</v>
      </c>
      <c r="I96" s="4" t="s">
        <v>27</v>
      </c>
      <c r="J96" s="4">
        <v>5.81</v>
      </c>
      <c r="K96" s="13">
        <v>4410</v>
      </c>
      <c r="L96" s="8">
        <v>25622.1</v>
      </c>
      <c r="M96" s="4">
        <v>10</v>
      </c>
      <c r="N96" s="8">
        <v>2562.21</v>
      </c>
      <c r="O96" s="8">
        <v>128.1105</v>
      </c>
      <c r="P96" s="6"/>
      <c r="Q96" s="8">
        <v>1152.9945</v>
      </c>
      <c r="R96" s="8">
        <v>1281.105</v>
      </c>
      <c r="S96" s="8">
        <v>2434.0995</v>
      </c>
      <c r="T96" s="6"/>
    </row>
    <row r="97" ht="19.2" spans="1:20">
      <c r="A97" s="14">
        <v>2484</v>
      </c>
      <c r="B97" s="4" t="s">
        <v>929</v>
      </c>
      <c r="C97" s="4" t="s">
        <v>2249</v>
      </c>
      <c r="D97" s="5">
        <v>44986</v>
      </c>
      <c r="E97" s="5">
        <v>45016</v>
      </c>
      <c r="F97" s="6"/>
      <c r="G97" s="4" t="s">
        <v>25</v>
      </c>
      <c r="H97" s="4" t="s">
        <v>909</v>
      </c>
      <c r="I97" s="4" t="s">
        <v>27</v>
      </c>
      <c r="J97" s="4">
        <v>5.36</v>
      </c>
      <c r="K97" s="13">
        <v>4410</v>
      </c>
      <c r="L97" s="8">
        <v>23637.6</v>
      </c>
      <c r="M97" s="4">
        <v>10</v>
      </c>
      <c r="N97" s="8">
        <v>2363.76</v>
      </c>
      <c r="O97" s="8">
        <v>118.188</v>
      </c>
      <c r="P97" s="6"/>
      <c r="Q97" s="8">
        <v>1063.692</v>
      </c>
      <c r="R97" s="8">
        <v>1181.88</v>
      </c>
      <c r="S97" s="8">
        <v>2245.572</v>
      </c>
      <c r="T97" s="6"/>
    </row>
    <row r="98" ht="19.2" spans="1:20">
      <c r="A98" s="14">
        <v>2485</v>
      </c>
      <c r="B98" s="4" t="s">
        <v>930</v>
      </c>
      <c r="C98" s="4" t="s">
        <v>2249</v>
      </c>
      <c r="D98" s="5">
        <v>44986</v>
      </c>
      <c r="E98" s="5">
        <v>45016</v>
      </c>
      <c r="F98" s="6"/>
      <c r="G98" s="4" t="s">
        <v>25</v>
      </c>
      <c r="H98" s="4" t="s">
        <v>909</v>
      </c>
      <c r="I98" s="4" t="s">
        <v>27</v>
      </c>
      <c r="J98" s="4">
        <v>5.3</v>
      </c>
      <c r="K98" s="13">
        <v>4410</v>
      </c>
      <c r="L98" s="8">
        <v>23373</v>
      </c>
      <c r="M98" s="4">
        <v>10</v>
      </c>
      <c r="N98" s="8">
        <v>2337.3</v>
      </c>
      <c r="O98" s="8">
        <v>116.865</v>
      </c>
      <c r="P98" s="6"/>
      <c r="Q98" s="8">
        <v>1051.785</v>
      </c>
      <c r="R98" s="8">
        <v>1168.65</v>
      </c>
      <c r="S98" s="8">
        <v>2220.435</v>
      </c>
      <c r="T98" s="6"/>
    </row>
    <row r="99" ht="19.2" spans="1:20">
      <c r="A99" s="14">
        <v>2486</v>
      </c>
      <c r="B99" s="4" t="s">
        <v>931</v>
      </c>
      <c r="C99" s="4" t="s">
        <v>2249</v>
      </c>
      <c r="D99" s="5">
        <v>44986</v>
      </c>
      <c r="E99" s="5">
        <v>45016</v>
      </c>
      <c r="F99" s="6"/>
      <c r="G99" s="4" t="s">
        <v>25</v>
      </c>
      <c r="H99" s="4" t="s">
        <v>909</v>
      </c>
      <c r="I99" s="4" t="s">
        <v>27</v>
      </c>
      <c r="J99" s="4">
        <v>5.84</v>
      </c>
      <c r="K99" s="13">
        <v>4410</v>
      </c>
      <c r="L99" s="8">
        <v>25754.4</v>
      </c>
      <c r="M99" s="4">
        <v>10</v>
      </c>
      <c r="N99" s="8">
        <v>2575.44</v>
      </c>
      <c r="O99" s="8">
        <v>128.772</v>
      </c>
      <c r="P99" s="6"/>
      <c r="Q99" s="8">
        <v>1158.948</v>
      </c>
      <c r="R99" s="8">
        <v>1287.72</v>
      </c>
      <c r="S99" s="8">
        <v>2446.668</v>
      </c>
      <c r="T99" s="6"/>
    </row>
    <row r="100" ht="19.2" spans="1:20">
      <c r="A100" s="14">
        <v>2487</v>
      </c>
      <c r="B100" s="4" t="s">
        <v>934</v>
      </c>
      <c r="C100" s="4" t="s">
        <v>2249</v>
      </c>
      <c r="D100" s="5">
        <v>44986</v>
      </c>
      <c r="E100" s="5">
        <v>45016</v>
      </c>
      <c r="F100" s="6"/>
      <c r="G100" s="4" t="s">
        <v>25</v>
      </c>
      <c r="H100" s="4" t="s">
        <v>909</v>
      </c>
      <c r="I100" s="4" t="s">
        <v>27</v>
      </c>
      <c r="J100" s="4">
        <v>3.21</v>
      </c>
      <c r="K100" s="13">
        <v>4410</v>
      </c>
      <c r="L100" s="8">
        <v>14156.1</v>
      </c>
      <c r="M100" s="4">
        <v>10</v>
      </c>
      <c r="N100" s="8">
        <v>1415.61</v>
      </c>
      <c r="O100" s="8">
        <v>70.7805</v>
      </c>
      <c r="P100" s="6"/>
      <c r="Q100" s="8">
        <v>637.0245</v>
      </c>
      <c r="R100" s="8">
        <v>707.805</v>
      </c>
      <c r="S100" s="8">
        <v>1344.8295</v>
      </c>
      <c r="T100" s="6"/>
    </row>
    <row r="101" ht="19.2" spans="1:20">
      <c r="A101" s="14">
        <v>2488</v>
      </c>
      <c r="B101" s="4" t="s">
        <v>954</v>
      </c>
      <c r="C101" s="4" t="s">
        <v>2249</v>
      </c>
      <c r="D101" s="5">
        <v>44986</v>
      </c>
      <c r="E101" s="5">
        <v>45016</v>
      </c>
      <c r="F101" s="6"/>
      <c r="G101" s="4" t="s">
        <v>25</v>
      </c>
      <c r="H101" s="4" t="s">
        <v>909</v>
      </c>
      <c r="I101" s="4" t="s">
        <v>27</v>
      </c>
      <c r="J101" s="4">
        <v>8</v>
      </c>
      <c r="K101" s="13">
        <v>4410</v>
      </c>
      <c r="L101" s="8">
        <v>35280</v>
      </c>
      <c r="M101" s="4">
        <v>10</v>
      </c>
      <c r="N101" s="8">
        <v>3528</v>
      </c>
      <c r="O101" s="8">
        <v>176.4</v>
      </c>
      <c r="P101" s="6"/>
      <c r="Q101" s="8">
        <v>1587.6</v>
      </c>
      <c r="R101" s="8">
        <v>1764</v>
      </c>
      <c r="S101" s="8">
        <v>3351.6</v>
      </c>
      <c r="T101" s="6"/>
    </row>
    <row r="102" ht="19.2" spans="1:20">
      <c r="A102" s="14">
        <v>2489</v>
      </c>
      <c r="B102" s="4" t="s">
        <v>939</v>
      </c>
      <c r="C102" s="4" t="s">
        <v>2249</v>
      </c>
      <c r="D102" s="5">
        <v>44986</v>
      </c>
      <c r="E102" s="5">
        <v>45016</v>
      </c>
      <c r="F102" s="6"/>
      <c r="G102" s="4" t="s">
        <v>25</v>
      </c>
      <c r="H102" s="4" t="s">
        <v>909</v>
      </c>
      <c r="I102" s="4" t="s">
        <v>27</v>
      </c>
      <c r="J102" s="4">
        <v>10</v>
      </c>
      <c r="K102" s="13">
        <v>4410</v>
      </c>
      <c r="L102" s="8">
        <v>44100</v>
      </c>
      <c r="M102" s="4">
        <v>10</v>
      </c>
      <c r="N102" s="8">
        <v>4410</v>
      </c>
      <c r="O102" s="8">
        <v>220.5</v>
      </c>
      <c r="P102" s="6"/>
      <c r="Q102" s="8">
        <v>1984.5</v>
      </c>
      <c r="R102" s="8">
        <v>2205</v>
      </c>
      <c r="S102" s="8">
        <v>4189.5</v>
      </c>
      <c r="T102" s="6"/>
    </row>
    <row r="103" ht="38.4" spans="1:20">
      <c r="A103" s="14">
        <v>2490</v>
      </c>
      <c r="B103" s="4" t="s">
        <v>954</v>
      </c>
      <c r="C103" s="4" t="s">
        <v>2249</v>
      </c>
      <c r="D103" s="5">
        <v>44927</v>
      </c>
      <c r="E103" s="5">
        <v>44957</v>
      </c>
      <c r="F103" s="6"/>
      <c r="G103" s="4" t="s">
        <v>25</v>
      </c>
      <c r="H103" s="4" t="s">
        <v>955</v>
      </c>
      <c r="I103" s="4" t="s">
        <v>27</v>
      </c>
      <c r="J103" s="4">
        <v>8</v>
      </c>
      <c r="K103" s="8">
        <v>2520</v>
      </c>
      <c r="L103" s="8">
        <v>20160</v>
      </c>
      <c r="M103" s="4">
        <v>10</v>
      </c>
      <c r="N103" s="8">
        <v>2016</v>
      </c>
      <c r="O103" s="8">
        <v>100.8</v>
      </c>
      <c r="P103" s="6"/>
      <c r="Q103" s="8">
        <v>907.2</v>
      </c>
      <c r="R103" s="8">
        <v>1008</v>
      </c>
      <c r="S103" s="8">
        <v>1915.2</v>
      </c>
      <c r="T103" s="6"/>
    </row>
    <row r="104" ht="28.8" spans="1:20">
      <c r="A104" s="14">
        <v>2491</v>
      </c>
      <c r="B104" s="4" t="s">
        <v>956</v>
      </c>
      <c r="C104" s="4" t="s">
        <v>2249</v>
      </c>
      <c r="D104" s="5">
        <v>44927</v>
      </c>
      <c r="E104" s="5">
        <v>44957</v>
      </c>
      <c r="F104" s="6"/>
      <c r="G104" s="4" t="s">
        <v>25</v>
      </c>
      <c r="H104" s="4" t="s">
        <v>957</v>
      </c>
      <c r="I104" s="4" t="s">
        <v>27</v>
      </c>
      <c r="J104" s="4">
        <v>10.5</v>
      </c>
      <c r="K104" s="8">
        <v>850</v>
      </c>
      <c r="L104" s="8">
        <v>8925</v>
      </c>
      <c r="M104" s="4">
        <v>10</v>
      </c>
      <c r="N104" s="8">
        <v>892.5</v>
      </c>
      <c r="O104" s="8">
        <v>44.625</v>
      </c>
      <c r="P104" s="6"/>
      <c r="Q104" s="8">
        <v>401.625</v>
      </c>
      <c r="R104" s="8">
        <v>446.25</v>
      </c>
      <c r="S104" s="8">
        <v>847.875</v>
      </c>
      <c r="T104" s="6"/>
    </row>
    <row r="105" ht="28.8" spans="1:20">
      <c r="A105" s="14">
        <v>2492</v>
      </c>
      <c r="B105" s="4" t="s">
        <v>956</v>
      </c>
      <c r="C105" s="4" t="s">
        <v>2249</v>
      </c>
      <c r="D105" s="5">
        <v>44958</v>
      </c>
      <c r="E105" s="5">
        <v>44985</v>
      </c>
      <c r="F105" s="6"/>
      <c r="G105" s="4" t="s">
        <v>25</v>
      </c>
      <c r="H105" s="4" t="s">
        <v>958</v>
      </c>
      <c r="I105" s="4" t="s">
        <v>27</v>
      </c>
      <c r="J105" s="4">
        <v>10.5</v>
      </c>
      <c r="K105" s="8">
        <v>1487.5</v>
      </c>
      <c r="L105" s="8">
        <v>15618.75</v>
      </c>
      <c r="M105" s="4">
        <v>10</v>
      </c>
      <c r="N105" s="8">
        <v>1561.875</v>
      </c>
      <c r="O105" s="8">
        <v>78.09375</v>
      </c>
      <c r="P105" s="6"/>
      <c r="Q105" s="8">
        <v>702.84375</v>
      </c>
      <c r="R105" s="8">
        <v>780.9375</v>
      </c>
      <c r="S105" s="8">
        <v>1483.78125</v>
      </c>
      <c r="T105" s="6"/>
    </row>
    <row r="106" ht="28.8" spans="1:20">
      <c r="A106" s="14">
        <v>2493</v>
      </c>
      <c r="B106" s="4" t="s">
        <v>956</v>
      </c>
      <c r="C106" s="4" t="s">
        <v>2249</v>
      </c>
      <c r="D106" s="5">
        <v>44986</v>
      </c>
      <c r="E106" s="5">
        <v>45016</v>
      </c>
      <c r="F106" s="6"/>
      <c r="G106" s="4" t="s">
        <v>25</v>
      </c>
      <c r="H106" s="4" t="s">
        <v>958</v>
      </c>
      <c r="I106" s="4" t="s">
        <v>27</v>
      </c>
      <c r="J106" s="4">
        <v>10.5</v>
      </c>
      <c r="K106" s="13">
        <v>1487.5</v>
      </c>
      <c r="L106" s="8">
        <v>15618.75</v>
      </c>
      <c r="M106" s="4">
        <v>10</v>
      </c>
      <c r="N106" s="8">
        <v>1561.875</v>
      </c>
      <c r="O106" s="8">
        <v>78.09375</v>
      </c>
      <c r="P106" s="6"/>
      <c r="Q106" s="8">
        <v>702.84375</v>
      </c>
      <c r="R106" s="8">
        <v>780.9375</v>
      </c>
      <c r="S106" s="8">
        <v>1483.78125</v>
      </c>
      <c r="T106" s="6"/>
    </row>
  </sheetData>
  <autoFilter ref="A4:T106">
    <extLst/>
  </autoFilter>
  <mergeCells count="20">
    <mergeCell ref="A1:S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26"/>
  <sheetViews>
    <sheetView topLeftCell="A200" workbookViewId="0">
      <selection activeCell="G200" sqref="G$1:G$1048576"/>
    </sheetView>
  </sheetViews>
  <sheetFormatPr defaultColWidth="9" defaultRowHeight="14.4"/>
  <sheetData>
    <row r="1" ht="20.4" spans="1:20">
      <c r="A1" s="1" t="s">
        <v>2256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2257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15</v>
      </c>
      <c r="N4" s="8" t="s">
        <v>16</v>
      </c>
      <c r="O4" s="10" t="s">
        <v>17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20</v>
      </c>
      <c r="Q5" s="11" t="s">
        <v>21</v>
      </c>
      <c r="R5" s="11" t="s">
        <v>22</v>
      </c>
      <c r="S5" s="11" t="s">
        <v>23</v>
      </c>
      <c r="T5" s="8"/>
    </row>
    <row r="6" ht="19.2" spans="1:20">
      <c r="A6" s="4">
        <v>2494</v>
      </c>
      <c r="B6" s="4" t="s">
        <v>959</v>
      </c>
      <c r="C6" s="4" t="s">
        <v>2249</v>
      </c>
      <c r="D6" s="5">
        <v>44944</v>
      </c>
      <c r="E6" s="5">
        <v>45017</v>
      </c>
      <c r="F6" s="6"/>
      <c r="G6" s="4" t="s">
        <v>960</v>
      </c>
      <c r="H6" s="4" t="s">
        <v>961</v>
      </c>
      <c r="I6" s="4" t="s">
        <v>27</v>
      </c>
      <c r="J6" s="4">
        <v>5</v>
      </c>
      <c r="K6" s="8">
        <v>3000</v>
      </c>
      <c r="L6" s="8">
        <v>15000</v>
      </c>
      <c r="M6" s="4">
        <v>10</v>
      </c>
      <c r="N6" s="8">
        <v>1500</v>
      </c>
      <c r="O6" s="8">
        <v>450</v>
      </c>
      <c r="P6" s="6"/>
      <c r="Q6" s="6"/>
      <c r="R6" s="8">
        <v>1050</v>
      </c>
      <c r="S6" s="8">
        <v>1050</v>
      </c>
      <c r="T6" s="6"/>
    </row>
    <row r="7" ht="19.2" spans="1:20">
      <c r="A7" s="4">
        <v>2495</v>
      </c>
      <c r="B7" s="4" t="s">
        <v>962</v>
      </c>
      <c r="C7" s="4" t="s">
        <v>2249</v>
      </c>
      <c r="D7" s="5">
        <v>44944</v>
      </c>
      <c r="E7" s="5">
        <v>45017</v>
      </c>
      <c r="F7" s="6"/>
      <c r="G7" s="4" t="s">
        <v>960</v>
      </c>
      <c r="H7" s="4" t="s">
        <v>961</v>
      </c>
      <c r="I7" s="4" t="s">
        <v>27</v>
      </c>
      <c r="J7" s="4">
        <v>6</v>
      </c>
      <c r="K7" s="8">
        <v>3000</v>
      </c>
      <c r="L7" s="8">
        <v>18000</v>
      </c>
      <c r="M7" s="4">
        <v>10</v>
      </c>
      <c r="N7" s="8">
        <v>1800</v>
      </c>
      <c r="O7" s="8">
        <v>540</v>
      </c>
      <c r="P7" s="6"/>
      <c r="Q7" s="6"/>
      <c r="R7" s="8">
        <v>1260</v>
      </c>
      <c r="S7" s="8">
        <v>1260</v>
      </c>
      <c r="T7" s="6"/>
    </row>
    <row r="8" ht="19.2" spans="1:20">
      <c r="A8" s="4">
        <v>2496</v>
      </c>
      <c r="B8" s="4" t="s">
        <v>963</v>
      </c>
      <c r="C8" s="4" t="s">
        <v>2249</v>
      </c>
      <c r="D8" s="5">
        <v>44944</v>
      </c>
      <c r="E8" s="5">
        <v>45017</v>
      </c>
      <c r="F8" s="6"/>
      <c r="G8" s="4" t="s">
        <v>960</v>
      </c>
      <c r="H8" s="4" t="s">
        <v>961</v>
      </c>
      <c r="I8" s="4" t="s">
        <v>27</v>
      </c>
      <c r="J8" s="4">
        <v>8</v>
      </c>
      <c r="K8" s="8">
        <v>3000</v>
      </c>
      <c r="L8" s="8">
        <v>24000</v>
      </c>
      <c r="M8" s="4">
        <v>10</v>
      </c>
      <c r="N8" s="8">
        <v>2400</v>
      </c>
      <c r="O8" s="8">
        <v>720</v>
      </c>
      <c r="P8" s="6"/>
      <c r="Q8" s="6"/>
      <c r="R8" s="8">
        <v>1680</v>
      </c>
      <c r="S8" s="8">
        <v>1680</v>
      </c>
      <c r="T8" s="6"/>
    </row>
    <row r="9" ht="19.2" spans="1:20">
      <c r="A9" s="4">
        <v>2497</v>
      </c>
      <c r="B9" s="4" t="s">
        <v>964</v>
      </c>
      <c r="C9" s="4" t="s">
        <v>2249</v>
      </c>
      <c r="D9" s="5">
        <v>44944</v>
      </c>
      <c r="E9" s="5">
        <v>45017</v>
      </c>
      <c r="F9" s="6"/>
      <c r="G9" s="4" t="s">
        <v>960</v>
      </c>
      <c r="H9" s="4" t="s">
        <v>961</v>
      </c>
      <c r="I9" s="4" t="s">
        <v>27</v>
      </c>
      <c r="J9" s="4">
        <v>4</v>
      </c>
      <c r="K9" s="8">
        <v>3000</v>
      </c>
      <c r="L9" s="8">
        <v>12000</v>
      </c>
      <c r="M9" s="4">
        <v>10</v>
      </c>
      <c r="N9" s="8">
        <v>1200</v>
      </c>
      <c r="O9" s="8">
        <v>360</v>
      </c>
      <c r="P9" s="6"/>
      <c r="Q9" s="6"/>
      <c r="R9" s="8">
        <v>840</v>
      </c>
      <c r="S9" s="8">
        <v>840</v>
      </c>
      <c r="T9" s="6"/>
    </row>
    <row r="10" ht="19.2" spans="1:20">
      <c r="A10" s="4">
        <v>2498</v>
      </c>
      <c r="B10" s="4" t="s">
        <v>965</v>
      </c>
      <c r="C10" s="4" t="s">
        <v>2249</v>
      </c>
      <c r="D10" s="5">
        <v>44944</v>
      </c>
      <c r="E10" s="5">
        <v>45017</v>
      </c>
      <c r="F10" s="6"/>
      <c r="G10" s="4" t="s">
        <v>960</v>
      </c>
      <c r="H10" s="4" t="s">
        <v>961</v>
      </c>
      <c r="I10" s="4" t="s">
        <v>27</v>
      </c>
      <c r="J10" s="4">
        <v>4</v>
      </c>
      <c r="K10" s="8">
        <v>3000</v>
      </c>
      <c r="L10" s="8">
        <v>12000</v>
      </c>
      <c r="M10" s="4">
        <v>10</v>
      </c>
      <c r="N10" s="8">
        <v>1200</v>
      </c>
      <c r="O10" s="8">
        <v>360</v>
      </c>
      <c r="P10" s="6"/>
      <c r="Q10" s="6"/>
      <c r="R10" s="8">
        <v>840</v>
      </c>
      <c r="S10" s="8">
        <v>840</v>
      </c>
      <c r="T10" s="6"/>
    </row>
    <row r="11" ht="19.2" spans="1:20">
      <c r="A11" s="4">
        <v>2499</v>
      </c>
      <c r="B11" s="4" t="s">
        <v>966</v>
      </c>
      <c r="C11" s="4" t="s">
        <v>2249</v>
      </c>
      <c r="D11" s="5">
        <v>44944</v>
      </c>
      <c r="E11" s="5">
        <v>45017</v>
      </c>
      <c r="F11" s="6"/>
      <c r="G11" s="4" t="s">
        <v>960</v>
      </c>
      <c r="H11" s="4" t="s">
        <v>961</v>
      </c>
      <c r="I11" s="4" t="s">
        <v>27</v>
      </c>
      <c r="J11" s="4">
        <v>6</v>
      </c>
      <c r="K11" s="8">
        <v>3000</v>
      </c>
      <c r="L11" s="8">
        <v>18000</v>
      </c>
      <c r="M11" s="4">
        <v>10</v>
      </c>
      <c r="N11" s="8">
        <v>1800</v>
      </c>
      <c r="O11" s="8">
        <v>540</v>
      </c>
      <c r="P11" s="6"/>
      <c r="Q11" s="6"/>
      <c r="R11" s="8">
        <v>1260</v>
      </c>
      <c r="S11" s="8">
        <v>1260</v>
      </c>
      <c r="T11" s="6"/>
    </row>
    <row r="12" ht="19.2" spans="1:20">
      <c r="A12" s="4">
        <v>2500</v>
      </c>
      <c r="B12" s="4" t="s">
        <v>967</v>
      </c>
      <c r="C12" s="4" t="s">
        <v>2249</v>
      </c>
      <c r="D12" s="5">
        <v>44944</v>
      </c>
      <c r="E12" s="5">
        <v>45017</v>
      </c>
      <c r="F12" s="6"/>
      <c r="G12" s="4" t="s">
        <v>960</v>
      </c>
      <c r="H12" s="4" t="s">
        <v>961</v>
      </c>
      <c r="I12" s="4" t="s">
        <v>27</v>
      </c>
      <c r="J12" s="4">
        <v>8</v>
      </c>
      <c r="K12" s="8">
        <v>3000</v>
      </c>
      <c r="L12" s="8">
        <v>24000</v>
      </c>
      <c r="M12" s="4">
        <v>10</v>
      </c>
      <c r="N12" s="8">
        <v>2400</v>
      </c>
      <c r="O12" s="8">
        <v>720</v>
      </c>
      <c r="P12" s="6"/>
      <c r="Q12" s="6"/>
      <c r="R12" s="8">
        <v>1680</v>
      </c>
      <c r="S12" s="8">
        <v>1680</v>
      </c>
      <c r="T12" s="6"/>
    </row>
    <row r="13" ht="19.2" spans="1:20">
      <c r="A13" s="4">
        <v>2501</v>
      </c>
      <c r="B13" s="4" t="s">
        <v>968</v>
      </c>
      <c r="C13" s="4" t="s">
        <v>2249</v>
      </c>
      <c r="D13" s="5">
        <v>44944</v>
      </c>
      <c r="E13" s="5">
        <v>45017</v>
      </c>
      <c r="F13" s="6"/>
      <c r="G13" s="4" t="s">
        <v>960</v>
      </c>
      <c r="H13" s="4" t="s">
        <v>961</v>
      </c>
      <c r="I13" s="4" t="s">
        <v>27</v>
      </c>
      <c r="J13" s="4">
        <v>1</v>
      </c>
      <c r="K13" s="8">
        <v>3000</v>
      </c>
      <c r="L13" s="8">
        <v>3000</v>
      </c>
      <c r="M13" s="4">
        <v>10</v>
      </c>
      <c r="N13" s="8">
        <v>300</v>
      </c>
      <c r="O13" s="8">
        <v>90</v>
      </c>
      <c r="P13" s="6"/>
      <c r="Q13" s="6"/>
      <c r="R13" s="8">
        <v>210</v>
      </c>
      <c r="S13" s="8">
        <v>210</v>
      </c>
      <c r="T13" s="6"/>
    </row>
    <row r="14" ht="19.2" spans="1:20">
      <c r="A14" s="4">
        <v>2502</v>
      </c>
      <c r="B14" s="4" t="s">
        <v>969</v>
      </c>
      <c r="C14" s="4" t="s">
        <v>2249</v>
      </c>
      <c r="D14" s="5">
        <v>44944</v>
      </c>
      <c r="E14" s="5">
        <v>45017</v>
      </c>
      <c r="F14" s="6"/>
      <c r="G14" s="4" t="s">
        <v>960</v>
      </c>
      <c r="H14" s="4" t="s">
        <v>961</v>
      </c>
      <c r="I14" s="4" t="s">
        <v>27</v>
      </c>
      <c r="J14" s="4">
        <v>2</v>
      </c>
      <c r="K14" s="8">
        <v>3000</v>
      </c>
      <c r="L14" s="8">
        <v>6000</v>
      </c>
      <c r="M14" s="4">
        <v>10</v>
      </c>
      <c r="N14" s="8">
        <v>600</v>
      </c>
      <c r="O14" s="8">
        <v>180</v>
      </c>
      <c r="P14" s="6"/>
      <c r="Q14" s="6"/>
      <c r="R14" s="8">
        <v>420</v>
      </c>
      <c r="S14" s="8">
        <v>420</v>
      </c>
      <c r="T14" s="6"/>
    </row>
    <row r="15" ht="19.2" spans="1:20">
      <c r="A15" s="4">
        <v>2503</v>
      </c>
      <c r="B15" s="4" t="s">
        <v>970</v>
      </c>
      <c r="C15" s="4" t="s">
        <v>2249</v>
      </c>
      <c r="D15" s="5">
        <v>44944</v>
      </c>
      <c r="E15" s="5">
        <v>45017</v>
      </c>
      <c r="F15" s="6"/>
      <c r="G15" s="4" t="s">
        <v>960</v>
      </c>
      <c r="H15" s="4" t="s">
        <v>961</v>
      </c>
      <c r="I15" s="4" t="s">
        <v>27</v>
      </c>
      <c r="J15" s="4">
        <v>2.63</v>
      </c>
      <c r="K15" s="8">
        <v>3000</v>
      </c>
      <c r="L15" s="8">
        <v>7890</v>
      </c>
      <c r="M15" s="4">
        <v>10</v>
      </c>
      <c r="N15" s="8">
        <v>789</v>
      </c>
      <c r="O15" s="8">
        <v>236.7</v>
      </c>
      <c r="P15" s="6"/>
      <c r="Q15" s="6"/>
      <c r="R15" s="8">
        <v>552.3</v>
      </c>
      <c r="S15" s="8">
        <v>552.3</v>
      </c>
      <c r="T15" s="6"/>
    </row>
    <row r="16" ht="19.2" spans="1:20">
      <c r="A16" s="4">
        <v>2504</v>
      </c>
      <c r="B16" s="4" t="s">
        <v>971</v>
      </c>
      <c r="C16" s="4" t="s">
        <v>2249</v>
      </c>
      <c r="D16" s="5">
        <v>44944</v>
      </c>
      <c r="E16" s="5">
        <v>45017</v>
      </c>
      <c r="F16" s="6"/>
      <c r="G16" s="4" t="s">
        <v>960</v>
      </c>
      <c r="H16" s="4" t="s">
        <v>961</v>
      </c>
      <c r="I16" s="4" t="s">
        <v>27</v>
      </c>
      <c r="J16" s="4">
        <v>3</v>
      </c>
      <c r="K16" s="8">
        <v>3000</v>
      </c>
      <c r="L16" s="8">
        <v>9000</v>
      </c>
      <c r="M16" s="4">
        <v>10</v>
      </c>
      <c r="N16" s="8">
        <v>900</v>
      </c>
      <c r="O16" s="8">
        <v>270</v>
      </c>
      <c r="P16" s="6"/>
      <c r="Q16" s="6"/>
      <c r="R16" s="8">
        <v>630</v>
      </c>
      <c r="S16" s="8">
        <v>630</v>
      </c>
      <c r="T16" s="6"/>
    </row>
    <row r="17" ht="19.2" spans="1:20">
      <c r="A17" s="4">
        <v>2505</v>
      </c>
      <c r="B17" s="4" t="s">
        <v>972</v>
      </c>
      <c r="C17" s="4" t="s">
        <v>2249</v>
      </c>
      <c r="D17" s="5">
        <v>44944</v>
      </c>
      <c r="E17" s="5">
        <v>45017</v>
      </c>
      <c r="F17" s="6"/>
      <c r="G17" s="4" t="s">
        <v>960</v>
      </c>
      <c r="H17" s="4" t="s">
        <v>961</v>
      </c>
      <c r="I17" s="4" t="s">
        <v>27</v>
      </c>
      <c r="J17" s="4">
        <v>3</v>
      </c>
      <c r="K17" s="8">
        <v>3000</v>
      </c>
      <c r="L17" s="8">
        <v>9000</v>
      </c>
      <c r="M17" s="4">
        <v>10</v>
      </c>
      <c r="N17" s="8">
        <v>900</v>
      </c>
      <c r="O17" s="8">
        <v>270</v>
      </c>
      <c r="P17" s="6"/>
      <c r="Q17" s="6"/>
      <c r="R17" s="8">
        <v>630</v>
      </c>
      <c r="S17" s="8">
        <v>630</v>
      </c>
      <c r="T17" s="6"/>
    </row>
    <row r="18" ht="19.2" spans="1:20">
      <c r="A18" s="4">
        <v>2506</v>
      </c>
      <c r="B18" s="4" t="s">
        <v>973</v>
      </c>
      <c r="C18" s="4" t="s">
        <v>2249</v>
      </c>
      <c r="D18" s="5">
        <v>44944</v>
      </c>
      <c r="E18" s="5">
        <v>45017</v>
      </c>
      <c r="F18" s="6"/>
      <c r="G18" s="4" t="s">
        <v>960</v>
      </c>
      <c r="H18" s="4" t="s">
        <v>961</v>
      </c>
      <c r="I18" s="4" t="s">
        <v>27</v>
      </c>
      <c r="J18" s="4">
        <v>3</v>
      </c>
      <c r="K18" s="8">
        <v>3000</v>
      </c>
      <c r="L18" s="8">
        <v>9000</v>
      </c>
      <c r="M18" s="4">
        <v>10</v>
      </c>
      <c r="N18" s="8">
        <v>900</v>
      </c>
      <c r="O18" s="8">
        <v>270</v>
      </c>
      <c r="P18" s="6"/>
      <c r="Q18" s="6"/>
      <c r="R18" s="8">
        <v>630</v>
      </c>
      <c r="S18" s="8">
        <v>630</v>
      </c>
      <c r="T18" s="6"/>
    </row>
    <row r="19" ht="19.2" spans="1:20">
      <c r="A19" s="4">
        <v>2507</v>
      </c>
      <c r="B19" s="4" t="s">
        <v>974</v>
      </c>
      <c r="C19" s="4" t="s">
        <v>2249</v>
      </c>
      <c r="D19" s="5">
        <v>44944</v>
      </c>
      <c r="E19" s="5">
        <v>45017</v>
      </c>
      <c r="F19" s="6"/>
      <c r="G19" s="4" t="s">
        <v>960</v>
      </c>
      <c r="H19" s="4" t="s">
        <v>961</v>
      </c>
      <c r="I19" s="4" t="s">
        <v>27</v>
      </c>
      <c r="J19" s="4">
        <v>6.91</v>
      </c>
      <c r="K19" s="8">
        <v>3000</v>
      </c>
      <c r="L19" s="8">
        <v>20730</v>
      </c>
      <c r="M19" s="4">
        <v>10</v>
      </c>
      <c r="N19" s="8">
        <v>2073</v>
      </c>
      <c r="O19" s="8">
        <v>621.9</v>
      </c>
      <c r="P19" s="6"/>
      <c r="Q19" s="6"/>
      <c r="R19" s="8">
        <v>1451.1</v>
      </c>
      <c r="S19" s="8">
        <v>1451.1</v>
      </c>
      <c r="T19" s="6"/>
    </row>
    <row r="20" ht="19.2" spans="1:20">
      <c r="A20" s="4">
        <v>2508</v>
      </c>
      <c r="B20" s="4" t="s">
        <v>975</v>
      </c>
      <c r="C20" s="4" t="s">
        <v>2249</v>
      </c>
      <c r="D20" s="5">
        <v>44944</v>
      </c>
      <c r="E20" s="5">
        <v>45017</v>
      </c>
      <c r="F20" s="6"/>
      <c r="G20" s="4" t="s">
        <v>960</v>
      </c>
      <c r="H20" s="4" t="s">
        <v>961</v>
      </c>
      <c r="I20" s="4" t="s">
        <v>27</v>
      </c>
      <c r="J20" s="4">
        <v>1.51</v>
      </c>
      <c r="K20" s="8">
        <v>3000</v>
      </c>
      <c r="L20" s="8">
        <v>4530</v>
      </c>
      <c r="M20" s="4">
        <v>10</v>
      </c>
      <c r="N20" s="8">
        <v>453</v>
      </c>
      <c r="O20" s="8">
        <v>135.9</v>
      </c>
      <c r="P20" s="6"/>
      <c r="Q20" s="6"/>
      <c r="R20" s="8">
        <v>317.1</v>
      </c>
      <c r="S20" s="8">
        <v>317.1</v>
      </c>
      <c r="T20" s="6"/>
    </row>
    <row r="21" ht="19.2" spans="1:20">
      <c r="A21" s="4">
        <v>2509</v>
      </c>
      <c r="B21" s="4" t="s">
        <v>976</v>
      </c>
      <c r="C21" s="4" t="s">
        <v>2249</v>
      </c>
      <c r="D21" s="5">
        <v>44944</v>
      </c>
      <c r="E21" s="5">
        <v>45017</v>
      </c>
      <c r="F21" s="6"/>
      <c r="G21" s="4" t="s">
        <v>960</v>
      </c>
      <c r="H21" s="4" t="s">
        <v>961</v>
      </c>
      <c r="I21" s="4" t="s">
        <v>27</v>
      </c>
      <c r="J21" s="4">
        <v>7</v>
      </c>
      <c r="K21" s="8">
        <v>3000</v>
      </c>
      <c r="L21" s="8">
        <v>21000</v>
      </c>
      <c r="M21" s="4">
        <v>10</v>
      </c>
      <c r="N21" s="8">
        <v>2100</v>
      </c>
      <c r="O21" s="8">
        <v>630</v>
      </c>
      <c r="P21" s="6"/>
      <c r="Q21" s="6"/>
      <c r="R21" s="8">
        <v>1470</v>
      </c>
      <c r="S21" s="8">
        <v>1470</v>
      </c>
      <c r="T21" s="6"/>
    </row>
    <row r="22" ht="19.2" spans="1:20">
      <c r="A22" s="4">
        <v>2510</v>
      </c>
      <c r="B22" s="4" t="s">
        <v>977</v>
      </c>
      <c r="C22" s="4" t="s">
        <v>2249</v>
      </c>
      <c r="D22" s="5">
        <v>44944</v>
      </c>
      <c r="E22" s="5">
        <v>45017</v>
      </c>
      <c r="F22" s="6"/>
      <c r="G22" s="4" t="s">
        <v>960</v>
      </c>
      <c r="H22" s="4" t="s">
        <v>961</v>
      </c>
      <c r="I22" s="4" t="s">
        <v>27</v>
      </c>
      <c r="J22" s="4">
        <v>5</v>
      </c>
      <c r="K22" s="8">
        <v>3000</v>
      </c>
      <c r="L22" s="8">
        <v>15000</v>
      </c>
      <c r="M22" s="4">
        <v>10</v>
      </c>
      <c r="N22" s="8">
        <v>1500</v>
      </c>
      <c r="O22" s="8">
        <v>450</v>
      </c>
      <c r="P22" s="6"/>
      <c r="Q22" s="6"/>
      <c r="R22" s="8">
        <v>1050</v>
      </c>
      <c r="S22" s="8">
        <v>1050</v>
      </c>
      <c r="T22" s="6"/>
    </row>
    <row r="23" ht="19.2" spans="1:20">
      <c r="A23" s="4">
        <v>2511</v>
      </c>
      <c r="B23" s="4" t="s">
        <v>978</v>
      </c>
      <c r="C23" s="4" t="s">
        <v>2249</v>
      </c>
      <c r="D23" s="5">
        <v>44944</v>
      </c>
      <c r="E23" s="5">
        <v>45017</v>
      </c>
      <c r="F23" s="6"/>
      <c r="G23" s="4" t="s">
        <v>960</v>
      </c>
      <c r="H23" s="4" t="s">
        <v>961</v>
      </c>
      <c r="I23" s="4" t="s">
        <v>27</v>
      </c>
      <c r="J23" s="4">
        <v>5</v>
      </c>
      <c r="K23" s="8">
        <v>3000</v>
      </c>
      <c r="L23" s="8">
        <v>15000</v>
      </c>
      <c r="M23" s="4">
        <v>10</v>
      </c>
      <c r="N23" s="8">
        <v>1500</v>
      </c>
      <c r="O23" s="8">
        <v>450</v>
      </c>
      <c r="P23" s="6"/>
      <c r="Q23" s="6"/>
      <c r="R23" s="8">
        <v>1050</v>
      </c>
      <c r="S23" s="8">
        <v>1050</v>
      </c>
      <c r="T23" s="6"/>
    </row>
    <row r="24" ht="19.2" spans="1:20">
      <c r="A24" s="4">
        <v>2512</v>
      </c>
      <c r="B24" s="4" t="s">
        <v>979</v>
      </c>
      <c r="C24" s="4" t="s">
        <v>2249</v>
      </c>
      <c r="D24" s="5">
        <v>44944</v>
      </c>
      <c r="E24" s="5">
        <v>45017</v>
      </c>
      <c r="F24" s="6"/>
      <c r="G24" s="4" t="s">
        <v>960</v>
      </c>
      <c r="H24" s="4" t="s">
        <v>961</v>
      </c>
      <c r="I24" s="4" t="s">
        <v>27</v>
      </c>
      <c r="J24" s="4">
        <v>5</v>
      </c>
      <c r="K24" s="8">
        <v>3000</v>
      </c>
      <c r="L24" s="8">
        <v>15000</v>
      </c>
      <c r="M24" s="4">
        <v>10</v>
      </c>
      <c r="N24" s="8">
        <v>1500</v>
      </c>
      <c r="O24" s="8">
        <v>450</v>
      </c>
      <c r="P24" s="6"/>
      <c r="Q24" s="6"/>
      <c r="R24" s="8">
        <v>1050</v>
      </c>
      <c r="S24" s="8">
        <v>1050</v>
      </c>
      <c r="T24" s="6"/>
    </row>
    <row r="25" ht="19.2" spans="1:20">
      <c r="A25" s="4">
        <v>2513</v>
      </c>
      <c r="B25" s="4" t="s">
        <v>980</v>
      </c>
      <c r="C25" s="4" t="s">
        <v>2249</v>
      </c>
      <c r="D25" s="5">
        <v>44944</v>
      </c>
      <c r="E25" s="5">
        <v>45381</v>
      </c>
      <c r="F25" s="6"/>
      <c r="G25" s="4" t="s">
        <v>960</v>
      </c>
      <c r="H25" s="4" t="s">
        <v>961</v>
      </c>
      <c r="I25" s="4" t="s">
        <v>27</v>
      </c>
      <c r="J25" s="4">
        <v>6</v>
      </c>
      <c r="K25" s="8">
        <v>3000</v>
      </c>
      <c r="L25" s="8">
        <v>18000</v>
      </c>
      <c r="M25" s="4">
        <v>10</v>
      </c>
      <c r="N25" s="8">
        <v>1800</v>
      </c>
      <c r="O25" s="8">
        <v>540</v>
      </c>
      <c r="P25" s="6"/>
      <c r="Q25" s="6"/>
      <c r="R25" s="8">
        <v>1260</v>
      </c>
      <c r="S25" s="8">
        <v>1260</v>
      </c>
      <c r="T25" s="6"/>
    </row>
    <row r="26" ht="19.2" spans="1:20">
      <c r="A26" s="4">
        <v>2514</v>
      </c>
      <c r="B26" s="4" t="s">
        <v>981</v>
      </c>
      <c r="C26" s="4" t="s">
        <v>2249</v>
      </c>
      <c r="D26" s="5">
        <v>44944</v>
      </c>
      <c r="E26" s="5">
        <v>45017</v>
      </c>
      <c r="F26" s="6"/>
      <c r="G26" s="4" t="s">
        <v>960</v>
      </c>
      <c r="H26" s="4" t="s">
        <v>961</v>
      </c>
      <c r="I26" s="4" t="s">
        <v>27</v>
      </c>
      <c r="J26" s="4">
        <v>4</v>
      </c>
      <c r="K26" s="8">
        <v>3000</v>
      </c>
      <c r="L26" s="8">
        <v>12000</v>
      </c>
      <c r="M26" s="4">
        <v>10</v>
      </c>
      <c r="N26" s="8">
        <v>1200</v>
      </c>
      <c r="O26" s="8">
        <v>360</v>
      </c>
      <c r="P26" s="6"/>
      <c r="Q26" s="6"/>
      <c r="R26" s="8">
        <v>840</v>
      </c>
      <c r="S26" s="8">
        <v>840</v>
      </c>
      <c r="T26" s="6"/>
    </row>
    <row r="27" ht="19.2" spans="1:20">
      <c r="A27" s="4">
        <v>2515</v>
      </c>
      <c r="B27" s="4" t="s">
        <v>982</v>
      </c>
      <c r="C27" s="4" t="s">
        <v>2249</v>
      </c>
      <c r="D27" s="5">
        <v>44944</v>
      </c>
      <c r="E27" s="5">
        <v>45017</v>
      </c>
      <c r="F27" s="6"/>
      <c r="G27" s="4" t="s">
        <v>960</v>
      </c>
      <c r="H27" s="4" t="s">
        <v>961</v>
      </c>
      <c r="I27" s="4" t="s">
        <v>27</v>
      </c>
      <c r="J27" s="4">
        <v>2</v>
      </c>
      <c r="K27" s="8">
        <v>3000</v>
      </c>
      <c r="L27" s="8">
        <v>6000</v>
      </c>
      <c r="M27" s="4">
        <v>10</v>
      </c>
      <c r="N27" s="8">
        <v>600</v>
      </c>
      <c r="O27" s="8">
        <v>180</v>
      </c>
      <c r="P27" s="6"/>
      <c r="Q27" s="6"/>
      <c r="R27" s="8">
        <v>420</v>
      </c>
      <c r="S27" s="8">
        <v>420</v>
      </c>
      <c r="T27" s="6"/>
    </row>
    <row r="28" ht="19.2" spans="1:20">
      <c r="A28" s="4">
        <v>2516</v>
      </c>
      <c r="B28" s="4" t="s">
        <v>983</v>
      </c>
      <c r="C28" s="4" t="s">
        <v>2249</v>
      </c>
      <c r="D28" s="5">
        <v>44944</v>
      </c>
      <c r="E28" s="5">
        <v>45017</v>
      </c>
      <c r="F28" s="6"/>
      <c r="G28" s="4" t="s">
        <v>960</v>
      </c>
      <c r="H28" s="4" t="s">
        <v>961</v>
      </c>
      <c r="I28" s="4" t="s">
        <v>27</v>
      </c>
      <c r="J28" s="4">
        <v>6.8</v>
      </c>
      <c r="K28" s="8">
        <v>3000</v>
      </c>
      <c r="L28" s="8">
        <v>20400</v>
      </c>
      <c r="M28" s="4">
        <v>10</v>
      </c>
      <c r="N28" s="8">
        <v>2040</v>
      </c>
      <c r="O28" s="8">
        <v>612</v>
      </c>
      <c r="P28" s="6"/>
      <c r="Q28" s="6"/>
      <c r="R28" s="8">
        <v>1428</v>
      </c>
      <c r="S28" s="8">
        <v>1428</v>
      </c>
      <c r="T28" s="6"/>
    </row>
    <row r="29" ht="19.2" spans="1:20">
      <c r="A29" s="4">
        <v>2517</v>
      </c>
      <c r="B29" s="4" t="s">
        <v>984</v>
      </c>
      <c r="C29" s="4" t="s">
        <v>2249</v>
      </c>
      <c r="D29" s="5">
        <v>44944</v>
      </c>
      <c r="E29" s="5">
        <v>45017</v>
      </c>
      <c r="F29" s="6"/>
      <c r="G29" s="4" t="s">
        <v>960</v>
      </c>
      <c r="H29" s="4" t="s">
        <v>961</v>
      </c>
      <c r="I29" s="4" t="s">
        <v>27</v>
      </c>
      <c r="J29" s="4">
        <v>3</v>
      </c>
      <c r="K29" s="8">
        <v>3000</v>
      </c>
      <c r="L29" s="8">
        <v>9000</v>
      </c>
      <c r="M29" s="4">
        <v>10</v>
      </c>
      <c r="N29" s="8">
        <v>900</v>
      </c>
      <c r="O29" s="8">
        <v>270</v>
      </c>
      <c r="P29" s="6"/>
      <c r="Q29" s="6"/>
      <c r="R29" s="8">
        <v>630</v>
      </c>
      <c r="S29" s="8">
        <v>630</v>
      </c>
      <c r="T29" s="6"/>
    </row>
    <row r="30" ht="19.2" spans="1:20">
      <c r="A30" s="4">
        <v>2518</v>
      </c>
      <c r="B30" s="4" t="s">
        <v>985</v>
      </c>
      <c r="C30" s="4" t="s">
        <v>2249</v>
      </c>
      <c r="D30" s="5">
        <v>44944</v>
      </c>
      <c r="E30" s="5">
        <v>45017</v>
      </c>
      <c r="F30" s="6"/>
      <c r="G30" s="4" t="s">
        <v>960</v>
      </c>
      <c r="H30" s="4" t="s">
        <v>961</v>
      </c>
      <c r="I30" s="4" t="s">
        <v>27</v>
      </c>
      <c r="J30" s="4">
        <v>5</v>
      </c>
      <c r="K30" s="8">
        <v>3000</v>
      </c>
      <c r="L30" s="8">
        <v>15000</v>
      </c>
      <c r="M30" s="4">
        <v>10</v>
      </c>
      <c r="N30" s="8">
        <v>1500</v>
      </c>
      <c r="O30" s="8">
        <v>450</v>
      </c>
      <c r="P30" s="6"/>
      <c r="Q30" s="6"/>
      <c r="R30" s="8">
        <v>1050</v>
      </c>
      <c r="S30" s="8">
        <v>1050</v>
      </c>
      <c r="T30" s="6"/>
    </row>
    <row r="31" ht="19.2" spans="1:20">
      <c r="A31" s="4">
        <v>2519</v>
      </c>
      <c r="B31" s="4" t="s">
        <v>986</v>
      </c>
      <c r="C31" s="4" t="s">
        <v>2249</v>
      </c>
      <c r="D31" s="5">
        <v>44944</v>
      </c>
      <c r="E31" s="5">
        <v>45017</v>
      </c>
      <c r="F31" s="6"/>
      <c r="G31" s="4" t="s">
        <v>960</v>
      </c>
      <c r="H31" s="4" t="s">
        <v>961</v>
      </c>
      <c r="I31" s="4" t="s">
        <v>27</v>
      </c>
      <c r="J31" s="4">
        <v>5.09</v>
      </c>
      <c r="K31" s="8">
        <v>3000</v>
      </c>
      <c r="L31" s="8">
        <v>15270</v>
      </c>
      <c r="M31" s="4">
        <v>10</v>
      </c>
      <c r="N31" s="8">
        <v>1527</v>
      </c>
      <c r="O31" s="8">
        <v>458.1</v>
      </c>
      <c r="P31" s="6"/>
      <c r="Q31" s="6"/>
      <c r="R31" s="8">
        <v>1068.9</v>
      </c>
      <c r="S31" s="8">
        <v>1068.9</v>
      </c>
      <c r="T31" s="6"/>
    </row>
    <row r="32" ht="19.2" spans="1:20">
      <c r="A32" s="4">
        <v>2520</v>
      </c>
      <c r="B32" s="4" t="s">
        <v>987</v>
      </c>
      <c r="C32" s="4" t="s">
        <v>2249</v>
      </c>
      <c r="D32" s="5">
        <v>44944</v>
      </c>
      <c r="E32" s="5">
        <v>45017</v>
      </c>
      <c r="F32" s="6"/>
      <c r="G32" s="4" t="s">
        <v>960</v>
      </c>
      <c r="H32" s="4" t="s">
        <v>961</v>
      </c>
      <c r="I32" s="4" t="s">
        <v>27</v>
      </c>
      <c r="J32" s="4">
        <v>6.5</v>
      </c>
      <c r="K32" s="8">
        <v>3000</v>
      </c>
      <c r="L32" s="8">
        <v>19500</v>
      </c>
      <c r="M32" s="4">
        <v>10</v>
      </c>
      <c r="N32" s="8">
        <v>1950</v>
      </c>
      <c r="O32" s="8">
        <v>585</v>
      </c>
      <c r="P32" s="6"/>
      <c r="Q32" s="6"/>
      <c r="R32" s="8">
        <v>1365</v>
      </c>
      <c r="S32" s="8">
        <v>1365</v>
      </c>
      <c r="T32" s="6"/>
    </row>
    <row r="33" ht="19.2" spans="1:20">
      <c r="A33" s="4">
        <v>2521</v>
      </c>
      <c r="B33" s="4" t="s">
        <v>988</v>
      </c>
      <c r="C33" s="4" t="s">
        <v>2249</v>
      </c>
      <c r="D33" s="5">
        <v>44944</v>
      </c>
      <c r="E33" s="5">
        <v>45017</v>
      </c>
      <c r="F33" s="6"/>
      <c r="G33" s="4" t="s">
        <v>960</v>
      </c>
      <c r="H33" s="4" t="s">
        <v>961</v>
      </c>
      <c r="I33" s="4" t="s">
        <v>27</v>
      </c>
      <c r="J33" s="4">
        <v>6</v>
      </c>
      <c r="K33" s="8">
        <v>3000</v>
      </c>
      <c r="L33" s="8">
        <v>18000</v>
      </c>
      <c r="M33" s="4">
        <v>10</v>
      </c>
      <c r="N33" s="8">
        <v>1800</v>
      </c>
      <c r="O33" s="8">
        <v>540</v>
      </c>
      <c r="P33" s="6"/>
      <c r="Q33" s="6"/>
      <c r="R33" s="8">
        <v>1260</v>
      </c>
      <c r="S33" s="8">
        <v>1260</v>
      </c>
      <c r="T33" s="6"/>
    </row>
    <row r="34" ht="19.2" spans="1:20">
      <c r="A34" s="4">
        <v>2522</v>
      </c>
      <c r="B34" s="4" t="s">
        <v>989</v>
      </c>
      <c r="C34" s="4" t="s">
        <v>2249</v>
      </c>
      <c r="D34" s="5">
        <v>44944</v>
      </c>
      <c r="E34" s="5">
        <v>44986</v>
      </c>
      <c r="F34" s="6"/>
      <c r="G34" s="4" t="s">
        <v>960</v>
      </c>
      <c r="H34" s="4" t="s">
        <v>961</v>
      </c>
      <c r="I34" s="4" t="s">
        <v>27</v>
      </c>
      <c r="J34" s="4">
        <v>14</v>
      </c>
      <c r="K34" s="8">
        <v>3000</v>
      </c>
      <c r="L34" s="8">
        <v>42000</v>
      </c>
      <c r="M34" s="4">
        <v>10</v>
      </c>
      <c r="N34" s="8">
        <v>4200</v>
      </c>
      <c r="O34" s="8">
        <v>1260</v>
      </c>
      <c r="P34" s="6"/>
      <c r="Q34" s="6"/>
      <c r="R34" s="8">
        <v>2940</v>
      </c>
      <c r="S34" s="8">
        <v>2940</v>
      </c>
      <c r="T34" s="6"/>
    </row>
    <row r="35" ht="19.2" spans="1:20">
      <c r="A35" s="4">
        <v>2523</v>
      </c>
      <c r="B35" s="4" t="s">
        <v>990</v>
      </c>
      <c r="C35" s="4" t="s">
        <v>2249</v>
      </c>
      <c r="D35" s="5">
        <v>44944</v>
      </c>
      <c r="E35" s="5">
        <v>44986</v>
      </c>
      <c r="F35" s="6"/>
      <c r="G35" s="4" t="s">
        <v>960</v>
      </c>
      <c r="H35" s="4" t="s">
        <v>961</v>
      </c>
      <c r="I35" s="4" t="s">
        <v>27</v>
      </c>
      <c r="J35" s="4">
        <v>2</v>
      </c>
      <c r="K35" s="8">
        <v>3000</v>
      </c>
      <c r="L35" s="8">
        <v>6000</v>
      </c>
      <c r="M35" s="4">
        <v>10</v>
      </c>
      <c r="N35" s="8">
        <v>600</v>
      </c>
      <c r="O35" s="8">
        <v>180</v>
      </c>
      <c r="P35" s="6"/>
      <c r="Q35" s="6"/>
      <c r="R35" s="8">
        <v>420</v>
      </c>
      <c r="S35" s="8">
        <v>420</v>
      </c>
      <c r="T35" s="6"/>
    </row>
    <row r="36" ht="19.2" spans="1:20">
      <c r="A36" s="4">
        <v>2524</v>
      </c>
      <c r="B36" s="4" t="s">
        <v>991</v>
      </c>
      <c r="C36" s="4" t="s">
        <v>2249</v>
      </c>
      <c r="D36" s="5">
        <v>44944</v>
      </c>
      <c r="E36" s="5">
        <v>44986</v>
      </c>
      <c r="F36" s="6"/>
      <c r="G36" s="4" t="s">
        <v>960</v>
      </c>
      <c r="H36" s="4" t="s">
        <v>961</v>
      </c>
      <c r="I36" s="4" t="s">
        <v>27</v>
      </c>
      <c r="J36" s="4">
        <v>11</v>
      </c>
      <c r="K36" s="8">
        <v>3000</v>
      </c>
      <c r="L36" s="8">
        <v>33000</v>
      </c>
      <c r="M36" s="4">
        <v>10</v>
      </c>
      <c r="N36" s="8">
        <v>3300</v>
      </c>
      <c r="O36" s="8">
        <v>990</v>
      </c>
      <c r="P36" s="6"/>
      <c r="Q36" s="6"/>
      <c r="R36" s="8">
        <v>2310</v>
      </c>
      <c r="S36" s="8">
        <v>2310</v>
      </c>
      <c r="T36" s="6"/>
    </row>
    <row r="37" ht="19.2" spans="1:20">
      <c r="A37" s="4">
        <v>2525</v>
      </c>
      <c r="B37" s="4" t="s">
        <v>992</v>
      </c>
      <c r="C37" s="4" t="s">
        <v>2249</v>
      </c>
      <c r="D37" s="5">
        <v>44944</v>
      </c>
      <c r="E37" s="5">
        <v>44986</v>
      </c>
      <c r="F37" s="6"/>
      <c r="G37" s="4" t="s">
        <v>960</v>
      </c>
      <c r="H37" s="4" t="s">
        <v>961</v>
      </c>
      <c r="I37" s="4" t="s">
        <v>27</v>
      </c>
      <c r="J37" s="4">
        <v>4</v>
      </c>
      <c r="K37" s="8">
        <v>3000</v>
      </c>
      <c r="L37" s="8">
        <v>12000</v>
      </c>
      <c r="M37" s="4">
        <v>10</v>
      </c>
      <c r="N37" s="8">
        <v>1200</v>
      </c>
      <c r="O37" s="8">
        <v>360</v>
      </c>
      <c r="P37" s="6"/>
      <c r="Q37" s="6"/>
      <c r="R37" s="8">
        <v>840</v>
      </c>
      <c r="S37" s="8">
        <v>840</v>
      </c>
      <c r="T37" s="6"/>
    </row>
    <row r="38" ht="19.2" spans="1:20">
      <c r="A38" s="4">
        <v>2526</v>
      </c>
      <c r="B38" s="4" t="s">
        <v>993</v>
      </c>
      <c r="C38" s="4" t="s">
        <v>2249</v>
      </c>
      <c r="D38" s="5">
        <v>44944</v>
      </c>
      <c r="E38" s="5">
        <v>44986</v>
      </c>
      <c r="F38" s="6"/>
      <c r="G38" s="4" t="s">
        <v>960</v>
      </c>
      <c r="H38" s="4" t="s">
        <v>961</v>
      </c>
      <c r="I38" s="4" t="s">
        <v>27</v>
      </c>
      <c r="J38" s="4">
        <v>4</v>
      </c>
      <c r="K38" s="8">
        <v>3000</v>
      </c>
      <c r="L38" s="8">
        <v>12000</v>
      </c>
      <c r="M38" s="4">
        <v>10</v>
      </c>
      <c r="N38" s="8">
        <v>1200</v>
      </c>
      <c r="O38" s="8">
        <v>360</v>
      </c>
      <c r="P38" s="6"/>
      <c r="Q38" s="6"/>
      <c r="R38" s="8">
        <v>840</v>
      </c>
      <c r="S38" s="8">
        <v>840</v>
      </c>
      <c r="T38" s="6"/>
    </row>
    <row r="39" ht="19.2" spans="1:20">
      <c r="A39" s="4">
        <v>2527</v>
      </c>
      <c r="B39" s="4" t="s">
        <v>994</v>
      </c>
      <c r="C39" s="4" t="s">
        <v>2249</v>
      </c>
      <c r="D39" s="5">
        <v>44944</v>
      </c>
      <c r="E39" s="5">
        <v>44986</v>
      </c>
      <c r="F39" s="6"/>
      <c r="G39" s="4" t="s">
        <v>960</v>
      </c>
      <c r="H39" s="4" t="s">
        <v>961</v>
      </c>
      <c r="I39" s="4" t="s">
        <v>27</v>
      </c>
      <c r="J39" s="4">
        <v>5</v>
      </c>
      <c r="K39" s="8">
        <v>3000</v>
      </c>
      <c r="L39" s="8">
        <v>15000</v>
      </c>
      <c r="M39" s="4">
        <v>10</v>
      </c>
      <c r="N39" s="8">
        <v>1500</v>
      </c>
      <c r="O39" s="8">
        <v>450</v>
      </c>
      <c r="P39" s="6"/>
      <c r="Q39" s="6"/>
      <c r="R39" s="8">
        <v>1050</v>
      </c>
      <c r="S39" s="8">
        <v>1050</v>
      </c>
      <c r="T39" s="6"/>
    </row>
    <row r="40" ht="19.2" spans="1:20">
      <c r="A40" s="4">
        <v>2528</v>
      </c>
      <c r="B40" s="4" t="s">
        <v>995</v>
      </c>
      <c r="C40" s="4" t="s">
        <v>2249</v>
      </c>
      <c r="D40" s="5">
        <v>44944</v>
      </c>
      <c r="E40" s="5">
        <v>44986</v>
      </c>
      <c r="F40" s="6"/>
      <c r="G40" s="4" t="s">
        <v>960</v>
      </c>
      <c r="H40" s="4" t="s">
        <v>961</v>
      </c>
      <c r="I40" s="4" t="s">
        <v>27</v>
      </c>
      <c r="J40" s="4">
        <v>3</v>
      </c>
      <c r="K40" s="8">
        <v>3000</v>
      </c>
      <c r="L40" s="8">
        <v>9000</v>
      </c>
      <c r="M40" s="4">
        <v>10</v>
      </c>
      <c r="N40" s="8">
        <v>900</v>
      </c>
      <c r="O40" s="8">
        <v>270</v>
      </c>
      <c r="P40" s="6"/>
      <c r="Q40" s="6"/>
      <c r="R40" s="8">
        <v>630</v>
      </c>
      <c r="S40" s="8">
        <v>630</v>
      </c>
      <c r="T40" s="6"/>
    </row>
    <row r="41" ht="19.2" spans="1:20">
      <c r="A41" s="4">
        <v>2529</v>
      </c>
      <c r="B41" s="4" t="s">
        <v>987</v>
      </c>
      <c r="C41" s="4" t="s">
        <v>2249</v>
      </c>
      <c r="D41" s="5">
        <v>44944</v>
      </c>
      <c r="E41" s="5">
        <v>44986</v>
      </c>
      <c r="F41" s="6"/>
      <c r="G41" s="4" t="s">
        <v>960</v>
      </c>
      <c r="H41" s="4" t="s">
        <v>961</v>
      </c>
      <c r="I41" s="4" t="s">
        <v>27</v>
      </c>
      <c r="J41" s="4">
        <v>8.83</v>
      </c>
      <c r="K41" s="8">
        <v>3000</v>
      </c>
      <c r="L41" s="8">
        <v>26490</v>
      </c>
      <c r="M41" s="4">
        <v>10</v>
      </c>
      <c r="N41" s="8">
        <v>2649</v>
      </c>
      <c r="O41" s="8">
        <v>794.7</v>
      </c>
      <c r="P41" s="6"/>
      <c r="Q41" s="6"/>
      <c r="R41" s="8">
        <v>1854.3</v>
      </c>
      <c r="S41" s="8">
        <v>1854.3</v>
      </c>
      <c r="T41" s="6"/>
    </row>
    <row r="42" ht="19.2" spans="1:20">
      <c r="A42" s="4">
        <v>2530</v>
      </c>
      <c r="B42" s="4" t="s">
        <v>996</v>
      </c>
      <c r="C42" s="4" t="s">
        <v>2249</v>
      </c>
      <c r="D42" s="5">
        <v>44944</v>
      </c>
      <c r="E42" s="5">
        <v>44986</v>
      </c>
      <c r="F42" s="6"/>
      <c r="G42" s="4" t="s">
        <v>960</v>
      </c>
      <c r="H42" s="4" t="s">
        <v>961</v>
      </c>
      <c r="I42" s="4" t="s">
        <v>27</v>
      </c>
      <c r="J42" s="4">
        <v>4.73</v>
      </c>
      <c r="K42" s="8">
        <v>3000</v>
      </c>
      <c r="L42" s="8">
        <v>14190</v>
      </c>
      <c r="M42" s="4">
        <v>10</v>
      </c>
      <c r="N42" s="8">
        <v>1419</v>
      </c>
      <c r="O42" s="8">
        <v>425.7</v>
      </c>
      <c r="P42" s="6"/>
      <c r="Q42" s="6"/>
      <c r="R42" s="8">
        <v>993.3</v>
      </c>
      <c r="S42" s="8">
        <v>993.3</v>
      </c>
      <c r="T42" s="6"/>
    </row>
    <row r="43" ht="19.2" spans="1:20">
      <c r="A43" s="4">
        <v>2531</v>
      </c>
      <c r="B43" s="4" t="s">
        <v>997</v>
      </c>
      <c r="C43" s="4" t="s">
        <v>2249</v>
      </c>
      <c r="D43" s="5">
        <v>44986</v>
      </c>
      <c r="E43" s="5">
        <v>45026</v>
      </c>
      <c r="F43" s="6"/>
      <c r="G43" s="4" t="s">
        <v>960</v>
      </c>
      <c r="H43" s="4" t="s">
        <v>961</v>
      </c>
      <c r="I43" s="4" t="s">
        <v>27</v>
      </c>
      <c r="J43" s="4">
        <v>3.5</v>
      </c>
      <c r="K43" s="8">
        <v>3000</v>
      </c>
      <c r="L43" s="8">
        <v>10500</v>
      </c>
      <c r="M43" s="4">
        <v>10</v>
      </c>
      <c r="N43" s="8">
        <v>1050</v>
      </c>
      <c r="O43" s="8">
        <v>315</v>
      </c>
      <c r="P43" s="6"/>
      <c r="Q43" s="6"/>
      <c r="R43" s="8">
        <v>735</v>
      </c>
      <c r="S43" s="8">
        <v>735</v>
      </c>
      <c r="T43" s="6"/>
    </row>
    <row r="44" ht="19.2" spans="1:20">
      <c r="A44" s="4">
        <v>2532</v>
      </c>
      <c r="B44" s="4" t="s">
        <v>998</v>
      </c>
      <c r="C44" s="4" t="s">
        <v>2249</v>
      </c>
      <c r="D44" s="5">
        <v>44986</v>
      </c>
      <c r="E44" s="5">
        <v>45026</v>
      </c>
      <c r="F44" s="6"/>
      <c r="G44" s="4" t="s">
        <v>960</v>
      </c>
      <c r="H44" s="4" t="s">
        <v>961</v>
      </c>
      <c r="I44" s="4" t="s">
        <v>27</v>
      </c>
      <c r="J44" s="4">
        <v>10</v>
      </c>
      <c r="K44" s="8">
        <v>3000</v>
      </c>
      <c r="L44" s="8">
        <v>30000</v>
      </c>
      <c r="M44" s="4">
        <v>10</v>
      </c>
      <c r="N44" s="8">
        <v>3000</v>
      </c>
      <c r="O44" s="8">
        <v>900</v>
      </c>
      <c r="P44" s="6"/>
      <c r="Q44" s="6"/>
      <c r="R44" s="8">
        <v>2100</v>
      </c>
      <c r="S44" s="8">
        <v>2100</v>
      </c>
      <c r="T44" s="6"/>
    </row>
    <row r="45" ht="19.2" spans="1:20">
      <c r="A45" s="4">
        <v>2533</v>
      </c>
      <c r="B45" s="4" t="s">
        <v>999</v>
      </c>
      <c r="C45" s="4" t="s">
        <v>2249</v>
      </c>
      <c r="D45" s="5">
        <v>44986</v>
      </c>
      <c r="E45" s="5">
        <v>45026</v>
      </c>
      <c r="F45" s="6"/>
      <c r="G45" s="4" t="s">
        <v>960</v>
      </c>
      <c r="H45" s="4" t="s">
        <v>961</v>
      </c>
      <c r="I45" s="4" t="s">
        <v>27</v>
      </c>
      <c r="J45" s="4">
        <v>6</v>
      </c>
      <c r="K45" s="8">
        <v>3000</v>
      </c>
      <c r="L45" s="8">
        <v>18000</v>
      </c>
      <c r="M45" s="4">
        <v>10</v>
      </c>
      <c r="N45" s="8">
        <v>1800</v>
      </c>
      <c r="O45" s="8">
        <v>540</v>
      </c>
      <c r="P45" s="6"/>
      <c r="Q45" s="6"/>
      <c r="R45" s="8">
        <v>1260</v>
      </c>
      <c r="S45" s="8">
        <v>1260</v>
      </c>
      <c r="T45" s="6"/>
    </row>
    <row r="46" ht="19.2" spans="1:20">
      <c r="A46" s="4">
        <v>2534</v>
      </c>
      <c r="B46" s="4" t="s">
        <v>1000</v>
      </c>
      <c r="C46" s="4" t="s">
        <v>2249</v>
      </c>
      <c r="D46" s="5">
        <v>44986</v>
      </c>
      <c r="E46" s="5">
        <v>45026</v>
      </c>
      <c r="F46" s="6"/>
      <c r="G46" s="4" t="s">
        <v>960</v>
      </c>
      <c r="H46" s="4" t="s">
        <v>961</v>
      </c>
      <c r="I46" s="4" t="s">
        <v>27</v>
      </c>
      <c r="J46" s="4">
        <v>8</v>
      </c>
      <c r="K46" s="8">
        <v>3000</v>
      </c>
      <c r="L46" s="8">
        <v>24000</v>
      </c>
      <c r="M46" s="4">
        <v>10</v>
      </c>
      <c r="N46" s="8">
        <v>2400</v>
      </c>
      <c r="O46" s="8">
        <v>720</v>
      </c>
      <c r="P46" s="6"/>
      <c r="Q46" s="6"/>
      <c r="R46" s="8">
        <v>1680</v>
      </c>
      <c r="S46" s="8">
        <v>1680</v>
      </c>
      <c r="T46" s="6"/>
    </row>
    <row r="47" ht="19.2" spans="1:20">
      <c r="A47" s="4">
        <v>2535</v>
      </c>
      <c r="B47" s="4" t="s">
        <v>1001</v>
      </c>
      <c r="C47" s="4" t="s">
        <v>2249</v>
      </c>
      <c r="D47" s="5">
        <v>44986</v>
      </c>
      <c r="E47" s="5">
        <v>45026</v>
      </c>
      <c r="F47" s="6"/>
      <c r="G47" s="4" t="s">
        <v>960</v>
      </c>
      <c r="H47" s="4" t="s">
        <v>961</v>
      </c>
      <c r="I47" s="4" t="s">
        <v>27</v>
      </c>
      <c r="J47" s="4">
        <v>12</v>
      </c>
      <c r="K47" s="8">
        <v>3000</v>
      </c>
      <c r="L47" s="8">
        <v>36000</v>
      </c>
      <c r="M47" s="4">
        <v>10</v>
      </c>
      <c r="N47" s="8">
        <v>3600</v>
      </c>
      <c r="O47" s="8">
        <v>1080</v>
      </c>
      <c r="P47" s="6"/>
      <c r="Q47" s="6"/>
      <c r="R47" s="8">
        <v>2520</v>
      </c>
      <c r="S47" s="8">
        <v>2520</v>
      </c>
      <c r="T47" s="6"/>
    </row>
    <row r="48" ht="19.2" spans="1:20">
      <c r="A48" s="4">
        <v>2536</v>
      </c>
      <c r="B48" s="4" t="s">
        <v>1003</v>
      </c>
      <c r="C48" s="4" t="s">
        <v>2249</v>
      </c>
      <c r="D48" s="5">
        <v>44986</v>
      </c>
      <c r="E48" s="5">
        <v>45026</v>
      </c>
      <c r="F48" s="6"/>
      <c r="G48" s="4" t="s">
        <v>960</v>
      </c>
      <c r="H48" s="4" t="s">
        <v>961</v>
      </c>
      <c r="I48" s="4" t="s">
        <v>27</v>
      </c>
      <c r="J48" s="4">
        <v>6</v>
      </c>
      <c r="K48" s="8">
        <v>3000</v>
      </c>
      <c r="L48" s="8">
        <v>18000</v>
      </c>
      <c r="M48" s="4">
        <v>10</v>
      </c>
      <c r="N48" s="8">
        <v>1800</v>
      </c>
      <c r="O48" s="8">
        <v>540</v>
      </c>
      <c r="P48" s="6"/>
      <c r="Q48" s="6"/>
      <c r="R48" s="8">
        <v>1260</v>
      </c>
      <c r="S48" s="8">
        <v>1260</v>
      </c>
      <c r="T48" s="6"/>
    </row>
    <row r="49" ht="19.2" spans="1:20">
      <c r="A49" s="4">
        <v>2537</v>
      </c>
      <c r="B49" s="4" t="s">
        <v>1004</v>
      </c>
      <c r="C49" s="4" t="s">
        <v>2249</v>
      </c>
      <c r="D49" s="5">
        <v>44986</v>
      </c>
      <c r="E49" s="5">
        <v>45026</v>
      </c>
      <c r="F49" s="6"/>
      <c r="G49" s="4" t="s">
        <v>960</v>
      </c>
      <c r="H49" s="4" t="s">
        <v>961</v>
      </c>
      <c r="I49" s="4" t="s">
        <v>27</v>
      </c>
      <c r="J49" s="4">
        <v>3</v>
      </c>
      <c r="K49" s="8">
        <v>3000</v>
      </c>
      <c r="L49" s="8">
        <v>9000</v>
      </c>
      <c r="M49" s="4">
        <v>10</v>
      </c>
      <c r="N49" s="8">
        <v>900</v>
      </c>
      <c r="O49" s="8">
        <v>270</v>
      </c>
      <c r="P49" s="6"/>
      <c r="Q49" s="6"/>
      <c r="R49" s="8">
        <v>630</v>
      </c>
      <c r="S49" s="8">
        <v>630</v>
      </c>
      <c r="T49" s="6"/>
    </row>
    <row r="50" ht="19.2" spans="1:20">
      <c r="A50" s="4">
        <v>2538</v>
      </c>
      <c r="B50" s="4" t="s">
        <v>1005</v>
      </c>
      <c r="C50" s="4" t="s">
        <v>2249</v>
      </c>
      <c r="D50" s="5">
        <v>44927</v>
      </c>
      <c r="E50" s="5">
        <v>44957</v>
      </c>
      <c r="F50" s="6"/>
      <c r="G50" s="4" t="s">
        <v>25</v>
      </c>
      <c r="H50" s="4" t="s">
        <v>961</v>
      </c>
      <c r="I50" s="4" t="s">
        <v>27</v>
      </c>
      <c r="J50" s="4">
        <v>6.96</v>
      </c>
      <c r="K50" s="8">
        <v>2520</v>
      </c>
      <c r="L50" s="8">
        <v>17539.2</v>
      </c>
      <c r="M50" s="4">
        <v>10</v>
      </c>
      <c r="N50" s="8">
        <v>1753.92</v>
      </c>
      <c r="O50" s="8">
        <v>87.696</v>
      </c>
      <c r="P50" s="6"/>
      <c r="Q50" s="8">
        <v>789.264</v>
      </c>
      <c r="R50" s="8">
        <v>876.96</v>
      </c>
      <c r="S50" s="8">
        <v>1666.224</v>
      </c>
      <c r="T50" s="6"/>
    </row>
    <row r="51" ht="19.2" spans="1:20">
      <c r="A51" s="4">
        <v>2539</v>
      </c>
      <c r="B51" s="4" t="s">
        <v>445</v>
      </c>
      <c r="C51" s="4" t="s">
        <v>2249</v>
      </c>
      <c r="D51" s="5">
        <v>44927</v>
      </c>
      <c r="E51" s="5">
        <v>44957</v>
      </c>
      <c r="F51" s="6"/>
      <c r="G51" s="4" t="s">
        <v>25</v>
      </c>
      <c r="H51" s="4" t="s">
        <v>961</v>
      </c>
      <c r="I51" s="4" t="s">
        <v>27</v>
      </c>
      <c r="J51" s="4">
        <v>5</v>
      </c>
      <c r="K51" s="8">
        <v>2520</v>
      </c>
      <c r="L51" s="8">
        <v>12600</v>
      </c>
      <c r="M51" s="4">
        <v>10</v>
      </c>
      <c r="N51" s="8">
        <v>1260</v>
      </c>
      <c r="O51" s="8">
        <v>63</v>
      </c>
      <c r="P51" s="6"/>
      <c r="Q51" s="8">
        <v>567</v>
      </c>
      <c r="R51" s="8">
        <v>630</v>
      </c>
      <c r="S51" s="8">
        <v>1197</v>
      </c>
      <c r="T51" s="6"/>
    </row>
    <row r="52" ht="19.2" spans="1:20">
      <c r="A52" s="4">
        <v>2540</v>
      </c>
      <c r="B52" s="4" t="s">
        <v>1006</v>
      </c>
      <c r="C52" s="4" t="s">
        <v>2249</v>
      </c>
      <c r="D52" s="5">
        <v>44927</v>
      </c>
      <c r="E52" s="5">
        <v>44957</v>
      </c>
      <c r="F52" s="6"/>
      <c r="G52" s="4" t="s">
        <v>25</v>
      </c>
      <c r="H52" s="4" t="s">
        <v>961</v>
      </c>
      <c r="I52" s="4" t="s">
        <v>27</v>
      </c>
      <c r="J52" s="4">
        <v>5.94</v>
      </c>
      <c r="K52" s="8">
        <v>2520</v>
      </c>
      <c r="L52" s="8">
        <v>14968.8</v>
      </c>
      <c r="M52" s="4">
        <v>10</v>
      </c>
      <c r="N52" s="8">
        <v>1496.88</v>
      </c>
      <c r="O52" s="8">
        <v>74.844</v>
      </c>
      <c r="P52" s="6"/>
      <c r="Q52" s="8">
        <v>673.596</v>
      </c>
      <c r="R52" s="8">
        <v>748.44</v>
      </c>
      <c r="S52" s="8">
        <v>1422.036</v>
      </c>
      <c r="T52" s="6"/>
    </row>
    <row r="53" ht="19.2" spans="1:20">
      <c r="A53" s="4">
        <v>2541</v>
      </c>
      <c r="B53" s="4" t="s">
        <v>1007</v>
      </c>
      <c r="C53" s="4" t="s">
        <v>2249</v>
      </c>
      <c r="D53" s="5">
        <v>44927</v>
      </c>
      <c r="E53" s="5">
        <v>44957</v>
      </c>
      <c r="F53" s="6"/>
      <c r="G53" s="4" t="s">
        <v>25</v>
      </c>
      <c r="H53" s="4" t="s">
        <v>961</v>
      </c>
      <c r="I53" s="4" t="s">
        <v>27</v>
      </c>
      <c r="J53" s="4">
        <v>5.36</v>
      </c>
      <c r="K53" s="8">
        <v>2520</v>
      </c>
      <c r="L53" s="8">
        <v>13507.2</v>
      </c>
      <c r="M53" s="4">
        <v>10</v>
      </c>
      <c r="N53" s="8">
        <v>1350.72</v>
      </c>
      <c r="O53" s="8">
        <v>67.536</v>
      </c>
      <c r="P53" s="6"/>
      <c r="Q53" s="8">
        <v>607.824</v>
      </c>
      <c r="R53" s="8">
        <v>675.36</v>
      </c>
      <c r="S53" s="8">
        <v>1283.184</v>
      </c>
      <c r="T53" s="6"/>
    </row>
    <row r="54" ht="19.2" spans="1:20">
      <c r="A54" s="4">
        <v>2542</v>
      </c>
      <c r="B54" s="4" t="s">
        <v>1008</v>
      </c>
      <c r="C54" s="4" t="s">
        <v>2249</v>
      </c>
      <c r="D54" s="5">
        <v>44927</v>
      </c>
      <c r="E54" s="5">
        <v>44957</v>
      </c>
      <c r="F54" s="6"/>
      <c r="G54" s="4" t="s">
        <v>25</v>
      </c>
      <c r="H54" s="4" t="s">
        <v>961</v>
      </c>
      <c r="I54" s="4" t="s">
        <v>27</v>
      </c>
      <c r="J54" s="4">
        <v>13</v>
      </c>
      <c r="K54" s="8">
        <v>2520</v>
      </c>
      <c r="L54" s="8">
        <v>32760</v>
      </c>
      <c r="M54" s="4">
        <v>10</v>
      </c>
      <c r="N54" s="8">
        <v>3276</v>
      </c>
      <c r="O54" s="8">
        <v>163.8</v>
      </c>
      <c r="P54" s="6"/>
      <c r="Q54" s="8">
        <v>1474.2</v>
      </c>
      <c r="R54" s="8">
        <v>1638</v>
      </c>
      <c r="S54" s="8">
        <v>3112.2</v>
      </c>
      <c r="T54" s="6"/>
    </row>
    <row r="55" ht="19.2" spans="1:20">
      <c r="A55" s="4">
        <v>2543</v>
      </c>
      <c r="B55" s="4" t="s">
        <v>1009</v>
      </c>
      <c r="C55" s="4" t="s">
        <v>2249</v>
      </c>
      <c r="D55" s="5">
        <v>44927</v>
      </c>
      <c r="E55" s="5">
        <v>44957</v>
      </c>
      <c r="F55" s="6"/>
      <c r="G55" s="4" t="s">
        <v>25</v>
      </c>
      <c r="H55" s="4" t="s">
        <v>961</v>
      </c>
      <c r="I55" s="4" t="s">
        <v>27</v>
      </c>
      <c r="J55" s="4">
        <v>3.25</v>
      </c>
      <c r="K55" s="8">
        <v>2520</v>
      </c>
      <c r="L55" s="8">
        <v>8190</v>
      </c>
      <c r="M55" s="4">
        <v>10</v>
      </c>
      <c r="N55" s="8">
        <v>819</v>
      </c>
      <c r="O55" s="8">
        <v>40.95</v>
      </c>
      <c r="P55" s="6"/>
      <c r="Q55" s="8">
        <v>368.55</v>
      </c>
      <c r="R55" s="8">
        <v>409.5</v>
      </c>
      <c r="S55" s="8">
        <v>778.05</v>
      </c>
      <c r="T55" s="6"/>
    </row>
    <row r="56" ht="19.2" spans="1:20">
      <c r="A56" s="4">
        <v>2544</v>
      </c>
      <c r="B56" s="4" t="s">
        <v>1010</v>
      </c>
      <c r="C56" s="4" t="s">
        <v>2249</v>
      </c>
      <c r="D56" s="5">
        <v>44927</v>
      </c>
      <c r="E56" s="5">
        <v>44957</v>
      </c>
      <c r="F56" s="6"/>
      <c r="G56" s="4" t="s">
        <v>25</v>
      </c>
      <c r="H56" s="4" t="s">
        <v>961</v>
      </c>
      <c r="I56" s="4" t="s">
        <v>27</v>
      </c>
      <c r="J56" s="4">
        <v>2</v>
      </c>
      <c r="K56" s="8">
        <v>2520</v>
      </c>
      <c r="L56" s="8">
        <v>5040</v>
      </c>
      <c r="M56" s="4">
        <v>10</v>
      </c>
      <c r="N56" s="8">
        <v>504</v>
      </c>
      <c r="O56" s="8">
        <v>25.2</v>
      </c>
      <c r="P56" s="6"/>
      <c r="Q56" s="8">
        <v>226.8</v>
      </c>
      <c r="R56" s="8">
        <v>252</v>
      </c>
      <c r="S56" s="8">
        <v>478.8</v>
      </c>
      <c r="T56" s="6"/>
    </row>
    <row r="57" ht="19.2" spans="1:20">
      <c r="A57" s="4">
        <v>2545</v>
      </c>
      <c r="B57" s="4" t="s">
        <v>1011</v>
      </c>
      <c r="C57" s="4" t="s">
        <v>2249</v>
      </c>
      <c r="D57" s="5">
        <v>44927</v>
      </c>
      <c r="E57" s="5">
        <v>44957</v>
      </c>
      <c r="F57" s="6"/>
      <c r="G57" s="4" t="s">
        <v>25</v>
      </c>
      <c r="H57" s="4" t="s">
        <v>961</v>
      </c>
      <c r="I57" s="4" t="s">
        <v>27</v>
      </c>
      <c r="J57" s="4">
        <v>1.7</v>
      </c>
      <c r="K57" s="8">
        <v>2520</v>
      </c>
      <c r="L57" s="8">
        <v>4284</v>
      </c>
      <c r="M57" s="4">
        <v>10</v>
      </c>
      <c r="N57" s="8">
        <v>428.4</v>
      </c>
      <c r="O57" s="8">
        <v>21.42</v>
      </c>
      <c r="P57" s="6"/>
      <c r="Q57" s="8">
        <v>192.78</v>
      </c>
      <c r="R57" s="8">
        <v>214.2</v>
      </c>
      <c r="S57" s="8">
        <v>406.98</v>
      </c>
      <c r="T57" s="6"/>
    </row>
    <row r="58" ht="19.2" spans="1:20">
      <c r="A58" s="4">
        <v>2546</v>
      </c>
      <c r="B58" s="4" t="s">
        <v>1012</v>
      </c>
      <c r="C58" s="4" t="s">
        <v>2249</v>
      </c>
      <c r="D58" s="5">
        <v>44927</v>
      </c>
      <c r="E58" s="5">
        <v>44957</v>
      </c>
      <c r="F58" s="6"/>
      <c r="G58" s="4" t="s">
        <v>25</v>
      </c>
      <c r="H58" s="4" t="s">
        <v>961</v>
      </c>
      <c r="I58" s="4" t="s">
        <v>27</v>
      </c>
      <c r="J58" s="4">
        <v>10</v>
      </c>
      <c r="K58" s="8">
        <v>2520</v>
      </c>
      <c r="L58" s="8">
        <v>25200</v>
      </c>
      <c r="M58" s="4">
        <v>10</v>
      </c>
      <c r="N58" s="8">
        <v>2520</v>
      </c>
      <c r="O58" s="8">
        <v>126</v>
      </c>
      <c r="P58" s="6"/>
      <c r="Q58" s="8">
        <v>1134</v>
      </c>
      <c r="R58" s="8">
        <v>1260</v>
      </c>
      <c r="S58" s="8">
        <v>2394</v>
      </c>
      <c r="T58" s="6"/>
    </row>
    <row r="59" ht="19.2" spans="1:20">
      <c r="A59" s="4">
        <v>2547</v>
      </c>
      <c r="B59" s="4" t="s">
        <v>1013</v>
      </c>
      <c r="C59" s="4" t="s">
        <v>2249</v>
      </c>
      <c r="D59" s="5">
        <v>44927</v>
      </c>
      <c r="E59" s="5">
        <v>44957</v>
      </c>
      <c r="F59" s="6"/>
      <c r="G59" s="4" t="s">
        <v>25</v>
      </c>
      <c r="H59" s="4" t="s">
        <v>961</v>
      </c>
      <c r="I59" s="4" t="s">
        <v>27</v>
      </c>
      <c r="J59" s="4">
        <v>5.54</v>
      </c>
      <c r="K59" s="8">
        <v>2520</v>
      </c>
      <c r="L59" s="8">
        <v>13960.8</v>
      </c>
      <c r="M59" s="4">
        <v>10</v>
      </c>
      <c r="N59" s="8">
        <v>1396.08</v>
      </c>
      <c r="O59" s="8">
        <v>69.804</v>
      </c>
      <c r="P59" s="6"/>
      <c r="Q59" s="8">
        <v>628.236</v>
      </c>
      <c r="R59" s="8">
        <v>698.04</v>
      </c>
      <c r="S59" s="8">
        <v>1326.276</v>
      </c>
      <c r="T59" s="6"/>
    </row>
    <row r="60" ht="19.2" spans="1:20">
      <c r="A60" s="4">
        <v>2548</v>
      </c>
      <c r="B60" s="4" t="s">
        <v>1014</v>
      </c>
      <c r="C60" s="4" t="s">
        <v>2249</v>
      </c>
      <c r="D60" s="5">
        <v>44927</v>
      </c>
      <c r="E60" s="5">
        <v>44957</v>
      </c>
      <c r="F60" s="6"/>
      <c r="G60" s="4" t="s">
        <v>25</v>
      </c>
      <c r="H60" s="4" t="s">
        <v>961</v>
      </c>
      <c r="I60" s="4" t="s">
        <v>27</v>
      </c>
      <c r="J60" s="4">
        <v>4.73</v>
      </c>
      <c r="K60" s="8">
        <v>2520</v>
      </c>
      <c r="L60" s="8">
        <v>11919.6</v>
      </c>
      <c r="M60" s="4">
        <v>10</v>
      </c>
      <c r="N60" s="8">
        <v>1191.96</v>
      </c>
      <c r="O60" s="8">
        <v>59.598</v>
      </c>
      <c r="P60" s="6"/>
      <c r="Q60" s="8">
        <v>536.382</v>
      </c>
      <c r="R60" s="8">
        <v>595.98</v>
      </c>
      <c r="S60" s="8">
        <v>1132.362</v>
      </c>
      <c r="T60" s="6"/>
    </row>
    <row r="61" ht="19.2" spans="1:20">
      <c r="A61" s="4">
        <v>2549</v>
      </c>
      <c r="B61" s="4" t="s">
        <v>1015</v>
      </c>
      <c r="C61" s="4" t="s">
        <v>2249</v>
      </c>
      <c r="D61" s="5">
        <v>44927</v>
      </c>
      <c r="E61" s="5">
        <v>44957</v>
      </c>
      <c r="F61" s="6"/>
      <c r="G61" s="4" t="s">
        <v>25</v>
      </c>
      <c r="H61" s="4" t="s">
        <v>961</v>
      </c>
      <c r="I61" s="4" t="s">
        <v>27</v>
      </c>
      <c r="J61" s="4">
        <v>5.46</v>
      </c>
      <c r="K61" s="8">
        <v>2520</v>
      </c>
      <c r="L61" s="8">
        <v>13759.2</v>
      </c>
      <c r="M61" s="4">
        <v>10</v>
      </c>
      <c r="N61" s="8">
        <v>1375.92</v>
      </c>
      <c r="O61" s="8">
        <v>68.796</v>
      </c>
      <c r="P61" s="6"/>
      <c r="Q61" s="8">
        <v>619.164</v>
      </c>
      <c r="R61" s="8">
        <v>687.96</v>
      </c>
      <c r="S61" s="8">
        <v>1307.124</v>
      </c>
      <c r="T61" s="6"/>
    </row>
    <row r="62" ht="19.2" spans="1:20">
      <c r="A62" s="4">
        <v>2550</v>
      </c>
      <c r="B62" s="4" t="s">
        <v>1016</v>
      </c>
      <c r="C62" s="4" t="s">
        <v>2249</v>
      </c>
      <c r="D62" s="5">
        <v>44927</v>
      </c>
      <c r="E62" s="5">
        <v>44957</v>
      </c>
      <c r="F62" s="6"/>
      <c r="G62" s="4" t="s">
        <v>25</v>
      </c>
      <c r="H62" s="4" t="s">
        <v>961</v>
      </c>
      <c r="I62" s="4" t="s">
        <v>27</v>
      </c>
      <c r="J62" s="4">
        <v>6.67</v>
      </c>
      <c r="K62" s="8">
        <v>2520</v>
      </c>
      <c r="L62" s="8">
        <v>16808.4</v>
      </c>
      <c r="M62" s="4">
        <v>10</v>
      </c>
      <c r="N62" s="8">
        <v>1680.84</v>
      </c>
      <c r="O62" s="8">
        <v>84.042</v>
      </c>
      <c r="P62" s="6"/>
      <c r="Q62" s="8">
        <v>756.378</v>
      </c>
      <c r="R62" s="8">
        <v>840.42</v>
      </c>
      <c r="S62" s="8">
        <v>1596.798</v>
      </c>
      <c r="T62" s="6"/>
    </row>
    <row r="63" ht="19.2" spans="1:20">
      <c r="A63" s="4">
        <v>2551</v>
      </c>
      <c r="B63" s="4" t="s">
        <v>1017</v>
      </c>
      <c r="C63" s="4" t="s">
        <v>2249</v>
      </c>
      <c r="D63" s="5">
        <v>44927</v>
      </c>
      <c r="E63" s="5">
        <v>44957</v>
      </c>
      <c r="F63" s="6"/>
      <c r="G63" s="4" t="s">
        <v>25</v>
      </c>
      <c r="H63" s="4" t="s">
        <v>961</v>
      </c>
      <c r="I63" s="4" t="s">
        <v>27</v>
      </c>
      <c r="J63" s="4">
        <v>4.79</v>
      </c>
      <c r="K63" s="8">
        <v>2520</v>
      </c>
      <c r="L63" s="8">
        <v>12070.8</v>
      </c>
      <c r="M63" s="4">
        <v>10</v>
      </c>
      <c r="N63" s="8">
        <v>1207.08</v>
      </c>
      <c r="O63" s="8">
        <v>60.354</v>
      </c>
      <c r="P63" s="6"/>
      <c r="Q63" s="8">
        <v>543.186</v>
      </c>
      <c r="R63" s="8">
        <v>603.54</v>
      </c>
      <c r="S63" s="8">
        <v>1146.726</v>
      </c>
      <c r="T63" s="6"/>
    </row>
    <row r="64" ht="19.2" spans="1:20">
      <c r="A64" s="4">
        <v>2552</v>
      </c>
      <c r="B64" s="4" t="s">
        <v>1018</v>
      </c>
      <c r="C64" s="4" t="s">
        <v>2249</v>
      </c>
      <c r="D64" s="5">
        <v>44927</v>
      </c>
      <c r="E64" s="5">
        <v>44957</v>
      </c>
      <c r="F64" s="6"/>
      <c r="G64" s="4" t="s">
        <v>25</v>
      </c>
      <c r="H64" s="4" t="s">
        <v>961</v>
      </c>
      <c r="I64" s="4" t="s">
        <v>27</v>
      </c>
      <c r="J64" s="4">
        <v>2.7</v>
      </c>
      <c r="K64" s="8">
        <v>2520</v>
      </c>
      <c r="L64" s="8">
        <v>6804</v>
      </c>
      <c r="M64" s="4">
        <v>10</v>
      </c>
      <c r="N64" s="8">
        <v>680.4</v>
      </c>
      <c r="O64" s="8">
        <v>34.02</v>
      </c>
      <c r="P64" s="6"/>
      <c r="Q64" s="8">
        <v>306.18</v>
      </c>
      <c r="R64" s="8">
        <v>340.2</v>
      </c>
      <c r="S64" s="8">
        <v>646.38</v>
      </c>
      <c r="T64" s="6"/>
    </row>
    <row r="65" ht="19.2" spans="1:20">
      <c r="A65" s="4">
        <v>2553</v>
      </c>
      <c r="B65" s="4" t="s">
        <v>1019</v>
      </c>
      <c r="C65" s="4" t="s">
        <v>2249</v>
      </c>
      <c r="D65" s="5">
        <v>44927</v>
      </c>
      <c r="E65" s="5">
        <v>44957</v>
      </c>
      <c r="F65" s="6"/>
      <c r="G65" s="4" t="s">
        <v>25</v>
      </c>
      <c r="H65" s="4" t="s">
        <v>961</v>
      </c>
      <c r="I65" s="4" t="s">
        <v>27</v>
      </c>
      <c r="J65" s="4">
        <v>5.3</v>
      </c>
      <c r="K65" s="8">
        <v>2520</v>
      </c>
      <c r="L65" s="8">
        <v>13356</v>
      </c>
      <c r="M65" s="4">
        <v>10</v>
      </c>
      <c r="N65" s="8">
        <v>1335.6</v>
      </c>
      <c r="O65" s="8">
        <v>66.78</v>
      </c>
      <c r="P65" s="6"/>
      <c r="Q65" s="8">
        <v>601.02</v>
      </c>
      <c r="R65" s="8">
        <v>667.8</v>
      </c>
      <c r="S65" s="8">
        <v>1268.82</v>
      </c>
      <c r="T65" s="6"/>
    </row>
    <row r="66" ht="19.2" spans="1:20">
      <c r="A66" s="4">
        <v>2554</v>
      </c>
      <c r="B66" s="4" t="s">
        <v>1020</v>
      </c>
      <c r="C66" s="4" t="s">
        <v>2249</v>
      </c>
      <c r="D66" s="5">
        <v>44927</v>
      </c>
      <c r="E66" s="5">
        <v>44957</v>
      </c>
      <c r="F66" s="6"/>
      <c r="G66" s="4" t="s">
        <v>25</v>
      </c>
      <c r="H66" s="4" t="s">
        <v>961</v>
      </c>
      <c r="I66" s="4" t="s">
        <v>27</v>
      </c>
      <c r="J66" s="4">
        <v>2.3</v>
      </c>
      <c r="K66" s="8">
        <v>2520</v>
      </c>
      <c r="L66" s="8">
        <v>5796</v>
      </c>
      <c r="M66" s="4">
        <v>10</v>
      </c>
      <c r="N66" s="8">
        <v>579.6</v>
      </c>
      <c r="O66" s="8">
        <v>28.98</v>
      </c>
      <c r="P66" s="6"/>
      <c r="Q66" s="8">
        <v>260.82</v>
      </c>
      <c r="R66" s="8">
        <v>289.8</v>
      </c>
      <c r="S66" s="8">
        <v>550.62</v>
      </c>
      <c r="T66" s="6"/>
    </row>
    <row r="67" ht="19.2" spans="1:20">
      <c r="A67" s="4">
        <v>2555</v>
      </c>
      <c r="B67" s="4" t="s">
        <v>1021</v>
      </c>
      <c r="C67" s="4" t="s">
        <v>2249</v>
      </c>
      <c r="D67" s="5">
        <v>44927</v>
      </c>
      <c r="E67" s="5">
        <v>44957</v>
      </c>
      <c r="F67" s="6"/>
      <c r="G67" s="4" t="s">
        <v>25</v>
      </c>
      <c r="H67" s="4" t="s">
        <v>961</v>
      </c>
      <c r="I67" s="4" t="s">
        <v>27</v>
      </c>
      <c r="J67" s="4">
        <v>5</v>
      </c>
      <c r="K67" s="8">
        <v>2520</v>
      </c>
      <c r="L67" s="8">
        <v>12600</v>
      </c>
      <c r="M67" s="4">
        <v>10</v>
      </c>
      <c r="N67" s="8">
        <v>1260</v>
      </c>
      <c r="O67" s="8">
        <v>63</v>
      </c>
      <c r="P67" s="6"/>
      <c r="Q67" s="8">
        <v>567</v>
      </c>
      <c r="R67" s="8">
        <v>630</v>
      </c>
      <c r="S67" s="8">
        <v>1197</v>
      </c>
      <c r="T67" s="6"/>
    </row>
    <row r="68" ht="19.2" spans="1:20">
      <c r="A68" s="4">
        <v>2556</v>
      </c>
      <c r="B68" s="4" t="s">
        <v>1005</v>
      </c>
      <c r="C68" s="4" t="s">
        <v>2249</v>
      </c>
      <c r="D68" s="5">
        <v>44958</v>
      </c>
      <c r="E68" s="5">
        <v>44985</v>
      </c>
      <c r="F68" s="6"/>
      <c r="G68" s="4" t="s">
        <v>25</v>
      </c>
      <c r="H68" s="4" t="s">
        <v>961</v>
      </c>
      <c r="I68" s="4" t="s">
        <v>27</v>
      </c>
      <c r="J68" s="4">
        <v>6.96</v>
      </c>
      <c r="K68" s="8">
        <v>4410</v>
      </c>
      <c r="L68" s="8">
        <v>30693.6</v>
      </c>
      <c r="M68" s="4">
        <v>10</v>
      </c>
      <c r="N68" s="8">
        <v>3069.36</v>
      </c>
      <c r="O68" s="8">
        <v>153.468</v>
      </c>
      <c r="P68" s="6"/>
      <c r="Q68" s="8">
        <v>1381.212</v>
      </c>
      <c r="R68" s="8">
        <v>1534.68</v>
      </c>
      <c r="S68" s="8">
        <v>2915.892</v>
      </c>
      <c r="T68" s="6"/>
    </row>
    <row r="69" ht="19.2" spans="1:20">
      <c r="A69" s="4">
        <v>2557</v>
      </c>
      <c r="B69" s="4" t="s">
        <v>445</v>
      </c>
      <c r="C69" s="4" t="s">
        <v>2249</v>
      </c>
      <c r="D69" s="5">
        <v>44958</v>
      </c>
      <c r="E69" s="5">
        <v>44985</v>
      </c>
      <c r="F69" s="6"/>
      <c r="G69" s="4" t="s">
        <v>25</v>
      </c>
      <c r="H69" s="4" t="s">
        <v>961</v>
      </c>
      <c r="I69" s="4" t="s">
        <v>27</v>
      </c>
      <c r="J69" s="4">
        <v>5</v>
      </c>
      <c r="K69" s="8">
        <v>4410</v>
      </c>
      <c r="L69" s="8">
        <v>22050</v>
      </c>
      <c r="M69" s="4">
        <v>10</v>
      </c>
      <c r="N69" s="8">
        <v>2205</v>
      </c>
      <c r="O69" s="8">
        <v>110.25</v>
      </c>
      <c r="P69" s="6"/>
      <c r="Q69" s="8">
        <v>992.25</v>
      </c>
      <c r="R69" s="8">
        <v>1102.5</v>
      </c>
      <c r="S69" s="8">
        <v>2094.75</v>
      </c>
      <c r="T69" s="6"/>
    </row>
    <row r="70" ht="19.2" spans="1:20">
      <c r="A70" s="4">
        <v>2558</v>
      </c>
      <c r="B70" s="4" t="s">
        <v>1009</v>
      </c>
      <c r="C70" s="4" t="s">
        <v>2249</v>
      </c>
      <c r="D70" s="5">
        <v>44958</v>
      </c>
      <c r="E70" s="5">
        <v>44985</v>
      </c>
      <c r="F70" s="6"/>
      <c r="G70" s="4" t="s">
        <v>25</v>
      </c>
      <c r="H70" s="4" t="s">
        <v>961</v>
      </c>
      <c r="I70" s="4" t="s">
        <v>27</v>
      </c>
      <c r="J70" s="4">
        <v>3.25</v>
      </c>
      <c r="K70" s="8">
        <v>4410</v>
      </c>
      <c r="L70" s="8">
        <v>14332.5</v>
      </c>
      <c r="M70" s="4">
        <v>10</v>
      </c>
      <c r="N70" s="8">
        <v>1433.25</v>
      </c>
      <c r="O70" s="8">
        <v>71.6625</v>
      </c>
      <c r="P70" s="6"/>
      <c r="Q70" s="8">
        <v>644.9625</v>
      </c>
      <c r="R70" s="8">
        <v>716.625</v>
      </c>
      <c r="S70" s="8">
        <v>1361.5875</v>
      </c>
      <c r="T70" s="6"/>
    </row>
    <row r="71" ht="19.2" spans="1:20">
      <c r="A71" s="4">
        <v>2559</v>
      </c>
      <c r="B71" s="4" t="s">
        <v>1010</v>
      </c>
      <c r="C71" s="4" t="s">
        <v>2249</v>
      </c>
      <c r="D71" s="5">
        <v>44958</v>
      </c>
      <c r="E71" s="5">
        <v>44985</v>
      </c>
      <c r="F71" s="6"/>
      <c r="G71" s="4" t="s">
        <v>25</v>
      </c>
      <c r="H71" s="4" t="s">
        <v>961</v>
      </c>
      <c r="I71" s="4" t="s">
        <v>27</v>
      </c>
      <c r="J71" s="4">
        <v>3.74</v>
      </c>
      <c r="K71" s="8">
        <v>4410</v>
      </c>
      <c r="L71" s="8">
        <v>16493.4</v>
      </c>
      <c r="M71" s="4">
        <v>10</v>
      </c>
      <c r="N71" s="8">
        <v>1649.34</v>
      </c>
      <c r="O71" s="8">
        <v>82.467</v>
      </c>
      <c r="P71" s="6"/>
      <c r="Q71" s="8">
        <v>742.203</v>
      </c>
      <c r="R71" s="8">
        <v>824.67</v>
      </c>
      <c r="S71" s="8">
        <v>1566.873</v>
      </c>
      <c r="T71" s="6"/>
    </row>
    <row r="72" ht="19.2" spans="1:20">
      <c r="A72" s="4">
        <v>2560</v>
      </c>
      <c r="B72" s="4" t="s">
        <v>1014</v>
      </c>
      <c r="C72" s="4" t="s">
        <v>2249</v>
      </c>
      <c r="D72" s="5">
        <v>44958</v>
      </c>
      <c r="E72" s="5">
        <v>44985</v>
      </c>
      <c r="F72" s="6"/>
      <c r="G72" s="4" t="s">
        <v>25</v>
      </c>
      <c r="H72" s="4" t="s">
        <v>961</v>
      </c>
      <c r="I72" s="4" t="s">
        <v>27</v>
      </c>
      <c r="J72" s="4">
        <v>4.73</v>
      </c>
      <c r="K72" s="8">
        <v>4410</v>
      </c>
      <c r="L72" s="8">
        <v>20859.3</v>
      </c>
      <c r="M72" s="4">
        <v>10</v>
      </c>
      <c r="N72" s="8">
        <v>2085.93</v>
      </c>
      <c r="O72" s="8">
        <v>104.2965</v>
      </c>
      <c r="P72" s="6"/>
      <c r="Q72" s="8">
        <v>938.6685</v>
      </c>
      <c r="R72" s="8">
        <v>1042.965</v>
      </c>
      <c r="S72" s="8">
        <v>1981.6335</v>
      </c>
      <c r="T72" s="6"/>
    </row>
    <row r="73" ht="19.2" spans="1:20">
      <c r="A73" s="4">
        <v>2561</v>
      </c>
      <c r="B73" s="4" t="s">
        <v>1011</v>
      </c>
      <c r="C73" s="4" t="s">
        <v>2249</v>
      </c>
      <c r="D73" s="5">
        <v>44958</v>
      </c>
      <c r="E73" s="5">
        <v>44985</v>
      </c>
      <c r="F73" s="6"/>
      <c r="G73" s="4" t="s">
        <v>25</v>
      </c>
      <c r="H73" s="4" t="s">
        <v>961</v>
      </c>
      <c r="I73" s="4" t="s">
        <v>27</v>
      </c>
      <c r="J73" s="4">
        <v>5.8</v>
      </c>
      <c r="K73" s="8">
        <v>4410</v>
      </c>
      <c r="L73" s="8">
        <v>25578</v>
      </c>
      <c r="M73" s="4">
        <v>10</v>
      </c>
      <c r="N73" s="8">
        <v>2557.8</v>
      </c>
      <c r="O73" s="8">
        <v>127.89</v>
      </c>
      <c r="P73" s="6"/>
      <c r="Q73" s="8">
        <v>1151.01</v>
      </c>
      <c r="R73" s="8">
        <v>1278.9</v>
      </c>
      <c r="S73" s="8">
        <v>2429.91</v>
      </c>
      <c r="T73" s="6"/>
    </row>
    <row r="74" ht="19.2" spans="1:20">
      <c r="A74" s="4">
        <v>2562</v>
      </c>
      <c r="B74" s="4" t="s">
        <v>1008</v>
      </c>
      <c r="C74" s="4" t="s">
        <v>2249</v>
      </c>
      <c r="D74" s="5">
        <v>44958</v>
      </c>
      <c r="E74" s="5">
        <v>44985</v>
      </c>
      <c r="F74" s="6"/>
      <c r="G74" s="4" t="s">
        <v>25</v>
      </c>
      <c r="H74" s="4" t="s">
        <v>961</v>
      </c>
      <c r="I74" s="4" t="s">
        <v>27</v>
      </c>
      <c r="J74" s="4">
        <v>13</v>
      </c>
      <c r="K74" s="8">
        <v>4410</v>
      </c>
      <c r="L74" s="8">
        <v>57330</v>
      </c>
      <c r="M74" s="4">
        <v>10</v>
      </c>
      <c r="N74" s="8">
        <v>5733</v>
      </c>
      <c r="O74" s="8">
        <v>286.65</v>
      </c>
      <c r="P74" s="6"/>
      <c r="Q74" s="8">
        <v>2579.85</v>
      </c>
      <c r="R74" s="8">
        <v>2866.5</v>
      </c>
      <c r="S74" s="8">
        <v>5446.35</v>
      </c>
      <c r="T74" s="6"/>
    </row>
    <row r="75" ht="19.2" spans="1:20">
      <c r="A75" s="4">
        <v>2563</v>
      </c>
      <c r="B75" s="4" t="s">
        <v>1015</v>
      </c>
      <c r="C75" s="4" t="s">
        <v>2249</v>
      </c>
      <c r="D75" s="5">
        <v>44958</v>
      </c>
      <c r="E75" s="5">
        <v>44985</v>
      </c>
      <c r="F75" s="6"/>
      <c r="G75" s="4" t="s">
        <v>25</v>
      </c>
      <c r="H75" s="4" t="s">
        <v>961</v>
      </c>
      <c r="I75" s="4" t="s">
        <v>27</v>
      </c>
      <c r="J75" s="4">
        <v>5.46</v>
      </c>
      <c r="K75" s="8">
        <v>4410</v>
      </c>
      <c r="L75" s="8">
        <v>24078.6</v>
      </c>
      <c r="M75" s="4">
        <v>10</v>
      </c>
      <c r="N75" s="8">
        <v>2407.86</v>
      </c>
      <c r="O75" s="8">
        <v>120.393</v>
      </c>
      <c r="P75" s="6"/>
      <c r="Q75" s="8">
        <v>1083.537</v>
      </c>
      <c r="R75" s="8">
        <v>1203.93</v>
      </c>
      <c r="S75" s="8">
        <v>2287.467</v>
      </c>
      <c r="T75" s="6"/>
    </row>
    <row r="76" ht="19.2" spans="1:20">
      <c r="A76" s="4">
        <v>2564</v>
      </c>
      <c r="B76" s="4" t="s">
        <v>1016</v>
      </c>
      <c r="C76" s="4" t="s">
        <v>2249</v>
      </c>
      <c r="D76" s="5">
        <v>44958</v>
      </c>
      <c r="E76" s="5">
        <v>44985</v>
      </c>
      <c r="F76" s="6"/>
      <c r="G76" s="4" t="s">
        <v>25</v>
      </c>
      <c r="H76" s="4" t="s">
        <v>961</v>
      </c>
      <c r="I76" s="4" t="s">
        <v>27</v>
      </c>
      <c r="J76" s="4">
        <v>6.76</v>
      </c>
      <c r="K76" s="8">
        <v>4410</v>
      </c>
      <c r="L76" s="8">
        <v>29811.6</v>
      </c>
      <c r="M76" s="4">
        <v>10</v>
      </c>
      <c r="N76" s="8">
        <v>2981.16</v>
      </c>
      <c r="O76" s="8">
        <v>149.058</v>
      </c>
      <c r="P76" s="6"/>
      <c r="Q76" s="8">
        <v>1341.522</v>
      </c>
      <c r="R76" s="8">
        <v>1490.58</v>
      </c>
      <c r="S76" s="8">
        <v>2832.102</v>
      </c>
      <c r="T76" s="6"/>
    </row>
    <row r="77" ht="19.2" spans="1:20">
      <c r="A77" s="4">
        <v>2565</v>
      </c>
      <c r="B77" s="4" t="s">
        <v>1012</v>
      </c>
      <c r="C77" s="4" t="s">
        <v>2249</v>
      </c>
      <c r="D77" s="5">
        <v>44958</v>
      </c>
      <c r="E77" s="5">
        <v>44985</v>
      </c>
      <c r="F77" s="6"/>
      <c r="G77" s="4" t="s">
        <v>25</v>
      </c>
      <c r="H77" s="4" t="s">
        <v>961</v>
      </c>
      <c r="I77" s="4" t="s">
        <v>27</v>
      </c>
      <c r="J77" s="4">
        <v>10</v>
      </c>
      <c r="K77" s="8">
        <v>4410</v>
      </c>
      <c r="L77" s="8">
        <v>44100</v>
      </c>
      <c r="M77" s="4">
        <v>10</v>
      </c>
      <c r="N77" s="8">
        <v>4410</v>
      </c>
      <c r="O77" s="8">
        <v>220.5</v>
      </c>
      <c r="P77" s="6"/>
      <c r="Q77" s="8">
        <v>1984.5</v>
      </c>
      <c r="R77" s="8">
        <v>2205</v>
      </c>
      <c r="S77" s="8">
        <v>4189.5</v>
      </c>
      <c r="T77" s="6"/>
    </row>
    <row r="78" ht="19.2" spans="1:20">
      <c r="A78" s="4">
        <v>2566</v>
      </c>
      <c r="B78" s="4" t="s">
        <v>1022</v>
      </c>
      <c r="C78" s="4" t="s">
        <v>2249</v>
      </c>
      <c r="D78" s="5">
        <v>44958</v>
      </c>
      <c r="E78" s="5">
        <v>44985</v>
      </c>
      <c r="F78" s="6"/>
      <c r="G78" s="4" t="s">
        <v>25</v>
      </c>
      <c r="H78" s="4" t="s">
        <v>961</v>
      </c>
      <c r="I78" s="4" t="s">
        <v>27</v>
      </c>
      <c r="J78" s="4">
        <v>3</v>
      </c>
      <c r="K78" s="8">
        <v>4410</v>
      </c>
      <c r="L78" s="8">
        <v>13230</v>
      </c>
      <c r="M78" s="4">
        <v>10</v>
      </c>
      <c r="N78" s="8">
        <v>1323</v>
      </c>
      <c r="O78" s="8">
        <v>66.15</v>
      </c>
      <c r="P78" s="6"/>
      <c r="Q78" s="8">
        <v>595.35</v>
      </c>
      <c r="R78" s="8">
        <v>661.5</v>
      </c>
      <c r="S78" s="8">
        <v>1256.85</v>
      </c>
      <c r="T78" s="6"/>
    </row>
    <row r="79" ht="19.2" spans="1:20">
      <c r="A79" s="4">
        <v>2567</v>
      </c>
      <c r="B79" s="4" t="s">
        <v>423</v>
      </c>
      <c r="C79" s="4" t="s">
        <v>2249</v>
      </c>
      <c r="D79" s="5">
        <v>44958</v>
      </c>
      <c r="E79" s="5">
        <v>44985</v>
      </c>
      <c r="F79" s="6"/>
      <c r="G79" s="4" t="s">
        <v>25</v>
      </c>
      <c r="H79" s="4" t="s">
        <v>961</v>
      </c>
      <c r="I79" s="4" t="s">
        <v>27</v>
      </c>
      <c r="J79" s="4">
        <v>8</v>
      </c>
      <c r="K79" s="8">
        <v>4410</v>
      </c>
      <c r="L79" s="8">
        <v>35280</v>
      </c>
      <c r="M79" s="4">
        <v>10</v>
      </c>
      <c r="N79" s="8">
        <v>3528</v>
      </c>
      <c r="O79" s="8">
        <v>176.4</v>
      </c>
      <c r="P79" s="6"/>
      <c r="Q79" s="8">
        <v>1587.6</v>
      </c>
      <c r="R79" s="8">
        <v>1764</v>
      </c>
      <c r="S79" s="8">
        <v>3351.6</v>
      </c>
      <c r="T79" s="6"/>
    </row>
    <row r="80" ht="19.2" spans="1:20">
      <c r="A80" s="4">
        <v>2568</v>
      </c>
      <c r="B80" s="4" t="s">
        <v>1017</v>
      </c>
      <c r="C80" s="4" t="s">
        <v>2249</v>
      </c>
      <c r="D80" s="5">
        <v>44958</v>
      </c>
      <c r="E80" s="5">
        <v>44985</v>
      </c>
      <c r="F80" s="6"/>
      <c r="G80" s="4" t="s">
        <v>25</v>
      </c>
      <c r="H80" s="4" t="s">
        <v>961</v>
      </c>
      <c r="I80" s="4" t="s">
        <v>27</v>
      </c>
      <c r="J80" s="4">
        <v>4.79</v>
      </c>
      <c r="K80" s="8">
        <v>4410</v>
      </c>
      <c r="L80" s="8">
        <v>21123.9</v>
      </c>
      <c r="M80" s="4">
        <v>10</v>
      </c>
      <c r="N80" s="8">
        <v>2112.39</v>
      </c>
      <c r="O80" s="8">
        <v>105.6195</v>
      </c>
      <c r="P80" s="6"/>
      <c r="Q80" s="8">
        <v>950.5755</v>
      </c>
      <c r="R80" s="8">
        <v>1056.195</v>
      </c>
      <c r="S80" s="8">
        <v>2006.7705</v>
      </c>
      <c r="T80" s="6"/>
    </row>
    <row r="81" ht="19.2" spans="1:20">
      <c r="A81" s="4">
        <v>2569</v>
      </c>
      <c r="B81" s="4" t="s">
        <v>1023</v>
      </c>
      <c r="C81" s="4" t="s">
        <v>2249</v>
      </c>
      <c r="D81" s="5">
        <v>44958</v>
      </c>
      <c r="E81" s="5">
        <v>44985</v>
      </c>
      <c r="F81" s="6"/>
      <c r="G81" s="4" t="s">
        <v>25</v>
      </c>
      <c r="H81" s="4" t="s">
        <v>961</v>
      </c>
      <c r="I81" s="4" t="s">
        <v>27</v>
      </c>
      <c r="J81" s="4">
        <v>4.48</v>
      </c>
      <c r="K81" s="8">
        <v>4410</v>
      </c>
      <c r="L81" s="8">
        <v>19756.8</v>
      </c>
      <c r="M81" s="4">
        <v>10</v>
      </c>
      <c r="N81" s="8">
        <v>1975.68</v>
      </c>
      <c r="O81" s="8">
        <v>98.784</v>
      </c>
      <c r="P81" s="6"/>
      <c r="Q81" s="8">
        <v>889.056</v>
      </c>
      <c r="R81" s="8">
        <v>987.84</v>
      </c>
      <c r="S81" s="8">
        <v>1876.896</v>
      </c>
      <c r="T81" s="6"/>
    </row>
    <row r="82" ht="19.2" spans="1:20">
      <c r="A82" s="4">
        <v>2570</v>
      </c>
      <c r="B82" s="4" t="s">
        <v>1018</v>
      </c>
      <c r="C82" s="4" t="s">
        <v>2249</v>
      </c>
      <c r="D82" s="5">
        <v>44958</v>
      </c>
      <c r="E82" s="5">
        <v>44985</v>
      </c>
      <c r="F82" s="6"/>
      <c r="G82" s="4" t="s">
        <v>25</v>
      </c>
      <c r="H82" s="4" t="s">
        <v>961</v>
      </c>
      <c r="I82" s="4" t="s">
        <v>27</v>
      </c>
      <c r="J82" s="4">
        <v>2.7</v>
      </c>
      <c r="K82" s="8">
        <v>4410</v>
      </c>
      <c r="L82" s="8">
        <v>11907</v>
      </c>
      <c r="M82" s="4">
        <v>10</v>
      </c>
      <c r="N82" s="8">
        <v>1190.7</v>
      </c>
      <c r="O82" s="8">
        <v>59.535</v>
      </c>
      <c r="P82" s="6"/>
      <c r="Q82" s="8">
        <v>535.815</v>
      </c>
      <c r="R82" s="8">
        <v>595.35</v>
      </c>
      <c r="S82" s="8">
        <v>1131.165</v>
      </c>
      <c r="T82" s="6"/>
    </row>
    <row r="83" ht="19.2" spans="1:20">
      <c r="A83" s="4">
        <v>2571</v>
      </c>
      <c r="B83" s="4" t="s">
        <v>1006</v>
      </c>
      <c r="C83" s="4" t="s">
        <v>2249</v>
      </c>
      <c r="D83" s="5">
        <v>44958</v>
      </c>
      <c r="E83" s="5">
        <v>44985</v>
      </c>
      <c r="F83" s="6"/>
      <c r="G83" s="4" t="s">
        <v>25</v>
      </c>
      <c r="H83" s="4" t="s">
        <v>961</v>
      </c>
      <c r="I83" s="4" t="s">
        <v>27</v>
      </c>
      <c r="J83" s="4">
        <v>5.94</v>
      </c>
      <c r="K83" s="8">
        <v>4410</v>
      </c>
      <c r="L83" s="8">
        <v>26195.4</v>
      </c>
      <c r="M83" s="4">
        <v>10</v>
      </c>
      <c r="N83" s="8">
        <v>2619.54</v>
      </c>
      <c r="O83" s="8">
        <v>130.977</v>
      </c>
      <c r="P83" s="6"/>
      <c r="Q83" s="8">
        <v>1178.793</v>
      </c>
      <c r="R83" s="8">
        <v>1309.77</v>
      </c>
      <c r="S83" s="8">
        <v>2488.563</v>
      </c>
      <c r="T83" s="6"/>
    </row>
    <row r="84" ht="19.2" spans="1:20">
      <c r="A84" s="4">
        <v>2572</v>
      </c>
      <c r="B84" s="4" t="s">
        <v>1024</v>
      </c>
      <c r="C84" s="4" t="s">
        <v>2249</v>
      </c>
      <c r="D84" s="5">
        <v>44958</v>
      </c>
      <c r="E84" s="5">
        <v>44985</v>
      </c>
      <c r="F84" s="6"/>
      <c r="G84" s="4" t="s">
        <v>25</v>
      </c>
      <c r="H84" s="4" t="s">
        <v>961</v>
      </c>
      <c r="I84" s="4" t="s">
        <v>27</v>
      </c>
      <c r="J84" s="4">
        <v>1.69</v>
      </c>
      <c r="K84" s="8">
        <v>4410</v>
      </c>
      <c r="L84" s="8">
        <v>7452.9</v>
      </c>
      <c r="M84" s="4">
        <v>10</v>
      </c>
      <c r="N84" s="8">
        <v>745.29</v>
      </c>
      <c r="O84" s="8">
        <v>37.2645</v>
      </c>
      <c r="P84" s="6"/>
      <c r="Q84" s="8">
        <v>335.3805</v>
      </c>
      <c r="R84" s="8">
        <v>372.645</v>
      </c>
      <c r="S84" s="8">
        <v>708.0255</v>
      </c>
      <c r="T84" s="6"/>
    </row>
    <row r="85" ht="19.2" spans="1:20">
      <c r="A85" s="4">
        <v>2573</v>
      </c>
      <c r="B85" s="4" t="s">
        <v>1025</v>
      </c>
      <c r="C85" s="4" t="s">
        <v>2249</v>
      </c>
      <c r="D85" s="5">
        <v>44958</v>
      </c>
      <c r="E85" s="5">
        <v>44985</v>
      </c>
      <c r="F85" s="6"/>
      <c r="G85" s="4" t="s">
        <v>25</v>
      </c>
      <c r="H85" s="4" t="s">
        <v>961</v>
      </c>
      <c r="I85" s="4" t="s">
        <v>27</v>
      </c>
      <c r="J85" s="4">
        <v>4.42</v>
      </c>
      <c r="K85" s="8">
        <v>4410</v>
      </c>
      <c r="L85" s="8">
        <v>19492.2</v>
      </c>
      <c r="M85" s="4">
        <v>10</v>
      </c>
      <c r="N85" s="8">
        <v>1949.22</v>
      </c>
      <c r="O85" s="8">
        <v>97.461</v>
      </c>
      <c r="P85" s="6"/>
      <c r="Q85" s="8">
        <v>877.149</v>
      </c>
      <c r="R85" s="8">
        <v>974.61</v>
      </c>
      <c r="S85" s="8">
        <v>1851.759</v>
      </c>
      <c r="T85" s="6"/>
    </row>
    <row r="86" ht="19.2" spans="1:20">
      <c r="A86" s="4">
        <v>2574</v>
      </c>
      <c r="B86" s="4" t="s">
        <v>1019</v>
      </c>
      <c r="C86" s="4" t="s">
        <v>2249</v>
      </c>
      <c r="D86" s="5">
        <v>44958</v>
      </c>
      <c r="E86" s="5">
        <v>44985</v>
      </c>
      <c r="F86" s="6"/>
      <c r="G86" s="4" t="s">
        <v>25</v>
      </c>
      <c r="H86" s="4" t="s">
        <v>961</v>
      </c>
      <c r="I86" s="4" t="s">
        <v>27</v>
      </c>
      <c r="J86" s="4">
        <v>5.3</v>
      </c>
      <c r="K86" s="8">
        <v>4410</v>
      </c>
      <c r="L86" s="8">
        <v>23373</v>
      </c>
      <c r="M86" s="4">
        <v>10</v>
      </c>
      <c r="N86" s="8">
        <v>2337.3</v>
      </c>
      <c r="O86" s="8">
        <v>116.865</v>
      </c>
      <c r="P86" s="6"/>
      <c r="Q86" s="8">
        <v>1051.785</v>
      </c>
      <c r="R86" s="8">
        <v>1168.65</v>
      </c>
      <c r="S86" s="8">
        <v>2220.435</v>
      </c>
      <c r="T86" s="6"/>
    </row>
    <row r="87" ht="19.2" spans="1:20">
      <c r="A87" s="4">
        <v>2575</v>
      </c>
      <c r="B87" s="4" t="s">
        <v>1013</v>
      </c>
      <c r="C87" s="4" t="s">
        <v>2249</v>
      </c>
      <c r="D87" s="5">
        <v>44958</v>
      </c>
      <c r="E87" s="5">
        <v>44985</v>
      </c>
      <c r="F87" s="6"/>
      <c r="G87" s="4" t="s">
        <v>25</v>
      </c>
      <c r="H87" s="4" t="s">
        <v>961</v>
      </c>
      <c r="I87" s="4" t="s">
        <v>27</v>
      </c>
      <c r="J87" s="4">
        <v>5.54</v>
      </c>
      <c r="K87" s="8">
        <v>4410</v>
      </c>
      <c r="L87" s="8">
        <v>24431.4</v>
      </c>
      <c r="M87" s="4">
        <v>10</v>
      </c>
      <c r="N87" s="8">
        <v>2443.14</v>
      </c>
      <c r="O87" s="8">
        <v>122.157</v>
      </c>
      <c r="P87" s="6"/>
      <c r="Q87" s="8">
        <v>1099.413</v>
      </c>
      <c r="R87" s="8">
        <v>1221.57</v>
      </c>
      <c r="S87" s="8">
        <v>2320.983</v>
      </c>
      <c r="T87" s="6"/>
    </row>
    <row r="88" ht="19.2" spans="1:20">
      <c r="A88" s="4">
        <v>2576</v>
      </c>
      <c r="B88" s="4" t="s">
        <v>1026</v>
      </c>
      <c r="C88" s="4" t="s">
        <v>2249</v>
      </c>
      <c r="D88" s="5">
        <v>44958</v>
      </c>
      <c r="E88" s="5">
        <v>44985</v>
      </c>
      <c r="F88" s="6"/>
      <c r="G88" s="4" t="s">
        <v>25</v>
      </c>
      <c r="H88" s="4" t="s">
        <v>961</v>
      </c>
      <c r="I88" s="4" t="s">
        <v>27</v>
      </c>
      <c r="J88" s="4">
        <v>2</v>
      </c>
      <c r="K88" s="8">
        <v>4410</v>
      </c>
      <c r="L88" s="8">
        <v>8820</v>
      </c>
      <c r="M88" s="4">
        <v>10</v>
      </c>
      <c r="N88" s="8">
        <v>882</v>
      </c>
      <c r="O88" s="8">
        <v>44.1</v>
      </c>
      <c r="P88" s="6"/>
      <c r="Q88" s="8">
        <v>396.9</v>
      </c>
      <c r="R88" s="8">
        <v>441</v>
      </c>
      <c r="S88" s="8">
        <v>837.9</v>
      </c>
      <c r="T88" s="6"/>
    </row>
    <row r="89" ht="19.2" spans="1:20">
      <c r="A89" s="4">
        <v>2577</v>
      </c>
      <c r="B89" s="4" t="s">
        <v>1020</v>
      </c>
      <c r="C89" s="4" t="s">
        <v>2249</v>
      </c>
      <c r="D89" s="5">
        <v>44958</v>
      </c>
      <c r="E89" s="5">
        <v>44985</v>
      </c>
      <c r="F89" s="6"/>
      <c r="G89" s="4" t="s">
        <v>25</v>
      </c>
      <c r="H89" s="4" t="s">
        <v>961</v>
      </c>
      <c r="I89" s="4" t="s">
        <v>27</v>
      </c>
      <c r="J89" s="4">
        <v>2.3</v>
      </c>
      <c r="K89" s="8">
        <v>4410</v>
      </c>
      <c r="L89" s="8">
        <v>10143</v>
      </c>
      <c r="M89" s="4">
        <v>10</v>
      </c>
      <c r="N89" s="8">
        <v>1014.3</v>
      </c>
      <c r="O89" s="8">
        <v>50.715</v>
      </c>
      <c r="P89" s="6"/>
      <c r="Q89" s="8">
        <v>456.435</v>
      </c>
      <c r="R89" s="8">
        <v>507.15</v>
      </c>
      <c r="S89" s="8">
        <v>963.585</v>
      </c>
      <c r="T89" s="6"/>
    </row>
    <row r="90" ht="19.2" spans="1:20">
      <c r="A90" s="4">
        <v>2578</v>
      </c>
      <c r="B90" s="4" t="s">
        <v>1027</v>
      </c>
      <c r="C90" s="4" t="s">
        <v>2249</v>
      </c>
      <c r="D90" s="5">
        <v>44958</v>
      </c>
      <c r="E90" s="5">
        <v>44985</v>
      </c>
      <c r="F90" s="6"/>
      <c r="G90" s="4" t="s">
        <v>25</v>
      </c>
      <c r="H90" s="4" t="s">
        <v>961</v>
      </c>
      <c r="I90" s="4" t="s">
        <v>27</v>
      </c>
      <c r="J90" s="4">
        <v>3.27</v>
      </c>
      <c r="K90" s="8">
        <v>4410</v>
      </c>
      <c r="L90" s="8">
        <v>14420.7</v>
      </c>
      <c r="M90" s="4">
        <v>10</v>
      </c>
      <c r="N90" s="8">
        <v>1442.07</v>
      </c>
      <c r="O90" s="8">
        <v>72.1035</v>
      </c>
      <c r="P90" s="6"/>
      <c r="Q90" s="8">
        <v>648.9315</v>
      </c>
      <c r="R90" s="8">
        <v>721.035</v>
      </c>
      <c r="S90" s="8">
        <v>1369.9665</v>
      </c>
      <c r="T90" s="6"/>
    </row>
    <row r="91" ht="19.2" spans="1:20">
      <c r="A91" s="4">
        <v>2579</v>
      </c>
      <c r="B91" s="4" t="s">
        <v>1028</v>
      </c>
      <c r="C91" s="4" t="s">
        <v>2249</v>
      </c>
      <c r="D91" s="5">
        <v>44958</v>
      </c>
      <c r="E91" s="5">
        <v>44985</v>
      </c>
      <c r="F91" s="6"/>
      <c r="G91" s="4" t="s">
        <v>25</v>
      </c>
      <c r="H91" s="4" t="s">
        <v>961</v>
      </c>
      <c r="I91" s="4" t="s">
        <v>27</v>
      </c>
      <c r="J91" s="4">
        <v>8.92</v>
      </c>
      <c r="K91" s="8">
        <v>4410</v>
      </c>
      <c r="L91" s="8">
        <v>39337.2</v>
      </c>
      <c r="M91" s="4">
        <v>10</v>
      </c>
      <c r="N91" s="8">
        <v>3933.72</v>
      </c>
      <c r="O91" s="8">
        <v>196.686</v>
      </c>
      <c r="P91" s="6"/>
      <c r="Q91" s="8">
        <v>1770.174</v>
      </c>
      <c r="R91" s="8">
        <v>1966.86</v>
      </c>
      <c r="S91" s="8">
        <v>3737.034</v>
      </c>
      <c r="T91" s="6"/>
    </row>
    <row r="92" ht="19.2" spans="1:20">
      <c r="A92" s="4">
        <v>2580</v>
      </c>
      <c r="B92" s="4" t="s">
        <v>1029</v>
      </c>
      <c r="C92" s="4" t="s">
        <v>2249</v>
      </c>
      <c r="D92" s="5">
        <v>44958</v>
      </c>
      <c r="E92" s="5">
        <v>44985</v>
      </c>
      <c r="F92" s="6"/>
      <c r="G92" s="4" t="s">
        <v>25</v>
      </c>
      <c r="H92" s="4" t="s">
        <v>961</v>
      </c>
      <c r="I92" s="4" t="s">
        <v>27</v>
      </c>
      <c r="J92" s="4">
        <v>6.01</v>
      </c>
      <c r="K92" s="8">
        <v>4410</v>
      </c>
      <c r="L92" s="8">
        <v>26504.1</v>
      </c>
      <c r="M92" s="4">
        <v>10</v>
      </c>
      <c r="N92" s="8">
        <v>2650.41</v>
      </c>
      <c r="O92" s="8">
        <v>132.5205</v>
      </c>
      <c r="P92" s="6"/>
      <c r="Q92" s="8">
        <v>1192.6845</v>
      </c>
      <c r="R92" s="8">
        <v>1325.205</v>
      </c>
      <c r="S92" s="8">
        <v>2517.8895</v>
      </c>
      <c r="T92" s="6"/>
    </row>
    <row r="93" ht="19.2" spans="1:20">
      <c r="A93" s="4">
        <v>2581</v>
      </c>
      <c r="B93" s="4" t="s">
        <v>1030</v>
      </c>
      <c r="C93" s="4" t="s">
        <v>2249</v>
      </c>
      <c r="D93" s="5">
        <v>44958</v>
      </c>
      <c r="E93" s="5">
        <v>44985</v>
      </c>
      <c r="F93" s="6"/>
      <c r="G93" s="4" t="s">
        <v>25</v>
      </c>
      <c r="H93" s="4" t="s">
        <v>961</v>
      </c>
      <c r="I93" s="4" t="s">
        <v>27</v>
      </c>
      <c r="J93" s="4">
        <v>2.73</v>
      </c>
      <c r="K93" s="8">
        <v>4410</v>
      </c>
      <c r="L93" s="8">
        <v>12039.3</v>
      </c>
      <c r="M93" s="4">
        <v>10</v>
      </c>
      <c r="N93" s="8">
        <v>1203.93</v>
      </c>
      <c r="O93" s="8">
        <v>60.1965</v>
      </c>
      <c r="P93" s="6"/>
      <c r="Q93" s="8">
        <v>541.7685</v>
      </c>
      <c r="R93" s="8">
        <v>601.965</v>
      </c>
      <c r="S93" s="8">
        <v>1143.7335</v>
      </c>
      <c r="T93" s="6"/>
    </row>
    <row r="94" ht="19.2" spans="1:20">
      <c r="A94" s="4">
        <v>2582</v>
      </c>
      <c r="B94" s="4" t="s">
        <v>1007</v>
      </c>
      <c r="C94" s="4" t="s">
        <v>2249</v>
      </c>
      <c r="D94" s="5">
        <v>44958</v>
      </c>
      <c r="E94" s="5">
        <v>44985</v>
      </c>
      <c r="F94" s="6"/>
      <c r="G94" s="4" t="s">
        <v>25</v>
      </c>
      <c r="H94" s="4" t="s">
        <v>961</v>
      </c>
      <c r="I94" s="4" t="s">
        <v>27</v>
      </c>
      <c r="J94" s="4">
        <v>5.36</v>
      </c>
      <c r="K94" s="8">
        <v>4410</v>
      </c>
      <c r="L94" s="8">
        <v>23637.6</v>
      </c>
      <c r="M94" s="4">
        <v>10</v>
      </c>
      <c r="N94" s="8">
        <v>2363.76</v>
      </c>
      <c r="O94" s="8">
        <v>118.188</v>
      </c>
      <c r="P94" s="6"/>
      <c r="Q94" s="8">
        <v>1063.692</v>
      </c>
      <c r="R94" s="8">
        <v>1181.88</v>
      </c>
      <c r="S94" s="8">
        <v>2245.572</v>
      </c>
      <c r="T94" s="6"/>
    </row>
    <row r="95" ht="19.2" spans="1:20">
      <c r="A95" s="4">
        <v>2583</v>
      </c>
      <c r="B95" s="4" t="s">
        <v>1031</v>
      </c>
      <c r="C95" s="4" t="s">
        <v>2249</v>
      </c>
      <c r="D95" s="5">
        <v>44958</v>
      </c>
      <c r="E95" s="5">
        <v>44985</v>
      </c>
      <c r="F95" s="6"/>
      <c r="G95" s="4" t="s">
        <v>25</v>
      </c>
      <c r="H95" s="4" t="s">
        <v>961</v>
      </c>
      <c r="I95" s="4" t="s">
        <v>27</v>
      </c>
      <c r="J95" s="4">
        <v>1.76</v>
      </c>
      <c r="K95" s="8">
        <v>4410</v>
      </c>
      <c r="L95" s="8">
        <v>7761.6</v>
      </c>
      <c r="M95" s="4">
        <v>10</v>
      </c>
      <c r="N95" s="8">
        <v>776.16</v>
      </c>
      <c r="O95" s="8">
        <v>38.808</v>
      </c>
      <c r="P95" s="6"/>
      <c r="Q95" s="8">
        <v>349.272</v>
      </c>
      <c r="R95" s="8">
        <v>388.08</v>
      </c>
      <c r="S95" s="8">
        <v>737.352</v>
      </c>
      <c r="T95" s="6"/>
    </row>
    <row r="96" ht="19.2" spans="1:20">
      <c r="A96" s="4">
        <v>2584</v>
      </c>
      <c r="B96" s="4" t="s">
        <v>1021</v>
      </c>
      <c r="C96" s="4" t="s">
        <v>2249</v>
      </c>
      <c r="D96" s="5">
        <v>44958</v>
      </c>
      <c r="E96" s="5">
        <v>44985</v>
      </c>
      <c r="F96" s="6"/>
      <c r="G96" s="4" t="s">
        <v>25</v>
      </c>
      <c r="H96" s="4" t="s">
        <v>961</v>
      </c>
      <c r="I96" s="4" t="s">
        <v>27</v>
      </c>
      <c r="J96" s="4">
        <v>5</v>
      </c>
      <c r="K96" s="8">
        <v>4410</v>
      </c>
      <c r="L96" s="8">
        <v>22050</v>
      </c>
      <c r="M96" s="4">
        <v>10</v>
      </c>
      <c r="N96" s="8">
        <v>2205</v>
      </c>
      <c r="O96" s="8">
        <v>110.25</v>
      </c>
      <c r="P96" s="6"/>
      <c r="Q96" s="8">
        <v>992.25</v>
      </c>
      <c r="R96" s="8">
        <v>1102.5</v>
      </c>
      <c r="S96" s="8">
        <v>2094.75</v>
      </c>
      <c r="T96" s="6"/>
    </row>
    <row r="97" ht="19.2" spans="1:20">
      <c r="A97" s="4">
        <v>2585</v>
      </c>
      <c r="B97" s="4" t="s">
        <v>989</v>
      </c>
      <c r="C97" s="4" t="s">
        <v>2249</v>
      </c>
      <c r="D97" s="5">
        <v>44958</v>
      </c>
      <c r="E97" s="5">
        <v>44985</v>
      </c>
      <c r="F97" s="6"/>
      <c r="G97" s="4" t="s">
        <v>25</v>
      </c>
      <c r="H97" s="4" t="s">
        <v>961</v>
      </c>
      <c r="I97" s="4" t="s">
        <v>27</v>
      </c>
      <c r="J97" s="4">
        <v>14</v>
      </c>
      <c r="K97" s="8">
        <v>4410</v>
      </c>
      <c r="L97" s="8">
        <v>61740</v>
      </c>
      <c r="M97" s="4">
        <v>10</v>
      </c>
      <c r="N97" s="8">
        <v>6174</v>
      </c>
      <c r="O97" s="8">
        <v>308.7</v>
      </c>
      <c r="P97" s="6"/>
      <c r="Q97" s="8">
        <v>2778.3</v>
      </c>
      <c r="R97" s="8">
        <v>3087</v>
      </c>
      <c r="S97" s="8">
        <v>5865.3</v>
      </c>
      <c r="T97" s="6"/>
    </row>
    <row r="98" ht="19.2" spans="1:20">
      <c r="A98" s="4">
        <v>2586</v>
      </c>
      <c r="B98" s="4" t="s">
        <v>959</v>
      </c>
      <c r="C98" s="4" t="s">
        <v>2249</v>
      </c>
      <c r="D98" s="5">
        <v>44958</v>
      </c>
      <c r="E98" s="5">
        <v>44985</v>
      </c>
      <c r="F98" s="6"/>
      <c r="G98" s="4" t="s">
        <v>25</v>
      </c>
      <c r="H98" s="4" t="s">
        <v>961</v>
      </c>
      <c r="I98" s="4" t="s">
        <v>27</v>
      </c>
      <c r="J98" s="4">
        <v>5</v>
      </c>
      <c r="K98" s="8">
        <v>4410</v>
      </c>
      <c r="L98" s="8">
        <v>22050</v>
      </c>
      <c r="M98" s="4">
        <v>10</v>
      </c>
      <c r="N98" s="8">
        <v>2205</v>
      </c>
      <c r="O98" s="8">
        <v>110.25</v>
      </c>
      <c r="P98" s="6"/>
      <c r="Q98" s="8">
        <v>992.25</v>
      </c>
      <c r="R98" s="8">
        <v>1102.5</v>
      </c>
      <c r="S98" s="8">
        <v>2094.75</v>
      </c>
      <c r="T98" s="6"/>
    </row>
    <row r="99" ht="19.2" spans="1:20">
      <c r="A99" s="4">
        <v>2587</v>
      </c>
      <c r="B99" s="4" t="s">
        <v>966</v>
      </c>
      <c r="C99" s="4" t="s">
        <v>2249</v>
      </c>
      <c r="D99" s="5">
        <v>44958</v>
      </c>
      <c r="E99" s="5">
        <v>44985</v>
      </c>
      <c r="F99" s="6"/>
      <c r="G99" s="4" t="s">
        <v>25</v>
      </c>
      <c r="H99" s="4" t="s">
        <v>961</v>
      </c>
      <c r="I99" s="4" t="s">
        <v>27</v>
      </c>
      <c r="J99" s="4">
        <v>6</v>
      </c>
      <c r="K99" s="8">
        <v>4410</v>
      </c>
      <c r="L99" s="8">
        <v>26460</v>
      </c>
      <c r="M99" s="4">
        <v>10</v>
      </c>
      <c r="N99" s="8">
        <v>2646</v>
      </c>
      <c r="O99" s="8">
        <v>132.3</v>
      </c>
      <c r="P99" s="6"/>
      <c r="Q99" s="8">
        <v>1190.7</v>
      </c>
      <c r="R99" s="8">
        <v>1323</v>
      </c>
      <c r="S99" s="8">
        <v>2513.7</v>
      </c>
      <c r="T99" s="6"/>
    </row>
    <row r="100" ht="19.2" spans="1:20">
      <c r="A100" s="4">
        <v>2588</v>
      </c>
      <c r="B100" s="4" t="s">
        <v>1032</v>
      </c>
      <c r="C100" s="4" t="s">
        <v>2249</v>
      </c>
      <c r="D100" s="5">
        <v>44958</v>
      </c>
      <c r="E100" s="5">
        <v>44985</v>
      </c>
      <c r="F100" s="6"/>
      <c r="G100" s="4" t="s">
        <v>25</v>
      </c>
      <c r="H100" s="4" t="s">
        <v>961</v>
      </c>
      <c r="I100" s="4" t="s">
        <v>27</v>
      </c>
      <c r="J100" s="4">
        <v>4</v>
      </c>
      <c r="K100" s="8">
        <v>4410</v>
      </c>
      <c r="L100" s="8">
        <v>17640</v>
      </c>
      <c r="M100" s="4">
        <v>10</v>
      </c>
      <c r="N100" s="8">
        <v>1764</v>
      </c>
      <c r="O100" s="8">
        <v>88.2</v>
      </c>
      <c r="P100" s="6"/>
      <c r="Q100" s="8">
        <v>793.8</v>
      </c>
      <c r="R100" s="8">
        <v>882</v>
      </c>
      <c r="S100" s="8">
        <v>1675.8</v>
      </c>
      <c r="T100" s="6"/>
    </row>
    <row r="101" ht="19.2" spans="1:20">
      <c r="A101" s="4">
        <v>2589</v>
      </c>
      <c r="B101" s="4" t="s">
        <v>967</v>
      </c>
      <c r="C101" s="4" t="s">
        <v>2249</v>
      </c>
      <c r="D101" s="5">
        <v>44958</v>
      </c>
      <c r="E101" s="5">
        <v>44985</v>
      </c>
      <c r="F101" s="6"/>
      <c r="G101" s="4" t="s">
        <v>25</v>
      </c>
      <c r="H101" s="4" t="s">
        <v>961</v>
      </c>
      <c r="I101" s="4" t="s">
        <v>27</v>
      </c>
      <c r="J101" s="4">
        <v>8</v>
      </c>
      <c r="K101" s="8">
        <v>4410</v>
      </c>
      <c r="L101" s="8">
        <v>35280</v>
      </c>
      <c r="M101" s="4">
        <v>10</v>
      </c>
      <c r="N101" s="8">
        <v>3528</v>
      </c>
      <c r="O101" s="8">
        <v>176.4</v>
      </c>
      <c r="P101" s="6"/>
      <c r="Q101" s="8">
        <v>1587.6</v>
      </c>
      <c r="R101" s="8">
        <v>1764</v>
      </c>
      <c r="S101" s="8">
        <v>3351.6</v>
      </c>
      <c r="T101" s="6"/>
    </row>
    <row r="102" ht="19.2" spans="1:20">
      <c r="A102" s="4">
        <v>2590</v>
      </c>
      <c r="B102" s="4" t="s">
        <v>983</v>
      </c>
      <c r="C102" s="4" t="s">
        <v>2249</v>
      </c>
      <c r="D102" s="5">
        <v>44958</v>
      </c>
      <c r="E102" s="5">
        <v>44985</v>
      </c>
      <c r="F102" s="6"/>
      <c r="G102" s="4" t="s">
        <v>25</v>
      </c>
      <c r="H102" s="4" t="s">
        <v>961</v>
      </c>
      <c r="I102" s="4" t="s">
        <v>27</v>
      </c>
      <c r="J102" s="4">
        <v>6.8</v>
      </c>
      <c r="K102" s="8">
        <v>4410</v>
      </c>
      <c r="L102" s="8">
        <v>29988</v>
      </c>
      <c r="M102" s="4">
        <v>10</v>
      </c>
      <c r="N102" s="8">
        <v>2998.8</v>
      </c>
      <c r="O102" s="8">
        <v>149.94</v>
      </c>
      <c r="P102" s="6"/>
      <c r="Q102" s="8">
        <v>1349.46</v>
      </c>
      <c r="R102" s="8">
        <v>1499.4</v>
      </c>
      <c r="S102" s="8">
        <v>2848.86</v>
      </c>
      <c r="T102" s="6"/>
    </row>
    <row r="103" ht="19.2" spans="1:20">
      <c r="A103" s="4">
        <v>2591</v>
      </c>
      <c r="B103" s="4" t="s">
        <v>968</v>
      </c>
      <c r="C103" s="4" t="s">
        <v>2249</v>
      </c>
      <c r="D103" s="5">
        <v>44958</v>
      </c>
      <c r="E103" s="5">
        <v>44985</v>
      </c>
      <c r="F103" s="6"/>
      <c r="G103" s="4" t="s">
        <v>25</v>
      </c>
      <c r="H103" s="4" t="s">
        <v>961</v>
      </c>
      <c r="I103" s="4" t="s">
        <v>27</v>
      </c>
      <c r="J103" s="4">
        <v>1</v>
      </c>
      <c r="K103" s="8">
        <v>4410</v>
      </c>
      <c r="L103" s="8">
        <v>4410</v>
      </c>
      <c r="M103" s="4">
        <v>10</v>
      </c>
      <c r="N103" s="8">
        <v>441</v>
      </c>
      <c r="O103" s="8">
        <v>22.05</v>
      </c>
      <c r="P103" s="6"/>
      <c r="Q103" s="8">
        <v>198.45</v>
      </c>
      <c r="R103" s="8">
        <v>220.5</v>
      </c>
      <c r="S103" s="8">
        <v>418.95</v>
      </c>
      <c r="T103" s="6"/>
    </row>
    <row r="104" ht="19.2" spans="1:20">
      <c r="A104" s="4">
        <v>2592</v>
      </c>
      <c r="B104" s="4" t="s">
        <v>990</v>
      </c>
      <c r="C104" s="4" t="s">
        <v>2249</v>
      </c>
      <c r="D104" s="5">
        <v>44958</v>
      </c>
      <c r="E104" s="5">
        <v>44985</v>
      </c>
      <c r="F104" s="6"/>
      <c r="G104" s="4" t="s">
        <v>25</v>
      </c>
      <c r="H104" s="4" t="s">
        <v>961</v>
      </c>
      <c r="I104" s="4" t="s">
        <v>27</v>
      </c>
      <c r="J104" s="4">
        <v>10</v>
      </c>
      <c r="K104" s="8">
        <v>4410</v>
      </c>
      <c r="L104" s="8">
        <v>44100</v>
      </c>
      <c r="M104" s="4">
        <v>10</v>
      </c>
      <c r="N104" s="8">
        <v>4410</v>
      </c>
      <c r="O104" s="8">
        <v>220.5</v>
      </c>
      <c r="P104" s="6"/>
      <c r="Q104" s="8">
        <v>1984.5</v>
      </c>
      <c r="R104" s="8">
        <v>2205</v>
      </c>
      <c r="S104" s="8">
        <v>4189.5</v>
      </c>
      <c r="T104" s="6"/>
    </row>
    <row r="105" ht="19.2" spans="1:20">
      <c r="A105" s="4">
        <v>2593</v>
      </c>
      <c r="B105" s="4" t="s">
        <v>1033</v>
      </c>
      <c r="C105" s="4" t="s">
        <v>2249</v>
      </c>
      <c r="D105" s="5">
        <v>44958</v>
      </c>
      <c r="E105" s="5">
        <v>44985</v>
      </c>
      <c r="F105" s="6"/>
      <c r="G105" s="4" t="s">
        <v>25</v>
      </c>
      <c r="H105" s="4" t="s">
        <v>961</v>
      </c>
      <c r="I105" s="4" t="s">
        <v>27</v>
      </c>
      <c r="J105" s="4">
        <v>7.8</v>
      </c>
      <c r="K105" s="8">
        <v>4410</v>
      </c>
      <c r="L105" s="8">
        <v>34398</v>
      </c>
      <c r="M105" s="4">
        <v>10</v>
      </c>
      <c r="N105" s="8">
        <v>3439.8</v>
      </c>
      <c r="O105" s="8">
        <v>171.99</v>
      </c>
      <c r="P105" s="6"/>
      <c r="Q105" s="8">
        <v>1547.91</v>
      </c>
      <c r="R105" s="8">
        <v>1719.9</v>
      </c>
      <c r="S105" s="8">
        <v>3267.81</v>
      </c>
      <c r="T105" s="6"/>
    </row>
    <row r="106" ht="19.2" spans="1:20">
      <c r="A106" s="4">
        <v>2594</v>
      </c>
      <c r="B106" s="4" t="s">
        <v>1034</v>
      </c>
      <c r="C106" s="4" t="s">
        <v>2249</v>
      </c>
      <c r="D106" s="5">
        <v>44958</v>
      </c>
      <c r="E106" s="5">
        <v>44985</v>
      </c>
      <c r="F106" s="6"/>
      <c r="G106" s="4" t="s">
        <v>25</v>
      </c>
      <c r="H106" s="4" t="s">
        <v>961</v>
      </c>
      <c r="I106" s="4" t="s">
        <v>27</v>
      </c>
      <c r="J106" s="4">
        <v>7</v>
      </c>
      <c r="K106" s="8">
        <v>4410</v>
      </c>
      <c r="L106" s="8">
        <v>30870</v>
      </c>
      <c r="M106" s="4">
        <v>10</v>
      </c>
      <c r="N106" s="8">
        <v>3087</v>
      </c>
      <c r="O106" s="8">
        <v>154.35</v>
      </c>
      <c r="P106" s="6"/>
      <c r="Q106" s="8">
        <v>1389.15</v>
      </c>
      <c r="R106" s="8">
        <v>1543.5</v>
      </c>
      <c r="S106" s="8">
        <v>2932.65</v>
      </c>
      <c r="T106" s="6"/>
    </row>
    <row r="107" ht="19.2" spans="1:20">
      <c r="A107" s="4">
        <v>2595</v>
      </c>
      <c r="B107" s="4" t="s">
        <v>984</v>
      </c>
      <c r="C107" s="4" t="s">
        <v>2249</v>
      </c>
      <c r="D107" s="5">
        <v>44958</v>
      </c>
      <c r="E107" s="5">
        <v>44985</v>
      </c>
      <c r="F107" s="6"/>
      <c r="G107" s="4" t="s">
        <v>25</v>
      </c>
      <c r="H107" s="4" t="s">
        <v>961</v>
      </c>
      <c r="I107" s="4" t="s">
        <v>27</v>
      </c>
      <c r="J107" s="4">
        <v>8.83</v>
      </c>
      <c r="K107" s="8">
        <v>4410</v>
      </c>
      <c r="L107" s="8">
        <v>38940.3</v>
      </c>
      <c r="M107" s="4">
        <v>10</v>
      </c>
      <c r="N107" s="8">
        <v>3894.03</v>
      </c>
      <c r="O107" s="8">
        <v>194.7015</v>
      </c>
      <c r="P107" s="6"/>
      <c r="Q107" s="8">
        <v>1752.3135</v>
      </c>
      <c r="R107" s="8">
        <v>1947.015</v>
      </c>
      <c r="S107" s="8">
        <v>3699.3285</v>
      </c>
      <c r="T107" s="6"/>
    </row>
    <row r="108" ht="19.2" spans="1:20">
      <c r="A108" s="4">
        <v>2596</v>
      </c>
      <c r="B108" s="4" t="s">
        <v>969</v>
      </c>
      <c r="C108" s="4" t="s">
        <v>2249</v>
      </c>
      <c r="D108" s="5">
        <v>44958</v>
      </c>
      <c r="E108" s="5">
        <v>44985</v>
      </c>
      <c r="F108" s="6"/>
      <c r="G108" s="4" t="s">
        <v>25</v>
      </c>
      <c r="H108" s="4" t="s">
        <v>961</v>
      </c>
      <c r="I108" s="4" t="s">
        <v>27</v>
      </c>
      <c r="J108" s="4">
        <v>4</v>
      </c>
      <c r="K108" s="8">
        <v>4410</v>
      </c>
      <c r="L108" s="8">
        <v>17640</v>
      </c>
      <c r="M108" s="4">
        <v>10</v>
      </c>
      <c r="N108" s="8">
        <v>1764</v>
      </c>
      <c r="O108" s="8">
        <v>88.2</v>
      </c>
      <c r="P108" s="6"/>
      <c r="Q108" s="8">
        <v>793.8</v>
      </c>
      <c r="R108" s="8">
        <v>882</v>
      </c>
      <c r="S108" s="8">
        <v>1675.8</v>
      </c>
      <c r="T108" s="6"/>
    </row>
    <row r="109" ht="19.2" spans="1:20">
      <c r="A109" s="4">
        <v>2597</v>
      </c>
      <c r="B109" s="4" t="s">
        <v>1035</v>
      </c>
      <c r="C109" s="4" t="s">
        <v>2249</v>
      </c>
      <c r="D109" s="5">
        <v>44958</v>
      </c>
      <c r="E109" s="5">
        <v>44985</v>
      </c>
      <c r="F109" s="6"/>
      <c r="G109" s="4" t="s">
        <v>25</v>
      </c>
      <c r="H109" s="4" t="s">
        <v>961</v>
      </c>
      <c r="I109" s="4" t="s">
        <v>27</v>
      </c>
      <c r="J109" s="4">
        <v>7</v>
      </c>
      <c r="K109" s="8">
        <v>4410</v>
      </c>
      <c r="L109" s="8">
        <v>30870</v>
      </c>
      <c r="M109" s="4">
        <v>10</v>
      </c>
      <c r="N109" s="8">
        <v>3087</v>
      </c>
      <c r="O109" s="8">
        <v>154.35</v>
      </c>
      <c r="P109" s="6"/>
      <c r="Q109" s="8">
        <v>1389.15</v>
      </c>
      <c r="R109" s="8">
        <v>1543.5</v>
      </c>
      <c r="S109" s="8">
        <v>2932.65</v>
      </c>
      <c r="T109" s="6"/>
    </row>
    <row r="110" ht="19.2" spans="1:20">
      <c r="A110" s="4">
        <v>2598</v>
      </c>
      <c r="B110" s="4" t="s">
        <v>970</v>
      </c>
      <c r="C110" s="4" t="s">
        <v>2249</v>
      </c>
      <c r="D110" s="5">
        <v>44958</v>
      </c>
      <c r="E110" s="5">
        <v>44985</v>
      </c>
      <c r="F110" s="6"/>
      <c r="G110" s="4" t="s">
        <v>25</v>
      </c>
      <c r="H110" s="4" t="s">
        <v>961</v>
      </c>
      <c r="I110" s="4" t="s">
        <v>27</v>
      </c>
      <c r="J110" s="4">
        <v>4.63</v>
      </c>
      <c r="K110" s="8">
        <v>4410</v>
      </c>
      <c r="L110" s="8">
        <v>20418.3</v>
      </c>
      <c r="M110" s="4">
        <v>10</v>
      </c>
      <c r="N110" s="8">
        <v>2041.83</v>
      </c>
      <c r="O110" s="8">
        <v>102.0915</v>
      </c>
      <c r="P110" s="6"/>
      <c r="Q110" s="8">
        <v>918.8235</v>
      </c>
      <c r="R110" s="8">
        <v>1020.915</v>
      </c>
      <c r="S110" s="8">
        <v>1939.7385</v>
      </c>
      <c r="T110" s="6"/>
    </row>
    <row r="111" ht="19.2" spans="1:20">
      <c r="A111" s="4">
        <v>2599</v>
      </c>
      <c r="B111" s="4" t="s">
        <v>977</v>
      </c>
      <c r="C111" s="4" t="s">
        <v>2249</v>
      </c>
      <c r="D111" s="5">
        <v>44958</v>
      </c>
      <c r="E111" s="5">
        <v>44985</v>
      </c>
      <c r="F111" s="6"/>
      <c r="G111" s="4" t="s">
        <v>25</v>
      </c>
      <c r="H111" s="4" t="s">
        <v>961</v>
      </c>
      <c r="I111" s="4" t="s">
        <v>27</v>
      </c>
      <c r="J111" s="4">
        <v>5</v>
      </c>
      <c r="K111" s="8">
        <v>4410</v>
      </c>
      <c r="L111" s="8">
        <v>22050</v>
      </c>
      <c r="M111" s="4">
        <v>10</v>
      </c>
      <c r="N111" s="8">
        <v>2205</v>
      </c>
      <c r="O111" s="8">
        <v>110.25</v>
      </c>
      <c r="P111" s="6"/>
      <c r="Q111" s="8">
        <v>992.25</v>
      </c>
      <c r="R111" s="8">
        <v>1102.5</v>
      </c>
      <c r="S111" s="8">
        <v>2094.75</v>
      </c>
      <c r="T111" s="6"/>
    </row>
    <row r="112" ht="19.2" spans="1:20">
      <c r="A112" s="4">
        <v>2600</v>
      </c>
      <c r="B112" s="4" t="s">
        <v>991</v>
      </c>
      <c r="C112" s="4" t="s">
        <v>2249</v>
      </c>
      <c r="D112" s="5">
        <v>44958</v>
      </c>
      <c r="E112" s="5">
        <v>44985</v>
      </c>
      <c r="F112" s="6"/>
      <c r="G112" s="4" t="s">
        <v>25</v>
      </c>
      <c r="H112" s="4" t="s">
        <v>961</v>
      </c>
      <c r="I112" s="4" t="s">
        <v>27</v>
      </c>
      <c r="J112" s="4">
        <v>11</v>
      </c>
      <c r="K112" s="8">
        <v>4410</v>
      </c>
      <c r="L112" s="8">
        <v>48510</v>
      </c>
      <c r="M112" s="4">
        <v>10</v>
      </c>
      <c r="N112" s="8">
        <v>4851</v>
      </c>
      <c r="O112" s="8">
        <v>242.55</v>
      </c>
      <c r="P112" s="6"/>
      <c r="Q112" s="8">
        <v>2182.95</v>
      </c>
      <c r="R112" s="8">
        <v>2425.5</v>
      </c>
      <c r="S112" s="8">
        <v>4608.45</v>
      </c>
      <c r="T112" s="6"/>
    </row>
    <row r="113" ht="19.2" spans="1:20">
      <c r="A113" s="4">
        <v>2601</v>
      </c>
      <c r="B113" s="4" t="s">
        <v>1036</v>
      </c>
      <c r="C113" s="4" t="s">
        <v>2249</v>
      </c>
      <c r="D113" s="5">
        <v>44958</v>
      </c>
      <c r="E113" s="5">
        <v>44985</v>
      </c>
      <c r="F113" s="6"/>
      <c r="G113" s="4" t="s">
        <v>25</v>
      </c>
      <c r="H113" s="4" t="s">
        <v>961</v>
      </c>
      <c r="I113" s="4" t="s">
        <v>27</v>
      </c>
      <c r="J113" s="4">
        <v>6</v>
      </c>
      <c r="K113" s="8">
        <v>4410</v>
      </c>
      <c r="L113" s="8">
        <v>26460</v>
      </c>
      <c r="M113" s="4">
        <v>10</v>
      </c>
      <c r="N113" s="8">
        <v>2646</v>
      </c>
      <c r="O113" s="8">
        <v>132.3</v>
      </c>
      <c r="P113" s="6"/>
      <c r="Q113" s="8">
        <v>1190.7</v>
      </c>
      <c r="R113" s="8">
        <v>1323</v>
      </c>
      <c r="S113" s="8">
        <v>2513.7</v>
      </c>
      <c r="T113" s="6"/>
    </row>
    <row r="114" ht="19.2" spans="1:20">
      <c r="A114" s="4">
        <v>2602</v>
      </c>
      <c r="B114" s="4" t="s">
        <v>978</v>
      </c>
      <c r="C114" s="4" t="s">
        <v>2249</v>
      </c>
      <c r="D114" s="5">
        <v>44958</v>
      </c>
      <c r="E114" s="5">
        <v>44985</v>
      </c>
      <c r="F114" s="6"/>
      <c r="G114" s="4" t="s">
        <v>25</v>
      </c>
      <c r="H114" s="4" t="s">
        <v>961</v>
      </c>
      <c r="I114" s="4" t="s">
        <v>27</v>
      </c>
      <c r="J114" s="4">
        <v>5</v>
      </c>
      <c r="K114" s="8">
        <v>4410</v>
      </c>
      <c r="L114" s="8">
        <v>22050</v>
      </c>
      <c r="M114" s="4">
        <v>10</v>
      </c>
      <c r="N114" s="8">
        <v>2205</v>
      </c>
      <c r="O114" s="8">
        <v>110.25</v>
      </c>
      <c r="P114" s="6"/>
      <c r="Q114" s="8">
        <v>992.25</v>
      </c>
      <c r="R114" s="8">
        <v>1102.5</v>
      </c>
      <c r="S114" s="8">
        <v>2094.75</v>
      </c>
      <c r="T114" s="6"/>
    </row>
    <row r="115" ht="19.2" spans="1:20">
      <c r="A115" s="4">
        <v>2603</v>
      </c>
      <c r="B115" s="4" t="s">
        <v>979</v>
      </c>
      <c r="C115" s="4" t="s">
        <v>2249</v>
      </c>
      <c r="D115" s="5">
        <v>44958</v>
      </c>
      <c r="E115" s="5">
        <v>44985</v>
      </c>
      <c r="F115" s="6"/>
      <c r="G115" s="4" t="s">
        <v>25</v>
      </c>
      <c r="H115" s="4" t="s">
        <v>961</v>
      </c>
      <c r="I115" s="4" t="s">
        <v>27</v>
      </c>
      <c r="J115" s="4">
        <v>5</v>
      </c>
      <c r="K115" s="8">
        <v>4410</v>
      </c>
      <c r="L115" s="8">
        <v>22050</v>
      </c>
      <c r="M115" s="4">
        <v>10</v>
      </c>
      <c r="N115" s="8">
        <v>2205</v>
      </c>
      <c r="O115" s="8">
        <v>110.25</v>
      </c>
      <c r="P115" s="6"/>
      <c r="Q115" s="8">
        <v>992.25</v>
      </c>
      <c r="R115" s="8">
        <v>1102.5</v>
      </c>
      <c r="S115" s="8">
        <v>2094.75</v>
      </c>
      <c r="T115" s="6"/>
    </row>
    <row r="116" ht="19.2" spans="1:20">
      <c r="A116" s="4">
        <v>2604</v>
      </c>
      <c r="B116" s="4" t="s">
        <v>980</v>
      </c>
      <c r="C116" s="4" t="s">
        <v>2249</v>
      </c>
      <c r="D116" s="5">
        <v>44958</v>
      </c>
      <c r="E116" s="5">
        <v>44985</v>
      </c>
      <c r="F116" s="6"/>
      <c r="G116" s="4" t="s">
        <v>25</v>
      </c>
      <c r="H116" s="4" t="s">
        <v>961</v>
      </c>
      <c r="I116" s="4" t="s">
        <v>27</v>
      </c>
      <c r="J116" s="4">
        <v>6</v>
      </c>
      <c r="K116" s="8">
        <v>4410</v>
      </c>
      <c r="L116" s="8">
        <v>26460</v>
      </c>
      <c r="M116" s="4">
        <v>10</v>
      </c>
      <c r="N116" s="8">
        <v>2646</v>
      </c>
      <c r="O116" s="8">
        <v>132.3</v>
      </c>
      <c r="P116" s="6"/>
      <c r="Q116" s="8">
        <v>1190.7</v>
      </c>
      <c r="R116" s="8">
        <v>1323</v>
      </c>
      <c r="S116" s="8">
        <v>2513.7</v>
      </c>
      <c r="T116" s="6"/>
    </row>
    <row r="117" ht="19.2" spans="1:20">
      <c r="A117" s="4">
        <v>2605</v>
      </c>
      <c r="B117" s="4" t="s">
        <v>981</v>
      </c>
      <c r="C117" s="4" t="s">
        <v>2249</v>
      </c>
      <c r="D117" s="5">
        <v>44958</v>
      </c>
      <c r="E117" s="5">
        <v>44985</v>
      </c>
      <c r="F117" s="6"/>
      <c r="G117" s="4" t="s">
        <v>25</v>
      </c>
      <c r="H117" s="4" t="s">
        <v>961</v>
      </c>
      <c r="I117" s="4" t="s">
        <v>27</v>
      </c>
      <c r="J117" s="4">
        <v>7.17</v>
      </c>
      <c r="K117" s="8">
        <v>4410</v>
      </c>
      <c r="L117" s="8">
        <v>31619.7</v>
      </c>
      <c r="M117" s="4">
        <v>10</v>
      </c>
      <c r="N117" s="8">
        <v>3161.97</v>
      </c>
      <c r="O117" s="8">
        <v>158.0985</v>
      </c>
      <c r="P117" s="6"/>
      <c r="Q117" s="8">
        <v>1422.8865</v>
      </c>
      <c r="R117" s="8">
        <v>1580.985</v>
      </c>
      <c r="S117" s="8">
        <v>3003.8715</v>
      </c>
      <c r="T117" s="6"/>
    </row>
    <row r="118" ht="19.2" spans="1:20">
      <c r="A118" s="4">
        <v>2606</v>
      </c>
      <c r="B118" s="4" t="s">
        <v>985</v>
      </c>
      <c r="C118" s="4" t="s">
        <v>2249</v>
      </c>
      <c r="D118" s="5">
        <v>44958</v>
      </c>
      <c r="E118" s="5">
        <v>44985</v>
      </c>
      <c r="F118" s="6"/>
      <c r="G118" s="4" t="s">
        <v>25</v>
      </c>
      <c r="H118" s="4" t="s">
        <v>961</v>
      </c>
      <c r="I118" s="4" t="s">
        <v>27</v>
      </c>
      <c r="J118" s="4">
        <v>5</v>
      </c>
      <c r="K118" s="8">
        <v>4410</v>
      </c>
      <c r="L118" s="8">
        <v>22050</v>
      </c>
      <c r="M118" s="4">
        <v>10</v>
      </c>
      <c r="N118" s="8">
        <v>2205</v>
      </c>
      <c r="O118" s="8">
        <v>110.25</v>
      </c>
      <c r="P118" s="6"/>
      <c r="Q118" s="8">
        <v>992.25</v>
      </c>
      <c r="R118" s="8">
        <v>1102.5</v>
      </c>
      <c r="S118" s="8">
        <v>2094.75</v>
      </c>
      <c r="T118" s="6"/>
    </row>
    <row r="119" ht="19.2" spans="1:20">
      <c r="A119" s="4">
        <v>2607</v>
      </c>
      <c r="B119" s="4" t="s">
        <v>971</v>
      </c>
      <c r="C119" s="4" t="s">
        <v>2249</v>
      </c>
      <c r="D119" s="5">
        <v>44958</v>
      </c>
      <c r="E119" s="5">
        <v>44985</v>
      </c>
      <c r="F119" s="6"/>
      <c r="G119" s="4" t="s">
        <v>25</v>
      </c>
      <c r="H119" s="4" t="s">
        <v>961</v>
      </c>
      <c r="I119" s="4" t="s">
        <v>27</v>
      </c>
      <c r="J119" s="4">
        <v>3</v>
      </c>
      <c r="K119" s="8">
        <v>4410</v>
      </c>
      <c r="L119" s="8">
        <v>13230</v>
      </c>
      <c r="M119" s="4">
        <v>10</v>
      </c>
      <c r="N119" s="8">
        <v>1323</v>
      </c>
      <c r="O119" s="8">
        <v>66.15</v>
      </c>
      <c r="P119" s="6"/>
      <c r="Q119" s="8">
        <v>595.35</v>
      </c>
      <c r="R119" s="8">
        <v>661.5</v>
      </c>
      <c r="S119" s="8">
        <v>1256.85</v>
      </c>
      <c r="T119" s="6"/>
    </row>
    <row r="120" ht="19.2" spans="1:20">
      <c r="A120" s="4">
        <v>2608</v>
      </c>
      <c r="B120" s="4" t="s">
        <v>992</v>
      </c>
      <c r="C120" s="4" t="s">
        <v>2249</v>
      </c>
      <c r="D120" s="5">
        <v>44958</v>
      </c>
      <c r="E120" s="5">
        <v>44985</v>
      </c>
      <c r="F120" s="6"/>
      <c r="G120" s="4" t="s">
        <v>25</v>
      </c>
      <c r="H120" s="4" t="s">
        <v>961</v>
      </c>
      <c r="I120" s="4" t="s">
        <v>27</v>
      </c>
      <c r="J120" s="4">
        <v>4</v>
      </c>
      <c r="K120" s="8">
        <v>4410</v>
      </c>
      <c r="L120" s="8">
        <v>17640</v>
      </c>
      <c r="M120" s="4">
        <v>10</v>
      </c>
      <c r="N120" s="8">
        <v>1764</v>
      </c>
      <c r="O120" s="8">
        <v>88.2</v>
      </c>
      <c r="P120" s="6"/>
      <c r="Q120" s="8">
        <v>793.8</v>
      </c>
      <c r="R120" s="8">
        <v>882</v>
      </c>
      <c r="S120" s="8">
        <v>1675.8</v>
      </c>
      <c r="T120" s="6"/>
    </row>
    <row r="121" ht="19.2" spans="1:20">
      <c r="A121" s="4">
        <v>2609</v>
      </c>
      <c r="B121" s="4" t="s">
        <v>993</v>
      </c>
      <c r="C121" s="4" t="s">
        <v>2249</v>
      </c>
      <c r="D121" s="5">
        <v>44958</v>
      </c>
      <c r="E121" s="5">
        <v>44985</v>
      </c>
      <c r="F121" s="6"/>
      <c r="G121" s="4" t="s">
        <v>25</v>
      </c>
      <c r="H121" s="4" t="s">
        <v>961</v>
      </c>
      <c r="I121" s="4" t="s">
        <v>27</v>
      </c>
      <c r="J121" s="4">
        <v>4</v>
      </c>
      <c r="K121" s="8">
        <v>4410</v>
      </c>
      <c r="L121" s="8">
        <v>17640</v>
      </c>
      <c r="M121" s="4">
        <v>10</v>
      </c>
      <c r="N121" s="8">
        <v>1764</v>
      </c>
      <c r="O121" s="8">
        <v>88.2</v>
      </c>
      <c r="P121" s="6"/>
      <c r="Q121" s="8">
        <v>793.8</v>
      </c>
      <c r="R121" s="8">
        <v>882</v>
      </c>
      <c r="S121" s="8">
        <v>1675.8</v>
      </c>
      <c r="T121" s="6"/>
    </row>
    <row r="122" ht="19.2" spans="1:20">
      <c r="A122" s="4">
        <v>2610</v>
      </c>
      <c r="B122" s="4" t="s">
        <v>962</v>
      </c>
      <c r="C122" s="4" t="s">
        <v>2249</v>
      </c>
      <c r="D122" s="5">
        <v>44958</v>
      </c>
      <c r="E122" s="5">
        <v>44985</v>
      </c>
      <c r="F122" s="6"/>
      <c r="G122" s="4" t="s">
        <v>25</v>
      </c>
      <c r="H122" s="4" t="s">
        <v>961</v>
      </c>
      <c r="I122" s="4" t="s">
        <v>27</v>
      </c>
      <c r="J122" s="4">
        <v>6</v>
      </c>
      <c r="K122" s="8">
        <v>4410</v>
      </c>
      <c r="L122" s="8">
        <v>26460</v>
      </c>
      <c r="M122" s="4">
        <v>10</v>
      </c>
      <c r="N122" s="8">
        <v>2646</v>
      </c>
      <c r="O122" s="8">
        <v>132.3</v>
      </c>
      <c r="P122" s="6"/>
      <c r="Q122" s="8">
        <v>1190.7</v>
      </c>
      <c r="R122" s="8">
        <v>1323</v>
      </c>
      <c r="S122" s="8">
        <v>2513.7</v>
      </c>
      <c r="T122" s="6"/>
    </row>
    <row r="123" ht="19.2" spans="1:20">
      <c r="A123" s="4">
        <v>2611</v>
      </c>
      <c r="B123" s="4" t="s">
        <v>963</v>
      </c>
      <c r="C123" s="4" t="s">
        <v>2249</v>
      </c>
      <c r="D123" s="5">
        <v>44958</v>
      </c>
      <c r="E123" s="5">
        <v>44985</v>
      </c>
      <c r="F123" s="6"/>
      <c r="G123" s="4" t="s">
        <v>25</v>
      </c>
      <c r="H123" s="4" t="s">
        <v>961</v>
      </c>
      <c r="I123" s="4" t="s">
        <v>27</v>
      </c>
      <c r="J123" s="4">
        <v>8</v>
      </c>
      <c r="K123" s="8">
        <v>4410</v>
      </c>
      <c r="L123" s="8">
        <v>35280</v>
      </c>
      <c r="M123" s="4">
        <v>10</v>
      </c>
      <c r="N123" s="8">
        <v>3528</v>
      </c>
      <c r="O123" s="8">
        <v>176.4</v>
      </c>
      <c r="P123" s="6"/>
      <c r="Q123" s="8">
        <v>1587.6</v>
      </c>
      <c r="R123" s="8">
        <v>1764</v>
      </c>
      <c r="S123" s="8">
        <v>3351.6</v>
      </c>
      <c r="T123" s="6"/>
    </row>
    <row r="124" ht="19.2" spans="1:20">
      <c r="A124" s="4">
        <v>2612</v>
      </c>
      <c r="B124" s="4" t="s">
        <v>964</v>
      </c>
      <c r="C124" s="4" t="s">
        <v>2249</v>
      </c>
      <c r="D124" s="5">
        <v>44958</v>
      </c>
      <c r="E124" s="5">
        <v>44985</v>
      </c>
      <c r="F124" s="6"/>
      <c r="G124" s="4" t="s">
        <v>25</v>
      </c>
      <c r="H124" s="4" t="s">
        <v>961</v>
      </c>
      <c r="I124" s="4" t="s">
        <v>27</v>
      </c>
      <c r="J124" s="4">
        <v>4</v>
      </c>
      <c r="K124" s="8">
        <v>4410</v>
      </c>
      <c r="L124" s="8">
        <v>17640</v>
      </c>
      <c r="M124" s="4">
        <v>10</v>
      </c>
      <c r="N124" s="8">
        <v>1764</v>
      </c>
      <c r="O124" s="8">
        <v>88.2</v>
      </c>
      <c r="P124" s="6"/>
      <c r="Q124" s="8">
        <v>793.8</v>
      </c>
      <c r="R124" s="8">
        <v>882</v>
      </c>
      <c r="S124" s="8">
        <v>1675.8</v>
      </c>
      <c r="T124" s="6"/>
    </row>
    <row r="125" ht="19.2" spans="1:20">
      <c r="A125" s="4">
        <v>2613</v>
      </c>
      <c r="B125" s="4" t="s">
        <v>982</v>
      </c>
      <c r="C125" s="4" t="s">
        <v>2249</v>
      </c>
      <c r="D125" s="5">
        <v>44958</v>
      </c>
      <c r="E125" s="5">
        <v>44985</v>
      </c>
      <c r="F125" s="6"/>
      <c r="G125" s="4" t="s">
        <v>25</v>
      </c>
      <c r="H125" s="4" t="s">
        <v>961</v>
      </c>
      <c r="I125" s="4" t="s">
        <v>27</v>
      </c>
      <c r="J125" s="4">
        <v>2</v>
      </c>
      <c r="K125" s="8">
        <v>4410</v>
      </c>
      <c r="L125" s="8">
        <v>8820</v>
      </c>
      <c r="M125" s="4">
        <v>10</v>
      </c>
      <c r="N125" s="8">
        <v>882</v>
      </c>
      <c r="O125" s="8">
        <v>44.1</v>
      </c>
      <c r="P125" s="6"/>
      <c r="Q125" s="8">
        <v>396.9</v>
      </c>
      <c r="R125" s="8">
        <v>441</v>
      </c>
      <c r="S125" s="8">
        <v>837.9</v>
      </c>
      <c r="T125" s="6"/>
    </row>
    <row r="126" ht="19.2" spans="1:20">
      <c r="A126" s="4">
        <v>2614</v>
      </c>
      <c r="B126" s="4" t="s">
        <v>972</v>
      </c>
      <c r="C126" s="4" t="s">
        <v>2249</v>
      </c>
      <c r="D126" s="5">
        <v>44958</v>
      </c>
      <c r="E126" s="5">
        <v>44985</v>
      </c>
      <c r="F126" s="6"/>
      <c r="G126" s="4" t="s">
        <v>25</v>
      </c>
      <c r="H126" s="4" t="s">
        <v>961</v>
      </c>
      <c r="I126" s="4" t="s">
        <v>27</v>
      </c>
      <c r="J126" s="4">
        <v>3</v>
      </c>
      <c r="K126" s="8">
        <v>4410</v>
      </c>
      <c r="L126" s="8">
        <v>13230</v>
      </c>
      <c r="M126" s="4">
        <v>10</v>
      </c>
      <c r="N126" s="8">
        <v>1323</v>
      </c>
      <c r="O126" s="8">
        <v>66.15</v>
      </c>
      <c r="P126" s="6"/>
      <c r="Q126" s="8">
        <v>595.35</v>
      </c>
      <c r="R126" s="8">
        <v>661.5</v>
      </c>
      <c r="S126" s="8">
        <v>1256.85</v>
      </c>
      <c r="T126" s="6"/>
    </row>
    <row r="127" ht="19.2" spans="1:20">
      <c r="A127" s="4">
        <v>2615</v>
      </c>
      <c r="B127" s="4" t="s">
        <v>994</v>
      </c>
      <c r="C127" s="4" t="s">
        <v>2249</v>
      </c>
      <c r="D127" s="5">
        <v>44958</v>
      </c>
      <c r="E127" s="5">
        <v>44985</v>
      </c>
      <c r="F127" s="6"/>
      <c r="G127" s="4" t="s">
        <v>25</v>
      </c>
      <c r="H127" s="4" t="s">
        <v>961</v>
      </c>
      <c r="I127" s="4" t="s">
        <v>27</v>
      </c>
      <c r="J127" s="4">
        <v>5</v>
      </c>
      <c r="K127" s="8">
        <v>4410</v>
      </c>
      <c r="L127" s="8">
        <v>22050</v>
      </c>
      <c r="M127" s="4">
        <v>10</v>
      </c>
      <c r="N127" s="8">
        <v>2205</v>
      </c>
      <c r="O127" s="8">
        <v>110.25</v>
      </c>
      <c r="P127" s="6"/>
      <c r="Q127" s="8">
        <v>992.25</v>
      </c>
      <c r="R127" s="8">
        <v>1102.5</v>
      </c>
      <c r="S127" s="8">
        <v>2094.75</v>
      </c>
      <c r="T127" s="6"/>
    </row>
    <row r="128" ht="19.2" spans="1:20">
      <c r="A128" s="4">
        <v>2616</v>
      </c>
      <c r="B128" s="4" t="s">
        <v>1037</v>
      </c>
      <c r="C128" s="4" t="s">
        <v>2249</v>
      </c>
      <c r="D128" s="5">
        <v>44958</v>
      </c>
      <c r="E128" s="5">
        <v>44985</v>
      </c>
      <c r="F128" s="6"/>
      <c r="G128" s="4" t="s">
        <v>25</v>
      </c>
      <c r="H128" s="4" t="s">
        <v>961</v>
      </c>
      <c r="I128" s="4" t="s">
        <v>27</v>
      </c>
      <c r="J128" s="4">
        <v>2.33</v>
      </c>
      <c r="K128" s="8">
        <v>4410</v>
      </c>
      <c r="L128" s="8">
        <v>10275.3</v>
      </c>
      <c r="M128" s="4">
        <v>10</v>
      </c>
      <c r="N128" s="8">
        <v>1027.53</v>
      </c>
      <c r="O128" s="8">
        <v>51.3765</v>
      </c>
      <c r="P128" s="6"/>
      <c r="Q128" s="8">
        <v>462.3885</v>
      </c>
      <c r="R128" s="8">
        <v>513.765</v>
      </c>
      <c r="S128" s="8">
        <v>976.1535</v>
      </c>
      <c r="T128" s="6"/>
    </row>
    <row r="129" ht="19.2" spans="1:20">
      <c r="A129" s="4">
        <v>2617</v>
      </c>
      <c r="B129" s="4" t="s">
        <v>1038</v>
      </c>
      <c r="C129" s="4" t="s">
        <v>2249</v>
      </c>
      <c r="D129" s="5">
        <v>44958</v>
      </c>
      <c r="E129" s="5">
        <v>44985</v>
      </c>
      <c r="F129" s="6"/>
      <c r="G129" s="4" t="s">
        <v>25</v>
      </c>
      <c r="H129" s="4" t="s">
        <v>961</v>
      </c>
      <c r="I129" s="4" t="s">
        <v>27</v>
      </c>
      <c r="J129" s="4">
        <v>4.65</v>
      </c>
      <c r="K129" s="8">
        <v>4410</v>
      </c>
      <c r="L129" s="8">
        <v>20506.5</v>
      </c>
      <c r="M129" s="4">
        <v>10</v>
      </c>
      <c r="N129" s="8">
        <v>2050.65</v>
      </c>
      <c r="O129" s="8">
        <v>102.5325</v>
      </c>
      <c r="P129" s="6"/>
      <c r="Q129" s="8">
        <v>922.7925</v>
      </c>
      <c r="R129" s="8">
        <v>1025.325</v>
      </c>
      <c r="S129" s="8">
        <v>1948.1175</v>
      </c>
      <c r="T129" s="6"/>
    </row>
    <row r="130" ht="19.2" spans="1:20">
      <c r="A130" s="4">
        <v>2618</v>
      </c>
      <c r="B130" s="4" t="s">
        <v>973</v>
      </c>
      <c r="C130" s="4" t="s">
        <v>2249</v>
      </c>
      <c r="D130" s="5">
        <v>44958</v>
      </c>
      <c r="E130" s="5">
        <v>44985</v>
      </c>
      <c r="F130" s="6"/>
      <c r="G130" s="4" t="s">
        <v>25</v>
      </c>
      <c r="H130" s="4" t="s">
        <v>961</v>
      </c>
      <c r="I130" s="4" t="s">
        <v>27</v>
      </c>
      <c r="J130" s="4">
        <v>3</v>
      </c>
      <c r="K130" s="8">
        <v>4410</v>
      </c>
      <c r="L130" s="8">
        <v>13230</v>
      </c>
      <c r="M130" s="4">
        <v>10</v>
      </c>
      <c r="N130" s="8">
        <v>1323</v>
      </c>
      <c r="O130" s="8">
        <v>66.15</v>
      </c>
      <c r="P130" s="6"/>
      <c r="Q130" s="8">
        <v>595.35</v>
      </c>
      <c r="R130" s="8">
        <v>661.5</v>
      </c>
      <c r="S130" s="8">
        <v>1256.85</v>
      </c>
      <c r="T130" s="6"/>
    </row>
    <row r="131" ht="19.2" spans="1:20">
      <c r="A131" s="4">
        <v>2619</v>
      </c>
      <c r="B131" s="4" t="s">
        <v>995</v>
      </c>
      <c r="C131" s="4" t="s">
        <v>2249</v>
      </c>
      <c r="D131" s="5">
        <v>44958</v>
      </c>
      <c r="E131" s="5">
        <v>44985</v>
      </c>
      <c r="F131" s="6"/>
      <c r="G131" s="4" t="s">
        <v>25</v>
      </c>
      <c r="H131" s="4" t="s">
        <v>961</v>
      </c>
      <c r="I131" s="4" t="s">
        <v>27</v>
      </c>
      <c r="J131" s="4">
        <v>8</v>
      </c>
      <c r="K131" s="8">
        <v>4410</v>
      </c>
      <c r="L131" s="8">
        <v>35280</v>
      </c>
      <c r="M131" s="4">
        <v>10</v>
      </c>
      <c r="N131" s="8">
        <v>3528</v>
      </c>
      <c r="O131" s="8">
        <v>176.4</v>
      </c>
      <c r="P131" s="6"/>
      <c r="Q131" s="8">
        <v>1587.6</v>
      </c>
      <c r="R131" s="8">
        <v>1764</v>
      </c>
      <c r="S131" s="8">
        <v>3351.6</v>
      </c>
      <c r="T131" s="6"/>
    </row>
    <row r="132" ht="19.2" spans="1:20">
      <c r="A132" s="4">
        <v>2620</v>
      </c>
      <c r="B132" s="4" t="s">
        <v>987</v>
      </c>
      <c r="C132" s="4" t="s">
        <v>2249</v>
      </c>
      <c r="D132" s="5">
        <v>44958</v>
      </c>
      <c r="E132" s="5">
        <v>44985</v>
      </c>
      <c r="F132" s="6"/>
      <c r="G132" s="4" t="s">
        <v>25</v>
      </c>
      <c r="H132" s="4" t="s">
        <v>961</v>
      </c>
      <c r="I132" s="4" t="s">
        <v>27</v>
      </c>
      <c r="J132" s="4">
        <v>8.83</v>
      </c>
      <c r="K132" s="8">
        <v>4410</v>
      </c>
      <c r="L132" s="8">
        <v>38940.3</v>
      </c>
      <c r="M132" s="4">
        <v>10</v>
      </c>
      <c r="N132" s="8">
        <v>3894.03</v>
      </c>
      <c r="O132" s="8">
        <v>194.7015</v>
      </c>
      <c r="P132" s="6"/>
      <c r="Q132" s="8">
        <v>1752.3135</v>
      </c>
      <c r="R132" s="8">
        <v>1947.015</v>
      </c>
      <c r="S132" s="8">
        <v>3699.3285</v>
      </c>
      <c r="T132" s="6"/>
    </row>
    <row r="133" ht="19.2" spans="1:20">
      <c r="A133" s="4">
        <v>2621</v>
      </c>
      <c r="B133" s="4" t="s">
        <v>996</v>
      </c>
      <c r="C133" s="4" t="s">
        <v>2249</v>
      </c>
      <c r="D133" s="5">
        <v>44958</v>
      </c>
      <c r="E133" s="5">
        <v>44985</v>
      </c>
      <c r="F133" s="6"/>
      <c r="G133" s="4" t="s">
        <v>25</v>
      </c>
      <c r="H133" s="4" t="s">
        <v>961</v>
      </c>
      <c r="I133" s="4" t="s">
        <v>27</v>
      </c>
      <c r="J133" s="4">
        <v>4.73</v>
      </c>
      <c r="K133" s="8">
        <v>4410</v>
      </c>
      <c r="L133" s="8">
        <v>20859.3</v>
      </c>
      <c r="M133" s="4">
        <v>10</v>
      </c>
      <c r="N133" s="8">
        <v>2085.93</v>
      </c>
      <c r="O133" s="8">
        <v>104.2965</v>
      </c>
      <c r="P133" s="6"/>
      <c r="Q133" s="8">
        <v>938.6685</v>
      </c>
      <c r="R133" s="8">
        <v>1042.965</v>
      </c>
      <c r="S133" s="8">
        <v>1981.6335</v>
      </c>
      <c r="T133" s="6"/>
    </row>
    <row r="134" ht="19.2" spans="1:20">
      <c r="A134" s="4">
        <v>2622</v>
      </c>
      <c r="B134" s="4" t="s">
        <v>974</v>
      </c>
      <c r="C134" s="4" t="s">
        <v>2249</v>
      </c>
      <c r="D134" s="5">
        <v>44958</v>
      </c>
      <c r="E134" s="5">
        <v>44985</v>
      </c>
      <c r="F134" s="6"/>
      <c r="G134" s="4" t="s">
        <v>25</v>
      </c>
      <c r="H134" s="4" t="s">
        <v>961</v>
      </c>
      <c r="I134" s="4" t="s">
        <v>27</v>
      </c>
      <c r="J134" s="4">
        <v>6.91</v>
      </c>
      <c r="K134" s="8">
        <v>4410</v>
      </c>
      <c r="L134" s="8">
        <v>30473.1</v>
      </c>
      <c r="M134" s="4">
        <v>10</v>
      </c>
      <c r="N134" s="8">
        <v>3047.31</v>
      </c>
      <c r="O134" s="8">
        <v>152.3655</v>
      </c>
      <c r="P134" s="6"/>
      <c r="Q134" s="8">
        <v>1371.2895</v>
      </c>
      <c r="R134" s="8">
        <v>1523.655</v>
      </c>
      <c r="S134" s="8">
        <v>2894.9445</v>
      </c>
      <c r="T134" s="6"/>
    </row>
    <row r="135" ht="19.2" spans="1:20">
      <c r="A135" s="4">
        <v>2623</v>
      </c>
      <c r="B135" s="4" t="s">
        <v>986</v>
      </c>
      <c r="C135" s="4" t="s">
        <v>2249</v>
      </c>
      <c r="D135" s="5">
        <v>44958</v>
      </c>
      <c r="E135" s="5">
        <v>44985</v>
      </c>
      <c r="F135" s="6"/>
      <c r="G135" s="4" t="s">
        <v>25</v>
      </c>
      <c r="H135" s="4" t="s">
        <v>961</v>
      </c>
      <c r="I135" s="4" t="s">
        <v>27</v>
      </c>
      <c r="J135" s="4">
        <v>5.09</v>
      </c>
      <c r="K135" s="8">
        <v>4410</v>
      </c>
      <c r="L135" s="8">
        <v>22446.9</v>
      </c>
      <c r="M135" s="4">
        <v>10</v>
      </c>
      <c r="N135" s="8">
        <v>2244.69</v>
      </c>
      <c r="O135" s="8">
        <v>112.2345</v>
      </c>
      <c r="P135" s="6"/>
      <c r="Q135" s="8">
        <v>1010.1105</v>
      </c>
      <c r="R135" s="8">
        <v>1122.345</v>
      </c>
      <c r="S135" s="8">
        <v>2132.4555</v>
      </c>
      <c r="T135" s="6"/>
    </row>
    <row r="136" ht="19.2" spans="1:20">
      <c r="A136" s="4">
        <v>2624</v>
      </c>
      <c r="B136" s="4" t="s">
        <v>1039</v>
      </c>
      <c r="C136" s="4" t="s">
        <v>2249</v>
      </c>
      <c r="D136" s="5">
        <v>44958</v>
      </c>
      <c r="E136" s="5">
        <v>44985</v>
      </c>
      <c r="F136" s="6"/>
      <c r="G136" s="4" t="s">
        <v>25</v>
      </c>
      <c r="H136" s="4" t="s">
        <v>961</v>
      </c>
      <c r="I136" s="4" t="s">
        <v>27</v>
      </c>
      <c r="J136" s="4">
        <v>7.8</v>
      </c>
      <c r="K136" s="8">
        <v>4410</v>
      </c>
      <c r="L136" s="8">
        <v>34398</v>
      </c>
      <c r="M136" s="4">
        <v>10</v>
      </c>
      <c r="N136" s="8">
        <v>3439.8</v>
      </c>
      <c r="O136" s="8">
        <v>171.99</v>
      </c>
      <c r="P136" s="6"/>
      <c r="Q136" s="8">
        <v>1547.91</v>
      </c>
      <c r="R136" s="8">
        <v>1719.9</v>
      </c>
      <c r="S136" s="8">
        <v>3267.81</v>
      </c>
      <c r="T136" s="6"/>
    </row>
    <row r="137" ht="19.2" spans="1:20">
      <c r="A137" s="4">
        <v>2625</v>
      </c>
      <c r="B137" s="4" t="s">
        <v>988</v>
      </c>
      <c r="C137" s="4" t="s">
        <v>2249</v>
      </c>
      <c r="D137" s="5">
        <v>44958</v>
      </c>
      <c r="E137" s="5">
        <v>44985</v>
      </c>
      <c r="F137" s="6"/>
      <c r="G137" s="4" t="s">
        <v>25</v>
      </c>
      <c r="H137" s="4" t="s">
        <v>961</v>
      </c>
      <c r="I137" s="4" t="s">
        <v>27</v>
      </c>
      <c r="J137" s="4">
        <v>6</v>
      </c>
      <c r="K137" s="8">
        <v>4410</v>
      </c>
      <c r="L137" s="8">
        <v>26460</v>
      </c>
      <c r="M137" s="4">
        <v>10</v>
      </c>
      <c r="N137" s="8">
        <v>2646</v>
      </c>
      <c r="O137" s="8">
        <v>132.3</v>
      </c>
      <c r="P137" s="6"/>
      <c r="Q137" s="8">
        <v>1190.7</v>
      </c>
      <c r="R137" s="8">
        <v>1323</v>
      </c>
      <c r="S137" s="8">
        <v>2513.7</v>
      </c>
      <c r="T137" s="6"/>
    </row>
    <row r="138" ht="19.2" spans="1:20">
      <c r="A138" s="4">
        <v>2626</v>
      </c>
      <c r="B138" s="4" t="s">
        <v>975</v>
      </c>
      <c r="C138" s="4" t="s">
        <v>2249</v>
      </c>
      <c r="D138" s="5">
        <v>44958</v>
      </c>
      <c r="E138" s="5">
        <v>44985</v>
      </c>
      <c r="F138" s="6"/>
      <c r="G138" s="4" t="s">
        <v>25</v>
      </c>
      <c r="H138" s="4" t="s">
        <v>961</v>
      </c>
      <c r="I138" s="4" t="s">
        <v>27</v>
      </c>
      <c r="J138" s="4">
        <v>1.51</v>
      </c>
      <c r="K138" s="8">
        <v>4410</v>
      </c>
      <c r="L138" s="8">
        <v>6659.1</v>
      </c>
      <c r="M138" s="4">
        <v>10</v>
      </c>
      <c r="N138" s="8">
        <v>665.91</v>
      </c>
      <c r="O138" s="8">
        <v>33.2955</v>
      </c>
      <c r="P138" s="6"/>
      <c r="Q138" s="8">
        <v>299.6595</v>
      </c>
      <c r="R138" s="8">
        <v>332.955</v>
      </c>
      <c r="S138" s="8">
        <v>632.6145</v>
      </c>
      <c r="T138" s="6"/>
    </row>
    <row r="139" ht="19.2" spans="1:20">
      <c r="A139" s="4">
        <v>2627</v>
      </c>
      <c r="B139" s="4" t="s">
        <v>965</v>
      </c>
      <c r="C139" s="4" t="s">
        <v>2249</v>
      </c>
      <c r="D139" s="5">
        <v>44958</v>
      </c>
      <c r="E139" s="5">
        <v>44985</v>
      </c>
      <c r="F139" s="6"/>
      <c r="G139" s="4" t="s">
        <v>25</v>
      </c>
      <c r="H139" s="4" t="s">
        <v>961</v>
      </c>
      <c r="I139" s="4" t="s">
        <v>27</v>
      </c>
      <c r="J139" s="4">
        <v>4</v>
      </c>
      <c r="K139" s="8">
        <v>4410</v>
      </c>
      <c r="L139" s="8">
        <v>17640</v>
      </c>
      <c r="M139" s="4">
        <v>10</v>
      </c>
      <c r="N139" s="8">
        <v>1764</v>
      </c>
      <c r="O139" s="8">
        <v>88.2</v>
      </c>
      <c r="P139" s="6"/>
      <c r="Q139" s="8">
        <v>793.8</v>
      </c>
      <c r="R139" s="8">
        <v>882</v>
      </c>
      <c r="S139" s="8">
        <v>1675.8</v>
      </c>
      <c r="T139" s="6"/>
    </row>
    <row r="140" ht="19.2" spans="1:20">
      <c r="A140" s="4">
        <v>2628</v>
      </c>
      <c r="B140" s="4" t="s">
        <v>1040</v>
      </c>
      <c r="C140" s="4" t="s">
        <v>2249</v>
      </c>
      <c r="D140" s="5">
        <v>44958</v>
      </c>
      <c r="E140" s="5">
        <v>44985</v>
      </c>
      <c r="F140" s="6"/>
      <c r="G140" s="4" t="s">
        <v>25</v>
      </c>
      <c r="H140" s="4" t="s">
        <v>961</v>
      </c>
      <c r="I140" s="4" t="s">
        <v>27</v>
      </c>
      <c r="J140" s="4">
        <v>4.8</v>
      </c>
      <c r="K140" s="8">
        <v>4410</v>
      </c>
      <c r="L140" s="8">
        <v>21168</v>
      </c>
      <c r="M140" s="4">
        <v>10</v>
      </c>
      <c r="N140" s="8">
        <v>2116.8</v>
      </c>
      <c r="O140" s="8">
        <v>105.84</v>
      </c>
      <c r="P140" s="6"/>
      <c r="Q140" s="8">
        <v>952.56</v>
      </c>
      <c r="R140" s="8">
        <v>1058.4</v>
      </c>
      <c r="S140" s="8">
        <v>2010.96</v>
      </c>
      <c r="T140" s="6"/>
    </row>
    <row r="141" ht="19.2" spans="1:20">
      <c r="A141" s="4">
        <v>2629</v>
      </c>
      <c r="B141" s="4" t="s">
        <v>976</v>
      </c>
      <c r="C141" s="4" t="s">
        <v>2249</v>
      </c>
      <c r="D141" s="5">
        <v>44958</v>
      </c>
      <c r="E141" s="5">
        <v>44985</v>
      </c>
      <c r="F141" s="6"/>
      <c r="G141" s="4" t="s">
        <v>25</v>
      </c>
      <c r="H141" s="4" t="s">
        <v>961</v>
      </c>
      <c r="I141" s="4" t="s">
        <v>27</v>
      </c>
      <c r="J141" s="4">
        <v>7</v>
      </c>
      <c r="K141" s="8">
        <v>4410</v>
      </c>
      <c r="L141" s="8">
        <v>30870</v>
      </c>
      <c r="M141" s="4">
        <v>10</v>
      </c>
      <c r="N141" s="8">
        <v>3087</v>
      </c>
      <c r="O141" s="8">
        <v>154.35</v>
      </c>
      <c r="P141" s="6"/>
      <c r="Q141" s="8">
        <v>1389.15</v>
      </c>
      <c r="R141" s="8">
        <v>1543.5</v>
      </c>
      <c r="S141" s="8">
        <v>2932.65</v>
      </c>
      <c r="T141" s="6"/>
    </row>
    <row r="142" ht="19.2" spans="1:20">
      <c r="A142" s="4">
        <v>2630</v>
      </c>
      <c r="B142" s="4" t="s">
        <v>997</v>
      </c>
      <c r="C142" s="4" t="s">
        <v>2249</v>
      </c>
      <c r="D142" s="5">
        <v>44958</v>
      </c>
      <c r="E142" s="5">
        <v>44985</v>
      </c>
      <c r="F142" s="6"/>
      <c r="G142" s="4" t="s">
        <v>25</v>
      </c>
      <c r="H142" s="4" t="s">
        <v>961</v>
      </c>
      <c r="I142" s="4" t="s">
        <v>27</v>
      </c>
      <c r="J142" s="4">
        <v>3.5</v>
      </c>
      <c r="K142" s="8">
        <v>4410</v>
      </c>
      <c r="L142" s="8">
        <v>15435</v>
      </c>
      <c r="M142" s="4">
        <v>10</v>
      </c>
      <c r="N142" s="8">
        <v>1543.5</v>
      </c>
      <c r="O142" s="8">
        <v>77.175</v>
      </c>
      <c r="P142" s="6"/>
      <c r="Q142" s="8">
        <v>694.575</v>
      </c>
      <c r="R142" s="8">
        <v>771.75</v>
      </c>
      <c r="S142" s="8">
        <v>1466.325</v>
      </c>
      <c r="T142" s="6"/>
    </row>
    <row r="143" ht="19.2" spans="1:20">
      <c r="A143" s="4">
        <v>2631</v>
      </c>
      <c r="B143" s="4" t="s">
        <v>998</v>
      </c>
      <c r="C143" s="4" t="s">
        <v>2249</v>
      </c>
      <c r="D143" s="5">
        <v>44958</v>
      </c>
      <c r="E143" s="5">
        <v>44985</v>
      </c>
      <c r="F143" s="6"/>
      <c r="G143" s="4" t="s">
        <v>25</v>
      </c>
      <c r="H143" s="4" t="s">
        <v>961</v>
      </c>
      <c r="I143" s="4" t="s">
        <v>27</v>
      </c>
      <c r="J143" s="4">
        <v>10</v>
      </c>
      <c r="K143" s="8">
        <v>4410</v>
      </c>
      <c r="L143" s="8">
        <v>44100</v>
      </c>
      <c r="M143" s="4">
        <v>10</v>
      </c>
      <c r="N143" s="8">
        <v>4410</v>
      </c>
      <c r="O143" s="8">
        <v>220.5</v>
      </c>
      <c r="P143" s="6"/>
      <c r="Q143" s="8">
        <v>1984.5</v>
      </c>
      <c r="R143" s="8">
        <v>2205</v>
      </c>
      <c r="S143" s="8">
        <v>4189.5</v>
      </c>
      <c r="T143" s="6"/>
    </row>
    <row r="144" ht="19.2" spans="1:20">
      <c r="A144" s="4">
        <v>2632</v>
      </c>
      <c r="B144" s="4" t="s">
        <v>999</v>
      </c>
      <c r="C144" s="4" t="s">
        <v>2249</v>
      </c>
      <c r="D144" s="5">
        <v>44958</v>
      </c>
      <c r="E144" s="5">
        <v>44985</v>
      </c>
      <c r="F144" s="6"/>
      <c r="G144" s="4" t="s">
        <v>25</v>
      </c>
      <c r="H144" s="4" t="s">
        <v>961</v>
      </c>
      <c r="I144" s="4" t="s">
        <v>27</v>
      </c>
      <c r="J144" s="4">
        <v>6</v>
      </c>
      <c r="K144" s="8">
        <v>4410</v>
      </c>
      <c r="L144" s="8">
        <v>26460</v>
      </c>
      <c r="M144" s="4">
        <v>10</v>
      </c>
      <c r="N144" s="8">
        <v>2646</v>
      </c>
      <c r="O144" s="8">
        <v>132.3</v>
      </c>
      <c r="P144" s="6"/>
      <c r="Q144" s="8">
        <v>1190.7</v>
      </c>
      <c r="R144" s="8">
        <v>1323</v>
      </c>
      <c r="S144" s="8">
        <v>2513.7</v>
      </c>
      <c r="T144" s="6"/>
    </row>
    <row r="145" ht="19.2" spans="1:20">
      <c r="A145" s="4">
        <v>2633</v>
      </c>
      <c r="B145" s="4" t="s">
        <v>1000</v>
      </c>
      <c r="C145" s="4" t="s">
        <v>2249</v>
      </c>
      <c r="D145" s="5">
        <v>44958</v>
      </c>
      <c r="E145" s="5">
        <v>44985</v>
      </c>
      <c r="F145" s="6"/>
      <c r="G145" s="4" t="s">
        <v>25</v>
      </c>
      <c r="H145" s="4" t="s">
        <v>961</v>
      </c>
      <c r="I145" s="4" t="s">
        <v>27</v>
      </c>
      <c r="J145" s="4">
        <v>8</v>
      </c>
      <c r="K145" s="8">
        <v>4410</v>
      </c>
      <c r="L145" s="8">
        <v>35280</v>
      </c>
      <c r="M145" s="4">
        <v>10</v>
      </c>
      <c r="N145" s="8">
        <v>3528</v>
      </c>
      <c r="O145" s="8">
        <v>176.4</v>
      </c>
      <c r="P145" s="6"/>
      <c r="Q145" s="8">
        <v>1587.6</v>
      </c>
      <c r="R145" s="8">
        <v>1764</v>
      </c>
      <c r="S145" s="8">
        <v>3351.6</v>
      </c>
      <c r="T145" s="6"/>
    </row>
    <row r="146" ht="19.2" spans="1:20">
      <c r="A146" s="4">
        <v>2634</v>
      </c>
      <c r="B146" s="4" t="s">
        <v>1005</v>
      </c>
      <c r="C146" s="4" t="s">
        <v>2249</v>
      </c>
      <c r="D146" s="5">
        <v>44986</v>
      </c>
      <c r="E146" s="5">
        <v>45016</v>
      </c>
      <c r="F146" s="6"/>
      <c r="G146" s="4" t="s">
        <v>25</v>
      </c>
      <c r="H146" s="4" t="s">
        <v>961</v>
      </c>
      <c r="I146" s="4" t="s">
        <v>27</v>
      </c>
      <c r="J146" s="12">
        <v>6.96</v>
      </c>
      <c r="K146" s="13">
        <v>4410</v>
      </c>
      <c r="L146" s="8">
        <v>30693.6</v>
      </c>
      <c r="M146" s="4">
        <v>10</v>
      </c>
      <c r="N146" s="8">
        <v>3069.36</v>
      </c>
      <c r="O146" s="8">
        <v>153.468</v>
      </c>
      <c r="P146" s="6"/>
      <c r="Q146" s="8">
        <v>1381.212</v>
      </c>
      <c r="R146" s="8">
        <v>1534.68</v>
      </c>
      <c r="S146" s="8">
        <v>2915.892</v>
      </c>
      <c r="T146" s="6"/>
    </row>
    <row r="147" ht="19.2" spans="1:20">
      <c r="A147" s="4">
        <v>2635</v>
      </c>
      <c r="B147" s="4" t="s">
        <v>445</v>
      </c>
      <c r="C147" s="4" t="s">
        <v>2249</v>
      </c>
      <c r="D147" s="5">
        <v>44986</v>
      </c>
      <c r="E147" s="5">
        <v>45016</v>
      </c>
      <c r="F147" s="6"/>
      <c r="G147" s="4" t="s">
        <v>25</v>
      </c>
      <c r="H147" s="4" t="s">
        <v>961</v>
      </c>
      <c r="I147" s="4" t="s">
        <v>27</v>
      </c>
      <c r="J147" s="12">
        <v>5</v>
      </c>
      <c r="K147" s="13">
        <v>4410</v>
      </c>
      <c r="L147" s="8">
        <v>22050</v>
      </c>
      <c r="M147" s="4">
        <v>10</v>
      </c>
      <c r="N147" s="8">
        <v>2205</v>
      </c>
      <c r="O147" s="8">
        <v>110.25</v>
      </c>
      <c r="P147" s="6"/>
      <c r="Q147" s="8">
        <v>992.25</v>
      </c>
      <c r="R147" s="8">
        <v>1102.5</v>
      </c>
      <c r="S147" s="8">
        <v>2094.75</v>
      </c>
      <c r="T147" s="6"/>
    </row>
    <row r="148" ht="19.2" spans="1:20">
      <c r="A148" s="4">
        <v>2636</v>
      </c>
      <c r="B148" s="4" t="s">
        <v>1009</v>
      </c>
      <c r="C148" s="4" t="s">
        <v>2249</v>
      </c>
      <c r="D148" s="5">
        <v>44986</v>
      </c>
      <c r="E148" s="5">
        <v>45016</v>
      </c>
      <c r="F148" s="6"/>
      <c r="G148" s="4" t="s">
        <v>25</v>
      </c>
      <c r="H148" s="4" t="s">
        <v>961</v>
      </c>
      <c r="I148" s="4" t="s">
        <v>27</v>
      </c>
      <c r="J148" s="12">
        <v>3.25</v>
      </c>
      <c r="K148" s="13">
        <v>4410</v>
      </c>
      <c r="L148" s="8">
        <v>14332.5</v>
      </c>
      <c r="M148" s="4">
        <v>10</v>
      </c>
      <c r="N148" s="8">
        <v>1433.25</v>
      </c>
      <c r="O148" s="8">
        <v>71.6625</v>
      </c>
      <c r="P148" s="6"/>
      <c r="Q148" s="8">
        <v>644.9625</v>
      </c>
      <c r="R148" s="8">
        <v>716.625</v>
      </c>
      <c r="S148" s="8">
        <v>1361.5875</v>
      </c>
      <c r="T148" s="6"/>
    </row>
    <row r="149" ht="19.2" spans="1:20">
      <c r="A149" s="4">
        <v>2637</v>
      </c>
      <c r="B149" s="4" t="s">
        <v>1010</v>
      </c>
      <c r="C149" s="4" t="s">
        <v>2249</v>
      </c>
      <c r="D149" s="5">
        <v>44986</v>
      </c>
      <c r="E149" s="5">
        <v>45016</v>
      </c>
      <c r="F149" s="6"/>
      <c r="G149" s="4" t="s">
        <v>25</v>
      </c>
      <c r="H149" s="4" t="s">
        <v>961</v>
      </c>
      <c r="I149" s="4" t="s">
        <v>27</v>
      </c>
      <c r="J149" s="12">
        <v>3.74</v>
      </c>
      <c r="K149" s="13">
        <v>4410</v>
      </c>
      <c r="L149" s="8">
        <v>16493.4</v>
      </c>
      <c r="M149" s="4">
        <v>10</v>
      </c>
      <c r="N149" s="8">
        <v>1649.34</v>
      </c>
      <c r="O149" s="8">
        <v>82.467</v>
      </c>
      <c r="P149" s="6"/>
      <c r="Q149" s="8">
        <v>742.203</v>
      </c>
      <c r="R149" s="8">
        <v>824.67</v>
      </c>
      <c r="S149" s="8">
        <v>1566.873</v>
      </c>
      <c r="T149" s="6"/>
    </row>
    <row r="150" ht="19.2" spans="1:20">
      <c r="A150" s="4">
        <v>2638</v>
      </c>
      <c r="B150" s="4" t="s">
        <v>1014</v>
      </c>
      <c r="C150" s="4" t="s">
        <v>2249</v>
      </c>
      <c r="D150" s="5">
        <v>44986</v>
      </c>
      <c r="E150" s="5">
        <v>45016</v>
      </c>
      <c r="F150" s="6"/>
      <c r="G150" s="4" t="s">
        <v>25</v>
      </c>
      <c r="H150" s="4" t="s">
        <v>961</v>
      </c>
      <c r="I150" s="4" t="s">
        <v>27</v>
      </c>
      <c r="J150" s="12">
        <v>4.73</v>
      </c>
      <c r="K150" s="13">
        <v>4410</v>
      </c>
      <c r="L150" s="8">
        <v>20859.3</v>
      </c>
      <c r="M150" s="4">
        <v>10</v>
      </c>
      <c r="N150" s="8">
        <v>2085.93</v>
      </c>
      <c r="O150" s="8">
        <v>104.2965</v>
      </c>
      <c r="P150" s="6"/>
      <c r="Q150" s="8">
        <v>938.6685</v>
      </c>
      <c r="R150" s="8">
        <v>1042.965</v>
      </c>
      <c r="S150" s="8">
        <v>1981.6335</v>
      </c>
      <c r="T150" s="6"/>
    </row>
    <row r="151" ht="19.2" spans="1:20">
      <c r="A151" s="4">
        <v>2639</v>
      </c>
      <c r="B151" s="4" t="s">
        <v>1011</v>
      </c>
      <c r="C151" s="4" t="s">
        <v>2249</v>
      </c>
      <c r="D151" s="5">
        <v>44986</v>
      </c>
      <c r="E151" s="5">
        <v>45016</v>
      </c>
      <c r="F151" s="6"/>
      <c r="G151" s="4" t="s">
        <v>25</v>
      </c>
      <c r="H151" s="4" t="s">
        <v>961</v>
      </c>
      <c r="I151" s="4" t="s">
        <v>27</v>
      </c>
      <c r="J151" s="12">
        <v>5.8</v>
      </c>
      <c r="K151" s="13">
        <v>4410</v>
      </c>
      <c r="L151" s="8">
        <v>25578</v>
      </c>
      <c r="M151" s="4">
        <v>10</v>
      </c>
      <c r="N151" s="8">
        <v>2557.8</v>
      </c>
      <c r="O151" s="8">
        <v>127.89</v>
      </c>
      <c r="P151" s="6"/>
      <c r="Q151" s="8">
        <v>1151.01</v>
      </c>
      <c r="R151" s="8">
        <v>1278.9</v>
      </c>
      <c r="S151" s="8">
        <v>2429.91</v>
      </c>
      <c r="T151" s="6"/>
    </row>
    <row r="152" ht="19.2" spans="1:20">
      <c r="A152" s="4">
        <v>2640</v>
      </c>
      <c r="B152" s="4" t="s">
        <v>1008</v>
      </c>
      <c r="C152" s="4" t="s">
        <v>2249</v>
      </c>
      <c r="D152" s="5">
        <v>44986</v>
      </c>
      <c r="E152" s="5">
        <v>45016</v>
      </c>
      <c r="F152" s="6"/>
      <c r="G152" s="4" t="s">
        <v>25</v>
      </c>
      <c r="H152" s="4" t="s">
        <v>961</v>
      </c>
      <c r="I152" s="4" t="s">
        <v>27</v>
      </c>
      <c r="J152" s="12">
        <v>13</v>
      </c>
      <c r="K152" s="13">
        <v>4410</v>
      </c>
      <c r="L152" s="8">
        <v>57330</v>
      </c>
      <c r="M152" s="4">
        <v>10</v>
      </c>
      <c r="N152" s="8">
        <v>5733</v>
      </c>
      <c r="O152" s="8">
        <v>286.65</v>
      </c>
      <c r="P152" s="6"/>
      <c r="Q152" s="8">
        <v>2579.85</v>
      </c>
      <c r="R152" s="8">
        <v>2866.5</v>
      </c>
      <c r="S152" s="8">
        <v>5446.35</v>
      </c>
      <c r="T152" s="6"/>
    </row>
    <row r="153" ht="19.2" spans="1:20">
      <c r="A153" s="4">
        <v>2641</v>
      </c>
      <c r="B153" s="4" t="s">
        <v>1015</v>
      </c>
      <c r="C153" s="4" t="s">
        <v>2249</v>
      </c>
      <c r="D153" s="5">
        <v>44986</v>
      </c>
      <c r="E153" s="5">
        <v>45016</v>
      </c>
      <c r="F153" s="6"/>
      <c r="G153" s="4" t="s">
        <v>25</v>
      </c>
      <c r="H153" s="4" t="s">
        <v>961</v>
      </c>
      <c r="I153" s="4" t="s">
        <v>27</v>
      </c>
      <c r="J153" s="12">
        <v>5.46</v>
      </c>
      <c r="K153" s="13">
        <v>4410</v>
      </c>
      <c r="L153" s="8">
        <v>24078.6</v>
      </c>
      <c r="M153" s="4">
        <v>10</v>
      </c>
      <c r="N153" s="8">
        <v>2407.86</v>
      </c>
      <c r="O153" s="8">
        <v>120.393</v>
      </c>
      <c r="P153" s="6"/>
      <c r="Q153" s="8">
        <v>1083.537</v>
      </c>
      <c r="R153" s="8">
        <v>1203.93</v>
      </c>
      <c r="S153" s="8">
        <v>2287.467</v>
      </c>
      <c r="T153" s="6"/>
    </row>
    <row r="154" ht="19.2" spans="1:20">
      <c r="A154" s="4">
        <v>2642</v>
      </c>
      <c r="B154" s="4" t="s">
        <v>1016</v>
      </c>
      <c r="C154" s="4" t="s">
        <v>2249</v>
      </c>
      <c r="D154" s="5">
        <v>44986</v>
      </c>
      <c r="E154" s="5">
        <v>45016</v>
      </c>
      <c r="F154" s="6"/>
      <c r="G154" s="4" t="s">
        <v>25</v>
      </c>
      <c r="H154" s="4" t="s">
        <v>961</v>
      </c>
      <c r="I154" s="4" t="s">
        <v>27</v>
      </c>
      <c r="J154" s="12">
        <v>6.76</v>
      </c>
      <c r="K154" s="13">
        <v>4410</v>
      </c>
      <c r="L154" s="8">
        <v>29811.6</v>
      </c>
      <c r="M154" s="4">
        <v>10</v>
      </c>
      <c r="N154" s="8">
        <v>2981.16</v>
      </c>
      <c r="O154" s="8">
        <v>149.058</v>
      </c>
      <c r="P154" s="6"/>
      <c r="Q154" s="8">
        <v>1341.522</v>
      </c>
      <c r="R154" s="8">
        <v>1490.58</v>
      </c>
      <c r="S154" s="8">
        <v>2832.102</v>
      </c>
      <c r="T154" s="6"/>
    </row>
    <row r="155" ht="19.2" spans="1:20">
      <c r="A155" s="4">
        <v>2643</v>
      </c>
      <c r="B155" s="4" t="s">
        <v>1012</v>
      </c>
      <c r="C155" s="4" t="s">
        <v>2249</v>
      </c>
      <c r="D155" s="5">
        <v>44986</v>
      </c>
      <c r="E155" s="5">
        <v>45016</v>
      </c>
      <c r="F155" s="6"/>
      <c r="G155" s="4" t="s">
        <v>25</v>
      </c>
      <c r="H155" s="4" t="s">
        <v>961</v>
      </c>
      <c r="I155" s="4" t="s">
        <v>27</v>
      </c>
      <c r="J155" s="12">
        <v>10</v>
      </c>
      <c r="K155" s="13">
        <v>4410</v>
      </c>
      <c r="L155" s="8">
        <v>44100</v>
      </c>
      <c r="M155" s="4">
        <v>10</v>
      </c>
      <c r="N155" s="8">
        <v>4410</v>
      </c>
      <c r="O155" s="8">
        <v>220.5</v>
      </c>
      <c r="P155" s="6"/>
      <c r="Q155" s="8">
        <v>1984.5</v>
      </c>
      <c r="R155" s="8">
        <v>2205</v>
      </c>
      <c r="S155" s="8">
        <v>4189.5</v>
      </c>
      <c r="T155" s="6"/>
    </row>
    <row r="156" ht="19.2" spans="1:20">
      <c r="A156" s="4">
        <v>2644</v>
      </c>
      <c r="B156" s="4" t="s">
        <v>1022</v>
      </c>
      <c r="C156" s="4" t="s">
        <v>2249</v>
      </c>
      <c r="D156" s="5">
        <v>44986</v>
      </c>
      <c r="E156" s="5">
        <v>45016</v>
      </c>
      <c r="F156" s="6"/>
      <c r="G156" s="4" t="s">
        <v>25</v>
      </c>
      <c r="H156" s="4" t="s">
        <v>961</v>
      </c>
      <c r="I156" s="4" t="s">
        <v>27</v>
      </c>
      <c r="J156" s="12">
        <v>3</v>
      </c>
      <c r="K156" s="13">
        <v>4410</v>
      </c>
      <c r="L156" s="8">
        <v>13230</v>
      </c>
      <c r="M156" s="4">
        <v>10</v>
      </c>
      <c r="N156" s="8">
        <v>1323</v>
      </c>
      <c r="O156" s="8">
        <v>66.15</v>
      </c>
      <c r="P156" s="6"/>
      <c r="Q156" s="8">
        <v>595.35</v>
      </c>
      <c r="R156" s="8">
        <v>661.5</v>
      </c>
      <c r="S156" s="8">
        <v>1256.85</v>
      </c>
      <c r="T156" s="6"/>
    </row>
    <row r="157" ht="19.2" spans="1:20">
      <c r="A157" s="4">
        <v>2645</v>
      </c>
      <c r="B157" s="4" t="s">
        <v>423</v>
      </c>
      <c r="C157" s="4" t="s">
        <v>2249</v>
      </c>
      <c r="D157" s="5">
        <v>44986</v>
      </c>
      <c r="E157" s="5">
        <v>45016</v>
      </c>
      <c r="F157" s="6"/>
      <c r="G157" s="4" t="s">
        <v>25</v>
      </c>
      <c r="H157" s="4" t="s">
        <v>961</v>
      </c>
      <c r="I157" s="4" t="s">
        <v>27</v>
      </c>
      <c r="J157" s="12">
        <v>8</v>
      </c>
      <c r="K157" s="13">
        <v>4410</v>
      </c>
      <c r="L157" s="8">
        <v>35280</v>
      </c>
      <c r="M157" s="4">
        <v>10</v>
      </c>
      <c r="N157" s="8">
        <v>3528</v>
      </c>
      <c r="O157" s="8">
        <v>176.4</v>
      </c>
      <c r="P157" s="6"/>
      <c r="Q157" s="8">
        <v>1587.6</v>
      </c>
      <c r="R157" s="8">
        <v>1764</v>
      </c>
      <c r="S157" s="8">
        <v>3351.6</v>
      </c>
      <c r="T157" s="6"/>
    </row>
    <row r="158" ht="19.2" spans="1:20">
      <c r="A158" s="4">
        <v>2646</v>
      </c>
      <c r="B158" s="4" t="s">
        <v>1017</v>
      </c>
      <c r="C158" s="4" t="s">
        <v>2249</v>
      </c>
      <c r="D158" s="5">
        <v>44986</v>
      </c>
      <c r="E158" s="5">
        <v>45016</v>
      </c>
      <c r="F158" s="6"/>
      <c r="G158" s="4" t="s">
        <v>25</v>
      </c>
      <c r="H158" s="4" t="s">
        <v>961</v>
      </c>
      <c r="I158" s="4" t="s">
        <v>27</v>
      </c>
      <c r="J158" s="12">
        <v>4.79</v>
      </c>
      <c r="K158" s="13">
        <v>4410</v>
      </c>
      <c r="L158" s="8">
        <v>21123.9</v>
      </c>
      <c r="M158" s="4">
        <v>10</v>
      </c>
      <c r="N158" s="8">
        <v>2112.39</v>
      </c>
      <c r="O158" s="8">
        <v>105.6195</v>
      </c>
      <c r="P158" s="6"/>
      <c r="Q158" s="8">
        <v>950.5755</v>
      </c>
      <c r="R158" s="8">
        <v>1056.195</v>
      </c>
      <c r="S158" s="8">
        <v>2006.7705</v>
      </c>
      <c r="T158" s="6"/>
    </row>
    <row r="159" ht="19.2" spans="1:20">
      <c r="A159" s="4">
        <v>2647</v>
      </c>
      <c r="B159" s="4" t="s">
        <v>1023</v>
      </c>
      <c r="C159" s="4" t="s">
        <v>2249</v>
      </c>
      <c r="D159" s="5">
        <v>44986</v>
      </c>
      <c r="E159" s="5">
        <v>45016</v>
      </c>
      <c r="F159" s="6"/>
      <c r="G159" s="4" t="s">
        <v>25</v>
      </c>
      <c r="H159" s="4" t="s">
        <v>961</v>
      </c>
      <c r="I159" s="4" t="s">
        <v>27</v>
      </c>
      <c r="J159" s="12">
        <v>4.48</v>
      </c>
      <c r="K159" s="13">
        <v>4410</v>
      </c>
      <c r="L159" s="8">
        <v>19756.8</v>
      </c>
      <c r="M159" s="4">
        <v>10</v>
      </c>
      <c r="N159" s="8">
        <v>1975.68</v>
      </c>
      <c r="O159" s="8">
        <v>98.784</v>
      </c>
      <c r="P159" s="6"/>
      <c r="Q159" s="8">
        <v>889.056</v>
      </c>
      <c r="R159" s="8">
        <v>987.84</v>
      </c>
      <c r="S159" s="8">
        <v>1876.896</v>
      </c>
      <c r="T159" s="6"/>
    </row>
    <row r="160" ht="19.2" spans="1:20">
      <c r="A160" s="4">
        <v>2648</v>
      </c>
      <c r="B160" s="4" t="s">
        <v>1018</v>
      </c>
      <c r="C160" s="4" t="s">
        <v>2249</v>
      </c>
      <c r="D160" s="5">
        <v>44986</v>
      </c>
      <c r="E160" s="5">
        <v>45016</v>
      </c>
      <c r="F160" s="6"/>
      <c r="G160" s="4" t="s">
        <v>25</v>
      </c>
      <c r="H160" s="4" t="s">
        <v>961</v>
      </c>
      <c r="I160" s="4" t="s">
        <v>27</v>
      </c>
      <c r="J160" s="12">
        <v>2.7</v>
      </c>
      <c r="K160" s="13">
        <v>4410</v>
      </c>
      <c r="L160" s="8">
        <v>11907</v>
      </c>
      <c r="M160" s="4">
        <v>10</v>
      </c>
      <c r="N160" s="8">
        <v>1190.7</v>
      </c>
      <c r="O160" s="8">
        <v>59.535</v>
      </c>
      <c r="P160" s="6"/>
      <c r="Q160" s="8">
        <v>535.815</v>
      </c>
      <c r="R160" s="8">
        <v>595.35</v>
      </c>
      <c r="S160" s="8">
        <v>1131.165</v>
      </c>
      <c r="T160" s="6"/>
    </row>
    <row r="161" ht="19.2" spans="1:20">
      <c r="A161" s="4">
        <v>2649</v>
      </c>
      <c r="B161" s="4" t="s">
        <v>1006</v>
      </c>
      <c r="C161" s="4" t="s">
        <v>2249</v>
      </c>
      <c r="D161" s="5">
        <v>44986</v>
      </c>
      <c r="E161" s="5">
        <v>45016</v>
      </c>
      <c r="F161" s="6"/>
      <c r="G161" s="4" t="s">
        <v>25</v>
      </c>
      <c r="H161" s="4" t="s">
        <v>961</v>
      </c>
      <c r="I161" s="4" t="s">
        <v>27</v>
      </c>
      <c r="J161" s="12">
        <v>5.94</v>
      </c>
      <c r="K161" s="13">
        <v>4410</v>
      </c>
      <c r="L161" s="8">
        <v>26195.4</v>
      </c>
      <c r="M161" s="4">
        <v>10</v>
      </c>
      <c r="N161" s="8">
        <v>2619.54</v>
      </c>
      <c r="O161" s="8">
        <v>130.977</v>
      </c>
      <c r="P161" s="6"/>
      <c r="Q161" s="8">
        <v>1178.793</v>
      </c>
      <c r="R161" s="8">
        <v>1309.77</v>
      </c>
      <c r="S161" s="8">
        <v>2488.563</v>
      </c>
      <c r="T161" s="6"/>
    </row>
    <row r="162" ht="19.2" spans="1:20">
      <c r="A162" s="4">
        <v>2650</v>
      </c>
      <c r="B162" s="4" t="s">
        <v>1024</v>
      </c>
      <c r="C162" s="4" t="s">
        <v>2249</v>
      </c>
      <c r="D162" s="5">
        <v>44986</v>
      </c>
      <c r="E162" s="5">
        <v>45016</v>
      </c>
      <c r="F162" s="6"/>
      <c r="G162" s="4" t="s">
        <v>25</v>
      </c>
      <c r="H162" s="4" t="s">
        <v>961</v>
      </c>
      <c r="I162" s="4" t="s">
        <v>27</v>
      </c>
      <c r="J162" s="12">
        <v>1.69</v>
      </c>
      <c r="K162" s="13">
        <v>4410</v>
      </c>
      <c r="L162" s="8">
        <v>7452.9</v>
      </c>
      <c r="M162" s="4">
        <v>10</v>
      </c>
      <c r="N162" s="8">
        <v>745.29</v>
      </c>
      <c r="O162" s="8">
        <v>37.2645</v>
      </c>
      <c r="P162" s="6"/>
      <c r="Q162" s="8">
        <v>335.3805</v>
      </c>
      <c r="R162" s="8">
        <v>372.645</v>
      </c>
      <c r="S162" s="8">
        <v>708.0255</v>
      </c>
      <c r="T162" s="6"/>
    </row>
    <row r="163" ht="19.2" spans="1:20">
      <c r="A163" s="4">
        <v>2651</v>
      </c>
      <c r="B163" s="4" t="s">
        <v>1025</v>
      </c>
      <c r="C163" s="4" t="s">
        <v>2249</v>
      </c>
      <c r="D163" s="5">
        <v>44986</v>
      </c>
      <c r="E163" s="5">
        <v>45016</v>
      </c>
      <c r="F163" s="6"/>
      <c r="G163" s="4" t="s">
        <v>25</v>
      </c>
      <c r="H163" s="4" t="s">
        <v>961</v>
      </c>
      <c r="I163" s="4" t="s">
        <v>27</v>
      </c>
      <c r="J163" s="12">
        <v>4.42</v>
      </c>
      <c r="K163" s="13">
        <v>4410</v>
      </c>
      <c r="L163" s="8">
        <v>19492.2</v>
      </c>
      <c r="M163" s="4">
        <v>10</v>
      </c>
      <c r="N163" s="8">
        <v>1949.22</v>
      </c>
      <c r="O163" s="8">
        <v>97.461</v>
      </c>
      <c r="P163" s="6"/>
      <c r="Q163" s="8">
        <v>877.149</v>
      </c>
      <c r="R163" s="8">
        <v>974.61</v>
      </c>
      <c r="S163" s="8">
        <v>1851.759</v>
      </c>
      <c r="T163" s="6"/>
    </row>
    <row r="164" ht="19.2" spans="1:20">
      <c r="A164" s="4">
        <v>2652</v>
      </c>
      <c r="B164" s="4" t="s">
        <v>1019</v>
      </c>
      <c r="C164" s="4" t="s">
        <v>2249</v>
      </c>
      <c r="D164" s="5">
        <v>44986</v>
      </c>
      <c r="E164" s="5">
        <v>45016</v>
      </c>
      <c r="F164" s="6"/>
      <c r="G164" s="4" t="s">
        <v>25</v>
      </c>
      <c r="H164" s="4" t="s">
        <v>961</v>
      </c>
      <c r="I164" s="4" t="s">
        <v>27</v>
      </c>
      <c r="J164" s="12">
        <v>5.3</v>
      </c>
      <c r="K164" s="13">
        <v>4410</v>
      </c>
      <c r="L164" s="8">
        <v>23373</v>
      </c>
      <c r="M164" s="4">
        <v>10</v>
      </c>
      <c r="N164" s="8">
        <v>2337.3</v>
      </c>
      <c r="O164" s="8">
        <v>116.865</v>
      </c>
      <c r="P164" s="6"/>
      <c r="Q164" s="8">
        <v>1051.785</v>
      </c>
      <c r="R164" s="8">
        <v>1168.65</v>
      </c>
      <c r="S164" s="8">
        <v>2220.435</v>
      </c>
      <c r="T164" s="6"/>
    </row>
    <row r="165" ht="19.2" spans="1:20">
      <c r="A165" s="4">
        <v>2653</v>
      </c>
      <c r="B165" s="4" t="s">
        <v>1013</v>
      </c>
      <c r="C165" s="4" t="s">
        <v>2249</v>
      </c>
      <c r="D165" s="5">
        <v>44986</v>
      </c>
      <c r="E165" s="5">
        <v>45016</v>
      </c>
      <c r="F165" s="6"/>
      <c r="G165" s="4" t="s">
        <v>25</v>
      </c>
      <c r="H165" s="4" t="s">
        <v>961</v>
      </c>
      <c r="I165" s="4" t="s">
        <v>27</v>
      </c>
      <c r="J165" s="12">
        <v>5.54</v>
      </c>
      <c r="K165" s="13">
        <v>4410</v>
      </c>
      <c r="L165" s="8">
        <v>24431.4</v>
      </c>
      <c r="M165" s="4">
        <v>10</v>
      </c>
      <c r="N165" s="8">
        <v>2443.14</v>
      </c>
      <c r="O165" s="8">
        <v>122.157</v>
      </c>
      <c r="P165" s="6"/>
      <c r="Q165" s="8">
        <v>1099.413</v>
      </c>
      <c r="R165" s="8">
        <v>1221.57</v>
      </c>
      <c r="S165" s="8">
        <v>2320.983</v>
      </c>
      <c r="T165" s="6"/>
    </row>
    <row r="166" ht="19.2" spans="1:20">
      <c r="A166" s="4">
        <v>2654</v>
      </c>
      <c r="B166" s="4" t="s">
        <v>1026</v>
      </c>
      <c r="C166" s="4" t="s">
        <v>2249</v>
      </c>
      <c r="D166" s="5">
        <v>44986</v>
      </c>
      <c r="E166" s="5">
        <v>45016</v>
      </c>
      <c r="F166" s="6"/>
      <c r="G166" s="4" t="s">
        <v>25</v>
      </c>
      <c r="H166" s="4" t="s">
        <v>961</v>
      </c>
      <c r="I166" s="4" t="s">
        <v>27</v>
      </c>
      <c r="J166" s="12">
        <v>2</v>
      </c>
      <c r="K166" s="13">
        <v>4410</v>
      </c>
      <c r="L166" s="8">
        <v>8820</v>
      </c>
      <c r="M166" s="4">
        <v>10</v>
      </c>
      <c r="N166" s="8">
        <v>882</v>
      </c>
      <c r="O166" s="8">
        <v>44.1</v>
      </c>
      <c r="P166" s="6"/>
      <c r="Q166" s="8">
        <v>396.9</v>
      </c>
      <c r="R166" s="8">
        <v>441</v>
      </c>
      <c r="S166" s="8">
        <v>837.9</v>
      </c>
      <c r="T166" s="6"/>
    </row>
    <row r="167" ht="19.2" spans="1:20">
      <c r="A167" s="4">
        <v>2655</v>
      </c>
      <c r="B167" s="4" t="s">
        <v>1020</v>
      </c>
      <c r="C167" s="4" t="s">
        <v>2249</v>
      </c>
      <c r="D167" s="5">
        <v>44986</v>
      </c>
      <c r="E167" s="5">
        <v>45016</v>
      </c>
      <c r="F167" s="6"/>
      <c r="G167" s="4" t="s">
        <v>25</v>
      </c>
      <c r="H167" s="4" t="s">
        <v>961</v>
      </c>
      <c r="I167" s="4" t="s">
        <v>27</v>
      </c>
      <c r="J167" s="12">
        <v>2.3</v>
      </c>
      <c r="K167" s="13">
        <v>4410</v>
      </c>
      <c r="L167" s="8">
        <v>10143</v>
      </c>
      <c r="M167" s="4">
        <v>10</v>
      </c>
      <c r="N167" s="8">
        <v>1014.3</v>
      </c>
      <c r="O167" s="8">
        <v>50.715</v>
      </c>
      <c r="P167" s="6"/>
      <c r="Q167" s="8">
        <v>456.435</v>
      </c>
      <c r="R167" s="8">
        <v>507.15</v>
      </c>
      <c r="S167" s="8">
        <v>963.585</v>
      </c>
      <c r="T167" s="6"/>
    </row>
    <row r="168" ht="19.2" spans="1:20">
      <c r="A168" s="4">
        <v>2656</v>
      </c>
      <c r="B168" s="4" t="s">
        <v>1027</v>
      </c>
      <c r="C168" s="4" t="s">
        <v>2249</v>
      </c>
      <c r="D168" s="5">
        <v>44986</v>
      </c>
      <c r="E168" s="5">
        <v>45016</v>
      </c>
      <c r="F168" s="6"/>
      <c r="G168" s="4" t="s">
        <v>25</v>
      </c>
      <c r="H168" s="4" t="s">
        <v>961</v>
      </c>
      <c r="I168" s="4" t="s">
        <v>27</v>
      </c>
      <c r="J168" s="12">
        <v>3.27</v>
      </c>
      <c r="K168" s="13">
        <v>4410</v>
      </c>
      <c r="L168" s="8">
        <v>14420.7</v>
      </c>
      <c r="M168" s="4">
        <v>10</v>
      </c>
      <c r="N168" s="8">
        <v>1442.07</v>
      </c>
      <c r="O168" s="8">
        <v>72.1035</v>
      </c>
      <c r="P168" s="6"/>
      <c r="Q168" s="8">
        <v>648.9315</v>
      </c>
      <c r="R168" s="8">
        <v>721.035</v>
      </c>
      <c r="S168" s="8">
        <v>1369.9665</v>
      </c>
      <c r="T168" s="6"/>
    </row>
    <row r="169" ht="19.2" spans="1:20">
      <c r="A169" s="4">
        <v>2657</v>
      </c>
      <c r="B169" s="4" t="s">
        <v>1028</v>
      </c>
      <c r="C169" s="4" t="s">
        <v>2249</v>
      </c>
      <c r="D169" s="5">
        <v>44986</v>
      </c>
      <c r="E169" s="5">
        <v>45016</v>
      </c>
      <c r="F169" s="6"/>
      <c r="G169" s="4" t="s">
        <v>25</v>
      </c>
      <c r="H169" s="4" t="s">
        <v>961</v>
      </c>
      <c r="I169" s="4" t="s">
        <v>27</v>
      </c>
      <c r="J169" s="12">
        <v>8.92</v>
      </c>
      <c r="K169" s="13">
        <v>4410</v>
      </c>
      <c r="L169" s="8">
        <v>39337.2</v>
      </c>
      <c r="M169" s="4">
        <v>10</v>
      </c>
      <c r="N169" s="8">
        <v>3933.72</v>
      </c>
      <c r="O169" s="8">
        <v>196.686</v>
      </c>
      <c r="P169" s="6"/>
      <c r="Q169" s="8">
        <v>1770.174</v>
      </c>
      <c r="R169" s="8">
        <v>1966.86</v>
      </c>
      <c r="S169" s="8">
        <v>3737.034</v>
      </c>
      <c r="T169" s="6"/>
    </row>
    <row r="170" ht="19.2" spans="1:20">
      <c r="A170" s="4">
        <v>2658</v>
      </c>
      <c r="B170" s="4" t="s">
        <v>1029</v>
      </c>
      <c r="C170" s="4" t="s">
        <v>2249</v>
      </c>
      <c r="D170" s="5">
        <v>44986</v>
      </c>
      <c r="E170" s="5">
        <v>45016</v>
      </c>
      <c r="F170" s="6"/>
      <c r="G170" s="4" t="s">
        <v>25</v>
      </c>
      <c r="H170" s="4" t="s">
        <v>961</v>
      </c>
      <c r="I170" s="4" t="s">
        <v>27</v>
      </c>
      <c r="J170" s="12">
        <v>6.01</v>
      </c>
      <c r="K170" s="13">
        <v>4410</v>
      </c>
      <c r="L170" s="8">
        <v>26504.1</v>
      </c>
      <c r="M170" s="4">
        <v>10</v>
      </c>
      <c r="N170" s="8">
        <v>2650.41</v>
      </c>
      <c r="O170" s="8">
        <v>132.5205</v>
      </c>
      <c r="P170" s="6"/>
      <c r="Q170" s="8">
        <v>1192.6845</v>
      </c>
      <c r="R170" s="8">
        <v>1325.205</v>
      </c>
      <c r="S170" s="8">
        <v>2517.8895</v>
      </c>
      <c r="T170" s="6"/>
    </row>
    <row r="171" ht="19.2" spans="1:20">
      <c r="A171" s="4">
        <v>2659</v>
      </c>
      <c r="B171" s="4" t="s">
        <v>1030</v>
      </c>
      <c r="C171" s="4" t="s">
        <v>2249</v>
      </c>
      <c r="D171" s="5">
        <v>44986</v>
      </c>
      <c r="E171" s="5">
        <v>45016</v>
      </c>
      <c r="F171" s="6"/>
      <c r="G171" s="4" t="s">
        <v>25</v>
      </c>
      <c r="H171" s="4" t="s">
        <v>961</v>
      </c>
      <c r="I171" s="4" t="s">
        <v>27</v>
      </c>
      <c r="J171" s="12">
        <v>2.73</v>
      </c>
      <c r="K171" s="13">
        <v>4410</v>
      </c>
      <c r="L171" s="8">
        <v>12039.3</v>
      </c>
      <c r="M171" s="4">
        <v>10</v>
      </c>
      <c r="N171" s="8">
        <v>1203.93</v>
      </c>
      <c r="O171" s="8">
        <v>60.1965</v>
      </c>
      <c r="P171" s="6"/>
      <c r="Q171" s="8">
        <v>541.7685</v>
      </c>
      <c r="R171" s="8">
        <v>601.965</v>
      </c>
      <c r="S171" s="8">
        <v>1143.7335</v>
      </c>
      <c r="T171" s="6"/>
    </row>
    <row r="172" ht="19.2" spans="1:20">
      <c r="A172" s="4">
        <v>2660</v>
      </c>
      <c r="B172" s="4" t="s">
        <v>1007</v>
      </c>
      <c r="C172" s="4" t="s">
        <v>2249</v>
      </c>
      <c r="D172" s="5">
        <v>44986</v>
      </c>
      <c r="E172" s="5">
        <v>45016</v>
      </c>
      <c r="F172" s="6"/>
      <c r="G172" s="4" t="s">
        <v>25</v>
      </c>
      <c r="H172" s="4" t="s">
        <v>961</v>
      </c>
      <c r="I172" s="4" t="s">
        <v>27</v>
      </c>
      <c r="J172" s="12">
        <v>5.36</v>
      </c>
      <c r="K172" s="13">
        <v>4410</v>
      </c>
      <c r="L172" s="8">
        <v>23637.6</v>
      </c>
      <c r="M172" s="4">
        <v>10</v>
      </c>
      <c r="N172" s="8">
        <v>2363.76</v>
      </c>
      <c r="O172" s="8">
        <v>118.188</v>
      </c>
      <c r="P172" s="6"/>
      <c r="Q172" s="8">
        <v>1063.692</v>
      </c>
      <c r="R172" s="8">
        <v>1181.88</v>
      </c>
      <c r="S172" s="8">
        <v>2245.572</v>
      </c>
      <c r="T172" s="6"/>
    </row>
    <row r="173" ht="19.2" spans="1:20">
      <c r="A173" s="4">
        <v>2661</v>
      </c>
      <c r="B173" s="4" t="s">
        <v>1031</v>
      </c>
      <c r="C173" s="4" t="s">
        <v>2249</v>
      </c>
      <c r="D173" s="5">
        <v>44986</v>
      </c>
      <c r="E173" s="5">
        <v>45016</v>
      </c>
      <c r="F173" s="6"/>
      <c r="G173" s="4" t="s">
        <v>25</v>
      </c>
      <c r="H173" s="4" t="s">
        <v>961</v>
      </c>
      <c r="I173" s="4" t="s">
        <v>27</v>
      </c>
      <c r="J173" s="12">
        <v>1.76</v>
      </c>
      <c r="K173" s="13">
        <v>4410</v>
      </c>
      <c r="L173" s="8">
        <v>7761.6</v>
      </c>
      <c r="M173" s="4">
        <v>10</v>
      </c>
      <c r="N173" s="8">
        <v>776.16</v>
      </c>
      <c r="O173" s="8">
        <v>38.808</v>
      </c>
      <c r="P173" s="6"/>
      <c r="Q173" s="8">
        <v>349.272</v>
      </c>
      <c r="R173" s="8">
        <v>388.08</v>
      </c>
      <c r="S173" s="8">
        <v>737.352</v>
      </c>
      <c r="T173" s="6"/>
    </row>
    <row r="174" ht="19.2" spans="1:20">
      <c r="A174" s="4">
        <v>2662</v>
      </c>
      <c r="B174" s="4" t="s">
        <v>1021</v>
      </c>
      <c r="C174" s="4" t="s">
        <v>2249</v>
      </c>
      <c r="D174" s="5">
        <v>44986</v>
      </c>
      <c r="E174" s="5">
        <v>45016</v>
      </c>
      <c r="F174" s="6"/>
      <c r="G174" s="4" t="s">
        <v>25</v>
      </c>
      <c r="H174" s="4" t="s">
        <v>961</v>
      </c>
      <c r="I174" s="4" t="s">
        <v>27</v>
      </c>
      <c r="J174" s="12">
        <v>5</v>
      </c>
      <c r="K174" s="13">
        <v>4410</v>
      </c>
      <c r="L174" s="8">
        <v>22050</v>
      </c>
      <c r="M174" s="4">
        <v>10</v>
      </c>
      <c r="N174" s="8">
        <v>2205</v>
      </c>
      <c r="O174" s="8">
        <v>110.25</v>
      </c>
      <c r="P174" s="6"/>
      <c r="Q174" s="8">
        <v>992.25</v>
      </c>
      <c r="R174" s="8">
        <v>1102.5</v>
      </c>
      <c r="S174" s="8">
        <v>2094.75</v>
      </c>
      <c r="T174" s="6"/>
    </row>
    <row r="175" ht="19.2" spans="1:20">
      <c r="A175" s="4">
        <v>2663</v>
      </c>
      <c r="B175" s="4" t="s">
        <v>989</v>
      </c>
      <c r="C175" s="4" t="s">
        <v>2249</v>
      </c>
      <c r="D175" s="5">
        <v>44986</v>
      </c>
      <c r="E175" s="5">
        <v>45016</v>
      </c>
      <c r="F175" s="6"/>
      <c r="G175" s="4" t="s">
        <v>25</v>
      </c>
      <c r="H175" s="4" t="s">
        <v>961</v>
      </c>
      <c r="I175" s="4" t="s">
        <v>27</v>
      </c>
      <c r="J175" s="12">
        <v>14</v>
      </c>
      <c r="K175" s="13">
        <v>4410</v>
      </c>
      <c r="L175" s="8">
        <v>61740</v>
      </c>
      <c r="M175" s="4">
        <v>10</v>
      </c>
      <c r="N175" s="8">
        <v>6174</v>
      </c>
      <c r="O175" s="8">
        <v>308.7</v>
      </c>
      <c r="P175" s="6"/>
      <c r="Q175" s="8">
        <v>2778.3</v>
      </c>
      <c r="R175" s="8">
        <v>3087</v>
      </c>
      <c r="S175" s="8">
        <v>5865.3</v>
      </c>
      <c r="T175" s="6"/>
    </row>
    <row r="176" ht="19.2" spans="1:20">
      <c r="A176" s="4">
        <v>2664</v>
      </c>
      <c r="B176" s="4" t="s">
        <v>959</v>
      </c>
      <c r="C176" s="4" t="s">
        <v>2249</v>
      </c>
      <c r="D176" s="5">
        <v>44986</v>
      </c>
      <c r="E176" s="5">
        <v>45016</v>
      </c>
      <c r="F176" s="6"/>
      <c r="G176" s="4" t="s">
        <v>25</v>
      </c>
      <c r="H176" s="4" t="s">
        <v>961</v>
      </c>
      <c r="I176" s="4" t="s">
        <v>27</v>
      </c>
      <c r="J176" s="12">
        <v>5</v>
      </c>
      <c r="K176" s="13">
        <v>4410</v>
      </c>
      <c r="L176" s="8">
        <v>22050</v>
      </c>
      <c r="M176" s="4">
        <v>10</v>
      </c>
      <c r="N176" s="8">
        <v>2205</v>
      </c>
      <c r="O176" s="8">
        <v>110.25</v>
      </c>
      <c r="P176" s="6"/>
      <c r="Q176" s="8">
        <v>992.25</v>
      </c>
      <c r="R176" s="8">
        <v>1102.5</v>
      </c>
      <c r="S176" s="8">
        <v>2094.75</v>
      </c>
      <c r="T176" s="6"/>
    </row>
    <row r="177" ht="19.2" spans="1:20">
      <c r="A177" s="4">
        <v>2665</v>
      </c>
      <c r="B177" s="4" t="s">
        <v>966</v>
      </c>
      <c r="C177" s="4" t="s">
        <v>2249</v>
      </c>
      <c r="D177" s="5">
        <v>44986</v>
      </c>
      <c r="E177" s="5">
        <v>45016</v>
      </c>
      <c r="F177" s="6"/>
      <c r="G177" s="4" t="s">
        <v>25</v>
      </c>
      <c r="H177" s="4" t="s">
        <v>961</v>
      </c>
      <c r="I177" s="4" t="s">
        <v>27</v>
      </c>
      <c r="J177" s="12">
        <v>6</v>
      </c>
      <c r="K177" s="13">
        <v>4410</v>
      </c>
      <c r="L177" s="8">
        <v>26460</v>
      </c>
      <c r="M177" s="4">
        <v>10</v>
      </c>
      <c r="N177" s="8">
        <v>2646</v>
      </c>
      <c r="O177" s="8">
        <v>132.3</v>
      </c>
      <c r="P177" s="6"/>
      <c r="Q177" s="8">
        <v>1190.7</v>
      </c>
      <c r="R177" s="8">
        <v>1323</v>
      </c>
      <c r="S177" s="8">
        <v>2513.7</v>
      </c>
      <c r="T177" s="6"/>
    </row>
    <row r="178" ht="19.2" spans="1:20">
      <c r="A178" s="4">
        <v>2666</v>
      </c>
      <c r="B178" s="4" t="s">
        <v>1032</v>
      </c>
      <c r="C178" s="4" t="s">
        <v>2249</v>
      </c>
      <c r="D178" s="5">
        <v>44986</v>
      </c>
      <c r="E178" s="5">
        <v>45016</v>
      </c>
      <c r="F178" s="6"/>
      <c r="G178" s="4" t="s">
        <v>25</v>
      </c>
      <c r="H178" s="4" t="s">
        <v>961</v>
      </c>
      <c r="I178" s="4" t="s">
        <v>27</v>
      </c>
      <c r="J178" s="12">
        <v>4</v>
      </c>
      <c r="K178" s="13">
        <v>4410</v>
      </c>
      <c r="L178" s="8">
        <v>17640</v>
      </c>
      <c r="M178" s="4">
        <v>10</v>
      </c>
      <c r="N178" s="8">
        <v>1764</v>
      </c>
      <c r="O178" s="8">
        <v>88.2</v>
      </c>
      <c r="P178" s="6"/>
      <c r="Q178" s="8">
        <v>793.8</v>
      </c>
      <c r="R178" s="8">
        <v>882</v>
      </c>
      <c r="S178" s="8">
        <v>1675.8</v>
      </c>
      <c r="T178" s="6"/>
    </row>
    <row r="179" ht="19.2" spans="1:20">
      <c r="A179" s="4">
        <v>2667</v>
      </c>
      <c r="B179" s="4" t="s">
        <v>967</v>
      </c>
      <c r="C179" s="4" t="s">
        <v>2249</v>
      </c>
      <c r="D179" s="5">
        <v>44986</v>
      </c>
      <c r="E179" s="5">
        <v>45016</v>
      </c>
      <c r="F179" s="6"/>
      <c r="G179" s="4" t="s">
        <v>25</v>
      </c>
      <c r="H179" s="4" t="s">
        <v>961</v>
      </c>
      <c r="I179" s="4" t="s">
        <v>27</v>
      </c>
      <c r="J179" s="12">
        <v>8</v>
      </c>
      <c r="K179" s="13">
        <v>4410</v>
      </c>
      <c r="L179" s="8">
        <v>35280</v>
      </c>
      <c r="M179" s="4">
        <v>10</v>
      </c>
      <c r="N179" s="8">
        <v>3528</v>
      </c>
      <c r="O179" s="8">
        <v>176.4</v>
      </c>
      <c r="P179" s="6"/>
      <c r="Q179" s="8">
        <v>1587.6</v>
      </c>
      <c r="R179" s="8">
        <v>1764</v>
      </c>
      <c r="S179" s="8">
        <v>3351.6</v>
      </c>
      <c r="T179" s="6"/>
    </row>
    <row r="180" ht="19.2" spans="1:20">
      <c r="A180" s="4">
        <v>2668</v>
      </c>
      <c r="B180" s="4" t="s">
        <v>983</v>
      </c>
      <c r="C180" s="4" t="s">
        <v>2249</v>
      </c>
      <c r="D180" s="5">
        <v>44986</v>
      </c>
      <c r="E180" s="5">
        <v>45016</v>
      </c>
      <c r="F180" s="6"/>
      <c r="G180" s="4" t="s">
        <v>25</v>
      </c>
      <c r="H180" s="4" t="s">
        <v>961</v>
      </c>
      <c r="I180" s="4" t="s">
        <v>27</v>
      </c>
      <c r="J180" s="12">
        <v>6.8</v>
      </c>
      <c r="K180" s="13">
        <v>4410</v>
      </c>
      <c r="L180" s="8">
        <v>29988</v>
      </c>
      <c r="M180" s="4">
        <v>10</v>
      </c>
      <c r="N180" s="8">
        <v>2998.8</v>
      </c>
      <c r="O180" s="8">
        <v>149.94</v>
      </c>
      <c r="P180" s="6"/>
      <c r="Q180" s="8">
        <v>1349.46</v>
      </c>
      <c r="R180" s="8">
        <v>1499.4</v>
      </c>
      <c r="S180" s="8">
        <v>2848.86</v>
      </c>
      <c r="T180" s="6"/>
    </row>
    <row r="181" ht="19.2" spans="1:20">
      <c r="A181" s="4">
        <v>2669</v>
      </c>
      <c r="B181" s="4" t="s">
        <v>968</v>
      </c>
      <c r="C181" s="4" t="s">
        <v>2249</v>
      </c>
      <c r="D181" s="5">
        <v>44986</v>
      </c>
      <c r="E181" s="5">
        <v>45016</v>
      </c>
      <c r="F181" s="6"/>
      <c r="G181" s="4" t="s">
        <v>25</v>
      </c>
      <c r="H181" s="4" t="s">
        <v>961</v>
      </c>
      <c r="I181" s="4" t="s">
        <v>27</v>
      </c>
      <c r="J181" s="12">
        <v>1</v>
      </c>
      <c r="K181" s="13">
        <v>4410</v>
      </c>
      <c r="L181" s="8">
        <v>4410</v>
      </c>
      <c r="M181" s="4">
        <v>10</v>
      </c>
      <c r="N181" s="8">
        <v>441</v>
      </c>
      <c r="O181" s="8">
        <v>22.05</v>
      </c>
      <c r="P181" s="6"/>
      <c r="Q181" s="8">
        <v>198.45</v>
      </c>
      <c r="R181" s="8">
        <v>220.5</v>
      </c>
      <c r="S181" s="8">
        <v>418.95</v>
      </c>
      <c r="T181" s="6"/>
    </row>
    <row r="182" ht="19.2" spans="1:20">
      <c r="A182" s="4">
        <v>2670</v>
      </c>
      <c r="B182" s="4" t="s">
        <v>990</v>
      </c>
      <c r="C182" s="4" t="s">
        <v>2249</v>
      </c>
      <c r="D182" s="5">
        <v>44986</v>
      </c>
      <c r="E182" s="5">
        <v>45016</v>
      </c>
      <c r="F182" s="6"/>
      <c r="G182" s="4" t="s">
        <v>25</v>
      </c>
      <c r="H182" s="4" t="s">
        <v>961</v>
      </c>
      <c r="I182" s="4" t="s">
        <v>27</v>
      </c>
      <c r="J182" s="12">
        <v>10</v>
      </c>
      <c r="K182" s="13">
        <v>4410</v>
      </c>
      <c r="L182" s="8">
        <v>44100</v>
      </c>
      <c r="M182" s="4">
        <v>10</v>
      </c>
      <c r="N182" s="8">
        <v>4410</v>
      </c>
      <c r="O182" s="8">
        <v>220.5</v>
      </c>
      <c r="P182" s="6"/>
      <c r="Q182" s="8">
        <v>1984.5</v>
      </c>
      <c r="R182" s="8">
        <v>2205</v>
      </c>
      <c r="S182" s="8">
        <v>4189.5</v>
      </c>
      <c r="T182" s="6"/>
    </row>
    <row r="183" ht="19.2" spans="1:20">
      <c r="A183" s="4">
        <v>2671</v>
      </c>
      <c r="B183" s="4" t="s">
        <v>1033</v>
      </c>
      <c r="C183" s="4" t="s">
        <v>2249</v>
      </c>
      <c r="D183" s="5">
        <v>44986</v>
      </c>
      <c r="E183" s="5">
        <v>45016</v>
      </c>
      <c r="F183" s="6"/>
      <c r="G183" s="4" t="s">
        <v>25</v>
      </c>
      <c r="H183" s="4" t="s">
        <v>961</v>
      </c>
      <c r="I183" s="4" t="s">
        <v>27</v>
      </c>
      <c r="J183" s="12">
        <v>7.8</v>
      </c>
      <c r="K183" s="13">
        <v>4410</v>
      </c>
      <c r="L183" s="8">
        <v>34398</v>
      </c>
      <c r="M183" s="4">
        <v>10</v>
      </c>
      <c r="N183" s="8">
        <v>3439.8</v>
      </c>
      <c r="O183" s="8">
        <v>171.99</v>
      </c>
      <c r="P183" s="6"/>
      <c r="Q183" s="8">
        <v>1547.91</v>
      </c>
      <c r="R183" s="8">
        <v>1719.9</v>
      </c>
      <c r="S183" s="8">
        <v>3267.81</v>
      </c>
      <c r="T183" s="6"/>
    </row>
    <row r="184" ht="19.2" spans="1:20">
      <c r="A184" s="4">
        <v>2672</v>
      </c>
      <c r="B184" s="4" t="s">
        <v>1034</v>
      </c>
      <c r="C184" s="4" t="s">
        <v>2249</v>
      </c>
      <c r="D184" s="5">
        <v>44986</v>
      </c>
      <c r="E184" s="5">
        <v>45016</v>
      </c>
      <c r="F184" s="6"/>
      <c r="G184" s="4" t="s">
        <v>25</v>
      </c>
      <c r="H184" s="4" t="s">
        <v>961</v>
      </c>
      <c r="I184" s="4" t="s">
        <v>27</v>
      </c>
      <c r="J184" s="12">
        <v>7</v>
      </c>
      <c r="K184" s="13">
        <v>4410</v>
      </c>
      <c r="L184" s="8">
        <v>30870</v>
      </c>
      <c r="M184" s="4">
        <v>10</v>
      </c>
      <c r="N184" s="8">
        <v>3087</v>
      </c>
      <c r="O184" s="8">
        <v>154.35</v>
      </c>
      <c r="P184" s="6"/>
      <c r="Q184" s="8">
        <v>1389.15</v>
      </c>
      <c r="R184" s="8">
        <v>1543.5</v>
      </c>
      <c r="S184" s="8">
        <v>2932.65</v>
      </c>
      <c r="T184" s="6"/>
    </row>
    <row r="185" ht="19.2" spans="1:20">
      <c r="A185" s="4">
        <v>2673</v>
      </c>
      <c r="B185" s="4" t="s">
        <v>984</v>
      </c>
      <c r="C185" s="4" t="s">
        <v>2249</v>
      </c>
      <c r="D185" s="5">
        <v>44986</v>
      </c>
      <c r="E185" s="5">
        <v>45016</v>
      </c>
      <c r="F185" s="6"/>
      <c r="G185" s="4" t="s">
        <v>25</v>
      </c>
      <c r="H185" s="4" t="s">
        <v>961</v>
      </c>
      <c r="I185" s="4" t="s">
        <v>27</v>
      </c>
      <c r="J185" s="12">
        <v>8.83</v>
      </c>
      <c r="K185" s="13">
        <v>4410</v>
      </c>
      <c r="L185" s="8">
        <v>38940.3</v>
      </c>
      <c r="M185" s="4">
        <v>10</v>
      </c>
      <c r="N185" s="8">
        <v>3894.03</v>
      </c>
      <c r="O185" s="8">
        <v>194.7015</v>
      </c>
      <c r="P185" s="6"/>
      <c r="Q185" s="8">
        <v>1752.3135</v>
      </c>
      <c r="R185" s="8">
        <v>1947.015</v>
      </c>
      <c r="S185" s="8">
        <v>3699.3285</v>
      </c>
      <c r="T185" s="6"/>
    </row>
    <row r="186" ht="19.2" spans="1:20">
      <c r="A186" s="4">
        <v>2674</v>
      </c>
      <c r="B186" s="4" t="s">
        <v>969</v>
      </c>
      <c r="C186" s="4" t="s">
        <v>2249</v>
      </c>
      <c r="D186" s="5">
        <v>44986</v>
      </c>
      <c r="E186" s="5">
        <v>45016</v>
      </c>
      <c r="F186" s="6"/>
      <c r="G186" s="4" t="s">
        <v>25</v>
      </c>
      <c r="H186" s="4" t="s">
        <v>961</v>
      </c>
      <c r="I186" s="4" t="s">
        <v>27</v>
      </c>
      <c r="J186" s="12">
        <v>4</v>
      </c>
      <c r="K186" s="13">
        <v>4410</v>
      </c>
      <c r="L186" s="8">
        <v>17640</v>
      </c>
      <c r="M186" s="4">
        <v>10</v>
      </c>
      <c r="N186" s="8">
        <v>1764</v>
      </c>
      <c r="O186" s="8">
        <v>88.2</v>
      </c>
      <c r="P186" s="6"/>
      <c r="Q186" s="8">
        <v>793.8</v>
      </c>
      <c r="R186" s="8">
        <v>882</v>
      </c>
      <c r="S186" s="8">
        <v>1675.8</v>
      </c>
      <c r="T186" s="6"/>
    </row>
    <row r="187" ht="19.2" spans="1:20">
      <c r="A187" s="4">
        <v>2675</v>
      </c>
      <c r="B187" s="4" t="s">
        <v>1035</v>
      </c>
      <c r="C187" s="4" t="s">
        <v>2249</v>
      </c>
      <c r="D187" s="5">
        <v>44986</v>
      </c>
      <c r="E187" s="5">
        <v>45016</v>
      </c>
      <c r="F187" s="6"/>
      <c r="G187" s="4" t="s">
        <v>25</v>
      </c>
      <c r="H187" s="4" t="s">
        <v>961</v>
      </c>
      <c r="I187" s="4" t="s">
        <v>27</v>
      </c>
      <c r="J187" s="12">
        <v>7</v>
      </c>
      <c r="K187" s="13">
        <v>4410</v>
      </c>
      <c r="L187" s="8">
        <v>30870</v>
      </c>
      <c r="M187" s="4">
        <v>10</v>
      </c>
      <c r="N187" s="8">
        <v>3087</v>
      </c>
      <c r="O187" s="8">
        <v>154.35</v>
      </c>
      <c r="P187" s="6"/>
      <c r="Q187" s="8">
        <v>1389.15</v>
      </c>
      <c r="R187" s="8">
        <v>1543.5</v>
      </c>
      <c r="S187" s="8">
        <v>2932.65</v>
      </c>
      <c r="T187" s="6"/>
    </row>
    <row r="188" ht="19.2" spans="1:20">
      <c r="A188" s="4">
        <v>2676</v>
      </c>
      <c r="B188" s="4" t="s">
        <v>970</v>
      </c>
      <c r="C188" s="4" t="s">
        <v>2249</v>
      </c>
      <c r="D188" s="5">
        <v>44986</v>
      </c>
      <c r="E188" s="5">
        <v>45016</v>
      </c>
      <c r="F188" s="6"/>
      <c r="G188" s="4" t="s">
        <v>25</v>
      </c>
      <c r="H188" s="4" t="s">
        <v>961</v>
      </c>
      <c r="I188" s="4" t="s">
        <v>27</v>
      </c>
      <c r="J188" s="12">
        <v>4.63</v>
      </c>
      <c r="K188" s="13">
        <v>4410</v>
      </c>
      <c r="L188" s="8">
        <v>20418.3</v>
      </c>
      <c r="M188" s="4">
        <v>10</v>
      </c>
      <c r="N188" s="8">
        <v>2041.83</v>
      </c>
      <c r="O188" s="8">
        <v>102.0915</v>
      </c>
      <c r="P188" s="6"/>
      <c r="Q188" s="8">
        <v>918.8235</v>
      </c>
      <c r="R188" s="8">
        <v>1020.915</v>
      </c>
      <c r="S188" s="8">
        <v>1939.7385</v>
      </c>
      <c r="T188" s="6"/>
    </row>
    <row r="189" ht="19.2" spans="1:20">
      <c r="A189" s="4">
        <v>2677</v>
      </c>
      <c r="B189" s="4" t="s">
        <v>977</v>
      </c>
      <c r="C189" s="4" t="s">
        <v>2249</v>
      </c>
      <c r="D189" s="5">
        <v>44986</v>
      </c>
      <c r="E189" s="5">
        <v>45016</v>
      </c>
      <c r="F189" s="6"/>
      <c r="G189" s="4" t="s">
        <v>25</v>
      </c>
      <c r="H189" s="4" t="s">
        <v>961</v>
      </c>
      <c r="I189" s="4" t="s">
        <v>27</v>
      </c>
      <c r="J189" s="12">
        <v>5</v>
      </c>
      <c r="K189" s="13">
        <v>4410</v>
      </c>
      <c r="L189" s="8">
        <v>22050</v>
      </c>
      <c r="M189" s="4">
        <v>10</v>
      </c>
      <c r="N189" s="8">
        <v>2205</v>
      </c>
      <c r="O189" s="8">
        <v>110.25</v>
      </c>
      <c r="P189" s="6"/>
      <c r="Q189" s="8">
        <v>992.25</v>
      </c>
      <c r="R189" s="8">
        <v>1102.5</v>
      </c>
      <c r="S189" s="8">
        <v>2094.75</v>
      </c>
      <c r="T189" s="6"/>
    </row>
    <row r="190" ht="19.2" spans="1:20">
      <c r="A190" s="4">
        <v>2678</v>
      </c>
      <c r="B190" s="4" t="s">
        <v>991</v>
      </c>
      <c r="C190" s="4" t="s">
        <v>2249</v>
      </c>
      <c r="D190" s="5">
        <v>44986</v>
      </c>
      <c r="E190" s="5">
        <v>45016</v>
      </c>
      <c r="F190" s="6"/>
      <c r="G190" s="4" t="s">
        <v>25</v>
      </c>
      <c r="H190" s="4" t="s">
        <v>961</v>
      </c>
      <c r="I190" s="4" t="s">
        <v>27</v>
      </c>
      <c r="J190" s="12">
        <v>11</v>
      </c>
      <c r="K190" s="13">
        <v>4410</v>
      </c>
      <c r="L190" s="8">
        <v>48510</v>
      </c>
      <c r="M190" s="4">
        <v>10</v>
      </c>
      <c r="N190" s="8">
        <v>4851</v>
      </c>
      <c r="O190" s="8">
        <v>242.55</v>
      </c>
      <c r="P190" s="6"/>
      <c r="Q190" s="8">
        <v>2182.95</v>
      </c>
      <c r="R190" s="8">
        <v>2425.5</v>
      </c>
      <c r="S190" s="8">
        <v>4608.45</v>
      </c>
      <c r="T190" s="6"/>
    </row>
    <row r="191" ht="19.2" spans="1:20">
      <c r="A191" s="4">
        <v>2679</v>
      </c>
      <c r="B191" s="4" t="s">
        <v>1036</v>
      </c>
      <c r="C191" s="4" t="s">
        <v>2249</v>
      </c>
      <c r="D191" s="5">
        <v>44986</v>
      </c>
      <c r="E191" s="5">
        <v>45016</v>
      </c>
      <c r="F191" s="6"/>
      <c r="G191" s="4" t="s">
        <v>25</v>
      </c>
      <c r="H191" s="4" t="s">
        <v>961</v>
      </c>
      <c r="I191" s="4" t="s">
        <v>27</v>
      </c>
      <c r="J191" s="12">
        <v>6</v>
      </c>
      <c r="K191" s="13">
        <v>4410</v>
      </c>
      <c r="L191" s="8">
        <v>26460</v>
      </c>
      <c r="M191" s="4">
        <v>10</v>
      </c>
      <c r="N191" s="8">
        <v>2646</v>
      </c>
      <c r="O191" s="8">
        <v>132.3</v>
      </c>
      <c r="P191" s="6"/>
      <c r="Q191" s="8">
        <v>1190.7</v>
      </c>
      <c r="R191" s="8">
        <v>1323</v>
      </c>
      <c r="S191" s="8">
        <v>2513.7</v>
      </c>
      <c r="T191" s="6"/>
    </row>
    <row r="192" ht="19.2" spans="1:20">
      <c r="A192" s="4">
        <v>2680</v>
      </c>
      <c r="B192" s="4" t="s">
        <v>978</v>
      </c>
      <c r="C192" s="4" t="s">
        <v>2249</v>
      </c>
      <c r="D192" s="5">
        <v>44986</v>
      </c>
      <c r="E192" s="5">
        <v>45016</v>
      </c>
      <c r="F192" s="6"/>
      <c r="G192" s="4" t="s">
        <v>25</v>
      </c>
      <c r="H192" s="4" t="s">
        <v>961</v>
      </c>
      <c r="I192" s="4" t="s">
        <v>27</v>
      </c>
      <c r="J192" s="12">
        <v>5</v>
      </c>
      <c r="K192" s="13">
        <v>4410</v>
      </c>
      <c r="L192" s="8">
        <v>22050</v>
      </c>
      <c r="M192" s="4">
        <v>10</v>
      </c>
      <c r="N192" s="8">
        <v>2205</v>
      </c>
      <c r="O192" s="8">
        <v>110.25</v>
      </c>
      <c r="P192" s="6"/>
      <c r="Q192" s="8">
        <v>992.25</v>
      </c>
      <c r="R192" s="8">
        <v>1102.5</v>
      </c>
      <c r="S192" s="8">
        <v>2094.75</v>
      </c>
      <c r="T192" s="6"/>
    </row>
    <row r="193" ht="19.2" spans="1:20">
      <c r="A193" s="4">
        <v>2681</v>
      </c>
      <c r="B193" s="4" t="s">
        <v>979</v>
      </c>
      <c r="C193" s="4" t="s">
        <v>2249</v>
      </c>
      <c r="D193" s="5">
        <v>44986</v>
      </c>
      <c r="E193" s="5">
        <v>45016</v>
      </c>
      <c r="F193" s="6"/>
      <c r="G193" s="4" t="s">
        <v>25</v>
      </c>
      <c r="H193" s="4" t="s">
        <v>961</v>
      </c>
      <c r="I193" s="4" t="s">
        <v>27</v>
      </c>
      <c r="J193" s="12">
        <v>5</v>
      </c>
      <c r="K193" s="13">
        <v>4410</v>
      </c>
      <c r="L193" s="8">
        <v>22050</v>
      </c>
      <c r="M193" s="4">
        <v>10</v>
      </c>
      <c r="N193" s="8">
        <v>2205</v>
      </c>
      <c r="O193" s="8">
        <v>110.25</v>
      </c>
      <c r="P193" s="6"/>
      <c r="Q193" s="8">
        <v>992.25</v>
      </c>
      <c r="R193" s="8">
        <v>1102.5</v>
      </c>
      <c r="S193" s="8">
        <v>2094.75</v>
      </c>
      <c r="T193" s="6"/>
    </row>
    <row r="194" ht="19.2" spans="1:20">
      <c r="A194" s="4">
        <v>2682</v>
      </c>
      <c r="B194" s="4" t="s">
        <v>980</v>
      </c>
      <c r="C194" s="4" t="s">
        <v>2249</v>
      </c>
      <c r="D194" s="5">
        <v>44986</v>
      </c>
      <c r="E194" s="5">
        <v>45016</v>
      </c>
      <c r="F194" s="6"/>
      <c r="G194" s="4" t="s">
        <v>25</v>
      </c>
      <c r="H194" s="4" t="s">
        <v>961</v>
      </c>
      <c r="I194" s="4" t="s">
        <v>27</v>
      </c>
      <c r="J194" s="12">
        <v>6</v>
      </c>
      <c r="K194" s="13">
        <v>4410</v>
      </c>
      <c r="L194" s="8">
        <v>26460</v>
      </c>
      <c r="M194" s="4">
        <v>10</v>
      </c>
      <c r="N194" s="8">
        <v>2646</v>
      </c>
      <c r="O194" s="8">
        <v>132.3</v>
      </c>
      <c r="P194" s="6"/>
      <c r="Q194" s="8">
        <v>1190.7</v>
      </c>
      <c r="R194" s="8">
        <v>1323</v>
      </c>
      <c r="S194" s="8">
        <v>2513.7</v>
      </c>
      <c r="T194" s="6"/>
    </row>
    <row r="195" ht="19.2" spans="1:20">
      <c r="A195" s="4">
        <v>2683</v>
      </c>
      <c r="B195" s="4" t="s">
        <v>981</v>
      </c>
      <c r="C195" s="4" t="s">
        <v>2249</v>
      </c>
      <c r="D195" s="5">
        <v>44986</v>
      </c>
      <c r="E195" s="5">
        <v>45016</v>
      </c>
      <c r="F195" s="6"/>
      <c r="G195" s="4" t="s">
        <v>25</v>
      </c>
      <c r="H195" s="4" t="s">
        <v>961</v>
      </c>
      <c r="I195" s="4" t="s">
        <v>27</v>
      </c>
      <c r="J195" s="12">
        <v>7.17</v>
      </c>
      <c r="K195" s="13">
        <v>4410</v>
      </c>
      <c r="L195" s="8">
        <v>31619.7</v>
      </c>
      <c r="M195" s="4">
        <v>10</v>
      </c>
      <c r="N195" s="8">
        <v>3161.97</v>
      </c>
      <c r="O195" s="8">
        <v>158.0985</v>
      </c>
      <c r="P195" s="6"/>
      <c r="Q195" s="8">
        <v>1422.8865</v>
      </c>
      <c r="R195" s="8">
        <v>1580.985</v>
      </c>
      <c r="S195" s="8">
        <v>3003.8715</v>
      </c>
      <c r="T195" s="6"/>
    </row>
    <row r="196" ht="19.2" spans="1:20">
      <c r="A196" s="4">
        <v>2684</v>
      </c>
      <c r="B196" s="4" t="s">
        <v>985</v>
      </c>
      <c r="C196" s="4" t="s">
        <v>2249</v>
      </c>
      <c r="D196" s="5">
        <v>44986</v>
      </c>
      <c r="E196" s="5">
        <v>45016</v>
      </c>
      <c r="F196" s="6"/>
      <c r="G196" s="4" t="s">
        <v>25</v>
      </c>
      <c r="H196" s="4" t="s">
        <v>961</v>
      </c>
      <c r="I196" s="4" t="s">
        <v>27</v>
      </c>
      <c r="J196" s="12">
        <v>5</v>
      </c>
      <c r="K196" s="13">
        <v>4410</v>
      </c>
      <c r="L196" s="8">
        <v>22050</v>
      </c>
      <c r="M196" s="4">
        <v>10</v>
      </c>
      <c r="N196" s="8">
        <v>2205</v>
      </c>
      <c r="O196" s="8">
        <v>110.25</v>
      </c>
      <c r="P196" s="6"/>
      <c r="Q196" s="8">
        <v>992.25</v>
      </c>
      <c r="R196" s="8">
        <v>1102.5</v>
      </c>
      <c r="S196" s="8">
        <v>2094.75</v>
      </c>
      <c r="T196" s="6"/>
    </row>
    <row r="197" ht="19.2" spans="1:20">
      <c r="A197" s="4">
        <v>2685</v>
      </c>
      <c r="B197" s="4" t="s">
        <v>971</v>
      </c>
      <c r="C197" s="4" t="s">
        <v>2249</v>
      </c>
      <c r="D197" s="5">
        <v>44986</v>
      </c>
      <c r="E197" s="5">
        <v>45016</v>
      </c>
      <c r="F197" s="6"/>
      <c r="G197" s="4" t="s">
        <v>25</v>
      </c>
      <c r="H197" s="4" t="s">
        <v>961</v>
      </c>
      <c r="I197" s="4" t="s">
        <v>27</v>
      </c>
      <c r="J197" s="12">
        <v>3</v>
      </c>
      <c r="K197" s="13">
        <v>4410</v>
      </c>
      <c r="L197" s="8">
        <v>13230</v>
      </c>
      <c r="M197" s="4">
        <v>10</v>
      </c>
      <c r="N197" s="8">
        <v>1323</v>
      </c>
      <c r="O197" s="8">
        <v>66.15</v>
      </c>
      <c r="P197" s="6"/>
      <c r="Q197" s="8">
        <v>595.35</v>
      </c>
      <c r="R197" s="8">
        <v>661.5</v>
      </c>
      <c r="S197" s="8">
        <v>1256.85</v>
      </c>
      <c r="T197" s="6"/>
    </row>
    <row r="198" ht="19.2" spans="1:20">
      <c r="A198" s="4">
        <v>2686</v>
      </c>
      <c r="B198" s="4" t="s">
        <v>992</v>
      </c>
      <c r="C198" s="4" t="s">
        <v>2249</v>
      </c>
      <c r="D198" s="5">
        <v>44986</v>
      </c>
      <c r="E198" s="5">
        <v>45016</v>
      </c>
      <c r="F198" s="6"/>
      <c r="G198" s="4" t="s">
        <v>25</v>
      </c>
      <c r="H198" s="4" t="s">
        <v>961</v>
      </c>
      <c r="I198" s="4" t="s">
        <v>27</v>
      </c>
      <c r="J198" s="12">
        <v>4</v>
      </c>
      <c r="K198" s="13">
        <v>4410</v>
      </c>
      <c r="L198" s="8">
        <v>17640</v>
      </c>
      <c r="M198" s="4">
        <v>10</v>
      </c>
      <c r="N198" s="8">
        <v>1764</v>
      </c>
      <c r="O198" s="8">
        <v>88.2</v>
      </c>
      <c r="P198" s="6"/>
      <c r="Q198" s="8">
        <v>793.8</v>
      </c>
      <c r="R198" s="8">
        <v>882</v>
      </c>
      <c r="S198" s="8">
        <v>1675.8</v>
      </c>
      <c r="T198" s="6"/>
    </row>
    <row r="199" ht="19.2" spans="1:20">
      <c r="A199" s="4">
        <v>2687</v>
      </c>
      <c r="B199" s="4" t="s">
        <v>993</v>
      </c>
      <c r="C199" s="4" t="s">
        <v>2249</v>
      </c>
      <c r="D199" s="5">
        <v>44986</v>
      </c>
      <c r="E199" s="5">
        <v>45016</v>
      </c>
      <c r="F199" s="6"/>
      <c r="G199" s="4" t="s">
        <v>25</v>
      </c>
      <c r="H199" s="4" t="s">
        <v>961</v>
      </c>
      <c r="I199" s="4" t="s">
        <v>27</v>
      </c>
      <c r="J199" s="12">
        <v>4</v>
      </c>
      <c r="K199" s="13">
        <v>4410</v>
      </c>
      <c r="L199" s="8">
        <v>17640</v>
      </c>
      <c r="M199" s="4">
        <v>10</v>
      </c>
      <c r="N199" s="8">
        <v>1764</v>
      </c>
      <c r="O199" s="8">
        <v>88.2</v>
      </c>
      <c r="P199" s="6"/>
      <c r="Q199" s="8">
        <v>793.8</v>
      </c>
      <c r="R199" s="8">
        <v>882</v>
      </c>
      <c r="S199" s="8">
        <v>1675.8</v>
      </c>
      <c r="T199" s="6"/>
    </row>
    <row r="200" ht="19.2" spans="1:20">
      <c r="A200" s="4">
        <v>2688</v>
      </c>
      <c r="B200" s="4" t="s">
        <v>962</v>
      </c>
      <c r="C200" s="4" t="s">
        <v>2249</v>
      </c>
      <c r="D200" s="5">
        <v>44986</v>
      </c>
      <c r="E200" s="5">
        <v>45016</v>
      </c>
      <c r="F200" s="6"/>
      <c r="G200" s="4" t="s">
        <v>25</v>
      </c>
      <c r="H200" s="4" t="s">
        <v>961</v>
      </c>
      <c r="I200" s="4" t="s">
        <v>27</v>
      </c>
      <c r="J200" s="12">
        <v>6</v>
      </c>
      <c r="K200" s="13">
        <v>4410</v>
      </c>
      <c r="L200" s="8">
        <v>26460</v>
      </c>
      <c r="M200" s="4">
        <v>10</v>
      </c>
      <c r="N200" s="8">
        <v>2646</v>
      </c>
      <c r="O200" s="8">
        <v>132.3</v>
      </c>
      <c r="P200" s="6"/>
      <c r="Q200" s="8">
        <v>1190.7</v>
      </c>
      <c r="R200" s="8">
        <v>1323</v>
      </c>
      <c r="S200" s="8">
        <v>2513.7</v>
      </c>
      <c r="T200" s="6"/>
    </row>
    <row r="201" ht="19.2" spans="1:20">
      <c r="A201" s="4">
        <v>2689</v>
      </c>
      <c r="B201" s="4" t="s">
        <v>963</v>
      </c>
      <c r="C201" s="4" t="s">
        <v>2249</v>
      </c>
      <c r="D201" s="5">
        <v>44986</v>
      </c>
      <c r="E201" s="5">
        <v>45016</v>
      </c>
      <c r="F201" s="6"/>
      <c r="G201" s="4" t="s">
        <v>25</v>
      </c>
      <c r="H201" s="4" t="s">
        <v>961</v>
      </c>
      <c r="I201" s="4" t="s">
        <v>27</v>
      </c>
      <c r="J201" s="12">
        <v>8</v>
      </c>
      <c r="K201" s="13">
        <v>4410</v>
      </c>
      <c r="L201" s="8">
        <v>35280</v>
      </c>
      <c r="M201" s="4">
        <v>10</v>
      </c>
      <c r="N201" s="8">
        <v>3528</v>
      </c>
      <c r="O201" s="8">
        <v>176.4</v>
      </c>
      <c r="P201" s="6"/>
      <c r="Q201" s="8">
        <v>1587.6</v>
      </c>
      <c r="R201" s="8">
        <v>1764</v>
      </c>
      <c r="S201" s="8">
        <v>3351.6</v>
      </c>
      <c r="T201" s="6"/>
    </row>
    <row r="202" ht="19.2" spans="1:20">
      <c r="A202" s="4">
        <v>2690</v>
      </c>
      <c r="B202" s="4" t="s">
        <v>964</v>
      </c>
      <c r="C202" s="4" t="s">
        <v>2249</v>
      </c>
      <c r="D202" s="5">
        <v>44986</v>
      </c>
      <c r="E202" s="5">
        <v>45016</v>
      </c>
      <c r="F202" s="6"/>
      <c r="G202" s="4" t="s">
        <v>25</v>
      </c>
      <c r="H202" s="4" t="s">
        <v>961</v>
      </c>
      <c r="I202" s="4" t="s">
        <v>27</v>
      </c>
      <c r="J202" s="12">
        <v>4</v>
      </c>
      <c r="K202" s="13">
        <v>4410</v>
      </c>
      <c r="L202" s="8">
        <v>17640</v>
      </c>
      <c r="M202" s="4">
        <v>10</v>
      </c>
      <c r="N202" s="8">
        <v>1764</v>
      </c>
      <c r="O202" s="8">
        <v>88.2</v>
      </c>
      <c r="P202" s="6"/>
      <c r="Q202" s="8">
        <v>793.8</v>
      </c>
      <c r="R202" s="8">
        <v>882</v>
      </c>
      <c r="S202" s="8">
        <v>1675.8</v>
      </c>
      <c r="T202" s="6"/>
    </row>
    <row r="203" ht="19.2" spans="1:20">
      <c r="A203" s="4">
        <v>2691</v>
      </c>
      <c r="B203" s="4" t="s">
        <v>982</v>
      </c>
      <c r="C203" s="4" t="s">
        <v>2249</v>
      </c>
      <c r="D203" s="5">
        <v>44986</v>
      </c>
      <c r="E203" s="5">
        <v>45016</v>
      </c>
      <c r="F203" s="6"/>
      <c r="G203" s="4" t="s">
        <v>25</v>
      </c>
      <c r="H203" s="4" t="s">
        <v>961</v>
      </c>
      <c r="I203" s="4" t="s">
        <v>27</v>
      </c>
      <c r="J203" s="12">
        <v>2</v>
      </c>
      <c r="K203" s="13">
        <v>4410</v>
      </c>
      <c r="L203" s="8">
        <v>8820</v>
      </c>
      <c r="M203" s="4">
        <v>10</v>
      </c>
      <c r="N203" s="8">
        <v>882</v>
      </c>
      <c r="O203" s="8">
        <v>44.1</v>
      </c>
      <c r="P203" s="6"/>
      <c r="Q203" s="8">
        <v>396.9</v>
      </c>
      <c r="R203" s="8">
        <v>441</v>
      </c>
      <c r="S203" s="8">
        <v>837.9</v>
      </c>
      <c r="T203" s="6"/>
    </row>
    <row r="204" ht="19.2" spans="1:20">
      <c r="A204" s="4">
        <v>2692</v>
      </c>
      <c r="B204" s="4" t="s">
        <v>972</v>
      </c>
      <c r="C204" s="4" t="s">
        <v>2249</v>
      </c>
      <c r="D204" s="5">
        <v>44986</v>
      </c>
      <c r="E204" s="5">
        <v>45016</v>
      </c>
      <c r="F204" s="6"/>
      <c r="G204" s="4" t="s">
        <v>25</v>
      </c>
      <c r="H204" s="4" t="s">
        <v>961</v>
      </c>
      <c r="I204" s="4" t="s">
        <v>27</v>
      </c>
      <c r="J204" s="12">
        <v>3</v>
      </c>
      <c r="K204" s="13">
        <v>4410</v>
      </c>
      <c r="L204" s="8">
        <v>13230</v>
      </c>
      <c r="M204" s="4">
        <v>10</v>
      </c>
      <c r="N204" s="8">
        <v>1323</v>
      </c>
      <c r="O204" s="8">
        <v>66.15</v>
      </c>
      <c r="P204" s="6"/>
      <c r="Q204" s="8">
        <v>595.35</v>
      </c>
      <c r="R204" s="8">
        <v>661.5</v>
      </c>
      <c r="S204" s="8">
        <v>1256.85</v>
      </c>
      <c r="T204" s="6"/>
    </row>
    <row r="205" ht="19.2" spans="1:20">
      <c r="A205" s="4">
        <v>2693</v>
      </c>
      <c r="B205" s="4" t="s">
        <v>994</v>
      </c>
      <c r="C205" s="4" t="s">
        <v>2249</v>
      </c>
      <c r="D205" s="5">
        <v>44986</v>
      </c>
      <c r="E205" s="5">
        <v>45016</v>
      </c>
      <c r="F205" s="6"/>
      <c r="G205" s="4" t="s">
        <v>25</v>
      </c>
      <c r="H205" s="4" t="s">
        <v>961</v>
      </c>
      <c r="I205" s="4" t="s">
        <v>27</v>
      </c>
      <c r="J205" s="12">
        <v>5</v>
      </c>
      <c r="K205" s="13">
        <v>4410</v>
      </c>
      <c r="L205" s="8">
        <v>22050</v>
      </c>
      <c r="M205" s="4">
        <v>10</v>
      </c>
      <c r="N205" s="8">
        <v>2205</v>
      </c>
      <c r="O205" s="8">
        <v>110.25</v>
      </c>
      <c r="P205" s="6"/>
      <c r="Q205" s="8">
        <v>992.25</v>
      </c>
      <c r="R205" s="8">
        <v>1102.5</v>
      </c>
      <c r="S205" s="8">
        <v>2094.75</v>
      </c>
      <c r="T205" s="6"/>
    </row>
    <row r="206" ht="19.2" spans="1:20">
      <c r="A206" s="4">
        <v>2694</v>
      </c>
      <c r="B206" s="4" t="s">
        <v>1037</v>
      </c>
      <c r="C206" s="4" t="s">
        <v>2249</v>
      </c>
      <c r="D206" s="5">
        <v>44986</v>
      </c>
      <c r="E206" s="5">
        <v>45016</v>
      </c>
      <c r="F206" s="6"/>
      <c r="G206" s="4" t="s">
        <v>25</v>
      </c>
      <c r="H206" s="4" t="s">
        <v>961</v>
      </c>
      <c r="I206" s="4" t="s">
        <v>27</v>
      </c>
      <c r="J206" s="12">
        <v>2.33</v>
      </c>
      <c r="K206" s="13">
        <v>4410</v>
      </c>
      <c r="L206" s="8">
        <v>10275.3</v>
      </c>
      <c r="M206" s="4">
        <v>10</v>
      </c>
      <c r="N206" s="8">
        <v>1027.53</v>
      </c>
      <c r="O206" s="8">
        <v>51.3765</v>
      </c>
      <c r="P206" s="6"/>
      <c r="Q206" s="8">
        <v>462.3885</v>
      </c>
      <c r="R206" s="8">
        <v>513.765</v>
      </c>
      <c r="S206" s="8">
        <v>976.1535</v>
      </c>
      <c r="T206" s="6"/>
    </row>
    <row r="207" ht="19.2" spans="1:20">
      <c r="A207" s="4">
        <v>2695</v>
      </c>
      <c r="B207" s="4" t="s">
        <v>1038</v>
      </c>
      <c r="C207" s="4" t="s">
        <v>2249</v>
      </c>
      <c r="D207" s="5">
        <v>44986</v>
      </c>
      <c r="E207" s="5">
        <v>45016</v>
      </c>
      <c r="F207" s="6"/>
      <c r="G207" s="4" t="s">
        <v>25</v>
      </c>
      <c r="H207" s="4" t="s">
        <v>961</v>
      </c>
      <c r="I207" s="4" t="s">
        <v>27</v>
      </c>
      <c r="J207" s="12">
        <v>4.65</v>
      </c>
      <c r="K207" s="13">
        <v>4410</v>
      </c>
      <c r="L207" s="8">
        <v>20506.5</v>
      </c>
      <c r="M207" s="4">
        <v>10</v>
      </c>
      <c r="N207" s="8">
        <v>2050.65</v>
      </c>
      <c r="O207" s="8">
        <v>102.5325</v>
      </c>
      <c r="P207" s="6"/>
      <c r="Q207" s="8">
        <v>922.7925</v>
      </c>
      <c r="R207" s="8">
        <v>1025.325</v>
      </c>
      <c r="S207" s="8">
        <v>1948.1175</v>
      </c>
      <c r="T207" s="6"/>
    </row>
    <row r="208" ht="19.2" spans="1:20">
      <c r="A208" s="4">
        <v>2696</v>
      </c>
      <c r="B208" s="4" t="s">
        <v>973</v>
      </c>
      <c r="C208" s="4" t="s">
        <v>2249</v>
      </c>
      <c r="D208" s="5">
        <v>44986</v>
      </c>
      <c r="E208" s="5">
        <v>45016</v>
      </c>
      <c r="F208" s="6"/>
      <c r="G208" s="4" t="s">
        <v>25</v>
      </c>
      <c r="H208" s="4" t="s">
        <v>961</v>
      </c>
      <c r="I208" s="4" t="s">
        <v>27</v>
      </c>
      <c r="J208" s="12">
        <v>3</v>
      </c>
      <c r="K208" s="13">
        <v>4410</v>
      </c>
      <c r="L208" s="8">
        <v>13230</v>
      </c>
      <c r="M208" s="4">
        <v>10</v>
      </c>
      <c r="N208" s="8">
        <v>1323</v>
      </c>
      <c r="O208" s="8">
        <v>66.15</v>
      </c>
      <c r="P208" s="6"/>
      <c r="Q208" s="8">
        <v>595.35</v>
      </c>
      <c r="R208" s="8">
        <v>661.5</v>
      </c>
      <c r="S208" s="8">
        <v>1256.85</v>
      </c>
      <c r="T208" s="6"/>
    </row>
    <row r="209" ht="19.2" spans="1:20">
      <c r="A209" s="4">
        <v>2697</v>
      </c>
      <c r="B209" s="4" t="s">
        <v>995</v>
      </c>
      <c r="C209" s="4" t="s">
        <v>2249</v>
      </c>
      <c r="D209" s="5">
        <v>44986</v>
      </c>
      <c r="E209" s="5">
        <v>45016</v>
      </c>
      <c r="F209" s="6"/>
      <c r="G209" s="4" t="s">
        <v>25</v>
      </c>
      <c r="H209" s="4" t="s">
        <v>961</v>
      </c>
      <c r="I209" s="4" t="s">
        <v>27</v>
      </c>
      <c r="J209" s="12">
        <v>8</v>
      </c>
      <c r="K209" s="13">
        <v>4410</v>
      </c>
      <c r="L209" s="8">
        <v>35280</v>
      </c>
      <c r="M209" s="4">
        <v>10</v>
      </c>
      <c r="N209" s="8">
        <v>3528</v>
      </c>
      <c r="O209" s="8">
        <v>176.4</v>
      </c>
      <c r="P209" s="6"/>
      <c r="Q209" s="8">
        <v>1587.6</v>
      </c>
      <c r="R209" s="8">
        <v>1764</v>
      </c>
      <c r="S209" s="8">
        <v>3351.6</v>
      </c>
      <c r="T209" s="6"/>
    </row>
    <row r="210" ht="19.2" spans="1:20">
      <c r="A210" s="4">
        <v>2698</v>
      </c>
      <c r="B210" s="4" t="s">
        <v>987</v>
      </c>
      <c r="C210" s="4" t="s">
        <v>2249</v>
      </c>
      <c r="D210" s="5">
        <v>44986</v>
      </c>
      <c r="E210" s="5">
        <v>45016</v>
      </c>
      <c r="F210" s="6"/>
      <c r="G210" s="4" t="s">
        <v>25</v>
      </c>
      <c r="H210" s="4" t="s">
        <v>961</v>
      </c>
      <c r="I210" s="4" t="s">
        <v>27</v>
      </c>
      <c r="J210" s="12">
        <v>8.83</v>
      </c>
      <c r="K210" s="13">
        <v>4410</v>
      </c>
      <c r="L210" s="8">
        <v>38940.3</v>
      </c>
      <c r="M210" s="4">
        <v>10</v>
      </c>
      <c r="N210" s="8">
        <v>3894.03</v>
      </c>
      <c r="O210" s="8">
        <v>194.7015</v>
      </c>
      <c r="P210" s="6"/>
      <c r="Q210" s="8">
        <v>1752.3135</v>
      </c>
      <c r="R210" s="8">
        <v>1947.015</v>
      </c>
      <c r="S210" s="8">
        <v>3699.3285</v>
      </c>
      <c r="T210" s="6"/>
    </row>
    <row r="211" ht="19.2" spans="1:20">
      <c r="A211" s="4">
        <v>2699</v>
      </c>
      <c r="B211" s="4" t="s">
        <v>996</v>
      </c>
      <c r="C211" s="4" t="s">
        <v>2249</v>
      </c>
      <c r="D211" s="5">
        <v>44986</v>
      </c>
      <c r="E211" s="5">
        <v>45016</v>
      </c>
      <c r="F211" s="6"/>
      <c r="G211" s="4" t="s">
        <v>25</v>
      </c>
      <c r="H211" s="4" t="s">
        <v>961</v>
      </c>
      <c r="I211" s="4" t="s">
        <v>27</v>
      </c>
      <c r="J211" s="12">
        <v>4.73</v>
      </c>
      <c r="K211" s="13">
        <v>4410</v>
      </c>
      <c r="L211" s="8">
        <v>20859.3</v>
      </c>
      <c r="M211" s="4">
        <v>10</v>
      </c>
      <c r="N211" s="8">
        <v>2085.93</v>
      </c>
      <c r="O211" s="8">
        <v>104.2965</v>
      </c>
      <c r="P211" s="6"/>
      <c r="Q211" s="8">
        <v>938.6685</v>
      </c>
      <c r="R211" s="8">
        <v>1042.965</v>
      </c>
      <c r="S211" s="8">
        <v>1981.6335</v>
      </c>
      <c r="T211" s="6"/>
    </row>
    <row r="212" ht="19.2" spans="1:20">
      <c r="A212" s="4">
        <v>2700</v>
      </c>
      <c r="B212" s="4" t="s">
        <v>974</v>
      </c>
      <c r="C212" s="4" t="s">
        <v>2249</v>
      </c>
      <c r="D212" s="5">
        <v>44986</v>
      </c>
      <c r="E212" s="5">
        <v>45016</v>
      </c>
      <c r="F212" s="6"/>
      <c r="G212" s="4" t="s">
        <v>25</v>
      </c>
      <c r="H212" s="4" t="s">
        <v>961</v>
      </c>
      <c r="I212" s="4" t="s">
        <v>27</v>
      </c>
      <c r="J212" s="12">
        <v>6.91</v>
      </c>
      <c r="K212" s="13">
        <v>4410</v>
      </c>
      <c r="L212" s="8">
        <v>30473.1</v>
      </c>
      <c r="M212" s="4">
        <v>10</v>
      </c>
      <c r="N212" s="8">
        <v>3047.31</v>
      </c>
      <c r="O212" s="8">
        <v>152.3655</v>
      </c>
      <c r="P212" s="6"/>
      <c r="Q212" s="8">
        <v>1371.2895</v>
      </c>
      <c r="R212" s="8">
        <v>1523.655</v>
      </c>
      <c r="S212" s="8">
        <v>2894.9445</v>
      </c>
      <c r="T212" s="6"/>
    </row>
    <row r="213" ht="19.2" spans="1:20">
      <c r="A213" s="4">
        <v>2701</v>
      </c>
      <c r="B213" s="4" t="s">
        <v>986</v>
      </c>
      <c r="C213" s="4" t="s">
        <v>2249</v>
      </c>
      <c r="D213" s="5">
        <v>44986</v>
      </c>
      <c r="E213" s="5">
        <v>45016</v>
      </c>
      <c r="F213" s="6"/>
      <c r="G213" s="4" t="s">
        <v>25</v>
      </c>
      <c r="H213" s="4" t="s">
        <v>961</v>
      </c>
      <c r="I213" s="4" t="s">
        <v>27</v>
      </c>
      <c r="J213" s="12">
        <v>5.09</v>
      </c>
      <c r="K213" s="13">
        <v>4410</v>
      </c>
      <c r="L213" s="8">
        <v>22446.9</v>
      </c>
      <c r="M213" s="4">
        <v>10</v>
      </c>
      <c r="N213" s="8">
        <v>2244.69</v>
      </c>
      <c r="O213" s="8">
        <v>112.2345</v>
      </c>
      <c r="P213" s="6"/>
      <c r="Q213" s="8">
        <v>1010.1105</v>
      </c>
      <c r="R213" s="8">
        <v>1122.345</v>
      </c>
      <c r="S213" s="8">
        <v>2132.4555</v>
      </c>
      <c r="T213" s="6"/>
    </row>
    <row r="214" ht="19.2" spans="1:20">
      <c r="A214" s="4">
        <v>2702</v>
      </c>
      <c r="B214" s="4" t="s">
        <v>1039</v>
      </c>
      <c r="C214" s="4" t="s">
        <v>2249</v>
      </c>
      <c r="D214" s="5">
        <v>44986</v>
      </c>
      <c r="E214" s="5">
        <v>45016</v>
      </c>
      <c r="F214" s="6"/>
      <c r="G214" s="4" t="s">
        <v>25</v>
      </c>
      <c r="H214" s="4" t="s">
        <v>961</v>
      </c>
      <c r="I214" s="4" t="s">
        <v>27</v>
      </c>
      <c r="J214" s="12">
        <v>7.8</v>
      </c>
      <c r="K214" s="13">
        <v>4410</v>
      </c>
      <c r="L214" s="8">
        <v>34398</v>
      </c>
      <c r="M214" s="4">
        <v>10</v>
      </c>
      <c r="N214" s="8">
        <v>3439.8</v>
      </c>
      <c r="O214" s="8">
        <v>171.99</v>
      </c>
      <c r="P214" s="6"/>
      <c r="Q214" s="8">
        <v>1547.91</v>
      </c>
      <c r="R214" s="8">
        <v>1719.9</v>
      </c>
      <c r="S214" s="8">
        <v>3267.81</v>
      </c>
      <c r="T214" s="6"/>
    </row>
    <row r="215" ht="19.2" spans="1:20">
      <c r="A215" s="4">
        <v>2703</v>
      </c>
      <c r="B215" s="4" t="s">
        <v>988</v>
      </c>
      <c r="C215" s="4" t="s">
        <v>2249</v>
      </c>
      <c r="D215" s="5">
        <v>44986</v>
      </c>
      <c r="E215" s="5">
        <v>45016</v>
      </c>
      <c r="F215" s="6"/>
      <c r="G215" s="4" t="s">
        <v>25</v>
      </c>
      <c r="H215" s="4" t="s">
        <v>961</v>
      </c>
      <c r="I215" s="4" t="s">
        <v>27</v>
      </c>
      <c r="J215" s="12">
        <v>6</v>
      </c>
      <c r="K215" s="13">
        <v>4410</v>
      </c>
      <c r="L215" s="8">
        <v>26460</v>
      </c>
      <c r="M215" s="4">
        <v>10</v>
      </c>
      <c r="N215" s="8">
        <v>2646</v>
      </c>
      <c r="O215" s="8">
        <v>132.3</v>
      </c>
      <c r="P215" s="6"/>
      <c r="Q215" s="8">
        <v>1190.7</v>
      </c>
      <c r="R215" s="8">
        <v>1323</v>
      </c>
      <c r="S215" s="8">
        <v>2513.7</v>
      </c>
      <c r="T215" s="6"/>
    </row>
    <row r="216" ht="19.2" spans="1:20">
      <c r="A216" s="4">
        <v>2704</v>
      </c>
      <c r="B216" s="4" t="s">
        <v>975</v>
      </c>
      <c r="C216" s="4" t="s">
        <v>2249</v>
      </c>
      <c r="D216" s="5">
        <v>44986</v>
      </c>
      <c r="E216" s="5">
        <v>45016</v>
      </c>
      <c r="F216" s="6"/>
      <c r="G216" s="4" t="s">
        <v>25</v>
      </c>
      <c r="H216" s="4" t="s">
        <v>961</v>
      </c>
      <c r="I216" s="4" t="s">
        <v>27</v>
      </c>
      <c r="J216" s="12">
        <v>1.51</v>
      </c>
      <c r="K216" s="13">
        <v>4410</v>
      </c>
      <c r="L216" s="8">
        <v>6659.1</v>
      </c>
      <c r="M216" s="4">
        <v>10</v>
      </c>
      <c r="N216" s="8">
        <v>665.91</v>
      </c>
      <c r="O216" s="8">
        <v>33.2955</v>
      </c>
      <c r="P216" s="6"/>
      <c r="Q216" s="8">
        <v>299.6595</v>
      </c>
      <c r="R216" s="8">
        <v>332.955</v>
      </c>
      <c r="S216" s="8">
        <v>632.6145</v>
      </c>
      <c r="T216" s="6"/>
    </row>
    <row r="217" ht="19.2" spans="1:20">
      <c r="A217" s="4">
        <v>2705</v>
      </c>
      <c r="B217" s="4" t="s">
        <v>965</v>
      </c>
      <c r="C217" s="4" t="s">
        <v>2249</v>
      </c>
      <c r="D217" s="5">
        <v>44986</v>
      </c>
      <c r="E217" s="5">
        <v>45016</v>
      </c>
      <c r="F217" s="6"/>
      <c r="G217" s="4" t="s">
        <v>25</v>
      </c>
      <c r="H217" s="4" t="s">
        <v>961</v>
      </c>
      <c r="I217" s="4" t="s">
        <v>27</v>
      </c>
      <c r="J217" s="12">
        <v>4</v>
      </c>
      <c r="K217" s="13">
        <v>4410</v>
      </c>
      <c r="L217" s="8">
        <v>17640</v>
      </c>
      <c r="M217" s="4">
        <v>10</v>
      </c>
      <c r="N217" s="8">
        <v>1764</v>
      </c>
      <c r="O217" s="8">
        <v>88.2</v>
      </c>
      <c r="P217" s="6"/>
      <c r="Q217" s="8">
        <v>793.8</v>
      </c>
      <c r="R217" s="8">
        <v>882</v>
      </c>
      <c r="S217" s="8">
        <v>1675.8</v>
      </c>
      <c r="T217" s="6"/>
    </row>
    <row r="218" ht="19.2" spans="1:20">
      <c r="A218" s="4">
        <v>2706</v>
      </c>
      <c r="B218" s="4" t="s">
        <v>1040</v>
      </c>
      <c r="C218" s="4" t="s">
        <v>2249</v>
      </c>
      <c r="D218" s="5">
        <v>44986</v>
      </c>
      <c r="E218" s="5">
        <v>45016</v>
      </c>
      <c r="F218" s="6"/>
      <c r="G218" s="4" t="s">
        <v>25</v>
      </c>
      <c r="H218" s="4" t="s">
        <v>961</v>
      </c>
      <c r="I218" s="4" t="s">
        <v>27</v>
      </c>
      <c r="J218" s="12">
        <v>4.8</v>
      </c>
      <c r="K218" s="13">
        <v>4410</v>
      </c>
      <c r="L218" s="8">
        <v>21168</v>
      </c>
      <c r="M218" s="4">
        <v>10</v>
      </c>
      <c r="N218" s="8">
        <v>2116.8</v>
      </c>
      <c r="O218" s="8">
        <v>105.84</v>
      </c>
      <c r="P218" s="6"/>
      <c r="Q218" s="8">
        <v>952.56</v>
      </c>
      <c r="R218" s="8">
        <v>1058.4</v>
      </c>
      <c r="S218" s="8">
        <v>2010.96</v>
      </c>
      <c r="T218" s="6"/>
    </row>
    <row r="219" ht="19.2" spans="1:20">
      <c r="A219" s="4">
        <v>2707</v>
      </c>
      <c r="B219" s="4" t="s">
        <v>976</v>
      </c>
      <c r="C219" s="4" t="s">
        <v>2249</v>
      </c>
      <c r="D219" s="5">
        <v>44986</v>
      </c>
      <c r="E219" s="5">
        <v>45016</v>
      </c>
      <c r="F219" s="6"/>
      <c r="G219" s="4" t="s">
        <v>25</v>
      </c>
      <c r="H219" s="4" t="s">
        <v>961</v>
      </c>
      <c r="I219" s="4" t="s">
        <v>27</v>
      </c>
      <c r="J219" s="12">
        <v>7</v>
      </c>
      <c r="K219" s="13">
        <v>4410</v>
      </c>
      <c r="L219" s="8">
        <v>30870</v>
      </c>
      <c r="M219" s="4">
        <v>10</v>
      </c>
      <c r="N219" s="8">
        <v>3087</v>
      </c>
      <c r="O219" s="8">
        <v>154.35</v>
      </c>
      <c r="P219" s="6"/>
      <c r="Q219" s="8">
        <v>1389.15</v>
      </c>
      <c r="R219" s="8">
        <v>1543.5</v>
      </c>
      <c r="S219" s="8">
        <v>2932.65</v>
      </c>
      <c r="T219" s="6"/>
    </row>
    <row r="220" ht="19.2" spans="1:20">
      <c r="A220" s="4">
        <v>2708</v>
      </c>
      <c r="B220" s="4" t="s">
        <v>997</v>
      </c>
      <c r="C220" s="4" t="s">
        <v>2249</v>
      </c>
      <c r="D220" s="5">
        <v>44986</v>
      </c>
      <c r="E220" s="5">
        <v>45016</v>
      </c>
      <c r="F220" s="6"/>
      <c r="G220" s="4" t="s">
        <v>25</v>
      </c>
      <c r="H220" s="4" t="s">
        <v>961</v>
      </c>
      <c r="I220" s="4" t="s">
        <v>27</v>
      </c>
      <c r="J220" s="12">
        <v>3.5</v>
      </c>
      <c r="K220" s="13">
        <v>4410</v>
      </c>
      <c r="L220" s="8">
        <v>15435</v>
      </c>
      <c r="M220" s="4">
        <v>10</v>
      </c>
      <c r="N220" s="8">
        <v>1543.5</v>
      </c>
      <c r="O220" s="8">
        <v>77.175</v>
      </c>
      <c r="P220" s="6"/>
      <c r="Q220" s="8">
        <v>694.575</v>
      </c>
      <c r="R220" s="8">
        <v>771.75</v>
      </c>
      <c r="S220" s="8">
        <v>1466.325</v>
      </c>
      <c r="T220" s="6"/>
    </row>
    <row r="221" ht="19.2" spans="1:20">
      <c r="A221" s="4">
        <v>2709</v>
      </c>
      <c r="B221" s="4" t="s">
        <v>998</v>
      </c>
      <c r="C221" s="4" t="s">
        <v>2249</v>
      </c>
      <c r="D221" s="5">
        <v>44986</v>
      </c>
      <c r="E221" s="5">
        <v>45016</v>
      </c>
      <c r="F221" s="6"/>
      <c r="G221" s="4" t="s">
        <v>25</v>
      </c>
      <c r="H221" s="4" t="s">
        <v>961</v>
      </c>
      <c r="I221" s="4" t="s">
        <v>27</v>
      </c>
      <c r="J221" s="12">
        <v>10</v>
      </c>
      <c r="K221" s="13">
        <v>4410</v>
      </c>
      <c r="L221" s="8">
        <v>44100</v>
      </c>
      <c r="M221" s="4">
        <v>10</v>
      </c>
      <c r="N221" s="8">
        <v>4410</v>
      </c>
      <c r="O221" s="8">
        <v>220.5</v>
      </c>
      <c r="P221" s="6"/>
      <c r="Q221" s="8">
        <v>1984.5</v>
      </c>
      <c r="R221" s="8">
        <v>2205</v>
      </c>
      <c r="S221" s="8">
        <v>4189.5</v>
      </c>
      <c r="T221" s="6"/>
    </row>
    <row r="222" ht="19.2" spans="1:20">
      <c r="A222" s="4">
        <v>2710</v>
      </c>
      <c r="B222" s="4" t="s">
        <v>999</v>
      </c>
      <c r="C222" s="4" t="s">
        <v>2249</v>
      </c>
      <c r="D222" s="5">
        <v>44986</v>
      </c>
      <c r="E222" s="5">
        <v>45016</v>
      </c>
      <c r="F222" s="6"/>
      <c r="G222" s="4" t="s">
        <v>25</v>
      </c>
      <c r="H222" s="4" t="s">
        <v>961</v>
      </c>
      <c r="I222" s="4" t="s">
        <v>27</v>
      </c>
      <c r="J222" s="12">
        <v>6</v>
      </c>
      <c r="K222" s="13">
        <v>4410</v>
      </c>
      <c r="L222" s="8">
        <v>26460</v>
      </c>
      <c r="M222" s="4">
        <v>10</v>
      </c>
      <c r="N222" s="8">
        <v>2646</v>
      </c>
      <c r="O222" s="8">
        <v>132.3</v>
      </c>
      <c r="P222" s="6"/>
      <c r="Q222" s="8">
        <v>1190.7</v>
      </c>
      <c r="R222" s="8">
        <v>1323</v>
      </c>
      <c r="S222" s="8">
        <v>2513.7</v>
      </c>
      <c r="T222" s="6"/>
    </row>
    <row r="223" ht="19.2" spans="1:20">
      <c r="A223" s="4">
        <v>2711</v>
      </c>
      <c r="B223" s="4" t="s">
        <v>1000</v>
      </c>
      <c r="C223" s="4" t="s">
        <v>2249</v>
      </c>
      <c r="D223" s="5">
        <v>44986</v>
      </c>
      <c r="E223" s="5">
        <v>45016</v>
      </c>
      <c r="F223" s="6"/>
      <c r="G223" s="4" t="s">
        <v>25</v>
      </c>
      <c r="H223" s="4" t="s">
        <v>961</v>
      </c>
      <c r="I223" s="4" t="s">
        <v>27</v>
      </c>
      <c r="J223" s="12">
        <v>8</v>
      </c>
      <c r="K223" s="13">
        <v>4410</v>
      </c>
      <c r="L223" s="8">
        <v>35280</v>
      </c>
      <c r="M223" s="4">
        <v>10</v>
      </c>
      <c r="N223" s="8">
        <v>3528</v>
      </c>
      <c r="O223" s="8">
        <v>176.4</v>
      </c>
      <c r="P223" s="6"/>
      <c r="Q223" s="8">
        <v>1587.6</v>
      </c>
      <c r="R223" s="8">
        <v>1764</v>
      </c>
      <c r="S223" s="8">
        <v>3351.6</v>
      </c>
      <c r="T223" s="6"/>
    </row>
    <row r="224" ht="19.2" spans="1:20">
      <c r="A224" s="4">
        <v>2712</v>
      </c>
      <c r="B224" s="4" t="s">
        <v>1001</v>
      </c>
      <c r="C224" s="4" t="s">
        <v>2249</v>
      </c>
      <c r="D224" s="5">
        <v>44986</v>
      </c>
      <c r="E224" s="5">
        <v>45016</v>
      </c>
      <c r="F224" s="6"/>
      <c r="G224" s="4" t="s">
        <v>25</v>
      </c>
      <c r="H224" s="4" t="s">
        <v>961</v>
      </c>
      <c r="I224" s="4" t="s">
        <v>27</v>
      </c>
      <c r="J224" s="12">
        <v>12</v>
      </c>
      <c r="K224" s="13">
        <v>4410</v>
      </c>
      <c r="L224" s="8">
        <v>52920</v>
      </c>
      <c r="M224" s="4">
        <v>10</v>
      </c>
      <c r="N224" s="8">
        <v>5292</v>
      </c>
      <c r="O224" s="8">
        <v>264.6</v>
      </c>
      <c r="P224" s="6"/>
      <c r="Q224" s="8">
        <v>2381.4</v>
      </c>
      <c r="R224" s="8">
        <v>2646</v>
      </c>
      <c r="S224" s="8">
        <v>5027.4</v>
      </c>
      <c r="T224" s="6"/>
    </row>
    <row r="225" ht="19.2" spans="1:20">
      <c r="A225" s="4">
        <v>2713</v>
      </c>
      <c r="B225" s="4" t="s">
        <v>1003</v>
      </c>
      <c r="C225" s="4" t="s">
        <v>2249</v>
      </c>
      <c r="D225" s="5">
        <v>44986</v>
      </c>
      <c r="E225" s="5">
        <v>45016</v>
      </c>
      <c r="F225" s="6"/>
      <c r="G225" s="4" t="s">
        <v>25</v>
      </c>
      <c r="H225" s="4" t="s">
        <v>961</v>
      </c>
      <c r="I225" s="4" t="s">
        <v>27</v>
      </c>
      <c r="J225" s="12">
        <v>6</v>
      </c>
      <c r="K225" s="13">
        <v>4410</v>
      </c>
      <c r="L225" s="8">
        <v>26460</v>
      </c>
      <c r="M225" s="4">
        <v>10</v>
      </c>
      <c r="N225" s="8">
        <v>2646</v>
      </c>
      <c r="O225" s="8">
        <v>132.3</v>
      </c>
      <c r="P225" s="6"/>
      <c r="Q225" s="8">
        <v>1190.7</v>
      </c>
      <c r="R225" s="8">
        <v>1323</v>
      </c>
      <c r="S225" s="8">
        <v>2513.7</v>
      </c>
      <c r="T225" s="6"/>
    </row>
    <row r="226" ht="19.2" spans="1:20">
      <c r="A226" s="4">
        <v>2714</v>
      </c>
      <c r="B226" s="4" t="s">
        <v>1004</v>
      </c>
      <c r="C226" s="4" t="s">
        <v>2249</v>
      </c>
      <c r="D226" s="5">
        <v>44986</v>
      </c>
      <c r="E226" s="5">
        <v>45016</v>
      </c>
      <c r="F226" s="6"/>
      <c r="G226" s="4" t="s">
        <v>25</v>
      </c>
      <c r="H226" s="4" t="s">
        <v>961</v>
      </c>
      <c r="I226" s="4" t="s">
        <v>27</v>
      </c>
      <c r="J226" s="12">
        <v>3</v>
      </c>
      <c r="K226" s="13">
        <v>4410</v>
      </c>
      <c r="L226" s="8">
        <v>13230</v>
      </c>
      <c r="M226" s="4">
        <v>10</v>
      </c>
      <c r="N226" s="8">
        <v>1323</v>
      </c>
      <c r="O226" s="8">
        <v>66.15</v>
      </c>
      <c r="P226" s="6"/>
      <c r="Q226" s="8">
        <v>595.35</v>
      </c>
      <c r="R226" s="8">
        <v>661.5</v>
      </c>
      <c r="S226" s="8">
        <v>1256.85</v>
      </c>
      <c r="T226" s="6"/>
    </row>
  </sheetData>
  <autoFilter ref="A4:T226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41"/>
  <sheetViews>
    <sheetView topLeftCell="A15" workbookViewId="0">
      <selection activeCell="G15" sqref="G$1:G$1048576"/>
    </sheetView>
  </sheetViews>
  <sheetFormatPr defaultColWidth="9" defaultRowHeight="14.4"/>
  <sheetData>
    <row r="1" ht="20.4" spans="1:20">
      <c r="A1" s="1" t="s">
        <v>2258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2259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15</v>
      </c>
      <c r="N4" s="8" t="s">
        <v>16</v>
      </c>
      <c r="O4" s="10" t="s">
        <v>17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20</v>
      </c>
      <c r="Q5" s="11" t="s">
        <v>21</v>
      </c>
      <c r="R5" s="11" t="s">
        <v>22</v>
      </c>
      <c r="S5" s="11" t="s">
        <v>23</v>
      </c>
      <c r="T5" s="8"/>
    </row>
    <row r="6" ht="19.2" spans="1:20">
      <c r="A6" s="4">
        <v>2715</v>
      </c>
      <c r="B6" s="4" t="s">
        <v>1041</v>
      </c>
      <c r="C6" s="4" t="s">
        <v>2249</v>
      </c>
      <c r="D6" s="5">
        <v>45016</v>
      </c>
      <c r="E6" s="5">
        <v>45291</v>
      </c>
      <c r="F6" s="6"/>
      <c r="G6" s="4" t="s">
        <v>29</v>
      </c>
      <c r="H6" s="4" t="s">
        <v>1042</v>
      </c>
      <c r="I6" s="4" t="s">
        <v>27</v>
      </c>
      <c r="J6" s="4">
        <v>10</v>
      </c>
      <c r="K6" s="8">
        <v>975</v>
      </c>
      <c r="L6" s="8">
        <v>9750</v>
      </c>
      <c r="M6" s="4">
        <v>13</v>
      </c>
      <c r="N6" s="8">
        <v>1267.5</v>
      </c>
      <c r="O6" s="8">
        <v>126.75</v>
      </c>
      <c r="P6" s="8">
        <v>380.25</v>
      </c>
      <c r="Q6" s="8">
        <v>380.25</v>
      </c>
      <c r="R6" s="8">
        <v>380.25</v>
      </c>
      <c r="S6" s="8">
        <v>1140.75</v>
      </c>
      <c r="T6" s="6"/>
    </row>
    <row r="7" ht="19.2" spans="1:20">
      <c r="A7" s="4">
        <v>2716</v>
      </c>
      <c r="B7" s="4" t="s">
        <v>1043</v>
      </c>
      <c r="C7" s="4" t="s">
        <v>2249</v>
      </c>
      <c r="D7" s="5">
        <v>45016</v>
      </c>
      <c r="E7" s="5">
        <v>45291</v>
      </c>
      <c r="F7" s="6"/>
      <c r="G7" s="4" t="s">
        <v>29</v>
      </c>
      <c r="H7" s="4" t="s">
        <v>1042</v>
      </c>
      <c r="I7" s="4" t="s">
        <v>27</v>
      </c>
      <c r="J7" s="4">
        <v>40</v>
      </c>
      <c r="K7" s="8">
        <v>975</v>
      </c>
      <c r="L7" s="8">
        <v>39000</v>
      </c>
      <c r="M7" s="4">
        <v>13</v>
      </c>
      <c r="N7" s="8">
        <v>5070</v>
      </c>
      <c r="O7" s="8">
        <v>507</v>
      </c>
      <c r="P7" s="8">
        <v>1521</v>
      </c>
      <c r="Q7" s="8">
        <v>1521</v>
      </c>
      <c r="R7" s="8">
        <v>1521</v>
      </c>
      <c r="S7" s="8">
        <v>4563</v>
      </c>
      <c r="T7" s="6"/>
    </row>
    <row r="8" ht="19.2" spans="1:20">
      <c r="A8" s="4">
        <v>2717</v>
      </c>
      <c r="B8" s="4" t="s">
        <v>1044</v>
      </c>
      <c r="C8" s="4" t="s">
        <v>2249</v>
      </c>
      <c r="D8" s="5">
        <v>45016</v>
      </c>
      <c r="E8" s="5">
        <v>45291</v>
      </c>
      <c r="F8" s="6"/>
      <c r="G8" s="4" t="s">
        <v>29</v>
      </c>
      <c r="H8" s="4" t="s">
        <v>1042</v>
      </c>
      <c r="I8" s="4" t="s">
        <v>27</v>
      </c>
      <c r="J8" s="4">
        <v>90</v>
      </c>
      <c r="K8" s="8">
        <v>975</v>
      </c>
      <c r="L8" s="8">
        <v>87750</v>
      </c>
      <c r="M8" s="4">
        <v>13</v>
      </c>
      <c r="N8" s="8">
        <v>11407.5</v>
      </c>
      <c r="O8" s="8">
        <v>1140.75</v>
      </c>
      <c r="P8" s="8">
        <v>3422.25</v>
      </c>
      <c r="Q8" s="8">
        <v>3422.25</v>
      </c>
      <c r="R8" s="8">
        <v>3422.25</v>
      </c>
      <c r="S8" s="8">
        <v>10266.75</v>
      </c>
      <c r="T8" s="6"/>
    </row>
    <row r="9" ht="19.2" spans="1:20">
      <c r="A9" s="4">
        <v>2718</v>
      </c>
      <c r="B9" s="4" t="s">
        <v>1045</v>
      </c>
      <c r="C9" s="4" t="s">
        <v>2249</v>
      </c>
      <c r="D9" s="5">
        <v>45016</v>
      </c>
      <c r="E9" s="5">
        <v>45291</v>
      </c>
      <c r="F9" s="6"/>
      <c r="G9" s="4" t="s">
        <v>29</v>
      </c>
      <c r="H9" s="4" t="s">
        <v>1042</v>
      </c>
      <c r="I9" s="4" t="s">
        <v>27</v>
      </c>
      <c r="J9" s="4">
        <v>50</v>
      </c>
      <c r="K9" s="8">
        <v>975</v>
      </c>
      <c r="L9" s="8">
        <v>48750</v>
      </c>
      <c r="M9" s="4">
        <v>13</v>
      </c>
      <c r="N9" s="8">
        <v>6337.5</v>
      </c>
      <c r="O9" s="8">
        <v>633.75</v>
      </c>
      <c r="P9" s="8">
        <v>1901.25</v>
      </c>
      <c r="Q9" s="8">
        <v>1901.25</v>
      </c>
      <c r="R9" s="8">
        <v>1901.25</v>
      </c>
      <c r="S9" s="8">
        <v>5703.75</v>
      </c>
      <c r="T9" s="6"/>
    </row>
    <row r="10" ht="19.2" spans="1:20">
      <c r="A10" s="4">
        <v>2719</v>
      </c>
      <c r="B10" s="4" t="s">
        <v>1046</v>
      </c>
      <c r="C10" s="4" t="s">
        <v>2249</v>
      </c>
      <c r="D10" s="5">
        <v>45016</v>
      </c>
      <c r="E10" s="5">
        <v>45291</v>
      </c>
      <c r="F10" s="6"/>
      <c r="G10" s="4" t="s">
        <v>29</v>
      </c>
      <c r="H10" s="4" t="s">
        <v>1042</v>
      </c>
      <c r="I10" s="4" t="s">
        <v>27</v>
      </c>
      <c r="J10" s="4">
        <v>50</v>
      </c>
      <c r="K10" s="8">
        <v>975</v>
      </c>
      <c r="L10" s="8">
        <v>48750</v>
      </c>
      <c r="M10" s="4">
        <v>13</v>
      </c>
      <c r="N10" s="8">
        <v>6337.5</v>
      </c>
      <c r="O10" s="8">
        <v>633.75</v>
      </c>
      <c r="P10" s="8">
        <v>1901.25</v>
      </c>
      <c r="Q10" s="8">
        <v>1901.25</v>
      </c>
      <c r="R10" s="8">
        <v>1901.25</v>
      </c>
      <c r="S10" s="8">
        <v>5703.75</v>
      </c>
      <c r="T10" s="6"/>
    </row>
    <row r="11" ht="19.2" spans="1:20">
      <c r="A11" s="4">
        <v>2720</v>
      </c>
      <c r="B11" s="4" t="s">
        <v>1047</v>
      </c>
      <c r="C11" s="4" t="s">
        <v>2249</v>
      </c>
      <c r="D11" s="5">
        <v>45016</v>
      </c>
      <c r="E11" s="5">
        <v>45291</v>
      </c>
      <c r="F11" s="6"/>
      <c r="G11" s="4" t="s">
        <v>29</v>
      </c>
      <c r="H11" s="4" t="s">
        <v>1042</v>
      </c>
      <c r="I11" s="4" t="s">
        <v>27</v>
      </c>
      <c r="J11" s="4">
        <v>60</v>
      </c>
      <c r="K11" s="8">
        <v>975</v>
      </c>
      <c r="L11" s="8">
        <v>58500</v>
      </c>
      <c r="M11" s="4">
        <v>13</v>
      </c>
      <c r="N11" s="8">
        <v>7605</v>
      </c>
      <c r="O11" s="8">
        <v>760.5</v>
      </c>
      <c r="P11" s="8">
        <v>2281.5</v>
      </c>
      <c r="Q11" s="8">
        <v>2281.5</v>
      </c>
      <c r="R11" s="8">
        <v>2281.5</v>
      </c>
      <c r="S11" s="8">
        <v>6844.5</v>
      </c>
      <c r="T11" s="6"/>
    </row>
    <row r="12" ht="19.2" spans="1:20">
      <c r="A12" s="4">
        <v>2721</v>
      </c>
      <c r="B12" s="4" t="s">
        <v>1048</v>
      </c>
      <c r="C12" s="4" t="s">
        <v>2249</v>
      </c>
      <c r="D12" s="5">
        <v>45016</v>
      </c>
      <c r="E12" s="5">
        <v>45291</v>
      </c>
      <c r="F12" s="6"/>
      <c r="G12" s="4" t="s">
        <v>29</v>
      </c>
      <c r="H12" s="4" t="s">
        <v>1042</v>
      </c>
      <c r="I12" s="4" t="s">
        <v>27</v>
      </c>
      <c r="J12" s="4">
        <v>80</v>
      </c>
      <c r="K12" s="8">
        <v>975</v>
      </c>
      <c r="L12" s="8">
        <v>78000</v>
      </c>
      <c r="M12" s="4">
        <v>13</v>
      </c>
      <c r="N12" s="8">
        <v>10140</v>
      </c>
      <c r="O12" s="8">
        <v>1014</v>
      </c>
      <c r="P12" s="8">
        <v>3042</v>
      </c>
      <c r="Q12" s="8">
        <v>3042</v>
      </c>
      <c r="R12" s="8">
        <v>3042</v>
      </c>
      <c r="S12" s="8">
        <v>9126</v>
      </c>
      <c r="T12" s="6"/>
    </row>
    <row r="13" ht="19.2" spans="1:20">
      <c r="A13" s="4">
        <v>2722</v>
      </c>
      <c r="B13" s="4" t="s">
        <v>1049</v>
      </c>
      <c r="C13" s="4" t="s">
        <v>2249</v>
      </c>
      <c r="D13" s="5">
        <v>45016</v>
      </c>
      <c r="E13" s="5">
        <v>45291</v>
      </c>
      <c r="F13" s="6"/>
      <c r="G13" s="4" t="s">
        <v>29</v>
      </c>
      <c r="H13" s="4" t="s">
        <v>1042</v>
      </c>
      <c r="I13" s="4" t="s">
        <v>27</v>
      </c>
      <c r="J13" s="4">
        <v>45</v>
      </c>
      <c r="K13" s="8">
        <v>975</v>
      </c>
      <c r="L13" s="8">
        <v>43875</v>
      </c>
      <c r="M13" s="4">
        <v>13</v>
      </c>
      <c r="N13" s="8">
        <v>5703.75</v>
      </c>
      <c r="O13" s="8">
        <v>570.375</v>
      </c>
      <c r="P13" s="8">
        <v>1711.125</v>
      </c>
      <c r="Q13" s="8">
        <v>1711.125</v>
      </c>
      <c r="R13" s="8">
        <v>1711.125</v>
      </c>
      <c r="S13" s="8">
        <v>5133.375</v>
      </c>
      <c r="T13" s="6"/>
    </row>
    <row r="14" ht="19.2" spans="1:20">
      <c r="A14" s="4">
        <v>2723</v>
      </c>
      <c r="B14" s="4" t="s">
        <v>1050</v>
      </c>
      <c r="C14" s="4" t="s">
        <v>2249</v>
      </c>
      <c r="D14" s="5">
        <v>45016</v>
      </c>
      <c r="E14" s="5">
        <v>45291</v>
      </c>
      <c r="F14" s="6"/>
      <c r="G14" s="4" t="s">
        <v>29</v>
      </c>
      <c r="H14" s="4" t="s">
        <v>1042</v>
      </c>
      <c r="I14" s="4" t="s">
        <v>27</v>
      </c>
      <c r="J14" s="4">
        <v>9</v>
      </c>
      <c r="K14" s="8">
        <v>975</v>
      </c>
      <c r="L14" s="8">
        <v>8775</v>
      </c>
      <c r="M14" s="4">
        <v>13</v>
      </c>
      <c r="N14" s="8">
        <v>1140.75</v>
      </c>
      <c r="O14" s="8">
        <v>114.075</v>
      </c>
      <c r="P14" s="8">
        <v>342.225</v>
      </c>
      <c r="Q14" s="8">
        <v>342.225</v>
      </c>
      <c r="R14" s="8">
        <v>342.225</v>
      </c>
      <c r="S14" s="8">
        <v>1026.675</v>
      </c>
      <c r="T14" s="6"/>
    </row>
    <row r="15" ht="19.2" spans="1:20">
      <c r="A15" s="4">
        <v>2724</v>
      </c>
      <c r="B15" s="4" t="s">
        <v>1051</v>
      </c>
      <c r="C15" s="4" t="s">
        <v>2249</v>
      </c>
      <c r="D15" s="5">
        <v>45016</v>
      </c>
      <c r="E15" s="5">
        <v>45291</v>
      </c>
      <c r="F15" s="6"/>
      <c r="G15" s="4" t="s">
        <v>29</v>
      </c>
      <c r="H15" s="4" t="s">
        <v>1042</v>
      </c>
      <c r="I15" s="4" t="s">
        <v>27</v>
      </c>
      <c r="J15" s="4">
        <v>50</v>
      </c>
      <c r="K15" s="8">
        <v>975</v>
      </c>
      <c r="L15" s="8">
        <v>48750</v>
      </c>
      <c r="M15" s="4">
        <v>13</v>
      </c>
      <c r="N15" s="8">
        <v>6337.5</v>
      </c>
      <c r="O15" s="8">
        <v>633.75</v>
      </c>
      <c r="P15" s="8">
        <v>1901.25</v>
      </c>
      <c r="Q15" s="8">
        <v>1901.25</v>
      </c>
      <c r="R15" s="8">
        <v>1901.25</v>
      </c>
      <c r="S15" s="8">
        <v>5703.75</v>
      </c>
      <c r="T15" s="6"/>
    </row>
    <row r="16" ht="19.2" spans="1:20">
      <c r="A16" s="4">
        <v>2725</v>
      </c>
      <c r="B16" s="4" t="s">
        <v>1052</v>
      </c>
      <c r="C16" s="4" t="s">
        <v>2249</v>
      </c>
      <c r="D16" s="5">
        <v>45016</v>
      </c>
      <c r="E16" s="5">
        <v>45291</v>
      </c>
      <c r="F16" s="6"/>
      <c r="G16" s="4" t="s">
        <v>29</v>
      </c>
      <c r="H16" s="4" t="s">
        <v>1042</v>
      </c>
      <c r="I16" s="4" t="s">
        <v>27</v>
      </c>
      <c r="J16" s="4">
        <v>20</v>
      </c>
      <c r="K16" s="8">
        <v>975</v>
      </c>
      <c r="L16" s="8">
        <v>19500</v>
      </c>
      <c r="M16" s="4">
        <v>13</v>
      </c>
      <c r="N16" s="8">
        <v>2535</v>
      </c>
      <c r="O16" s="8">
        <v>253.5</v>
      </c>
      <c r="P16" s="8">
        <v>760.5</v>
      </c>
      <c r="Q16" s="8">
        <v>760.5</v>
      </c>
      <c r="R16" s="8">
        <v>760.5</v>
      </c>
      <c r="S16" s="8">
        <v>2281.5</v>
      </c>
      <c r="T16" s="6"/>
    </row>
    <row r="17" ht="19.2" spans="1:20">
      <c r="A17" s="4">
        <v>2726</v>
      </c>
      <c r="B17" s="4" t="s">
        <v>1053</v>
      </c>
      <c r="C17" s="4" t="s">
        <v>2249</v>
      </c>
      <c r="D17" s="5">
        <v>45016</v>
      </c>
      <c r="E17" s="5">
        <v>45291</v>
      </c>
      <c r="F17" s="6"/>
      <c r="G17" s="4" t="s">
        <v>29</v>
      </c>
      <c r="H17" s="4" t="s">
        <v>1042</v>
      </c>
      <c r="I17" s="4" t="s">
        <v>27</v>
      </c>
      <c r="J17" s="4">
        <v>98</v>
      </c>
      <c r="K17" s="8">
        <v>975</v>
      </c>
      <c r="L17" s="8">
        <v>95550</v>
      </c>
      <c r="M17" s="4">
        <v>13</v>
      </c>
      <c r="N17" s="8">
        <v>12421.5</v>
      </c>
      <c r="O17" s="8">
        <v>1242.15</v>
      </c>
      <c r="P17" s="8">
        <v>3726.45</v>
      </c>
      <c r="Q17" s="8">
        <v>3726.45</v>
      </c>
      <c r="R17" s="8">
        <v>3726.45</v>
      </c>
      <c r="S17" s="8">
        <v>11179.35</v>
      </c>
      <c r="T17" s="6"/>
    </row>
    <row r="18" ht="19.2" spans="1:20">
      <c r="A18" s="4">
        <v>2727</v>
      </c>
      <c r="B18" s="4" t="s">
        <v>1054</v>
      </c>
      <c r="C18" s="4" t="s">
        <v>2249</v>
      </c>
      <c r="D18" s="5">
        <v>45016</v>
      </c>
      <c r="E18" s="5">
        <v>45291</v>
      </c>
      <c r="F18" s="6"/>
      <c r="G18" s="4" t="s">
        <v>29</v>
      </c>
      <c r="H18" s="4" t="s">
        <v>1042</v>
      </c>
      <c r="I18" s="4" t="s">
        <v>27</v>
      </c>
      <c r="J18" s="4">
        <v>30</v>
      </c>
      <c r="K18" s="8">
        <v>975</v>
      </c>
      <c r="L18" s="8">
        <v>29250</v>
      </c>
      <c r="M18" s="4">
        <v>13</v>
      </c>
      <c r="N18" s="8">
        <v>3802.5</v>
      </c>
      <c r="O18" s="8">
        <v>380.25</v>
      </c>
      <c r="P18" s="8">
        <v>1140.75</v>
      </c>
      <c r="Q18" s="8">
        <v>1140.75</v>
      </c>
      <c r="R18" s="8">
        <v>1140.75</v>
      </c>
      <c r="S18" s="8">
        <v>3422.25</v>
      </c>
      <c r="T18" s="6"/>
    </row>
    <row r="19" ht="19.2" spans="1:20">
      <c r="A19" s="4">
        <v>2728</v>
      </c>
      <c r="B19" s="4" t="s">
        <v>1055</v>
      </c>
      <c r="C19" s="4" t="s">
        <v>2249</v>
      </c>
      <c r="D19" s="5">
        <v>45016</v>
      </c>
      <c r="E19" s="5">
        <v>45291</v>
      </c>
      <c r="F19" s="6"/>
      <c r="G19" s="4" t="s">
        <v>29</v>
      </c>
      <c r="H19" s="4" t="s">
        <v>1042</v>
      </c>
      <c r="I19" s="4" t="s">
        <v>27</v>
      </c>
      <c r="J19" s="4">
        <v>38</v>
      </c>
      <c r="K19" s="8">
        <v>975</v>
      </c>
      <c r="L19" s="8">
        <v>37050</v>
      </c>
      <c r="M19" s="4">
        <v>13</v>
      </c>
      <c r="N19" s="8">
        <v>4816.5</v>
      </c>
      <c r="O19" s="8">
        <v>481.65</v>
      </c>
      <c r="P19" s="8">
        <v>1444.95</v>
      </c>
      <c r="Q19" s="8">
        <v>1444.95</v>
      </c>
      <c r="R19" s="8">
        <v>1444.95</v>
      </c>
      <c r="S19" s="8">
        <v>4334.85</v>
      </c>
      <c r="T19" s="6"/>
    </row>
    <row r="20" ht="19.2" spans="1:20">
      <c r="A20" s="4">
        <v>2729</v>
      </c>
      <c r="B20" s="4" t="s">
        <v>1056</v>
      </c>
      <c r="C20" s="4" t="s">
        <v>2249</v>
      </c>
      <c r="D20" s="5">
        <v>45016</v>
      </c>
      <c r="E20" s="5">
        <v>45291</v>
      </c>
      <c r="F20" s="6"/>
      <c r="G20" s="4" t="s">
        <v>29</v>
      </c>
      <c r="H20" s="4" t="s">
        <v>1042</v>
      </c>
      <c r="I20" s="4" t="s">
        <v>27</v>
      </c>
      <c r="J20" s="4">
        <v>20</v>
      </c>
      <c r="K20" s="8">
        <v>975</v>
      </c>
      <c r="L20" s="8">
        <v>19500</v>
      </c>
      <c r="M20" s="4">
        <v>13</v>
      </c>
      <c r="N20" s="8">
        <v>2535</v>
      </c>
      <c r="O20" s="8">
        <v>253.5</v>
      </c>
      <c r="P20" s="8">
        <v>760.5</v>
      </c>
      <c r="Q20" s="8">
        <v>760.5</v>
      </c>
      <c r="R20" s="8">
        <v>760.5</v>
      </c>
      <c r="S20" s="8">
        <v>2281.5</v>
      </c>
      <c r="T20" s="6"/>
    </row>
    <row r="21" ht="19.2" spans="1:20">
      <c r="A21" s="4">
        <v>2730</v>
      </c>
      <c r="B21" s="4" t="s">
        <v>1057</v>
      </c>
      <c r="C21" s="4" t="s">
        <v>2249</v>
      </c>
      <c r="D21" s="5">
        <v>45016</v>
      </c>
      <c r="E21" s="5">
        <v>45291</v>
      </c>
      <c r="F21" s="6"/>
      <c r="G21" s="4" t="s">
        <v>29</v>
      </c>
      <c r="H21" s="4" t="s">
        <v>1042</v>
      </c>
      <c r="I21" s="4" t="s">
        <v>27</v>
      </c>
      <c r="J21" s="4">
        <v>12</v>
      </c>
      <c r="K21" s="8">
        <v>975</v>
      </c>
      <c r="L21" s="8">
        <v>11700</v>
      </c>
      <c r="M21" s="4">
        <v>13</v>
      </c>
      <c r="N21" s="8">
        <v>1521</v>
      </c>
      <c r="O21" s="8">
        <v>152.1</v>
      </c>
      <c r="P21" s="8">
        <v>456.3</v>
      </c>
      <c r="Q21" s="8">
        <v>456.3</v>
      </c>
      <c r="R21" s="8">
        <v>456.3</v>
      </c>
      <c r="S21" s="8">
        <v>1368.9</v>
      </c>
      <c r="T21" s="6"/>
    </row>
    <row r="22" ht="19.2" spans="1:20">
      <c r="A22" s="4">
        <v>2731</v>
      </c>
      <c r="B22" s="4" t="s">
        <v>1058</v>
      </c>
      <c r="C22" s="4" t="s">
        <v>2249</v>
      </c>
      <c r="D22" s="5">
        <v>45016</v>
      </c>
      <c r="E22" s="5">
        <v>45291</v>
      </c>
      <c r="F22" s="6"/>
      <c r="G22" s="4" t="s">
        <v>29</v>
      </c>
      <c r="H22" s="4" t="s">
        <v>1042</v>
      </c>
      <c r="I22" s="4" t="s">
        <v>27</v>
      </c>
      <c r="J22" s="4">
        <v>10</v>
      </c>
      <c r="K22" s="8">
        <v>975</v>
      </c>
      <c r="L22" s="8">
        <v>9750</v>
      </c>
      <c r="M22" s="4">
        <v>13</v>
      </c>
      <c r="N22" s="8">
        <v>1267.5</v>
      </c>
      <c r="O22" s="8">
        <v>126.75</v>
      </c>
      <c r="P22" s="8">
        <v>380.25</v>
      </c>
      <c r="Q22" s="8">
        <v>380.25</v>
      </c>
      <c r="R22" s="8">
        <v>380.25</v>
      </c>
      <c r="S22" s="8">
        <v>1140.75</v>
      </c>
      <c r="T22" s="6"/>
    </row>
    <row r="23" ht="19.2" spans="1:20">
      <c r="A23" s="4">
        <v>2732</v>
      </c>
      <c r="B23" s="4" t="s">
        <v>1059</v>
      </c>
      <c r="C23" s="4" t="s">
        <v>2249</v>
      </c>
      <c r="D23" s="5">
        <v>45016</v>
      </c>
      <c r="E23" s="5">
        <v>45291</v>
      </c>
      <c r="F23" s="6"/>
      <c r="G23" s="4" t="s">
        <v>29</v>
      </c>
      <c r="H23" s="4" t="s">
        <v>1042</v>
      </c>
      <c r="I23" s="4" t="s">
        <v>27</v>
      </c>
      <c r="J23" s="4">
        <v>70</v>
      </c>
      <c r="K23" s="8">
        <v>975</v>
      </c>
      <c r="L23" s="8">
        <v>68250</v>
      </c>
      <c r="M23" s="4">
        <v>13</v>
      </c>
      <c r="N23" s="8">
        <v>8872.5</v>
      </c>
      <c r="O23" s="8">
        <v>887.25</v>
      </c>
      <c r="P23" s="8">
        <v>2661.75</v>
      </c>
      <c r="Q23" s="8">
        <v>2661.75</v>
      </c>
      <c r="R23" s="8">
        <v>2661.75</v>
      </c>
      <c r="S23" s="8">
        <v>7985.25</v>
      </c>
      <c r="T23" s="6"/>
    </row>
    <row r="24" ht="19.2" spans="1:20">
      <c r="A24" s="4">
        <v>2733</v>
      </c>
      <c r="B24" s="4" t="s">
        <v>1054</v>
      </c>
      <c r="C24" s="4" t="s">
        <v>2249</v>
      </c>
      <c r="D24" s="5">
        <v>45016</v>
      </c>
      <c r="E24" s="5">
        <v>45381</v>
      </c>
      <c r="F24" s="4" t="s">
        <v>2250</v>
      </c>
      <c r="G24" s="4" t="s">
        <v>267</v>
      </c>
      <c r="H24" s="4" t="s">
        <v>1042</v>
      </c>
      <c r="I24" s="4" t="s">
        <v>268</v>
      </c>
      <c r="J24" s="17">
        <v>990</v>
      </c>
      <c r="K24" s="8">
        <v>90</v>
      </c>
      <c r="L24" s="8">
        <v>89100</v>
      </c>
      <c r="M24" s="4">
        <v>4.4</v>
      </c>
      <c r="N24" s="8">
        <v>3920.4</v>
      </c>
      <c r="O24" s="8">
        <v>392.04</v>
      </c>
      <c r="P24" s="8">
        <v>1764.18</v>
      </c>
      <c r="Q24" s="8">
        <v>980.1</v>
      </c>
      <c r="R24" s="8">
        <v>784.08</v>
      </c>
      <c r="S24" s="8">
        <v>3528.36</v>
      </c>
      <c r="T24" s="6"/>
    </row>
    <row r="25" ht="19.2" spans="1:20">
      <c r="A25" s="4">
        <v>2734</v>
      </c>
      <c r="B25" s="4" t="s">
        <v>1041</v>
      </c>
      <c r="C25" s="4" t="s">
        <v>2249</v>
      </c>
      <c r="D25" s="5">
        <v>45016</v>
      </c>
      <c r="E25" s="5">
        <v>45381</v>
      </c>
      <c r="F25" s="6"/>
      <c r="G25" s="4" t="s">
        <v>267</v>
      </c>
      <c r="H25" s="4" t="s">
        <v>1042</v>
      </c>
      <c r="I25" s="4" t="s">
        <v>268</v>
      </c>
      <c r="J25" s="17">
        <v>330</v>
      </c>
      <c r="K25" s="8">
        <v>90</v>
      </c>
      <c r="L25" s="8">
        <v>29700</v>
      </c>
      <c r="M25" s="18">
        <v>4.4</v>
      </c>
      <c r="N25" s="8">
        <v>1306.8</v>
      </c>
      <c r="O25" s="8">
        <v>130.68</v>
      </c>
      <c r="P25" s="8">
        <v>588.06</v>
      </c>
      <c r="Q25" s="8">
        <v>326.7</v>
      </c>
      <c r="R25" s="8">
        <v>261.36</v>
      </c>
      <c r="S25" s="8">
        <v>1176.12</v>
      </c>
      <c r="T25" s="6"/>
    </row>
    <row r="26" ht="19.2" spans="1:20">
      <c r="A26" s="4">
        <v>2735</v>
      </c>
      <c r="B26" s="4" t="s">
        <v>1043</v>
      </c>
      <c r="C26" s="4" t="s">
        <v>2249</v>
      </c>
      <c r="D26" s="5">
        <v>45016</v>
      </c>
      <c r="E26" s="5">
        <v>45381</v>
      </c>
      <c r="F26" s="6"/>
      <c r="G26" s="4" t="s">
        <v>267</v>
      </c>
      <c r="H26" s="4" t="s">
        <v>1042</v>
      </c>
      <c r="I26" s="4" t="s">
        <v>268</v>
      </c>
      <c r="J26" s="17">
        <v>1320</v>
      </c>
      <c r="K26" s="8">
        <v>90</v>
      </c>
      <c r="L26" s="8">
        <v>118800</v>
      </c>
      <c r="M26" s="18">
        <v>4.4</v>
      </c>
      <c r="N26" s="8">
        <v>5227.2</v>
      </c>
      <c r="O26" s="8">
        <v>522.72</v>
      </c>
      <c r="P26" s="8">
        <v>2352.24</v>
      </c>
      <c r="Q26" s="8">
        <v>1306.8</v>
      </c>
      <c r="R26" s="8">
        <v>1045.44</v>
      </c>
      <c r="S26" s="8">
        <v>4704.48</v>
      </c>
      <c r="T26" s="6"/>
    </row>
    <row r="27" ht="19.2" spans="1:20">
      <c r="A27" s="4">
        <v>2736</v>
      </c>
      <c r="B27" s="4" t="s">
        <v>1044</v>
      </c>
      <c r="C27" s="4" t="s">
        <v>2249</v>
      </c>
      <c r="D27" s="5">
        <v>45016</v>
      </c>
      <c r="E27" s="5">
        <v>45381</v>
      </c>
      <c r="F27" s="6"/>
      <c r="G27" s="4" t="s">
        <v>267</v>
      </c>
      <c r="H27" s="4" t="s">
        <v>1042</v>
      </c>
      <c r="I27" s="4" t="s">
        <v>268</v>
      </c>
      <c r="J27" s="17">
        <v>2970</v>
      </c>
      <c r="K27" s="8">
        <v>90</v>
      </c>
      <c r="L27" s="8">
        <v>267300</v>
      </c>
      <c r="M27" s="18">
        <v>4.4</v>
      </c>
      <c r="N27" s="8">
        <v>11761.2</v>
      </c>
      <c r="O27" s="8">
        <v>1176.12</v>
      </c>
      <c r="P27" s="8">
        <v>5292.54</v>
      </c>
      <c r="Q27" s="8">
        <v>2940.3</v>
      </c>
      <c r="R27" s="8">
        <v>2352.24</v>
      </c>
      <c r="S27" s="8">
        <v>10585.08</v>
      </c>
      <c r="T27" s="6"/>
    </row>
    <row r="28" ht="19.2" spans="1:20">
      <c r="A28" s="4">
        <v>2737</v>
      </c>
      <c r="B28" s="4" t="s">
        <v>1045</v>
      </c>
      <c r="C28" s="4" t="s">
        <v>2249</v>
      </c>
      <c r="D28" s="5">
        <v>45016</v>
      </c>
      <c r="E28" s="5">
        <v>45381</v>
      </c>
      <c r="F28" s="6"/>
      <c r="G28" s="4" t="s">
        <v>267</v>
      </c>
      <c r="H28" s="4" t="s">
        <v>1042</v>
      </c>
      <c r="I28" s="4" t="s">
        <v>268</v>
      </c>
      <c r="J28" s="17">
        <v>1650</v>
      </c>
      <c r="K28" s="8">
        <v>90</v>
      </c>
      <c r="L28" s="8">
        <v>148500</v>
      </c>
      <c r="M28" s="18">
        <v>4.4</v>
      </c>
      <c r="N28" s="8">
        <v>6534</v>
      </c>
      <c r="O28" s="8">
        <v>653.4</v>
      </c>
      <c r="P28" s="8">
        <v>2940.3</v>
      </c>
      <c r="Q28" s="8">
        <v>1633.5</v>
      </c>
      <c r="R28" s="8">
        <v>1306.8</v>
      </c>
      <c r="S28" s="8">
        <v>5880.6</v>
      </c>
      <c r="T28" s="6"/>
    </row>
    <row r="29" ht="19.2" spans="1:20">
      <c r="A29" s="4">
        <v>2738</v>
      </c>
      <c r="B29" s="4" t="s">
        <v>1046</v>
      </c>
      <c r="C29" s="4" t="s">
        <v>2249</v>
      </c>
      <c r="D29" s="5">
        <v>45016</v>
      </c>
      <c r="E29" s="5">
        <v>45381</v>
      </c>
      <c r="F29" s="6"/>
      <c r="G29" s="4" t="s">
        <v>267</v>
      </c>
      <c r="H29" s="4" t="s">
        <v>1042</v>
      </c>
      <c r="I29" s="4" t="s">
        <v>268</v>
      </c>
      <c r="J29" s="17">
        <v>1650</v>
      </c>
      <c r="K29" s="8">
        <v>90</v>
      </c>
      <c r="L29" s="8">
        <v>148500</v>
      </c>
      <c r="M29" s="18">
        <v>4.4</v>
      </c>
      <c r="N29" s="8">
        <v>6534</v>
      </c>
      <c r="O29" s="8">
        <v>653.4</v>
      </c>
      <c r="P29" s="8">
        <v>2940.3</v>
      </c>
      <c r="Q29" s="8">
        <v>1633.5</v>
      </c>
      <c r="R29" s="8">
        <v>1306.8</v>
      </c>
      <c r="S29" s="8">
        <v>5880.6</v>
      </c>
      <c r="T29" s="6"/>
    </row>
    <row r="30" ht="19.2" spans="1:20">
      <c r="A30" s="4">
        <v>2739</v>
      </c>
      <c r="B30" s="4" t="s">
        <v>1047</v>
      </c>
      <c r="C30" s="4" t="s">
        <v>2249</v>
      </c>
      <c r="D30" s="5">
        <v>45016</v>
      </c>
      <c r="E30" s="5">
        <v>45381</v>
      </c>
      <c r="F30" s="6"/>
      <c r="G30" s="4" t="s">
        <v>267</v>
      </c>
      <c r="H30" s="4" t="s">
        <v>1042</v>
      </c>
      <c r="I30" s="4" t="s">
        <v>268</v>
      </c>
      <c r="J30" s="17">
        <v>1980</v>
      </c>
      <c r="K30" s="8">
        <v>90</v>
      </c>
      <c r="L30" s="8">
        <v>178200</v>
      </c>
      <c r="M30" s="18">
        <v>4.4</v>
      </c>
      <c r="N30" s="8">
        <v>7840.8</v>
      </c>
      <c r="O30" s="8">
        <v>784.08</v>
      </c>
      <c r="P30" s="8">
        <v>3528.36</v>
      </c>
      <c r="Q30" s="8">
        <v>1960.2</v>
      </c>
      <c r="R30" s="8">
        <v>1568.16</v>
      </c>
      <c r="S30" s="8">
        <v>7056.72</v>
      </c>
      <c r="T30" s="6"/>
    </row>
    <row r="31" ht="19.2" spans="1:20">
      <c r="A31" s="4">
        <v>2740</v>
      </c>
      <c r="B31" s="4" t="s">
        <v>1048</v>
      </c>
      <c r="C31" s="4" t="s">
        <v>2249</v>
      </c>
      <c r="D31" s="5">
        <v>45016</v>
      </c>
      <c r="E31" s="5">
        <v>45381</v>
      </c>
      <c r="F31" s="6"/>
      <c r="G31" s="4" t="s">
        <v>267</v>
      </c>
      <c r="H31" s="4" t="s">
        <v>1042</v>
      </c>
      <c r="I31" s="4" t="s">
        <v>268</v>
      </c>
      <c r="J31" s="17">
        <v>2640</v>
      </c>
      <c r="K31" s="8">
        <v>90</v>
      </c>
      <c r="L31" s="8">
        <v>237600</v>
      </c>
      <c r="M31" s="18">
        <v>4.4</v>
      </c>
      <c r="N31" s="8">
        <v>10454.4</v>
      </c>
      <c r="O31" s="8">
        <v>1045.44</v>
      </c>
      <c r="P31" s="8">
        <v>4704.48</v>
      </c>
      <c r="Q31" s="8">
        <v>2613.6</v>
      </c>
      <c r="R31" s="8">
        <v>2090.88</v>
      </c>
      <c r="S31" s="8">
        <v>9408.96</v>
      </c>
      <c r="T31" s="6"/>
    </row>
    <row r="32" ht="19.2" spans="1:20">
      <c r="A32" s="4">
        <v>2741</v>
      </c>
      <c r="B32" s="4" t="s">
        <v>1049</v>
      </c>
      <c r="C32" s="4" t="s">
        <v>2249</v>
      </c>
      <c r="D32" s="5">
        <v>45016</v>
      </c>
      <c r="E32" s="5">
        <v>45381</v>
      </c>
      <c r="F32" s="6"/>
      <c r="G32" s="4" t="s">
        <v>267</v>
      </c>
      <c r="H32" s="4" t="s">
        <v>1042</v>
      </c>
      <c r="I32" s="4" t="s">
        <v>268</v>
      </c>
      <c r="J32" s="17">
        <v>1485</v>
      </c>
      <c r="K32" s="8">
        <v>90</v>
      </c>
      <c r="L32" s="8">
        <v>133650</v>
      </c>
      <c r="M32" s="18">
        <v>4.4</v>
      </c>
      <c r="N32" s="8">
        <v>5880.6</v>
      </c>
      <c r="O32" s="8">
        <v>588.06</v>
      </c>
      <c r="P32" s="8">
        <v>2646.27</v>
      </c>
      <c r="Q32" s="8">
        <v>1470.15</v>
      </c>
      <c r="R32" s="8">
        <v>1176.12</v>
      </c>
      <c r="S32" s="8">
        <v>5292.54</v>
      </c>
      <c r="T32" s="6"/>
    </row>
    <row r="33" ht="19.2" spans="1:20">
      <c r="A33" s="4">
        <v>2742</v>
      </c>
      <c r="B33" s="4" t="s">
        <v>1050</v>
      </c>
      <c r="C33" s="4" t="s">
        <v>2249</v>
      </c>
      <c r="D33" s="5">
        <v>45016</v>
      </c>
      <c r="E33" s="5">
        <v>45381</v>
      </c>
      <c r="F33" s="6"/>
      <c r="G33" s="4" t="s">
        <v>267</v>
      </c>
      <c r="H33" s="4" t="s">
        <v>1042</v>
      </c>
      <c r="I33" s="4" t="s">
        <v>268</v>
      </c>
      <c r="J33" s="17">
        <v>297</v>
      </c>
      <c r="K33" s="8">
        <v>90</v>
      </c>
      <c r="L33" s="8">
        <v>26730</v>
      </c>
      <c r="M33" s="18">
        <v>4.4</v>
      </c>
      <c r="N33" s="8">
        <v>1176.12</v>
      </c>
      <c r="O33" s="8">
        <v>117.612</v>
      </c>
      <c r="P33" s="8">
        <v>529.254</v>
      </c>
      <c r="Q33" s="8">
        <v>294.03</v>
      </c>
      <c r="R33" s="8">
        <v>235.224</v>
      </c>
      <c r="S33" s="8">
        <v>1058.508</v>
      </c>
      <c r="T33" s="6"/>
    </row>
    <row r="34" ht="19.2" spans="1:20">
      <c r="A34" s="4">
        <v>2743</v>
      </c>
      <c r="B34" s="4" t="s">
        <v>1051</v>
      </c>
      <c r="C34" s="4" t="s">
        <v>2249</v>
      </c>
      <c r="D34" s="5">
        <v>45016</v>
      </c>
      <c r="E34" s="5">
        <v>45381</v>
      </c>
      <c r="F34" s="6"/>
      <c r="G34" s="4" t="s">
        <v>267</v>
      </c>
      <c r="H34" s="4" t="s">
        <v>1042</v>
      </c>
      <c r="I34" s="4" t="s">
        <v>268</v>
      </c>
      <c r="J34" s="17">
        <v>1650</v>
      </c>
      <c r="K34" s="8">
        <v>90</v>
      </c>
      <c r="L34" s="8">
        <v>148500</v>
      </c>
      <c r="M34" s="18">
        <v>4.4</v>
      </c>
      <c r="N34" s="8">
        <v>6534</v>
      </c>
      <c r="O34" s="8">
        <v>653.4</v>
      </c>
      <c r="P34" s="8">
        <v>2940.3</v>
      </c>
      <c r="Q34" s="8">
        <v>1633.5</v>
      </c>
      <c r="R34" s="8">
        <v>1306.8</v>
      </c>
      <c r="S34" s="8">
        <v>5880.6</v>
      </c>
      <c r="T34" s="6"/>
    </row>
    <row r="35" ht="19.2" spans="1:20">
      <c r="A35" s="4">
        <v>2744</v>
      </c>
      <c r="B35" s="4" t="s">
        <v>1052</v>
      </c>
      <c r="C35" s="4" t="s">
        <v>2249</v>
      </c>
      <c r="D35" s="5">
        <v>45016</v>
      </c>
      <c r="E35" s="5">
        <v>45381</v>
      </c>
      <c r="F35" s="6"/>
      <c r="G35" s="4" t="s">
        <v>267</v>
      </c>
      <c r="H35" s="4" t="s">
        <v>1042</v>
      </c>
      <c r="I35" s="4" t="s">
        <v>268</v>
      </c>
      <c r="J35" s="17">
        <v>660</v>
      </c>
      <c r="K35" s="8">
        <v>90</v>
      </c>
      <c r="L35" s="8">
        <v>59400</v>
      </c>
      <c r="M35" s="18">
        <v>4.4</v>
      </c>
      <c r="N35" s="8">
        <v>2613.6</v>
      </c>
      <c r="O35" s="8">
        <v>261.36</v>
      </c>
      <c r="P35" s="8">
        <v>1176.12</v>
      </c>
      <c r="Q35" s="8">
        <v>653.4</v>
      </c>
      <c r="R35" s="8">
        <v>522.72</v>
      </c>
      <c r="S35" s="8">
        <v>2352.24</v>
      </c>
      <c r="T35" s="6"/>
    </row>
    <row r="36" ht="19.2" spans="1:20">
      <c r="A36" s="4">
        <v>2745</v>
      </c>
      <c r="B36" s="4" t="s">
        <v>1053</v>
      </c>
      <c r="C36" s="4" t="s">
        <v>2249</v>
      </c>
      <c r="D36" s="5">
        <v>45016</v>
      </c>
      <c r="E36" s="5">
        <v>45381</v>
      </c>
      <c r="F36" s="6"/>
      <c r="G36" s="4" t="s">
        <v>267</v>
      </c>
      <c r="H36" s="4" t="s">
        <v>1042</v>
      </c>
      <c r="I36" s="4" t="s">
        <v>268</v>
      </c>
      <c r="J36" s="17">
        <v>3234</v>
      </c>
      <c r="K36" s="8">
        <v>90</v>
      </c>
      <c r="L36" s="8">
        <v>291060</v>
      </c>
      <c r="M36" s="18">
        <v>4.4</v>
      </c>
      <c r="N36" s="8">
        <v>12806.64</v>
      </c>
      <c r="O36" s="8">
        <v>1280.664</v>
      </c>
      <c r="P36" s="8">
        <v>5762.988</v>
      </c>
      <c r="Q36" s="8">
        <v>3201.66</v>
      </c>
      <c r="R36" s="8">
        <v>2561.328</v>
      </c>
      <c r="S36" s="8">
        <v>11525.976</v>
      </c>
      <c r="T36" s="6"/>
    </row>
    <row r="37" ht="19.2" spans="1:20">
      <c r="A37" s="4">
        <v>2746</v>
      </c>
      <c r="B37" s="4" t="s">
        <v>1055</v>
      </c>
      <c r="C37" s="4" t="s">
        <v>2249</v>
      </c>
      <c r="D37" s="5">
        <v>45016</v>
      </c>
      <c r="E37" s="5">
        <v>45381</v>
      </c>
      <c r="F37" s="6"/>
      <c r="G37" s="4" t="s">
        <v>267</v>
      </c>
      <c r="H37" s="4" t="s">
        <v>1042</v>
      </c>
      <c r="I37" s="4" t="s">
        <v>268</v>
      </c>
      <c r="J37" s="17">
        <v>1254</v>
      </c>
      <c r="K37" s="8">
        <v>90</v>
      </c>
      <c r="L37" s="8">
        <v>112860</v>
      </c>
      <c r="M37" s="18">
        <v>4.4</v>
      </c>
      <c r="N37" s="8">
        <v>4965.84</v>
      </c>
      <c r="O37" s="8">
        <v>496.584</v>
      </c>
      <c r="P37" s="8">
        <v>2234.628</v>
      </c>
      <c r="Q37" s="8">
        <v>1241.46</v>
      </c>
      <c r="R37" s="8">
        <v>993.168</v>
      </c>
      <c r="S37" s="8">
        <v>4469.256</v>
      </c>
      <c r="T37" s="6"/>
    </row>
    <row r="38" ht="19.2" spans="1:20">
      <c r="A38" s="4">
        <v>2747</v>
      </c>
      <c r="B38" s="4" t="s">
        <v>1056</v>
      </c>
      <c r="C38" s="4" t="s">
        <v>2249</v>
      </c>
      <c r="D38" s="5">
        <v>45016</v>
      </c>
      <c r="E38" s="5">
        <v>45381</v>
      </c>
      <c r="F38" s="6"/>
      <c r="G38" s="4" t="s">
        <v>267</v>
      </c>
      <c r="H38" s="4" t="s">
        <v>1042</v>
      </c>
      <c r="I38" s="4" t="s">
        <v>268</v>
      </c>
      <c r="J38" s="17">
        <v>660</v>
      </c>
      <c r="K38" s="8">
        <v>90</v>
      </c>
      <c r="L38" s="8">
        <v>59400</v>
      </c>
      <c r="M38" s="18">
        <v>4.4</v>
      </c>
      <c r="N38" s="8">
        <v>2613.6</v>
      </c>
      <c r="O38" s="8">
        <v>261.36</v>
      </c>
      <c r="P38" s="8">
        <v>1176.12</v>
      </c>
      <c r="Q38" s="8">
        <v>653.4</v>
      </c>
      <c r="R38" s="8">
        <v>522.72</v>
      </c>
      <c r="S38" s="8">
        <v>2352.24</v>
      </c>
      <c r="T38" s="6"/>
    </row>
    <row r="39" ht="19.2" spans="1:20">
      <c r="A39" s="4">
        <v>2748</v>
      </c>
      <c r="B39" s="4" t="s">
        <v>1057</v>
      </c>
      <c r="C39" s="4" t="s">
        <v>2249</v>
      </c>
      <c r="D39" s="5">
        <v>45016</v>
      </c>
      <c r="E39" s="5">
        <v>45381</v>
      </c>
      <c r="F39" s="6"/>
      <c r="G39" s="4" t="s">
        <v>267</v>
      </c>
      <c r="H39" s="4" t="s">
        <v>1042</v>
      </c>
      <c r="I39" s="4" t="s">
        <v>268</v>
      </c>
      <c r="J39" s="17">
        <v>396</v>
      </c>
      <c r="K39" s="8">
        <v>90</v>
      </c>
      <c r="L39" s="8">
        <v>35640</v>
      </c>
      <c r="M39" s="18">
        <v>4.4</v>
      </c>
      <c r="N39" s="8">
        <v>1568.16</v>
      </c>
      <c r="O39" s="8">
        <v>156.816</v>
      </c>
      <c r="P39" s="8">
        <v>705.672</v>
      </c>
      <c r="Q39" s="8">
        <v>392.04</v>
      </c>
      <c r="R39" s="8">
        <v>313.632</v>
      </c>
      <c r="S39" s="8">
        <v>1411.344</v>
      </c>
      <c r="T39" s="6"/>
    </row>
    <row r="40" ht="19.2" spans="1:20">
      <c r="A40" s="4">
        <v>2749</v>
      </c>
      <c r="B40" s="4" t="s">
        <v>1058</v>
      </c>
      <c r="C40" s="4" t="s">
        <v>2249</v>
      </c>
      <c r="D40" s="5">
        <v>45016</v>
      </c>
      <c r="E40" s="5">
        <v>45381</v>
      </c>
      <c r="F40" s="6"/>
      <c r="G40" s="4" t="s">
        <v>267</v>
      </c>
      <c r="H40" s="4" t="s">
        <v>1042</v>
      </c>
      <c r="I40" s="4" t="s">
        <v>268</v>
      </c>
      <c r="J40" s="17">
        <v>330</v>
      </c>
      <c r="K40" s="8">
        <v>90</v>
      </c>
      <c r="L40" s="8">
        <v>29700</v>
      </c>
      <c r="M40" s="18">
        <v>4.4</v>
      </c>
      <c r="N40" s="8">
        <v>1306.8</v>
      </c>
      <c r="O40" s="8">
        <v>130.68</v>
      </c>
      <c r="P40" s="8">
        <v>588.06</v>
      </c>
      <c r="Q40" s="8">
        <v>326.7</v>
      </c>
      <c r="R40" s="8">
        <v>261.36</v>
      </c>
      <c r="S40" s="8">
        <v>1176.12</v>
      </c>
      <c r="T40" s="6"/>
    </row>
    <row r="41" ht="19.2" spans="1:20">
      <c r="A41" s="4">
        <v>2750</v>
      </c>
      <c r="B41" s="4" t="s">
        <v>1059</v>
      </c>
      <c r="C41" s="4" t="s">
        <v>2249</v>
      </c>
      <c r="D41" s="5">
        <v>45016</v>
      </c>
      <c r="E41" s="5">
        <v>45381</v>
      </c>
      <c r="F41" s="6"/>
      <c r="G41" s="4" t="s">
        <v>267</v>
      </c>
      <c r="H41" s="4" t="s">
        <v>1042</v>
      </c>
      <c r="I41" s="4" t="s">
        <v>268</v>
      </c>
      <c r="J41" s="17">
        <v>2310</v>
      </c>
      <c r="K41" s="8">
        <v>90</v>
      </c>
      <c r="L41" s="8">
        <v>207900</v>
      </c>
      <c r="M41" s="18">
        <v>4.4</v>
      </c>
      <c r="N41" s="8">
        <v>9147.6</v>
      </c>
      <c r="O41" s="8">
        <v>914.76</v>
      </c>
      <c r="P41" s="8">
        <v>4116.42</v>
      </c>
      <c r="Q41" s="8">
        <v>2286.9</v>
      </c>
      <c r="R41" s="8">
        <v>1829.52</v>
      </c>
      <c r="S41" s="8">
        <v>8232.84</v>
      </c>
      <c r="T41" s="6"/>
    </row>
  </sheetData>
  <autoFilter ref="A4:T41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36"/>
  <sheetViews>
    <sheetView topLeftCell="A10" workbookViewId="0">
      <selection activeCell="G10" sqref="G$1:G$1048576"/>
    </sheetView>
  </sheetViews>
  <sheetFormatPr defaultColWidth="9" defaultRowHeight="14.4"/>
  <sheetData>
    <row r="1" ht="20.4" spans="1:20">
      <c r="A1" s="1" t="s">
        <v>2260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2257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15</v>
      </c>
      <c r="N4" s="8" t="s">
        <v>16</v>
      </c>
      <c r="O4" s="10" t="s">
        <v>17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20</v>
      </c>
      <c r="Q5" s="11" t="s">
        <v>21</v>
      </c>
      <c r="R5" s="11" t="s">
        <v>22</v>
      </c>
      <c r="S5" s="11" t="s">
        <v>23</v>
      </c>
      <c r="T5" s="8"/>
    </row>
    <row r="6" ht="19.2" spans="1:20">
      <c r="A6" s="4">
        <v>2751</v>
      </c>
      <c r="B6" s="4" t="s">
        <v>1060</v>
      </c>
      <c r="C6" s="4" t="s">
        <v>2249</v>
      </c>
      <c r="D6" s="5">
        <v>44933</v>
      </c>
      <c r="E6" s="5">
        <v>44977</v>
      </c>
      <c r="F6" s="6"/>
      <c r="G6" s="4" t="s">
        <v>960</v>
      </c>
      <c r="H6" s="4" t="s">
        <v>1061</v>
      </c>
      <c r="I6" s="4" t="s">
        <v>27</v>
      </c>
      <c r="J6" s="4">
        <v>6.8</v>
      </c>
      <c r="K6" s="8">
        <v>3000</v>
      </c>
      <c r="L6" s="8">
        <v>20400</v>
      </c>
      <c r="M6" s="4">
        <v>10</v>
      </c>
      <c r="N6" s="8">
        <v>2040</v>
      </c>
      <c r="O6" s="8">
        <v>612</v>
      </c>
      <c r="P6" s="6"/>
      <c r="Q6" s="6"/>
      <c r="R6" s="8">
        <v>1428</v>
      </c>
      <c r="S6" s="8">
        <v>1428</v>
      </c>
      <c r="T6" s="6"/>
    </row>
    <row r="7" ht="19.2" spans="1:20">
      <c r="A7" s="4">
        <v>2752</v>
      </c>
      <c r="B7" s="4" t="s">
        <v>1062</v>
      </c>
      <c r="C7" s="4" t="s">
        <v>2249</v>
      </c>
      <c r="D7" s="5">
        <v>44933</v>
      </c>
      <c r="E7" s="5">
        <v>44977</v>
      </c>
      <c r="F7" s="6"/>
      <c r="G7" s="4" t="s">
        <v>960</v>
      </c>
      <c r="H7" s="4" t="s">
        <v>1061</v>
      </c>
      <c r="I7" s="4" t="s">
        <v>27</v>
      </c>
      <c r="J7" s="4">
        <v>8</v>
      </c>
      <c r="K7" s="8">
        <v>3000</v>
      </c>
      <c r="L7" s="8">
        <v>24000</v>
      </c>
      <c r="M7" s="4">
        <v>10</v>
      </c>
      <c r="N7" s="8">
        <v>2400</v>
      </c>
      <c r="O7" s="8">
        <v>720</v>
      </c>
      <c r="P7" s="6"/>
      <c r="Q7" s="6"/>
      <c r="R7" s="8">
        <v>1680</v>
      </c>
      <c r="S7" s="8">
        <v>1680</v>
      </c>
      <c r="T7" s="6"/>
    </row>
    <row r="8" ht="19.2" spans="1:20">
      <c r="A8" s="4">
        <v>2753</v>
      </c>
      <c r="B8" s="4" t="s">
        <v>1063</v>
      </c>
      <c r="C8" s="4" t="s">
        <v>2249</v>
      </c>
      <c r="D8" s="5">
        <v>44933</v>
      </c>
      <c r="E8" s="5">
        <v>44977</v>
      </c>
      <c r="F8" s="6"/>
      <c r="G8" s="4" t="s">
        <v>960</v>
      </c>
      <c r="H8" s="4" t="s">
        <v>1061</v>
      </c>
      <c r="I8" s="4" t="s">
        <v>27</v>
      </c>
      <c r="J8" s="4">
        <v>5</v>
      </c>
      <c r="K8" s="8">
        <v>3000</v>
      </c>
      <c r="L8" s="8">
        <v>15000</v>
      </c>
      <c r="M8" s="4">
        <v>10</v>
      </c>
      <c r="N8" s="8">
        <v>1500</v>
      </c>
      <c r="O8" s="8">
        <v>450</v>
      </c>
      <c r="P8" s="6"/>
      <c r="Q8" s="6"/>
      <c r="R8" s="8">
        <v>1050</v>
      </c>
      <c r="S8" s="8">
        <v>1050</v>
      </c>
      <c r="T8" s="6"/>
    </row>
    <row r="9" ht="19.2" spans="1:20">
      <c r="A9" s="4">
        <v>2754</v>
      </c>
      <c r="B9" s="4" t="s">
        <v>1064</v>
      </c>
      <c r="C9" s="4" t="s">
        <v>2249</v>
      </c>
      <c r="D9" s="5">
        <v>44933</v>
      </c>
      <c r="E9" s="5">
        <v>44977</v>
      </c>
      <c r="F9" s="6"/>
      <c r="G9" s="4" t="s">
        <v>960</v>
      </c>
      <c r="H9" s="4" t="s">
        <v>1061</v>
      </c>
      <c r="I9" s="4" t="s">
        <v>27</v>
      </c>
      <c r="J9" s="4">
        <v>4</v>
      </c>
      <c r="K9" s="8">
        <v>3000</v>
      </c>
      <c r="L9" s="8">
        <v>12000</v>
      </c>
      <c r="M9" s="4">
        <v>10</v>
      </c>
      <c r="N9" s="8">
        <v>1200</v>
      </c>
      <c r="O9" s="8">
        <v>360</v>
      </c>
      <c r="P9" s="6"/>
      <c r="Q9" s="6"/>
      <c r="R9" s="8">
        <v>840</v>
      </c>
      <c r="S9" s="8">
        <v>840</v>
      </c>
      <c r="T9" s="6"/>
    </row>
    <row r="10" ht="19.2" spans="1:20">
      <c r="A10" s="4">
        <v>2755</v>
      </c>
      <c r="B10" s="4" t="s">
        <v>1065</v>
      </c>
      <c r="C10" s="4" t="s">
        <v>2249</v>
      </c>
      <c r="D10" s="5">
        <v>44933</v>
      </c>
      <c r="E10" s="5">
        <v>44977</v>
      </c>
      <c r="F10" s="6"/>
      <c r="G10" s="4" t="s">
        <v>960</v>
      </c>
      <c r="H10" s="4" t="s">
        <v>1061</v>
      </c>
      <c r="I10" s="4" t="s">
        <v>27</v>
      </c>
      <c r="J10" s="4">
        <v>10</v>
      </c>
      <c r="K10" s="8">
        <v>3000</v>
      </c>
      <c r="L10" s="8">
        <v>30000</v>
      </c>
      <c r="M10" s="4">
        <v>10</v>
      </c>
      <c r="N10" s="8">
        <v>3000</v>
      </c>
      <c r="O10" s="8">
        <v>900</v>
      </c>
      <c r="P10" s="6"/>
      <c r="Q10" s="6"/>
      <c r="R10" s="8">
        <v>2100</v>
      </c>
      <c r="S10" s="8">
        <v>2100</v>
      </c>
      <c r="T10" s="6"/>
    </row>
    <row r="11" ht="19.2" spans="1:20">
      <c r="A11" s="4">
        <v>2756</v>
      </c>
      <c r="B11" s="4" t="s">
        <v>1066</v>
      </c>
      <c r="C11" s="4" t="s">
        <v>2249</v>
      </c>
      <c r="D11" s="5">
        <v>44933</v>
      </c>
      <c r="E11" s="5">
        <v>45016</v>
      </c>
      <c r="F11" s="6"/>
      <c r="G11" s="4" t="s">
        <v>960</v>
      </c>
      <c r="H11" s="4" t="s">
        <v>1061</v>
      </c>
      <c r="I11" s="4" t="s">
        <v>27</v>
      </c>
      <c r="J11" s="4">
        <v>6.01</v>
      </c>
      <c r="K11" s="8">
        <v>3000</v>
      </c>
      <c r="L11" s="8">
        <v>18030</v>
      </c>
      <c r="M11" s="4">
        <v>10</v>
      </c>
      <c r="N11" s="8">
        <v>1803</v>
      </c>
      <c r="O11" s="8">
        <v>540.9</v>
      </c>
      <c r="P11" s="6"/>
      <c r="Q11" s="6"/>
      <c r="R11" s="8">
        <v>1262.1</v>
      </c>
      <c r="S11" s="8">
        <v>1262.1</v>
      </c>
      <c r="T11" s="6"/>
    </row>
    <row r="12" ht="19.2" spans="1:20">
      <c r="A12" s="4">
        <v>2757</v>
      </c>
      <c r="B12" s="4" t="s">
        <v>1067</v>
      </c>
      <c r="C12" s="4" t="s">
        <v>2249</v>
      </c>
      <c r="D12" s="5">
        <v>44933</v>
      </c>
      <c r="E12" s="5">
        <v>45016</v>
      </c>
      <c r="F12" s="6"/>
      <c r="G12" s="4" t="s">
        <v>960</v>
      </c>
      <c r="H12" s="4" t="s">
        <v>1061</v>
      </c>
      <c r="I12" s="4" t="s">
        <v>27</v>
      </c>
      <c r="J12" s="4">
        <v>7.43</v>
      </c>
      <c r="K12" s="8">
        <v>3000</v>
      </c>
      <c r="L12" s="8">
        <v>22290</v>
      </c>
      <c r="M12" s="4">
        <v>10</v>
      </c>
      <c r="N12" s="8">
        <v>2229</v>
      </c>
      <c r="O12" s="8">
        <v>668.7</v>
      </c>
      <c r="P12" s="6"/>
      <c r="Q12" s="6"/>
      <c r="R12" s="8">
        <v>1560.3</v>
      </c>
      <c r="S12" s="8">
        <v>1560.3</v>
      </c>
      <c r="T12" s="6"/>
    </row>
    <row r="13" ht="19.2" spans="1:20">
      <c r="A13" s="4">
        <v>2758</v>
      </c>
      <c r="B13" s="4" t="s">
        <v>1060</v>
      </c>
      <c r="C13" s="4" t="s">
        <v>2249</v>
      </c>
      <c r="D13" s="5">
        <v>44933</v>
      </c>
      <c r="E13" s="5">
        <v>44957</v>
      </c>
      <c r="F13" s="6"/>
      <c r="G13" s="4" t="s">
        <v>25</v>
      </c>
      <c r="H13" s="4" t="s">
        <v>1061</v>
      </c>
      <c r="I13" s="4" t="s">
        <v>27</v>
      </c>
      <c r="J13" s="4">
        <v>6.8</v>
      </c>
      <c r="K13" s="8">
        <v>2032.8</v>
      </c>
      <c r="L13" s="8">
        <v>13823.04</v>
      </c>
      <c r="M13" s="4">
        <v>10</v>
      </c>
      <c r="N13" s="8">
        <v>1382.304</v>
      </c>
      <c r="O13" s="8">
        <v>69.1152</v>
      </c>
      <c r="P13" s="6"/>
      <c r="Q13" s="8">
        <v>622.0368</v>
      </c>
      <c r="R13" s="8">
        <v>691.152</v>
      </c>
      <c r="S13" s="8">
        <v>1313.1888</v>
      </c>
      <c r="T13" s="6"/>
    </row>
    <row r="14" ht="19.2" spans="1:20">
      <c r="A14" s="4">
        <v>2759</v>
      </c>
      <c r="B14" s="4" t="s">
        <v>1062</v>
      </c>
      <c r="C14" s="4" t="s">
        <v>2249</v>
      </c>
      <c r="D14" s="5">
        <v>44933</v>
      </c>
      <c r="E14" s="5">
        <v>44957</v>
      </c>
      <c r="F14" s="6"/>
      <c r="G14" s="4" t="s">
        <v>25</v>
      </c>
      <c r="H14" s="4" t="s">
        <v>1061</v>
      </c>
      <c r="I14" s="4" t="s">
        <v>27</v>
      </c>
      <c r="J14" s="4">
        <v>8</v>
      </c>
      <c r="K14" s="8">
        <v>2032.8</v>
      </c>
      <c r="L14" s="8">
        <v>16262.4</v>
      </c>
      <c r="M14" s="4">
        <v>10</v>
      </c>
      <c r="N14" s="8">
        <v>1626.24</v>
      </c>
      <c r="O14" s="8">
        <v>81.312</v>
      </c>
      <c r="P14" s="6"/>
      <c r="Q14" s="8">
        <v>731.808</v>
      </c>
      <c r="R14" s="8">
        <v>813.12</v>
      </c>
      <c r="S14" s="8">
        <v>1544.928</v>
      </c>
      <c r="T14" s="6"/>
    </row>
    <row r="15" ht="19.2" spans="1:20">
      <c r="A15" s="4">
        <v>2760</v>
      </c>
      <c r="B15" s="4" t="s">
        <v>1068</v>
      </c>
      <c r="C15" s="4" t="s">
        <v>2249</v>
      </c>
      <c r="D15" s="5">
        <v>44933</v>
      </c>
      <c r="E15" s="5">
        <v>44957</v>
      </c>
      <c r="F15" s="6"/>
      <c r="G15" s="4" t="s">
        <v>25</v>
      </c>
      <c r="H15" s="4" t="s">
        <v>1061</v>
      </c>
      <c r="I15" s="4" t="s">
        <v>27</v>
      </c>
      <c r="J15" s="4">
        <v>3.9</v>
      </c>
      <c r="K15" s="8">
        <v>2032.8</v>
      </c>
      <c r="L15" s="8">
        <v>7927.92</v>
      </c>
      <c r="M15" s="4">
        <v>10</v>
      </c>
      <c r="N15" s="8">
        <v>792.792</v>
      </c>
      <c r="O15" s="8">
        <v>39.6396</v>
      </c>
      <c r="P15" s="6"/>
      <c r="Q15" s="8">
        <v>356.7564</v>
      </c>
      <c r="R15" s="8">
        <v>396.396</v>
      </c>
      <c r="S15" s="8">
        <v>753.1524</v>
      </c>
      <c r="T15" s="6"/>
    </row>
    <row r="16" ht="19.2" spans="1:20">
      <c r="A16" s="4">
        <v>2761</v>
      </c>
      <c r="B16" s="4" t="s">
        <v>1069</v>
      </c>
      <c r="C16" s="4" t="s">
        <v>2249</v>
      </c>
      <c r="D16" s="5">
        <v>44933</v>
      </c>
      <c r="E16" s="5">
        <v>44957</v>
      </c>
      <c r="F16" s="6"/>
      <c r="G16" s="4" t="s">
        <v>25</v>
      </c>
      <c r="H16" s="4" t="s">
        <v>1061</v>
      </c>
      <c r="I16" s="4" t="s">
        <v>27</v>
      </c>
      <c r="J16" s="4">
        <v>12</v>
      </c>
      <c r="K16" s="8">
        <v>2032.8</v>
      </c>
      <c r="L16" s="8">
        <v>24393.6</v>
      </c>
      <c r="M16" s="4">
        <v>10</v>
      </c>
      <c r="N16" s="8">
        <v>2439.36</v>
      </c>
      <c r="O16" s="8">
        <v>121.968</v>
      </c>
      <c r="P16" s="6"/>
      <c r="Q16" s="8">
        <v>1097.712</v>
      </c>
      <c r="R16" s="8">
        <v>1219.68</v>
      </c>
      <c r="S16" s="8">
        <v>2317.392</v>
      </c>
      <c r="T16" s="6"/>
    </row>
    <row r="17" ht="19.2" spans="1:20">
      <c r="A17" s="4">
        <v>2762</v>
      </c>
      <c r="B17" s="4" t="s">
        <v>1070</v>
      </c>
      <c r="C17" s="4" t="s">
        <v>2249</v>
      </c>
      <c r="D17" s="5">
        <v>44933</v>
      </c>
      <c r="E17" s="5">
        <v>44957</v>
      </c>
      <c r="F17" s="6"/>
      <c r="G17" s="4" t="s">
        <v>25</v>
      </c>
      <c r="H17" s="4" t="s">
        <v>1061</v>
      </c>
      <c r="I17" s="4" t="s">
        <v>27</v>
      </c>
      <c r="J17" s="4">
        <v>4.93</v>
      </c>
      <c r="K17" s="8">
        <v>2032.8</v>
      </c>
      <c r="L17" s="8">
        <v>10021.704</v>
      </c>
      <c r="M17" s="4">
        <v>10</v>
      </c>
      <c r="N17" s="8">
        <v>1002.1704</v>
      </c>
      <c r="O17" s="8">
        <v>50.10852</v>
      </c>
      <c r="P17" s="6"/>
      <c r="Q17" s="8">
        <v>450.97668</v>
      </c>
      <c r="R17" s="8">
        <v>501.0852</v>
      </c>
      <c r="S17" s="8">
        <v>952.06188</v>
      </c>
      <c r="T17" s="6"/>
    </row>
    <row r="18" ht="19.2" spans="1:20">
      <c r="A18" s="4">
        <v>2763</v>
      </c>
      <c r="B18" s="4" t="s">
        <v>1065</v>
      </c>
      <c r="C18" s="4" t="s">
        <v>2249</v>
      </c>
      <c r="D18" s="5">
        <v>44933</v>
      </c>
      <c r="E18" s="5">
        <v>44957</v>
      </c>
      <c r="F18" s="6"/>
      <c r="G18" s="4" t="s">
        <v>25</v>
      </c>
      <c r="H18" s="4" t="s">
        <v>1061</v>
      </c>
      <c r="I18" s="4" t="s">
        <v>27</v>
      </c>
      <c r="J18" s="4">
        <v>10</v>
      </c>
      <c r="K18" s="8">
        <v>2032.8</v>
      </c>
      <c r="L18" s="8">
        <v>20328</v>
      </c>
      <c r="M18" s="4">
        <v>10</v>
      </c>
      <c r="N18" s="8">
        <v>2032.8</v>
      </c>
      <c r="O18" s="8">
        <v>101.64</v>
      </c>
      <c r="P18" s="6"/>
      <c r="Q18" s="8">
        <v>914.76</v>
      </c>
      <c r="R18" s="8">
        <v>1016.4</v>
      </c>
      <c r="S18" s="8">
        <v>1931.16</v>
      </c>
      <c r="T18" s="6"/>
    </row>
    <row r="19" ht="19.2" spans="1:20">
      <c r="A19" s="4">
        <v>2764</v>
      </c>
      <c r="B19" s="4" t="s">
        <v>1071</v>
      </c>
      <c r="C19" s="4" t="s">
        <v>2249</v>
      </c>
      <c r="D19" s="5">
        <v>44941</v>
      </c>
      <c r="E19" s="5">
        <v>44957</v>
      </c>
      <c r="F19" s="6"/>
      <c r="G19" s="4" t="s">
        <v>25</v>
      </c>
      <c r="H19" s="4" t="s">
        <v>1061</v>
      </c>
      <c r="I19" s="4" t="s">
        <v>27</v>
      </c>
      <c r="J19" s="4">
        <v>8</v>
      </c>
      <c r="K19" s="4">
        <v>888.32</v>
      </c>
      <c r="L19" s="8">
        <v>7106.56</v>
      </c>
      <c r="M19" s="4">
        <v>10</v>
      </c>
      <c r="N19" s="8">
        <v>710.656</v>
      </c>
      <c r="O19" s="8">
        <v>35.5328</v>
      </c>
      <c r="P19" s="6"/>
      <c r="Q19" s="8">
        <v>319.7952</v>
      </c>
      <c r="R19" s="8">
        <v>355.328</v>
      </c>
      <c r="S19" s="8">
        <v>675.1232</v>
      </c>
      <c r="T19" s="6"/>
    </row>
    <row r="20" ht="19.2" spans="1:20">
      <c r="A20" s="4">
        <v>2765</v>
      </c>
      <c r="B20" s="4" t="s">
        <v>1060</v>
      </c>
      <c r="C20" s="4" t="s">
        <v>2249</v>
      </c>
      <c r="D20" s="5">
        <v>44958</v>
      </c>
      <c r="E20" s="5">
        <v>44985</v>
      </c>
      <c r="F20" s="6"/>
      <c r="G20" s="4" t="s">
        <v>25</v>
      </c>
      <c r="H20" s="4" t="s">
        <v>1061</v>
      </c>
      <c r="I20" s="4" t="s">
        <v>27</v>
      </c>
      <c r="J20" s="4">
        <v>6.8</v>
      </c>
      <c r="K20" s="8">
        <v>4410</v>
      </c>
      <c r="L20" s="8">
        <v>29988</v>
      </c>
      <c r="M20" s="4">
        <v>10</v>
      </c>
      <c r="N20" s="8">
        <v>2998.8</v>
      </c>
      <c r="O20" s="8">
        <v>149.94</v>
      </c>
      <c r="P20" s="6"/>
      <c r="Q20" s="8">
        <v>1349.46</v>
      </c>
      <c r="R20" s="8">
        <v>1499.4</v>
      </c>
      <c r="S20" s="8">
        <v>2848.86</v>
      </c>
      <c r="T20" s="6"/>
    </row>
    <row r="21" ht="19.2" spans="1:20">
      <c r="A21" s="4">
        <v>2766</v>
      </c>
      <c r="B21" s="4" t="s">
        <v>1062</v>
      </c>
      <c r="C21" s="4" t="s">
        <v>2249</v>
      </c>
      <c r="D21" s="5">
        <v>44958</v>
      </c>
      <c r="E21" s="5">
        <v>44985</v>
      </c>
      <c r="F21" s="6"/>
      <c r="G21" s="4" t="s">
        <v>25</v>
      </c>
      <c r="H21" s="4" t="s">
        <v>1061</v>
      </c>
      <c r="I21" s="4" t="s">
        <v>27</v>
      </c>
      <c r="J21" s="4">
        <v>8</v>
      </c>
      <c r="K21" s="8">
        <v>4410</v>
      </c>
      <c r="L21" s="8">
        <v>35280</v>
      </c>
      <c r="M21" s="4">
        <v>10</v>
      </c>
      <c r="N21" s="8">
        <v>3528</v>
      </c>
      <c r="O21" s="8">
        <v>176.4</v>
      </c>
      <c r="P21" s="6"/>
      <c r="Q21" s="8">
        <v>1587.6</v>
      </c>
      <c r="R21" s="8">
        <v>1764</v>
      </c>
      <c r="S21" s="8">
        <v>3351.6</v>
      </c>
      <c r="T21" s="6"/>
    </row>
    <row r="22" ht="19.2" spans="1:20">
      <c r="A22" s="4">
        <v>2767</v>
      </c>
      <c r="B22" s="4" t="s">
        <v>1068</v>
      </c>
      <c r="C22" s="4" t="s">
        <v>2249</v>
      </c>
      <c r="D22" s="5">
        <v>44958</v>
      </c>
      <c r="E22" s="5">
        <v>44985</v>
      </c>
      <c r="F22" s="6"/>
      <c r="G22" s="4" t="s">
        <v>25</v>
      </c>
      <c r="H22" s="4" t="s">
        <v>1061</v>
      </c>
      <c r="I22" s="4" t="s">
        <v>27</v>
      </c>
      <c r="J22" s="4">
        <v>3.9</v>
      </c>
      <c r="K22" s="8">
        <v>4410</v>
      </c>
      <c r="L22" s="8">
        <v>17199</v>
      </c>
      <c r="M22" s="4">
        <v>10</v>
      </c>
      <c r="N22" s="8">
        <v>1719.9</v>
      </c>
      <c r="O22" s="8">
        <v>85.995</v>
      </c>
      <c r="P22" s="6"/>
      <c r="Q22" s="8">
        <v>773.955</v>
      </c>
      <c r="R22" s="8">
        <v>859.95</v>
      </c>
      <c r="S22" s="8">
        <v>1633.905</v>
      </c>
      <c r="T22" s="6"/>
    </row>
    <row r="23" ht="19.2" spans="1:20">
      <c r="A23" s="4">
        <v>2768</v>
      </c>
      <c r="B23" s="4" t="s">
        <v>1069</v>
      </c>
      <c r="C23" s="4" t="s">
        <v>2249</v>
      </c>
      <c r="D23" s="5">
        <v>44958</v>
      </c>
      <c r="E23" s="5">
        <v>44985</v>
      </c>
      <c r="F23" s="6"/>
      <c r="G23" s="4" t="s">
        <v>25</v>
      </c>
      <c r="H23" s="4" t="s">
        <v>1061</v>
      </c>
      <c r="I23" s="4" t="s">
        <v>27</v>
      </c>
      <c r="J23" s="4">
        <v>12</v>
      </c>
      <c r="K23" s="8">
        <v>4410</v>
      </c>
      <c r="L23" s="8">
        <v>52920</v>
      </c>
      <c r="M23" s="4">
        <v>10</v>
      </c>
      <c r="N23" s="8">
        <v>5292</v>
      </c>
      <c r="O23" s="8">
        <v>264.6</v>
      </c>
      <c r="P23" s="6"/>
      <c r="Q23" s="8">
        <v>2381.4</v>
      </c>
      <c r="R23" s="8">
        <v>2646</v>
      </c>
      <c r="S23" s="8">
        <v>5027.4</v>
      </c>
      <c r="T23" s="6"/>
    </row>
    <row r="24" ht="19.2" spans="1:20">
      <c r="A24" s="4">
        <v>2769</v>
      </c>
      <c r="B24" s="4" t="s">
        <v>1070</v>
      </c>
      <c r="C24" s="4" t="s">
        <v>2249</v>
      </c>
      <c r="D24" s="5">
        <v>44958</v>
      </c>
      <c r="E24" s="5">
        <v>44985</v>
      </c>
      <c r="F24" s="6"/>
      <c r="G24" s="4" t="s">
        <v>25</v>
      </c>
      <c r="H24" s="4" t="s">
        <v>1061</v>
      </c>
      <c r="I24" s="4" t="s">
        <v>27</v>
      </c>
      <c r="J24" s="4">
        <v>4.93</v>
      </c>
      <c r="K24" s="8">
        <v>4410</v>
      </c>
      <c r="L24" s="8">
        <v>21741.3</v>
      </c>
      <c r="M24" s="4">
        <v>10</v>
      </c>
      <c r="N24" s="8">
        <v>2174.13</v>
      </c>
      <c r="O24" s="8">
        <v>108.7065</v>
      </c>
      <c r="P24" s="6"/>
      <c r="Q24" s="8">
        <v>978.3585</v>
      </c>
      <c r="R24" s="8">
        <v>1087.065</v>
      </c>
      <c r="S24" s="8">
        <v>2065.4235</v>
      </c>
      <c r="T24" s="6"/>
    </row>
    <row r="25" ht="19.2" spans="1:20">
      <c r="A25" s="4">
        <v>2770</v>
      </c>
      <c r="B25" s="4" t="s">
        <v>1065</v>
      </c>
      <c r="C25" s="4" t="s">
        <v>2249</v>
      </c>
      <c r="D25" s="5">
        <v>44958</v>
      </c>
      <c r="E25" s="5">
        <v>45381</v>
      </c>
      <c r="F25" s="6"/>
      <c r="G25" s="4" t="s">
        <v>25</v>
      </c>
      <c r="H25" s="4" t="s">
        <v>1061</v>
      </c>
      <c r="I25" s="4" t="s">
        <v>27</v>
      </c>
      <c r="J25" s="4">
        <v>10</v>
      </c>
      <c r="K25" s="8">
        <v>4410</v>
      </c>
      <c r="L25" s="8">
        <v>44100</v>
      </c>
      <c r="M25" s="4">
        <v>10</v>
      </c>
      <c r="N25" s="8">
        <v>4410</v>
      </c>
      <c r="O25" s="8">
        <v>220.5</v>
      </c>
      <c r="P25" s="6"/>
      <c r="Q25" s="8">
        <v>1984.5</v>
      </c>
      <c r="R25" s="8">
        <v>2205</v>
      </c>
      <c r="S25" s="8">
        <v>4189.5</v>
      </c>
      <c r="T25" s="6"/>
    </row>
    <row r="26" ht="19.2" spans="1:20">
      <c r="A26" s="4">
        <v>2771</v>
      </c>
      <c r="B26" s="4" t="s">
        <v>1066</v>
      </c>
      <c r="C26" s="4" t="s">
        <v>2249</v>
      </c>
      <c r="D26" s="5">
        <v>44958</v>
      </c>
      <c r="E26" s="5">
        <v>44985</v>
      </c>
      <c r="F26" s="6"/>
      <c r="G26" s="4" t="s">
        <v>25</v>
      </c>
      <c r="H26" s="4" t="s">
        <v>1061</v>
      </c>
      <c r="I26" s="4" t="s">
        <v>27</v>
      </c>
      <c r="J26" s="4">
        <v>6.01</v>
      </c>
      <c r="K26" s="8">
        <v>4410</v>
      </c>
      <c r="L26" s="8">
        <v>26504.1</v>
      </c>
      <c r="M26" s="4">
        <v>10</v>
      </c>
      <c r="N26" s="8">
        <v>2650.41</v>
      </c>
      <c r="O26" s="8">
        <v>132.5205</v>
      </c>
      <c r="P26" s="6"/>
      <c r="Q26" s="8">
        <v>1192.6845</v>
      </c>
      <c r="R26" s="8">
        <v>1325.205</v>
      </c>
      <c r="S26" s="8">
        <v>2517.8895</v>
      </c>
      <c r="T26" s="6"/>
    </row>
    <row r="27" ht="19.2" spans="1:20">
      <c r="A27" s="4">
        <v>2772</v>
      </c>
      <c r="B27" s="4" t="s">
        <v>1067</v>
      </c>
      <c r="C27" s="4" t="s">
        <v>2249</v>
      </c>
      <c r="D27" s="5">
        <v>44958</v>
      </c>
      <c r="E27" s="5">
        <v>44985</v>
      </c>
      <c r="F27" s="6"/>
      <c r="G27" s="4" t="s">
        <v>25</v>
      </c>
      <c r="H27" s="4" t="s">
        <v>1061</v>
      </c>
      <c r="I27" s="4" t="s">
        <v>27</v>
      </c>
      <c r="J27" s="4">
        <v>7.43</v>
      </c>
      <c r="K27" s="8">
        <v>4410</v>
      </c>
      <c r="L27" s="8">
        <v>32766.3</v>
      </c>
      <c r="M27" s="4">
        <v>10</v>
      </c>
      <c r="N27" s="8">
        <v>3276.63</v>
      </c>
      <c r="O27" s="8">
        <v>163.8315</v>
      </c>
      <c r="P27" s="6"/>
      <c r="Q27" s="8">
        <v>1474.4835</v>
      </c>
      <c r="R27" s="8">
        <v>1638.315</v>
      </c>
      <c r="S27" s="8">
        <v>3112.7985</v>
      </c>
      <c r="T27" s="6"/>
    </row>
    <row r="28" ht="19.2" spans="1:20">
      <c r="A28" s="4">
        <v>2773</v>
      </c>
      <c r="B28" s="4" t="s">
        <v>1060</v>
      </c>
      <c r="C28" s="4" t="s">
        <v>2249</v>
      </c>
      <c r="D28" s="5">
        <v>44986</v>
      </c>
      <c r="E28" s="5">
        <v>45016</v>
      </c>
      <c r="F28" s="6"/>
      <c r="G28" s="4" t="s">
        <v>25</v>
      </c>
      <c r="H28" s="4" t="s">
        <v>1061</v>
      </c>
      <c r="I28" s="4" t="s">
        <v>27</v>
      </c>
      <c r="J28" s="4">
        <v>6.8</v>
      </c>
      <c r="K28" s="8">
        <v>4410</v>
      </c>
      <c r="L28" s="8">
        <v>29988</v>
      </c>
      <c r="M28" s="4">
        <v>10</v>
      </c>
      <c r="N28" s="8">
        <v>2998.8</v>
      </c>
      <c r="O28" s="8">
        <v>149.94</v>
      </c>
      <c r="P28" s="6"/>
      <c r="Q28" s="8">
        <v>1349.46</v>
      </c>
      <c r="R28" s="8">
        <v>1499.4</v>
      </c>
      <c r="S28" s="8">
        <v>2848.86</v>
      </c>
      <c r="T28" s="6"/>
    </row>
    <row r="29" ht="19.2" spans="1:20">
      <c r="A29" s="4">
        <v>2774</v>
      </c>
      <c r="B29" s="4" t="s">
        <v>1062</v>
      </c>
      <c r="C29" s="4" t="s">
        <v>2249</v>
      </c>
      <c r="D29" s="5">
        <v>44986</v>
      </c>
      <c r="E29" s="5">
        <v>45016</v>
      </c>
      <c r="F29" s="6"/>
      <c r="G29" s="4" t="s">
        <v>25</v>
      </c>
      <c r="H29" s="4" t="s">
        <v>1061</v>
      </c>
      <c r="I29" s="4" t="s">
        <v>27</v>
      </c>
      <c r="J29" s="4">
        <v>8</v>
      </c>
      <c r="K29" s="8">
        <v>4410</v>
      </c>
      <c r="L29" s="8">
        <v>35280</v>
      </c>
      <c r="M29" s="4">
        <v>10</v>
      </c>
      <c r="N29" s="8">
        <v>3528</v>
      </c>
      <c r="O29" s="8">
        <v>176.4</v>
      </c>
      <c r="P29" s="6"/>
      <c r="Q29" s="8">
        <v>1587.6</v>
      </c>
      <c r="R29" s="8">
        <v>1764</v>
      </c>
      <c r="S29" s="8">
        <v>3351.6</v>
      </c>
      <c r="T29" s="6"/>
    </row>
    <row r="30" ht="19.2" spans="1:20">
      <c r="A30" s="4">
        <v>2775</v>
      </c>
      <c r="B30" s="4" t="s">
        <v>1068</v>
      </c>
      <c r="C30" s="4" t="s">
        <v>2249</v>
      </c>
      <c r="D30" s="5">
        <v>44986</v>
      </c>
      <c r="E30" s="5">
        <v>45016</v>
      </c>
      <c r="F30" s="6"/>
      <c r="G30" s="4" t="s">
        <v>25</v>
      </c>
      <c r="H30" s="4" t="s">
        <v>1061</v>
      </c>
      <c r="I30" s="4" t="s">
        <v>27</v>
      </c>
      <c r="J30" s="4">
        <v>3.9</v>
      </c>
      <c r="K30" s="8">
        <v>4410</v>
      </c>
      <c r="L30" s="8">
        <v>17199</v>
      </c>
      <c r="M30" s="4">
        <v>10</v>
      </c>
      <c r="N30" s="8">
        <v>1719.9</v>
      </c>
      <c r="O30" s="8">
        <v>85.995</v>
      </c>
      <c r="P30" s="6"/>
      <c r="Q30" s="8">
        <v>773.955</v>
      </c>
      <c r="R30" s="8">
        <v>859.95</v>
      </c>
      <c r="S30" s="8">
        <v>1633.905</v>
      </c>
      <c r="T30" s="6"/>
    </row>
    <row r="31" ht="19.2" spans="1:20">
      <c r="A31" s="4">
        <v>2776</v>
      </c>
      <c r="B31" s="4" t="s">
        <v>1069</v>
      </c>
      <c r="C31" s="4" t="s">
        <v>2249</v>
      </c>
      <c r="D31" s="5">
        <v>44986</v>
      </c>
      <c r="E31" s="5">
        <v>45016</v>
      </c>
      <c r="F31" s="6"/>
      <c r="G31" s="4" t="s">
        <v>25</v>
      </c>
      <c r="H31" s="4" t="s">
        <v>1061</v>
      </c>
      <c r="I31" s="4" t="s">
        <v>27</v>
      </c>
      <c r="J31" s="4">
        <v>12</v>
      </c>
      <c r="K31" s="8">
        <v>4410</v>
      </c>
      <c r="L31" s="8">
        <v>52920</v>
      </c>
      <c r="M31" s="4">
        <v>10</v>
      </c>
      <c r="N31" s="8">
        <v>5292</v>
      </c>
      <c r="O31" s="8">
        <v>264.6</v>
      </c>
      <c r="P31" s="6"/>
      <c r="Q31" s="8">
        <v>2381.4</v>
      </c>
      <c r="R31" s="8">
        <v>2646</v>
      </c>
      <c r="S31" s="8">
        <v>5027.4</v>
      </c>
      <c r="T31" s="6"/>
    </row>
    <row r="32" ht="19.2" spans="1:20">
      <c r="A32" s="4">
        <v>2777</v>
      </c>
      <c r="B32" s="4" t="s">
        <v>1070</v>
      </c>
      <c r="C32" s="4" t="s">
        <v>2249</v>
      </c>
      <c r="D32" s="5">
        <v>44986</v>
      </c>
      <c r="E32" s="5">
        <v>45016</v>
      </c>
      <c r="F32" s="6"/>
      <c r="G32" s="4" t="s">
        <v>25</v>
      </c>
      <c r="H32" s="4" t="s">
        <v>1061</v>
      </c>
      <c r="I32" s="4" t="s">
        <v>27</v>
      </c>
      <c r="J32" s="4">
        <v>4.93</v>
      </c>
      <c r="K32" s="8">
        <v>4410</v>
      </c>
      <c r="L32" s="8">
        <v>21741.3</v>
      </c>
      <c r="M32" s="4">
        <v>10</v>
      </c>
      <c r="N32" s="8">
        <v>2174.13</v>
      </c>
      <c r="O32" s="8">
        <v>108.7065</v>
      </c>
      <c r="P32" s="6"/>
      <c r="Q32" s="8">
        <v>978.3585</v>
      </c>
      <c r="R32" s="8">
        <v>1087.065</v>
      </c>
      <c r="S32" s="8">
        <v>2065.4235</v>
      </c>
      <c r="T32" s="6"/>
    </row>
    <row r="33" ht="19.2" spans="1:20">
      <c r="A33" s="4">
        <v>2778</v>
      </c>
      <c r="B33" s="4" t="s">
        <v>1065</v>
      </c>
      <c r="C33" s="4" t="s">
        <v>2249</v>
      </c>
      <c r="D33" s="5">
        <v>44986</v>
      </c>
      <c r="E33" s="5">
        <v>45016</v>
      </c>
      <c r="F33" s="6"/>
      <c r="G33" s="4" t="s">
        <v>25</v>
      </c>
      <c r="H33" s="4" t="s">
        <v>1061</v>
      </c>
      <c r="I33" s="4" t="s">
        <v>27</v>
      </c>
      <c r="J33" s="4">
        <v>10</v>
      </c>
      <c r="K33" s="8">
        <v>4410</v>
      </c>
      <c r="L33" s="8">
        <v>44100</v>
      </c>
      <c r="M33" s="4">
        <v>10</v>
      </c>
      <c r="N33" s="8">
        <v>4410</v>
      </c>
      <c r="O33" s="8">
        <v>220.5</v>
      </c>
      <c r="P33" s="6"/>
      <c r="Q33" s="8">
        <v>1984.5</v>
      </c>
      <c r="R33" s="8">
        <v>2205</v>
      </c>
      <c r="S33" s="8">
        <v>4189.5</v>
      </c>
      <c r="T33" s="6"/>
    </row>
    <row r="34" ht="19.2" spans="1:20">
      <c r="A34" s="4">
        <v>2779</v>
      </c>
      <c r="B34" s="4" t="s">
        <v>1066</v>
      </c>
      <c r="C34" s="4" t="s">
        <v>2249</v>
      </c>
      <c r="D34" s="5">
        <v>44986</v>
      </c>
      <c r="E34" s="5">
        <v>45016</v>
      </c>
      <c r="F34" s="6"/>
      <c r="G34" s="4" t="s">
        <v>25</v>
      </c>
      <c r="H34" s="4" t="s">
        <v>1061</v>
      </c>
      <c r="I34" s="4" t="s">
        <v>27</v>
      </c>
      <c r="J34" s="4">
        <v>6.01</v>
      </c>
      <c r="K34" s="8">
        <v>4410</v>
      </c>
      <c r="L34" s="8">
        <v>26504.1</v>
      </c>
      <c r="M34" s="4">
        <v>10</v>
      </c>
      <c r="N34" s="8">
        <v>2650.41</v>
      </c>
      <c r="O34" s="8">
        <v>132.5205</v>
      </c>
      <c r="P34" s="6"/>
      <c r="Q34" s="8">
        <v>1192.6845</v>
      </c>
      <c r="R34" s="8">
        <v>1325.205</v>
      </c>
      <c r="S34" s="8">
        <v>2517.8895</v>
      </c>
      <c r="T34" s="6"/>
    </row>
    <row r="35" ht="19.2" spans="1:20">
      <c r="A35" s="4">
        <v>2780</v>
      </c>
      <c r="B35" s="4" t="s">
        <v>1067</v>
      </c>
      <c r="C35" s="4" t="s">
        <v>2249</v>
      </c>
      <c r="D35" s="5">
        <v>44986</v>
      </c>
      <c r="E35" s="5">
        <v>45016</v>
      </c>
      <c r="F35" s="6"/>
      <c r="G35" s="4" t="s">
        <v>25</v>
      </c>
      <c r="H35" s="4" t="s">
        <v>1061</v>
      </c>
      <c r="I35" s="4" t="s">
        <v>27</v>
      </c>
      <c r="J35" s="4">
        <v>7.43</v>
      </c>
      <c r="K35" s="8">
        <v>4410</v>
      </c>
      <c r="L35" s="8">
        <v>32766.3</v>
      </c>
      <c r="M35" s="4">
        <v>10</v>
      </c>
      <c r="N35" s="8">
        <v>3276.63</v>
      </c>
      <c r="O35" s="8">
        <v>163.8315</v>
      </c>
      <c r="P35" s="6"/>
      <c r="Q35" s="8">
        <v>1474.4835</v>
      </c>
      <c r="R35" s="8">
        <v>1638.315</v>
      </c>
      <c r="S35" s="8">
        <v>3112.7985</v>
      </c>
      <c r="T35" s="6"/>
    </row>
    <row r="36" ht="38.4" spans="1:20">
      <c r="A36" s="4">
        <v>2781</v>
      </c>
      <c r="B36" s="4" t="s">
        <v>1071</v>
      </c>
      <c r="C36" s="4" t="s">
        <v>2249</v>
      </c>
      <c r="D36" s="5">
        <v>44958</v>
      </c>
      <c r="E36" s="5">
        <v>44985</v>
      </c>
      <c r="F36" s="6"/>
      <c r="G36" s="4" t="s">
        <v>25</v>
      </c>
      <c r="H36" s="4" t="s">
        <v>1072</v>
      </c>
      <c r="I36" s="4" t="s">
        <v>27</v>
      </c>
      <c r="J36" s="4">
        <v>8</v>
      </c>
      <c r="K36" s="8">
        <v>2160</v>
      </c>
      <c r="L36" s="8">
        <v>17280</v>
      </c>
      <c r="M36" s="4">
        <v>10</v>
      </c>
      <c r="N36" s="8">
        <v>1728</v>
      </c>
      <c r="O36" s="8">
        <v>86.4</v>
      </c>
      <c r="P36" s="6"/>
      <c r="Q36" s="8">
        <v>777.6</v>
      </c>
      <c r="R36" s="8">
        <v>864</v>
      </c>
      <c r="S36" s="8">
        <v>1641.6</v>
      </c>
      <c r="T36" s="6"/>
    </row>
  </sheetData>
  <autoFilter ref="A4:T36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36"/>
  <sheetViews>
    <sheetView workbookViewId="0">
      <selection activeCell="G2" sqref="G$1:G$1048576"/>
    </sheetView>
  </sheetViews>
  <sheetFormatPr defaultColWidth="9" defaultRowHeight="14.4"/>
  <sheetData>
    <row r="1" ht="20.4" spans="1:20">
      <c r="A1" s="1" t="s">
        <v>2261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2254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2782</v>
      </c>
      <c r="B6" s="4" t="s">
        <v>1073</v>
      </c>
      <c r="C6" s="4" t="s">
        <v>2249</v>
      </c>
      <c r="D6" s="5">
        <v>44927</v>
      </c>
      <c r="E6" s="5">
        <v>44957</v>
      </c>
      <c r="F6" s="6"/>
      <c r="G6" s="4" t="s">
        <v>25</v>
      </c>
      <c r="H6" s="4" t="s">
        <v>1074</v>
      </c>
      <c r="I6" s="4" t="s">
        <v>27</v>
      </c>
      <c r="J6" s="4">
        <v>8.4</v>
      </c>
      <c r="K6" s="8">
        <v>2520</v>
      </c>
      <c r="L6" s="8">
        <v>21168</v>
      </c>
      <c r="M6" s="4">
        <v>10</v>
      </c>
      <c r="N6" s="8">
        <v>2116.8</v>
      </c>
      <c r="O6" s="8">
        <v>105.84</v>
      </c>
      <c r="P6" s="8"/>
      <c r="Q6" s="8">
        <v>952.56</v>
      </c>
      <c r="R6" s="8">
        <v>1058.4</v>
      </c>
      <c r="S6" s="8">
        <v>2010.96</v>
      </c>
      <c r="T6" s="6"/>
    </row>
    <row r="7" ht="19.2" spans="1:20">
      <c r="A7" s="4">
        <v>2783</v>
      </c>
      <c r="B7" s="4" t="s">
        <v>1075</v>
      </c>
      <c r="C7" s="4" t="s">
        <v>2249</v>
      </c>
      <c r="D7" s="5">
        <v>44927</v>
      </c>
      <c r="E7" s="5">
        <v>44957</v>
      </c>
      <c r="F7" s="6"/>
      <c r="G7" s="4" t="s">
        <v>25</v>
      </c>
      <c r="H7" s="4" t="s">
        <v>1074</v>
      </c>
      <c r="I7" s="4" t="s">
        <v>27</v>
      </c>
      <c r="J7" s="4">
        <v>8</v>
      </c>
      <c r="K7" s="8">
        <v>2520</v>
      </c>
      <c r="L7" s="8">
        <v>20160</v>
      </c>
      <c r="M7" s="4">
        <v>10</v>
      </c>
      <c r="N7" s="8">
        <v>2016</v>
      </c>
      <c r="O7" s="8">
        <v>100.8</v>
      </c>
      <c r="P7" s="8"/>
      <c r="Q7" s="8">
        <v>907.2</v>
      </c>
      <c r="R7" s="8">
        <v>1008</v>
      </c>
      <c r="S7" s="8">
        <v>1915.2</v>
      </c>
      <c r="T7" s="6"/>
    </row>
    <row r="8" ht="19.2" spans="1:20">
      <c r="A8" s="4">
        <v>2784</v>
      </c>
      <c r="B8" s="4" t="s">
        <v>1076</v>
      </c>
      <c r="C8" s="4" t="s">
        <v>2249</v>
      </c>
      <c r="D8" s="5">
        <v>44927</v>
      </c>
      <c r="E8" s="5">
        <v>44957</v>
      </c>
      <c r="F8" s="6"/>
      <c r="G8" s="4" t="s">
        <v>25</v>
      </c>
      <c r="H8" s="4" t="s">
        <v>1074</v>
      </c>
      <c r="I8" s="4" t="s">
        <v>27</v>
      </c>
      <c r="J8" s="4">
        <v>8</v>
      </c>
      <c r="K8" s="8">
        <v>2520</v>
      </c>
      <c r="L8" s="8">
        <v>20160</v>
      </c>
      <c r="M8" s="4">
        <v>10</v>
      </c>
      <c r="N8" s="8">
        <v>2016</v>
      </c>
      <c r="O8" s="8">
        <v>100.8</v>
      </c>
      <c r="P8" s="8"/>
      <c r="Q8" s="8">
        <v>907.2</v>
      </c>
      <c r="R8" s="8">
        <v>1008</v>
      </c>
      <c r="S8" s="8">
        <v>1915.2</v>
      </c>
      <c r="T8" s="6"/>
    </row>
    <row r="9" ht="19.2" spans="1:20">
      <c r="A9" s="4">
        <v>2785</v>
      </c>
      <c r="B9" s="4" t="s">
        <v>797</v>
      </c>
      <c r="C9" s="4" t="s">
        <v>2249</v>
      </c>
      <c r="D9" s="5">
        <v>44927</v>
      </c>
      <c r="E9" s="5">
        <v>44957</v>
      </c>
      <c r="F9" s="6"/>
      <c r="G9" s="4" t="s">
        <v>25</v>
      </c>
      <c r="H9" s="4" t="s">
        <v>1074</v>
      </c>
      <c r="I9" s="4" t="s">
        <v>27</v>
      </c>
      <c r="J9" s="4">
        <v>4.61</v>
      </c>
      <c r="K9" s="8">
        <v>2520</v>
      </c>
      <c r="L9" s="8">
        <v>11617.2</v>
      </c>
      <c r="M9" s="4">
        <v>10</v>
      </c>
      <c r="N9" s="8">
        <v>1161.72</v>
      </c>
      <c r="O9" s="8">
        <v>58.086</v>
      </c>
      <c r="P9" s="8"/>
      <c r="Q9" s="8">
        <v>522.774</v>
      </c>
      <c r="R9" s="8">
        <v>580.86</v>
      </c>
      <c r="S9" s="8">
        <v>1103.634</v>
      </c>
      <c r="T9" s="6"/>
    </row>
    <row r="10" ht="19.2" spans="1:20">
      <c r="A10" s="4">
        <v>2786</v>
      </c>
      <c r="B10" s="4" t="s">
        <v>1077</v>
      </c>
      <c r="C10" s="4" t="s">
        <v>2249</v>
      </c>
      <c r="D10" s="5">
        <v>44927</v>
      </c>
      <c r="E10" s="5">
        <v>44957</v>
      </c>
      <c r="F10" s="6"/>
      <c r="G10" s="4" t="s">
        <v>25</v>
      </c>
      <c r="H10" s="4" t="s">
        <v>1074</v>
      </c>
      <c r="I10" s="4" t="s">
        <v>27</v>
      </c>
      <c r="J10" s="4">
        <v>7.7</v>
      </c>
      <c r="K10" s="8">
        <v>2520</v>
      </c>
      <c r="L10" s="8">
        <v>19404</v>
      </c>
      <c r="M10" s="4">
        <v>10</v>
      </c>
      <c r="N10" s="8">
        <v>1940.4</v>
      </c>
      <c r="O10" s="8">
        <v>97.02</v>
      </c>
      <c r="P10" s="8"/>
      <c r="Q10" s="8">
        <v>873.18</v>
      </c>
      <c r="R10" s="8">
        <v>970.2</v>
      </c>
      <c r="S10" s="8">
        <v>1843.38</v>
      </c>
      <c r="T10" s="6"/>
    </row>
    <row r="11" ht="19.2" spans="1:20">
      <c r="A11" s="4">
        <v>2787</v>
      </c>
      <c r="B11" s="4" t="s">
        <v>1078</v>
      </c>
      <c r="C11" s="4" t="s">
        <v>2249</v>
      </c>
      <c r="D11" s="5">
        <v>44927</v>
      </c>
      <c r="E11" s="5">
        <v>44957</v>
      </c>
      <c r="F11" s="6"/>
      <c r="G11" s="4" t="s">
        <v>25</v>
      </c>
      <c r="H11" s="4" t="s">
        <v>1074</v>
      </c>
      <c r="I11" s="4" t="s">
        <v>27</v>
      </c>
      <c r="J11" s="4">
        <v>2.4</v>
      </c>
      <c r="K11" s="8">
        <v>2520</v>
      </c>
      <c r="L11" s="8">
        <v>6048</v>
      </c>
      <c r="M11" s="4">
        <v>10</v>
      </c>
      <c r="N11" s="8">
        <v>604.8</v>
      </c>
      <c r="O11" s="8">
        <v>30.24</v>
      </c>
      <c r="P11" s="8"/>
      <c r="Q11" s="8">
        <v>272.16</v>
      </c>
      <c r="R11" s="8">
        <v>302.4</v>
      </c>
      <c r="S11" s="8">
        <v>574.56</v>
      </c>
      <c r="T11" s="6"/>
    </row>
    <row r="12" ht="19.2" spans="1:20">
      <c r="A12" s="4">
        <v>2788</v>
      </c>
      <c r="B12" s="4" t="s">
        <v>1079</v>
      </c>
      <c r="C12" s="4" t="s">
        <v>2249</v>
      </c>
      <c r="D12" s="5">
        <v>44927</v>
      </c>
      <c r="E12" s="5">
        <v>44957</v>
      </c>
      <c r="F12" s="6"/>
      <c r="G12" s="4" t="s">
        <v>25</v>
      </c>
      <c r="H12" s="4" t="s">
        <v>1074</v>
      </c>
      <c r="I12" s="4" t="s">
        <v>27</v>
      </c>
      <c r="J12" s="4">
        <v>5</v>
      </c>
      <c r="K12" s="8">
        <v>2520</v>
      </c>
      <c r="L12" s="8">
        <v>12600</v>
      </c>
      <c r="M12" s="4">
        <v>10</v>
      </c>
      <c r="N12" s="8">
        <v>1260</v>
      </c>
      <c r="O12" s="8">
        <v>63</v>
      </c>
      <c r="P12" s="8"/>
      <c r="Q12" s="8">
        <v>567</v>
      </c>
      <c r="R12" s="8">
        <v>630</v>
      </c>
      <c r="S12" s="8">
        <v>1197</v>
      </c>
      <c r="T12" s="6"/>
    </row>
    <row r="13" ht="19.2" spans="1:20">
      <c r="A13" s="4">
        <v>2789</v>
      </c>
      <c r="B13" s="4" t="s">
        <v>1080</v>
      </c>
      <c r="C13" s="4" t="s">
        <v>2249</v>
      </c>
      <c r="D13" s="5">
        <v>44927</v>
      </c>
      <c r="E13" s="5">
        <v>44957</v>
      </c>
      <c r="F13" s="6"/>
      <c r="G13" s="4" t="s">
        <v>25</v>
      </c>
      <c r="H13" s="4" t="s">
        <v>1074</v>
      </c>
      <c r="I13" s="4" t="s">
        <v>27</v>
      </c>
      <c r="J13" s="4">
        <v>6</v>
      </c>
      <c r="K13" s="8">
        <v>2520</v>
      </c>
      <c r="L13" s="8">
        <v>15120</v>
      </c>
      <c r="M13" s="4">
        <v>10</v>
      </c>
      <c r="N13" s="8">
        <v>1512</v>
      </c>
      <c r="O13" s="8">
        <v>75.6</v>
      </c>
      <c r="P13" s="8"/>
      <c r="Q13" s="8">
        <v>680.4</v>
      </c>
      <c r="R13" s="8">
        <v>756</v>
      </c>
      <c r="S13" s="8">
        <v>1436.4</v>
      </c>
      <c r="T13" s="6"/>
    </row>
    <row r="14" ht="19.2" spans="1:20">
      <c r="A14" s="4">
        <v>2790</v>
      </c>
      <c r="B14" s="4" t="s">
        <v>1073</v>
      </c>
      <c r="C14" s="4" t="s">
        <v>2249</v>
      </c>
      <c r="D14" s="5">
        <v>44958</v>
      </c>
      <c r="E14" s="5">
        <v>44985</v>
      </c>
      <c r="F14" s="6"/>
      <c r="G14" s="4" t="s">
        <v>25</v>
      </c>
      <c r="H14" s="4" t="s">
        <v>1074</v>
      </c>
      <c r="I14" s="4" t="s">
        <v>27</v>
      </c>
      <c r="J14" s="12">
        <v>8.4</v>
      </c>
      <c r="K14" s="8">
        <v>4410</v>
      </c>
      <c r="L14" s="8">
        <v>37044</v>
      </c>
      <c r="M14" s="4">
        <v>10</v>
      </c>
      <c r="N14" s="8">
        <v>3704.4</v>
      </c>
      <c r="O14" s="8">
        <v>185.22</v>
      </c>
      <c r="P14" s="6"/>
      <c r="Q14" s="8">
        <v>1666.98</v>
      </c>
      <c r="R14" s="8">
        <v>1852.2</v>
      </c>
      <c r="S14" s="8">
        <v>3519.18</v>
      </c>
      <c r="T14" s="6"/>
    </row>
    <row r="15" ht="19.2" spans="1:20">
      <c r="A15" s="4">
        <v>2791</v>
      </c>
      <c r="B15" s="4" t="s">
        <v>1075</v>
      </c>
      <c r="C15" s="4" t="s">
        <v>2249</v>
      </c>
      <c r="D15" s="5">
        <v>44958</v>
      </c>
      <c r="E15" s="5">
        <v>44985</v>
      </c>
      <c r="F15" s="6"/>
      <c r="G15" s="4" t="s">
        <v>25</v>
      </c>
      <c r="H15" s="4" t="s">
        <v>1074</v>
      </c>
      <c r="I15" s="4" t="s">
        <v>27</v>
      </c>
      <c r="J15" s="12">
        <v>8</v>
      </c>
      <c r="K15" s="8">
        <v>4410</v>
      </c>
      <c r="L15" s="8">
        <v>35280</v>
      </c>
      <c r="M15" s="4">
        <v>10</v>
      </c>
      <c r="N15" s="8">
        <v>3528</v>
      </c>
      <c r="O15" s="8">
        <v>176.4</v>
      </c>
      <c r="P15" s="6"/>
      <c r="Q15" s="8">
        <v>1587.6</v>
      </c>
      <c r="R15" s="8">
        <v>1764</v>
      </c>
      <c r="S15" s="8">
        <v>3351.6</v>
      </c>
      <c r="T15" s="6"/>
    </row>
    <row r="16" ht="19.2" spans="1:20">
      <c r="A16" s="4">
        <v>2792</v>
      </c>
      <c r="B16" s="4" t="s">
        <v>1076</v>
      </c>
      <c r="C16" s="4" t="s">
        <v>2249</v>
      </c>
      <c r="D16" s="5">
        <v>44958</v>
      </c>
      <c r="E16" s="5">
        <v>44985</v>
      </c>
      <c r="F16" s="6"/>
      <c r="G16" s="4" t="s">
        <v>25</v>
      </c>
      <c r="H16" s="4" t="s">
        <v>1074</v>
      </c>
      <c r="I16" s="4" t="s">
        <v>27</v>
      </c>
      <c r="J16" s="12">
        <v>8</v>
      </c>
      <c r="K16" s="8">
        <v>4410</v>
      </c>
      <c r="L16" s="8">
        <v>35280</v>
      </c>
      <c r="M16" s="4">
        <v>10</v>
      </c>
      <c r="N16" s="8">
        <v>3528</v>
      </c>
      <c r="O16" s="8">
        <v>176.4</v>
      </c>
      <c r="P16" s="6"/>
      <c r="Q16" s="8">
        <v>1587.6</v>
      </c>
      <c r="R16" s="8">
        <v>1764</v>
      </c>
      <c r="S16" s="8">
        <v>3351.6</v>
      </c>
      <c r="T16" s="6"/>
    </row>
    <row r="17" ht="19.2" spans="1:20">
      <c r="A17" s="4">
        <v>2793</v>
      </c>
      <c r="B17" s="4" t="s">
        <v>797</v>
      </c>
      <c r="C17" s="4" t="s">
        <v>2249</v>
      </c>
      <c r="D17" s="5">
        <v>44958</v>
      </c>
      <c r="E17" s="5">
        <v>44985</v>
      </c>
      <c r="F17" s="6"/>
      <c r="G17" s="4" t="s">
        <v>25</v>
      </c>
      <c r="H17" s="4" t="s">
        <v>1074</v>
      </c>
      <c r="I17" s="4" t="s">
        <v>27</v>
      </c>
      <c r="J17" s="12">
        <v>4.61</v>
      </c>
      <c r="K17" s="8">
        <v>4410</v>
      </c>
      <c r="L17" s="8">
        <v>20330.1</v>
      </c>
      <c r="M17" s="4">
        <v>10</v>
      </c>
      <c r="N17" s="8">
        <v>2033.01</v>
      </c>
      <c r="O17" s="8">
        <v>101.6505</v>
      </c>
      <c r="P17" s="6"/>
      <c r="Q17" s="8">
        <v>914.8545</v>
      </c>
      <c r="R17" s="8">
        <v>1016.505</v>
      </c>
      <c r="S17" s="8">
        <v>1931.3595</v>
      </c>
      <c r="T17" s="6"/>
    </row>
    <row r="18" ht="19.2" spans="1:20">
      <c r="A18" s="4">
        <v>2794</v>
      </c>
      <c r="B18" s="4" t="s">
        <v>1077</v>
      </c>
      <c r="C18" s="4" t="s">
        <v>2249</v>
      </c>
      <c r="D18" s="5">
        <v>44958</v>
      </c>
      <c r="E18" s="5">
        <v>44985</v>
      </c>
      <c r="F18" s="6"/>
      <c r="G18" s="4" t="s">
        <v>25</v>
      </c>
      <c r="H18" s="4" t="s">
        <v>1074</v>
      </c>
      <c r="I18" s="4" t="s">
        <v>27</v>
      </c>
      <c r="J18" s="12">
        <v>7.7</v>
      </c>
      <c r="K18" s="8">
        <v>4410</v>
      </c>
      <c r="L18" s="8">
        <v>33957</v>
      </c>
      <c r="M18" s="4">
        <v>10</v>
      </c>
      <c r="N18" s="8">
        <v>3395.7</v>
      </c>
      <c r="O18" s="8">
        <v>169.785</v>
      </c>
      <c r="P18" s="6"/>
      <c r="Q18" s="8">
        <v>1528.065</v>
      </c>
      <c r="R18" s="8">
        <v>1697.85</v>
      </c>
      <c r="S18" s="8">
        <v>3225.915</v>
      </c>
      <c r="T18" s="6"/>
    </row>
    <row r="19" ht="19.2" spans="1:20">
      <c r="A19" s="4">
        <v>2795</v>
      </c>
      <c r="B19" s="4" t="s">
        <v>1078</v>
      </c>
      <c r="C19" s="4" t="s">
        <v>2249</v>
      </c>
      <c r="D19" s="5">
        <v>44958</v>
      </c>
      <c r="E19" s="5">
        <v>44985</v>
      </c>
      <c r="F19" s="6"/>
      <c r="G19" s="4" t="s">
        <v>25</v>
      </c>
      <c r="H19" s="4" t="s">
        <v>1074</v>
      </c>
      <c r="I19" s="4" t="s">
        <v>27</v>
      </c>
      <c r="J19" s="12">
        <v>2.4</v>
      </c>
      <c r="K19" s="8">
        <v>4410</v>
      </c>
      <c r="L19" s="8">
        <v>10584</v>
      </c>
      <c r="M19" s="4">
        <v>10</v>
      </c>
      <c r="N19" s="8">
        <v>1058.4</v>
      </c>
      <c r="O19" s="8">
        <v>52.92</v>
      </c>
      <c r="P19" s="6"/>
      <c r="Q19" s="8">
        <v>476.28</v>
      </c>
      <c r="R19" s="8">
        <v>529.2</v>
      </c>
      <c r="S19" s="8">
        <v>1005.48</v>
      </c>
      <c r="T19" s="6"/>
    </row>
    <row r="20" ht="19.2" spans="1:20">
      <c r="A20" s="4">
        <v>2796</v>
      </c>
      <c r="B20" s="4" t="s">
        <v>1079</v>
      </c>
      <c r="C20" s="4" t="s">
        <v>2249</v>
      </c>
      <c r="D20" s="5">
        <v>44958</v>
      </c>
      <c r="E20" s="5">
        <v>44985</v>
      </c>
      <c r="F20" s="6"/>
      <c r="G20" s="4" t="s">
        <v>25</v>
      </c>
      <c r="H20" s="4" t="s">
        <v>1074</v>
      </c>
      <c r="I20" s="4" t="s">
        <v>27</v>
      </c>
      <c r="J20" s="12">
        <v>5</v>
      </c>
      <c r="K20" s="8">
        <v>4410</v>
      </c>
      <c r="L20" s="8">
        <v>22050</v>
      </c>
      <c r="M20" s="4">
        <v>10</v>
      </c>
      <c r="N20" s="8">
        <v>2205</v>
      </c>
      <c r="O20" s="8">
        <v>110.25</v>
      </c>
      <c r="P20" s="6"/>
      <c r="Q20" s="8">
        <v>992.25</v>
      </c>
      <c r="R20" s="8">
        <v>1102.5</v>
      </c>
      <c r="S20" s="8">
        <v>2094.75</v>
      </c>
      <c r="T20" s="6"/>
    </row>
    <row r="21" ht="19.2" spans="1:20">
      <c r="A21" s="4">
        <v>2797</v>
      </c>
      <c r="B21" s="4" t="s">
        <v>1080</v>
      </c>
      <c r="C21" s="4" t="s">
        <v>2249</v>
      </c>
      <c r="D21" s="5">
        <v>44958</v>
      </c>
      <c r="E21" s="5">
        <v>44985</v>
      </c>
      <c r="F21" s="6"/>
      <c r="G21" s="4" t="s">
        <v>25</v>
      </c>
      <c r="H21" s="4" t="s">
        <v>1074</v>
      </c>
      <c r="I21" s="4" t="s">
        <v>27</v>
      </c>
      <c r="J21" s="12">
        <v>6</v>
      </c>
      <c r="K21" s="8">
        <v>4410</v>
      </c>
      <c r="L21" s="8">
        <v>26460</v>
      </c>
      <c r="M21" s="4">
        <v>10</v>
      </c>
      <c r="N21" s="8">
        <v>2646</v>
      </c>
      <c r="O21" s="8">
        <v>132.3</v>
      </c>
      <c r="P21" s="6"/>
      <c r="Q21" s="8">
        <v>1190.7</v>
      </c>
      <c r="R21" s="8">
        <v>1323</v>
      </c>
      <c r="S21" s="8">
        <v>2513.7</v>
      </c>
      <c r="T21" s="6"/>
    </row>
    <row r="22" ht="19.2" spans="1:20">
      <c r="A22" s="4">
        <v>2798</v>
      </c>
      <c r="B22" s="4" t="s">
        <v>1081</v>
      </c>
      <c r="C22" s="4" t="s">
        <v>2249</v>
      </c>
      <c r="D22" s="5">
        <v>44958</v>
      </c>
      <c r="E22" s="5">
        <v>44985</v>
      </c>
      <c r="F22" s="6"/>
      <c r="G22" s="4" t="s">
        <v>25</v>
      </c>
      <c r="H22" s="4" t="s">
        <v>1074</v>
      </c>
      <c r="I22" s="4" t="s">
        <v>27</v>
      </c>
      <c r="J22" s="12">
        <v>2.8</v>
      </c>
      <c r="K22" s="8">
        <v>2160</v>
      </c>
      <c r="L22" s="8">
        <v>6048</v>
      </c>
      <c r="M22" s="4">
        <v>10</v>
      </c>
      <c r="N22" s="8">
        <v>604.8</v>
      </c>
      <c r="O22" s="8">
        <v>30.24</v>
      </c>
      <c r="P22" s="6"/>
      <c r="Q22" s="8">
        <v>272.16</v>
      </c>
      <c r="R22" s="8">
        <v>302.4</v>
      </c>
      <c r="S22" s="8">
        <v>574.56</v>
      </c>
      <c r="T22" s="6"/>
    </row>
    <row r="23" ht="19.2" spans="1:20">
      <c r="A23" s="4">
        <v>2799</v>
      </c>
      <c r="B23" s="4" t="s">
        <v>1082</v>
      </c>
      <c r="C23" s="4" t="s">
        <v>2249</v>
      </c>
      <c r="D23" s="5">
        <v>44958</v>
      </c>
      <c r="E23" s="5">
        <v>44985</v>
      </c>
      <c r="F23" s="6"/>
      <c r="G23" s="4" t="s">
        <v>25</v>
      </c>
      <c r="H23" s="4" t="s">
        <v>1074</v>
      </c>
      <c r="I23" s="4" t="s">
        <v>27</v>
      </c>
      <c r="J23" s="12">
        <v>3.99</v>
      </c>
      <c r="K23" s="8">
        <v>2160</v>
      </c>
      <c r="L23" s="8">
        <v>8618.4</v>
      </c>
      <c r="M23" s="4">
        <v>10</v>
      </c>
      <c r="N23" s="8">
        <v>861.84</v>
      </c>
      <c r="O23" s="8">
        <v>43.092</v>
      </c>
      <c r="P23" s="6"/>
      <c r="Q23" s="8">
        <v>387.828</v>
      </c>
      <c r="R23" s="8">
        <v>430.92</v>
      </c>
      <c r="S23" s="8">
        <v>818.748</v>
      </c>
      <c r="T23" s="6"/>
    </row>
    <row r="24" ht="19.2" spans="1:20">
      <c r="A24" s="4">
        <v>2800</v>
      </c>
      <c r="B24" s="4" t="s">
        <v>1083</v>
      </c>
      <c r="C24" s="4" t="s">
        <v>2249</v>
      </c>
      <c r="D24" s="5">
        <v>44958</v>
      </c>
      <c r="E24" s="5">
        <v>44985</v>
      </c>
      <c r="F24" s="6"/>
      <c r="G24" s="4" t="s">
        <v>25</v>
      </c>
      <c r="H24" s="4" t="s">
        <v>1074</v>
      </c>
      <c r="I24" s="4" t="s">
        <v>27</v>
      </c>
      <c r="J24" s="12">
        <v>32.8</v>
      </c>
      <c r="K24" s="8">
        <v>2160</v>
      </c>
      <c r="L24" s="8">
        <v>70848</v>
      </c>
      <c r="M24" s="4">
        <v>10</v>
      </c>
      <c r="N24" s="8">
        <v>7084.8</v>
      </c>
      <c r="O24" s="8">
        <v>354.24</v>
      </c>
      <c r="P24" s="6"/>
      <c r="Q24" s="8">
        <v>3188.16</v>
      </c>
      <c r="R24" s="8">
        <v>3542.4</v>
      </c>
      <c r="S24" s="8">
        <v>6730.56</v>
      </c>
      <c r="T24" s="6"/>
    </row>
    <row r="25" ht="19.2" spans="1:20">
      <c r="A25" s="4">
        <v>2801</v>
      </c>
      <c r="B25" s="4" t="s">
        <v>1084</v>
      </c>
      <c r="C25" s="4" t="s">
        <v>2249</v>
      </c>
      <c r="D25" s="5">
        <v>44958</v>
      </c>
      <c r="E25" s="5">
        <v>44985</v>
      </c>
      <c r="F25" s="6"/>
      <c r="G25" s="4" t="s">
        <v>25</v>
      </c>
      <c r="H25" s="4" t="s">
        <v>1074</v>
      </c>
      <c r="I25" s="4" t="s">
        <v>27</v>
      </c>
      <c r="J25" s="12">
        <v>11.58</v>
      </c>
      <c r="K25" s="8">
        <v>2160</v>
      </c>
      <c r="L25" s="8">
        <v>25012.8</v>
      </c>
      <c r="M25" s="4">
        <v>10</v>
      </c>
      <c r="N25" s="8">
        <v>2501.28</v>
      </c>
      <c r="O25" s="8">
        <v>125.064</v>
      </c>
      <c r="P25" s="6"/>
      <c r="Q25" s="8">
        <v>1125.576</v>
      </c>
      <c r="R25" s="8">
        <v>1250.64</v>
      </c>
      <c r="S25" s="8">
        <v>2376.216</v>
      </c>
      <c r="T25" s="6"/>
    </row>
    <row r="26" ht="19.2" spans="1:20">
      <c r="A26" s="4">
        <v>2802</v>
      </c>
      <c r="B26" s="4" t="s">
        <v>1085</v>
      </c>
      <c r="C26" s="4" t="s">
        <v>2249</v>
      </c>
      <c r="D26" s="5">
        <v>44958</v>
      </c>
      <c r="E26" s="5">
        <v>44985</v>
      </c>
      <c r="F26" s="6"/>
      <c r="G26" s="4" t="s">
        <v>25</v>
      </c>
      <c r="H26" s="4" t="s">
        <v>1074</v>
      </c>
      <c r="I26" s="4" t="s">
        <v>27</v>
      </c>
      <c r="J26" s="12">
        <v>5</v>
      </c>
      <c r="K26" s="8">
        <v>2160</v>
      </c>
      <c r="L26" s="8">
        <v>10800</v>
      </c>
      <c r="M26" s="4">
        <v>10</v>
      </c>
      <c r="N26" s="8">
        <v>1080</v>
      </c>
      <c r="O26" s="8">
        <v>54</v>
      </c>
      <c r="P26" s="6"/>
      <c r="Q26" s="8">
        <v>486</v>
      </c>
      <c r="R26" s="8">
        <v>540</v>
      </c>
      <c r="S26" s="8">
        <v>1026</v>
      </c>
      <c r="T26" s="6"/>
    </row>
    <row r="27" ht="19.2" spans="1:20">
      <c r="A27" s="4">
        <v>2803</v>
      </c>
      <c r="B27" s="4" t="s">
        <v>1073</v>
      </c>
      <c r="C27" s="4" t="s">
        <v>2249</v>
      </c>
      <c r="D27" s="5">
        <v>44986</v>
      </c>
      <c r="E27" s="5">
        <v>45016</v>
      </c>
      <c r="F27" s="6"/>
      <c r="G27" s="4" t="s">
        <v>25</v>
      </c>
      <c r="H27" s="4" t="s">
        <v>1074</v>
      </c>
      <c r="I27" s="4" t="s">
        <v>27</v>
      </c>
      <c r="J27" s="12">
        <v>8.4</v>
      </c>
      <c r="K27" s="13">
        <v>4410</v>
      </c>
      <c r="L27" s="8">
        <v>37044</v>
      </c>
      <c r="M27" s="4">
        <v>10</v>
      </c>
      <c r="N27" s="8">
        <v>3704.4</v>
      </c>
      <c r="O27" s="8">
        <v>185.22</v>
      </c>
      <c r="P27" s="6"/>
      <c r="Q27" s="8">
        <v>1666.98</v>
      </c>
      <c r="R27" s="8">
        <v>1852.2</v>
      </c>
      <c r="S27" s="8">
        <v>3519.18</v>
      </c>
      <c r="T27" s="6"/>
    </row>
    <row r="28" ht="19.2" spans="1:20">
      <c r="A28" s="4">
        <v>2804</v>
      </c>
      <c r="B28" s="4" t="s">
        <v>1075</v>
      </c>
      <c r="C28" s="4" t="s">
        <v>2249</v>
      </c>
      <c r="D28" s="5">
        <v>44986</v>
      </c>
      <c r="E28" s="5">
        <v>45016</v>
      </c>
      <c r="F28" s="6"/>
      <c r="G28" s="4" t="s">
        <v>25</v>
      </c>
      <c r="H28" s="4" t="s">
        <v>1074</v>
      </c>
      <c r="I28" s="4" t="s">
        <v>27</v>
      </c>
      <c r="J28" s="12">
        <v>8</v>
      </c>
      <c r="K28" s="13">
        <v>4410</v>
      </c>
      <c r="L28" s="8">
        <v>35280</v>
      </c>
      <c r="M28" s="4">
        <v>10</v>
      </c>
      <c r="N28" s="8">
        <v>3528</v>
      </c>
      <c r="O28" s="8">
        <v>176.4</v>
      </c>
      <c r="P28" s="6"/>
      <c r="Q28" s="8">
        <v>1587.6</v>
      </c>
      <c r="R28" s="8">
        <v>1764</v>
      </c>
      <c r="S28" s="8">
        <v>3351.6</v>
      </c>
      <c r="T28" s="6"/>
    </row>
    <row r="29" ht="19.2" spans="1:20">
      <c r="A29" s="4">
        <v>2805</v>
      </c>
      <c r="B29" s="4" t="s">
        <v>1076</v>
      </c>
      <c r="C29" s="4" t="s">
        <v>2249</v>
      </c>
      <c r="D29" s="5">
        <v>44986</v>
      </c>
      <c r="E29" s="5">
        <v>45016</v>
      </c>
      <c r="F29" s="6"/>
      <c r="G29" s="4" t="s">
        <v>25</v>
      </c>
      <c r="H29" s="4" t="s">
        <v>1074</v>
      </c>
      <c r="I29" s="4" t="s">
        <v>27</v>
      </c>
      <c r="J29" s="12">
        <v>8</v>
      </c>
      <c r="K29" s="13">
        <v>4410</v>
      </c>
      <c r="L29" s="8">
        <v>35280</v>
      </c>
      <c r="M29" s="4">
        <v>10</v>
      </c>
      <c r="N29" s="8">
        <v>3528</v>
      </c>
      <c r="O29" s="8">
        <v>176.4</v>
      </c>
      <c r="P29" s="6"/>
      <c r="Q29" s="8">
        <v>1587.6</v>
      </c>
      <c r="R29" s="8">
        <v>1764</v>
      </c>
      <c r="S29" s="8">
        <v>3351.6</v>
      </c>
      <c r="T29" s="6"/>
    </row>
    <row r="30" ht="19.2" spans="1:20">
      <c r="A30" s="4">
        <v>2806</v>
      </c>
      <c r="B30" s="4" t="s">
        <v>797</v>
      </c>
      <c r="C30" s="4" t="s">
        <v>2249</v>
      </c>
      <c r="D30" s="5">
        <v>44986</v>
      </c>
      <c r="E30" s="5">
        <v>45016</v>
      </c>
      <c r="F30" s="6"/>
      <c r="G30" s="4" t="s">
        <v>25</v>
      </c>
      <c r="H30" s="4" t="s">
        <v>1074</v>
      </c>
      <c r="I30" s="4" t="s">
        <v>27</v>
      </c>
      <c r="J30" s="12">
        <v>4.61</v>
      </c>
      <c r="K30" s="13">
        <v>4410</v>
      </c>
      <c r="L30" s="8">
        <v>20330.1</v>
      </c>
      <c r="M30" s="4">
        <v>10</v>
      </c>
      <c r="N30" s="8">
        <v>2033.01</v>
      </c>
      <c r="O30" s="8">
        <v>101.6505</v>
      </c>
      <c r="P30" s="6"/>
      <c r="Q30" s="8">
        <v>914.8545</v>
      </c>
      <c r="R30" s="8">
        <v>1016.505</v>
      </c>
      <c r="S30" s="8">
        <v>1931.3595</v>
      </c>
      <c r="T30" s="6"/>
    </row>
    <row r="31" ht="19.2" spans="1:20">
      <c r="A31" s="4">
        <v>2807</v>
      </c>
      <c r="B31" s="4" t="s">
        <v>1077</v>
      </c>
      <c r="C31" s="4" t="s">
        <v>2249</v>
      </c>
      <c r="D31" s="5">
        <v>44986</v>
      </c>
      <c r="E31" s="5">
        <v>45016</v>
      </c>
      <c r="F31" s="6"/>
      <c r="G31" s="4" t="s">
        <v>25</v>
      </c>
      <c r="H31" s="4" t="s">
        <v>1074</v>
      </c>
      <c r="I31" s="4" t="s">
        <v>27</v>
      </c>
      <c r="J31" s="12">
        <v>7.7</v>
      </c>
      <c r="K31" s="13">
        <v>4410</v>
      </c>
      <c r="L31" s="8">
        <v>33957</v>
      </c>
      <c r="M31" s="4">
        <v>10</v>
      </c>
      <c r="N31" s="8">
        <v>3395.7</v>
      </c>
      <c r="O31" s="8">
        <v>169.785</v>
      </c>
      <c r="P31" s="6"/>
      <c r="Q31" s="8">
        <v>1528.065</v>
      </c>
      <c r="R31" s="8">
        <v>1697.85</v>
      </c>
      <c r="S31" s="8">
        <v>3225.915</v>
      </c>
      <c r="T31" s="6"/>
    </row>
    <row r="32" ht="19.2" spans="1:20">
      <c r="A32" s="4">
        <v>2808</v>
      </c>
      <c r="B32" s="4" t="s">
        <v>1078</v>
      </c>
      <c r="C32" s="4" t="s">
        <v>2249</v>
      </c>
      <c r="D32" s="5">
        <v>44986</v>
      </c>
      <c r="E32" s="5">
        <v>45016</v>
      </c>
      <c r="F32" s="6"/>
      <c r="G32" s="4" t="s">
        <v>25</v>
      </c>
      <c r="H32" s="4" t="s">
        <v>1074</v>
      </c>
      <c r="I32" s="4" t="s">
        <v>27</v>
      </c>
      <c r="J32" s="12">
        <v>2.4</v>
      </c>
      <c r="K32" s="13">
        <v>4410</v>
      </c>
      <c r="L32" s="8">
        <v>10584</v>
      </c>
      <c r="M32" s="4">
        <v>10</v>
      </c>
      <c r="N32" s="8">
        <v>1058.4</v>
      </c>
      <c r="O32" s="8">
        <v>52.92</v>
      </c>
      <c r="P32" s="6"/>
      <c r="Q32" s="8">
        <v>476.28</v>
      </c>
      <c r="R32" s="8">
        <v>529.2</v>
      </c>
      <c r="S32" s="8">
        <v>1005.48</v>
      </c>
      <c r="T32" s="6"/>
    </row>
    <row r="33" ht="19.2" spans="1:20">
      <c r="A33" s="4">
        <v>2809</v>
      </c>
      <c r="B33" s="4" t="s">
        <v>1079</v>
      </c>
      <c r="C33" s="4" t="s">
        <v>2249</v>
      </c>
      <c r="D33" s="5">
        <v>44986</v>
      </c>
      <c r="E33" s="5">
        <v>45016</v>
      </c>
      <c r="F33" s="6"/>
      <c r="G33" s="4" t="s">
        <v>25</v>
      </c>
      <c r="H33" s="4" t="s">
        <v>1074</v>
      </c>
      <c r="I33" s="4" t="s">
        <v>27</v>
      </c>
      <c r="J33" s="12">
        <v>5</v>
      </c>
      <c r="K33" s="13">
        <v>4410</v>
      </c>
      <c r="L33" s="8">
        <v>22050</v>
      </c>
      <c r="M33" s="4">
        <v>10</v>
      </c>
      <c r="N33" s="8">
        <v>2205</v>
      </c>
      <c r="O33" s="8">
        <v>110.25</v>
      </c>
      <c r="P33" s="6"/>
      <c r="Q33" s="8">
        <v>992.25</v>
      </c>
      <c r="R33" s="8">
        <v>1102.5</v>
      </c>
      <c r="S33" s="8">
        <v>2094.75</v>
      </c>
      <c r="T33" s="6"/>
    </row>
    <row r="34" ht="19.2" spans="1:20">
      <c r="A34" s="4">
        <v>2810</v>
      </c>
      <c r="B34" s="4" t="s">
        <v>1080</v>
      </c>
      <c r="C34" s="4" t="s">
        <v>2249</v>
      </c>
      <c r="D34" s="5">
        <v>44986</v>
      </c>
      <c r="E34" s="5">
        <v>45016</v>
      </c>
      <c r="F34" s="6"/>
      <c r="G34" s="4" t="s">
        <v>25</v>
      </c>
      <c r="H34" s="4" t="s">
        <v>1074</v>
      </c>
      <c r="I34" s="4" t="s">
        <v>27</v>
      </c>
      <c r="J34" s="12">
        <v>6</v>
      </c>
      <c r="K34" s="13">
        <v>4410</v>
      </c>
      <c r="L34" s="8">
        <v>26460</v>
      </c>
      <c r="M34" s="4">
        <v>10</v>
      </c>
      <c r="N34" s="8">
        <v>2646</v>
      </c>
      <c r="O34" s="8">
        <v>132.3</v>
      </c>
      <c r="P34" s="6"/>
      <c r="Q34" s="8">
        <v>1190.7</v>
      </c>
      <c r="R34" s="8">
        <v>1323</v>
      </c>
      <c r="S34" s="8">
        <v>2513.7</v>
      </c>
      <c r="T34" s="6"/>
    </row>
    <row r="35" ht="38.4" spans="1:20">
      <c r="A35" s="4">
        <v>2811</v>
      </c>
      <c r="B35" s="4" t="s">
        <v>1086</v>
      </c>
      <c r="C35" s="4" t="s">
        <v>2249</v>
      </c>
      <c r="D35" s="5">
        <v>44958</v>
      </c>
      <c r="E35" s="5">
        <v>44985</v>
      </c>
      <c r="F35" s="6"/>
      <c r="G35" s="4" t="s">
        <v>25</v>
      </c>
      <c r="H35" s="4" t="s">
        <v>1087</v>
      </c>
      <c r="I35" s="4" t="s">
        <v>27</v>
      </c>
      <c r="J35" s="12">
        <v>4</v>
      </c>
      <c r="K35" s="8">
        <v>1487.5</v>
      </c>
      <c r="L35" s="8">
        <v>5950</v>
      </c>
      <c r="M35" s="4">
        <v>10</v>
      </c>
      <c r="N35" s="8">
        <v>595</v>
      </c>
      <c r="O35" s="8">
        <v>29.75</v>
      </c>
      <c r="P35" s="6"/>
      <c r="Q35" s="8">
        <v>267.75</v>
      </c>
      <c r="R35" s="8">
        <v>297.5</v>
      </c>
      <c r="S35" s="8">
        <v>565.25</v>
      </c>
      <c r="T35" s="6"/>
    </row>
    <row r="36" ht="28.8" spans="1:20">
      <c r="A36" s="4">
        <v>2812</v>
      </c>
      <c r="B36" s="4" t="s">
        <v>1086</v>
      </c>
      <c r="C36" s="4" t="s">
        <v>2249</v>
      </c>
      <c r="D36" s="5">
        <v>44986</v>
      </c>
      <c r="E36" s="5">
        <v>45016</v>
      </c>
      <c r="F36" s="6"/>
      <c r="G36" s="4" t="s">
        <v>25</v>
      </c>
      <c r="H36" s="4" t="s">
        <v>1088</v>
      </c>
      <c r="I36" s="4" t="s">
        <v>27</v>
      </c>
      <c r="J36" s="12">
        <v>4</v>
      </c>
      <c r="K36" s="13">
        <v>1487.5</v>
      </c>
      <c r="L36" s="8">
        <v>5950</v>
      </c>
      <c r="M36" s="4">
        <v>10</v>
      </c>
      <c r="N36" s="8">
        <v>595</v>
      </c>
      <c r="O36" s="8">
        <v>29.75</v>
      </c>
      <c r="P36" s="6"/>
      <c r="Q36" s="8">
        <v>267.75</v>
      </c>
      <c r="R36" s="8">
        <v>297.5</v>
      </c>
      <c r="S36" s="8">
        <v>565.25</v>
      </c>
      <c r="T36" s="6"/>
    </row>
  </sheetData>
  <autoFilter ref="A4:T36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8"/>
  <sheetViews>
    <sheetView topLeftCell="A32" workbookViewId="0">
      <selection activeCell="G32" sqref="G$1:G$1048576"/>
    </sheetView>
  </sheetViews>
  <sheetFormatPr defaultColWidth="9" defaultRowHeight="14.4"/>
  <sheetData>
    <row r="1" ht="20.4" spans="1:20">
      <c r="A1" s="1" t="s">
        <v>2267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2259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2813</v>
      </c>
      <c r="B6" s="4" t="s">
        <v>1089</v>
      </c>
      <c r="C6" s="4" t="s">
        <v>2249</v>
      </c>
      <c r="D6" s="5">
        <v>45016</v>
      </c>
      <c r="E6" s="5">
        <v>45291</v>
      </c>
      <c r="F6" s="6"/>
      <c r="G6" s="4" t="s">
        <v>29</v>
      </c>
      <c r="H6" s="4" t="s">
        <v>1090</v>
      </c>
      <c r="I6" s="4" t="s">
        <v>27</v>
      </c>
      <c r="J6" s="4">
        <v>12</v>
      </c>
      <c r="K6" s="8">
        <v>975</v>
      </c>
      <c r="L6" s="8">
        <v>11700</v>
      </c>
      <c r="M6" s="4">
        <v>13</v>
      </c>
      <c r="N6" s="8">
        <v>1521</v>
      </c>
      <c r="O6" s="8">
        <v>152.1</v>
      </c>
      <c r="P6" s="8">
        <v>456.3</v>
      </c>
      <c r="Q6" s="8">
        <v>456.3</v>
      </c>
      <c r="R6" s="8">
        <v>456.3</v>
      </c>
      <c r="S6" s="8">
        <v>1368.9</v>
      </c>
      <c r="T6" s="6"/>
    </row>
    <row r="7" ht="19.2" spans="1:20">
      <c r="A7" s="4">
        <v>2814</v>
      </c>
      <c r="B7" s="4" t="s">
        <v>1091</v>
      </c>
      <c r="C7" s="4" t="s">
        <v>2249</v>
      </c>
      <c r="D7" s="5">
        <v>45016</v>
      </c>
      <c r="E7" s="5">
        <v>45291</v>
      </c>
      <c r="F7" s="6"/>
      <c r="G7" s="4" t="s">
        <v>29</v>
      </c>
      <c r="H7" s="4" t="s">
        <v>1090</v>
      </c>
      <c r="I7" s="4" t="s">
        <v>27</v>
      </c>
      <c r="J7" s="4">
        <v>11.7</v>
      </c>
      <c r="K7" s="8">
        <v>975</v>
      </c>
      <c r="L7" s="8">
        <v>11407.5</v>
      </c>
      <c r="M7" s="4">
        <v>13</v>
      </c>
      <c r="N7" s="8">
        <v>1482.975</v>
      </c>
      <c r="O7" s="8">
        <v>148.2975</v>
      </c>
      <c r="P7" s="8">
        <v>444.8925</v>
      </c>
      <c r="Q7" s="8">
        <v>444.8925</v>
      </c>
      <c r="R7" s="8">
        <v>444.8925</v>
      </c>
      <c r="S7" s="8">
        <v>1334.6775</v>
      </c>
      <c r="T7" s="6"/>
    </row>
    <row r="8" ht="19.2" spans="1:20">
      <c r="A8" s="4">
        <v>2815</v>
      </c>
      <c r="B8" s="4" t="s">
        <v>1092</v>
      </c>
      <c r="C8" s="4" t="s">
        <v>2249</v>
      </c>
      <c r="D8" s="5">
        <v>45016</v>
      </c>
      <c r="E8" s="5">
        <v>45291</v>
      </c>
      <c r="F8" s="6"/>
      <c r="G8" s="4" t="s">
        <v>29</v>
      </c>
      <c r="H8" s="4" t="s">
        <v>1090</v>
      </c>
      <c r="I8" s="4" t="s">
        <v>27</v>
      </c>
      <c r="J8" s="4">
        <v>30</v>
      </c>
      <c r="K8" s="8">
        <v>975</v>
      </c>
      <c r="L8" s="8">
        <v>29250</v>
      </c>
      <c r="M8" s="4">
        <v>13</v>
      </c>
      <c r="N8" s="8">
        <v>3802.5</v>
      </c>
      <c r="O8" s="8">
        <v>380.25</v>
      </c>
      <c r="P8" s="8">
        <v>1140.75</v>
      </c>
      <c r="Q8" s="8">
        <v>1140.75</v>
      </c>
      <c r="R8" s="8">
        <v>1140.75</v>
      </c>
      <c r="S8" s="8">
        <v>3422.25</v>
      </c>
      <c r="T8" s="6"/>
    </row>
    <row r="9" ht="19.2" spans="1:20">
      <c r="A9" s="4">
        <v>2816</v>
      </c>
      <c r="B9" s="4" t="s">
        <v>1093</v>
      </c>
      <c r="C9" s="4" t="s">
        <v>2249</v>
      </c>
      <c r="D9" s="5">
        <v>45016</v>
      </c>
      <c r="E9" s="5">
        <v>45291</v>
      </c>
      <c r="F9" s="6"/>
      <c r="G9" s="4" t="s">
        <v>29</v>
      </c>
      <c r="H9" s="4" t="s">
        <v>1090</v>
      </c>
      <c r="I9" s="4" t="s">
        <v>27</v>
      </c>
      <c r="J9" s="4">
        <v>13.6</v>
      </c>
      <c r="K9" s="8">
        <v>975</v>
      </c>
      <c r="L9" s="8">
        <v>13260</v>
      </c>
      <c r="M9" s="4">
        <v>13</v>
      </c>
      <c r="N9" s="8">
        <v>1723.8</v>
      </c>
      <c r="O9" s="8">
        <v>172.38</v>
      </c>
      <c r="P9" s="8">
        <v>517.14</v>
      </c>
      <c r="Q9" s="8">
        <v>517.14</v>
      </c>
      <c r="R9" s="8">
        <v>517.14</v>
      </c>
      <c r="S9" s="8">
        <v>1551.42</v>
      </c>
      <c r="T9" s="6"/>
    </row>
    <row r="10" ht="19.2" spans="1:20">
      <c r="A10" s="4">
        <v>2817</v>
      </c>
      <c r="B10" s="4" t="s">
        <v>1094</v>
      </c>
      <c r="C10" s="4" t="s">
        <v>2249</v>
      </c>
      <c r="D10" s="5">
        <v>45016</v>
      </c>
      <c r="E10" s="5">
        <v>45291</v>
      </c>
      <c r="F10" s="6"/>
      <c r="G10" s="4" t="s">
        <v>29</v>
      </c>
      <c r="H10" s="4" t="s">
        <v>1090</v>
      </c>
      <c r="I10" s="4" t="s">
        <v>27</v>
      </c>
      <c r="J10" s="4">
        <v>30</v>
      </c>
      <c r="K10" s="8">
        <v>975</v>
      </c>
      <c r="L10" s="8">
        <v>29250</v>
      </c>
      <c r="M10" s="4">
        <v>13</v>
      </c>
      <c r="N10" s="8">
        <v>3802.5</v>
      </c>
      <c r="O10" s="8">
        <v>380.25</v>
      </c>
      <c r="P10" s="8">
        <v>1140.75</v>
      </c>
      <c r="Q10" s="8">
        <v>1140.75</v>
      </c>
      <c r="R10" s="8">
        <v>1140.75</v>
      </c>
      <c r="S10" s="8">
        <v>3422.25</v>
      </c>
      <c r="T10" s="6"/>
    </row>
    <row r="11" ht="19.2" spans="1:20">
      <c r="A11" s="4">
        <v>2818</v>
      </c>
      <c r="B11" s="4" t="s">
        <v>1095</v>
      </c>
      <c r="C11" s="4" t="s">
        <v>2249</v>
      </c>
      <c r="D11" s="5">
        <v>45016</v>
      </c>
      <c r="E11" s="5">
        <v>45291</v>
      </c>
      <c r="F11" s="6"/>
      <c r="G11" s="4" t="s">
        <v>29</v>
      </c>
      <c r="H11" s="4" t="s">
        <v>1090</v>
      </c>
      <c r="I11" s="4" t="s">
        <v>27</v>
      </c>
      <c r="J11" s="4">
        <v>12.2</v>
      </c>
      <c r="K11" s="8">
        <v>975</v>
      </c>
      <c r="L11" s="8">
        <v>11895</v>
      </c>
      <c r="M11" s="4">
        <v>13</v>
      </c>
      <c r="N11" s="8">
        <v>1546.35</v>
      </c>
      <c r="O11" s="8">
        <v>154.635</v>
      </c>
      <c r="P11" s="8">
        <v>463.905</v>
      </c>
      <c r="Q11" s="8">
        <v>463.905</v>
      </c>
      <c r="R11" s="8">
        <v>463.905</v>
      </c>
      <c r="S11" s="8">
        <v>1391.715</v>
      </c>
      <c r="T11" s="6"/>
    </row>
    <row r="12" ht="19.2" spans="1:20">
      <c r="A12" s="4">
        <v>2819</v>
      </c>
      <c r="B12" s="4" t="s">
        <v>1096</v>
      </c>
      <c r="C12" s="4" t="s">
        <v>2249</v>
      </c>
      <c r="D12" s="5">
        <v>45016</v>
      </c>
      <c r="E12" s="5">
        <v>45291</v>
      </c>
      <c r="F12" s="6"/>
      <c r="G12" s="4" t="s">
        <v>29</v>
      </c>
      <c r="H12" s="4" t="s">
        <v>1090</v>
      </c>
      <c r="I12" s="4" t="s">
        <v>27</v>
      </c>
      <c r="J12" s="4">
        <v>6.4</v>
      </c>
      <c r="K12" s="8">
        <v>975</v>
      </c>
      <c r="L12" s="8">
        <v>6240</v>
      </c>
      <c r="M12" s="4">
        <v>13</v>
      </c>
      <c r="N12" s="8">
        <v>811.2</v>
      </c>
      <c r="O12" s="8">
        <v>81.12</v>
      </c>
      <c r="P12" s="8">
        <v>243.36</v>
      </c>
      <c r="Q12" s="8">
        <v>243.36</v>
      </c>
      <c r="R12" s="8">
        <v>243.36</v>
      </c>
      <c r="S12" s="8">
        <v>730.08</v>
      </c>
      <c r="T12" s="6"/>
    </row>
    <row r="13" ht="19.2" spans="1:20">
      <c r="A13" s="4">
        <v>2820</v>
      </c>
      <c r="B13" s="4" t="s">
        <v>1097</v>
      </c>
      <c r="C13" s="4" t="s">
        <v>2249</v>
      </c>
      <c r="D13" s="5">
        <v>45016</v>
      </c>
      <c r="E13" s="5">
        <v>45291</v>
      </c>
      <c r="F13" s="6"/>
      <c r="G13" s="4" t="s">
        <v>29</v>
      </c>
      <c r="H13" s="4" t="s">
        <v>1090</v>
      </c>
      <c r="I13" s="4" t="s">
        <v>27</v>
      </c>
      <c r="J13" s="4">
        <v>28.9</v>
      </c>
      <c r="K13" s="8">
        <v>975</v>
      </c>
      <c r="L13" s="8">
        <v>28177.5</v>
      </c>
      <c r="M13" s="4">
        <v>13</v>
      </c>
      <c r="N13" s="8">
        <v>3663.075</v>
      </c>
      <c r="O13" s="8">
        <v>366.3075</v>
      </c>
      <c r="P13" s="8">
        <v>1098.9225</v>
      </c>
      <c r="Q13" s="8">
        <v>1098.9225</v>
      </c>
      <c r="R13" s="8">
        <v>1098.9225</v>
      </c>
      <c r="S13" s="8">
        <v>3296.7675</v>
      </c>
      <c r="T13" s="6"/>
    </row>
    <row r="14" ht="19.2" spans="1:20">
      <c r="A14" s="4">
        <v>2821</v>
      </c>
      <c r="B14" s="4" t="s">
        <v>1098</v>
      </c>
      <c r="C14" s="4" t="s">
        <v>2249</v>
      </c>
      <c r="D14" s="5">
        <v>45016</v>
      </c>
      <c r="E14" s="5">
        <v>45291</v>
      </c>
      <c r="F14" s="6"/>
      <c r="G14" s="4" t="s">
        <v>29</v>
      </c>
      <c r="H14" s="4" t="s">
        <v>1090</v>
      </c>
      <c r="I14" s="4" t="s">
        <v>27</v>
      </c>
      <c r="J14" s="4">
        <v>11.8</v>
      </c>
      <c r="K14" s="8">
        <v>975</v>
      </c>
      <c r="L14" s="8">
        <v>11505</v>
      </c>
      <c r="M14" s="4">
        <v>13</v>
      </c>
      <c r="N14" s="8">
        <v>1495.65</v>
      </c>
      <c r="O14" s="8">
        <v>149.565</v>
      </c>
      <c r="P14" s="8">
        <v>448.695</v>
      </c>
      <c r="Q14" s="8">
        <v>448.695</v>
      </c>
      <c r="R14" s="8">
        <v>448.695</v>
      </c>
      <c r="S14" s="8">
        <v>1346.085</v>
      </c>
      <c r="T14" s="6"/>
    </row>
    <row r="15" ht="19.2" spans="1:20">
      <c r="A15" s="4">
        <v>2822</v>
      </c>
      <c r="B15" s="4" t="s">
        <v>1099</v>
      </c>
      <c r="C15" s="4" t="s">
        <v>2249</v>
      </c>
      <c r="D15" s="5">
        <v>45016</v>
      </c>
      <c r="E15" s="5">
        <v>45291</v>
      </c>
      <c r="F15" s="6"/>
      <c r="G15" s="4" t="s">
        <v>29</v>
      </c>
      <c r="H15" s="4" t="s">
        <v>1090</v>
      </c>
      <c r="I15" s="4" t="s">
        <v>27</v>
      </c>
      <c r="J15" s="4">
        <v>5.1</v>
      </c>
      <c r="K15" s="8">
        <v>975</v>
      </c>
      <c r="L15" s="8">
        <v>4972.5</v>
      </c>
      <c r="M15" s="4">
        <v>13</v>
      </c>
      <c r="N15" s="8">
        <v>646.425</v>
      </c>
      <c r="O15" s="8">
        <v>64.6425</v>
      </c>
      <c r="P15" s="8">
        <v>193.9275</v>
      </c>
      <c r="Q15" s="8">
        <v>193.9275</v>
      </c>
      <c r="R15" s="8">
        <v>193.9275</v>
      </c>
      <c r="S15" s="8">
        <v>581.7825</v>
      </c>
      <c r="T15" s="6"/>
    </row>
    <row r="16" ht="19.2" spans="1:20">
      <c r="A16" s="4">
        <v>2823</v>
      </c>
      <c r="B16" s="4" t="s">
        <v>1100</v>
      </c>
      <c r="C16" s="4" t="s">
        <v>2249</v>
      </c>
      <c r="D16" s="5">
        <v>45016</v>
      </c>
      <c r="E16" s="5">
        <v>45291</v>
      </c>
      <c r="F16" s="6"/>
      <c r="G16" s="4" t="s">
        <v>29</v>
      </c>
      <c r="H16" s="4" t="s">
        <v>1090</v>
      </c>
      <c r="I16" s="4" t="s">
        <v>27</v>
      </c>
      <c r="J16" s="4">
        <v>2.3</v>
      </c>
      <c r="K16" s="8">
        <v>975</v>
      </c>
      <c r="L16" s="8">
        <v>2242.5</v>
      </c>
      <c r="M16" s="4">
        <v>13</v>
      </c>
      <c r="N16" s="8">
        <v>291.525</v>
      </c>
      <c r="O16" s="8">
        <v>29.1525</v>
      </c>
      <c r="P16" s="8">
        <v>87.4575</v>
      </c>
      <c r="Q16" s="8">
        <v>87.4575</v>
      </c>
      <c r="R16" s="8">
        <v>87.4575</v>
      </c>
      <c r="S16" s="8">
        <v>262.3725</v>
      </c>
      <c r="T16" s="6"/>
    </row>
    <row r="17" ht="19.2" spans="1:20">
      <c r="A17" s="4">
        <v>2824</v>
      </c>
      <c r="B17" s="4" t="s">
        <v>210</v>
      </c>
      <c r="C17" s="4" t="s">
        <v>2249</v>
      </c>
      <c r="D17" s="5">
        <v>45016</v>
      </c>
      <c r="E17" s="5">
        <v>45291</v>
      </c>
      <c r="F17" s="6"/>
      <c r="G17" s="4" t="s">
        <v>29</v>
      </c>
      <c r="H17" s="4" t="s">
        <v>1090</v>
      </c>
      <c r="I17" s="4" t="s">
        <v>27</v>
      </c>
      <c r="J17" s="4">
        <v>2.7</v>
      </c>
      <c r="K17" s="8">
        <v>975</v>
      </c>
      <c r="L17" s="8">
        <v>2632.5</v>
      </c>
      <c r="M17" s="4">
        <v>13</v>
      </c>
      <c r="N17" s="8">
        <v>342.225</v>
      </c>
      <c r="O17" s="8">
        <v>34.2225</v>
      </c>
      <c r="P17" s="8">
        <v>102.6675</v>
      </c>
      <c r="Q17" s="8">
        <v>102.6675</v>
      </c>
      <c r="R17" s="8">
        <v>102.6675</v>
      </c>
      <c r="S17" s="8">
        <v>308.0025</v>
      </c>
      <c r="T17" s="6"/>
    </row>
    <row r="18" ht="19.2" spans="1:20">
      <c r="A18" s="4">
        <v>2825</v>
      </c>
      <c r="B18" s="4" t="s">
        <v>1101</v>
      </c>
      <c r="C18" s="4" t="s">
        <v>2249</v>
      </c>
      <c r="D18" s="5">
        <v>45016</v>
      </c>
      <c r="E18" s="5">
        <v>45291</v>
      </c>
      <c r="F18" s="6"/>
      <c r="G18" s="4" t="s">
        <v>29</v>
      </c>
      <c r="H18" s="4" t="s">
        <v>1090</v>
      </c>
      <c r="I18" s="4" t="s">
        <v>27</v>
      </c>
      <c r="J18" s="4">
        <v>7.8</v>
      </c>
      <c r="K18" s="8">
        <v>975</v>
      </c>
      <c r="L18" s="8">
        <v>7605</v>
      </c>
      <c r="M18" s="4">
        <v>13</v>
      </c>
      <c r="N18" s="8">
        <v>988.65</v>
      </c>
      <c r="O18" s="8">
        <v>98.865</v>
      </c>
      <c r="P18" s="8">
        <v>296.595</v>
      </c>
      <c r="Q18" s="8">
        <v>296.595</v>
      </c>
      <c r="R18" s="8">
        <v>296.595</v>
      </c>
      <c r="S18" s="8">
        <v>889.785</v>
      </c>
      <c r="T18" s="6"/>
    </row>
    <row r="19" ht="19.2" spans="1:20">
      <c r="A19" s="4">
        <v>2826</v>
      </c>
      <c r="B19" s="4" t="s">
        <v>1102</v>
      </c>
      <c r="C19" s="4" t="s">
        <v>2249</v>
      </c>
      <c r="D19" s="5">
        <v>45016</v>
      </c>
      <c r="E19" s="5">
        <v>45291</v>
      </c>
      <c r="F19" s="6"/>
      <c r="G19" s="4" t="s">
        <v>29</v>
      </c>
      <c r="H19" s="4" t="s">
        <v>1090</v>
      </c>
      <c r="I19" s="4" t="s">
        <v>27</v>
      </c>
      <c r="J19" s="4">
        <v>8.5</v>
      </c>
      <c r="K19" s="8">
        <v>975</v>
      </c>
      <c r="L19" s="8">
        <v>8287.5</v>
      </c>
      <c r="M19" s="4">
        <v>13</v>
      </c>
      <c r="N19" s="8">
        <v>1077.375</v>
      </c>
      <c r="O19" s="8">
        <v>107.7375</v>
      </c>
      <c r="P19" s="8">
        <v>323.2125</v>
      </c>
      <c r="Q19" s="8">
        <v>323.2125</v>
      </c>
      <c r="R19" s="8">
        <v>323.2125</v>
      </c>
      <c r="S19" s="8">
        <v>969.6375</v>
      </c>
      <c r="T19" s="6"/>
    </row>
    <row r="20" ht="19.2" spans="1:20">
      <c r="A20" s="4">
        <v>2827</v>
      </c>
      <c r="B20" s="4" t="s">
        <v>1103</v>
      </c>
      <c r="C20" s="4" t="s">
        <v>2249</v>
      </c>
      <c r="D20" s="5">
        <v>45016</v>
      </c>
      <c r="E20" s="5">
        <v>45291</v>
      </c>
      <c r="F20" s="6"/>
      <c r="G20" s="4" t="s">
        <v>29</v>
      </c>
      <c r="H20" s="4" t="s">
        <v>1090</v>
      </c>
      <c r="I20" s="4" t="s">
        <v>27</v>
      </c>
      <c r="J20" s="4">
        <v>5.5</v>
      </c>
      <c r="K20" s="8">
        <v>975</v>
      </c>
      <c r="L20" s="8">
        <v>5362.5</v>
      </c>
      <c r="M20" s="4">
        <v>13</v>
      </c>
      <c r="N20" s="8">
        <v>697.125</v>
      </c>
      <c r="O20" s="8">
        <v>69.7125</v>
      </c>
      <c r="P20" s="8">
        <v>209.1375</v>
      </c>
      <c r="Q20" s="8">
        <v>209.1375</v>
      </c>
      <c r="R20" s="8">
        <v>209.1375</v>
      </c>
      <c r="S20" s="8">
        <v>627.4125</v>
      </c>
      <c r="T20" s="6"/>
    </row>
    <row r="21" ht="19.2" spans="1:20">
      <c r="A21" s="4">
        <v>2828</v>
      </c>
      <c r="B21" s="4" t="s">
        <v>1104</v>
      </c>
      <c r="C21" s="4" t="s">
        <v>2249</v>
      </c>
      <c r="D21" s="5">
        <v>45016</v>
      </c>
      <c r="E21" s="5">
        <v>45291</v>
      </c>
      <c r="F21" s="6"/>
      <c r="G21" s="4" t="s">
        <v>29</v>
      </c>
      <c r="H21" s="4" t="s">
        <v>1090</v>
      </c>
      <c r="I21" s="4" t="s">
        <v>27</v>
      </c>
      <c r="J21" s="4">
        <v>25.8</v>
      </c>
      <c r="K21" s="8">
        <v>975</v>
      </c>
      <c r="L21" s="8">
        <v>25155</v>
      </c>
      <c r="M21" s="4">
        <v>13</v>
      </c>
      <c r="N21" s="8">
        <v>3270.15</v>
      </c>
      <c r="O21" s="8">
        <v>327.015</v>
      </c>
      <c r="P21" s="8">
        <v>981.045</v>
      </c>
      <c r="Q21" s="8">
        <v>981.045</v>
      </c>
      <c r="R21" s="8">
        <v>981.045</v>
      </c>
      <c r="S21" s="8">
        <v>2943.135</v>
      </c>
      <c r="T21" s="6"/>
    </row>
    <row r="22" ht="19.2" spans="1:20">
      <c r="A22" s="4">
        <v>2829</v>
      </c>
      <c r="B22" s="4" t="s">
        <v>1105</v>
      </c>
      <c r="C22" s="4" t="s">
        <v>2249</v>
      </c>
      <c r="D22" s="5">
        <v>45016</v>
      </c>
      <c r="E22" s="5">
        <v>45291</v>
      </c>
      <c r="F22" s="6"/>
      <c r="G22" s="4" t="s">
        <v>29</v>
      </c>
      <c r="H22" s="4" t="s">
        <v>1090</v>
      </c>
      <c r="I22" s="4" t="s">
        <v>27</v>
      </c>
      <c r="J22" s="4">
        <v>18</v>
      </c>
      <c r="K22" s="8">
        <v>975</v>
      </c>
      <c r="L22" s="8">
        <v>17550</v>
      </c>
      <c r="M22" s="4">
        <v>13</v>
      </c>
      <c r="N22" s="8">
        <v>2281.5</v>
      </c>
      <c r="O22" s="8">
        <v>228.15</v>
      </c>
      <c r="P22" s="8">
        <v>684.45</v>
      </c>
      <c r="Q22" s="8">
        <v>684.45</v>
      </c>
      <c r="R22" s="8">
        <v>684.45</v>
      </c>
      <c r="S22" s="8">
        <v>2053.35</v>
      </c>
      <c r="T22" s="6"/>
    </row>
    <row r="23" ht="19.2" spans="1:20">
      <c r="A23" s="4">
        <v>2830</v>
      </c>
      <c r="B23" s="4" t="s">
        <v>1106</v>
      </c>
      <c r="C23" s="4" t="s">
        <v>2249</v>
      </c>
      <c r="D23" s="5">
        <v>45016</v>
      </c>
      <c r="E23" s="5">
        <v>45291</v>
      </c>
      <c r="F23" s="6"/>
      <c r="G23" s="4" t="s">
        <v>29</v>
      </c>
      <c r="H23" s="4" t="s">
        <v>1090</v>
      </c>
      <c r="I23" s="4" t="s">
        <v>27</v>
      </c>
      <c r="J23" s="4">
        <v>75.3</v>
      </c>
      <c r="K23" s="8">
        <v>975</v>
      </c>
      <c r="L23" s="8">
        <v>73417.5</v>
      </c>
      <c r="M23" s="4">
        <v>13</v>
      </c>
      <c r="N23" s="8">
        <v>9544.275</v>
      </c>
      <c r="O23" s="8">
        <v>954.4275</v>
      </c>
      <c r="P23" s="8">
        <v>2863.2825</v>
      </c>
      <c r="Q23" s="8">
        <v>2863.2825</v>
      </c>
      <c r="R23" s="8">
        <v>2863.2825</v>
      </c>
      <c r="S23" s="8">
        <v>8589.8475</v>
      </c>
      <c r="T23" s="6"/>
    </row>
    <row r="24" ht="19.2" spans="1:20">
      <c r="A24" s="4">
        <v>2831</v>
      </c>
      <c r="B24" s="4" t="s">
        <v>1107</v>
      </c>
      <c r="C24" s="4" t="s">
        <v>2249</v>
      </c>
      <c r="D24" s="5">
        <v>45016</v>
      </c>
      <c r="E24" s="5">
        <v>45291</v>
      </c>
      <c r="F24" s="6"/>
      <c r="G24" s="4" t="s">
        <v>29</v>
      </c>
      <c r="H24" s="4" t="s">
        <v>1090</v>
      </c>
      <c r="I24" s="4" t="s">
        <v>27</v>
      </c>
      <c r="J24" s="4">
        <v>3.1</v>
      </c>
      <c r="K24" s="8">
        <v>975</v>
      </c>
      <c r="L24" s="8">
        <v>3022.5</v>
      </c>
      <c r="M24" s="4">
        <v>13</v>
      </c>
      <c r="N24" s="8">
        <v>392.925</v>
      </c>
      <c r="O24" s="8">
        <v>39.2925</v>
      </c>
      <c r="P24" s="8">
        <v>117.8775</v>
      </c>
      <c r="Q24" s="8">
        <v>117.8775</v>
      </c>
      <c r="R24" s="8">
        <v>117.8775</v>
      </c>
      <c r="S24" s="8">
        <v>353.6325</v>
      </c>
      <c r="T24" s="6"/>
    </row>
    <row r="25" ht="19.2" spans="1:20">
      <c r="A25" s="4">
        <v>2832</v>
      </c>
      <c r="B25" s="4" t="s">
        <v>1108</v>
      </c>
      <c r="C25" s="4" t="s">
        <v>2249</v>
      </c>
      <c r="D25" s="5">
        <v>45016</v>
      </c>
      <c r="E25" s="5">
        <v>45291</v>
      </c>
      <c r="F25" s="6"/>
      <c r="G25" s="4" t="s">
        <v>29</v>
      </c>
      <c r="H25" s="4" t="s">
        <v>1090</v>
      </c>
      <c r="I25" s="4" t="s">
        <v>27</v>
      </c>
      <c r="J25" s="4">
        <v>22.5</v>
      </c>
      <c r="K25" s="8">
        <v>975</v>
      </c>
      <c r="L25" s="8">
        <v>21937.5</v>
      </c>
      <c r="M25" s="4">
        <v>13</v>
      </c>
      <c r="N25" s="8">
        <v>2851.875</v>
      </c>
      <c r="O25" s="8">
        <v>285.1875</v>
      </c>
      <c r="P25" s="8">
        <v>855.5625</v>
      </c>
      <c r="Q25" s="8">
        <v>855.5625</v>
      </c>
      <c r="R25" s="8">
        <v>855.5625</v>
      </c>
      <c r="S25" s="8">
        <v>2566.6875</v>
      </c>
      <c r="T25" s="6"/>
    </row>
    <row r="26" ht="19.2" spans="1:20">
      <c r="A26" s="4">
        <v>2833</v>
      </c>
      <c r="B26" s="4" t="s">
        <v>1109</v>
      </c>
      <c r="C26" s="4" t="s">
        <v>2249</v>
      </c>
      <c r="D26" s="5">
        <v>45016</v>
      </c>
      <c r="E26" s="5">
        <v>45291</v>
      </c>
      <c r="F26" s="6"/>
      <c r="G26" s="4" t="s">
        <v>29</v>
      </c>
      <c r="H26" s="4" t="s">
        <v>1090</v>
      </c>
      <c r="I26" s="4" t="s">
        <v>27</v>
      </c>
      <c r="J26" s="4">
        <v>16.47</v>
      </c>
      <c r="K26" s="8">
        <v>975</v>
      </c>
      <c r="L26" s="8">
        <v>16058.25</v>
      </c>
      <c r="M26" s="4">
        <v>13</v>
      </c>
      <c r="N26" s="8">
        <v>2087.5725</v>
      </c>
      <c r="O26" s="8">
        <v>208.75725</v>
      </c>
      <c r="P26" s="8">
        <v>626.27175</v>
      </c>
      <c r="Q26" s="8">
        <v>626.27175</v>
      </c>
      <c r="R26" s="8">
        <v>626.27175</v>
      </c>
      <c r="S26" s="8">
        <v>1878.81525</v>
      </c>
      <c r="T26" s="6"/>
    </row>
    <row r="27" ht="19.2" spans="1:20">
      <c r="A27" s="4">
        <v>2834</v>
      </c>
      <c r="B27" s="4" t="s">
        <v>1110</v>
      </c>
      <c r="C27" s="4" t="s">
        <v>2249</v>
      </c>
      <c r="D27" s="5">
        <v>45016</v>
      </c>
      <c r="E27" s="5">
        <v>45291</v>
      </c>
      <c r="F27" s="6"/>
      <c r="G27" s="4" t="s">
        <v>29</v>
      </c>
      <c r="H27" s="4" t="s">
        <v>1090</v>
      </c>
      <c r="I27" s="4" t="s">
        <v>27</v>
      </c>
      <c r="J27" s="4">
        <v>22.6</v>
      </c>
      <c r="K27" s="8">
        <v>975</v>
      </c>
      <c r="L27" s="8">
        <v>22035</v>
      </c>
      <c r="M27" s="4">
        <v>13</v>
      </c>
      <c r="N27" s="8">
        <v>2864.55</v>
      </c>
      <c r="O27" s="8">
        <v>286.455</v>
      </c>
      <c r="P27" s="8">
        <v>859.365</v>
      </c>
      <c r="Q27" s="8">
        <v>859.365</v>
      </c>
      <c r="R27" s="8">
        <v>859.365</v>
      </c>
      <c r="S27" s="8">
        <v>2578.095</v>
      </c>
      <c r="T27" s="6"/>
    </row>
    <row r="28" ht="19.2" spans="1:20">
      <c r="A28" s="4">
        <v>2835</v>
      </c>
      <c r="B28" s="4" t="s">
        <v>1111</v>
      </c>
      <c r="C28" s="4" t="s">
        <v>2249</v>
      </c>
      <c r="D28" s="5">
        <v>45016</v>
      </c>
      <c r="E28" s="5">
        <v>45291</v>
      </c>
      <c r="F28" s="6"/>
      <c r="G28" s="4" t="s">
        <v>29</v>
      </c>
      <c r="H28" s="4" t="s">
        <v>1090</v>
      </c>
      <c r="I28" s="4" t="s">
        <v>27</v>
      </c>
      <c r="J28" s="4">
        <v>27.4</v>
      </c>
      <c r="K28" s="8">
        <v>975</v>
      </c>
      <c r="L28" s="8">
        <v>26715</v>
      </c>
      <c r="M28" s="4">
        <v>13</v>
      </c>
      <c r="N28" s="8">
        <v>3472.95</v>
      </c>
      <c r="O28" s="8">
        <v>347.295</v>
      </c>
      <c r="P28" s="8">
        <v>1041.885</v>
      </c>
      <c r="Q28" s="8">
        <v>1041.885</v>
      </c>
      <c r="R28" s="8">
        <v>1041.885</v>
      </c>
      <c r="S28" s="8">
        <v>3125.655</v>
      </c>
      <c r="T28" s="6"/>
    </row>
    <row r="29" ht="19.2" spans="1:20">
      <c r="A29" s="4">
        <v>2836</v>
      </c>
      <c r="B29" s="4" t="s">
        <v>1112</v>
      </c>
      <c r="C29" s="4" t="s">
        <v>2249</v>
      </c>
      <c r="D29" s="5">
        <v>45016</v>
      </c>
      <c r="E29" s="5">
        <v>45291</v>
      </c>
      <c r="F29" s="6"/>
      <c r="G29" s="4" t="s">
        <v>29</v>
      </c>
      <c r="H29" s="4" t="s">
        <v>1090</v>
      </c>
      <c r="I29" s="4" t="s">
        <v>27</v>
      </c>
      <c r="J29" s="4">
        <v>27.9</v>
      </c>
      <c r="K29" s="8">
        <v>975</v>
      </c>
      <c r="L29" s="8">
        <v>27202.5</v>
      </c>
      <c r="M29" s="4">
        <v>13</v>
      </c>
      <c r="N29" s="8">
        <v>3536.325</v>
      </c>
      <c r="O29" s="8">
        <v>353.6325</v>
      </c>
      <c r="P29" s="8">
        <v>1060.8975</v>
      </c>
      <c r="Q29" s="8">
        <v>1060.8975</v>
      </c>
      <c r="R29" s="8">
        <v>1060.8975</v>
      </c>
      <c r="S29" s="8">
        <v>3182.6925</v>
      </c>
      <c r="T29" s="6"/>
    </row>
    <row r="30" ht="19.2" spans="1:20">
      <c r="A30" s="4">
        <v>2837</v>
      </c>
      <c r="B30" s="4" t="s">
        <v>1113</v>
      </c>
      <c r="C30" s="4" t="s">
        <v>2249</v>
      </c>
      <c r="D30" s="5">
        <v>45016</v>
      </c>
      <c r="E30" s="5">
        <v>45291</v>
      </c>
      <c r="F30" s="6"/>
      <c r="G30" s="4" t="s">
        <v>29</v>
      </c>
      <c r="H30" s="4" t="s">
        <v>1090</v>
      </c>
      <c r="I30" s="4" t="s">
        <v>27</v>
      </c>
      <c r="J30" s="4">
        <v>8.3</v>
      </c>
      <c r="K30" s="8">
        <v>975</v>
      </c>
      <c r="L30" s="8">
        <v>8092.5</v>
      </c>
      <c r="M30" s="4">
        <v>13</v>
      </c>
      <c r="N30" s="8">
        <v>1052.025</v>
      </c>
      <c r="O30" s="8">
        <v>105.2025</v>
      </c>
      <c r="P30" s="8">
        <v>315.6075</v>
      </c>
      <c r="Q30" s="8">
        <v>315.6075</v>
      </c>
      <c r="R30" s="8">
        <v>315.6075</v>
      </c>
      <c r="S30" s="8">
        <v>946.8225</v>
      </c>
      <c r="T30" s="6"/>
    </row>
    <row r="31" ht="19.2" spans="1:20">
      <c r="A31" s="4">
        <v>2838</v>
      </c>
      <c r="B31" s="4" t="s">
        <v>1114</v>
      </c>
      <c r="C31" s="4" t="s">
        <v>2249</v>
      </c>
      <c r="D31" s="5">
        <v>45016</v>
      </c>
      <c r="E31" s="5">
        <v>45291</v>
      </c>
      <c r="F31" s="6"/>
      <c r="G31" s="4" t="s">
        <v>29</v>
      </c>
      <c r="H31" s="4" t="s">
        <v>1090</v>
      </c>
      <c r="I31" s="4" t="s">
        <v>27</v>
      </c>
      <c r="J31" s="4">
        <v>25</v>
      </c>
      <c r="K31" s="8">
        <v>975</v>
      </c>
      <c r="L31" s="8">
        <v>24375</v>
      </c>
      <c r="M31" s="4">
        <v>13</v>
      </c>
      <c r="N31" s="8">
        <v>3168.75</v>
      </c>
      <c r="O31" s="8">
        <v>316.875</v>
      </c>
      <c r="P31" s="8">
        <v>950.625</v>
      </c>
      <c r="Q31" s="8">
        <v>950.625</v>
      </c>
      <c r="R31" s="8">
        <v>950.625</v>
      </c>
      <c r="S31" s="8">
        <v>2851.875</v>
      </c>
      <c r="T31" s="6"/>
    </row>
    <row r="32" ht="19.2" spans="1:20">
      <c r="A32" s="4">
        <v>2839</v>
      </c>
      <c r="B32" s="4" t="s">
        <v>1115</v>
      </c>
      <c r="C32" s="4" t="s">
        <v>2249</v>
      </c>
      <c r="D32" s="5">
        <v>45016</v>
      </c>
      <c r="E32" s="5">
        <v>45291</v>
      </c>
      <c r="F32" s="6"/>
      <c r="G32" s="4" t="s">
        <v>29</v>
      </c>
      <c r="H32" s="4" t="s">
        <v>1090</v>
      </c>
      <c r="I32" s="4" t="s">
        <v>27</v>
      </c>
      <c r="J32" s="4">
        <v>16.5</v>
      </c>
      <c r="K32" s="8">
        <v>975</v>
      </c>
      <c r="L32" s="8">
        <v>16087.5</v>
      </c>
      <c r="M32" s="4">
        <v>13</v>
      </c>
      <c r="N32" s="8">
        <v>2091.375</v>
      </c>
      <c r="O32" s="8">
        <v>209.1375</v>
      </c>
      <c r="P32" s="8">
        <v>627.4125</v>
      </c>
      <c r="Q32" s="8">
        <v>627.4125</v>
      </c>
      <c r="R32" s="8">
        <v>627.4125</v>
      </c>
      <c r="S32" s="8">
        <v>1882.2375</v>
      </c>
      <c r="T32" s="6"/>
    </row>
    <row r="33" ht="19.2" spans="1:20">
      <c r="A33" s="4">
        <v>2840</v>
      </c>
      <c r="B33" s="4" t="s">
        <v>1089</v>
      </c>
      <c r="C33" s="4" t="s">
        <v>2249</v>
      </c>
      <c r="D33" s="5">
        <v>45016</v>
      </c>
      <c r="E33" s="5">
        <v>45381</v>
      </c>
      <c r="F33" s="6"/>
      <c r="G33" s="4" t="s">
        <v>267</v>
      </c>
      <c r="H33" s="4" t="s">
        <v>1090</v>
      </c>
      <c r="I33" s="4" t="s">
        <v>268</v>
      </c>
      <c r="J33" s="17">
        <v>396</v>
      </c>
      <c r="K33" s="8">
        <v>90</v>
      </c>
      <c r="L33" s="8">
        <v>35640</v>
      </c>
      <c r="M33" s="18">
        <v>4.4</v>
      </c>
      <c r="N33" s="8">
        <v>1568.16</v>
      </c>
      <c r="O33" s="8">
        <v>156.816</v>
      </c>
      <c r="P33" s="8">
        <v>705.672</v>
      </c>
      <c r="Q33" s="8">
        <v>392.04</v>
      </c>
      <c r="R33" s="8">
        <v>313.632</v>
      </c>
      <c r="S33" s="8">
        <v>1411.344</v>
      </c>
      <c r="T33" s="6"/>
    </row>
    <row r="34" ht="19.2" spans="1:20">
      <c r="A34" s="4">
        <v>2841</v>
      </c>
      <c r="B34" s="4" t="s">
        <v>1091</v>
      </c>
      <c r="C34" s="4" t="s">
        <v>2249</v>
      </c>
      <c r="D34" s="5">
        <v>45016</v>
      </c>
      <c r="E34" s="5">
        <v>45381</v>
      </c>
      <c r="F34" s="6"/>
      <c r="G34" s="4" t="s">
        <v>267</v>
      </c>
      <c r="H34" s="4" t="s">
        <v>1090</v>
      </c>
      <c r="I34" s="4" t="s">
        <v>268</v>
      </c>
      <c r="J34" s="17">
        <v>386</v>
      </c>
      <c r="K34" s="8">
        <v>90</v>
      </c>
      <c r="L34" s="8">
        <v>34740</v>
      </c>
      <c r="M34" s="18">
        <v>4.4</v>
      </c>
      <c r="N34" s="8">
        <v>1528.56</v>
      </c>
      <c r="O34" s="8">
        <v>152.856</v>
      </c>
      <c r="P34" s="8">
        <v>687.852</v>
      </c>
      <c r="Q34" s="8">
        <v>382.14</v>
      </c>
      <c r="R34" s="8">
        <v>305.712</v>
      </c>
      <c r="S34" s="8">
        <v>1375.704</v>
      </c>
      <c r="T34" s="6"/>
    </row>
    <row r="35" ht="19.2" spans="1:20">
      <c r="A35" s="4">
        <v>2842</v>
      </c>
      <c r="B35" s="4" t="s">
        <v>1092</v>
      </c>
      <c r="C35" s="4" t="s">
        <v>2249</v>
      </c>
      <c r="D35" s="5">
        <v>45016</v>
      </c>
      <c r="E35" s="5">
        <v>45381</v>
      </c>
      <c r="F35" s="6"/>
      <c r="G35" s="4" t="s">
        <v>267</v>
      </c>
      <c r="H35" s="4" t="s">
        <v>1090</v>
      </c>
      <c r="I35" s="4" t="s">
        <v>268</v>
      </c>
      <c r="J35" s="17">
        <v>990</v>
      </c>
      <c r="K35" s="8">
        <v>90</v>
      </c>
      <c r="L35" s="8">
        <v>89100</v>
      </c>
      <c r="M35" s="18">
        <v>4.4</v>
      </c>
      <c r="N35" s="8">
        <v>3920.4</v>
      </c>
      <c r="O35" s="8">
        <v>392.04</v>
      </c>
      <c r="P35" s="8">
        <v>1764.18</v>
      </c>
      <c r="Q35" s="8">
        <v>980.1</v>
      </c>
      <c r="R35" s="8">
        <v>784.08</v>
      </c>
      <c r="S35" s="8">
        <v>3528.36</v>
      </c>
      <c r="T35" s="6"/>
    </row>
    <row r="36" ht="19.2" spans="1:20">
      <c r="A36" s="4">
        <v>2843</v>
      </c>
      <c r="B36" s="4" t="s">
        <v>1093</v>
      </c>
      <c r="C36" s="4" t="s">
        <v>2249</v>
      </c>
      <c r="D36" s="5">
        <v>45016</v>
      </c>
      <c r="E36" s="5">
        <v>45381</v>
      </c>
      <c r="F36" s="6"/>
      <c r="G36" s="4" t="s">
        <v>267</v>
      </c>
      <c r="H36" s="4" t="s">
        <v>1090</v>
      </c>
      <c r="I36" s="4" t="s">
        <v>268</v>
      </c>
      <c r="J36" s="17">
        <v>449</v>
      </c>
      <c r="K36" s="8">
        <v>90</v>
      </c>
      <c r="L36" s="8">
        <v>40410</v>
      </c>
      <c r="M36" s="18">
        <v>4.4</v>
      </c>
      <c r="N36" s="8">
        <v>1778.04</v>
      </c>
      <c r="O36" s="8">
        <v>177.804</v>
      </c>
      <c r="P36" s="8">
        <v>800.118</v>
      </c>
      <c r="Q36" s="8">
        <v>444.51</v>
      </c>
      <c r="R36" s="8">
        <v>355.608</v>
      </c>
      <c r="S36" s="8">
        <v>1600.236</v>
      </c>
      <c r="T36" s="6"/>
    </row>
    <row r="37" ht="19.2" spans="1:20">
      <c r="A37" s="4">
        <v>2844</v>
      </c>
      <c r="B37" s="4" t="s">
        <v>1094</v>
      </c>
      <c r="C37" s="4" t="s">
        <v>2249</v>
      </c>
      <c r="D37" s="5">
        <v>45016</v>
      </c>
      <c r="E37" s="5">
        <v>45381</v>
      </c>
      <c r="F37" s="6"/>
      <c r="G37" s="4" t="s">
        <v>267</v>
      </c>
      <c r="H37" s="4" t="s">
        <v>1090</v>
      </c>
      <c r="I37" s="4" t="s">
        <v>268</v>
      </c>
      <c r="J37" s="17">
        <v>990</v>
      </c>
      <c r="K37" s="8">
        <v>90</v>
      </c>
      <c r="L37" s="8">
        <v>89100</v>
      </c>
      <c r="M37" s="18">
        <v>4.4</v>
      </c>
      <c r="N37" s="8">
        <v>3920.4</v>
      </c>
      <c r="O37" s="8">
        <v>392.04</v>
      </c>
      <c r="P37" s="8">
        <v>1764.18</v>
      </c>
      <c r="Q37" s="8">
        <v>980.1</v>
      </c>
      <c r="R37" s="8">
        <v>784.08</v>
      </c>
      <c r="S37" s="8">
        <v>3528.36</v>
      </c>
      <c r="T37" s="6"/>
    </row>
    <row r="38" ht="19.2" spans="1:20">
      <c r="A38" s="4">
        <v>2845</v>
      </c>
      <c r="B38" s="4" t="s">
        <v>1095</v>
      </c>
      <c r="C38" s="4" t="s">
        <v>2249</v>
      </c>
      <c r="D38" s="5">
        <v>45016</v>
      </c>
      <c r="E38" s="5">
        <v>45381</v>
      </c>
      <c r="F38" s="6"/>
      <c r="G38" s="4" t="s">
        <v>267</v>
      </c>
      <c r="H38" s="4" t="s">
        <v>1090</v>
      </c>
      <c r="I38" s="4" t="s">
        <v>268</v>
      </c>
      <c r="J38" s="17">
        <v>403</v>
      </c>
      <c r="K38" s="8">
        <v>90</v>
      </c>
      <c r="L38" s="8">
        <v>36270</v>
      </c>
      <c r="M38" s="18">
        <v>4.4</v>
      </c>
      <c r="N38" s="8">
        <v>1595.88</v>
      </c>
      <c r="O38" s="8">
        <v>159.588</v>
      </c>
      <c r="P38" s="8">
        <v>718.146</v>
      </c>
      <c r="Q38" s="8">
        <v>398.97</v>
      </c>
      <c r="R38" s="8">
        <v>319.176</v>
      </c>
      <c r="S38" s="8">
        <v>1436.292</v>
      </c>
      <c r="T38" s="6"/>
    </row>
    <row r="39" ht="19.2" spans="1:20">
      <c r="A39" s="4">
        <v>2846</v>
      </c>
      <c r="B39" s="4" t="s">
        <v>1096</v>
      </c>
      <c r="C39" s="4" t="s">
        <v>2249</v>
      </c>
      <c r="D39" s="5">
        <v>45016</v>
      </c>
      <c r="E39" s="5">
        <v>45381</v>
      </c>
      <c r="F39" s="6"/>
      <c r="G39" s="4" t="s">
        <v>267</v>
      </c>
      <c r="H39" s="4" t="s">
        <v>1090</v>
      </c>
      <c r="I39" s="4" t="s">
        <v>268</v>
      </c>
      <c r="J39" s="17">
        <v>211</v>
      </c>
      <c r="K39" s="8">
        <v>90</v>
      </c>
      <c r="L39" s="8">
        <v>18990</v>
      </c>
      <c r="M39" s="18">
        <v>4.4</v>
      </c>
      <c r="N39" s="8">
        <v>835.56</v>
      </c>
      <c r="O39" s="8">
        <v>83.556</v>
      </c>
      <c r="P39" s="8">
        <v>376.002</v>
      </c>
      <c r="Q39" s="8">
        <v>208.89</v>
      </c>
      <c r="R39" s="8">
        <v>167.112</v>
      </c>
      <c r="S39" s="8">
        <v>752.004</v>
      </c>
      <c r="T39" s="6"/>
    </row>
    <row r="40" ht="19.2" spans="1:20">
      <c r="A40" s="4">
        <v>2847</v>
      </c>
      <c r="B40" s="4" t="s">
        <v>1097</v>
      </c>
      <c r="C40" s="4" t="s">
        <v>2249</v>
      </c>
      <c r="D40" s="5">
        <v>45016</v>
      </c>
      <c r="E40" s="5">
        <v>45381</v>
      </c>
      <c r="F40" s="6"/>
      <c r="G40" s="4" t="s">
        <v>267</v>
      </c>
      <c r="H40" s="4" t="s">
        <v>1090</v>
      </c>
      <c r="I40" s="4" t="s">
        <v>268</v>
      </c>
      <c r="J40" s="17">
        <v>954</v>
      </c>
      <c r="K40" s="8">
        <v>90</v>
      </c>
      <c r="L40" s="8">
        <v>85860</v>
      </c>
      <c r="M40" s="18">
        <v>4.4</v>
      </c>
      <c r="N40" s="8">
        <v>3777.84</v>
      </c>
      <c r="O40" s="8">
        <v>377.784</v>
      </c>
      <c r="P40" s="8">
        <v>1700.028</v>
      </c>
      <c r="Q40" s="8">
        <v>944.46</v>
      </c>
      <c r="R40" s="8">
        <v>755.568</v>
      </c>
      <c r="S40" s="8">
        <v>3400.056</v>
      </c>
      <c r="T40" s="6"/>
    </row>
    <row r="41" ht="19.2" spans="1:20">
      <c r="A41" s="4">
        <v>2848</v>
      </c>
      <c r="B41" s="4" t="s">
        <v>1098</v>
      </c>
      <c r="C41" s="4" t="s">
        <v>2249</v>
      </c>
      <c r="D41" s="5">
        <v>45016</v>
      </c>
      <c r="E41" s="5">
        <v>45381</v>
      </c>
      <c r="F41" s="6"/>
      <c r="G41" s="4" t="s">
        <v>267</v>
      </c>
      <c r="H41" s="4" t="s">
        <v>1090</v>
      </c>
      <c r="I41" s="4" t="s">
        <v>268</v>
      </c>
      <c r="J41" s="17">
        <v>389</v>
      </c>
      <c r="K41" s="8">
        <v>90</v>
      </c>
      <c r="L41" s="8">
        <v>35010</v>
      </c>
      <c r="M41" s="18">
        <v>4.4</v>
      </c>
      <c r="N41" s="8">
        <v>1540.44</v>
      </c>
      <c r="O41" s="8">
        <v>154.044</v>
      </c>
      <c r="P41" s="8">
        <v>693.198</v>
      </c>
      <c r="Q41" s="8">
        <v>385.11</v>
      </c>
      <c r="R41" s="8">
        <v>308.088</v>
      </c>
      <c r="S41" s="8">
        <v>1386.396</v>
      </c>
      <c r="T41" s="6"/>
    </row>
    <row r="42" ht="19.2" spans="1:20">
      <c r="A42" s="4">
        <v>2849</v>
      </c>
      <c r="B42" s="4" t="s">
        <v>1099</v>
      </c>
      <c r="C42" s="4" t="s">
        <v>2249</v>
      </c>
      <c r="D42" s="5">
        <v>45016</v>
      </c>
      <c r="E42" s="5">
        <v>45381</v>
      </c>
      <c r="F42" s="6"/>
      <c r="G42" s="4" t="s">
        <v>267</v>
      </c>
      <c r="H42" s="4" t="s">
        <v>1090</v>
      </c>
      <c r="I42" s="4" t="s">
        <v>268</v>
      </c>
      <c r="J42" s="17">
        <v>168</v>
      </c>
      <c r="K42" s="8">
        <v>90</v>
      </c>
      <c r="L42" s="8">
        <v>15120</v>
      </c>
      <c r="M42" s="18">
        <v>4.4</v>
      </c>
      <c r="N42" s="8">
        <v>665.28</v>
      </c>
      <c r="O42" s="8">
        <v>66.528</v>
      </c>
      <c r="P42" s="8">
        <v>299.376</v>
      </c>
      <c r="Q42" s="8">
        <v>166.32</v>
      </c>
      <c r="R42" s="8">
        <v>133.056</v>
      </c>
      <c r="S42" s="8">
        <v>598.752</v>
      </c>
      <c r="T42" s="6"/>
    </row>
    <row r="43" ht="19.2" spans="1:20">
      <c r="A43" s="4">
        <v>2850</v>
      </c>
      <c r="B43" s="4" t="s">
        <v>1100</v>
      </c>
      <c r="C43" s="4" t="s">
        <v>2249</v>
      </c>
      <c r="D43" s="5">
        <v>45016</v>
      </c>
      <c r="E43" s="5">
        <v>45381</v>
      </c>
      <c r="F43" s="6"/>
      <c r="G43" s="4" t="s">
        <v>267</v>
      </c>
      <c r="H43" s="4" t="s">
        <v>1090</v>
      </c>
      <c r="I43" s="4" t="s">
        <v>268</v>
      </c>
      <c r="J43" s="17">
        <v>76</v>
      </c>
      <c r="K43" s="8">
        <v>90</v>
      </c>
      <c r="L43" s="8">
        <v>6840</v>
      </c>
      <c r="M43" s="18">
        <v>4.4</v>
      </c>
      <c r="N43" s="8">
        <v>300.96</v>
      </c>
      <c r="O43" s="8">
        <v>30.096</v>
      </c>
      <c r="P43" s="8">
        <v>135.432</v>
      </c>
      <c r="Q43" s="8">
        <v>75.24</v>
      </c>
      <c r="R43" s="8">
        <v>60.192</v>
      </c>
      <c r="S43" s="8">
        <v>270.864</v>
      </c>
      <c r="T43" s="6"/>
    </row>
    <row r="44" ht="19.2" spans="1:20">
      <c r="A44" s="4">
        <v>2851</v>
      </c>
      <c r="B44" s="4" t="s">
        <v>210</v>
      </c>
      <c r="C44" s="4" t="s">
        <v>2249</v>
      </c>
      <c r="D44" s="5">
        <v>45016</v>
      </c>
      <c r="E44" s="5">
        <v>45381</v>
      </c>
      <c r="F44" s="6"/>
      <c r="G44" s="4" t="s">
        <v>267</v>
      </c>
      <c r="H44" s="4" t="s">
        <v>1090</v>
      </c>
      <c r="I44" s="4" t="s">
        <v>268</v>
      </c>
      <c r="J44" s="17">
        <v>89</v>
      </c>
      <c r="K44" s="8">
        <v>90</v>
      </c>
      <c r="L44" s="8">
        <v>8010</v>
      </c>
      <c r="M44" s="18">
        <v>4.4</v>
      </c>
      <c r="N44" s="8">
        <v>352.44</v>
      </c>
      <c r="O44" s="8">
        <v>35.244</v>
      </c>
      <c r="P44" s="8">
        <v>158.598</v>
      </c>
      <c r="Q44" s="8">
        <v>88.11</v>
      </c>
      <c r="R44" s="8">
        <v>70.488</v>
      </c>
      <c r="S44" s="8">
        <v>317.196</v>
      </c>
      <c r="T44" s="6"/>
    </row>
    <row r="45" ht="19.2" spans="1:20">
      <c r="A45" s="4">
        <v>2852</v>
      </c>
      <c r="B45" s="4" t="s">
        <v>1102</v>
      </c>
      <c r="C45" s="4" t="s">
        <v>2249</v>
      </c>
      <c r="D45" s="5">
        <v>45016</v>
      </c>
      <c r="E45" s="5">
        <v>45381</v>
      </c>
      <c r="F45" s="6"/>
      <c r="G45" s="4" t="s">
        <v>267</v>
      </c>
      <c r="H45" s="4" t="s">
        <v>1090</v>
      </c>
      <c r="I45" s="4" t="s">
        <v>268</v>
      </c>
      <c r="J45" s="17">
        <v>281</v>
      </c>
      <c r="K45" s="8">
        <v>90</v>
      </c>
      <c r="L45" s="8">
        <v>25290</v>
      </c>
      <c r="M45" s="18">
        <v>4.4</v>
      </c>
      <c r="N45" s="8">
        <v>1112.76</v>
      </c>
      <c r="O45" s="8">
        <v>111.276</v>
      </c>
      <c r="P45" s="8">
        <v>500.742</v>
      </c>
      <c r="Q45" s="8">
        <v>278.19</v>
      </c>
      <c r="R45" s="8">
        <v>222.552</v>
      </c>
      <c r="S45" s="8">
        <v>1001.484</v>
      </c>
      <c r="T45" s="6"/>
    </row>
    <row r="46" ht="19.2" spans="1:20">
      <c r="A46" s="4">
        <v>2853</v>
      </c>
      <c r="B46" s="4" t="s">
        <v>1103</v>
      </c>
      <c r="C46" s="4" t="s">
        <v>2249</v>
      </c>
      <c r="D46" s="5">
        <v>45016</v>
      </c>
      <c r="E46" s="5">
        <v>45381</v>
      </c>
      <c r="F46" s="6"/>
      <c r="G46" s="4" t="s">
        <v>267</v>
      </c>
      <c r="H46" s="4" t="s">
        <v>1090</v>
      </c>
      <c r="I46" s="4" t="s">
        <v>268</v>
      </c>
      <c r="J46" s="17">
        <v>182</v>
      </c>
      <c r="K46" s="8">
        <v>90</v>
      </c>
      <c r="L46" s="8">
        <v>16380</v>
      </c>
      <c r="M46" s="18">
        <v>4.4</v>
      </c>
      <c r="N46" s="8">
        <v>720.72</v>
      </c>
      <c r="O46" s="8">
        <v>72.072</v>
      </c>
      <c r="P46" s="8">
        <v>324.324</v>
      </c>
      <c r="Q46" s="8">
        <v>180.18</v>
      </c>
      <c r="R46" s="8">
        <v>144.144</v>
      </c>
      <c r="S46" s="8">
        <v>648.648</v>
      </c>
      <c r="T46" s="6"/>
    </row>
    <row r="47" ht="19.2" spans="1:20">
      <c r="A47" s="4">
        <v>2854</v>
      </c>
      <c r="B47" s="4" t="s">
        <v>1104</v>
      </c>
      <c r="C47" s="4" t="s">
        <v>2249</v>
      </c>
      <c r="D47" s="5">
        <v>45016</v>
      </c>
      <c r="E47" s="5">
        <v>45381</v>
      </c>
      <c r="F47" s="6"/>
      <c r="G47" s="4" t="s">
        <v>267</v>
      </c>
      <c r="H47" s="4" t="s">
        <v>1090</v>
      </c>
      <c r="I47" s="4" t="s">
        <v>268</v>
      </c>
      <c r="J47" s="17">
        <v>851</v>
      </c>
      <c r="K47" s="8">
        <v>90</v>
      </c>
      <c r="L47" s="8">
        <v>76590</v>
      </c>
      <c r="M47" s="18">
        <v>4.4</v>
      </c>
      <c r="N47" s="8">
        <v>3369.96</v>
      </c>
      <c r="O47" s="8">
        <v>336.996</v>
      </c>
      <c r="P47" s="8">
        <v>1516.482</v>
      </c>
      <c r="Q47" s="8">
        <v>842.49</v>
      </c>
      <c r="R47" s="8">
        <v>673.992</v>
      </c>
      <c r="S47" s="8">
        <v>3032.964</v>
      </c>
      <c r="T47" s="6"/>
    </row>
    <row r="48" ht="19.2" spans="1:20">
      <c r="A48" s="4">
        <v>2855</v>
      </c>
      <c r="B48" s="4" t="s">
        <v>1105</v>
      </c>
      <c r="C48" s="4" t="s">
        <v>2249</v>
      </c>
      <c r="D48" s="5">
        <v>45016</v>
      </c>
      <c r="E48" s="5">
        <v>45381</v>
      </c>
      <c r="F48" s="6"/>
      <c r="G48" s="4" t="s">
        <v>267</v>
      </c>
      <c r="H48" s="4" t="s">
        <v>1090</v>
      </c>
      <c r="I48" s="4" t="s">
        <v>268</v>
      </c>
      <c r="J48" s="17">
        <v>594</v>
      </c>
      <c r="K48" s="8">
        <v>90</v>
      </c>
      <c r="L48" s="8">
        <v>53460</v>
      </c>
      <c r="M48" s="18">
        <v>4.4</v>
      </c>
      <c r="N48" s="8">
        <v>2352.24</v>
      </c>
      <c r="O48" s="8">
        <v>235.224</v>
      </c>
      <c r="P48" s="8">
        <v>1058.508</v>
      </c>
      <c r="Q48" s="8">
        <v>588.06</v>
      </c>
      <c r="R48" s="8">
        <v>470.448</v>
      </c>
      <c r="S48" s="8">
        <v>2117.016</v>
      </c>
      <c r="T48" s="6"/>
    </row>
    <row r="49" ht="19.2" spans="1:20">
      <c r="A49" s="4">
        <v>2856</v>
      </c>
      <c r="B49" s="4" t="s">
        <v>1106</v>
      </c>
      <c r="C49" s="4" t="s">
        <v>2249</v>
      </c>
      <c r="D49" s="5">
        <v>45016</v>
      </c>
      <c r="E49" s="5">
        <v>45381</v>
      </c>
      <c r="F49" s="6"/>
      <c r="G49" s="4" t="s">
        <v>267</v>
      </c>
      <c r="H49" s="4" t="s">
        <v>1090</v>
      </c>
      <c r="I49" s="4" t="s">
        <v>268</v>
      </c>
      <c r="J49" s="17">
        <v>2485</v>
      </c>
      <c r="K49" s="8">
        <v>90</v>
      </c>
      <c r="L49" s="8">
        <v>223650</v>
      </c>
      <c r="M49" s="18">
        <v>4.4</v>
      </c>
      <c r="N49" s="8">
        <v>9840.6</v>
      </c>
      <c r="O49" s="8">
        <v>984.06</v>
      </c>
      <c r="P49" s="8">
        <v>4428.27</v>
      </c>
      <c r="Q49" s="8">
        <v>2460.15</v>
      </c>
      <c r="R49" s="8">
        <v>1968.12</v>
      </c>
      <c r="S49" s="8">
        <v>8856.54</v>
      </c>
      <c r="T49" s="6"/>
    </row>
    <row r="50" ht="19.2" spans="1:20">
      <c r="A50" s="4">
        <v>2857</v>
      </c>
      <c r="B50" s="4" t="s">
        <v>1107</v>
      </c>
      <c r="C50" s="4" t="s">
        <v>2249</v>
      </c>
      <c r="D50" s="5">
        <v>45016</v>
      </c>
      <c r="E50" s="5">
        <v>45381</v>
      </c>
      <c r="F50" s="6"/>
      <c r="G50" s="4" t="s">
        <v>267</v>
      </c>
      <c r="H50" s="4" t="s">
        <v>1090</v>
      </c>
      <c r="I50" s="4" t="s">
        <v>268</v>
      </c>
      <c r="J50" s="17">
        <v>102</v>
      </c>
      <c r="K50" s="8">
        <v>90</v>
      </c>
      <c r="L50" s="8">
        <v>9180</v>
      </c>
      <c r="M50" s="18">
        <v>4.4</v>
      </c>
      <c r="N50" s="8">
        <v>403.92</v>
      </c>
      <c r="O50" s="8">
        <v>40.392</v>
      </c>
      <c r="P50" s="8">
        <v>181.764</v>
      </c>
      <c r="Q50" s="8">
        <v>100.98</v>
      </c>
      <c r="R50" s="8">
        <v>80.784</v>
      </c>
      <c r="S50" s="8">
        <v>363.528</v>
      </c>
      <c r="T50" s="6"/>
    </row>
    <row r="51" ht="19.2" spans="1:20">
      <c r="A51" s="4">
        <v>2858</v>
      </c>
      <c r="B51" s="4" t="s">
        <v>1108</v>
      </c>
      <c r="C51" s="4" t="s">
        <v>2249</v>
      </c>
      <c r="D51" s="5">
        <v>45016</v>
      </c>
      <c r="E51" s="5">
        <v>45381</v>
      </c>
      <c r="F51" s="6"/>
      <c r="G51" s="4" t="s">
        <v>267</v>
      </c>
      <c r="H51" s="4" t="s">
        <v>1090</v>
      </c>
      <c r="I51" s="4" t="s">
        <v>268</v>
      </c>
      <c r="J51" s="17">
        <v>743</v>
      </c>
      <c r="K51" s="8">
        <v>90</v>
      </c>
      <c r="L51" s="8">
        <v>66870</v>
      </c>
      <c r="M51" s="18">
        <v>4.4</v>
      </c>
      <c r="N51" s="8">
        <v>2942.28</v>
      </c>
      <c r="O51" s="8">
        <v>294.228</v>
      </c>
      <c r="P51" s="8">
        <v>1324.026</v>
      </c>
      <c r="Q51" s="8">
        <v>735.57</v>
      </c>
      <c r="R51" s="8">
        <v>588.456</v>
      </c>
      <c r="S51" s="8">
        <v>2648.052</v>
      </c>
      <c r="T51" s="6"/>
    </row>
    <row r="52" ht="19.2" spans="1:20">
      <c r="A52" s="4">
        <v>2859</v>
      </c>
      <c r="B52" s="4" t="s">
        <v>1109</v>
      </c>
      <c r="C52" s="4" t="s">
        <v>2249</v>
      </c>
      <c r="D52" s="5">
        <v>45016</v>
      </c>
      <c r="E52" s="5">
        <v>45381</v>
      </c>
      <c r="F52" s="6"/>
      <c r="G52" s="4" t="s">
        <v>267</v>
      </c>
      <c r="H52" s="4" t="s">
        <v>1090</v>
      </c>
      <c r="I52" s="4" t="s">
        <v>268</v>
      </c>
      <c r="J52" s="17">
        <v>544</v>
      </c>
      <c r="K52" s="8">
        <v>90</v>
      </c>
      <c r="L52" s="8">
        <v>48960</v>
      </c>
      <c r="M52" s="18">
        <v>4.4</v>
      </c>
      <c r="N52" s="8">
        <v>2154.24</v>
      </c>
      <c r="O52" s="8">
        <v>215.424</v>
      </c>
      <c r="P52" s="8">
        <v>969.408</v>
      </c>
      <c r="Q52" s="8">
        <v>538.56</v>
      </c>
      <c r="R52" s="8">
        <v>430.848</v>
      </c>
      <c r="S52" s="8">
        <v>1938.816</v>
      </c>
      <c r="T52" s="6"/>
    </row>
    <row r="53" ht="19.2" spans="1:20">
      <c r="A53" s="4">
        <v>2860</v>
      </c>
      <c r="B53" s="4" t="s">
        <v>1110</v>
      </c>
      <c r="C53" s="4" t="s">
        <v>2249</v>
      </c>
      <c r="D53" s="5">
        <v>45016</v>
      </c>
      <c r="E53" s="5">
        <v>45381</v>
      </c>
      <c r="F53" s="6"/>
      <c r="G53" s="4" t="s">
        <v>267</v>
      </c>
      <c r="H53" s="4" t="s">
        <v>1090</v>
      </c>
      <c r="I53" s="4" t="s">
        <v>268</v>
      </c>
      <c r="J53" s="17">
        <v>746</v>
      </c>
      <c r="K53" s="8">
        <v>90</v>
      </c>
      <c r="L53" s="8">
        <v>67140</v>
      </c>
      <c r="M53" s="18">
        <v>4.4</v>
      </c>
      <c r="N53" s="8">
        <v>2954.16</v>
      </c>
      <c r="O53" s="8">
        <v>295.416</v>
      </c>
      <c r="P53" s="8">
        <v>1329.372</v>
      </c>
      <c r="Q53" s="8">
        <v>738.54</v>
      </c>
      <c r="R53" s="8">
        <v>590.832</v>
      </c>
      <c r="S53" s="8">
        <v>2658.744</v>
      </c>
      <c r="T53" s="6"/>
    </row>
    <row r="54" ht="19.2" spans="1:20">
      <c r="A54" s="4">
        <v>2861</v>
      </c>
      <c r="B54" s="4" t="s">
        <v>1111</v>
      </c>
      <c r="C54" s="4" t="s">
        <v>2249</v>
      </c>
      <c r="D54" s="5">
        <v>45016</v>
      </c>
      <c r="E54" s="5">
        <v>45381</v>
      </c>
      <c r="F54" s="6"/>
      <c r="G54" s="4" t="s">
        <v>267</v>
      </c>
      <c r="H54" s="4" t="s">
        <v>1090</v>
      </c>
      <c r="I54" s="4" t="s">
        <v>268</v>
      </c>
      <c r="J54" s="17">
        <v>904</v>
      </c>
      <c r="K54" s="8">
        <v>90</v>
      </c>
      <c r="L54" s="8">
        <v>81360</v>
      </c>
      <c r="M54" s="18">
        <v>4.4</v>
      </c>
      <c r="N54" s="8">
        <v>3579.84</v>
      </c>
      <c r="O54" s="8">
        <v>357.984</v>
      </c>
      <c r="P54" s="8">
        <v>1610.928</v>
      </c>
      <c r="Q54" s="8">
        <v>894.96</v>
      </c>
      <c r="R54" s="8">
        <v>715.968</v>
      </c>
      <c r="S54" s="8">
        <v>3221.856</v>
      </c>
      <c r="T54" s="6"/>
    </row>
    <row r="55" ht="19.2" spans="1:20">
      <c r="A55" s="4">
        <v>2862</v>
      </c>
      <c r="B55" s="4" t="s">
        <v>1112</v>
      </c>
      <c r="C55" s="4" t="s">
        <v>2249</v>
      </c>
      <c r="D55" s="5">
        <v>45016</v>
      </c>
      <c r="E55" s="5">
        <v>45381</v>
      </c>
      <c r="F55" s="6"/>
      <c r="G55" s="4" t="s">
        <v>267</v>
      </c>
      <c r="H55" s="4" t="s">
        <v>1090</v>
      </c>
      <c r="I55" s="4" t="s">
        <v>268</v>
      </c>
      <c r="J55" s="17">
        <v>921</v>
      </c>
      <c r="K55" s="8">
        <v>90</v>
      </c>
      <c r="L55" s="8">
        <v>82890</v>
      </c>
      <c r="M55" s="18">
        <v>4.4</v>
      </c>
      <c r="N55" s="8">
        <v>3647.16</v>
      </c>
      <c r="O55" s="8">
        <v>364.716</v>
      </c>
      <c r="P55" s="8">
        <v>1641.222</v>
      </c>
      <c r="Q55" s="8">
        <v>911.79</v>
      </c>
      <c r="R55" s="8">
        <v>729.432</v>
      </c>
      <c r="S55" s="8">
        <v>3282.444</v>
      </c>
      <c r="T55" s="6"/>
    </row>
    <row r="56" ht="19.2" spans="1:20">
      <c r="A56" s="4">
        <v>2863</v>
      </c>
      <c r="B56" s="4" t="s">
        <v>1113</v>
      </c>
      <c r="C56" s="4" t="s">
        <v>2249</v>
      </c>
      <c r="D56" s="5">
        <v>45016</v>
      </c>
      <c r="E56" s="5">
        <v>45381</v>
      </c>
      <c r="F56" s="6"/>
      <c r="G56" s="4" t="s">
        <v>267</v>
      </c>
      <c r="H56" s="4" t="s">
        <v>1090</v>
      </c>
      <c r="I56" s="4" t="s">
        <v>268</v>
      </c>
      <c r="J56" s="17">
        <v>274</v>
      </c>
      <c r="K56" s="8">
        <v>90</v>
      </c>
      <c r="L56" s="8">
        <v>24660</v>
      </c>
      <c r="M56" s="18">
        <v>4.4</v>
      </c>
      <c r="N56" s="8">
        <v>1085.04</v>
      </c>
      <c r="O56" s="8">
        <v>108.504</v>
      </c>
      <c r="P56" s="8">
        <v>488.268</v>
      </c>
      <c r="Q56" s="8">
        <v>271.26</v>
      </c>
      <c r="R56" s="8">
        <v>217.008</v>
      </c>
      <c r="S56" s="8">
        <v>976.536</v>
      </c>
      <c r="T56" s="6"/>
    </row>
    <row r="57" ht="19.2" spans="1:20">
      <c r="A57" s="4">
        <v>2864</v>
      </c>
      <c r="B57" s="4" t="s">
        <v>1114</v>
      </c>
      <c r="C57" s="4" t="s">
        <v>2249</v>
      </c>
      <c r="D57" s="5">
        <v>45016</v>
      </c>
      <c r="E57" s="5">
        <v>45381</v>
      </c>
      <c r="F57" s="6"/>
      <c r="G57" s="4" t="s">
        <v>267</v>
      </c>
      <c r="H57" s="4" t="s">
        <v>1090</v>
      </c>
      <c r="I57" s="4" t="s">
        <v>268</v>
      </c>
      <c r="J57" s="17">
        <v>825</v>
      </c>
      <c r="K57" s="8">
        <v>90</v>
      </c>
      <c r="L57" s="8">
        <v>74250</v>
      </c>
      <c r="M57" s="18">
        <v>4.4</v>
      </c>
      <c r="N57" s="8">
        <v>3267</v>
      </c>
      <c r="O57" s="8">
        <v>326.7</v>
      </c>
      <c r="P57" s="8">
        <v>1470.15</v>
      </c>
      <c r="Q57" s="8">
        <v>816.75</v>
      </c>
      <c r="R57" s="8">
        <v>653.4</v>
      </c>
      <c r="S57" s="8">
        <v>2940.3</v>
      </c>
      <c r="T57" s="6"/>
    </row>
    <row r="58" ht="19.2" spans="1:20">
      <c r="A58" s="4">
        <v>2865</v>
      </c>
      <c r="B58" s="4" t="s">
        <v>1115</v>
      </c>
      <c r="C58" s="4" t="s">
        <v>2249</v>
      </c>
      <c r="D58" s="5">
        <v>45016</v>
      </c>
      <c r="E58" s="5">
        <v>45381</v>
      </c>
      <c r="F58" s="6"/>
      <c r="G58" s="4" t="s">
        <v>267</v>
      </c>
      <c r="H58" s="4" t="s">
        <v>1090</v>
      </c>
      <c r="I58" s="4" t="s">
        <v>268</v>
      </c>
      <c r="J58" s="17">
        <v>545</v>
      </c>
      <c r="K58" s="8">
        <v>90</v>
      </c>
      <c r="L58" s="8">
        <v>49050</v>
      </c>
      <c r="M58" s="18">
        <v>4.4</v>
      </c>
      <c r="N58" s="8">
        <v>2158.2</v>
      </c>
      <c r="O58" s="8">
        <v>215.82</v>
      </c>
      <c r="P58" s="8">
        <v>971.19</v>
      </c>
      <c r="Q58" s="8">
        <v>539.55</v>
      </c>
      <c r="R58" s="8">
        <v>431.64</v>
      </c>
      <c r="S58" s="8">
        <v>1942.38</v>
      </c>
      <c r="T58" s="6"/>
    </row>
  </sheetData>
  <autoFilter ref="A4:T58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3"/>
  <sheetViews>
    <sheetView topLeftCell="A28" workbookViewId="0">
      <selection activeCell="G28" sqref="G$1:G$1048576"/>
    </sheetView>
  </sheetViews>
  <sheetFormatPr defaultColWidth="9" defaultRowHeight="14.4"/>
  <sheetData>
    <row r="1" ht="20.4" spans="1:20">
      <c r="A1" s="1" t="s">
        <v>2268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2254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2866</v>
      </c>
      <c r="B6" s="4" t="s">
        <v>1116</v>
      </c>
      <c r="C6" s="4" t="s">
        <v>2249</v>
      </c>
      <c r="D6" s="5">
        <v>44927</v>
      </c>
      <c r="E6" s="5">
        <v>44957</v>
      </c>
      <c r="F6" s="6"/>
      <c r="G6" s="4" t="s">
        <v>25</v>
      </c>
      <c r="H6" s="4" t="s">
        <v>1117</v>
      </c>
      <c r="I6" s="4" t="s">
        <v>27</v>
      </c>
      <c r="J6" s="4">
        <v>5</v>
      </c>
      <c r="K6" s="8">
        <v>2520</v>
      </c>
      <c r="L6" s="8">
        <v>12600</v>
      </c>
      <c r="M6" s="4">
        <v>10</v>
      </c>
      <c r="N6" s="8">
        <v>1260</v>
      </c>
      <c r="O6" s="8">
        <v>63</v>
      </c>
      <c r="P6" s="6"/>
      <c r="Q6" s="8">
        <v>567</v>
      </c>
      <c r="R6" s="8">
        <v>630</v>
      </c>
      <c r="S6" s="8">
        <v>1197</v>
      </c>
      <c r="T6" s="6"/>
    </row>
    <row r="7" ht="19.2" spans="1:20">
      <c r="A7" s="4">
        <v>2867</v>
      </c>
      <c r="B7" s="4" t="s">
        <v>1118</v>
      </c>
      <c r="C7" s="4" t="s">
        <v>2249</v>
      </c>
      <c r="D7" s="5">
        <v>44927</v>
      </c>
      <c r="E7" s="5">
        <v>44957</v>
      </c>
      <c r="F7" s="6"/>
      <c r="G7" s="4" t="s">
        <v>25</v>
      </c>
      <c r="H7" s="4" t="s">
        <v>1117</v>
      </c>
      <c r="I7" s="4" t="s">
        <v>27</v>
      </c>
      <c r="J7" s="4">
        <v>8</v>
      </c>
      <c r="K7" s="8">
        <v>2520</v>
      </c>
      <c r="L7" s="8">
        <v>20160</v>
      </c>
      <c r="M7" s="4">
        <v>10</v>
      </c>
      <c r="N7" s="8">
        <v>2016</v>
      </c>
      <c r="O7" s="8">
        <v>100.8</v>
      </c>
      <c r="P7" s="6"/>
      <c r="Q7" s="8">
        <v>907.2</v>
      </c>
      <c r="R7" s="8">
        <v>1008</v>
      </c>
      <c r="S7" s="8">
        <v>1915.2</v>
      </c>
      <c r="T7" s="6"/>
    </row>
    <row r="8" ht="19.2" spans="1:20">
      <c r="A8" s="4">
        <v>2868</v>
      </c>
      <c r="B8" s="4" t="s">
        <v>1119</v>
      </c>
      <c r="C8" s="4" t="s">
        <v>2249</v>
      </c>
      <c r="D8" s="5">
        <v>44927</v>
      </c>
      <c r="E8" s="5">
        <v>44957</v>
      </c>
      <c r="F8" s="6"/>
      <c r="G8" s="4" t="s">
        <v>25</v>
      </c>
      <c r="H8" s="4" t="s">
        <v>1117</v>
      </c>
      <c r="I8" s="4" t="s">
        <v>27</v>
      </c>
      <c r="J8" s="4">
        <v>7</v>
      </c>
      <c r="K8" s="8">
        <v>2520</v>
      </c>
      <c r="L8" s="8">
        <v>17640</v>
      </c>
      <c r="M8" s="4">
        <v>10</v>
      </c>
      <c r="N8" s="8">
        <v>1764</v>
      </c>
      <c r="O8" s="8">
        <v>88.2</v>
      </c>
      <c r="P8" s="6"/>
      <c r="Q8" s="8">
        <v>793.8</v>
      </c>
      <c r="R8" s="8">
        <v>882</v>
      </c>
      <c r="S8" s="8">
        <v>1675.8</v>
      </c>
      <c r="T8" s="6"/>
    </row>
    <row r="9" ht="19.2" spans="1:20">
      <c r="A9" s="4">
        <v>2869</v>
      </c>
      <c r="B9" s="4" t="s">
        <v>1120</v>
      </c>
      <c r="C9" s="4" t="s">
        <v>2249</v>
      </c>
      <c r="D9" s="5">
        <v>44927</v>
      </c>
      <c r="E9" s="5">
        <v>44957</v>
      </c>
      <c r="F9" s="6"/>
      <c r="G9" s="4" t="s">
        <v>25</v>
      </c>
      <c r="H9" s="4" t="s">
        <v>1117</v>
      </c>
      <c r="I9" s="4" t="s">
        <v>27</v>
      </c>
      <c r="J9" s="4">
        <v>8</v>
      </c>
      <c r="K9" s="8">
        <v>2520</v>
      </c>
      <c r="L9" s="8">
        <v>20160</v>
      </c>
      <c r="M9" s="4">
        <v>10</v>
      </c>
      <c r="N9" s="8">
        <v>2016</v>
      </c>
      <c r="O9" s="8">
        <v>100.8</v>
      </c>
      <c r="P9" s="6"/>
      <c r="Q9" s="8">
        <v>907.2</v>
      </c>
      <c r="R9" s="8">
        <v>1008</v>
      </c>
      <c r="S9" s="8">
        <v>1915.2</v>
      </c>
      <c r="T9" s="6"/>
    </row>
    <row r="10" ht="19.2" spans="1:20">
      <c r="A10" s="4">
        <v>2870</v>
      </c>
      <c r="B10" s="4" t="s">
        <v>1121</v>
      </c>
      <c r="C10" s="4" t="s">
        <v>2249</v>
      </c>
      <c r="D10" s="5">
        <v>44927</v>
      </c>
      <c r="E10" s="5">
        <v>44957</v>
      </c>
      <c r="F10" s="6"/>
      <c r="G10" s="4" t="s">
        <v>25</v>
      </c>
      <c r="H10" s="4" t="s">
        <v>1117</v>
      </c>
      <c r="I10" s="4" t="s">
        <v>27</v>
      </c>
      <c r="J10" s="4">
        <v>7.5</v>
      </c>
      <c r="K10" s="8">
        <v>2520</v>
      </c>
      <c r="L10" s="8">
        <v>18900</v>
      </c>
      <c r="M10" s="4">
        <v>10</v>
      </c>
      <c r="N10" s="8">
        <v>1890</v>
      </c>
      <c r="O10" s="8">
        <v>94.5</v>
      </c>
      <c r="P10" s="6"/>
      <c r="Q10" s="8">
        <v>850.5</v>
      </c>
      <c r="R10" s="8">
        <v>945</v>
      </c>
      <c r="S10" s="8">
        <v>1795.5</v>
      </c>
      <c r="T10" s="6"/>
    </row>
    <row r="11" ht="19.2" spans="1:20">
      <c r="A11" s="4">
        <v>2871</v>
      </c>
      <c r="B11" s="4" t="s">
        <v>1122</v>
      </c>
      <c r="C11" s="4" t="s">
        <v>2249</v>
      </c>
      <c r="D11" s="5">
        <v>44927</v>
      </c>
      <c r="E11" s="5">
        <v>44957</v>
      </c>
      <c r="F11" s="6"/>
      <c r="G11" s="4" t="s">
        <v>25</v>
      </c>
      <c r="H11" s="4" t="s">
        <v>1117</v>
      </c>
      <c r="I11" s="4" t="s">
        <v>27</v>
      </c>
      <c r="J11" s="4">
        <v>15</v>
      </c>
      <c r="K11" s="8">
        <v>2520</v>
      </c>
      <c r="L11" s="8">
        <v>37800</v>
      </c>
      <c r="M11" s="4">
        <v>10</v>
      </c>
      <c r="N11" s="8">
        <v>3780</v>
      </c>
      <c r="O11" s="8">
        <v>189</v>
      </c>
      <c r="P11" s="6"/>
      <c r="Q11" s="8">
        <v>1701</v>
      </c>
      <c r="R11" s="8">
        <v>1890</v>
      </c>
      <c r="S11" s="8">
        <v>3591</v>
      </c>
      <c r="T11" s="6"/>
    </row>
    <row r="12" ht="19.2" spans="1:20">
      <c r="A12" s="4">
        <v>2872</v>
      </c>
      <c r="B12" s="4" t="s">
        <v>1123</v>
      </c>
      <c r="C12" s="4" t="s">
        <v>2249</v>
      </c>
      <c r="D12" s="5">
        <v>44927</v>
      </c>
      <c r="E12" s="5">
        <v>44957</v>
      </c>
      <c r="F12" s="6"/>
      <c r="G12" s="4" t="s">
        <v>25</v>
      </c>
      <c r="H12" s="4" t="s">
        <v>1117</v>
      </c>
      <c r="I12" s="4" t="s">
        <v>27</v>
      </c>
      <c r="J12" s="4">
        <v>7</v>
      </c>
      <c r="K12" s="8">
        <v>2520</v>
      </c>
      <c r="L12" s="8">
        <v>17640</v>
      </c>
      <c r="M12" s="4">
        <v>10</v>
      </c>
      <c r="N12" s="8">
        <v>1764</v>
      </c>
      <c r="O12" s="8">
        <v>88.2</v>
      </c>
      <c r="P12" s="6"/>
      <c r="Q12" s="8">
        <v>793.8</v>
      </c>
      <c r="R12" s="8">
        <v>882</v>
      </c>
      <c r="S12" s="8">
        <v>1675.8</v>
      </c>
      <c r="T12" s="6"/>
    </row>
    <row r="13" ht="19.2" spans="1:20">
      <c r="A13" s="4">
        <v>2873</v>
      </c>
      <c r="B13" s="4" t="s">
        <v>1124</v>
      </c>
      <c r="C13" s="4" t="s">
        <v>2249</v>
      </c>
      <c r="D13" s="5">
        <v>44927</v>
      </c>
      <c r="E13" s="5">
        <v>44957</v>
      </c>
      <c r="F13" s="6"/>
      <c r="G13" s="4" t="s">
        <v>25</v>
      </c>
      <c r="H13" s="4" t="s">
        <v>1117</v>
      </c>
      <c r="I13" s="4" t="s">
        <v>27</v>
      </c>
      <c r="J13" s="4">
        <v>8</v>
      </c>
      <c r="K13" s="8">
        <v>2520</v>
      </c>
      <c r="L13" s="8">
        <v>20160</v>
      </c>
      <c r="M13" s="4">
        <v>10</v>
      </c>
      <c r="N13" s="8">
        <v>2016</v>
      </c>
      <c r="O13" s="8">
        <v>100.8</v>
      </c>
      <c r="P13" s="6"/>
      <c r="Q13" s="8">
        <v>907.2</v>
      </c>
      <c r="R13" s="8">
        <v>1008</v>
      </c>
      <c r="S13" s="8">
        <v>1915.2</v>
      </c>
      <c r="T13" s="6"/>
    </row>
    <row r="14" ht="19.2" spans="1:20">
      <c r="A14" s="4">
        <v>2874</v>
      </c>
      <c r="B14" s="4" t="s">
        <v>1125</v>
      </c>
      <c r="C14" s="4" t="s">
        <v>2249</v>
      </c>
      <c r="D14" s="5">
        <v>44927</v>
      </c>
      <c r="E14" s="5">
        <v>44957</v>
      </c>
      <c r="F14" s="6"/>
      <c r="G14" s="4" t="s">
        <v>25</v>
      </c>
      <c r="H14" s="4" t="s">
        <v>1117</v>
      </c>
      <c r="I14" s="4" t="s">
        <v>27</v>
      </c>
      <c r="J14" s="4">
        <v>6</v>
      </c>
      <c r="K14" s="8">
        <v>2520</v>
      </c>
      <c r="L14" s="8">
        <v>15120</v>
      </c>
      <c r="M14" s="4">
        <v>10</v>
      </c>
      <c r="N14" s="8">
        <v>1512</v>
      </c>
      <c r="O14" s="8">
        <v>75.6</v>
      </c>
      <c r="P14" s="6"/>
      <c r="Q14" s="8">
        <v>680.4</v>
      </c>
      <c r="R14" s="8">
        <v>756</v>
      </c>
      <c r="S14" s="8">
        <v>1436.4</v>
      </c>
      <c r="T14" s="6"/>
    </row>
    <row r="15" ht="19.2" spans="1:20">
      <c r="A15" s="4">
        <v>2875</v>
      </c>
      <c r="B15" s="4" t="s">
        <v>1126</v>
      </c>
      <c r="C15" s="4" t="s">
        <v>2249</v>
      </c>
      <c r="D15" s="5">
        <v>44927</v>
      </c>
      <c r="E15" s="5">
        <v>44957</v>
      </c>
      <c r="F15" s="6"/>
      <c r="G15" s="4" t="s">
        <v>25</v>
      </c>
      <c r="H15" s="4" t="s">
        <v>1117</v>
      </c>
      <c r="I15" s="4" t="s">
        <v>27</v>
      </c>
      <c r="J15" s="4">
        <v>6</v>
      </c>
      <c r="K15" s="8">
        <v>2520</v>
      </c>
      <c r="L15" s="8">
        <v>15120</v>
      </c>
      <c r="M15" s="4">
        <v>10</v>
      </c>
      <c r="N15" s="8">
        <v>1512</v>
      </c>
      <c r="O15" s="8">
        <v>75.6</v>
      </c>
      <c r="P15" s="6"/>
      <c r="Q15" s="8">
        <v>680.4</v>
      </c>
      <c r="R15" s="8">
        <v>756</v>
      </c>
      <c r="S15" s="8">
        <v>1436.4</v>
      </c>
      <c r="T15" s="6"/>
    </row>
    <row r="16" ht="19.2" spans="1:20">
      <c r="A16" s="4">
        <v>2876</v>
      </c>
      <c r="B16" s="4" t="s">
        <v>1127</v>
      </c>
      <c r="C16" s="4" t="s">
        <v>2249</v>
      </c>
      <c r="D16" s="5">
        <v>44927</v>
      </c>
      <c r="E16" s="5">
        <v>44957</v>
      </c>
      <c r="F16" s="6"/>
      <c r="G16" s="4" t="s">
        <v>25</v>
      </c>
      <c r="H16" s="4" t="s">
        <v>1117</v>
      </c>
      <c r="I16" s="4" t="s">
        <v>27</v>
      </c>
      <c r="J16" s="4">
        <v>8</v>
      </c>
      <c r="K16" s="8">
        <v>2520</v>
      </c>
      <c r="L16" s="8">
        <v>20160</v>
      </c>
      <c r="M16" s="4">
        <v>10</v>
      </c>
      <c r="N16" s="8">
        <v>2016</v>
      </c>
      <c r="O16" s="8">
        <v>100.8</v>
      </c>
      <c r="P16" s="6"/>
      <c r="Q16" s="8">
        <v>907.2</v>
      </c>
      <c r="R16" s="8">
        <v>1008</v>
      </c>
      <c r="S16" s="8">
        <v>1915.2</v>
      </c>
      <c r="T16" s="6"/>
    </row>
    <row r="17" ht="19.2" spans="1:20">
      <c r="A17" s="4">
        <v>2877</v>
      </c>
      <c r="B17" s="4" t="s">
        <v>1128</v>
      </c>
      <c r="C17" s="4" t="s">
        <v>2249</v>
      </c>
      <c r="D17" s="5">
        <v>44927</v>
      </c>
      <c r="E17" s="5">
        <v>44957</v>
      </c>
      <c r="F17" s="6"/>
      <c r="G17" s="4" t="s">
        <v>25</v>
      </c>
      <c r="H17" s="4" t="s">
        <v>1117</v>
      </c>
      <c r="I17" s="4" t="s">
        <v>27</v>
      </c>
      <c r="J17" s="4">
        <v>11</v>
      </c>
      <c r="K17" s="8">
        <v>2520</v>
      </c>
      <c r="L17" s="8">
        <v>27720</v>
      </c>
      <c r="M17" s="4">
        <v>10</v>
      </c>
      <c r="N17" s="8">
        <v>2772</v>
      </c>
      <c r="O17" s="8">
        <v>138.6</v>
      </c>
      <c r="P17" s="6"/>
      <c r="Q17" s="8">
        <v>1247.4</v>
      </c>
      <c r="R17" s="8">
        <v>1386</v>
      </c>
      <c r="S17" s="8">
        <v>2633.4</v>
      </c>
      <c r="T17" s="6"/>
    </row>
    <row r="18" ht="19.2" spans="1:20">
      <c r="A18" s="4">
        <v>2878</v>
      </c>
      <c r="B18" s="4" t="s">
        <v>1129</v>
      </c>
      <c r="C18" s="4" t="s">
        <v>2249</v>
      </c>
      <c r="D18" s="5">
        <v>44927</v>
      </c>
      <c r="E18" s="5">
        <v>44957</v>
      </c>
      <c r="F18" s="6"/>
      <c r="G18" s="4" t="s">
        <v>25</v>
      </c>
      <c r="H18" s="4" t="s">
        <v>1117</v>
      </c>
      <c r="I18" s="4" t="s">
        <v>27</v>
      </c>
      <c r="J18" s="4">
        <v>6</v>
      </c>
      <c r="K18" s="8">
        <v>2520</v>
      </c>
      <c r="L18" s="8">
        <v>15120</v>
      </c>
      <c r="M18" s="4">
        <v>10</v>
      </c>
      <c r="N18" s="8">
        <v>1512</v>
      </c>
      <c r="O18" s="8">
        <v>75.6</v>
      </c>
      <c r="P18" s="6"/>
      <c r="Q18" s="8">
        <v>680.4</v>
      </c>
      <c r="R18" s="8">
        <v>756</v>
      </c>
      <c r="S18" s="8">
        <v>1436.4</v>
      </c>
      <c r="T18" s="6"/>
    </row>
    <row r="19" ht="19.2" spans="1:20">
      <c r="A19" s="4">
        <v>2879</v>
      </c>
      <c r="B19" s="4" t="s">
        <v>1130</v>
      </c>
      <c r="C19" s="4" t="s">
        <v>2249</v>
      </c>
      <c r="D19" s="5">
        <v>44927</v>
      </c>
      <c r="E19" s="5">
        <v>44957</v>
      </c>
      <c r="F19" s="6"/>
      <c r="G19" s="4" t="s">
        <v>25</v>
      </c>
      <c r="H19" s="4" t="s">
        <v>1117</v>
      </c>
      <c r="I19" s="4" t="s">
        <v>27</v>
      </c>
      <c r="J19" s="4">
        <v>4.5</v>
      </c>
      <c r="K19" s="8">
        <v>2520</v>
      </c>
      <c r="L19" s="8">
        <v>11340</v>
      </c>
      <c r="M19" s="4">
        <v>10</v>
      </c>
      <c r="N19" s="8">
        <v>1134</v>
      </c>
      <c r="O19" s="8">
        <v>56.7</v>
      </c>
      <c r="P19" s="6"/>
      <c r="Q19" s="8">
        <v>510.3</v>
      </c>
      <c r="R19" s="8">
        <v>567</v>
      </c>
      <c r="S19" s="8">
        <v>1077.3</v>
      </c>
      <c r="T19" s="6"/>
    </row>
    <row r="20" ht="19.2" spans="1:20">
      <c r="A20" s="4">
        <v>2880</v>
      </c>
      <c r="B20" s="4" t="s">
        <v>1131</v>
      </c>
      <c r="C20" s="4" t="s">
        <v>2249</v>
      </c>
      <c r="D20" s="5">
        <v>44927</v>
      </c>
      <c r="E20" s="5">
        <v>44957</v>
      </c>
      <c r="F20" s="6"/>
      <c r="G20" s="4" t="s">
        <v>25</v>
      </c>
      <c r="H20" s="4" t="s">
        <v>1117</v>
      </c>
      <c r="I20" s="4" t="s">
        <v>27</v>
      </c>
      <c r="J20" s="4">
        <v>6</v>
      </c>
      <c r="K20" s="8">
        <v>2520</v>
      </c>
      <c r="L20" s="8">
        <v>15120</v>
      </c>
      <c r="M20" s="4">
        <v>10</v>
      </c>
      <c r="N20" s="8">
        <v>1512</v>
      </c>
      <c r="O20" s="8">
        <v>75.6</v>
      </c>
      <c r="P20" s="6"/>
      <c r="Q20" s="8">
        <v>680.4</v>
      </c>
      <c r="R20" s="8">
        <v>756</v>
      </c>
      <c r="S20" s="8">
        <v>1436.4</v>
      </c>
      <c r="T20" s="6"/>
    </row>
    <row r="21" ht="19.2" spans="1:20">
      <c r="A21" s="4">
        <v>2881</v>
      </c>
      <c r="B21" s="4" t="s">
        <v>1132</v>
      </c>
      <c r="C21" s="4" t="s">
        <v>2249</v>
      </c>
      <c r="D21" s="5">
        <v>44927</v>
      </c>
      <c r="E21" s="5">
        <v>44957</v>
      </c>
      <c r="F21" s="6"/>
      <c r="G21" s="4" t="s">
        <v>25</v>
      </c>
      <c r="H21" s="4" t="s">
        <v>1117</v>
      </c>
      <c r="I21" s="4" t="s">
        <v>27</v>
      </c>
      <c r="J21" s="4">
        <v>6</v>
      </c>
      <c r="K21" s="8">
        <v>2520</v>
      </c>
      <c r="L21" s="8">
        <v>15120</v>
      </c>
      <c r="M21" s="4">
        <v>10</v>
      </c>
      <c r="N21" s="8">
        <v>1512</v>
      </c>
      <c r="O21" s="8">
        <v>75.6</v>
      </c>
      <c r="P21" s="6"/>
      <c r="Q21" s="8">
        <v>680.4</v>
      </c>
      <c r="R21" s="8">
        <v>756</v>
      </c>
      <c r="S21" s="8">
        <v>1436.4</v>
      </c>
      <c r="T21" s="6"/>
    </row>
    <row r="22" ht="19.2" spans="1:20">
      <c r="A22" s="4">
        <v>2882</v>
      </c>
      <c r="B22" s="4" t="s">
        <v>1133</v>
      </c>
      <c r="C22" s="4" t="s">
        <v>2249</v>
      </c>
      <c r="D22" s="5">
        <v>44927</v>
      </c>
      <c r="E22" s="5">
        <v>44957</v>
      </c>
      <c r="F22" s="6"/>
      <c r="G22" s="4" t="s">
        <v>25</v>
      </c>
      <c r="H22" s="4" t="s">
        <v>1117</v>
      </c>
      <c r="I22" s="4" t="s">
        <v>27</v>
      </c>
      <c r="J22" s="4">
        <v>5</v>
      </c>
      <c r="K22" s="8">
        <v>2520</v>
      </c>
      <c r="L22" s="8">
        <v>12600</v>
      </c>
      <c r="M22" s="4">
        <v>10</v>
      </c>
      <c r="N22" s="8">
        <v>1260</v>
      </c>
      <c r="O22" s="8">
        <v>63</v>
      </c>
      <c r="P22" s="6"/>
      <c r="Q22" s="8">
        <v>567</v>
      </c>
      <c r="R22" s="8">
        <v>630</v>
      </c>
      <c r="S22" s="8">
        <v>1197</v>
      </c>
      <c r="T22" s="6"/>
    </row>
    <row r="23" ht="19.2" spans="1:20">
      <c r="A23" s="4">
        <v>2883</v>
      </c>
      <c r="B23" s="4" t="s">
        <v>1134</v>
      </c>
      <c r="C23" s="4" t="s">
        <v>2249</v>
      </c>
      <c r="D23" s="5">
        <v>44927</v>
      </c>
      <c r="E23" s="5">
        <v>44957</v>
      </c>
      <c r="F23" s="6"/>
      <c r="G23" s="4" t="s">
        <v>25</v>
      </c>
      <c r="H23" s="4" t="s">
        <v>1117</v>
      </c>
      <c r="I23" s="4" t="s">
        <v>27</v>
      </c>
      <c r="J23" s="4">
        <v>8</v>
      </c>
      <c r="K23" s="8">
        <v>2520</v>
      </c>
      <c r="L23" s="8">
        <v>20160</v>
      </c>
      <c r="M23" s="4">
        <v>10</v>
      </c>
      <c r="N23" s="8">
        <v>2016</v>
      </c>
      <c r="O23" s="8">
        <v>100.8</v>
      </c>
      <c r="P23" s="6"/>
      <c r="Q23" s="8">
        <v>907.2</v>
      </c>
      <c r="R23" s="8">
        <v>1008</v>
      </c>
      <c r="S23" s="8">
        <v>1915.2</v>
      </c>
      <c r="T23" s="6"/>
    </row>
    <row r="24" ht="19.2" spans="1:20">
      <c r="A24" s="4">
        <v>2884</v>
      </c>
      <c r="B24" s="4" t="s">
        <v>1135</v>
      </c>
      <c r="C24" s="4" t="s">
        <v>2249</v>
      </c>
      <c r="D24" s="5">
        <v>44927</v>
      </c>
      <c r="E24" s="5">
        <v>44957</v>
      </c>
      <c r="F24" s="6"/>
      <c r="G24" s="4" t="s">
        <v>25</v>
      </c>
      <c r="H24" s="4" t="s">
        <v>1117</v>
      </c>
      <c r="I24" s="4" t="s">
        <v>27</v>
      </c>
      <c r="J24" s="4">
        <v>8</v>
      </c>
      <c r="K24" s="8">
        <v>2520</v>
      </c>
      <c r="L24" s="8">
        <v>20160</v>
      </c>
      <c r="M24" s="4">
        <v>10</v>
      </c>
      <c r="N24" s="8">
        <v>2016</v>
      </c>
      <c r="O24" s="8">
        <v>100.8</v>
      </c>
      <c r="P24" s="6"/>
      <c r="Q24" s="8">
        <v>907.2</v>
      </c>
      <c r="R24" s="8">
        <v>1008</v>
      </c>
      <c r="S24" s="8">
        <v>1915.2</v>
      </c>
      <c r="T24" s="6"/>
    </row>
    <row r="25" ht="19.2" spans="1:20">
      <c r="A25" s="4">
        <v>2885</v>
      </c>
      <c r="B25" s="4" t="s">
        <v>1136</v>
      </c>
      <c r="C25" s="4" t="s">
        <v>2249</v>
      </c>
      <c r="D25" s="5">
        <v>44927</v>
      </c>
      <c r="E25" s="5">
        <v>44957</v>
      </c>
      <c r="F25" s="6"/>
      <c r="G25" s="4" t="s">
        <v>25</v>
      </c>
      <c r="H25" s="4" t="s">
        <v>1117</v>
      </c>
      <c r="I25" s="4" t="s">
        <v>27</v>
      </c>
      <c r="J25" s="4">
        <v>5</v>
      </c>
      <c r="K25" s="8">
        <v>2520</v>
      </c>
      <c r="L25" s="8">
        <v>12600</v>
      </c>
      <c r="M25" s="4">
        <v>10</v>
      </c>
      <c r="N25" s="8">
        <v>1260</v>
      </c>
      <c r="O25" s="8">
        <v>63</v>
      </c>
      <c r="P25" s="6"/>
      <c r="Q25" s="8">
        <v>567</v>
      </c>
      <c r="R25" s="8">
        <v>630</v>
      </c>
      <c r="S25" s="8">
        <v>1197</v>
      </c>
      <c r="T25" s="6"/>
    </row>
    <row r="26" ht="19.2" spans="1:20">
      <c r="A26" s="4">
        <v>2886</v>
      </c>
      <c r="B26" s="4" t="s">
        <v>1137</v>
      </c>
      <c r="C26" s="4" t="s">
        <v>2249</v>
      </c>
      <c r="D26" s="5">
        <v>44927</v>
      </c>
      <c r="E26" s="5">
        <v>44957</v>
      </c>
      <c r="F26" s="6"/>
      <c r="G26" s="4" t="s">
        <v>25</v>
      </c>
      <c r="H26" s="4" t="s">
        <v>1117</v>
      </c>
      <c r="I26" s="4" t="s">
        <v>27</v>
      </c>
      <c r="J26" s="4">
        <v>4</v>
      </c>
      <c r="K26" s="8">
        <v>2520</v>
      </c>
      <c r="L26" s="8">
        <v>10080</v>
      </c>
      <c r="M26" s="4">
        <v>10</v>
      </c>
      <c r="N26" s="8">
        <v>1008</v>
      </c>
      <c r="O26" s="8">
        <v>50.4</v>
      </c>
      <c r="P26" s="6"/>
      <c r="Q26" s="8">
        <v>453.6</v>
      </c>
      <c r="R26" s="8">
        <v>504</v>
      </c>
      <c r="S26" s="8">
        <v>957.6</v>
      </c>
      <c r="T26" s="6"/>
    </row>
    <row r="27" ht="19.2" spans="1:20">
      <c r="A27" s="4">
        <v>2887</v>
      </c>
      <c r="B27" s="4" t="s">
        <v>1138</v>
      </c>
      <c r="C27" s="4" t="s">
        <v>2249</v>
      </c>
      <c r="D27" s="5">
        <v>44927</v>
      </c>
      <c r="E27" s="5">
        <v>44957</v>
      </c>
      <c r="F27" s="6"/>
      <c r="G27" s="4" t="s">
        <v>25</v>
      </c>
      <c r="H27" s="4" t="s">
        <v>1117</v>
      </c>
      <c r="I27" s="4" t="s">
        <v>27</v>
      </c>
      <c r="J27" s="4">
        <v>6</v>
      </c>
      <c r="K27" s="8">
        <v>2520</v>
      </c>
      <c r="L27" s="8">
        <v>15120</v>
      </c>
      <c r="M27" s="4">
        <v>10</v>
      </c>
      <c r="N27" s="8">
        <v>1512</v>
      </c>
      <c r="O27" s="8">
        <v>75.6</v>
      </c>
      <c r="P27" s="6"/>
      <c r="Q27" s="8">
        <v>680.4</v>
      </c>
      <c r="R27" s="8">
        <v>756</v>
      </c>
      <c r="S27" s="8">
        <v>1436.4</v>
      </c>
      <c r="T27" s="6"/>
    </row>
    <row r="28" ht="19.2" spans="1:20">
      <c r="A28" s="4">
        <v>2888</v>
      </c>
      <c r="B28" s="4" t="s">
        <v>1139</v>
      </c>
      <c r="C28" s="4" t="s">
        <v>2249</v>
      </c>
      <c r="D28" s="5">
        <v>44927</v>
      </c>
      <c r="E28" s="5">
        <v>44957</v>
      </c>
      <c r="F28" s="6"/>
      <c r="G28" s="4" t="s">
        <v>25</v>
      </c>
      <c r="H28" s="4" t="s">
        <v>1117</v>
      </c>
      <c r="I28" s="4" t="s">
        <v>27</v>
      </c>
      <c r="J28" s="4">
        <v>15</v>
      </c>
      <c r="K28" s="8">
        <v>3960</v>
      </c>
      <c r="L28" s="8">
        <v>59400</v>
      </c>
      <c r="M28" s="4">
        <v>10</v>
      </c>
      <c r="N28" s="8">
        <v>5940</v>
      </c>
      <c r="O28" s="8">
        <v>297</v>
      </c>
      <c r="P28" s="6"/>
      <c r="Q28" s="8">
        <v>2673</v>
      </c>
      <c r="R28" s="8">
        <v>2970</v>
      </c>
      <c r="S28" s="8">
        <v>5643</v>
      </c>
      <c r="T28" s="6"/>
    </row>
    <row r="29" ht="19.2" spans="1:20">
      <c r="A29" s="4">
        <v>2889</v>
      </c>
      <c r="B29" s="4" t="s">
        <v>1140</v>
      </c>
      <c r="C29" s="4" t="s">
        <v>2249</v>
      </c>
      <c r="D29" s="5">
        <v>44927</v>
      </c>
      <c r="E29" s="5">
        <v>44957</v>
      </c>
      <c r="F29" s="6"/>
      <c r="G29" s="4" t="s">
        <v>25</v>
      </c>
      <c r="H29" s="4" t="s">
        <v>1117</v>
      </c>
      <c r="I29" s="4" t="s">
        <v>27</v>
      </c>
      <c r="J29" s="4">
        <v>20</v>
      </c>
      <c r="K29" s="8">
        <v>3960</v>
      </c>
      <c r="L29" s="8">
        <v>79200</v>
      </c>
      <c r="M29" s="4">
        <v>10</v>
      </c>
      <c r="N29" s="8">
        <v>7920</v>
      </c>
      <c r="O29" s="8">
        <v>396</v>
      </c>
      <c r="P29" s="6"/>
      <c r="Q29" s="8">
        <v>3564</v>
      </c>
      <c r="R29" s="8">
        <v>3960</v>
      </c>
      <c r="S29" s="8">
        <v>7524</v>
      </c>
      <c r="T29" s="6"/>
    </row>
    <row r="30" ht="19.2" spans="1:20">
      <c r="A30" s="4">
        <v>2890</v>
      </c>
      <c r="B30" s="4" t="s">
        <v>1141</v>
      </c>
      <c r="C30" s="4" t="s">
        <v>2249</v>
      </c>
      <c r="D30" s="5">
        <v>44927</v>
      </c>
      <c r="E30" s="5">
        <v>44957</v>
      </c>
      <c r="F30" s="6"/>
      <c r="G30" s="4" t="s">
        <v>25</v>
      </c>
      <c r="H30" s="4" t="s">
        <v>1117</v>
      </c>
      <c r="I30" s="4" t="s">
        <v>27</v>
      </c>
      <c r="J30" s="4">
        <v>10</v>
      </c>
      <c r="K30" s="8">
        <v>3960</v>
      </c>
      <c r="L30" s="8">
        <v>39600</v>
      </c>
      <c r="M30" s="4">
        <v>10</v>
      </c>
      <c r="N30" s="8">
        <v>3960</v>
      </c>
      <c r="O30" s="8">
        <v>198</v>
      </c>
      <c r="P30" s="6"/>
      <c r="Q30" s="8">
        <v>1782</v>
      </c>
      <c r="R30" s="8">
        <v>1980</v>
      </c>
      <c r="S30" s="8">
        <v>3762</v>
      </c>
      <c r="T30" s="6"/>
    </row>
    <row r="31" ht="19.2" spans="1:20">
      <c r="A31" s="4">
        <v>2891</v>
      </c>
      <c r="B31" s="4" t="s">
        <v>1142</v>
      </c>
      <c r="C31" s="4" t="s">
        <v>2249</v>
      </c>
      <c r="D31" s="5">
        <v>44927</v>
      </c>
      <c r="E31" s="5">
        <v>44957</v>
      </c>
      <c r="F31" s="6"/>
      <c r="G31" s="4" t="s">
        <v>25</v>
      </c>
      <c r="H31" s="4" t="s">
        <v>1117</v>
      </c>
      <c r="I31" s="4" t="s">
        <v>27</v>
      </c>
      <c r="J31" s="4">
        <v>10</v>
      </c>
      <c r="K31" s="8">
        <v>3960</v>
      </c>
      <c r="L31" s="8">
        <v>39600</v>
      </c>
      <c r="M31" s="4">
        <v>10</v>
      </c>
      <c r="N31" s="8">
        <v>3960</v>
      </c>
      <c r="O31" s="8">
        <v>198</v>
      </c>
      <c r="P31" s="6"/>
      <c r="Q31" s="8">
        <v>1782</v>
      </c>
      <c r="R31" s="8">
        <v>1980</v>
      </c>
      <c r="S31" s="8">
        <v>3762</v>
      </c>
      <c r="T31" s="6"/>
    </row>
    <row r="32" ht="19.2" spans="1:20">
      <c r="A32" s="4">
        <v>2892</v>
      </c>
      <c r="B32" s="4" t="s">
        <v>1143</v>
      </c>
      <c r="C32" s="4" t="s">
        <v>2249</v>
      </c>
      <c r="D32" s="5">
        <v>44927</v>
      </c>
      <c r="E32" s="5">
        <v>44957</v>
      </c>
      <c r="F32" s="6"/>
      <c r="G32" s="4" t="s">
        <v>25</v>
      </c>
      <c r="H32" s="4" t="s">
        <v>1117</v>
      </c>
      <c r="I32" s="4" t="s">
        <v>27</v>
      </c>
      <c r="J32" s="4">
        <v>10</v>
      </c>
      <c r="K32" s="8">
        <v>3960</v>
      </c>
      <c r="L32" s="8">
        <v>39600</v>
      </c>
      <c r="M32" s="4">
        <v>10</v>
      </c>
      <c r="N32" s="8">
        <v>3960</v>
      </c>
      <c r="O32" s="8">
        <v>198</v>
      </c>
      <c r="P32" s="6"/>
      <c r="Q32" s="8">
        <v>1782</v>
      </c>
      <c r="R32" s="8">
        <v>1980</v>
      </c>
      <c r="S32" s="8">
        <v>3762</v>
      </c>
      <c r="T32" s="6"/>
    </row>
    <row r="33" ht="19.2" spans="1:20">
      <c r="A33" s="4">
        <v>2893</v>
      </c>
      <c r="B33" s="4" t="s">
        <v>1144</v>
      </c>
      <c r="C33" s="4" t="s">
        <v>2249</v>
      </c>
      <c r="D33" s="5">
        <v>44927</v>
      </c>
      <c r="E33" s="5">
        <v>44957</v>
      </c>
      <c r="F33" s="6"/>
      <c r="G33" s="4" t="s">
        <v>25</v>
      </c>
      <c r="H33" s="4" t="s">
        <v>1117</v>
      </c>
      <c r="I33" s="4" t="s">
        <v>27</v>
      </c>
      <c r="J33" s="4">
        <v>10</v>
      </c>
      <c r="K33" s="8">
        <v>3960</v>
      </c>
      <c r="L33" s="8">
        <v>39600</v>
      </c>
      <c r="M33" s="4">
        <v>10</v>
      </c>
      <c r="N33" s="8">
        <v>3960</v>
      </c>
      <c r="O33" s="8">
        <v>198</v>
      </c>
      <c r="P33" s="6"/>
      <c r="Q33" s="8">
        <v>1782</v>
      </c>
      <c r="R33" s="8">
        <v>1980</v>
      </c>
      <c r="S33" s="8">
        <v>3762</v>
      </c>
      <c r="T33" s="6"/>
    </row>
    <row r="34" ht="19.2" spans="1:20">
      <c r="A34" s="4">
        <v>2894</v>
      </c>
      <c r="B34" s="4" t="s">
        <v>1116</v>
      </c>
      <c r="C34" s="4" t="s">
        <v>2249</v>
      </c>
      <c r="D34" s="5">
        <v>44958</v>
      </c>
      <c r="E34" s="5">
        <v>44985</v>
      </c>
      <c r="F34" s="6"/>
      <c r="G34" s="4" t="s">
        <v>25</v>
      </c>
      <c r="H34" s="4" t="s">
        <v>1117</v>
      </c>
      <c r="I34" s="4" t="s">
        <v>27</v>
      </c>
      <c r="J34" s="4">
        <v>5</v>
      </c>
      <c r="K34" s="8">
        <v>4410</v>
      </c>
      <c r="L34" s="8">
        <v>22050</v>
      </c>
      <c r="M34" s="4">
        <v>10</v>
      </c>
      <c r="N34" s="8">
        <v>2205</v>
      </c>
      <c r="O34" s="8">
        <v>110.25</v>
      </c>
      <c r="P34" s="6"/>
      <c r="Q34" s="8">
        <v>992.25</v>
      </c>
      <c r="R34" s="8">
        <v>1102.5</v>
      </c>
      <c r="S34" s="8">
        <v>2094.75</v>
      </c>
      <c r="T34" s="6"/>
    </row>
    <row r="35" ht="19.2" spans="1:20">
      <c r="A35" s="4">
        <v>2895</v>
      </c>
      <c r="B35" s="4" t="s">
        <v>1118</v>
      </c>
      <c r="C35" s="4" t="s">
        <v>2249</v>
      </c>
      <c r="D35" s="5">
        <v>44958</v>
      </c>
      <c r="E35" s="5">
        <v>44985</v>
      </c>
      <c r="F35" s="6"/>
      <c r="G35" s="4" t="s">
        <v>25</v>
      </c>
      <c r="H35" s="4" t="s">
        <v>1117</v>
      </c>
      <c r="I35" s="4" t="s">
        <v>27</v>
      </c>
      <c r="J35" s="4">
        <v>8</v>
      </c>
      <c r="K35" s="8">
        <v>4410</v>
      </c>
      <c r="L35" s="8">
        <v>35280</v>
      </c>
      <c r="M35" s="4">
        <v>10</v>
      </c>
      <c r="N35" s="8">
        <v>3528</v>
      </c>
      <c r="O35" s="8">
        <v>176.4</v>
      </c>
      <c r="P35" s="6"/>
      <c r="Q35" s="8">
        <v>1587.6</v>
      </c>
      <c r="R35" s="8">
        <v>1764</v>
      </c>
      <c r="S35" s="8">
        <v>3351.6</v>
      </c>
      <c r="T35" s="6"/>
    </row>
    <row r="36" ht="19.2" spans="1:20">
      <c r="A36" s="4">
        <v>2896</v>
      </c>
      <c r="B36" s="4" t="s">
        <v>1119</v>
      </c>
      <c r="C36" s="4" t="s">
        <v>2249</v>
      </c>
      <c r="D36" s="5">
        <v>44958</v>
      </c>
      <c r="E36" s="5">
        <v>44985</v>
      </c>
      <c r="F36" s="6"/>
      <c r="G36" s="4" t="s">
        <v>25</v>
      </c>
      <c r="H36" s="4" t="s">
        <v>1117</v>
      </c>
      <c r="I36" s="4" t="s">
        <v>27</v>
      </c>
      <c r="J36" s="4">
        <v>7</v>
      </c>
      <c r="K36" s="8">
        <v>4410</v>
      </c>
      <c r="L36" s="8">
        <v>30870</v>
      </c>
      <c r="M36" s="4">
        <v>10</v>
      </c>
      <c r="N36" s="8">
        <v>3087</v>
      </c>
      <c r="O36" s="8">
        <v>154.35</v>
      </c>
      <c r="P36" s="6"/>
      <c r="Q36" s="8">
        <v>1389.15</v>
      </c>
      <c r="R36" s="8">
        <v>1543.5</v>
      </c>
      <c r="S36" s="8">
        <v>2932.65</v>
      </c>
      <c r="T36" s="6"/>
    </row>
    <row r="37" ht="19.2" spans="1:20">
      <c r="A37" s="4">
        <v>2897</v>
      </c>
      <c r="B37" s="4" t="s">
        <v>1120</v>
      </c>
      <c r="C37" s="4" t="s">
        <v>2249</v>
      </c>
      <c r="D37" s="5">
        <v>44958</v>
      </c>
      <c r="E37" s="5">
        <v>44985</v>
      </c>
      <c r="F37" s="6"/>
      <c r="G37" s="4" t="s">
        <v>25</v>
      </c>
      <c r="H37" s="4" t="s">
        <v>1117</v>
      </c>
      <c r="I37" s="4" t="s">
        <v>27</v>
      </c>
      <c r="J37" s="4">
        <v>8</v>
      </c>
      <c r="K37" s="8">
        <v>4410</v>
      </c>
      <c r="L37" s="8">
        <v>35280</v>
      </c>
      <c r="M37" s="4">
        <v>10</v>
      </c>
      <c r="N37" s="8">
        <v>3528</v>
      </c>
      <c r="O37" s="8">
        <v>176.4</v>
      </c>
      <c r="P37" s="6"/>
      <c r="Q37" s="8">
        <v>1587.6</v>
      </c>
      <c r="R37" s="8">
        <v>1764</v>
      </c>
      <c r="S37" s="8">
        <v>3351.6</v>
      </c>
      <c r="T37" s="6"/>
    </row>
    <row r="38" ht="19.2" spans="1:20">
      <c r="A38" s="4">
        <v>2898</v>
      </c>
      <c r="B38" s="4" t="s">
        <v>1121</v>
      </c>
      <c r="C38" s="4" t="s">
        <v>2249</v>
      </c>
      <c r="D38" s="5">
        <v>44958</v>
      </c>
      <c r="E38" s="5">
        <v>44985</v>
      </c>
      <c r="F38" s="6"/>
      <c r="G38" s="4" t="s">
        <v>25</v>
      </c>
      <c r="H38" s="4" t="s">
        <v>1117</v>
      </c>
      <c r="I38" s="4" t="s">
        <v>27</v>
      </c>
      <c r="J38" s="4">
        <v>7.5</v>
      </c>
      <c r="K38" s="8">
        <v>4410</v>
      </c>
      <c r="L38" s="8">
        <v>33075</v>
      </c>
      <c r="M38" s="4">
        <v>10</v>
      </c>
      <c r="N38" s="8">
        <v>3307.5</v>
      </c>
      <c r="O38" s="8">
        <v>165.375</v>
      </c>
      <c r="P38" s="6"/>
      <c r="Q38" s="8">
        <v>1488.375</v>
      </c>
      <c r="R38" s="8">
        <v>1653.75</v>
      </c>
      <c r="S38" s="8">
        <v>3142.125</v>
      </c>
      <c r="T38" s="6"/>
    </row>
    <row r="39" ht="19.2" spans="1:20">
      <c r="A39" s="4">
        <v>2899</v>
      </c>
      <c r="B39" s="4" t="s">
        <v>1125</v>
      </c>
      <c r="C39" s="4" t="s">
        <v>2249</v>
      </c>
      <c r="D39" s="5">
        <v>44958</v>
      </c>
      <c r="E39" s="5">
        <v>44985</v>
      </c>
      <c r="F39" s="6"/>
      <c r="G39" s="4" t="s">
        <v>25</v>
      </c>
      <c r="H39" s="4" t="s">
        <v>1117</v>
      </c>
      <c r="I39" s="4" t="s">
        <v>27</v>
      </c>
      <c r="J39" s="4">
        <v>6</v>
      </c>
      <c r="K39" s="8">
        <v>4410</v>
      </c>
      <c r="L39" s="8">
        <v>26460</v>
      </c>
      <c r="M39" s="4">
        <v>10</v>
      </c>
      <c r="N39" s="8">
        <v>2646</v>
      </c>
      <c r="O39" s="8">
        <v>132.3</v>
      </c>
      <c r="P39" s="6"/>
      <c r="Q39" s="8">
        <v>1190.7</v>
      </c>
      <c r="R39" s="8">
        <v>1323</v>
      </c>
      <c r="S39" s="8">
        <v>2513.7</v>
      </c>
      <c r="T39" s="6"/>
    </row>
    <row r="40" ht="19.2" spans="1:20">
      <c r="A40" s="4">
        <v>2900</v>
      </c>
      <c r="B40" s="4" t="s">
        <v>1126</v>
      </c>
      <c r="C40" s="4" t="s">
        <v>2249</v>
      </c>
      <c r="D40" s="5">
        <v>44958</v>
      </c>
      <c r="E40" s="5">
        <v>44985</v>
      </c>
      <c r="F40" s="6"/>
      <c r="G40" s="4" t="s">
        <v>25</v>
      </c>
      <c r="H40" s="4" t="s">
        <v>1117</v>
      </c>
      <c r="I40" s="4" t="s">
        <v>27</v>
      </c>
      <c r="J40" s="4">
        <v>6</v>
      </c>
      <c r="K40" s="8">
        <v>4410</v>
      </c>
      <c r="L40" s="8">
        <v>26460</v>
      </c>
      <c r="M40" s="4">
        <v>10</v>
      </c>
      <c r="N40" s="8">
        <v>2646</v>
      </c>
      <c r="O40" s="8">
        <v>132.3</v>
      </c>
      <c r="P40" s="6"/>
      <c r="Q40" s="8">
        <v>1190.7</v>
      </c>
      <c r="R40" s="8">
        <v>1323</v>
      </c>
      <c r="S40" s="8">
        <v>2513.7</v>
      </c>
      <c r="T40" s="6"/>
    </row>
    <row r="41" ht="19.2" spans="1:20">
      <c r="A41" s="4">
        <v>2901</v>
      </c>
      <c r="B41" s="4" t="s">
        <v>1128</v>
      </c>
      <c r="C41" s="4" t="s">
        <v>2249</v>
      </c>
      <c r="D41" s="5">
        <v>44958</v>
      </c>
      <c r="E41" s="5">
        <v>44985</v>
      </c>
      <c r="F41" s="6"/>
      <c r="G41" s="4" t="s">
        <v>25</v>
      </c>
      <c r="H41" s="4" t="s">
        <v>1117</v>
      </c>
      <c r="I41" s="4" t="s">
        <v>27</v>
      </c>
      <c r="J41" s="4">
        <v>11</v>
      </c>
      <c r="K41" s="8">
        <v>4410</v>
      </c>
      <c r="L41" s="8">
        <v>48510</v>
      </c>
      <c r="M41" s="4">
        <v>10</v>
      </c>
      <c r="N41" s="8">
        <v>4851</v>
      </c>
      <c r="O41" s="8">
        <v>242.55</v>
      </c>
      <c r="P41" s="6"/>
      <c r="Q41" s="8">
        <v>2182.95</v>
      </c>
      <c r="R41" s="8">
        <v>2425.5</v>
      </c>
      <c r="S41" s="8">
        <v>4608.45</v>
      </c>
      <c r="T41" s="6"/>
    </row>
    <row r="42" ht="19.2" spans="1:20">
      <c r="A42" s="4">
        <v>2902</v>
      </c>
      <c r="B42" s="4" t="s">
        <v>1129</v>
      </c>
      <c r="C42" s="4" t="s">
        <v>2249</v>
      </c>
      <c r="D42" s="5">
        <v>44958</v>
      </c>
      <c r="E42" s="5">
        <v>44985</v>
      </c>
      <c r="F42" s="6"/>
      <c r="G42" s="4" t="s">
        <v>25</v>
      </c>
      <c r="H42" s="4" t="s">
        <v>1117</v>
      </c>
      <c r="I42" s="4" t="s">
        <v>27</v>
      </c>
      <c r="J42" s="4">
        <v>6</v>
      </c>
      <c r="K42" s="8">
        <v>4410</v>
      </c>
      <c r="L42" s="8">
        <v>26460</v>
      </c>
      <c r="M42" s="4">
        <v>10</v>
      </c>
      <c r="N42" s="8">
        <v>2646</v>
      </c>
      <c r="O42" s="8">
        <v>132.3</v>
      </c>
      <c r="P42" s="6"/>
      <c r="Q42" s="8">
        <v>1190.7</v>
      </c>
      <c r="R42" s="8">
        <v>1323</v>
      </c>
      <c r="S42" s="8">
        <v>2513.7</v>
      </c>
      <c r="T42" s="6"/>
    </row>
    <row r="43" ht="19.2" spans="1:20">
      <c r="A43" s="4">
        <v>2903</v>
      </c>
      <c r="B43" s="4" t="s">
        <v>1130</v>
      </c>
      <c r="C43" s="4" t="s">
        <v>2249</v>
      </c>
      <c r="D43" s="5">
        <v>44958</v>
      </c>
      <c r="E43" s="5">
        <v>44985</v>
      </c>
      <c r="F43" s="6"/>
      <c r="G43" s="4" t="s">
        <v>25</v>
      </c>
      <c r="H43" s="4" t="s">
        <v>1117</v>
      </c>
      <c r="I43" s="4" t="s">
        <v>27</v>
      </c>
      <c r="J43" s="4">
        <v>4.5</v>
      </c>
      <c r="K43" s="8">
        <v>4410</v>
      </c>
      <c r="L43" s="8">
        <v>19845</v>
      </c>
      <c r="M43" s="4">
        <v>10</v>
      </c>
      <c r="N43" s="8">
        <v>1984.5</v>
      </c>
      <c r="O43" s="8">
        <v>99.225</v>
      </c>
      <c r="P43" s="6"/>
      <c r="Q43" s="8">
        <v>893.025</v>
      </c>
      <c r="R43" s="8">
        <v>992.25</v>
      </c>
      <c r="S43" s="8">
        <v>1885.275</v>
      </c>
      <c r="T43" s="6"/>
    </row>
    <row r="44" ht="19.2" spans="1:20">
      <c r="A44" s="4">
        <v>2904</v>
      </c>
      <c r="B44" s="4" t="s">
        <v>1132</v>
      </c>
      <c r="C44" s="4" t="s">
        <v>2249</v>
      </c>
      <c r="D44" s="5">
        <v>44958</v>
      </c>
      <c r="E44" s="5">
        <v>44985</v>
      </c>
      <c r="F44" s="6"/>
      <c r="G44" s="4" t="s">
        <v>25</v>
      </c>
      <c r="H44" s="4" t="s">
        <v>1117</v>
      </c>
      <c r="I44" s="4" t="s">
        <v>27</v>
      </c>
      <c r="J44" s="4">
        <v>6</v>
      </c>
      <c r="K44" s="8">
        <v>4410</v>
      </c>
      <c r="L44" s="8">
        <v>26460</v>
      </c>
      <c r="M44" s="4">
        <v>10</v>
      </c>
      <c r="N44" s="8">
        <v>2646</v>
      </c>
      <c r="O44" s="8">
        <v>132.3</v>
      </c>
      <c r="P44" s="6"/>
      <c r="Q44" s="8">
        <v>1190.7</v>
      </c>
      <c r="R44" s="8">
        <v>1323</v>
      </c>
      <c r="S44" s="8">
        <v>2513.7</v>
      </c>
      <c r="T44" s="6"/>
    </row>
    <row r="45" ht="19.2" spans="1:20">
      <c r="A45" s="4">
        <v>2905</v>
      </c>
      <c r="B45" s="4" t="s">
        <v>1136</v>
      </c>
      <c r="C45" s="4" t="s">
        <v>2249</v>
      </c>
      <c r="D45" s="5">
        <v>44958</v>
      </c>
      <c r="E45" s="5">
        <v>44985</v>
      </c>
      <c r="F45" s="6"/>
      <c r="G45" s="4" t="s">
        <v>25</v>
      </c>
      <c r="H45" s="4" t="s">
        <v>1117</v>
      </c>
      <c r="I45" s="4" t="s">
        <v>27</v>
      </c>
      <c r="J45" s="4">
        <v>5</v>
      </c>
      <c r="K45" s="8">
        <v>4410</v>
      </c>
      <c r="L45" s="8">
        <v>22050</v>
      </c>
      <c r="M45" s="4">
        <v>10</v>
      </c>
      <c r="N45" s="8">
        <v>2205</v>
      </c>
      <c r="O45" s="8">
        <v>110.25</v>
      </c>
      <c r="P45" s="6"/>
      <c r="Q45" s="8">
        <v>992.25</v>
      </c>
      <c r="R45" s="8">
        <v>1102.5</v>
      </c>
      <c r="S45" s="8">
        <v>2094.75</v>
      </c>
      <c r="T45" s="6"/>
    </row>
    <row r="46" ht="19.2" spans="1:20">
      <c r="A46" s="4">
        <v>2906</v>
      </c>
      <c r="B46" s="4" t="s">
        <v>1145</v>
      </c>
      <c r="C46" s="4" t="s">
        <v>2249</v>
      </c>
      <c r="D46" s="5">
        <v>44958</v>
      </c>
      <c r="E46" s="5">
        <v>44985</v>
      </c>
      <c r="F46" s="6"/>
      <c r="G46" s="4" t="s">
        <v>25</v>
      </c>
      <c r="H46" s="4" t="s">
        <v>1117</v>
      </c>
      <c r="I46" s="4" t="s">
        <v>27</v>
      </c>
      <c r="J46" s="4">
        <v>4.4</v>
      </c>
      <c r="K46" s="8">
        <v>4410</v>
      </c>
      <c r="L46" s="8">
        <v>19404</v>
      </c>
      <c r="M46" s="4">
        <v>10</v>
      </c>
      <c r="N46" s="8">
        <v>1940.4</v>
      </c>
      <c r="O46" s="8">
        <v>97.02</v>
      </c>
      <c r="P46" s="6"/>
      <c r="Q46" s="8">
        <v>873.18</v>
      </c>
      <c r="R46" s="8">
        <v>970.2</v>
      </c>
      <c r="S46" s="8">
        <v>1843.38</v>
      </c>
      <c r="T46" s="6"/>
    </row>
    <row r="47" ht="19.2" spans="1:20">
      <c r="A47" s="4">
        <v>2907</v>
      </c>
      <c r="B47" s="4" t="s">
        <v>1116</v>
      </c>
      <c r="C47" s="4" t="s">
        <v>2249</v>
      </c>
      <c r="D47" s="5">
        <v>44986</v>
      </c>
      <c r="E47" s="5">
        <v>45016</v>
      </c>
      <c r="F47" s="6"/>
      <c r="G47" s="4" t="s">
        <v>25</v>
      </c>
      <c r="H47" s="4" t="s">
        <v>1117</v>
      </c>
      <c r="I47" s="4" t="s">
        <v>27</v>
      </c>
      <c r="J47" s="4">
        <v>5</v>
      </c>
      <c r="K47" s="13">
        <v>4410</v>
      </c>
      <c r="L47" s="8">
        <v>22050</v>
      </c>
      <c r="M47" s="4">
        <v>10</v>
      </c>
      <c r="N47" s="8">
        <v>2205</v>
      </c>
      <c r="O47" s="8">
        <v>110.25</v>
      </c>
      <c r="P47" s="6"/>
      <c r="Q47" s="8">
        <v>992.25</v>
      </c>
      <c r="R47" s="8">
        <v>1102.5</v>
      </c>
      <c r="S47" s="8">
        <v>2094.75</v>
      </c>
      <c r="T47" s="6"/>
    </row>
    <row r="48" ht="19.2" spans="1:20">
      <c r="A48" s="4">
        <v>2908</v>
      </c>
      <c r="B48" s="4" t="s">
        <v>1119</v>
      </c>
      <c r="C48" s="4" t="s">
        <v>2249</v>
      </c>
      <c r="D48" s="5">
        <v>44986</v>
      </c>
      <c r="E48" s="5">
        <v>45016</v>
      </c>
      <c r="F48" s="6"/>
      <c r="G48" s="4" t="s">
        <v>25</v>
      </c>
      <c r="H48" s="4" t="s">
        <v>1117</v>
      </c>
      <c r="I48" s="4" t="s">
        <v>27</v>
      </c>
      <c r="J48" s="4">
        <v>7</v>
      </c>
      <c r="K48" s="13">
        <v>4410</v>
      </c>
      <c r="L48" s="8">
        <v>30870</v>
      </c>
      <c r="M48" s="4">
        <v>10</v>
      </c>
      <c r="N48" s="8">
        <v>3087</v>
      </c>
      <c r="O48" s="8">
        <v>154.35</v>
      </c>
      <c r="P48" s="6"/>
      <c r="Q48" s="8">
        <v>1389.15</v>
      </c>
      <c r="R48" s="8">
        <v>1543.5</v>
      </c>
      <c r="S48" s="8">
        <v>2932.65</v>
      </c>
      <c r="T48" s="6"/>
    </row>
    <row r="49" ht="19.2" spans="1:20">
      <c r="A49" s="4">
        <v>2909</v>
      </c>
      <c r="B49" s="4" t="s">
        <v>1128</v>
      </c>
      <c r="C49" s="4" t="s">
        <v>2249</v>
      </c>
      <c r="D49" s="5">
        <v>44986</v>
      </c>
      <c r="E49" s="5">
        <v>45016</v>
      </c>
      <c r="F49" s="6"/>
      <c r="G49" s="4" t="s">
        <v>25</v>
      </c>
      <c r="H49" s="4" t="s">
        <v>1117</v>
      </c>
      <c r="I49" s="4" t="s">
        <v>27</v>
      </c>
      <c r="J49" s="4">
        <v>11</v>
      </c>
      <c r="K49" s="13">
        <v>4410</v>
      </c>
      <c r="L49" s="8">
        <v>48510</v>
      </c>
      <c r="M49" s="4">
        <v>10</v>
      </c>
      <c r="N49" s="8">
        <v>4851</v>
      </c>
      <c r="O49" s="8">
        <v>242.55</v>
      </c>
      <c r="P49" s="6"/>
      <c r="Q49" s="8">
        <v>2182.95</v>
      </c>
      <c r="R49" s="8">
        <v>2425.5</v>
      </c>
      <c r="S49" s="8">
        <v>4608.45</v>
      </c>
      <c r="T49" s="6"/>
    </row>
    <row r="50" ht="19.2" spans="1:20">
      <c r="A50" s="4">
        <v>2910</v>
      </c>
      <c r="B50" s="4" t="s">
        <v>1130</v>
      </c>
      <c r="C50" s="4" t="s">
        <v>2249</v>
      </c>
      <c r="D50" s="5">
        <v>44986</v>
      </c>
      <c r="E50" s="5">
        <v>45016</v>
      </c>
      <c r="F50" s="6"/>
      <c r="G50" s="4" t="s">
        <v>25</v>
      </c>
      <c r="H50" s="4" t="s">
        <v>1117</v>
      </c>
      <c r="I50" s="4" t="s">
        <v>27</v>
      </c>
      <c r="J50" s="4">
        <v>4.5</v>
      </c>
      <c r="K50" s="13">
        <v>4410</v>
      </c>
      <c r="L50" s="8">
        <v>19845</v>
      </c>
      <c r="M50" s="4">
        <v>10</v>
      </c>
      <c r="N50" s="8">
        <v>1984.5</v>
      </c>
      <c r="O50" s="8">
        <v>99.225</v>
      </c>
      <c r="P50" s="6"/>
      <c r="Q50" s="8">
        <v>893.025</v>
      </c>
      <c r="R50" s="8">
        <v>992.25</v>
      </c>
      <c r="S50" s="8">
        <v>1885.275</v>
      </c>
      <c r="T50" s="6"/>
    </row>
    <row r="51" ht="19.2" spans="1:20">
      <c r="A51" s="4">
        <v>2911</v>
      </c>
      <c r="B51" s="4" t="s">
        <v>1136</v>
      </c>
      <c r="C51" s="4" t="s">
        <v>2249</v>
      </c>
      <c r="D51" s="5">
        <v>44986</v>
      </c>
      <c r="E51" s="5">
        <v>45016</v>
      </c>
      <c r="F51" s="6"/>
      <c r="G51" s="4" t="s">
        <v>25</v>
      </c>
      <c r="H51" s="4" t="s">
        <v>1117</v>
      </c>
      <c r="I51" s="4" t="s">
        <v>27</v>
      </c>
      <c r="J51" s="4">
        <v>5</v>
      </c>
      <c r="K51" s="13">
        <v>4410</v>
      </c>
      <c r="L51" s="8">
        <v>22050</v>
      </c>
      <c r="M51" s="4">
        <v>10</v>
      </c>
      <c r="N51" s="8">
        <v>2205</v>
      </c>
      <c r="O51" s="8">
        <v>110.25</v>
      </c>
      <c r="P51" s="6"/>
      <c r="Q51" s="8">
        <v>992.25</v>
      </c>
      <c r="R51" s="8">
        <v>1102.5</v>
      </c>
      <c r="S51" s="8">
        <v>2094.75</v>
      </c>
      <c r="T51" s="6"/>
    </row>
    <row r="52" ht="28.8" spans="1:20">
      <c r="A52" s="4">
        <v>2912</v>
      </c>
      <c r="B52" s="4" t="s">
        <v>1146</v>
      </c>
      <c r="C52" s="4" t="s">
        <v>2249</v>
      </c>
      <c r="D52" s="5">
        <v>44986</v>
      </c>
      <c r="E52" s="5">
        <v>45016</v>
      </c>
      <c r="F52" s="6"/>
      <c r="G52" s="4" t="s">
        <v>25</v>
      </c>
      <c r="H52" s="4" t="s">
        <v>1147</v>
      </c>
      <c r="I52" s="12" t="s">
        <v>27</v>
      </c>
      <c r="J52" s="12">
        <v>16</v>
      </c>
      <c r="K52" s="13">
        <v>1487.5</v>
      </c>
      <c r="L52" s="8">
        <v>23800</v>
      </c>
      <c r="M52" s="4">
        <v>10</v>
      </c>
      <c r="N52" s="8">
        <v>2380</v>
      </c>
      <c r="O52" s="8">
        <v>119</v>
      </c>
      <c r="P52" s="6"/>
      <c r="Q52" s="8">
        <v>1071</v>
      </c>
      <c r="R52" s="8">
        <v>1190</v>
      </c>
      <c r="S52" s="8">
        <v>2261</v>
      </c>
      <c r="T52" s="6"/>
    </row>
    <row r="53" ht="28.8" spans="1:20">
      <c r="A53" s="4">
        <v>3197</v>
      </c>
      <c r="B53" s="4" t="s">
        <v>1146</v>
      </c>
      <c r="C53" s="4" t="s">
        <v>2249</v>
      </c>
      <c r="D53" s="5">
        <v>44958</v>
      </c>
      <c r="E53" s="5">
        <v>44985</v>
      </c>
      <c r="F53" s="6"/>
      <c r="G53" s="4" t="s">
        <v>25</v>
      </c>
      <c r="H53" s="4" t="s">
        <v>1289</v>
      </c>
      <c r="I53" s="12" t="s">
        <v>27</v>
      </c>
      <c r="J53" s="12">
        <v>16</v>
      </c>
      <c r="K53" s="13">
        <v>1487.5</v>
      </c>
      <c r="L53" s="8">
        <v>23800</v>
      </c>
      <c r="M53" s="4">
        <v>10</v>
      </c>
      <c r="N53" s="8">
        <v>2380</v>
      </c>
      <c r="O53" s="8">
        <v>119</v>
      </c>
      <c r="P53" s="6"/>
      <c r="Q53" s="8">
        <v>1071</v>
      </c>
      <c r="R53" s="8">
        <v>1190</v>
      </c>
      <c r="S53" s="8">
        <v>2261</v>
      </c>
      <c r="T53" s="6"/>
    </row>
  </sheetData>
  <autoFilter ref="A4:T53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87"/>
  <sheetViews>
    <sheetView topLeftCell="A63" workbookViewId="0">
      <selection activeCell="G63" sqref="G$1:G$1048576"/>
    </sheetView>
  </sheetViews>
  <sheetFormatPr defaultColWidth="9" defaultRowHeight="14.4"/>
  <sheetData>
    <row r="1" ht="20.4" spans="1:20">
      <c r="A1" s="1" t="s">
        <v>2269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2270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2913</v>
      </c>
      <c r="B6" s="4" t="s">
        <v>1148</v>
      </c>
      <c r="C6" s="4" t="s">
        <v>2249</v>
      </c>
      <c r="D6" s="5">
        <v>44941</v>
      </c>
      <c r="E6" s="5">
        <v>44957</v>
      </c>
      <c r="F6" s="6"/>
      <c r="G6" s="4" t="s">
        <v>25</v>
      </c>
      <c r="H6" s="4" t="s">
        <v>1149</v>
      </c>
      <c r="I6" s="4" t="s">
        <v>27</v>
      </c>
      <c r="J6" s="4">
        <v>7.6</v>
      </c>
      <c r="K6" s="8">
        <v>1382.3</v>
      </c>
      <c r="L6" s="8">
        <v>10505.48</v>
      </c>
      <c r="M6" s="4">
        <v>10</v>
      </c>
      <c r="N6" s="8">
        <v>1050.548</v>
      </c>
      <c r="O6" s="8">
        <v>52.5274</v>
      </c>
      <c r="P6" s="6"/>
      <c r="Q6" s="8">
        <v>472.7466</v>
      </c>
      <c r="R6" s="8">
        <v>525.274</v>
      </c>
      <c r="S6" s="8">
        <v>998.0206</v>
      </c>
      <c r="T6" s="6"/>
    </row>
    <row r="7" ht="19.2" spans="1:20">
      <c r="A7" s="4">
        <v>2914</v>
      </c>
      <c r="B7" s="4" t="s">
        <v>1150</v>
      </c>
      <c r="C7" s="4" t="s">
        <v>2249</v>
      </c>
      <c r="D7" s="5">
        <v>44941</v>
      </c>
      <c r="E7" s="5">
        <v>44957</v>
      </c>
      <c r="F7" s="6"/>
      <c r="G7" s="4" t="s">
        <v>25</v>
      </c>
      <c r="H7" s="4" t="s">
        <v>1149</v>
      </c>
      <c r="I7" s="4" t="s">
        <v>27</v>
      </c>
      <c r="J7" s="4">
        <v>7.5</v>
      </c>
      <c r="K7" s="8">
        <v>1382.3</v>
      </c>
      <c r="L7" s="8">
        <v>10367.25</v>
      </c>
      <c r="M7" s="4">
        <v>10</v>
      </c>
      <c r="N7" s="8">
        <v>1036.725</v>
      </c>
      <c r="O7" s="8">
        <v>51.83625</v>
      </c>
      <c r="P7" s="6"/>
      <c r="Q7" s="8">
        <v>466.52625</v>
      </c>
      <c r="R7" s="8">
        <v>518.3625</v>
      </c>
      <c r="S7" s="8">
        <v>984.88875</v>
      </c>
      <c r="T7" s="6"/>
    </row>
    <row r="8" ht="19.2" spans="1:20">
      <c r="A8" s="4">
        <v>2915</v>
      </c>
      <c r="B8" s="4" t="s">
        <v>1151</v>
      </c>
      <c r="C8" s="4" t="s">
        <v>2249</v>
      </c>
      <c r="D8" s="5">
        <v>44941</v>
      </c>
      <c r="E8" s="5">
        <v>44957</v>
      </c>
      <c r="F8" s="6"/>
      <c r="G8" s="4" t="s">
        <v>25</v>
      </c>
      <c r="H8" s="4" t="s">
        <v>1149</v>
      </c>
      <c r="I8" s="4" t="s">
        <v>27</v>
      </c>
      <c r="J8" s="4">
        <v>8</v>
      </c>
      <c r="K8" s="8">
        <v>1382.3</v>
      </c>
      <c r="L8" s="8">
        <v>11058.4</v>
      </c>
      <c r="M8" s="4">
        <v>10</v>
      </c>
      <c r="N8" s="8">
        <v>1105.84</v>
      </c>
      <c r="O8" s="8">
        <v>55.292</v>
      </c>
      <c r="P8" s="6"/>
      <c r="Q8" s="8">
        <v>497.628</v>
      </c>
      <c r="R8" s="8">
        <v>552.92</v>
      </c>
      <c r="S8" s="8">
        <v>1050.548</v>
      </c>
      <c r="T8" s="6"/>
    </row>
    <row r="9" ht="19.2" spans="1:20">
      <c r="A9" s="4">
        <v>2916</v>
      </c>
      <c r="B9" s="4" t="s">
        <v>1152</v>
      </c>
      <c r="C9" s="4" t="s">
        <v>2249</v>
      </c>
      <c r="D9" s="5">
        <v>44941</v>
      </c>
      <c r="E9" s="5">
        <v>44957</v>
      </c>
      <c r="F9" s="6"/>
      <c r="G9" s="4" t="s">
        <v>25</v>
      </c>
      <c r="H9" s="4" t="s">
        <v>1149</v>
      </c>
      <c r="I9" s="4" t="s">
        <v>27</v>
      </c>
      <c r="J9" s="4">
        <v>8</v>
      </c>
      <c r="K9" s="8">
        <v>1382.3</v>
      </c>
      <c r="L9" s="8">
        <v>11058.4</v>
      </c>
      <c r="M9" s="4">
        <v>10</v>
      </c>
      <c r="N9" s="8">
        <v>1105.84</v>
      </c>
      <c r="O9" s="8">
        <v>55.292</v>
      </c>
      <c r="P9" s="6"/>
      <c r="Q9" s="8">
        <v>497.628</v>
      </c>
      <c r="R9" s="8">
        <v>552.92</v>
      </c>
      <c r="S9" s="8">
        <v>1050.548</v>
      </c>
      <c r="T9" s="6"/>
    </row>
    <row r="10" ht="19.2" spans="1:20">
      <c r="A10" s="4">
        <v>2917</v>
      </c>
      <c r="B10" s="4" t="s">
        <v>1148</v>
      </c>
      <c r="C10" s="4" t="s">
        <v>2249</v>
      </c>
      <c r="D10" s="5">
        <v>44958</v>
      </c>
      <c r="E10" s="5">
        <v>44985</v>
      </c>
      <c r="F10" s="6"/>
      <c r="G10" s="4" t="s">
        <v>25</v>
      </c>
      <c r="H10" s="4" t="s">
        <v>1149</v>
      </c>
      <c r="I10" s="4" t="s">
        <v>27</v>
      </c>
      <c r="J10" s="4">
        <v>7.6</v>
      </c>
      <c r="K10" s="8">
        <v>4410</v>
      </c>
      <c r="L10" s="8">
        <v>33516</v>
      </c>
      <c r="M10" s="4">
        <v>10</v>
      </c>
      <c r="N10" s="8">
        <v>3351.6</v>
      </c>
      <c r="O10" s="8">
        <v>167.58</v>
      </c>
      <c r="P10" s="6"/>
      <c r="Q10" s="8">
        <v>1508.22</v>
      </c>
      <c r="R10" s="8">
        <v>1675.8</v>
      </c>
      <c r="S10" s="8">
        <v>3184.02</v>
      </c>
      <c r="T10" s="6"/>
    </row>
    <row r="11" ht="19.2" spans="1:20">
      <c r="A11" s="4">
        <v>2918</v>
      </c>
      <c r="B11" s="4" t="s">
        <v>1150</v>
      </c>
      <c r="C11" s="4" t="s">
        <v>2249</v>
      </c>
      <c r="D11" s="5">
        <v>44958</v>
      </c>
      <c r="E11" s="5">
        <v>44985</v>
      </c>
      <c r="F11" s="6"/>
      <c r="G11" s="4" t="s">
        <v>25</v>
      </c>
      <c r="H11" s="4" t="s">
        <v>1149</v>
      </c>
      <c r="I11" s="4" t="s">
        <v>27</v>
      </c>
      <c r="J11" s="4">
        <v>7.5</v>
      </c>
      <c r="K11" s="8">
        <v>4410</v>
      </c>
      <c r="L11" s="8">
        <v>33075</v>
      </c>
      <c r="M11" s="4">
        <v>10</v>
      </c>
      <c r="N11" s="8">
        <v>3307.5</v>
      </c>
      <c r="O11" s="8">
        <v>165.375</v>
      </c>
      <c r="P11" s="6"/>
      <c r="Q11" s="8">
        <v>1488.375</v>
      </c>
      <c r="R11" s="8">
        <v>1653.75</v>
      </c>
      <c r="S11" s="8">
        <v>3142.125</v>
      </c>
      <c r="T11" s="6"/>
    </row>
    <row r="12" ht="19.2" spans="1:20">
      <c r="A12" s="4">
        <v>2919</v>
      </c>
      <c r="B12" s="4" t="s">
        <v>1151</v>
      </c>
      <c r="C12" s="4" t="s">
        <v>2249</v>
      </c>
      <c r="D12" s="5">
        <v>44958</v>
      </c>
      <c r="E12" s="5">
        <v>44985</v>
      </c>
      <c r="F12" s="6"/>
      <c r="G12" s="4" t="s">
        <v>25</v>
      </c>
      <c r="H12" s="4" t="s">
        <v>1149</v>
      </c>
      <c r="I12" s="4" t="s">
        <v>27</v>
      </c>
      <c r="J12" s="4">
        <v>8</v>
      </c>
      <c r="K12" s="8">
        <v>4410</v>
      </c>
      <c r="L12" s="8">
        <v>35280</v>
      </c>
      <c r="M12" s="4">
        <v>10</v>
      </c>
      <c r="N12" s="8">
        <v>3528</v>
      </c>
      <c r="O12" s="8">
        <v>176.4</v>
      </c>
      <c r="P12" s="6"/>
      <c r="Q12" s="8">
        <v>1587.6</v>
      </c>
      <c r="R12" s="8">
        <v>1764</v>
      </c>
      <c r="S12" s="8">
        <v>3351.6</v>
      </c>
      <c r="T12" s="6"/>
    </row>
    <row r="13" ht="19.2" spans="1:20">
      <c r="A13" s="4">
        <v>2920</v>
      </c>
      <c r="B13" s="4" t="s">
        <v>1152</v>
      </c>
      <c r="C13" s="4" t="s">
        <v>2249</v>
      </c>
      <c r="D13" s="5">
        <v>44958</v>
      </c>
      <c r="E13" s="5">
        <v>44985</v>
      </c>
      <c r="F13" s="6"/>
      <c r="G13" s="4" t="s">
        <v>25</v>
      </c>
      <c r="H13" s="4" t="s">
        <v>1149</v>
      </c>
      <c r="I13" s="4" t="s">
        <v>27</v>
      </c>
      <c r="J13" s="4">
        <v>8</v>
      </c>
      <c r="K13" s="8">
        <v>4410</v>
      </c>
      <c r="L13" s="8">
        <v>35280</v>
      </c>
      <c r="M13" s="4">
        <v>10</v>
      </c>
      <c r="N13" s="8">
        <v>3528</v>
      </c>
      <c r="O13" s="8">
        <v>176.4</v>
      </c>
      <c r="P13" s="6"/>
      <c r="Q13" s="8">
        <v>1587.6</v>
      </c>
      <c r="R13" s="8">
        <v>1764</v>
      </c>
      <c r="S13" s="8">
        <v>3351.6</v>
      </c>
      <c r="T13" s="6"/>
    </row>
    <row r="14" ht="19.2" spans="1:20">
      <c r="A14" s="4">
        <v>2921</v>
      </c>
      <c r="B14" s="4" t="s">
        <v>1153</v>
      </c>
      <c r="C14" s="4" t="s">
        <v>2249</v>
      </c>
      <c r="D14" s="5">
        <v>44958</v>
      </c>
      <c r="E14" s="5">
        <v>44985</v>
      </c>
      <c r="F14" s="6"/>
      <c r="G14" s="4" t="s">
        <v>25</v>
      </c>
      <c r="H14" s="4" t="s">
        <v>1149</v>
      </c>
      <c r="I14" s="4" t="s">
        <v>27</v>
      </c>
      <c r="J14" s="4">
        <v>7.5</v>
      </c>
      <c r="K14" s="8">
        <v>4410</v>
      </c>
      <c r="L14" s="8">
        <v>33075</v>
      </c>
      <c r="M14" s="4">
        <v>10</v>
      </c>
      <c r="N14" s="8">
        <v>3307.5</v>
      </c>
      <c r="O14" s="8">
        <v>165.375</v>
      </c>
      <c r="P14" s="6"/>
      <c r="Q14" s="8">
        <v>1488.375</v>
      </c>
      <c r="R14" s="8">
        <v>1653.75</v>
      </c>
      <c r="S14" s="8">
        <v>3142.125</v>
      </c>
      <c r="T14" s="6"/>
    </row>
    <row r="15" ht="19.2" spans="1:20">
      <c r="A15" s="4">
        <v>2922</v>
      </c>
      <c r="B15" s="4" t="s">
        <v>1154</v>
      </c>
      <c r="C15" s="4" t="s">
        <v>2249</v>
      </c>
      <c r="D15" s="5">
        <v>44958</v>
      </c>
      <c r="E15" s="5">
        <v>44985</v>
      </c>
      <c r="F15" s="6"/>
      <c r="G15" s="4" t="s">
        <v>25</v>
      </c>
      <c r="H15" s="4" t="s">
        <v>1149</v>
      </c>
      <c r="I15" s="4" t="s">
        <v>27</v>
      </c>
      <c r="J15" s="4">
        <v>4</v>
      </c>
      <c r="K15" s="8">
        <v>4410</v>
      </c>
      <c r="L15" s="8">
        <v>17640</v>
      </c>
      <c r="M15" s="4">
        <v>10</v>
      </c>
      <c r="N15" s="8">
        <v>1764</v>
      </c>
      <c r="O15" s="8">
        <v>88.2</v>
      </c>
      <c r="P15" s="6"/>
      <c r="Q15" s="8">
        <v>793.8</v>
      </c>
      <c r="R15" s="8">
        <v>882</v>
      </c>
      <c r="S15" s="8">
        <v>1675.8</v>
      </c>
      <c r="T15" s="6"/>
    </row>
    <row r="16" ht="19.2" spans="1:20">
      <c r="A16" s="4">
        <v>2923</v>
      </c>
      <c r="B16" s="4" t="s">
        <v>1155</v>
      </c>
      <c r="C16" s="4" t="s">
        <v>2249</v>
      </c>
      <c r="D16" s="5">
        <v>44958</v>
      </c>
      <c r="E16" s="5">
        <v>44985</v>
      </c>
      <c r="F16" s="6"/>
      <c r="G16" s="4" t="s">
        <v>25</v>
      </c>
      <c r="H16" s="4" t="s">
        <v>1149</v>
      </c>
      <c r="I16" s="4" t="s">
        <v>27</v>
      </c>
      <c r="J16" s="4">
        <v>5</v>
      </c>
      <c r="K16" s="8">
        <v>4410</v>
      </c>
      <c r="L16" s="8">
        <v>22050</v>
      </c>
      <c r="M16" s="4">
        <v>10</v>
      </c>
      <c r="N16" s="8">
        <v>2205</v>
      </c>
      <c r="O16" s="8">
        <v>110.25</v>
      </c>
      <c r="P16" s="6"/>
      <c r="Q16" s="8">
        <v>992.25</v>
      </c>
      <c r="R16" s="8">
        <v>1102.5</v>
      </c>
      <c r="S16" s="8">
        <v>2094.75</v>
      </c>
      <c r="T16" s="6"/>
    </row>
    <row r="17" ht="19.2" spans="1:20">
      <c r="A17" s="4">
        <v>2924</v>
      </c>
      <c r="B17" s="4" t="s">
        <v>1156</v>
      </c>
      <c r="C17" s="4" t="s">
        <v>2249</v>
      </c>
      <c r="D17" s="5">
        <v>44958</v>
      </c>
      <c r="E17" s="5">
        <v>44985</v>
      </c>
      <c r="F17" s="6"/>
      <c r="G17" s="4" t="s">
        <v>25</v>
      </c>
      <c r="H17" s="4" t="s">
        <v>1149</v>
      </c>
      <c r="I17" s="4" t="s">
        <v>27</v>
      </c>
      <c r="J17" s="4">
        <v>6.68</v>
      </c>
      <c r="K17" s="8">
        <v>4410</v>
      </c>
      <c r="L17" s="8">
        <v>29458.8</v>
      </c>
      <c r="M17" s="4">
        <v>10</v>
      </c>
      <c r="N17" s="8">
        <v>2945.88</v>
      </c>
      <c r="O17" s="8">
        <v>147.294</v>
      </c>
      <c r="P17" s="6"/>
      <c r="Q17" s="8">
        <v>1325.646</v>
      </c>
      <c r="R17" s="8">
        <v>1472.94</v>
      </c>
      <c r="S17" s="8">
        <v>2798.586</v>
      </c>
      <c r="T17" s="6"/>
    </row>
    <row r="18" ht="19.2" spans="1:20">
      <c r="A18" s="4">
        <v>2925</v>
      </c>
      <c r="B18" s="4" t="s">
        <v>1157</v>
      </c>
      <c r="C18" s="4" t="s">
        <v>2249</v>
      </c>
      <c r="D18" s="5">
        <v>44958</v>
      </c>
      <c r="E18" s="5">
        <v>44985</v>
      </c>
      <c r="F18" s="6"/>
      <c r="G18" s="4" t="s">
        <v>25</v>
      </c>
      <c r="H18" s="4" t="s">
        <v>1149</v>
      </c>
      <c r="I18" s="4" t="s">
        <v>27</v>
      </c>
      <c r="J18" s="4">
        <v>5</v>
      </c>
      <c r="K18" s="8">
        <v>4410</v>
      </c>
      <c r="L18" s="8">
        <v>22050</v>
      </c>
      <c r="M18" s="4">
        <v>10</v>
      </c>
      <c r="N18" s="8">
        <v>2205</v>
      </c>
      <c r="O18" s="8">
        <v>110.25</v>
      </c>
      <c r="P18" s="6"/>
      <c r="Q18" s="8">
        <v>992.25</v>
      </c>
      <c r="R18" s="8">
        <v>1102.5</v>
      </c>
      <c r="S18" s="8">
        <v>2094.75</v>
      </c>
      <c r="T18" s="6"/>
    </row>
    <row r="19" ht="19.2" spans="1:20">
      <c r="A19" s="4">
        <v>2926</v>
      </c>
      <c r="B19" s="4" t="s">
        <v>1158</v>
      </c>
      <c r="C19" s="4" t="s">
        <v>2249</v>
      </c>
      <c r="D19" s="5">
        <v>44958</v>
      </c>
      <c r="E19" s="5">
        <v>44985</v>
      </c>
      <c r="F19" s="6"/>
      <c r="G19" s="4" t="s">
        <v>25</v>
      </c>
      <c r="H19" s="4" t="s">
        <v>1149</v>
      </c>
      <c r="I19" s="4" t="s">
        <v>27</v>
      </c>
      <c r="J19" s="4">
        <v>5.6</v>
      </c>
      <c r="K19" s="8">
        <v>4410</v>
      </c>
      <c r="L19" s="8">
        <v>24696</v>
      </c>
      <c r="M19" s="4">
        <v>10</v>
      </c>
      <c r="N19" s="8">
        <v>2469.6</v>
      </c>
      <c r="O19" s="8">
        <v>123.48</v>
      </c>
      <c r="P19" s="6"/>
      <c r="Q19" s="8">
        <v>1111.32</v>
      </c>
      <c r="R19" s="8">
        <v>1234.8</v>
      </c>
      <c r="S19" s="8">
        <v>2346.12</v>
      </c>
      <c r="T19" s="6"/>
    </row>
    <row r="20" ht="19.2" spans="1:20">
      <c r="A20" s="4">
        <v>2927</v>
      </c>
      <c r="B20" s="4" t="s">
        <v>1159</v>
      </c>
      <c r="C20" s="4" t="s">
        <v>2249</v>
      </c>
      <c r="D20" s="5">
        <v>44958</v>
      </c>
      <c r="E20" s="5">
        <v>44985</v>
      </c>
      <c r="F20" s="6"/>
      <c r="G20" s="4" t="s">
        <v>25</v>
      </c>
      <c r="H20" s="4" t="s">
        <v>1149</v>
      </c>
      <c r="I20" s="4" t="s">
        <v>27</v>
      </c>
      <c r="J20" s="4">
        <v>8</v>
      </c>
      <c r="K20" s="8">
        <v>4410</v>
      </c>
      <c r="L20" s="8">
        <v>35280</v>
      </c>
      <c r="M20" s="4">
        <v>10</v>
      </c>
      <c r="N20" s="8">
        <v>3528</v>
      </c>
      <c r="O20" s="8">
        <v>176.4</v>
      </c>
      <c r="P20" s="6"/>
      <c r="Q20" s="8">
        <v>1587.6</v>
      </c>
      <c r="R20" s="8">
        <v>1764</v>
      </c>
      <c r="S20" s="8">
        <v>3351.6</v>
      </c>
      <c r="T20" s="6"/>
    </row>
    <row r="21" ht="19.2" spans="1:20">
      <c r="A21" s="4">
        <v>2928</v>
      </c>
      <c r="B21" s="4" t="s">
        <v>1160</v>
      </c>
      <c r="C21" s="4" t="s">
        <v>2249</v>
      </c>
      <c r="D21" s="5">
        <v>44958</v>
      </c>
      <c r="E21" s="5">
        <v>44985</v>
      </c>
      <c r="F21" s="6"/>
      <c r="G21" s="4" t="s">
        <v>25</v>
      </c>
      <c r="H21" s="4" t="s">
        <v>1149</v>
      </c>
      <c r="I21" s="4" t="s">
        <v>27</v>
      </c>
      <c r="J21" s="4">
        <v>7.74</v>
      </c>
      <c r="K21" s="8">
        <v>4410</v>
      </c>
      <c r="L21" s="8">
        <v>34133.4</v>
      </c>
      <c r="M21" s="4">
        <v>10</v>
      </c>
      <c r="N21" s="8">
        <v>3413.34</v>
      </c>
      <c r="O21" s="8">
        <v>170.667</v>
      </c>
      <c r="P21" s="6"/>
      <c r="Q21" s="8">
        <v>1536.003</v>
      </c>
      <c r="R21" s="8">
        <v>1706.67</v>
      </c>
      <c r="S21" s="8">
        <v>3242.673</v>
      </c>
      <c r="T21" s="6"/>
    </row>
    <row r="22" ht="19.2" spans="1:20">
      <c r="A22" s="4">
        <v>2929</v>
      </c>
      <c r="B22" s="4" t="s">
        <v>1161</v>
      </c>
      <c r="C22" s="4" t="s">
        <v>2249</v>
      </c>
      <c r="D22" s="5">
        <v>44958</v>
      </c>
      <c r="E22" s="5">
        <v>44985</v>
      </c>
      <c r="F22" s="6"/>
      <c r="G22" s="4" t="s">
        <v>25</v>
      </c>
      <c r="H22" s="4" t="s">
        <v>1149</v>
      </c>
      <c r="I22" s="4" t="s">
        <v>27</v>
      </c>
      <c r="J22" s="4">
        <v>9</v>
      </c>
      <c r="K22" s="8">
        <v>4410</v>
      </c>
      <c r="L22" s="8">
        <v>39690</v>
      </c>
      <c r="M22" s="4">
        <v>10</v>
      </c>
      <c r="N22" s="8">
        <v>3969</v>
      </c>
      <c r="O22" s="8">
        <v>198.45</v>
      </c>
      <c r="P22" s="6"/>
      <c r="Q22" s="8">
        <v>1786.05</v>
      </c>
      <c r="R22" s="8">
        <v>1984.5</v>
      </c>
      <c r="S22" s="8">
        <v>3770.55</v>
      </c>
      <c r="T22" s="6"/>
    </row>
    <row r="23" ht="19.2" spans="1:20">
      <c r="A23" s="4">
        <v>2930</v>
      </c>
      <c r="B23" s="4" t="s">
        <v>1162</v>
      </c>
      <c r="C23" s="4" t="s">
        <v>2249</v>
      </c>
      <c r="D23" s="5">
        <v>44958</v>
      </c>
      <c r="E23" s="5">
        <v>44985</v>
      </c>
      <c r="F23" s="6"/>
      <c r="G23" s="4" t="s">
        <v>25</v>
      </c>
      <c r="H23" s="4" t="s">
        <v>1149</v>
      </c>
      <c r="I23" s="4" t="s">
        <v>27</v>
      </c>
      <c r="J23" s="4">
        <v>7.08</v>
      </c>
      <c r="K23" s="8">
        <v>4410</v>
      </c>
      <c r="L23" s="8">
        <v>31222.8</v>
      </c>
      <c r="M23" s="4">
        <v>10</v>
      </c>
      <c r="N23" s="8">
        <v>3122.28</v>
      </c>
      <c r="O23" s="8">
        <v>156.114</v>
      </c>
      <c r="P23" s="6"/>
      <c r="Q23" s="8">
        <v>1405.026</v>
      </c>
      <c r="R23" s="8">
        <v>1561.14</v>
      </c>
      <c r="S23" s="8">
        <v>2966.166</v>
      </c>
      <c r="T23" s="6"/>
    </row>
    <row r="24" ht="19.2" spans="1:20">
      <c r="A24" s="4">
        <v>2931</v>
      </c>
      <c r="B24" s="4" t="s">
        <v>1163</v>
      </c>
      <c r="C24" s="4" t="s">
        <v>2249</v>
      </c>
      <c r="D24" s="5">
        <v>44958</v>
      </c>
      <c r="E24" s="5">
        <v>44985</v>
      </c>
      <c r="F24" s="6"/>
      <c r="G24" s="4" t="s">
        <v>25</v>
      </c>
      <c r="H24" s="4" t="s">
        <v>1149</v>
      </c>
      <c r="I24" s="4" t="s">
        <v>27</v>
      </c>
      <c r="J24" s="4">
        <v>7.3</v>
      </c>
      <c r="K24" s="8">
        <v>4410</v>
      </c>
      <c r="L24" s="8">
        <v>32193</v>
      </c>
      <c r="M24" s="4">
        <v>10</v>
      </c>
      <c r="N24" s="8">
        <v>3219.3</v>
      </c>
      <c r="O24" s="8">
        <v>160.965</v>
      </c>
      <c r="P24" s="6"/>
      <c r="Q24" s="8">
        <v>1448.685</v>
      </c>
      <c r="R24" s="8">
        <v>1609.65</v>
      </c>
      <c r="S24" s="8">
        <v>3058.335</v>
      </c>
      <c r="T24" s="6"/>
    </row>
    <row r="25" ht="19.2" spans="1:20">
      <c r="A25" s="4">
        <v>2932</v>
      </c>
      <c r="B25" s="4" t="s">
        <v>1164</v>
      </c>
      <c r="C25" s="4" t="s">
        <v>2249</v>
      </c>
      <c r="D25" s="5">
        <v>44958</v>
      </c>
      <c r="E25" s="5">
        <v>44985</v>
      </c>
      <c r="F25" s="6"/>
      <c r="G25" s="4" t="s">
        <v>25</v>
      </c>
      <c r="H25" s="4" t="s">
        <v>1149</v>
      </c>
      <c r="I25" s="4" t="s">
        <v>27</v>
      </c>
      <c r="J25" s="4">
        <v>2.19</v>
      </c>
      <c r="K25" s="8">
        <v>4410</v>
      </c>
      <c r="L25" s="8">
        <v>9657.9</v>
      </c>
      <c r="M25" s="4">
        <v>10</v>
      </c>
      <c r="N25" s="8">
        <v>965.79</v>
      </c>
      <c r="O25" s="8">
        <v>48.2895</v>
      </c>
      <c r="P25" s="6"/>
      <c r="Q25" s="8">
        <v>434.6055</v>
      </c>
      <c r="R25" s="8">
        <v>482.895</v>
      </c>
      <c r="S25" s="8">
        <v>917.5005</v>
      </c>
      <c r="T25" s="6"/>
    </row>
    <row r="26" ht="19.2" spans="1:20">
      <c r="A26" s="4">
        <v>2933</v>
      </c>
      <c r="B26" s="4" t="s">
        <v>1165</v>
      </c>
      <c r="C26" s="4" t="s">
        <v>2249</v>
      </c>
      <c r="D26" s="5">
        <v>44958</v>
      </c>
      <c r="E26" s="5">
        <v>44985</v>
      </c>
      <c r="F26" s="6"/>
      <c r="G26" s="4" t="s">
        <v>25</v>
      </c>
      <c r="H26" s="4" t="s">
        <v>1149</v>
      </c>
      <c r="I26" s="4" t="s">
        <v>27</v>
      </c>
      <c r="J26" s="4">
        <v>5</v>
      </c>
      <c r="K26" s="8">
        <v>4410</v>
      </c>
      <c r="L26" s="8">
        <v>22050</v>
      </c>
      <c r="M26" s="4">
        <v>10</v>
      </c>
      <c r="N26" s="8">
        <v>2205</v>
      </c>
      <c r="O26" s="8">
        <v>110.25</v>
      </c>
      <c r="P26" s="6"/>
      <c r="Q26" s="8">
        <v>992.25</v>
      </c>
      <c r="R26" s="8">
        <v>1102.5</v>
      </c>
      <c r="S26" s="8">
        <v>2094.75</v>
      </c>
      <c r="T26" s="6"/>
    </row>
    <row r="27" ht="19.2" spans="1:20">
      <c r="A27" s="4">
        <v>2934</v>
      </c>
      <c r="B27" s="4" t="s">
        <v>1166</v>
      </c>
      <c r="C27" s="4" t="s">
        <v>2249</v>
      </c>
      <c r="D27" s="5">
        <v>44958</v>
      </c>
      <c r="E27" s="5">
        <v>44985</v>
      </c>
      <c r="F27" s="6"/>
      <c r="G27" s="4" t="s">
        <v>25</v>
      </c>
      <c r="H27" s="4" t="s">
        <v>1149</v>
      </c>
      <c r="I27" s="4" t="s">
        <v>27</v>
      </c>
      <c r="J27" s="4">
        <v>8</v>
      </c>
      <c r="K27" s="8">
        <v>4410</v>
      </c>
      <c r="L27" s="8">
        <v>35280</v>
      </c>
      <c r="M27" s="4">
        <v>10</v>
      </c>
      <c r="N27" s="8">
        <v>3528</v>
      </c>
      <c r="O27" s="8">
        <v>176.4</v>
      </c>
      <c r="P27" s="6"/>
      <c r="Q27" s="8">
        <v>1587.6</v>
      </c>
      <c r="R27" s="8">
        <v>1764</v>
      </c>
      <c r="S27" s="8">
        <v>3351.6</v>
      </c>
      <c r="T27" s="6"/>
    </row>
    <row r="28" ht="19.2" spans="1:20">
      <c r="A28" s="4">
        <v>2935</v>
      </c>
      <c r="B28" s="4" t="s">
        <v>1167</v>
      </c>
      <c r="C28" s="4" t="s">
        <v>2249</v>
      </c>
      <c r="D28" s="5">
        <v>44958</v>
      </c>
      <c r="E28" s="5">
        <v>44985</v>
      </c>
      <c r="F28" s="6"/>
      <c r="G28" s="4" t="s">
        <v>25</v>
      </c>
      <c r="H28" s="4" t="s">
        <v>1149</v>
      </c>
      <c r="I28" s="4" t="s">
        <v>27</v>
      </c>
      <c r="J28" s="4">
        <v>8</v>
      </c>
      <c r="K28" s="8">
        <v>4410</v>
      </c>
      <c r="L28" s="8">
        <v>35280</v>
      </c>
      <c r="M28" s="4">
        <v>10</v>
      </c>
      <c r="N28" s="8">
        <v>3528</v>
      </c>
      <c r="O28" s="8">
        <v>176.4</v>
      </c>
      <c r="P28" s="6"/>
      <c r="Q28" s="8">
        <v>1587.6</v>
      </c>
      <c r="R28" s="8">
        <v>1764</v>
      </c>
      <c r="S28" s="8">
        <v>3351.6</v>
      </c>
      <c r="T28" s="6"/>
    </row>
    <row r="29" ht="19.2" spans="1:20">
      <c r="A29" s="4">
        <v>2936</v>
      </c>
      <c r="B29" s="4" t="s">
        <v>1168</v>
      </c>
      <c r="C29" s="4" t="s">
        <v>2249</v>
      </c>
      <c r="D29" s="5">
        <v>44958</v>
      </c>
      <c r="E29" s="5">
        <v>44985</v>
      </c>
      <c r="F29" s="6"/>
      <c r="G29" s="4" t="s">
        <v>25</v>
      </c>
      <c r="H29" s="4" t="s">
        <v>1149</v>
      </c>
      <c r="I29" s="4" t="s">
        <v>27</v>
      </c>
      <c r="J29" s="4">
        <v>6</v>
      </c>
      <c r="K29" s="8">
        <v>4410</v>
      </c>
      <c r="L29" s="8">
        <v>26460</v>
      </c>
      <c r="M29" s="4">
        <v>10</v>
      </c>
      <c r="N29" s="8">
        <v>2646</v>
      </c>
      <c r="O29" s="8">
        <v>132.3</v>
      </c>
      <c r="P29" s="6"/>
      <c r="Q29" s="8">
        <v>1190.7</v>
      </c>
      <c r="R29" s="8">
        <v>1323</v>
      </c>
      <c r="S29" s="8">
        <v>2513.7</v>
      </c>
      <c r="T29" s="6"/>
    </row>
    <row r="30" ht="19.2" spans="1:20">
      <c r="A30" s="4">
        <v>2937</v>
      </c>
      <c r="B30" s="4" t="s">
        <v>1169</v>
      </c>
      <c r="C30" s="4" t="s">
        <v>2249</v>
      </c>
      <c r="D30" s="5">
        <v>44958</v>
      </c>
      <c r="E30" s="5">
        <v>44985</v>
      </c>
      <c r="F30" s="6"/>
      <c r="G30" s="4" t="s">
        <v>25</v>
      </c>
      <c r="H30" s="4" t="s">
        <v>1149</v>
      </c>
      <c r="I30" s="4" t="s">
        <v>27</v>
      </c>
      <c r="J30" s="4">
        <v>7</v>
      </c>
      <c r="K30" s="8">
        <v>4410</v>
      </c>
      <c r="L30" s="8">
        <v>30870</v>
      </c>
      <c r="M30" s="4">
        <v>10</v>
      </c>
      <c r="N30" s="8">
        <v>3087</v>
      </c>
      <c r="O30" s="8">
        <v>154.35</v>
      </c>
      <c r="P30" s="6"/>
      <c r="Q30" s="8">
        <v>1389.15</v>
      </c>
      <c r="R30" s="8">
        <v>1543.5</v>
      </c>
      <c r="S30" s="8">
        <v>2932.65</v>
      </c>
      <c r="T30" s="6"/>
    </row>
    <row r="31" ht="19.2" spans="1:20">
      <c r="A31" s="4">
        <v>2938</v>
      </c>
      <c r="B31" s="4" t="s">
        <v>1170</v>
      </c>
      <c r="C31" s="4" t="s">
        <v>2249</v>
      </c>
      <c r="D31" s="5">
        <v>44958</v>
      </c>
      <c r="E31" s="5">
        <v>44985</v>
      </c>
      <c r="F31" s="6"/>
      <c r="G31" s="4" t="s">
        <v>25</v>
      </c>
      <c r="H31" s="4" t="s">
        <v>1149</v>
      </c>
      <c r="I31" s="4" t="s">
        <v>27</v>
      </c>
      <c r="J31" s="4">
        <v>7</v>
      </c>
      <c r="K31" s="8">
        <v>4410</v>
      </c>
      <c r="L31" s="8">
        <v>30870</v>
      </c>
      <c r="M31" s="4">
        <v>10</v>
      </c>
      <c r="N31" s="8">
        <v>3087</v>
      </c>
      <c r="O31" s="8">
        <v>154.35</v>
      </c>
      <c r="P31" s="6"/>
      <c r="Q31" s="8">
        <v>1389.15</v>
      </c>
      <c r="R31" s="8">
        <v>1543.5</v>
      </c>
      <c r="S31" s="8">
        <v>2932.65</v>
      </c>
      <c r="T31" s="6"/>
    </row>
    <row r="32" ht="19.2" spans="1:20">
      <c r="A32" s="4">
        <v>2939</v>
      </c>
      <c r="B32" s="4" t="s">
        <v>1171</v>
      </c>
      <c r="C32" s="4" t="s">
        <v>2249</v>
      </c>
      <c r="D32" s="5">
        <v>44958</v>
      </c>
      <c r="E32" s="5">
        <v>44985</v>
      </c>
      <c r="F32" s="6"/>
      <c r="G32" s="4" t="s">
        <v>25</v>
      </c>
      <c r="H32" s="4" t="s">
        <v>1149</v>
      </c>
      <c r="I32" s="4" t="s">
        <v>27</v>
      </c>
      <c r="J32" s="4">
        <v>8</v>
      </c>
      <c r="K32" s="8">
        <v>4410</v>
      </c>
      <c r="L32" s="8">
        <v>35280</v>
      </c>
      <c r="M32" s="4">
        <v>10</v>
      </c>
      <c r="N32" s="8">
        <v>3528</v>
      </c>
      <c r="O32" s="8">
        <v>176.4</v>
      </c>
      <c r="P32" s="6"/>
      <c r="Q32" s="8">
        <v>1587.6</v>
      </c>
      <c r="R32" s="8">
        <v>1764</v>
      </c>
      <c r="S32" s="8">
        <v>3351.6</v>
      </c>
      <c r="T32" s="6"/>
    </row>
    <row r="33" ht="19.2" spans="1:20">
      <c r="A33" s="4">
        <v>2940</v>
      </c>
      <c r="B33" s="4" t="s">
        <v>1172</v>
      </c>
      <c r="C33" s="4" t="s">
        <v>2249</v>
      </c>
      <c r="D33" s="5">
        <v>44958</v>
      </c>
      <c r="E33" s="5">
        <v>44985</v>
      </c>
      <c r="F33" s="6"/>
      <c r="G33" s="4" t="s">
        <v>25</v>
      </c>
      <c r="H33" s="4" t="s">
        <v>1149</v>
      </c>
      <c r="I33" s="4" t="s">
        <v>27</v>
      </c>
      <c r="J33" s="4">
        <v>6</v>
      </c>
      <c r="K33" s="8">
        <v>4410</v>
      </c>
      <c r="L33" s="8">
        <v>26460</v>
      </c>
      <c r="M33" s="4">
        <v>10</v>
      </c>
      <c r="N33" s="8">
        <v>2646</v>
      </c>
      <c r="O33" s="8">
        <v>132.3</v>
      </c>
      <c r="P33" s="6"/>
      <c r="Q33" s="8">
        <v>1190.7</v>
      </c>
      <c r="R33" s="8">
        <v>1323</v>
      </c>
      <c r="S33" s="8">
        <v>2513.7</v>
      </c>
      <c r="T33" s="6"/>
    </row>
    <row r="34" ht="19.2" spans="1:20">
      <c r="A34" s="4">
        <v>2941</v>
      </c>
      <c r="B34" s="4" t="s">
        <v>1173</v>
      </c>
      <c r="C34" s="4" t="s">
        <v>2249</v>
      </c>
      <c r="D34" s="5">
        <v>44958</v>
      </c>
      <c r="E34" s="5">
        <v>44985</v>
      </c>
      <c r="F34" s="6"/>
      <c r="G34" s="4" t="s">
        <v>25</v>
      </c>
      <c r="H34" s="4" t="s">
        <v>1149</v>
      </c>
      <c r="I34" s="4" t="s">
        <v>27</v>
      </c>
      <c r="J34" s="4">
        <v>5.5</v>
      </c>
      <c r="K34" s="8">
        <v>4410</v>
      </c>
      <c r="L34" s="8">
        <v>24255</v>
      </c>
      <c r="M34" s="4">
        <v>10</v>
      </c>
      <c r="N34" s="8">
        <v>2425.5</v>
      </c>
      <c r="O34" s="8">
        <v>121.275</v>
      </c>
      <c r="P34" s="6"/>
      <c r="Q34" s="8">
        <v>1091.475</v>
      </c>
      <c r="R34" s="8">
        <v>1212.75</v>
      </c>
      <c r="S34" s="8">
        <v>2304.225</v>
      </c>
      <c r="T34" s="6"/>
    </row>
    <row r="35" ht="19.2" spans="1:20">
      <c r="A35" s="4">
        <v>2942</v>
      </c>
      <c r="B35" s="4" t="s">
        <v>1174</v>
      </c>
      <c r="C35" s="4" t="s">
        <v>2249</v>
      </c>
      <c r="D35" s="5">
        <v>44958</v>
      </c>
      <c r="E35" s="5">
        <v>44985</v>
      </c>
      <c r="F35" s="6"/>
      <c r="G35" s="4" t="s">
        <v>25</v>
      </c>
      <c r="H35" s="4" t="s">
        <v>1149</v>
      </c>
      <c r="I35" s="4" t="s">
        <v>27</v>
      </c>
      <c r="J35" s="4">
        <v>8</v>
      </c>
      <c r="K35" s="8">
        <v>4410</v>
      </c>
      <c r="L35" s="8">
        <v>35280</v>
      </c>
      <c r="M35" s="4">
        <v>10</v>
      </c>
      <c r="N35" s="8">
        <v>3528</v>
      </c>
      <c r="O35" s="8">
        <v>176.4</v>
      </c>
      <c r="P35" s="6"/>
      <c r="Q35" s="8">
        <v>1587.6</v>
      </c>
      <c r="R35" s="8">
        <v>1764</v>
      </c>
      <c r="S35" s="8">
        <v>3351.6</v>
      </c>
      <c r="T35" s="6"/>
    </row>
    <row r="36" ht="19.2" spans="1:20">
      <c r="A36" s="4">
        <v>2943</v>
      </c>
      <c r="B36" s="4" t="s">
        <v>1175</v>
      </c>
      <c r="C36" s="4" t="s">
        <v>2249</v>
      </c>
      <c r="D36" s="5">
        <v>44958</v>
      </c>
      <c r="E36" s="5">
        <v>44985</v>
      </c>
      <c r="F36" s="6"/>
      <c r="G36" s="4" t="s">
        <v>25</v>
      </c>
      <c r="H36" s="4" t="s">
        <v>1149</v>
      </c>
      <c r="I36" s="4" t="s">
        <v>27</v>
      </c>
      <c r="J36" s="4">
        <v>6</v>
      </c>
      <c r="K36" s="8">
        <v>4410</v>
      </c>
      <c r="L36" s="8">
        <v>26460</v>
      </c>
      <c r="M36" s="4">
        <v>10</v>
      </c>
      <c r="N36" s="8">
        <v>2646</v>
      </c>
      <c r="O36" s="8">
        <v>132.3</v>
      </c>
      <c r="P36" s="6"/>
      <c r="Q36" s="8">
        <v>1190.7</v>
      </c>
      <c r="R36" s="8">
        <v>1323</v>
      </c>
      <c r="S36" s="8">
        <v>2513.7</v>
      </c>
      <c r="T36" s="6"/>
    </row>
    <row r="37" ht="19.2" spans="1:20">
      <c r="A37" s="4">
        <v>2944</v>
      </c>
      <c r="B37" s="4" t="s">
        <v>1176</v>
      </c>
      <c r="C37" s="4" t="s">
        <v>2249</v>
      </c>
      <c r="D37" s="5">
        <v>44958</v>
      </c>
      <c r="E37" s="5">
        <v>44985</v>
      </c>
      <c r="F37" s="6"/>
      <c r="G37" s="4" t="s">
        <v>25</v>
      </c>
      <c r="H37" s="4" t="s">
        <v>1149</v>
      </c>
      <c r="I37" s="4" t="s">
        <v>27</v>
      </c>
      <c r="J37" s="4">
        <v>8</v>
      </c>
      <c r="K37" s="8">
        <v>4410</v>
      </c>
      <c r="L37" s="8">
        <v>35280</v>
      </c>
      <c r="M37" s="4">
        <v>10</v>
      </c>
      <c r="N37" s="8">
        <v>3528</v>
      </c>
      <c r="O37" s="8">
        <v>176.4</v>
      </c>
      <c r="P37" s="6"/>
      <c r="Q37" s="8">
        <v>1587.6</v>
      </c>
      <c r="R37" s="8">
        <v>1764</v>
      </c>
      <c r="S37" s="8">
        <v>3351.6</v>
      </c>
      <c r="T37" s="6"/>
    </row>
    <row r="38" ht="19.2" spans="1:20">
      <c r="A38" s="4">
        <v>2945</v>
      </c>
      <c r="B38" s="4" t="s">
        <v>1177</v>
      </c>
      <c r="C38" s="4" t="s">
        <v>2249</v>
      </c>
      <c r="D38" s="5">
        <v>44958</v>
      </c>
      <c r="E38" s="5">
        <v>44985</v>
      </c>
      <c r="F38" s="6"/>
      <c r="G38" s="4" t="s">
        <v>25</v>
      </c>
      <c r="H38" s="4" t="s">
        <v>1149</v>
      </c>
      <c r="I38" s="4" t="s">
        <v>27</v>
      </c>
      <c r="J38" s="4">
        <v>8</v>
      </c>
      <c r="K38" s="8">
        <v>4410</v>
      </c>
      <c r="L38" s="8">
        <v>35280</v>
      </c>
      <c r="M38" s="4">
        <v>10</v>
      </c>
      <c r="N38" s="8">
        <v>3528</v>
      </c>
      <c r="O38" s="8">
        <v>176.4</v>
      </c>
      <c r="P38" s="6"/>
      <c r="Q38" s="8">
        <v>1587.6</v>
      </c>
      <c r="R38" s="8">
        <v>1764</v>
      </c>
      <c r="S38" s="8">
        <v>3351.6</v>
      </c>
      <c r="T38" s="6"/>
    </row>
    <row r="39" ht="19.2" spans="1:20">
      <c r="A39" s="4">
        <v>2946</v>
      </c>
      <c r="B39" s="4" t="s">
        <v>1178</v>
      </c>
      <c r="C39" s="4" t="s">
        <v>2249</v>
      </c>
      <c r="D39" s="5">
        <v>44958</v>
      </c>
      <c r="E39" s="5">
        <v>44985</v>
      </c>
      <c r="F39" s="6"/>
      <c r="G39" s="4" t="s">
        <v>25</v>
      </c>
      <c r="H39" s="4" t="s">
        <v>1149</v>
      </c>
      <c r="I39" s="4" t="s">
        <v>27</v>
      </c>
      <c r="J39" s="4">
        <v>8</v>
      </c>
      <c r="K39" s="8">
        <v>4410</v>
      </c>
      <c r="L39" s="8">
        <v>35280</v>
      </c>
      <c r="M39" s="4">
        <v>10</v>
      </c>
      <c r="N39" s="8">
        <v>3528</v>
      </c>
      <c r="O39" s="8">
        <v>176.4</v>
      </c>
      <c r="P39" s="6"/>
      <c r="Q39" s="8">
        <v>1587.6</v>
      </c>
      <c r="R39" s="8">
        <v>1764</v>
      </c>
      <c r="S39" s="8">
        <v>3351.6</v>
      </c>
      <c r="T39" s="6"/>
    </row>
    <row r="40" ht="19.2" spans="1:20">
      <c r="A40" s="4">
        <v>2947</v>
      </c>
      <c r="B40" s="4" t="s">
        <v>1179</v>
      </c>
      <c r="C40" s="4" t="s">
        <v>2249</v>
      </c>
      <c r="D40" s="5">
        <v>44958</v>
      </c>
      <c r="E40" s="5">
        <v>44985</v>
      </c>
      <c r="F40" s="6"/>
      <c r="G40" s="4" t="s">
        <v>25</v>
      </c>
      <c r="H40" s="4" t="s">
        <v>1149</v>
      </c>
      <c r="I40" s="4" t="s">
        <v>27</v>
      </c>
      <c r="J40" s="4">
        <v>7.8</v>
      </c>
      <c r="K40" s="8">
        <v>4410</v>
      </c>
      <c r="L40" s="8">
        <v>34398</v>
      </c>
      <c r="M40" s="4">
        <v>10</v>
      </c>
      <c r="N40" s="8">
        <v>3439.8</v>
      </c>
      <c r="O40" s="8">
        <v>171.99</v>
      </c>
      <c r="P40" s="6"/>
      <c r="Q40" s="8">
        <v>1547.91</v>
      </c>
      <c r="R40" s="8">
        <v>1719.9</v>
      </c>
      <c r="S40" s="8">
        <v>3267.81</v>
      </c>
      <c r="T40" s="6"/>
    </row>
    <row r="41" ht="19.2" spans="1:20">
      <c r="A41" s="4">
        <v>2948</v>
      </c>
      <c r="B41" s="4" t="s">
        <v>1180</v>
      </c>
      <c r="C41" s="4" t="s">
        <v>2249</v>
      </c>
      <c r="D41" s="5">
        <v>44958</v>
      </c>
      <c r="E41" s="5">
        <v>44985</v>
      </c>
      <c r="F41" s="6"/>
      <c r="G41" s="4" t="s">
        <v>25</v>
      </c>
      <c r="H41" s="4" t="s">
        <v>1149</v>
      </c>
      <c r="I41" s="4" t="s">
        <v>27</v>
      </c>
      <c r="J41" s="4">
        <v>7.5</v>
      </c>
      <c r="K41" s="8">
        <v>4410</v>
      </c>
      <c r="L41" s="8">
        <v>33075</v>
      </c>
      <c r="M41" s="4">
        <v>10</v>
      </c>
      <c r="N41" s="8">
        <v>3307.5</v>
      </c>
      <c r="O41" s="8">
        <v>165.375</v>
      </c>
      <c r="P41" s="6"/>
      <c r="Q41" s="8">
        <v>1488.375</v>
      </c>
      <c r="R41" s="8">
        <v>1653.75</v>
      </c>
      <c r="S41" s="8">
        <v>3142.125</v>
      </c>
      <c r="T41" s="6"/>
    </row>
    <row r="42" ht="19.2" spans="1:20">
      <c r="A42" s="4">
        <v>2949</v>
      </c>
      <c r="B42" s="4" t="s">
        <v>1181</v>
      </c>
      <c r="C42" s="4" t="s">
        <v>2249</v>
      </c>
      <c r="D42" s="5">
        <v>44958</v>
      </c>
      <c r="E42" s="5">
        <v>44985</v>
      </c>
      <c r="F42" s="6"/>
      <c r="G42" s="4" t="s">
        <v>25</v>
      </c>
      <c r="H42" s="4" t="s">
        <v>1149</v>
      </c>
      <c r="I42" s="4" t="s">
        <v>27</v>
      </c>
      <c r="J42" s="4">
        <v>5</v>
      </c>
      <c r="K42" s="8">
        <v>4410</v>
      </c>
      <c r="L42" s="8">
        <v>22050</v>
      </c>
      <c r="M42" s="4">
        <v>10</v>
      </c>
      <c r="N42" s="8">
        <v>2205</v>
      </c>
      <c r="O42" s="8">
        <v>110.25</v>
      </c>
      <c r="P42" s="6"/>
      <c r="Q42" s="8">
        <v>992.25</v>
      </c>
      <c r="R42" s="8">
        <v>1102.5</v>
      </c>
      <c r="S42" s="8">
        <v>2094.75</v>
      </c>
      <c r="T42" s="6"/>
    </row>
    <row r="43" ht="19.2" spans="1:20">
      <c r="A43" s="4">
        <v>2950</v>
      </c>
      <c r="B43" s="4" t="s">
        <v>1182</v>
      </c>
      <c r="C43" s="4" t="s">
        <v>2249</v>
      </c>
      <c r="D43" s="5">
        <v>44958</v>
      </c>
      <c r="E43" s="5">
        <v>44985</v>
      </c>
      <c r="F43" s="6"/>
      <c r="G43" s="4" t="s">
        <v>25</v>
      </c>
      <c r="H43" s="4" t="s">
        <v>1149</v>
      </c>
      <c r="I43" s="4" t="s">
        <v>27</v>
      </c>
      <c r="J43" s="4">
        <v>8</v>
      </c>
      <c r="K43" s="8">
        <v>4410</v>
      </c>
      <c r="L43" s="8">
        <v>35280</v>
      </c>
      <c r="M43" s="4">
        <v>10</v>
      </c>
      <c r="N43" s="8">
        <v>3528</v>
      </c>
      <c r="O43" s="8">
        <v>176.4</v>
      </c>
      <c r="P43" s="6"/>
      <c r="Q43" s="8">
        <v>1587.6</v>
      </c>
      <c r="R43" s="8">
        <v>1764</v>
      </c>
      <c r="S43" s="8">
        <v>3351.6</v>
      </c>
      <c r="T43" s="6"/>
    </row>
    <row r="44" ht="19.2" spans="1:20">
      <c r="A44" s="4">
        <v>2951</v>
      </c>
      <c r="B44" s="4" t="s">
        <v>1183</v>
      </c>
      <c r="C44" s="4" t="s">
        <v>2249</v>
      </c>
      <c r="D44" s="5">
        <v>44958</v>
      </c>
      <c r="E44" s="5">
        <v>44985</v>
      </c>
      <c r="F44" s="6"/>
      <c r="G44" s="4" t="s">
        <v>25</v>
      </c>
      <c r="H44" s="4" t="s">
        <v>1149</v>
      </c>
      <c r="I44" s="4" t="s">
        <v>27</v>
      </c>
      <c r="J44" s="4">
        <v>5</v>
      </c>
      <c r="K44" s="8">
        <v>4410</v>
      </c>
      <c r="L44" s="8">
        <v>22050</v>
      </c>
      <c r="M44" s="4">
        <v>10</v>
      </c>
      <c r="N44" s="8">
        <v>2205</v>
      </c>
      <c r="O44" s="8">
        <v>110.25</v>
      </c>
      <c r="P44" s="6"/>
      <c r="Q44" s="8">
        <v>992.25</v>
      </c>
      <c r="R44" s="8">
        <v>1102.5</v>
      </c>
      <c r="S44" s="8">
        <v>2094.75</v>
      </c>
      <c r="T44" s="6"/>
    </row>
    <row r="45" ht="19.2" spans="1:20">
      <c r="A45" s="4">
        <v>2952</v>
      </c>
      <c r="B45" s="4" t="s">
        <v>1184</v>
      </c>
      <c r="C45" s="4" t="s">
        <v>2249</v>
      </c>
      <c r="D45" s="5">
        <v>44958</v>
      </c>
      <c r="E45" s="5">
        <v>44985</v>
      </c>
      <c r="F45" s="6"/>
      <c r="G45" s="4" t="s">
        <v>25</v>
      </c>
      <c r="H45" s="4" t="s">
        <v>1149</v>
      </c>
      <c r="I45" s="4" t="s">
        <v>27</v>
      </c>
      <c r="J45" s="4">
        <v>8</v>
      </c>
      <c r="K45" s="8">
        <v>4410</v>
      </c>
      <c r="L45" s="8">
        <v>35280</v>
      </c>
      <c r="M45" s="4">
        <v>10</v>
      </c>
      <c r="N45" s="8">
        <v>3528</v>
      </c>
      <c r="O45" s="8">
        <v>176.4</v>
      </c>
      <c r="P45" s="6"/>
      <c r="Q45" s="8">
        <v>1587.6</v>
      </c>
      <c r="R45" s="8">
        <v>1764</v>
      </c>
      <c r="S45" s="8">
        <v>3351.6</v>
      </c>
      <c r="T45" s="6"/>
    </row>
    <row r="46" ht="19.2" spans="1:20">
      <c r="A46" s="4">
        <v>2953</v>
      </c>
      <c r="B46" s="4" t="s">
        <v>1185</v>
      </c>
      <c r="C46" s="4" t="s">
        <v>2249</v>
      </c>
      <c r="D46" s="5">
        <v>44958</v>
      </c>
      <c r="E46" s="5">
        <v>44985</v>
      </c>
      <c r="F46" s="6"/>
      <c r="G46" s="4" t="s">
        <v>25</v>
      </c>
      <c r="H46" s="4" t="s">
        <v>1149</v>
      </c>
      <c r="I46" s="4" t="s">
        <v>27</v>
      </c>
      <c r="J46" s="4">
        <v>4.6</v>
      </c>
      <c r="K46" s="8">
        <v>4410</v>
      </c>
      <c r="L46" s="8">
        <v>20286</v>
      </c>
      <c r="M46" s="4">
        <v>10</v>
      </c>
      <c r="N46" s="8">
        <v>2028.6</v>
      </c>
      <c r="O46" s="8">
        <v>101.43</v>
      </c>
      <c r="P46" s="6"/>
      <c r="Q46" s="8">
        <v>912.87</v>
      </c>
      <c r="R46" s="8">
        <v>1014.3</v>
      </c>
      <c r="S46" s="8">
        <v>1927.17</v>
      </c>
      <c r="T46" s="6"/>
    </row>
    <row r="47" ht="19.2" spans="1:20">
      <c r="A47" s="4">
        <v>2954</v>
      </c>
      <c r="B47" s="4" t="s">
        <v>1148</v>
      </c>
      <c r="C47" s="4" t="s">
        <v>2249</v>
      </c>
      <c r="D47" s="5">
        <v>44986</v>
      </c>
      <c r="E47" s="5">
        <v>45016</v>
      </c>
      <c r="F47" s="6"/>
      <c r="G47" s="4" t="s">
        <v>25</v>
      </c>
      <c r="H47" s="4" t="s">
        <v>1149</v>
      </c>
      <c r="I47" s="4" t="s">
        <v>27</v>
      </c>
      <c r="J47" s="4">
        <v>7.6</v>
      </c>
      <c r="K47" s="8">
        <v>4410</v>
      </c>
      <c r="L47" s="8">
        <v>33516</v>
      </c>
      <c r="M47" s="4">
        <v>10</v>
      </c>
      <c r="N47" s="8">
        <v>3351.6</v>
      </c>
      <c r="O47" s="8">
        <v>167.58</v>
      </c>
      <c r="P47" s="6"/>
      <c r="Q47" s="8">
        <v>1508.22</v>
      </c>
      <c r="R47" s="8">
        <v>1675.8</v>
      </c>
      <c r="S47" s="8">
        <v>3184.02</v>
      </c>
      <c r="T47" s="6"/>
    </row>
    <row r="48" ht="19.2" spans="1:20">
      <c r="A48" s="4">
        <v>2955</v>
      </c>
      <c r="B48" s="4" t="s">
        <v>1150</v>
      </c>
      <c r="C48" s="4" t="s">
        <v>2249</v>
      </c>
      <c r="D48" s="5">
        <v>44986</v>
      </c>
      <c r="E48" s="5">
        <v>45016</v>
      </c>
      <c r="F48" s="6"/>
      <c r="G48" s="4" t="s">
        <v>25</v>
      </c>
      <c r="H48" s="4" t="s">
        <v>1149</v>
      </c>
      <c r="I48" s="4" t="s">
        <v>27</v>
      </c>
      <c r="J48" s="4">
        <v>7.5</v>
      </c>
      <c r="K48" s="8">
        <v>4410</v>
      </c>
      <c r="L48" s="8">
        <v>33075</v>
      </c>
      <c r="M48" s="4">
        <v>10</v>
      </c>
      <c r="N48" s="8">
        <v>3307.5</v>
      </c>
      <c r="O48" s="8">
        <v>165.375</v>
      </c>
      <c r="P48" s="6"/>
      <c r="Q48" s="8">
        <v>1488.375</v>
      </c>
      <c r="R48" s="8">
        <v>1653.75</v>
      </c>
      <c r="S48" s="8">
        <v>3142.125</v>
      </c>
      <c r="T48" s="6"/>
    </row>
    <row r="49" ht="19.2" spans="1:20">
      <c r="A49" s="4">
        <v>2956</v>
      </c>
      <c r="B49" s="4" t="s">
        <v>1151</v>
      </c>
      <c r="C49" s="4" t="s">
        <v>2249</v>
      </c>
      <c r="D49" s="5">
        <v>44986</v>
      </c>
      <c r="E49" s="5">
        <v>45016</v>
      </c>
      <c r="F49" s="6"/>
      <c r="G49" s="4" t="s">
        <v>25</v>
      </c>
      <c r="H49" s="4" t="s">
        <v>1149</v>
      </c>
      <c r="I49" s="4" t="s">
        <v>27</v>
      </c>
      <c r="J49" s="4">
        <v>8</v>
      </c>
      <c r="K49" s="8">
        <v>4410</v>
      </c>
      <c r="L49" s="8">
        <v>35280</v>
      </c>
      <c r="M49" s="4">
        <v>10</v>
      </c>
      <c r="N49" s="8">
        <v>3528</v>
      </c>
      <c r="O49" s="8">
        <v>176.4</v>
      </c>
      <c r="P49" s="6"/>
      <c r="Q49" s="8">
        <v>1587.6</v>
      </c>
      <c r="R49" s="8">
        <v>1764</v>
      </c>
      <c r="S49" s="8">
        <v>3351.6</v>
      </c>
      <c r="T49" s="6"/>
    </row>
    <row r="50" ht="19.2" spans="1:20">
      <c r="A50" s="4">
        <v>2957</v>
      </c>
      <c r="B50" s="4" t="s">
        <v>1152</v>
      </c>
      <c r="C50" s="4" t="s">
        <v>2249</v>
      </c>
      <c r="D50" s="5">
        <v>44986</v>
      </c>
      <c r="E50" s="5">
        <v>45016</v>
      </c>
      <c r="F50" s="6"/>
      <c r="G50" s="4" t="s">
        <v>25</v>
      </c>
      <c r="H50" s="4" t="s">
        <v>1149</v>
      </c>
      <c r="I50" s="4" t="s">
        <v>27</v>
      </c>
      <c r="J50" s="4">
        <v>8</v>
      </c>
      <c r="K50" s="8">
        <v>4410</v>
      </c>
      <c r="L50" s="8">
        <v>35280</v>
      </c>
      <c r="M50" s="4">
        <v>10</v>
      </c>
      <c r="N50" s="8">
        <v>3528</v>
      </c>
      <c r="O50" s="8">
        <v>176.4</v>
      </c>
      <c r="P50" s="6"/>
      <c r="Q50" s="8">
        <v>1587.6</v>
      </c>
      <c r="R50" s="8">
        <v>1764</v>
      </c>
      <c r="S50" s="8">
        <v>3351.6</v>
      </c>
      <c r="T50" s="6"/>
    </row>
    <row r="51" ht="19.2" spans="1:20">
      <c r="A51" s="4">
        <v>2958</v>
      </c>
      <c r="B51" s="4" t="s">
        <v>1153</v>
      </c>
      <c r="C51" s="4" t="s">
        <v>2249</v>
      </c>
      <c r="D51" s="5">
        <v>44986</v>
      </c>
      <c r="E51" s="5">
        <v>45016</v>
      </c>
      <c r="F51" s="6"/>
      <c r="G51" s="4" t="s">
        <v>25</v>
      </c>
      <c r="H51" s="4" t="s">
        <v>1149</v>
      </c>
      <c r="I51" s="4" t="s">
        <v>27</v>
      </c>
      <c r="J51" s="4">
        <v>7.5</v>
      </c>
      <c r="K51" s="8">
        <v>4410</v>
      </c>
      <c r="L51" s="8">
        <v>33075</v>
      </c>
      <c r="M51" s="4">
        <v>10</v>
      </c>
      <c r="N51" s="8">
        <v>3307.5</v>
      </c>
      <c r="O51" s="8">
        <v>165.375</v>
      </c>
      <c r="P51" s="6"/>
      <c r="Q51" s="8">
        <v>1488.375</v>
      </c>
      <c r="R51" s="8">
        <v>1653.75</v>
      </c>
      <c r="S51" s="8">
        <v>3142.125</v>
      </c>
      <c r="T51" s="6"/>
    </row>
    <row r="52" ht="19.2" spans="1:20">
      <c r="A52" s="4">
        <v>2959</v>
      </c>
      <c r="B52" s="4" t="s">
        <v>1154</v>
      </c>
      <c r="C52" s="4" t="s">
        <v>2249</v>
      </c>
      <c r="D52" s="5">
        <v>44986</v>
      </c>
      <c r="E52" s="5">
        <v>45016</v>
      </c>
      <c r="F52" s="6"/>
      <c r="G52" s="4" t="s">
        <v>25</v>
      </c>
      <c r="H52" s="4" t="s">
        <v>1149</v>
      </c>
      <c r="I52" s="4" t="s">
        <v>27</v>
      </c>
      <c r="J52" s="4">
        <v>4</v>
      </c>
      <c r="K52" s="8">
        <v>4410</v>
      </c>
      <c r="L52" s="8">
        <v>17640</v>
      </c>
      <c r="M52" s="4">
        <v>10</v>
      </c>
      <c r="N52" s="8">
        <v>1764</v>
      </c>
      <c r="O52" s="8">
        <v>88.2</v>
      </c>
      <c r="P52" s="6"/>
      <c r="Q52" s="8">
        <v>793.8</v>
      </c>
      <c r="R52" s="8">
        <v>882</v>
      </c>
      <c r="S52" s="8">
        <v>1675.8</v>
      </c>
      <c r="T52" s="6"/>
    </row>
    <row r="53" ht="19.2" spans="1:20">
      <c r="A53" s="4">
        <v>2960</v>
      </c>
      <c r="B53" s="4" t="s">
        <v>1155</v>
      </c>
      <c r="C53" s="4" t="s">
        <v>2249</v>
      </c>
      <c r="D53" s="5">
        <v>44986</v>
      </c>
      <c r="E53" s="5">
        <v>45016</v>
      </c>
      <c r="F53" s="6"/>
      <c r="G53" s="4" t="s">
        <v>25</v>
      </c>
      <c r="H53" s="4" t="s">
        <v>1149</v>
      </c>
      <c r="I53" s="4" t="s">
        <v>27</v>
      </c>
      <c r="J53" s="4">
        <v>5</v>
      </c>
      <c r="K53" s="8">
        <v>4410</v>
      </c>
      <c r="L53" s="8">
        <v>22050</v>
      </c>
      <c r="M53" s="4">
        <v>10</v>
      </c>
      <c r="N53" s="8">
        <v>2205</v>
      </c>
      <c r="O53" s="8">
        <v>110.25</v>
      </c>
      <c r="P53" s="6"/>
      <c r="Q53" s="8">
        <v>992.25</v>
      </c>
      <c r="R53" s="8">
        <v>1102.5</v>
      </c>
      <c r="S53" s="8">
        <v>2094.75</v>
      </c>
      <c r="T53" s="6"/>
    </row>
    <row r="54" ht="19.2" spans="1:20">
      <c r="A54" s="4">
        <v>2961</v>
      </c>
      <c r="B54" s="4" t="s">
        <v>1156</v>
      </c>
      <c r="C54" s="4" t="s">
        <v>2249</v>
      </c>
      <c r="D54" s="5">
        <v>44986</v>
      </c>
      <c r="E54" s="5">
        <v>45016</v>
      </c>
      <c r="F54" s="6"/>
      <c r="G54" s="4" t="s">
        <v>25</v>
      </c>
      <c r="H54" s="4" t="s">
        <v>1149</v>
      </c>
      <c r="I54" s="4" t="s">
        <v>27</v>
      </c>
      <c r="J54" s="4">
        <v>6.68</v>
      </c>
      <c r="K54" s="8">
        <v>4410</v>
      </c>
      <c r="L54" s="8">
        <v>29458.8</v>
      </c>
      <c r="M54" s="4">
        <v>10</v>
      </c>
      <c r="N54" s="8">
        <v>2945.88</v>
      </c>
      <c r="O54" s="8">
        <v>147.294</v>
      </c>
      <c r="P54" s="6"/>
      <c r="Q54" s="8">
        <v>1325.646</v>
      </c>
      <c r="R54" s="8">
        <v>1472.94</v>
      </c>
      <c r="S54" s="8">
        <v>2798.586</v>
      </c>
      <c r="T54" s="6"/>
    </row>
    <row r="55" ht="19.2" spans="1:20">
      <c r="A55" s="4">
        <v>2962</v>
      </c>
      <c r="B55" s="4" t="s">
        <v>1157</v>
      </c>
      <c r="C55" s="4" t="s">
        <v>2249</v>
      </c>
      <c r="D55" s="5">
        <v>44986</v>
      </c>
      <c r="E55" s="5">
        <v>45016</v>
      </c>
      <c r="F55" s="6"/>
      <c r="G55" s="4" t="s">
        <v>25</v>
      </c>
      <c r="H55" s="4" t="s">
        <v>1149</v>
      </c>
      <c r="I55" s="4" t="s">
        <v>27</v>
      </c>
      <c r="J55" s="4">
        <v>5</v>
      </c>
      <c r="K55" s="8">
        <v>4410</v>
      </c>
      <c r="L55" s="8">
        <v>22050</v>
      </c>
      <c r="M55" s="4">
        <v>10</v>
      </c>
      <c r="N55" s="8">
        <v>2205</v>
      </c>
      <c r="O55" s="8">
        <v>110.25</v>
      </c>
      <c r="P55" s="6"/>
      <c r="Q55" s="8">
        <v>992.25</v>
      </c>
      <c r="R55" s="8">
        <v>1102.5</v>
      </c>
      <c r="S55" s="8">
        <v>2094.75</v>
      </c>
      <c r="T55" s="6"/>
    </row>
    <row r="56" ht="19.2" spans="1:20">
      <c r="A56" s="4">
        <v>2963</v>
      </c>
      <c r="B56" s="4" t="s">
        <v>1158</v>
      </c>
      <c r="C56" s="4" t="s">
        <v>2249</v>
      </c>
      <c r="D56" s="5">
        <v>44986</v>
      </c>
      <c r="E56" s="5">
        <v>45016</v>
      </c>
      <c r="F56" s="6"/>
      <c r="G56" s="4" t="s">
        <v>25</v>
      </c>
      <c r="H56" s="4" t="s">
        <v>1149</v>
      </c>
      <c r="I56" s="4" t="s">
        <v>27</v>
      </c>
      <c r="J56" s="4">
        <v>5.6</v>
      </c>
      <c r="K56" s="8">
        <v>4410</v>
      </c>
      <c r="L56" s="8">
        <v>24696</v>
      </c>
      <c r="M56" s="4">
        <v>10</v>
      </c>
      <c r="N56" s="8">
        <v>2469.6</v>
      </c>
      <c r="O56" s="8">
        <v>123.48</v>
      </c>
      <c r="P56" s="6"/>
      <c r="Q56" s="8">
        <v>1111.32</v>
      </c>
      <c r="R56" s="8">
        <v>1234.8</v>
      </c>
      <c r="S56" s="8">
        <v>2346.12</v>
      </c>
      <c r="T56" s="6"/>
    </row>
    <row r="57" ht="19.2" spans="1:20">
      <c r="A57" s="4">
        <v>2964</v>
      </c>
      <c r="B57" s="4" t="s">
        <v>1159</v>
      </c>
      <c r="C57" s="4" t="s">
        <v>2249</v>
      </c>
      <c r="D57" s="5">
        <v>44986</v>
      </c>
      <c r="E57" s="5">
        <v>45016</v>
      </c>
      <c r="F57" s="6"/>
      <c r="G57" s="4" t="s">
        <v>25</v>
      </c>
      <c r="H57" s="4" t="s">
        <v>1149</v>
      </c>
      <c r="I57" s="4" t="s">
        <v>27</v>
      </c>
      <c r="J57" s="4">
        <v>8</v>
      </c>
      <c r="K57" s="8">
        <v>4410</v>
      </c>
      <c r="L57" s="8">
        <v>35280</v>
      </c>
      <c r="M57" s="4">
        <v>10</v>
      </c>
      <c r="N57" s="8">
        <v>3528</v>
      </c>
      <c r="O57" s="8">
        <v>176.4</v>
      </c>
      <c r="P57" s="6"/>
      <c r="Q57" s="8">
        <v>1587.6</v>
      </c>
      <c r="R57" s="8">
        <v>1764</v>
      </c>
      <c r="S57" s="8">
        <v>3351.6</v>
      </c>
      <c r="T57" s="6"/>
    </row>
    <row r="58" ht="19.2" spans="1:20">
      <c r="A58" s="4">
        <v>2965</v>
      </c>
      <c r="B58" s="4" t="s">
        <v>1160</v>
      </c>
      <c r="C58" s="4" t="s">
        <v>2249</v>
      </c>
      <c r="D58" s="5">
        <v>44986</v>
      </c>
      <c r="E58" s="5">
        <v>45016</v>
      </c>
      <c r="F58" s="6"/>
      <c r="G58" s="4" t="s">
        <v>25</v>
      </c>
      <c r="H58" s="4" t="s">
        <v>1149</v>
      </c>
      <c r="I58" s="4" t="s">
        <v>27</v>
      </c>
      <c r="J58" s="4">
        <v>7.74</v>
      </c>
      <c r="K58" s="8">
        <v>4410</v>
      </c>
      <c r="L58" s="8">
        <v>34133.4</v>
      </c>
      <c r="M58" s="4">
        <v>10</v>
      </c>
      <c r="N58" s="8">
        <v>3413.34</v>
      </c>
      <c r="O58" s="8">
        <v>170.667</v>
      </c>
      <c r="P58" s="6"/>
      <c r="Q58" s="8">
        <v>1536.003</v>
      </c>
      <c r="R58" s="8">
        <v>1706.67</v>
      </c>
      <c r="S58" s="8">
        <v>3242.673</v>
      </c>
      <c r="T58" s="6"/>
    </row>
    <row r="59" ht="19.2" spans="1:20">
      <c r="A59" s="4">
        <v>2966</v>
      </c>
      <c r="B59" s="4" t="s">
        <v>1161</v>
      </c>
      <c r="C59" s="4" t="s">
        <v>2249</v>
      </c>
      <c r="D59" s="5">
        <v>44986</v>
      </c>
      <c r="E59" s="5">
        <v>45016</v>
      </c>
      <c r="F59" s="6"/>
      <c r="G59" s="4" t="s">
        <v>25</v>
      </c>
      <c r="H59" s="4" t="s">
        <v>1149</v>
      </c>
      <c r="I59" s="4" t="s">
        <v>27</v>
      </c>
      <c r="J59" s="4">
        <v>9</v>
      </c>
      <c r="K59" s="8">
        <v>4410</v>
      </c>
      <c r="L59" s="8">
        <v>39690</v>
      </c>
      <c r="M59" s="4">
        <v>10</v>
      </c>
      <c r="N59" s="8">
        <v>3969</v>
      </c>
      <c r="O59" s="8">
        <v>198.45</v>
      </c>
      <c r="P59" s="6"/>
      <c r="Q59" s="8">
        <v>1786.05</v>
      </c>
      <c r="R59" s="8">
        <v>1984.5</v>
      </c>
      <c r="S59" s="8">
        <v>3770.55</v>
      </c>
      <c r="T59" s="6"/>
    </row>
    <row r="60" ht="19.2" spans="1:20">
      <c r="A60" s="4">
        <v>2967</v>
      </c>
      <c r="B60" s="4" t="s">
        <v>1162</v>
      </c>
      <c r="C60" s="4" t="s">
        <v>2249</v>
      </c>
      <c r="D60" s="5">
        <v>44986</v>
      </c>
      <c r="E60" s="5">
        <v>45016</v>
      </c>
      <c r="F60" s="6"/>
      <c r="G60" s="4" t="s">
        <v>25</v>
      </c>
      <c r="H60" s="4" t="s">
        <v>1149</v>
      </c>
      <c r="I60" s="4" t="s">
        <v>27</v>
      </c>
      <c r="J60" s="4">
        <v>7.08</v>
      </c>
      <c r="K60" s="8">
        <v>4410</v>
      </c>
      <c r="L60" s="8">
        <v>31222.8</v>
      </c>
      <c r="M60" s="4">
        <v>10</v>
      </c>
      <c r="N60" s="8">
        <v>3122.28</v>
      </c>
      <c r="O60" s="8">
        <v>156.114</v>
      </c>
      <c r="P60" s="6"/>
      <c r="Q60" s="8">
        <v>1405.026</v>
      </c>
      <c r="R60" s="8">
        <v>1561.14</v>
      </c>
      <c r="S60" s="8">
        <v>2966.166</v>
      </c>
      <c r="T60" s="6"/>
    </row>
    <row r="61" ht="19.2" spans="1:20">
      <c r="A61" s="4">
        <v>2968</v>
      </c>
      <c r="B61" s="4" t="s">
        <v>1163</v>
      </c>
      <c r="C61" s="4" t="s">
        <v>2249</v>
      </c>
      <c r="D61" s="5">
        <v>44986</v>
      </c>
      <c r="E61" s="5">
        <v>45016</v>
      </c>
      <c r="F61" s="6"/>
      <c r="G61" s="4" t="s">
        <v>25</v>
      </c>
      <c r="H61" s="4" t="s">
        <v>1149</v>
      </c>
      <c r="I61" s="4" t="s">
        <v>27</v>
      </c>
      <c r="J61" s="4">
        <v>7.3</v>
      </c>
      <c r="K61" s="8">
        <v>4410</v>
      </c>
      <c r="L61" s="8">
        <v>32193</v>
      </c>
      <c r="M61" s="4">
        <v>10</v>
      </c>
      <c r="N61" s="8">
        <v>3219.3</v>
      </c>
      <c r="O61" s="8">
        <v>160.965</v>
      </c>
      <c r="P61" s="6"/>
      <c r="Q61" s="8">
        <v>1448.685</v>
      </c>
      <c r="R61" s="8">
        <v>1609.65</v>
      </c>
      <c r="S61" s="8">
        <v>3058.335</v>
      </c>
      <c r="T61" s="6"/>
    </row>
    <row r="62" ht="19.2" spans="1:20">
      <c r="A62" s="4">
        <v>2969</v>
      </c>
      <c r="B62" s="4" t="s">
        <v>1164</v>
      </c>
      <c r="C62" s="4" t="s">
        <v>2249</v>
      </c>
      <c r="D62" s="5">
        <v>44986</v>
      </c>
      <c r="E62" s="5">
        <v>45016</v>
      </c>
      <c r="F62" s="6"/>
      <c r="G62" s="4" t="s">
        <v>25</v>
      </c>
      <c r="H62" s="4" t="s">
        <v>1149</v>
      </c>
      <c r="I62" s="4" t="s">
        <v>27</v>
      </c>
      <c r="J62" s="4">
        <v>2.19</v>
      </c>
      <c r="K62" s="8">
        <v>4410</v>
      </c>
      <c r="L62" s="8">
        <v>9657.9</v>
      </c>
      <c r="M62" s="4">
        <v>10</v>
      </c>
      <c r="N62" s="8">
        <v>965.79</v>
      </c>
      <c r="O62" s="8">
        <v>48.2895</v>
      </c>
      <c r="P62" s="6"/>
      <c r="Q62" s="8">
        <v>434.6055</v>
      </c>
      <c r="R62" s="8">
        <v>482.895</v>
      </c>
      <c r="S62" s="8">
        <v>917.5005</v>
      </c>
      <c r="T62" s="6"/>
    </row>
    <row r="63" ht="19.2" spans="1:20">
      <c r="A63" s="4">
        <v>2970</v>
      </c>
      <c r="B63" s="4" t="s">
        <v>1165</v>
      </c>
      <c r="C63" s="4" t="s">
        <v>2249</v>
      </c>
      <c r="D63" s="5">
        <v>44986</v>
      </c>
      <c r="E63" s="5">
        <v>45016</v>
      </c>
      <c r="F63" s="6"/>
      <c r="G63" s="4" t="s">
        <v>25</v>
      </c>
      <c r="H63" s="4" t="s">
        <v>1149</v>
      </c>
      <c r="I63" s="4" t="s">
        <v>27</v>
      </c>
      <c r="J63" s="4">
        <v>5</v>
      </c>
      <c r="K63" s="8">
        <v>4410</v>
      </c>
      <c r="L63" s="8">
        <v>22050</v>
      </c>
      <c r="M63" s="4">
        <v>10</v>
      </c>
      <c r="N63" s="8">
        <v>2205</v>
      </c>
      <c r="O63" s="8">
        <v>110.25</v>
      </c>
      <c r="P63" s="6"/>
      <c r="Q63" s="8">
        <v>992.25</v>
      </c>
      <c r="R63" s="8">
        <v>1102.5</v>
      </c>
      <c r="S63" s="8">
        <v>2094.75</v>
      </c>
      <c r="T63" s="6"/>
    </row>
    <row r="64" ht="19.2" spans="1:20">
      <c r="A64" s="4">
        <v>2971</v>
      </c>
      <c r="B64" s="4" t="s">
        <v>1166</v>
      </c>
      <c r="C64" s="4" t="s">
        <v>2249</v>
      </c>
      <c r="D64" s="5">
        <v>44986</v>
      </c>
      <c r="E64" s="5">
        <v>45016</v>
      </c>
      <c r="F64" s="6"/>
      <c r="G64" s="4" t="s">
        <v>25</v>
      </c>
      <c r="H64" s="4" t="s">
        <v>1149</v>
      </c>
      <c r="I64" s="4" t="s">
        <v>27</v>
      </c>
      <c r="J64" s="4">
        <v>8</v>
      </c>
      <c r="K64" s="8">
        <v>4410</v>
      </c>
      <c r="L64" s="8">
        <v>35280</v>
      </c>
      <c r="M64" s="4">
        <v>10</v>
      </c>
      <c r="N64" s="8">
        <v>3528</v>
      </c>
      <c r="O64" s="8">
        <v>176.4</v>
      </c>
      <c r="P64" s="6"/>
      <c r="Q64" s="8">
        <v>1587.6</v>
      </c>
      <c r="R64" s="8">
        <v>1764</v>
      </c>
      <c r="S64" s="8">
        <v>3351.6</v>
      </c>
      <c r="T64" s="6"/>
    </row>
    <row r="65" ht="19.2" spans="1:20">
      <c r="A65" s="4">
        <v>2972</v>
      </c>
      <c r="B65" s="4" t="s">
        <v>1167</v>
      </c>
      <c r="C65" s="4" t="s">
        <v>2249</v>
      </c>
      <c r="D65" s="5">
        <v>44986</v>
      </c>
      <c r="E65" s="5">
        <v>45016</v>
      </c>
      <c r="F65" s="6"/>
      <c r="G65" s="4" t="s">
        <v>25</v>
      </c>
      <c r="H65" s="4" t="s">
        <v>1149</v>
      </c>
      <c r="I65" s="4" t="s">
        <v>27</v>
      </c>
      <c r="J65" s="4">
        <v>8</v>
      </c>
      <c r="K65" s="8">
        <v>4410</v>
      </c>
      <c r="L65" s="8">
        <v>35280</v>
      </c>
      <c r="M65" s="4">
        <v>10</v>
      </c>
      <c r="N65" s="8">
        <v>3528</v>
      </c>
      <c r="O65" s="8">
        <v>176.4</v>
      </c>
      <c r="P65" s="6"/>
      <c r="Q65" s="8">
        <v>1587.6</v>
      </c>
      <c r="R65" s="8">
        <v>1764</v>
      </c>
      <c r="S65" s="8">
        <v>3351.6</v>
      </c>
      <c r="T65" s="6"/>
    </row>
    <row r="66" ht="19.2" spans="1:20">
      <c r="A66" s="4">
        <v>2973</v>
      </c>
      <c r="B66" s="4" t="s">
        <v>1168</v>
      </c>
      <c r="C66" s="4" t="s">
        <v>2249</v>
      </c>
      <c r="D66" s="5">
        <v>44986</v>
      </c>
      <c r="E66" s="5">
        <v>45016</v>
      </c>
      <c r="F66" s="6"/>
      <c r="G66" s="4" t="s">
        <v>25</v>
      </c>
      <c r="H66" s="4" t="s">
        <v>1149</v>
      </c>
      <c r="I66" s="4" t="s">
        <v>27</v>
      </c>
      <c r="J66" s="4">
        <v>6</v>
      </c>
      <c r="K66" s="8">
        <v>4410</v>
      </c>
      <c r="L66" s="8">
        <v>26460</v>
      </c>
      <c r="M66" s="4">
        <v>10</v>
      </c>
      <c r="N66" s="8">
        <v>2646</v>
      </c>
      <c r="O66" s="8">
        <v>132.3</v>
      </c>
      <c r="P66" s="6"/>
      <c r="Q66" s="8">
        <v>1190.7</v>
      </c>
      <c r="R66" s="8">
        <v>1323</v>
      </c>
      <c r="S66" s="8">
        <v>2513.7</v>
      </c>
      <c r="T66" s="6"/>
    </row>
    <row r="67" ht="19.2" spans="1:20">
      <c r="A67" s="4">
        <v>2974</v>
      </c>
      <c r="B67" s="4" t="s">
        <v>1169</v>
      </c>
      <c r="C67" s="4" t="s">
        <v>2249</v>
      </c>
      <c r="D67" s="5">
        <v>44986</v>
      </c>
      <c r="E67" s="5">
        <v>45016</v>
      </c>
      <c r="F67" s="6"/>
      <c r="G67" s="4" t="s">
        <v>25</v>
      </c>
      <c r="H67" s="4" t="s">
        <v>1149</v>
      </c>
      <c r="I67" s="4" t="s">
        <v>27</v>
      </c>
      <c r="J67" s="4">
        <v>7</v>
      </c>
      <c r="K67" s="8">
        <v>4410</v>
      </c>
      <c r="L67" s="8">
        <v>30870</v>
      </c>
      <c r="M67" s="4">
        <v>10</v>
      </c>
      <c r="N67" s="8">
        <v>3087</v>
      </c>
      <c r="O67" s="8">
        <v>154.35</v>
      </c>
      <c r="P67" s="6"/>
      <c r="Q67" s="8">
        <v>1389.15</v>
      </c>
      <c r="R67" s="8">
        <v>1543.5</v>
      </c>
      <c r="S67" s="8">
        <v>2932.65</v>
      </c>
      <c r="T67" s="6"/>
    </row>
    <row r="68" ht="19.2" spans="1:20">
      <c r="A68" s="4">
        <v>2975</v>
      </c>
      <c r="B68" s="4" t="s">
        <v>1170</v>
      </c>
      <c r="C68" s="4" t="s">
        <v>2249</v>
      </c>
      <c r="D68" s="5">
        <v>44986</v>
      </c>
      <c r="E68" s="5">
        <v>45016</v>
      </c>
      <c r="F68" s="6"/>
      <c r="G68" s="4" t="s">
        <v>25</v>
      </c>
      <c r="H68" s="4" t="s">
        <v>1149</v>
      </c>
      <c r="I68" s="4" t="s">
        <v>27</v>
      </c>
      <c r="J68" s="4">
        <v>7</v>
      </c>
      <c r="K68" s="8">
        <v>4410</v>
      </c>
      <c r="L68" s="8">
        <v>30870</v>
      </c>
      <c r="M68" s="4">
        <v>10</v>
      </c>
      <c r="N68" s="8">
        <v>3087</v>
      </c>
      <c r="O68" s="8">
        <v>154.35</v>
      </c>
      <c r="P68" s="6"/>
      <c r="Q68" s="8">
        <v>1389.15</v>
      </c>
      <c r="R68" s="8">
        <v>1543.5</v>
      </c>
      <c r="S68" s="8">
        <v>2932.65</v>
      </c>
      <c r="T68" s="6"/>
    </row>
    <row r="69" ht="19.2" spans="1:20">
      <c r="A69" s="4">
        <v>2976</v>
      </c>
      <c r="B69" s="4" t="s">
        <v>1171</v>
      </c>
      <c r="C69" s="4" t="s">
        <v>2249</v>
      </c>
      <c r="D69" s="5">
        <v>44986</v>
      </c>
      <c r="E69" s="5">
        <v>45016</v>
      </c>
      <c r="F69" s="6"/>
      <c r="G69" s="4" t="s">
        <v>25</v>
      </c>
      <c r="H69" s="4" t="s">
        <v>1149</v>
      </c>
      <c r="I69" s="4" t="s">
        <v>27</v>
      </c>
      <c r="J69" s="4">
        <v>8</v>
      </c>
      <c r="K69" s="8">
        <v>4410</v>
      </c>
      <c r="L69" s="8">
        <v>35280</v>
      </c>
      <c r="M69" s="4">
        <v>10</v>
      </c>
      <c r="N69" s="8">
        <v>3528</v>
      </c>
      <c r="O69" s="8">
        <v>176.4</v>
      </c>
      <c r="P69" s="6"/>
      <c r="Q69" s="8">
        <v>1587.6</v>
      </c>
      <c r="R69" s="8">
        <v>1764</v>
      </c>
      <c r="S69" s="8">
        <v>3351.6</v>
      </c>
      <c r="T69" s="6"/>
    </row>
    <row r="70" ht="19.2" spans="1:20">
      <c r="A70" s="4">
        <v>2977</v>
      </c>
      <c r="B70" s="4" t="s">
        <v>1172</v>
      </c>
      <c r="C70" s="4" t="s">
        <v>2249</v>
      </c>
      <c r="D70" s="5">
        <v>44986</v>
      </c>
      <c r="E70" s="5">
        <v>45016</v>
      </c>
      <c r="F70" s="6"/>
      <c r="G70" s="4" t="s">
        <v>25</v>
      </c>
      <c r="H70" s="4" t="s">
        <v>1149</v>
      </c>
      <c r="I70" s="4" t="s">
        <v>27</v>
      </c>
      <c r="J70" s="4">
        <v>6</v>
      </c>
      <c r="K70" s="8">
        <v>4410</v>
      </c>
      <c r="L70" s="8">
        <v>26460</v>
      </c>
      <c r="M70" s="4">
        <v>10</v>
      </c>
      <c r="N70" s="8">
        <v>2646</v>
      </c>
      <c r="O70" s="8">
        <v>132.3</v>
      </c>
      <c r="P70" s="6"/>
      <c r="Q70" s="8">
        <v>1190.7</v>
      </c>
      <c r="R70" s="8">
        <v>1323</v>
      </c>
      <c r="S70" s="8">
        <v>2513.7</v>
      </c>
      <c r="T70" s="6"/>
    </row>
    <row r="71" ht="19.2" spans="1:20">
      <c r="A71" s="4">
        <v>2978</v>
      </c>
      <c r="B71" s="4" t="s">
        <v>1173</v>
      </c>
      <c r="C71" s="4" t="s">
        <v>2249</v>
      </c>
      <c r="D71" s="5">
        <v>44986</v>
      </c>
      <c r="E71" s="5">
        <v>45016</v>
      </c>
      <c r="F71" s="6"/>
      <c r="G71" s="4" t="s">
        <v>25</v>
      </c>
      <c r="H71" s="4" t="s">
        <v>1149</v>
      </c>
      <c r="I71" s="4" t="s">
        <v>27</v>
      </c>
      <c r="J71" s="4">
        <v>5.5</v>
      </c>
      <c r="K71" s="8">
        <v>4410</v>
      </c>
      <c r="L71" s="8">
        <v>24255</v>
      </c>
      <c r="M71" s="4">
        <v>10</v>
      </c>
      <c r="N71" s="8">
        <v>2425.5</v>
      </c>
      <c r="O71" s="8">
        <v>121.275</v>
      </c>
      <c r="P71" s="6"/>
      <c r="Q71" s="8">
        <v>1091.475</v>
      </c>
      <c r="R71" s="8">
        <v>1212.75</v>
      </c>
      <c r="S71" s="8">
        <v>2304.225</v>
      </c>
      <c r="T71" s="6"/>
    </row>
    <row r="72" ht="19.2" spans="1:20">
      <c r="A72" s="4">
        <v>2979</v>
      </c>
      <c r="B72" s="4" t="s">
        <v>1174</v>
      </c>
      <c r="C72" s="4" t="s">
        <v>2249</v>
      </c>
      <c r="D72" s="5">
        <v>44986</v>
      </c>
      <c r="E72" s="5">
        <v>45016</v>
      </c>
      <c r="F72" s="6"/>
      <c r="G72" s="4" t="s">
        <v>25</v>
      </c>
      <c r="H72" s="4" t="s">
        <v>1149</v>
      </c>
      <c r="I72" s="4" t="s">
        <v>27</v>
      </c>
      <c r="J72" s="4">
        <v>8</v>
      </c>
      <c r="K72" s="8">
        <v>4410</v>
      </c>
      <c r="L72" s="8">
        <v>35280</v>
      </c>
      <c r="M72" s="4">
        <v>10</v>
      </c>
      <c r="N72" s="8">
        <v>3528</v>
      </c>
      <c r="O72" s="8">
        <v>176.4</v>
      </c>
      <c r="P72" s="6"/>
      <c r="Q72" s="8">
        <v>1587.6</v>
      </c>
      <c r="R72" s="8">
        <v>1764</v>
      </c>
      <c r="S72" s="8">
        <v>3351.6</v>
      </c>
      <c r="T72" s="6"/>
    </row>
    <row r="73" ht="19.2" spans="1:20">
      <c r="A73" s="4">
        <v>2980</v>
      </c>
      <c r="B73" s="4" t="s">
        <v>1175</v>
      </c>
      <c r="C73" s="4" t="s">
        <v>2249</v>
      </c>
      <c r="D73" s="5">
        <v>44986</v>
      </c>
      <c r="E73" s="5">
        <v>45016</v>
      </c>
      <c r="F73" s="6"/>
      <c r="G73" s="4" t="s">
        <v>25</v>
      </c>
      <c r="H73" s="4" t="s">
        <v>1149</v>
      </c>
      <c r="I73" s="4" t="s">
        <v>27</v>
      </c>
      <c r="J73" s="4">
        <v>6</v>
      </c>
      <c r="K73" s="8">
        <v>4410</v>
      </c>
      <c r="L73" s="8">
        <v>26460</v>
      </c>
      <c r="M73" s="4">
        <v>10</v>
      </c>
      <c r="N73" s="8">
        <v>2646</v>
      </c>
      <c r="O73" s="8">
        <v>132.3</v>
      </c>
      <c r="P73" s="6"/>
      <c r="Q73" s="8">
        <v>1190.7</v>
      </c>
      <c r="R73" s="8">
        <v>1323</v>
      </c>
      <c r="S73" s="8">
        <v>2513.7</v>
      </c>
      <c r="T73" s="6"/>
    </row>
    <row r="74" ht="19.2" spans="1:20">
      <c r="A74" s="4">
        <v>2981</v>
      </c>
      <c r="B74" s="4" t="s">
        <v>1176</v>
      </c>
      <c r="C74" s="4" t="s">
        <v>2249</v>
      </c>
      <c r="D74" s="5">
        <v>44986</v>
      </c>
      <c r="E74" s="5">
        <v>45016</v>
      </c>
      <c r="F74" s="6"/>
      <c r="G74" s="4" t="s">
        <v>25</v>
      </c>
      <c r="H74" s="4" t="s">
        <v>1149</v>
      </c>
      <c r="I74" s="4" t="s">
        <v>27</v>
      </c>
      <c r="J74" s="4">
        <v>8</v>
      </c>
      <c r="K74" s="8">
        <v>4410</v>
      </c>
      <c r="L74" s="8">
        <v>35280</v>
      </c>
      <c r="M74" s="4">
        <v>10</v>
      </c>
      <c r="N74" s="8">
        <v>3528</v>
      </c>
      <c r="O74" s="8">
        <v>176.4</v>
      </c>
      <c r="P74" s="6"/>
      <c r="Q74" s="8">
        <v>1587.6</v>
      </c>
      <c r="R74" s="8">
        <v>1764</v>
      </c>
      <c r="S74" s="8">
        <v>3351.6</v>
      </c>
      <c r="T74" s="6"/>
    </row>
    <row r="75" ht="19.2" spans="1:20">
      <c r="A75" s="4">
        <v>2982</v>
      </c>
      <c r="B75" s="4" t="s">
        <v>1177</v>
      </c>
      <c r="C75" s="4" t="s">
        <v>2249</v>
      </c>
      <c r="D75" s="5">
        <v>44986</v>
      </c>
      <c r="E75" s="5">
        <v>45016</v>
      </c>
      <c r="F75" s="6"/>
      <c r="G75" s="4" t="s">
        <v>25</v>
      </c>
      <c r="H75" s="4" t="s">
        <v>1149</v>
      </c>
      <c r="I75" s="4" t="s">
        <v>27</v>
      </c>
      <c r="J75" s="4">
        <v>8</v>
      </c>
      <c r="K75" s="8">
        <v>4410</v>
      </c>
      <c r="L75" s="8">
        <v>35280</v>
      </c>
      <c r="M75" s="4">
        <v>10</v>
      </c>
      <c r="N75" s="8">
        <v>3528</v>
      </c>
      <c r="O75" s="8">
        <v>176.4</v>
      </c>
      <c r="P75" s="6"/>
      <c r="Q75" s="8">
        <v>1587.6</v>
      </c>
      <c r="R75" s="8">
        <v>1764</v>
      </c>
      <c r="S75" s="8">
        <v>3351.6</v>
      </c>
      <c r="T75" s="6"/>
    </row>
    <row r="76" ht="19.2" spans="1:20">
      <c r="A76" s="4">
        <v>2983</v>
      </c>
      <c r="B76" s="4" t="s">
        <v>1178</v>
      </c>
      <c r="C76" s="4" t="s">
        <v>2249</v>
      </c>
      <c r="D76" s="5">
        <v>44986</v>
      </c>
      <c r="E76" s="5">
        <v>45016</v>
      </c>
      <c r="F76" s="6"/>
      <c r="G76" s="4" t="s">
        <v>25</v>
      </c>
      <c r="H76" s="4" t="s">
        <v>1149</v>
      </c>
      <c r="I76" s="4" t="s">
        <v>27</v>
      </c>
      <c r="J76" s="4">
        <v>8</v>
      </c>
      <c r="K76" s="8">
        <v>4410</v>
      </c>
      <c r="L76" s="8">
        <v>35280</v>
      </c>
      <c r="M76" s="4">
        <v>10</v>
      </c>
      <c r="N76" s="8">
        <v>3528</v>
      </c>
      <c r="O76" s="8">
        <v>176.4</v>
      </c>
      <c r="P76" s="6"/>
      <c r="Q76" s="8">
        <v>1587.6</v>
      </c>
      <c r="R76" s="8">
        <v>1764</v>
      </c>
      <c r="S76" s="8">
        <v>3351.6</v>
      </c>
      <c r="T76" s="6"/>
    </row>
    <row r="77" ht="19.2" spans="1:20">
      <c r="A77" s="4">
        <v>2984</v>
      </c>
      <c r="B77" s="4" t="s">
        <v>1179</v>
      </c>
      <c r="C77" s="4" t="s">
        <v>2249</v>
      </c>
      <c r="D77" s="5">
        <v>44986</v>
      </c>
      <c r="E77" s="5">
        <v>45016</v>
      </c>
      <c r="F77" s="6"/>
      <c r="G77" s="4" t="s">
        <v>25</v>
      </c>
      <c r="H77" s="4" t="s">
        <v>1149</v>
      </c>
      <c r="I77" s="4" t="s">
        <v>27</v>
      </c>
      <c r="J77" s="4">
        <v>7.8</v>
      </c>
      <c r="K77" s="8">
        <v>4410</v>
      </c>
      <c r="L77" s="8">
        <v>34398</v>
      </c>
      <c r="M77" s="4">
        <v>10</v>
      </c>
      <c r="N77" s="8">
        <v>3439.8</v>
      </c>
      <c r="O77" s="8">
        <v>171.99</v>
      </c>
      <c r="P77" s="6"/>
      <c r="Q77" s="8">
        <v>1547.91</v>
      </c>
      <c r="R77" s="8">
        <v>1719.9</v>
      </c>
      <c r="S77" s="8">
        <v>3267.81</v>
      </c>
      <c r="T77" s="6"/>
    </row>
    <row r="78" ht="19.2" spans="1:20">
      <c r="A78" s="4">
        <v>2985</v>
      </c>
      <c r="B78" s="4" t="s">
        <v>1180</v>
      </c>
      <c r="C78" s="4" t="s">
        <v>2249</v>
      </c>
      <c r="D78" s="5">
        <v>44986</v>
      </c>
      <c r="E78" s="5">
        <v>45016</v>
      </c>
      <c r="F78" s="6"/>
      <c r="G78" s="4" t="s">
        <v>25</v>
      </c>
      <c r="H78" s="4" t="s">
        <v>1149</v>
      </c>
      <c r="I78" s="4" t="s">
        <v>27</v>
      </c>
      <c r="J78" s="4">
        <v>7.5</v>
      </c>
      <c r="K78" s="8">
        <v>4410</v>
      </c>
      <c r="L78" s="8">
        <v>33075</v>
      </c>
      <c r="M78" s="4">
        <v>10</v>
      </c>
      <c r="N78" s="8">
        <v>3307.5</v>
      </c>
      <c r="O78" s="8">
        <v>165.375</v>
      </c>
      <c r="P78" s="6"/>
      <c r="Q78" s="8">
        <v>1488.375</v>
      </c>
      <c r="R78" s="8">
        <v>1653.75</v>
      </c>
      <c r="S78" s="8">
        <v>3142.125</v>
      </c>
      <c r="T78" s="6"/>
    </row>
    <row r="79" ht="19.2" spans="1:20">
      <c r="A79" s="4">
        <v>2986</v>
      </c>
      <c r="B79" s="4" t="s">
        <v>1181</v>
      </c>
      <c r="C79" s="4" t="s">
        <v>2249</v>
      </c>
      <c r="D79" s="5">
        <v>44986</v>
      </c>
      <c r="E79" s="5">
        <v>45016</v>
      </c>
      <c r="F79" s="6"/>
      <c r="G79" s="4" t="s">
        <v>25</v>
      </c>
      <c r="H79" s="4" t="s">
        <v>1149</v>
      </c>
      <c r="I79" s="4" t="s">
        <v>27</v>
      </c>
      <c r="J79" s="4">
        <v>5</v>
      </c>
      <c r="K79" s="8">
        <v>4410</v>
      </c>
      <c r="L79" s="8">
        <v>22050</v>
      </c>
      <c r="M79" s="4">
        <v>10</v>
      </c>
      <c r="N79" s="8">
        <v>2205</v>
      </c>
      <c r="O79" s="8">
        <v>110.25</v>
      </c>
      <c r="P79" s="6"/>
      <c r="Q79" s="8">
        <v>992.25</v>
      </c>
      <c r="R79" s="8">
        <v>1102.5</v>
      </c>
      <c r="S79" s="8">
        <v>2094.75</v>
      </c>
      <c r="T79" s="6"/>
    </row>
    <row r="80" ht="19.2" spans="1:20">
      <c r="A80" s="4">
        <v>2987</v>
      </c>
      <c r="B80" s="4" t="s">
        <v>1182</v>
      </c>
      <c r="C80" s="4" t="s">
        <v>2249</v>
      </c>
      <c r="D80" s="5">
        <v>44986</v>
      </c>
      <c r="E80" s="5">
        <v>45016</v>
      </c>
      <c r="F80" s="6"/>
      <c r="G80" s="4" t="s">
        <v>25</v>
      </c>
      <c r="H80" s="4" t="s">
        <v>1149</v>
      </c>
      <c r="I80" s="4" t="s">
        <v>27</v>
      </c>
      <c r="J80" s="4">
        <v>8</v>
      </c>
      <c r="K80" s="8">
        <v>4410</v>
      </c>
      <c r="L80" s="8">
        <v>35280</v>
      </c>
      <c r="M80" s="4">
        <v>10</v>
      </c>
      <c r="N80" s="8">
        <v>3528</v>
      </c>
      <c r="O80" s="8">
        <v>176.4</v>
      </c>
      <c r="P80" s="6"/>
      <c r="Q80" s="8">
        <v>1587.6</v>
      </c>
      <c r="R80" s="8">
        <v>1764</v>
      </c>
      <c r="S80" s="8">
        <v>3351.6</v>
      </c>
      <c r="T80" s="6"/>
    </row>
    <row r="81" ht="19.2" spans="1:20">
      <c r="A81" s="4">
        <v>2988</v>
      </c>
      <c r="B81" s="4" t="s">
        <v>1183</v>
      </c>
      <c r="C81" s="4" t="s">
        <v>2249</v>
      </c>
      <c r="D81" s="5">
        <v>44986</v>
      </c>
      <c r="E81" s="5">
        <v>45016</v>
      </c>
      <c r="F81" s="6"/>
      <c r="G81" s="4" t="s">
        <v>25</v>
      </c>
      <c r="H81" s="4" t="s">
        <v>1149</v>
      </c>
      <c r="I81" s="4" t="s">
        <v>27</v>
      </c>
      <c r="J81" s="4">
        <v>5</v>
      </c>
      <c r="K81" s="8">
        <v>4410</v>
      </c>
      <c r="L81" s="8">
        <v>22050</v>
      </c>
      <c r="M81" s="4">
        <v>10</v>
      </c>
      <c r="N81" s="8">
        <v>2205</v>
      </c>
      <c r="O81" s="8">
        <v>110.25</v>
      </c>
      <c r="P81" s="6"/>
      <c r="Q81" s="8">
        <v>992.25</v>
      </c>
      <c r="R81" s="8">
        <v>1102.5</v>
      </c>
      <c r="S81" s="8">
        <v>2094.75</v>
      </c>
      <c r="T81" s="6"/>
    </row>
    <row r="82" ht="19.2" spans="1:20">
      <c r="A82" s="4">
        <v>2989</v>
      </c>
      <c r="B82" s="4" t="s">
        <v>1184</v>
      </c>
      <c r="C82" s="4" t="s">
        <v>2249</v>
      </c>
      <c r="D82" s="5">
        <v>44986</v>
      </c>
      <c r="E82" s="5">
        <v>45016</v>
      </c>
      <c r="F82" s="6"/>
      <c r="G82" s="4" t="s">
        <v>25</v>
      </c>
      <c r="H82" s="4" t="s">
        <v>1149</v>
      </c>
      <c r="I82" s="4" t="s">
        <v>27</v>
      </c>
      <c r="J82" s="4">
        <v>8</v>
      </c>
      <c r="K82" s="8">
        <v>4410</v>
      </c>
      <c r="L82" s="8">
        <v>35280</v>
      </c>
      <c r="M82" s="4">
        <v>10</v>
      </c>
      <c r="N82" s="8">
        <v>3528</v>
      </c>
      <c r="O82" s="8">
        <v>176.4</v>
      </c>
      <c r="P82" s="6"/>
      <c r="Q82" s="8">
        <v>1587.6</v>
      </c>
      <c r="R82" s="8">
        <v>1764</v>
      </c>
      <c r="S82" s="8">
        <v>3351.6</v>
      </c>
      <c r="T82" s="6"/>
    </row>
    <row r="83" ht="19.2" spans="1:20">
      <c r="A83" s="4">
        <v>2990</v>
      </c>
      <c r="B83" s="4" t="s">
        <v>1185</v>
      </c>
      <c r="C83" s="4" t="s">
        <v>2249</v>
      </c>
      <c r="D83" s="5">
        <v>44986</v>
      </c>
      <c r="E83" s="5">
        <v>45016</v>
      </c>
      <c r="F83" s="6"/>
      <c r="G83" s="4" t="s">
        <v>25</v>
      </c>
      <c r="H83" s="4" t="s">
        <v>1149</v>
      </c>
      <c r="I83" s="4" t="s">
        <v>27</v>
      </c>
      <c r="J83" s="4">
        <v>4.6</v>
      </c>
      <c r="K83" s="8">
        <v>4410</v>
      </c>
      <c r="L83" s="8">
        <v>20286</v>
      </c>
      <c r="M83" s="4">
        <v>10</v>
      </c>
      <c r="N83" s="8">
        <v>2028.6</v>
      </c>
      <c r="O83" s="8">
        <v>101.43</v>
      </c>
      <c r="P83" s="6"/>
      <c r="Q83" s="8">
        <v>912.87</v>
      </c>
      <c r="R83" s="8">
        <v>1014.3</v>
      </c>
      <c r="S83" s="8">
        <v>1927.17</v>
      </c>
      <c r="T83" s="6"/>
    </row>
    <row r="84" ht="19.2" spans="1:20">
      <c r="A84" s="4">
        <v>2991</v>
      </c>
      <c r="B84" s="4" t="s">
        <v>1186</v>
      </c>
      <c r="C84" s="4" t="s">
        <v>2249</v>
      </c>
      <c r="D84" s="5">
        <v>44986</v>
      </c>
      <c r="E84" s="5">
        <v>45016</v>
      </c>
      <c r="F84" s="6"/>
      <c r="G84" s="4" t="s">
        <v>25</v>
      </c>
      <c r="H84" s="4" t="s">
        <v>1149</v>
      </c>
      <c r="I84" s="4" t="s">
        <v>27</v>
      </c>
      <c r="J84" s="4">
        <v>8.51</v>
      </c>
      <c r="K84" s="8">
        <v>4410</v>
      </c>
      <c r="L84" s="8">
        <v>37529.1</v>
      </c>
      <c r="M84" s="4">
        <v>10</v>
      </c>
      <c r="N84" s="8">
        <v>3752.91</v>
      </c>
      <c r="O84" s="8">
        <v>187.6455</v>
      </c>
      <c r="P84" s="6"/>
      <c r="Q84" s="8">
        <v>1688.8095</v>
      </c>
      <c r="R84" s="8">
        <v>1876.455</v>
      </c>
      <c r="S84" s="8">
        <v>3565.2645</v>
      </c>
      <c r="T84" s="6"/>
    </row>
    <row r="85" ht="19.2" spans="1:20">
      <c r="A85" s="4">
        <v>2992</v>
      </c>
      <c r="B85" s="4" t="s">
        <v>1187</v>
      </c>
      <c r="C85" s="4" t="s">
        <v>2249</v>
      </c>
      <c r="D85" s="5">
        <v>44986</v>
      </c>
      <c r="E85" s="5">
        <v>45016</v>
      </c>
      <c r="F85" s="6"/>
      <c r="G85" s="4" t="s">
        <v>25</v>
      </c>
      <c r="H85" s="4" t="s">
        <v>1149</v>
      </c>
      <c r="I85" s="4" t="s">
        <v>27</v>
      </c>
      <c r="J85" s="4">
        <v>6.8</v>
      </c>
      <c r="K85" s="8">
        <v>4410</v>
      </c>
      <c r="L85" s="8">
        <v>29988</v>
      </c>
      <c r="M85" s="4">
        <v>10</v>
      </c>
      <c r="N85" s="8">
        <v>2998.8</v>
      </c>
      <c r="O85" s="8">
        <v>149.94</v>
      </c>
      <c r="P85" s="6"/>
      <c r="Q85" s="8">
        <v>1349.46</v>
      </c>
      <c r="R85" s="8">
        <v>1499.4</v>
      </c>
      <c r="S85" s="8">
        <v>2848.86</v>
      </c>
      <c r="T85" s="6"/>
    </row>
    <row r="86" ht="19.2" spans="1:20">
      <c r="A86" s="4">
        <v>2993</v>
      </c>
      <c r="B86" s="4" t="s">
        <v>1188</v>
      </c>
      <c r="C86" s="4" t="s">
        <v>2249</v>
      </c>
      <c r="D86" s="5">
        <v>44986</v>
      </c>
      <c r="E86" s="5">
        <v>45016</v>
      </c>
      <c r="F86" s="6"/>
      <c r="G86" s="4" t="s">
        <v>25</v>
      </c>
      <c r="H86" s="4" t="s">
        <v>1149</v>
      </c>
      <c r="I86" s="4" t="s">
        <v>27</v>
      </c>
      <c r="J86" s="4">
        <v>6</v>
      </c>
      <c r="K86" s="8">
        <v>4410</v>
      </c>
      <c r="L86" s="8">
        <v>26460</v>
      </c>
      <c r="M86" s="4">
        <v>10</v>
      </c>
      <c r="N86" s="8">
        <v>2646</v>
      </c>
      <c r="O86" s="8">
        <v>132.3</v>
      </c>
      <c r="P86" s="6"/>
      <c r="Q86" s="8">
        <v>1190.7</v>
      </c>
      <c r="R86" s="8">
        <v>1323</v>
      </c>
      <c r="S86" s="8">
        <v>2513.7</v>
      </c>
      <c r="T86" s="6"/>
    </row>
    <row r="87" ht="28.8" spans="1:20">
      <c r="A87" s="4">
        <v>2994</v>
      </c>
      <c r="B87" s="4" t="s">
        <v>1165</v>
      </c>
      <c r="C87" s="4" t="s">
        <v>2249</v>
      </c>
      <c r="D87" s="5">
        <v>44944</v>
      </c>
      <c r="E87" s="5">
        <v>45027</v>
      </c>
      <c r="F87" s="6"/>
      <c r="G87" s="4" t="s">
        <v>960</v>
      </c>
      <c r="H87" s="4" t="s">
        <v>1189</v>
      </c>
      <c r="I87" s="4" t="s">
        <v>27</v>
      </c>
      <c r="J87" s="4">
        <v>5</v>
      </c>
      <c r="K87" s="8">
        <v>3000</v>
      </c>
      <c r="L87" s="8">
        <v>15000</v>
      </c>
      <c r="M87" s="4">
        <v>10</v>
      </c>
      <c r="N87" s="8">
        <v>1500</v>
      </c>
      <c r="O87" s="8">
        <v>450</v>
      </c>
      <c r="P87" s="6"/>
      <c r="Q87" s="6"/>
      <c r="R87" s="8">
        <v>1050</v>
      </c>
      <c r="S87" s="8">
        <v>1050</v>
      </c>
      <c r="T87" s="6"/>
    </row>
  </sheetData>
  <autoFilter ref="A4:T87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07"/>
  <sheetViews>
    <sheetView topLeftCell="A181" workbookViewId="0">
      <selection activeCell="G181" sqref="G$1:G$1048576"/>
    </sheetView>
  </sheetViews>
  <sheetFormatPr defaultColWidth="9" defaultRowHeight="14.4"/>
  <sheetData>
    <row r="1" ht="20.4" spans="1:20">
      <c r="A1" s="1" t="s">
        <v>2271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2259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2995</v>
      </c>
      <c r="B6" s="4" t="s">
        <v>1190</v>
      </c>
      <c r="C6" s="4" t="s">
        <v>2249</v>
      </c>
      <c r="D6" s="5">
        <v>45016</v>
      </c>
      <c r="E6" s="5">
        <v>45291</v>
      </c>
      <c r="F6" s="6"/>
      <c r="G6" s="4" t="s">
        <v>29</v>
      </c>
      <c r="H6" s="4" t="s">
        <v>1191</v>
      </c>
      <c r="I6" s="4" t="s">
        <v>27</v>
      </c>
      <c r="J6" s="4">
        <v>98</v>
      </c>
      <c r="K6" s="8">
        <v>975</v>
      </c>
      <c r="L6" s="8">
        <v>95550</v>
      </c>
      <c r="M6" s="4">
        <v>13</v>
      </c>
      <c r="N6" s="8">
        <v>12421.5</v>
      </c>
      <c r="O6" s="8">
        <v>1242.15</v>
      </c>
      <c r="P6" s="8">
        <v>3726.45</v>
      </c>
      <c r="Q6" s="8">
        <v>3726.45</v>
      </c>
      <c r="R6" s="8">
        <v>3726.45</v>
      </c>
      <c r="S6" s="8">
        <v>11179.35</v>
      </c>
      <c r="T6" s="6"/>
    </row>
    <row r="7" ht="19.2" spans="1:20">
      <c r="A7" s="4">
        <v>2996</v>
      </c>
      <c r="B7" s="4" t="s">
        <v>1192</v>
      </c>
      <c r="C7" s="4" t="s">
        <v>2249</v>
      </c>
      <c r="D7" s="5">
        <v>45016</v>
      </c>
      <c r="E7" s="5">
        <v>45291</v>
      </c>
      <c r="F7" s="6"/>
      <c r="G7" s="4" t="s">
        <v>29</v>
      </c>
      <c r="H7" s="4" t="s">
        <v>1191</v>
      </c>
      <c r="I7" s="4" t="s">
        <v>27</v>
      </c>
      <c r="J7" s="4">
        <v>50</v>
      </c>
      <c r="K7" s="8">
        <v>975</v>
      </c>
      <c r="L7" s="8">
        <v>48750</v>
      </c>
      <c r="M7" s="4">
        <v>13</v>
      </c>
      <c r="N7" s="8">
        <v>6337.5</v>
      </c>
      <c r="O7" s="8">
        <v>633.75</v>
      </c>
      <c r="P7" s="8">
        <v>1901.25</v>
      </c>
      <c r="Q7" s="8">
        <v>1901.25</v>
      </c>
      <c r="R7" s="8">
        <v>1901.25</v>
      </c>
      <c r="S7" s="8">
        <v>5703.75</v>
      </c>
      <c r="T7" s="6"/>
    </row>
    <row r="8" ht="19.2" spans="1:20">
      <c r="A8" s="4">
        <v>2997</v>
      </c>
      <c r="B8" s="4" t="s">
        <v>1193</v>
      </c>
      <c r="C8" s="4" t="s">
        <v>2249</v>
      </c>
      <c r="D8" s="5">
        <v>45016</v>
      </c>
      <c r="E8" s="5">
        <v>45291</v>
      </c>
      <c r="F8" s="6"/>
      <c r="G8" s="4" t="s">
        <v>29</v>
      </c>
      <c r="H8" s="4" t="s">
        <v>1191</v>
      </c>
      <c r="I8" s="4" t="s">
        <v>27</v>
      </c>
      <c r="J8" s="4">
        <v>50</v>
      </c>
      <c r="K8" s="8">
        <v>975</v>
      </c>
      <c r="L8" s="8">
        <v>48750</v>
      </c>
      <c r="M8" s="4">
        <v>13</v>
      </c>
      <c r="N8" s="8">
        <v>6337.5</v>
      </c>
      <c r="O8" s="8">
        <v>633.75</v>
      </c>
      <c r="P8" s="8">
        <v>1901.25</v>
      </c>
      <c r="Q8" s="8">
        <v>1901.25</v>
      </c>
      <c r="R8" s="8">
        <v>1901.25</v>
      </c>
      <c r="S8" s="8">
        <v>5703.75</v>
      </c>
      <c r="T8" s="6"/>
    </row>
    <row r="9" ht="19.2" spans="1:20">
      <c r="A9" s="4">
        <v>2998</v>
      </c>
      <c r="B9" s="4" t="s">
        <v>1194</v>
      </c>
      <c r="C9" s="4" t="s">
        <v>2249</v>
      </c>
      <c r="D9" s="5">
        <v>45016</v>
      </c>
      <c r="E9" s="5">
        <v>45291</v>
      </c>
      <c r="F9" s="6"/>
      <c r="G9" s="4" t="s">
        <v>29</v>
      </c>
      <c r="H9" s="4" t="s">
        <v>1191</v>
      </c>
      <c r="I9" s="4" t="s">
        <v>27</v>
      </c>
      <c r="J9" s="4">
        <v>80</v>
      </c>
      <c r="K9" s="8">
        <v>975</v>
      </c>
      <c r="L9" s="8">
        <v>78000</v>
      </c>
      <c r="M9" s="4">
        <v>13</v>
      </c>
      <c r="N9" s="8">
        <v>10140</v>
      </c>
      <c r="O9" s="8">
        <v>1014</v>
      </c>
      <c r="P9" s="8">
        <v>3042</v>
      </c>
      <c r="Q9" s="8">
        <v>3042</v>
      </c>
      <c r="R9" s="8">
        <v>3042</v>
      </c>
      <c r="S9" s="8">
        <v>9126</v>
      </c>
      <c r="T9" s="6"/>
    </row>
    <row r="10" ht="19.2" spans="1:20">
      <c r="A10" s="4">
        <v>2999</v>
      </c>
      <c r="B10" s="4" t="s">
        <v>1195</v>
      </c>
      <c r="C10" s="4" t="s">
        <v>2249</v>
      </c>
      <c r="D10" s="5">
        <v>45016</v>
      </c>
      <c r="E10" s="5">
        <v>45291</v>
      </c>
      <c r="F10" s="6"/>
      <c r="G10" s="4" t="s">
        <v>29</v>
      </c>
      <c r="H10" s="4" t="s">
        <v>1191</v>
      </c>
      <c r="I10" s="4" t="s">
        <v>27</v>
      </c>
      <c r="J10" s="4">
        <v>90</v>
      </c>
      <c r="K10" s="8">
        <v>975</v>
      </c>
      <c r="L10" s="8">
        <v>87750</v>
      </c>
      <c r="M10" s="4">
        <v>13</v>
      </c>
      <c r="N10" s="8">
        <v>11407.5</v>
      </c>
      <c r="O10" s="8">
        <v>1140.75</v>
      </c>
      <c r="P10" s="8">
        <v>3422.25</v>
      </c>
      <c r="Q10" s="8">
        <v>3422.25</v>
      </c>
      <c r="R10" s="8">
        <v>3422.25</v>
      </c>
      <c r="S10" s="8">
        <v>10266.75</v>
      </c>
      <c r="T10" s="6"/>
    </row>
    <row r="11" ht="19.2" spans="1:20">
      <c r="A11" s="4">
        <v>3000</v>
      </c>
      <c r="B11" s="4" t="s">
        <v>124</v>
      </c>
      <c r="C11" s="4" t="s">
        <v>2249</v>
      </c>
      <c r="D11" s="5">
        <v>45016</v>
      </c>
      <c r="E11" s="5">
        <v>45291</v>
      </c>
      <c r="F11" s="6"/>
      <c r="G11" s="4" t="s">
        <v>29</v>
      </c>
      <c r="H11" s="4" t="s">
        <v>1191</v>
      </c>
      <c r="I11" s="4" t="s">
        <v>27</v>
      </c>
      <c r="J11" s="4">
        <v>95</v>
      </c>
      <c r="K11" s="8">
        <v>975</v>
      </c>
      <c r="L11" s="8">
        <v>92625</v>
      </c>
      <c r="M11" s="4">
        <v>13</v>
      </c>
      <c r="N11" s="8">
        <v>12041.25</v>
      </c>
      <c r="O11" s="8">
        <v>1204.125</v>
      </c>
      <c r="P11" s="8">
        <v>3612.375</v>
      </c>
      <c r="Q11" s="8">
        <v>3612.375</v>
      </c>
      <c r="R11" s="8">
        <v>3612.375</v>
      </c>
      <c r="S11" s="8">
        <v>10837.125</v>
      </c>
      <c r="T11" s="6"/>
    </row>
    <row r="12" ht="19.2" spans="1:20">
      <c r="A12" s="4">
        <v>3001</v>
      </c>
      <c r="B12" s="4" t="s">
        <v>1196</v>
      </c>
      <c r="C12" s="4" t="s">
        <v>2249</v>
      </c>
      <c r="D12" s="5">
        <v>45016</v>
      </c>
      <c r="E12" s="5">
        <v>45291</v>
      </c>
      <c r="F12" s="6"/>
      <c r="G12" s="4" t="s">
        <v>29</v>
      </c>
      <c r="H12" s="4" t="s">
        <v>1191</v>
      </c>
      <c r="I12" s="4" t="s">
        <v>27</v>
      </c>
      <c r="J12" s="4">
        <v>99</v>
      </c>
      <c r="K12" s="8">
        <v>975</v>
      </c>
      <c r="L12" s="8">
        <v>96525</v>
      </c>
      <c r="M12" s="4">
        <v>13</v>
      </c>
      <c r="N12" s="8">
        <v>12548.25</v>
      </c>
      <c r="O12" s="8">
        <v>1254.825</v>
      </c>
      <c r="P12" s="8">
        <v>3764.475</v>
      </c>
      <c r="Q12" s="8">
        <v>3764.475</v>
      </c>
      <c r="R12" s="8">
        <v>3764.475</v>
      </c>
      <c r="S12" s="8">
        <v>11293.425</v>
      </c>
      <c r="T12" s="6"/>
    </row>
    <row r="13" ht="19.2" spans="1:20">
      <c r="A13" s="4">
        <v>3002</v>
      </c>
      <c r="B13" s="4" t="s">
        <v>1197</v>
      </c>
      <c r="C13" s="4" t="s">
        <v>2249</v>
      </c>
      <c r="D13" s="5">
        <v>45016</v>
      </c>
      <c r="E13" s="5">
        <v>45291</v>
      </c>
      <c r="F13" s="6"/>
      <c r="G13" s="4" t="s">
        <v>29</v>
      </c>
      <c r="H13" s="4" t="s">
        <v>1191</v>
      </c>
      <c r="I13" s="4" t="s">
        <v>27</v>
      </c>
      <c r="J13" s="4">
        <v>90</v>
      </c>
      <c r="K13" s="8">
        <v>975</v>
      </c>
      <c r="L13" s="8">
        <v>87750</v>
      </c>
      <c r="M13" s="4">
        <v>13</v>
      </c>
      <c r="N13" s="8">
        <v>11407.5</v>
      </c>
      <c r="O13" s="8">
        <v>1140.75</v>
      </c>
      <c r="P13" s="8">
        <v>3422.25</v>
      </c>
      <c r="Q13" s="8">
        <v>3422.25</v>
      </c>
      <c r="R13" s="8">
        <v>3422.25</v>
      </c>
      <c r="S13" s="8">
        <v>10266.75</v>
      </c>
      <c r="T13" s="6"/>
    </row>
    <row r="14" ht="19.2" spans="1:20">
      <c r="A14" s="4">
        <v>3003</v>
      </c>
      <c r="B14" s="4" t="s">
        <v>1198</v>
      </c>
      <c r="C14" s="4" t="s">
        <v>2249</v>
      </c>
      <c r="D14" s="5">
        <v>45016</v>
      </c>
      <c r="E14" s="5">
        <v>45291</v>
      </c>
      <c r="F14" s="6"/>
      <c r="G14" s="4" t="s">
        <v>29</v>
      </c>
      <c r="H14" s="4" t="s">
        <v>1191</v>
      </c>
      <c r="I14" s="4" t="s">
        <v>27</v>
      </c>
      <c r="J14" s="4">
        <v>60</v>
      </c>
      <c r="K14" s="8">
        <v>975</v>
      </c>
      <c r="L14" s="8">
        <v>58500</v>
      </c>
      <c r="M14" s="4">
        <v>13</v>
      </c>
      <c r="N14" s="8">
        <v>7605</v>
      </c>
      <c r="O14" s="8">
        <v>760.5</v>
      </c>
      <c r="P14" s="8">
        <v>2281.5</v>
      </c>
      <c r="Q14" s="8">
        <v>2281.5</v>
      </c>
      <c r="R14" s="8">
        <v>2281.5</v>
      </c>
      <c r="S14" s="8">
        <v>6844.5</v>
      </c>
      <c r="T14" s="6"/>
    </row>
    <row r="15" ht="19.2" spans="1:20">
      <c r="A15" s="4">
        <v>3004</v>
      </c>
      <c r="B15" s="4" t="s">
        <v>1199</v>
      </c>
      <c r="C15" s="4" t="s">
        <v>2249</v>
      </c>
      <c r="D15" s="5">
        <v>45016</v>
      </c>
      <c r="E15" s="5">
        <v>45291</v>
      </c>
      <c r="F15" s="6"/>
      <c r="G15" s="4" t="s">
        <v>29</v>
      </c>
      <c r="H15" s="4" t="s">
        <v>1191</v>
      </c>
      <c r="I15" s="4" t="s">
        <v>27</v>
      </c>
      <c r="J15" s="4">
        <v>80</v>
      </c>
      <c r="K15" s="8">
        <v>975</v>
      </c>
      <c r="L15" s="8">
        <v>78000</v>
      </c>
      <c r="M15" s="4">
        <v>13</v>
      </c>
      <c r="N15" s="8">
        <v>10140</v>
      </c>
      <c r="O15" s="8">
        <v>1014</v>
      </c>
      <c r="P15" s="8">
        <v>3042</v>
      </c>
      <c r="Q15" s="8">
        <v>3042</v>
      </c>
      <c r="R15" s="8">
        <v>3042</v>
      </c>
      <c r="S15" s="8">
        <v>9126</v>
      </c>
      <c r="T15" s="6"/>
    </row>
    <row r="16" ht="19.2" spans="1:20">
      <c r="A16" s="4">
        <v>3005</v>
      </c>
      <c r="B16" s="4" t="s">
        <v>1200</v>
      </c>
      <c r="C16" s="4" t="s">
        <v>2249</v>
      </c>
      <c r="D16" s="5">
        <v>45016</v>
      </c>
      <c r="E16" s="5">
        <v>45291</v>
      </c>
      <c r="F16" s="6"/>
      <c r="G16" s="4" t="s">
        <v>29</v>
      </c>
      <c r="H16" s="4" t="s">
        <v>1191</v>
      </c>
      <c r="I16" s="4" t="s">
        <v>27</v>
      </c>
      <c r="J16" s="4">
        <v>96</v>
      </c>
      <c r="K16" s="8">
        <v>975</v>
      </c>
      <c r="L16" s="8">
        <v>93600</v>
      </c>
      <c r="M16" s="4">
        <v>13</v>
      </c>
      <c r="N16" s="8">
        <v>12168</v>
      </c>
      <c r="O16" s="8">
        <v>1216.8</v>
      </c>
      <c r="P16" s="8">
        <v>3650.4</v>
      </c>
      <c r="Q16" s="8">
        <v>3650.4</v>
      </c>
      <c r="R16" s="8">
        <v>3650.4</v>
      </c>
      <c r="S16" s="8">
        <v>10951.2</v>
      </c>
      <c r="T16" s="6"/>
    </row>
    <row r="17" ht="19.2" spans="1:20">
      <c r="A17" s="4">
        <v>3006</v>
      </c>
      <c r="B17" s="4" t="s">
        <v>1201</v>
      </c>
      <c r="C17" s="4" t="s">
        <v>2249</v>
      </c>
      <c r="D17" s="5">
        <v>45016</v>
      </c>
      <c r="E17" s="5">
        <v>45291</v>
      </c>
      <c r="F17" s="6"/>
      <c r="G17" s="4" t="s">
        <v>29</v>
      </c>
      <c r="H17" s="4" t="s">
        <v>1191</v>
      </c>
      <c r="I17" s="4" t="s">
        <v>27</v>
      </c>
      <c r="J17" s="4">
        <v>60</v>
      </c>
      <c r="K17" s="8">
        <v>975</v>
      </c>
      <c r="L17" s="8">
        <v>58500</v>
      </c>
      <c r="M17" s="4">
        <v>13</v>
      </c>
      <c r="N17" s="8">
        <v>7605</v>
      </c>
      <c r="O17" s="8">
        <v>760.5</v>
      </c>
      <c r="P17" s="8">
        <v>2281.5</v>
      </c>
      <c r="Q17" s="8">
        <v>2281.5</v>
      </c>
      <c r="R17" s="8">
        <v>2281.5</v>
      </c>
      <c r="S17" s="8">
        <v>6844.5</v>
      </c>
      <c r="T17" s="6"/>
    </row>
    <row r="18" ht="19.2" spans="1:20">
      <c r="A18" s="4">
        <v>3007</v>
      </c>
      <c r="B18" s="4" t="s">
        <v>1202</v>
      </c>
      <c r="C18" s="4" t="s">
        <v>2249</v>
      </c>
      <c r="D18" s="5">
        <v>45016</v>
      </c>
      <c r="E18" s="5">
        <v>45291</v>
      </c>
      <c r="F18" s="6"/>
      <c r="G18" s="4" t="s">
        <v>29</v>
      </c>
      <c r="H18" s="4" t="s">
        <v>1191</v>
      </c>
      <c r="I18" s="4" t="s">
        <v>27</v>
      </c>
      <c r="J18" s="4">
        <v>80</v>
      </c>
      <c r="K18" s="8">
        <v>975</v>
      </c>
      <c r="L18" s="8">
        <v>78000</v>
      </c>
      <c r="M18" s="4">
        <v>13</v>
      </c>
      <c r="N18" s="8">
        <v>10140</v>
      </c>
      <c r="O18" s="8">
        <v>1014</v>
      </c>
      <c r="P18" s="8">
        <v>3042</v>
      </c>
      <c r="Q18" s="8">
        <v>3042</v>
      </c>
      <c r="R18" s="8">
        <v>3042</v>
      </c>
      <c r="S18" s="8">
        <v>9126</v>
      </c>
      <c r="T18" s="6"/>
    </row>
    <row r="19" ht="19.2" spans="1:20">
      <c r="A19" s="4">
        <v>3008</v>
      </c>
      <c r="B19" s="4" t="s">
        <v>1203</v>
      </c>
      <c r="C19" s="4" t="s">
        <v>2249</v>
      </c>
      <c r="D19" s="5">
        <v>45016</v>
      </c>
      <c r="E19" s="5">
        <v>45291</v>
      </c>
      <c r="F19" s="6"/>
      <c r="G19" s="4" t="s">
        <v>29</v>
      </c>
      <c r="H19" s="4" t="s">
        <v>1191</v>
      </c>
      <c r="I19" s="4" t="s">
        <v>27</v>
      </c>
      <c r="J19" s="4">
        <v>96</v>
      </c>
      <c r="K19" s="8">
        <v>975</v>
      </c>
      <c r="L19" s="8">
        <v>93600</v>
      </c>
      <c r="M19" s="4">
        <v>13</v>
      </c>
      <c r="N19" s="8">
        <v>12168</v>
      </c>
      <c r="O19" s="8">
        <v>1216.8</v>
      </c>
      <c r="P19" s="8">
        <v>3650.4</v>
      </c>
      <c r="Q19" s="8">
        <v>3650.4</v>
      </c>
      <c r="R19" s="8">
        <v>3650.4</v>
      </c>
      <c r="S19" s="8">
        <v>10951.2</v>
      </c>
      <c r="T19" s="6"/>
    </row>
    <row r="20" ht="19.2" spans="1:20">
      <c r="A20" s="4">
        <v>3009</v>
      </c>
      <c r="B20" s="4" t="s">
        <v>1204</v>
      </c>
      <c r="C20" s="4" t="s">
        <v>2249</v>
      </c>
      <c r="D20" s="5">
        <v>45016</v>
      </c>
      <c r="E20" s="5">
        <v>45291</v>
      </c>
      <c r="F20" s="6"/>
      <c r="G20" s="4" t="s">
        <v>29</v>
      </c>
      <c r="H20" s="4" t="s">
        <v>1191</v>
      </c>
      <c r="I20" s="4" t="s">
        <v>27</v>
      </c>
      <c r="J20" s="4">
        <v>40</v>
      </c>
      <c r="K20" s="8">
        <v>975</v>
      </c>
      <c r="L20" s="8">
        <v>39000</v>
      </c>
      <c r="M20" s="4">
        <v>13</v>
      </c>
      <c r="N20" s="8">
        <v>5070</v>
      </c>
      <c r="O20" s="8">
        <v>507</v>
      </c>
      <c r="P20" s="8">
        <v>1521</v>
      </c>
      <c r="Q20" s="8">
        <v>1521</v>
      </c>
      <c r="R20" s="8">
        <v>1521</v>
      </c>
      <c r="S20" s="8">
        <v>4563</v>
      </c>
      <c r="T20" s="6"/>
    </row>
    <row r="21" ht="19.2" spans="1:20">
      <c r="A21" s="4">
        <v>3010</v>
      </c>
      <c r="B21" s="4" t="s">
        <v>1205</v>
      </c>
      <c r="C21" s="4" t="s">
        <v>2249</v>
      </c>
      <c r="D21" s="5">
        <v>45016</v>
      </c>
      <c r="E21" s="5">
        <v>45291</v>
      </c>
      <c r="F21" s="6"/>
      <c r="G21" s="4" t="s">
        <v>29</v>
      </c>
      <c r="H21" s="4" t="s">
        <v>1191</v>
      </c>
      <c r="I21" s="4" t="s">
        <v>27</v>
      </c>
      <c r="J21" s="4">
        <v>96</v>
      </c>
      <c r="K21" s="8">
        <v>975</v>
      </c>
      <c r="L21" s="8">
        <v>93600</v>
      </c>
      <c r="M21" s="4">
        <v>13</v>
      </c>
      <c r="N21" s="8">
        <v>12168</v>
      </c>
      <c r="O21" s="8">
        <v>1216.8</v>
      </c>
      <c r="P21" s="8">
        <v>3650.4</v>
      </c>
      <c r="Q21" s="8">
        <v>3650.4</v>
      </c>
      <c r="R21" s="8">
        <v>3650.4</v>
      </c>
      <c r="S21" s="8">
        <v>10951.2</v>
      </c>
      <c r="T21" s="6"/>
    </row>
    <row r="22" ht="19.2" spans="1:20">
      <c r="A22" s="4">
        <v>3011</v>
      </c>
      <c r="B22" s="4" t="s">
        <v>1206</v>
      </c>
      <c r="C22" s="4" t="s">
        <v>2249</v>
      </c>
      <c r="D22" s="5">
        <v>45016</v>
      </c>
      <c r="E22" s="5">
        <v>45291</v>
      </c>
      <c r="F22" s="6"/>
      <c r="G22" s="4" t="s">
        <v>29</v>
      </c>
      <c r="H22" s="4" t="s">
        <v>1191</v>
      </c>
      <c r="I22" s="4" t="s">
        <v>27</v>
      </c>
      <c r="J22" s="4">
        <v>80</v>
      </c>
      <c r="K22" s="8">
        <v>975</v>
      </c>
      <c r="L22" s="8">
        <v>78000</v>
      </c>
      <c r="M22" s="4">
        <v>13</v>
      </c>
      <c r="N22" s="8">
        <v>10140</v>
      </c>
      <c r="O22" s="8">
        <v>1014</v>
      </c>
      <c r="P22" s="8">
        <v>3042</v>
      </c>
      <c r="Q22" s="8">
        <v>3042</v>
      </c>
      <c r="R22" s="8">
        <v>3042</v>
      </c>
      <c r="S22" s="8">
        <v>9126</v>
      </c>
      <c r="T22" s="6"/>
    </row>
    <row r="23" ht="19.2" spans="1:20">
      <c r="A23" s="4">
        <v>3012</v>
      </c>
      <c r="B23" s="4" t="s">
        <v>1207</v>
      </c>
      <c r="C23" s="4" t="s">
        <v>2249</v>
      </c>
      <c r="D23" s="5">
        <v>45016</v>
      </c>
      <c r="E23" s="5">
        <v>45291</v>
      </c>
      <c r="F23" s="6"/>
      <c r="G23" s="4" t="s">
        <v>29</v>
      </c>
      <c r="H23" s="4" t="s">
        <v>1191</v>
      </c>
      <c r="I23" s="4" t="s">
        <v>27</v>
      </c>
      <c r="J23" s="4">
        <v>30</v>
      </c>
      <c r="K23" s="8">
        <v>975</v>
      </c>
      <c r="L23" s="8">
        <v>29250</v>
      </c>
      <c r="M23" s="4">
        <v>13</v>
      </c>
      <c r="N23" s="8">
        <v>3802.5</v>
      </c>
      <c r="O23" s="8">
        <v>380.25</v>
      </c>
      <c r="P23" s="8">
        <v>1140.75</v>
      </c>
      <c r="Q23" s="8">
        <v>1140.75</v>
      </c>
      <c r="R23" s="8">
        <v>1140.75</v>
      </c>
      <c r="S23" s="8">
        <v>3422.25</v>
      </c>
      <c r="T23" s="6"/>
    </row>
    <row r="24" ht="19.2" spans="1:20">
      <c r="A24" s="4">
        <v>3013</v>
      </c>
      <c r="B24" s="4" t="s">
        <v>1208</v>
      </c>
      <c r="C24" s="4" t="s">
        <v>2249</v>
      </c>
      <c r="D24" s="5">
        <v>45016</v>
      </c>
      <c r="E24" s="5">
        <v>45291</v>
      </c>
      <c r="F24" s="6"/>
      <c r="G24" s="4" t="s">
        <v>29</v>
      </c>
      <c r="H24" s="4" t="s">
        <v>1191</v>
      </c>
      <c r="I24" s="4" t="s">
        <v>27</v>
      </c>
      <c r="J24" s="4">
        <v>60</v>
      </c>
      <c r="K24" s="8">
        <v>975</v>
      </c>
      <c r="L24" s="8">
        <v>58500</v>
      </c>
      <c r="M24" s="4">
        <v>13</v>
      </c>
      <c r="N24" s="8">
        <v>7605</v>
      </c>
      <c r="O24" s="8">
        <v>760.5</v>
      </c>
      <c r="P24" s="8">
        <v>2281.5</v>
      </c>
      <c r="Q24" s="8">
        <v>2281.5</v>
      </c>
      <c r="R24" s="8">
        <v>2281.5</v>
      </c>
      <c r="S24" s="8">
        <v>6844.5</v>
      </c>
      <c r="T24" s="6"/>
    </row>
    <row r="25" ht="19.2" spans="1:20">
      <c r="A25" s="4">
        <v>3014</v>
      </c>
      <c r="B25" s="4" t="s">
        <v>1209</v>
      </c>
      <c r="C25" s="4" t="s">
        <v>2249</v>
      </c>
      <c r="D25" s="5">
        <v>45016</v>
      </c>
      <c r="E25" s="5">
        <v>45291</v>
      </c>
      <c r="F25" s="6"/>
      <c r="G25" s="4" t="s">
        <v>29</v>
      </c>
      <c r="H25" s="4" t="s">
        <v>1191</v>
      </c>
      <c r="I25" s="4" t="s">
        <v>27</v>
      </c>
      <c r="J25" s="4">
        <v>80</v>
      </c>
      <c r="K25" s="8">
        <v>975</v>
      </c>
      <c r="L25" s="8">
        <v>78000</v>
      </c>
      <c r="M25" s="4">
        <v>13</v>
      </c>
      <c r="N25" s="8">
        <v>10140</v>
      </c>
      <c r="O25" s="8">
        <v>1014</v>
      </c>
      <c r="P25" s="8">
        <v>3042</v>
      </c>
      <c r="Q25" s="8">
        <v>3042</v>
      </c>
      <c r="R25" s="8">
        <v>3042</v>
      </c>
      <c r="S25" s="8">
        <v>9126</v>
      </c>
      <c r="T25" s="6"/>
    </row>
    <row r="26" ht="19.2" spans="1:20">
      <c r="A26" s="4">
        <v>3015</v>
      </c>
      <c r="B26" s="4" t="s">
        <v>1210</v>
      </c>
      <c r="C26" s="4" t="s">
        <v>2249</v>
      </c>
      <c r="D26" s="5">
        <v>45016</v>
      </c>
      <c r="E26" s="5">
        <v>45291</v>
      </c>
      <c r="F26" s="6"/>
      <c r="G26" s="4" t="s">
        <v>29</v>
      </c>
      <c r="H26" s="4" t="s">
        <v>1191</v>
      </c>
      <c r="I26" s="4" t="s">
        <v>27</v>
      </c>
      <c r="J26" s="4">
        <v>50</v>
      </c>
      <c r="K26" s="8">
        <v>975</v>
      </c>
      <c r="L26" s="8">
        <v>48750</v>
      </c>
      <c r="M26" s="4">
        <v>13</v>
      </c>
      <c r="N26" s="8">
        <v>6337.5</v>
      </c>
      <c r="O26" s="8">
        <v>633.75</v>
      </c>
      <c r="P26" s="8">
        <v>1901.25</v>
      </c>
      <c r="Q26" s="8">
        <v>1901.25</v>
      </c>
      <c r="R26" s="8">
        <v>1901.25</v>
      </c>
      <c r="S26" s="8">
        <v>5703.75</v>
      </c>
      <c r="T26" s="6"/>
    </row>
    <row r="27" ht="19.2" spans="1:20">
      <c r="A27" s="4">
        <v>3016</v>
      </c>
      <c r="B27" s="4" t="s">
        <v>1211</v>
      </c>
      <c r="C27" s="4" t="s">
        <v>2249</v>
      </c>
      <c r="D27" s="5">
        <v>45016</v>
      </c>
      <c r="E27" s="5">
        <v>45291</v>
      </c>
      <c r="F27" s="6"/>
      <c r="G27" s="4" t="s">
        <v>29</v>
      </c>
      <c r="H27" s="4" t="s">
        <v>1191</v>
      </c>
      <c r="I27" s="4" t="s">
        <v>27</v>
      </c>
      <c r="J27" s="4">
        <v>60</v>
      </c>
      <c r="K27" s="8">
        <v>975</v>
      </c>
      <c r="L27" s="8">
        <v>58500</v>
      </c>
      <c r="M27" s="4">
        <v>13</v>
      </c>
      <c r="N27" s="8">
        <v>7605</v>
      </c>
      <c r="O27" s="8">
        <v>760.5</v>
      </c>
      <c r="P27" s="8">
        <v>2281.5</v>
      </c>
      <c r="Q27" s="8">
        <v>2281.5</v>
      </c>
      <c r="R27" s="8">
        <v>2281.5</v>
      </c>
      <c r="S27" s="8">
        <v>6844.5</v>
      </c>
      <c r="T27" s="6"/>
    </row>
    <row r="28" ht="19.2" spans="1:20">
      <c r="A28" s="4">
        <v>3017</v>
      </c>
      <c r="B28" s="4" t="s">
        <v>47</v>
      </c>
      <c r="C28" s="4" t="s">
        <v>2249</v>
      </c>
      <c r="D28" s="5">
        <v>45016</v>
      </c>
      <c r="E28" s="5">
        <v>45291</v>
      </c>
      <c r="F28" s="6"/>
      <c r="G28" s="4" t="s">
        <v>29</v>
      </c>
      <c r="H28" s="4" t="s">
        <v>1191</v>
      </c>
      <c r="I28" s="4" t="s">
        <v>27</v>
      </c>
      <c r="J28" s="4">
        <v>90</v>
      </c>
      <c r="K28" s="8">
        <v>975</v>
      </c>
      <c r="L28" s="8">
        <v>87750</v>
      </c>
      <c r="M28" s="4">
        <v>13</v>
      </c>
      <c r="N28" s="8">
        <v>11407.5</v>
      </c>
      <c r="O28" s="8">
        <v>1140.75</v>
      </c>
      <c r="P28" s="8">
        <v>3422.25</v>
      </c>
      <c r="Q28" s="8">
        <v>3422.25</v>
      </c>
      <c r="R28" s="8">
        <v>3422.25</v>
      </c>
      <c r="S28" s="8">
        <v>10266.75</v>
      </c>
      <c r="T28" s="6"/>
    </row>
    <row r="29" ht="19.2" spans="1:20">
      <c r="A29" s="4">
        <v>3018</v>
      </c>
      <c r="B29" s="4" t="s">
        <v>1212</v>
      </c>
      <c r="C29" s="4" t="s">
        <v>2249</v>
      </c>
      <c r="D29" s="5">
        <v>45016</v>
      </c>
      <c r="E29" s="5">
        <v>45291</v>
      </c>
      <c r="F29" s="6"/>
      <c r="G29" s="4" t="s">
        <v>29</v>
      </c>
      <c r="H29" s="4" t="s">
        <v>1191</v>
      </c>
      <c r="I29" s="4" t="s">
        <v>27</v>
      </c>
      <c r="J29" s="4">
        <v>40</v>
      </c>
      <c r="K29" s="8">
        <v>975</v>
      </c>
      <c r="L29" s="8">
        <v>39000</v>
      </c>
      <c r="M29" s="4">
        <v>13</v>
      </c>
      <c r="N29" s="8">
        <v>5070</v>
      </c>
      <c r="O29" s="8">
        <v>507</v>
      </c>
      <c r="P29" s="8">
        <v>1521</v>
      </c>
      <c r="Q29" s="8">
        <v>1521</v>
      </c>
      <c r="R29" s="8">
        <v>1521</v>
      </c>
      <c r="S29" s="8">
        <v>4563</v>
      </c>
      <c r="T29" s="6"/>
    </row>
    <row r="30" ht="19.2" spans="1:20">
      <c r="A30" s="4">
        <v>3019</v>
      </c>
      <c r="B30" s="4" t="s">
        <v>1213</v>
      </c>
      <c r="C30" s="4" t="s">
        <v>2249</v>
      </c>
      <c r="D30" s="5">
        <v>45016</v>
      </c>
      <c r="E30" s="5">
        <v>45291</v>
      </c>
      <c r="F30" s="6"/>
      <c r="G30" s="4" t="s">
        <v>29</v>
      </c>
      <c r="H30" s="4" t="s">
        <v>1191</v>
      </c>
      <c r="I30" s="4" t="s">
        <v>27</v>
      </c>
      <c r="J30" s="4">
        <v>40</v>
      </c>
      <c r="K30" s="8">
        <v>975</v>
      </c>
      <c r="L30" s="8">
        <v>39000</v>
      </c>
      <c r="M30" s="4">
        <v>13</v>
      </c>
      <c r="N30" s="8">
        <v>5070</v>
      </c>
      <c r="O30" s="8">
        <v>507</v>
      </c>
      <c r="P30" s="8">
        <v>1521</v>
      </c>
      <c r="Q30" s="8">
        <v>1521</v>
      </c>
      <c r="R30" s="8">
        <v>1521</v>
      </c>
      <c r="S30" s="8">
        <v>4563</v>
      </c>
      <c r="T30" s="6"/>
    </row>
    <row r="31" ht="19.2" spans="1:20">
      <c r="A31" s="4">
        <v>3020</v>
      </c>
      <c r="B31" s="4" t="s">
        <v>1214</v>
      </c>
      <c r="C31" s="4" t="s">
        <v>2249</v>
      </c>
      <c r="D31" s="5">
        <v>45016</v>
      </c>
      <c r="E31" s="5">
        <v>45291</v>
      </c>
      <c r="F31" s="6"/>
      <c r="G31" s="4" t="s">
        <v>29</v>
      </c>
      <c r="H31" s="4" t="s">
        <v>1191</v>
      </c>
      <c r="I31" s="4" t="s">
        <v>27</v>
      </c>
      <c r="J31" s="4">
        <v>20</v>
      </c>
      <c r="K31" s="8">
        <v>975</v>
      </c>
      <c r="L31" s="8">
        <v>19500</v>
      </c>
      <c r="M31" s="4">
        <v>13</v>
      </c>
      <c r="N31" s="8">
        <v>2535</v>
      </c>
      <c r="O31" s="8">
        <v>253.5</v>
      </c>
      <c r="P31" s="8">
        <v>760.5</v>
      </c>
      <c r="Q31" s="8">
        <v>760.5</v>
      </c>
      <c r="R31" s="8">
        <v>760.5</v>
      </c>
      <c r="S31" s="8">
        <v>2281.5</v>
      </c>
      <c r="T31" s="6"/>
    </row>
    <row r="32" ht="19.2" spans="1:20">
      <c r="A32" s="4">
        <v>3021</v>
      </c>
      <c r="B32" s="4" t="s">
        <v>1215</v>
      </c>
      <c r="C32" s="4" t="s">
        <v>2249</v>
      </c>
      <c r="D32" s="5">
        <v>45016</v>
      </c>
      <c r="E32" s="5">
        <v>45291</v>
      </c>
      <c r="F32" s="6"/>
      <c r="G32" s="4" t="s">
        <v>29</v>
      </c>
      <c r="H32" s="4" t="s">
        <v>1191</v>
      </c>
      <c r="I32" s="4" t="s">
        <v>27</v>
      </c>
      <c r="J32" s="4">
        <v>90</v>
      </c>
      <c r="K32" s="8">
        <v>975</v>
      </c>
      <c r="L32" s="8">
        <v>87750</v>
      </c>
      <c r="M32" s="4">
        <v>13</v>
      </c>
      <c r="N32" s="8">
        <v>11407.5</v>
      </c>
      <c r="O32" s="8">
        <v>1140.75</v>
      </c>
      <c r="P32" s="8">
        <v>3422.25</v>
      </c>
      <c r="Q32" s="8">
        <v>3422.25</v>
      </c>
      <c r="R32" s="8">
        <v>3422.25</v>
      </c>
      <c r="S32" s="8">
        <v>10266.75</v>
      </c>
      <c r="T32" s="6"/>
    </row>
    <row r="33" ht="19.2" spans="1:20">
      <c r="A33" s="4">
        <v>3022</v>
      </c>
      <c r="B33" s="4" t="s">
        <v>1216</v>
      </c>
      <c r="C33" s="4" t="s">
        <v>2249</v>
      </c>
      <c r="D33" s="5">
        <v>45016</v>
      </c>
      <c r="E33" s="5">
        <v>45291</v>
      </c>
      <c r="F33" s="6"/>
      <c r="G33" s="4" t="s">
        <v>29</v>
      </c>
      <c r="H33" s="4" t="s">
        <v>1191</v>
      </c>
      <c r="I33" s="4" t="s">
        <v>27</v>
      </c>
      <c r="J33" s="4">
        <v>80</v>
      </c>
      <c r="K33" s="8">
        <v>975</v>
      </c>
      <c r="L33" s="8">
        <v>78000</v>
      </c>
      <c r="M33" s="4">
        <v>13</v>
      </c>
      <c r="N33" s="8">
        <v>10140</v>
      </c>
      <c r="O33" s="8">
        <v>1014</v>
      </c>
      <c r="P33" s="8">
        <v>3042</v>
      </c>
      <c r="Q33" s="8">
        <v>3042</v>
      </c>
      <c r="R33" s="8">
        <v>3042</v>
      </c>
      <c r="S33" s="8">
        <v>9126</v>
      </c>
      <c r="T33" s="6"/>
    </row>
    <row r="34" ht="19.2" spans="1:20">
      <c r="A34" s="4">
        <v>3023</v>
      </c>
      <c r="B34" s="4" t="s">
        <v>1217</v>
      </c>
      <c r="C34" s="4" t="s">
        <v>2249</v>
      </c>
      <c r="D34" s="5">
        <v>45016</v>
      </c>
      <c r="E34" s="5">
        <v>45291</v>
      </c>
      <c r="F34" s="6"/>
      <c r="G34" s="4" t="s">
        <v>29</v>
      </c>
      <c r="H34" s="4" t="s">
        <v>1191</v>
      </c>
      <c r="I34" s="4" t="s">
        <v>27</v>
      </c>
      <c r="J34" s="4">
        <v>90</v>
      </c>
      <c r="K34" s="8">
        <v>975</v>
      </c>
      <c r="L34" s="8">
        <v>87750</v>
      </c>
      <c r="M34" s="4">
        <v>13</v>
      </c>
      <c r="N34" s="8">
        <v>11407.5</v>
      </c>
      <c r="O34" s="8">
        <v>1140.75</v>
      </c>
      <c r="P34" s="8">
        <v>3422.25</v>
      </c>
      <c r="Q34" s="8">
        <v>3422.25</v>
      </c>
      <c r="R34" s="8">
        <v>3422.25</v>
      </c>
      <c r="S34" s="8">
        <v>10266.75</v>
      </c>
      <c r="T34" s="6"/>
    </row>
    <row r="35" ht="19.2" spans="1:20">
      <c r="A35" s="4">
        <v>3024</v>
      </c>
      <c r="B35" s="4" t="s">
        <v>1218</v>
      </c>
      <c r="C35" s="4" t="s">
        <v>2249</v>
      </c>
      <c r="D35" s="5">
        <v>45016</v>
      </c>
      <c r="E35" s="5">
        <v>45291</v>
      </c>
      <c r="F35" s="6"/>
      <c r="G35" s="4" t="s">
        <v>29</v>
      </c>
      <c r="H35" s="4" t="s">
        <v>1191</v>
      </c>
      <c r="I35" s="4" t="s">
        <v>27</v>
      </c>
      <c r="J35" s="4">
        <v>90</v>
      </c>
      <c r="K35" s="8">
        <v>975</v>
      </c>
      <c r="L35" s="8">
        <v>87750</v>
      </c>
      <c r="M35" s="4">
        <v>13</v>
      </c>
      <c r="N35" s="8">
        <v>11407.5</v>
      </c>
      <c r="O35" s="8">
        <v>1140.75</v>
      </c>
      <c r="P35" s="8">
        <v>3422.25</v>
      </c>
      <c r="Q35" s="8">
        <v>3422.25</v>
      </c>
      <c r="R35" s="8">
        <v>3422.25</v>
      </c>
      <c r="S35" s="8">
        <v>10266.75</v>
      </c>
      <c r="T35" s="6"/>
    </row>
    <row r="36" ht="19.2" spans="1:20">
      <c r="A36" s="4">
        <v>3025</v>
      </c>
      <c r="B36" s="4" t="s">
        <v>1219</v>
      </c>
      <c r="C36" s="4" t="s">
        <v>2249</v>
      </c>
      <c r="D36" s="5">
        <v>45016</v>
      </c>
      <c r="E36" s="5">
        <v>45291</v>
      </c>
      <c r="F36" s="6"/>
      <c r="G36" s="4" t="s">
        <v>29</v>
      </c>
      <c r="H36" s="4" t="s">
        <v>1191</v>
      </c>
      <c r="I36" s="4" t="s">
        <v>27</v>
      </c>
      <c r="J36" s="4">
        <v>90</v>
      </c>
      <c r="K36" s="8">
        <v>975</v>
      </c>
      <c r="L36" s="8">
        <v>87750</v>
      </c>
      <c r="M36" s="4">
        <v>13</v>
      </c>
      <c r="N36" s="8">
        <v>11407.5</v>
      </c>
      <c r="O36" s="8">
        <v>1140.75</v>
      </c>
      <c r="P36" s="8">
        <v>3422.25</v>
      </c>
      <c r="Q36" s="8">
        <v>3422.25</v>
      </c>
      <c r="R36" s="8">
        <v>3422.25</v>
      </c>
      <c r="S36" s="8">
        <v>10266.75</v>
      </c>
      <c r="T36" s="6"/>
    </row>
    <row r="37" ht="19.2" spans="1:20">
      <c r="A37" s="4">
        <v>3026</v>
      </c>
      <c r="B37" s="4" t="s">
        <v>1220</v>
      </c>
      <c r="C37" s="4" t="s">
        <v>2249</v>
      </c>
      <c r="D37" s="5">
        <v>45016</v>
      </c>
      <c r="E37" s="5">
        <v>45291</v>
      </c>
      <c r="F37" s="6"/>
      <c r="G37" s="4" t="s">
        <v>29</v>
      </c>
      <c r="H37" s="4" t="s">
        <v>1191</v>
      </c>
      <c r="I37" s="4" t="s">
        <v>27</v>
      </c>
      <c r="J37" s="4">
        <v>50</v>
      </c>
      <c r="K37" s="8">
        <v>975</v>
      </c>
      <c r="L37" s="8">
        <v>48750</v>
      </c>
      <c r="M37" s="4">
        <v>13</v>
      </c>
      <c r="N37" s="8">
        <v>6337.5</v>
      </c>
      <c r="O37" s="8">
        <v>633.75</v>
      </c>
      <c r="P37" s="8">
        <v>1901.25</v>
      </c>
      <c r="Q37" s="8">
        <v>1901.25</v>
      </c>
      <c r="R37" s="8">
        <v>1901.25</v>
      </c>
      <c r="S37" s="8">
        <v>5703.75</v>
      </c>
      <c r="T37" s="6"/>
    </row>
    <row r="38" ht="19.2" spans="1:20">
      <c r="A38" s="4">
        <v>3027</v>
      </c>
      <c r="B38" s="4" t="s">
        <v>1221</v>
      </c>
      <c r="C38" s="4" t="s">
        <v>2249</v>
      </c>
      <c r="D38" s="5">
        <v>45016</v>
      </c>
      <c r="E38" s="5">
        <v>45291</v>
      </c>
      <c r="F38" s="6"/>
      <c r="G38" s="4" t="s">
        <v>29</v>
      </c>
      <c r="H38" s="4" t="s">
        <v>1191</v>
      </c>
      <c r="I38" s="4" t="s">
        <v>27</v>
      </c>
      <c r="J38" s="4">
        <v>70</v>
      </c>
      <c r="K38" s="8">
        <v>975</v>
      </c>
      <c r="L38" s="8">
        <v>68250</v>
      </c>
      <c r="M38" s="4">
        <v>13</v>
      </c>
      <c r="N38" s="8">
        <v>8872.5</v>
      </c>
      <c r="O38" s="8">
        <v>887.25</v>
      </c>
      <c r="P38" s="8">
        <v>2661.75</v>
      </c>
      <c r="Q38" s="8">
        <v>2661.75</v>
      </c>
      <c r="R38" s="8">
        <v>2661.75</v>
      </c>
      <c r="S38" s="8">
        <v>7985.25</v>
      </c>
      <c r="T38" s="6"/>
    </row>
    <row r="39" ht="19.2" spans="1:20">
      <c r="A39" s="4">
        <v>3028</v>
      </c>
      <c r="B39" s="4" t="s">
        <v>1222</v>
      </c>
      <c r="C39" s="4" t="s">
        <v>2249</v>
      </c>
      <c r="D39" s="5">
        <v>45016</v>
      </c>
      <c r="E39" s="5">
        <v>45291</v>
      </c>
      <c r="F39" s="6"/>
      <c r="G39" s="4" t="s">
        <v>29</v>
      </c>
      <c r="H39" s="4" t="s">
        <v>1191</v>
      </c>
      <c r="I39" s="4" t="s">
        <v>27</v>
      </c>
      <c r="J39" s="4">
        <v>96</v>
      </c>
      <c r="K39" s="8">
        <v>975</v>
      </c>
      <c r="L39" s="8">
        <v>93600</v>
      </c>
      <c r="M39" s="4">
        <v>13</v>
      </c>
      <c r="N39" s="8">
        <v>12168</v>
      </c>
      <c r="O39" s="8">
        <v>1216.8</v>
      </c>
      <c r="P39" s="8">
        <v>3650.4</v>
      </c>
      <c r="Q39" s="8">
        <v>3650.4</v>
      </c>
      <c r="R39" s="8">
        <v>3650.4</v>
      </c>
      <c r="S39" s="8">
        <v>10951.2</v>
      </c>
      <c r="T39" s="6"/>
    </row>
    <row r="40" ht="19.2" spans="1:20">
      <c r="A40" s="4">
        <v>3029</v>
      </c>
      <c r="B40" s="4" t="s">
        <v>1223</v>
      </c>
      <c r="C40" s="4" t="s">
        <v>2249</v>
      </c>
      <c r="D40" s="5">
        <v>45016</v>
      </c>
      <c r="E40" s="5">
        <v>45291</v>
      </c>
      <c r="F40" s="6"/>
      <c r="G40" s="4" t="s">
        <v>29</v>
      </c>
      <c r="H40" s="4" t="s">
        <v>1191</v>
      </c>
      <c r="I40" s="4" t="s">
        <v>27</v>
      </c>
      <c r="J40" s="4">
        <v>80</v>
      </c>
      <c r="K40" s="8">
        <v>975</v>
      </c>
      <c r="L40" s="8">
        <v>78000</v>
      </c>
      <c r="M40" s="4">
        <v>13</v>
      </c>
      <c r="N40" s="8">
        <v>10140</v>
      </c>
      <c r="O40" s="8">
        <v>1014</v>
      </c>
      <c r="P40" s="8">
        <v>3042</v>
      </c>
      <c r="Q40" s="8">
        <v>3042</v>
      </c>
      <c r="R40" s="8">
        <v>3042</v>
      </c>
      <c r="S40" s="8">
        <v>9126</v>
      </c>
      <c r="T40" s="6"/>
    </row>
    <row r="41" ht="19.2" spans="1:20">
      <c r="A41" s="4">
        <v>3030</v>
      </c>
      <c r="B41" s="4" t="s">
        <v>1224</v>
      </c>
      <c r="C41" s="4" t="s">
        <v>2249</v>
      </c>
      <c r="D41" s="5">
        <v>45016</v>
      </c>
      <c r="E41" s="5">
        <v>45291</v>
      </c>
      <c r="F41" s="6"/>
      <c r="G41" s="4" t="s">
        <v>29</v>
      </c>
      <c r="H41" s="4" t="s">
        <v>1191</v>
      </c>
      <c r="I41" s="4" t="s">
        <v>27</v>
      </c>
      <c r="J41" s="4">
        <v>80</v>
      </c>
      <c r="K41" s="8">
        <v>975</v>
      </c>
      <c r="L41" s="8">
        <v>78000</v>
      </c>
      <c r="M41" s="4">
        <v>13</v>
      </c>
      <c r="N41" s="8">
        <v>10140</v>
      </c>
      <c r="O41" s="8">
        <v>1014</v>
      </c>
      <c r="P41" s="8">
        <v>3042</v>
      </c>
      <c r="Q41" s="8">
        <v>3042</v>
      </c>
      <c r="R41" s="8">
        <v>3042</v>
      </c>
      <c r="S41" s="8">
        <v>9126</v>
      </c>
      <c r="T41" s="6"/>
    </row>
    <row r="42" ht="19.2" spans="1:20">
      <c r="A42" s="4">
        <v>3031</v>
      </c>
      <c r="B42" s="4" t="s">
        <v>1225</v>
      </c>
      <c r="C42" s="4" t="s">
        <v>2249</v>
      </c>
      <c r="D42" s="5">
        <v>45016</v>
      </c>
      <c r="E42" s="5">
        <v>45291</v>
      </c>
      <c r="F42" s="6"/>
      <c r="G42" s="4" t="s">
        <v>29</v>
      </c>
      <c r="H42" s="4" t="s">
        <v>1191</v>
      </c>
      <c r="I42" s="4" t="s">
        <v>27</v>
      </c>
      <c r="J42" s="4">
        <v>40</v>
      </c>
      <c r="K42" s="8">
        <v>975</v>
      </c>
      <c r="L42" s="8">
        <v>39000</v>
      </c>
      <c r="M42" s="4">
        <v>13</v>
      </c>
      <c r="N42" s="8">
        <v>5070</v>
      </c>
      <c r="O42" s="8">
        <v>507</v>
      </c>
      <c r="P42" s="8">
        <v>1521</v>
      </c>
      <c r="Q42" s="8">
        <v>1521</v>
      </c>
      <c r="R42" s="8">
        <v>1521</v>
      </c>
      <c r="S42" s="8">
        <v>4563</v>
      </c>
      <c r="T42" s="6"/>
    </row>
    <row r="43" ht="19.2" spans="1:20">
      <c r="A43" s="4">
        <v>3032</v>
      </c>
      <c r="B43" s="4" t="s">
        <v>1226</v>
      </c>
      <c r="C43" s="4" t="s">
        <v>2249</v>
      </c>
      <c r="D43" s="5">
        <v>45016</v>
      </c>
      <c r="E43" s="5">
        <v>45291</v>
      </c>
      <c r="F43" s="6"/>
      <c r="G43" s="4" t="s">
        <v>29</v>
      </c>
      <c r="H43" s="4" t="s">
        <v>1191</v>
      </c>
      <c r="I43" s="4" t="s">
        <v>27</v>
      </c>
      <c r="J43" s="4">
        <v>60</v>
      </c>
      <c r="K43" s="8">
        <v>975</v>
      </c>
      <c r="L43" s="8">
        <v>58500</v>
      </c>
      <c r="M43" s="4">
        <v>13</v>
      </c>
      <c r="N43" s="8">
        <v>7605</v>
      </c>
      <c r="O43" s="8">
        <v>760.5</v>
      </c>
      <c r="P43" s="8">
        <v>2281.5</v>
      </c>
      <c r="Q43" s="8">
        <v>2281.5</v>
      </c>
      <c r="R43" s="8">
        <v>2281.5</v>
      </c>
      <c r="S43" s="8">
        <v>6844.5</v>
      </c>
      <c r="T43" s="6"/>
    </row>
    <row r="44" ht="19.2" spans="1:20">
      <c r="A44" s="4">
        <v>3033</v>
      </c>
      <c r="B44" s="4" t="s">
        <v>126</v>
      </c>
      <c r="C44" s="4" t="s">
        <v>2249</v>
      </c>
      <c r="D44" s="5">
        <v>45016</v>
      </c>
      <c r="E44" s="5">
        <v>45291</v>
      </c>
      <c r="F44" s="6"/>
      <c r="G44" s="4" t="s">
        <v>29</v>
      </c>
      <c r="H44" s="4" t="s">
        <v>1191</v>
      </c>
      <c r="I44" s="4" t="s">
        <v>27</v>
      </c>
      <c r="J44" s="4">
        <v>30</v>
      </c>
      <c r="K44" s="8">
        <v>975</v>
      </c>
      <c r="L44" s="8">
        <v>29250</v>
      </c>
      <c r="M44" s="4">
        <v>13</v>
      </c>
      <c r="N44" s="8">
        <v>3802.5</v>
      </c>
      <c r="O44" s="8">
        <v>380.25</v>
      </c>
      <c r="P44" s="8">
        <v>1140.75</v>
      </c>
      <c r="Q44" s="8">
        <v>1140.75</v>
      </c>
      <c r="R44" s="8">
        <v>1140.75</v>
      </c>
      <c r="S44" s="8">
        <v>3422.25</v>
      </c>
      <c r="T44" s="6"/>
    </row>
    <row r="45" ht="19.2" spans="1:20">
      <c r="A45" s="4">
        <v>3034</v>
      </c>
      <c r="B45" s="4" t="s">
        <v>1228</v>
      </c>
      <c r="C45" s="4" t="s">
        <v>2249</v>
      </c>
      <c r="D45" s="5">
        <v>45016</v>
      </c>
      <c r="E45" s="5">
        <v>45291</v>
      </c>
      <c r="F45" s="6"/>
      <c r="G45" s="4" t="s">
        <v>29</v>
      </c>
      <c r="H45" s="4" t="s">
        <v>1191</v>
      </c>
      <c r="I45" s="4" t="s">
        <v>27</v>
      </c>
      <c r="J45" s="4">
        <v>15.15</v>
      </c>
      <c r="K45" s="8">
        <v>975</v>
      </c>
      <c r="L45" s="8">
        <v>14771.25</v>
      </c>
      <c r="M45" s="4">
        <v>13</v>
      </c>
      <c r="N45" s="8">
        <v>1920.2625</v>
      </c>
      <c r="O45" s="8">
        <v>192.02625</v>
      </c>
      <c r="P45" s="8">
        <v>576.07875</v>
      </c>
      <c r="Q45" s="8">
        <v>576.07875</v>
      </c>
      <c r="R45" s="8">
        <v>576.07875</v>
      </c>
      <c r="S45" s="8">
        <v>1728.23625</v>
      </c>
      <c r="T45" s="6"/>
    </row>
    <row r="46" ht="19.2" spans="1:20">
      <c r="A46" s="4">
        <v>3035</v>
      </c>
      <c r="B46" s="4" t="s">
        <v>1230</v>
      </c>
      <c r="C46" s="4" t="s">
        <v>2249</v>
      </c>
      <c r="D46" s="5">
        <v>45016</v>
      </c>
      <c r="E46" s="5">
        <v>45291</v>
      </c>
      <c r="F46" s="6"/>
      <c r="G46" s="4" t="s">
        <v>29</v>
      </c>
      <c r="H46" s="4" t="s">
        <v>1191</v>
      </c>
      <c r="I46" s="4" t="s">
        <v>27</v>
      </c>
      <c r="J46" s="4">
        <v>85</v>
      </c>
      <c r="K46" s="8">
        <v>975</v>
      </c>
      <c r="L46" s="8">
        <v>82875</v>
      </c>
      <c r="M46" s="4">
        <v>13</v>
      </c>
      <c r="N46" s="8">
        <v>10773.75</v>
      </c>
      <c r="O46" s="8">
        <v>1077.375</v>
      </c>
      <c r="P46" s="8">
        <v>3232.125</v>
      </c>
      <c r="Q46" s="8">
        <v>3232.125</v>
      </c>
      <c r="R46" s="8">
        <v>3232.125</v>
      </c>
      <c r="S46" s="8">
        <v>9696.375</v>
      </c>
      <c r="T46" s="6"/>
    </row>
    <row r="47" ht="19.2" spans="1:20">
      <c r="A47" s="4">
        <v>3036</v>
      </c>
      <c r="B47" s="4" t="s">
        <v>1231</v>
      </c>
      <c r="C47" s="4" t="s">
        <v>2249</v>
      </c>
      <c r="D47" s="5">
        <v>45016</v>
      </c>
      <c r="E47" s="5">
        <v>45291</v>
      </c>
      <c r="F47" s="6"/>
      <c r="G47" s="4" t="s">
        <v>29</v>
      </c>
      <c r="H47" s="4" t="s">
        <v>1191</v>
      </c>
      <c r="I47" s="4" t="s">
        <v>27</v>
      </c>
      <c r="J47" s="4">
        <v>70</v>
      </c>
      <c r="K47" s="8">
        <v>975</v>
      </c>
      <c r="L47" s="8">
        <v>68250</v>
      </c>
      <c r="M47" s="4">
        <v>13</v>
      </c>
      <c r="N47" s="8">
        <v>8872.5</v>
      </c>
      <c r="O47" s="8">
        <v>887.25</v>
      </c>
      <c r="P47" s="8">
        <v>2661.75</v>
      </c>
      <c r="Q47" s="8">
        <v>2661.75</v>
      </c>
      <c r="R47" s="8">
        <v>2661.75</v>
      </c>
      <c r="S47" s="8">
        <v>7985.25</v>
      </c>
      <c r="T47" s="6"/>
    </row>
    <row r="48" ht="19.2" spans="1:20">
      <c r="A48" s="4">
        <v>3037</v>
      </c>
      <c r="B48" s="4" t="s">
        <v>1232</v>
      </c>
      <c r="C48" s="4" t="s">
        <v>2249</v>
      </c>
      <c r="D48" s="5">
        <v>45016</v>
      </c>
      <c r="E48" s="5">
        <v>45291</v>
      </c>
      <c r="F48" s="6"/>
      <c r="G48" s="4" t="s">
        <v>29</v>
      </c>
      <c r="H48" s="4" t="s">
        <v>1191</v>
      </c>
      <c r="I48" s="4" t="s">
        <v>27</v>
      </c>
      <c r="J48" s="4">
        <v>60</v>
      </c>
      <c r="K48" s="8">
        <v>975</v>
      </c>
      <c r="L48" s="8">
        <v>58500</v>
      </c>
      <c r="M48" s="4">
        <v>13</v>
      </c>
      <c r="N48" s="8">
        <v>7605</v>
      </c>
      <c r="O48" s="8">
        <v>760.5</v>
      </c>
      <c r="P48" s="8">
        <v>2281.5</v>
      </c>
      <c r="Q48" s="8">
        <v>2281.5</v>
      </c>
      <c r="R48" s="8">
        <v>2281.5</v>
      </c>
      <c r="S48" s="8">
        <v>6844.5</v>
      </c>
      <c r="T48" s="6"/>
    </row>
    <row r="49" ht="19.2" spans="1:20">
      <c r="A49" s="4">
        <v>3038</v>
      </c>
      <c r="B49" s="4" t="s">
        <v>1233</v>
      </c>
      <c r="C49" s="4" t="s">
        <v>2249</v>
      </c>
      <c r="D49" s="5">
        <v>45016</v>
      </c>
      <c r="E49" s="5">
        <v>45291</v>
      </c>
      <c r="F49" s="6"/>
      <c r="G49" s="4" t="s">
        <v>29</v>
      </c>
      <c r="H49" s="4" t="s">
        <v>1191</v>
      </c>
      <c r="I49" s="4" t="s">
        <v>27</v>
      </c>
      <c r="J49" s="4">
        <v>30</v>
      </c>
      <c r="K49" s="8">
        <v>975</v>
      </c>
      <c r="L49" s="8">
        <v>29250</v>
      </c>
      <c r="M49" s="4">
        <v>13</v>
      </c>
      <c r="N49" s="8">
        <v>3802.5</v>
      </c>
      <c r="O49" s="8">
        <v>380.25</v>
      </c>
      <c r="P49" s="8">
        <v>1140.75</v>
      </c>
      <c r="Q49" s="8">
        <v>1140.75</v>
      </c>
      <c r="R49" s="8">
        <v>1140.75</v>
      </c>
      <c r="S49" s="8">
        <v>3422.25</v>
      </c>
      <c r="T49" s="6"/>
    </row>
    <row r="50" ht="19.2" spans="1:20">
      <c r="A50" s="4">
        <v>3039</v>
      </c>
      <c r="B50" s="4" t="s">
        <v>1234</v>
      </c>
      <c r="C50" s="4" t="s">
        <v>2249</v>
      </c>
      <c r="D50" s="5">
        <v>45016</v>
      </c>
      <c r="E50" s="5">
        <v>45291</v>
      </c>
      <c r="F50" s="6"/>
      <c r="G50" s="4" t="s">
        <v>29</v>
      </c>
      <c r="H50" s="4" t="s">
        <v>1191</v>
      </c>
      <c r="I50" s="4" t="s">
        <v>27</v>
      </c>
      <c r="J50" s="4">
        <v>95</v>
      </c>
      <c r="K50" s="8">
        <v>975</v>
      </c>
      <c r="L50" s="8">
        <v>92625</v>
      </c>
      <c r="M50" s="4">
        <v>13</v>
      </c>
      <c r="N50" s="8">
        <v>12041.25</v>
      </c>
      <c r="O50" s="8">
        <v>1204.125</v>
      </c>
      <c r="P50" s="8">
        <v>3612.375</v>
      </c>
      <c r="Q50" s="8">
        <v>3612.375</v>
      </c>
      <c r="R50" s="8">
        <v>3612.375</v>
      </c>
      <c r="S50" s="8">
        <v>10837.125</v>
      </c>
      <c r="T50" s="6"/>
    </row>
    <row r="51" ht="19.2" spans="1:20">
      <c r="A51" s="4">
        <v>3040</v>
      </c>
      <c r="B51" s="4" t="s">
        <v>1235</v>
      </c>
      <c r="C51" s="4" t="s">
        <v>2249</v>
      </c>
      <c r="D51" s="5">
        <v>45016</v>
      </c>
      <c r="E51" s="5">
        <v>45291</v>
      </c>
      <c r="F51" s="6"/>
      <c r="G51" s="4" t="s">
        <v>29</v>
      </c>
      <c r="H51" s="4" t="s">
        <v>1191</v>
      </c>
      <c r="I51" s="4" t="s">
        <v>27</v>
      </c>
      <c r="J51" s="4">
        <v>50</v>
      </c>
      <c r="K51" s="8">
        <v>975</v>
      </c>
      <c r="L51" s="8">
        <v>48750</v>
      </c>
      <c r="M51" s="4">
        <v>13</v>
      </c>
      <c r="N51" s="8">
        <v>6337.5</v>
      </c>
      <c r="O51" s="8">
        <v>633.75</v>
      </c>
      <c r="P51" s="8">
        <v>1901.25</v>
      </c>
      <c r="Q51" s="8">
        <v>1901.25</v>
      </c>
      <c r="R51" s="8">
        <v>1901.25</v>
      </c>
      <c r="S51" s="8">
        <v>5703.75</v>
      </c>
      <c r="T51" s="6"/>
    </row>
    <row r="52" ht="19.2" spans="1:20">
      <c r="A52" s="4">
        <v>3041</v>
      </c>
      <c r="B52" s="4" t="s">
        <v>1236</v>
      </c>
      <c r="C52" s="4" t="s">
        <v>2249</v>
      </c>
      <c r="D52" s="5">
        <v>45016</v>
      </c>
      <c r="E52" s="5">
        <v>45291</v>
      </c>
      <c r="F52" s="6"/>
      <c r="G52" s="4" t="s">
        <v>29</v>
      </c>
      <c r="H52" s="4" t="s">
        <v>1191</v>
      </c>
      <c r="I52" s="4" t="s">
        <v>27</v>
      </c>
      <c r="J52" s="4">
        <v>80</v>
      </c>
      <c r="K52" s="8">
        <v>975</v>
      </c>
      <c r="L52" s="8">
        <v>78000</v>
      </c>
      <c r="M52" s="4">
        <v>13</v>
      </c>
      <c r="N52" s="8">
        <v>10140</v>
      </c>
      <c r="O52" s="8">
        <v>1014</v>
      </c>
      <c r="P52" s="8">
        <v>3042</v>
      </c>
      <c r="Q52" s="8">
        <v>3042</v>
      </c>
      <c r="R52" s="8">
        <v>3042</v>
      </c>
      <c r="S52" s="8">
        <v>9126</v>
      </c>
      <c r="T52" s="6"/>
    </row>
    <row r="53" ht="19.2" spans="1:20">
      <c r="A53" s="4">
        <v>3042</v>
      </c>
      <c r="B53" s="4" t="s">
        <v>1237</v>
      </c>
      <c r="C53" s="4" t="s">
        <v>2249</v>
      </c>
      <c r="D53" s="5">
        <v>45016</v>
      </c>
      <c r="E53" s="5">
        <v>45291</v>
      </c>
      <c r="F53" s="6"/>
      <c r="G53" s="4" t="s">
        <v>29</v>
      </c>
      <c r="H53" s="4" t="s">
        <v>1191</v>
      </c>
      <c r="I53" s="4" t="s">
        <v>27</v>
      </c>
      <c r="J53" s="4">
        <v>90</v>
      </c>
      <c r="K53" s="8">
        <v>975</v>
      </c>
      <c r="L53" s="8">
        <v>87750</v>
      </c>
      <c r="M53" s="4">
        <v>13</v>
      </c>
      <c r="N53" s="8">
        <v>11407.5</v>
      </c>
      <c r="O53" s="8">
        <v>1140.75</v>
      </c>
      <c r="P53" s="8">
        <v>3422.25</v>
      </c>
      <c r="Q53" s="8">
        <v>3422.25</v>
      </c>
      <c r="R53" s="8">
        <v>3422.25</v>
      </c>
      <c r="S53" s="8">
        <v>10266.75</v>
      </c>
      <c r="T53" s="6"/>
    </row>
    <row r="54" ht="19.2" spans="1:20">
      <c r="A54" s="4">
        <v>3043</v>
      </c>
      <c r="B54" s="4" t="s">
        <v>1238</v>
      </c>
      <c r="C54" s="4" t="s">
        <v>2249</v>
      </c>
      <c r="D54" s="5">
        <v>45016</v>
      </c>
      <c r="E54" s="5">
        <v>45291</v>
      </c>
      <c r="F54" s="6"/>
      <c r="G54" s="4" t="s">
        <v>29</v>
      </c>
      <c r="H54" s="4" t="s">
        <v>1191</v>
      </c>
      <c r="I54" s="4" t="s">
        <v>27</v>
      </c>
      <c r="J54" s="4">
        <v>80</v>
      </c>
      <c r="K54" s="8">
        <v>975</v>
      </c>
      <c r="L54" s="8">
        <v>78000</v>
      </c>
      <c r="M54" s="4">
        <v>13</v>
      </c>
      <c r="N54" s="8">
        <v>10140</v>
      </c>
      <c r="O54" s="8">
        <v>1014</v>
      </c>
      <c r="P54" s="8">
        <v>3042</v>
      </c>
      <c r="Q54" s="8">
        <v>3042</v>
      </c>
      <c r="R54" s="8">
        <v>3042</v>
      </c>
      <c r="S54" s="8">
        <v>9126</v>
      </c>
      <c r="T54" s="6"/>
    </row>
    <row r="55" ht="19.2" spans="1:20">
      <c r="A55" s="4">
        <v>3044</v>
      </c>
      <c r="B55" s="4" t="s">
        <v>1239</v>
      </c>
      <c r="C55" s="4" t="s">
        <v>2249</v>
      </c>
      <c r="D55" s="5">
        <v>45016</v>
      </c>
      <c r="E55" s="5">
        <v>45291</v>
      </c>
      <c r="F55" s="6"/>
      <c r="G55" s="4" t="s">
        <v>29</v>
      </c>
      <c r="H55" s="4" t="s">
        <v>1191</v>
      </c>
      <c r="I55" s="4" t="s">
        <v>27</v>
      </c>
      <c r="J55" s="4">
        <v>80</v>
      </c>
      <c r="K55" s="8">
        <v>975</v>
      </c>
      <c r="L55" s="8">
        <v>78000</v>
      </c>
      <c r="M55" s="4">
        <v>13</v>
      </c>
      <c r="N55" s="8">
        <v>10140</v>
      </c>
      <c r="O55" s="8">
        <v>1014</v>
      </c>
      <c r="P55" s="8">
        <v>3042</v>
      </c>
      <c r="Q55" s="8">
        <v>3042</v>
      </c>
      <c r="R55" s="8">
        <v>3042</v>
      </c>
      <c r="S55" s="8">
        <v>9126</v>
      </c>
      <c r="T55" s="6"/>
    </row>
    <row r="56" ht="19.2" spans="1:20">
      <c r="A56" s="4">
        <v>3045</v>
      </c>
      <c r="B56" s="4" t="s">
        <v>1240</v>
      </c>
      <c r="C56" s="4" t="s">
        <v>2249</v>
      </c>
      <c r="D56" s="5">
        <v>45016</v>
      </c>
      <c r="E56" s="5">
        <v>45291</v>
      </c>
      <c r="F56" s="6"/>
      <c r="G56" s="4" t="s">
        <v>29</v>
      </c>
      <c r="H56" s="4" t="s">
        <v>1191</v>
      </c>
      <c r="I56" s="4" t="s">
        <v>27</v>
      </c>
      <c r="J56" s="4">
        <v>60</v>
      </c>
      <c r="K56" s="8">
        <v>975</v>
      </c>
      <c r="L56" s="8">
        <v>58500</v>
      </c>
      <c r="M56" s="4">
        <v>13</v>
      </c>
      <c r="N56" s="8">
        <v>7605</v>
      </c>
      <c r="O56" s="8">
        <v>760.5</v>
      </c>
      <c r="P56" s="8">
        <v>2281.5</v>
      </c>
      <c r="Q56" s="8">
        <v>2281.5</v>
      </c>
      <c r="R56" s="8">
        <v>2281.5</v>
      </c>
      <c r="S56" s="8">
        <v>6844.5</v>
      </c>
      <c r="T56" s="6"/>
    </row>
    <row r="57" ht="19.2" spans="1:20">
      <c r="A57" s="4">
        <v>3046</v>
      </c>
      <c r="B57" s="4" t="s">
        <v>1241</v>
      </c>
      <c r="C57" s="4" t="s">
        <v>2249</v>
      </c>
      <c r="D57" s="5">
        <v>45016</v>
      </c>
      <c r="E57" s="5">
        <v>45291</v>
      </c>
      <c r="F57" s="6"/>
      <c r="G57" s="4" t="s">
        <v>29</v>
      </c>
      <c r="H57" s="4" t="s">
        <v>1191</v>
      </c>
      <c r="I57" s="4" t="s">
        <v>27</v>
      </c>
      <c r="J57" s="4">
        <v>50</v>
      </c>
      <c r="K57" s="8">
        <v>975</v>
      </c>
      <c r="L57" s="8">
        <v>48750</v>
      </c>
      <c r="M57" s="4">
        <v>13</v>
      </c>
      <c r="N57" s="8">
        <v>6337.5</v>
      </c>
      <c r="O57" s="8">
        <v>633.75</v>
      </c>
      <c r="P57" s="8">
        <v>1901.25</v>
      </c>
      <c r="Q57" s="8">
        <v>1901.25</v>
      </c>
      <c r="R57" s="8">
        <v>1901.25</v>
      </c>
      <c r="S57" s="8">
        <v>5703.75</v>
      </c>
      <c r="T57" s="6"/>
    </row>
    <row r="58" ht="19.2" spans="1:20">
      <c r="A58" s="4">
        <v>3047</v>
      </c>
      <c r="B58" s="4" t="s">
        <v>1242</v>
      </c>
      <c r="C58" s="4" t="s">
        <v>2249</v>
      </c>
      <c r="D58" s="5">
        <v>45016</v>
      </c>
      <c r="E58" s="5">
        <v>45291</v>
      </c>
      <c r="F58" s="6"/>
      <c r="G58" s="4" t="s">
        <v>29</v>
      </c>
      <c r="H58" s="4" t="s">
        <v>1191</v>
      </c>
      <c r="I58" s="4" t="s">
        <v>27</v>
      </c>
      <c r="J58" s="4">
        <v>60</v>
      </c>
      <c r="K58" s="8">
        <v>975</v>
      </c>
      <c r="L58" s="8">
        <v>58500</v>
      </c>
      <c r="M58" s="4">
        <v>13</v>
      </c>
      <c r="N58" s="8">
        <v>7605</v>
      </c>
      <c r="O58" s="8">
        <v>760.5</v>
      </c>
      <c r="P58" s="8">
        <v>2281.5</v>
      </c>
      <c r="Q58" s="8">
        <v>2281.5</v>
      </c>
      <c r="R58" s="8">
        <v>2281.5</v>
      </c>
      <c r="S58" s="8">
        <v>6844.5</v>
      </c>
      <c r="T58" s="6"/>
    </row>
    <row r="59" ht="19.2" spans="1:20">
      <c r="A59" s="4">
        <v>3048</v>
      </c>
      <c r="B59" s="4" t="s">
        <v>1243</v>
      </c>
      <c r="C59" s="4" t="s">
        <v>2249</v>
      </c>
      <c r="D59" s="5">
        <v>45016</v>
      </c>
      <c r="E59" s="5">
        <v>45291</v>
      </c>
      <c r="F59" s="6"/>
      <c r="G59" s="4" t="s">
        <v>29</v>
      </c>
      <c r="H59" s="4" t="s">
        <v>1191</v>
      </c>
      <c r="I59" s="4" t="s">
        <v>27</v>
      </c>
      <c r="J59" s="4">
        <v>25</v>
      </c>
      <c r="K59" s="8">
        <v>975</v>
      </c>
      <c r="L59" s="8">
        <v>24375</v>
      </c>
      <c r="M59" s="4">
        <v>13</v>
      </c>
      <c r="N59" s="8">
        <v>3168.75</v>
      </c>
      <c r="O59" s="8">
        <v>316.875</v>
      </c>
      <c r="P59" s="8">
        <v>950.625</v>
      </c>
      <c r="Q59" s="8">
        <v>950.625</v>
      </c>
      <c r="R59" s="8">
        <v>950.625</v>
      </c>
      <c r="S59" s="8">
        <v>2851.875</v>
      </c>
      <c r="T59" s="6"/>
    </row>
    <row r="60" ht="19.2" spans="1:20">
      <c r="A60" s="4">
        <v>3049</v>
      </c>
      <c r="B60" s="4" t="s">
        <v>1244</v>
      </c>
      <c r="C60" s="4" t="s">
        <v>2249</v>
      </c>
      <c r="D60" s="5">
        <v>45016</v>
      </c>
      <c r="E60" s="5">
        <v>45291</v>
      </c>
      <c r="F60" s="6"/>
      <c r="G60" s="4" t="s">
        <v>29</v>
      </c>
      <c r="H60" s="4" t="s">
        <v>1191</v>
      </c>
      <c r="I60" s="4" t="s">
        <v>27</v>
      </c>
      <c r="J60" s="4">
        <v>96</v>
      </c>
      <c r="K60" s="8">
        <v>975</v>
      </c>
      <c r="L60" s="8">
        <v>93600</v>
      </c>
      <c r="M60" s="4">
        <v>13</v>
      </c>
      <c r="N60" s="8">
        <v>12168</v>
      </c>
      <c r="O60" s="8">
        <v>1216.8</v>
      </c>
      <c r="P60" s="8">
        <v>3650.4</v>
      </c>
      <c r="Q60" s="8">
        <v>3650.4</v>
      </c>
      <c r="R60" s="8">
        <v>3650.4</v>
      </c>
      <c r="S60" s="8">
        <v>10951.2</v>
      </c>
      <c r="T60" s="6"/>
    </row>
    <row r="61" ht="19.2" spans="1:20">
      <c r="A61" s="4">
        <v>3050</v>
      </c>
      <c r="B61" s="4" t="s">
        <v>1245</v>
      </c>
      <c r="C61" s="4" t="s">
        <v>2249</v>
      </c>
      <c r="D61" s="5">
        <v>45016</v>
      </c>
      <c r="E61" s="5">
        <v>45291</v>
      </c>
      <c r="F61" s="6"/>
      <c r="G61" s="4" t="s">
        <v>29</v>
      </c>
      <c r="H61" s="4" t="s">
        <v>1191</v>
      </c>
      <c r="I61" s="4" t="s">
        <v>27</v>
      </c>
      <c r="J61" s="4">
        <v>96</v>
      </c>
      <c r="K61" s="8">
        <v>975</v>
      </c>
      <c r="L61" s="8">
        <v>93600</v>
      </c>
      <c r="M61" s="4">
        <v>13</v>
      </c>
      <c r="N61" s="8">
        <v>12168</v>
      </c>
      <c r="O61" s="8">
        <v>1216.8</v>
      </c>
      <c r="P61" s="8">
        <v>3650.4</v>
      </c>
      <c r="Q61" s="8">
        <v>3650.4</v>
      </c>
      <c r="R61" s="8">
        <v>3650.4</v>
      </c>
      <c r="S61" s="8">
        <v>10951.2</v>
      </c>
      <c r="T61" s="6"/>
    </row>
    <row r="62" ht="19.2" spans="1:20">
      <c r="A62" s="4">
        <v>3051</v>
      </c>
      <c r="B62" s="4" t="s">
        <v>1246</v>
      </c>
      <c r="C62" s="4" t="s">
        <v>2249</v>
      </c>
      <c r="D62" s="5">
        <v>45016</v>
      </c>
      <c r="E62" s="5">
        <v>45291</v>
      </c>
      <c r="F62" s="6"/>
      <c r="G62" s="4" t="s">
        <v>29</v>
      </c>
      <c r="H62" s="4" t="s">
        <v>1191</v>
      </c>
      <c r="I62" s="4" t="s">
        <v>27</v>
      </c>
      <c r="J62" s="4">
        <v>97</v>
      </c>
      <c r="K62" s="8">
        <v>975</v>
      </c>
      <c r="L62" s="8">
        <v>94575</v>
      </c>
      <c r="M62" s="4">
        <v>13</v>
      </c>
      <c r="N62" s="8">
        <v>12294.75</v>
      </c>
      <c r="O62" s="8">
        <v>1229.475</v>
      </c>
      <c r="P62" s="8">
        <v>3688.425</v>
      </c>
      <c r="Q62" s="8">
        <v>3688.425</v>
      </c>
      <c r="R62" s="8">
        <v>3688.425</v>
      </c>
      <c r="S62" s="8">
        <v>11065.275</v>
      </c>
      <c r="T62" s="6"/>
    </row>
    <row r="63" ht="19.2" spans="1:20">
      <c r="A63" s="4">
        <v>3052</v>
      </c>
      <c r="B63" s="4" t="s">
        <v>1247</v>
      </c>
      <c r="C63" s="4" t="s">
        <v>2249</v>
      </c>
      <c r="D63" s="5">
        <v>45016</v>
      </c>
      <c r="E63" s="5">
        <v>45291</v>
      </c>
      <c r="F63" s="6"/>
      <c r="G63" s="4" t="s">
        <v>29</v>
      </c>
      <c r="H63" s="4" t="s">
        <v>1191</v>
      </c>
      <c r="I63" s="4" t="s">
        <v>27</v>
      </c>
      <c r="J63" s="4">
        <v>95</v>
      </c>
      <c r="K63" s="8">
        <v>975</v>
      </c>
      <c r="L63" s="8">
        <v>92625</v>
      </c>
      <c r="M63" s="4">
        <v>13</v>
      </c>
      <c r="N63" s="8">
        <v>12041.25</v>
      </c>
      <c r="O63" s="8">
        <v>1204.125</v>
      </c>
      <c r="P63" s="8">
        <v>3612.375</v>
      </c>
      <c r="Q63" s="8">
        <v>3612.375</v>
      </c>
      <c r="R63" s="8">
        <v>3612.375</v>
      </c>
      <c r="S63" s="8">
        <v>10837.125</v>
      </c>
      <c r="T63" s="6"/>
    </row>
    <row r="64" ht="19.2" spans="1:20">
      <c r="A64" s="4">
        <v>3053</v>
      </c>
      <c r="B64" s="4" t="s">
        <v>1248</v>
      </c>
      <c r="C64" s="4" t="s">
        <v>2249</v>
      </c>
      <c r="D64" s="5">
        <v>45016</v>
      </c>
      <c r="E64" s="5">
        <v>45291</v>
      </c>
      <c r="F64" s="6"/>
      <c r="G64" s="4" t="s">
        <v>29</v>
      </c>
      <c r="H64" s="4" t="s">
        <v>1191</v>
      </c>
      <c r="I64" s="4" t="s">
        <v>27</v>
      </c>
      <c r="J64" s="4">
        <v>95</v>
      </c>
      <c r="K64" s="8">
        <v>975</v>
      </c>
      <c r="L64" s="8">
        <v>92625</v>
      </c>
      <c r="M64" s="4">
        <v>13</v>
      </c>
      <c r="N64" s="8">
        <v>12041.25</v>
      </c>
      <c r="O64" s="8">
        <v>1204.125</v>
      </c>
      <c r="P64" s="8">
        <v>3612.375</v>
      </c>
      <c r="Q64" s="8">
        <v>3612.375</v>
      </c>
      <c r="R64" s="8">
        <v>3612.375</v>
      </c>
      <c r="S64" s="8">
        <v>10837.125</v>
      </c>
      <c r="T64" s="6"/>
    </row>
    <row r="65" ht="19.2" spans="1:20">
      <c r="A65" s="4">
        <v>3054</v>
      </c>
      <c r="B65" s="4" t="s">
        <v>1249</v>
      </c>
      <c r="C65" s="4" t="s">
        <v>2249</v>
      </c>
      <c r="D65" s="5">
        <v>45016</v>
      </c>
      <c r="E65" s="5">
        <v>45291</v>
      </c>
      <c r="F65" s="6"/>
      <c r="G65" s="4" t="s">
        <v>29</v>
      </c>
      <c r="H65" s="4" t="s">
        <v>1191</v>
      </c>
      <c r="I65" s="4" t="s">
        <v>27</v>
      </c>
      <c r="J65" s="4">
        <v>50</v>
      </c>
      <c r="K65" s="8">
        <v>975</v>
      </c>
      <c r="L65" s="8">
        <v>48750</v>
      </c>
      <c r="M65" s="4">
        <v>13</v>
      </c>
      <c r="N65" s="8">
        <v>6337.5</v>
      </c>
      <c r="O65" s="8">
        <v>633.75</v>
      </c>
      <c r="P65" s="8">
        <v>1901.25</v>
      </c>
      <c r="Q65" s="8">
        <v>1901.25</v>
      </c>
      <c r="R65" s="8">
        <v>1901.25</v>
      </c>
      <c r="S65" s="8">
        <v>5703.75</v>
      </c>
      <c r="T65" s="6"/>
    </row>
    <row r="66" ht="19.2" spans="1:20">
      <c r="A66" s="4">
        <v>3055</v>
      </c>
      <c r="B66" s="4" t="s">
        <v>1250</v>
      </c>
      <c r="C66" s="4" t="s">
        <v>2249</v>
      </c>
      <c r="D66" s="5">
        <v>45016</v>
      </c>
      <c r="E66" s="5">
        <v>45291</v>
      </c>
      <c r="F66" s="6"/>
      <c r="G66" s="4" t="s">
        <v>29</v>
      </c>
      <c r="H66" s="4" t="s">
        <v>1191</v>
      </c>
      <c r="I66" s="4" t="s">
        <v>27</v>
      </c>
      <c r="J66" s="4">
        <v>70</v>
      </c>
      <c r="K66" s="8">
        <v>975</v>
      </c>
      <c r="L66" s="8">
        <v>68250</v>
      </c>
      <c r="M66" s="4">
        <v>13</v>
      </c>
      <c r="N66" s="8">
        <v>8872.5</v>
      </c>
      <c r="O66" s="8">
        <v>887.25</v>
      </c>
      <c r="P66" s="8">
        <v>2661.75</v>
      </c>
      <c r="Q66" s="8">
        <v>2661.75</v>
      </c>
      <c r="R66" s="8">
        <v>2661.75</v>
      </c>
      <c r="S66" s="8">
        <v>7985.25</v>
      </c>
      <c r="T66" s="6"/>
    </row>
    <row r="67" ht="19.2" spans="1:20">
      <c r="A67" s="4">
        <v>3056</v>
      </c>
      <c r="B67" s="4" t="s">
        <v>1251</v>
      </c>
      <c r="C67" s="4" t="s">
        <v>2249</v>
      </c>
      <c r="D67" s="5">
        <v>45016</v>
      </c>
      <c r="E67" s="5">
        <v>45291</v>
      </c>
      <c r="F67" s="6"/>
      <c r="G67" s="4" t="s">
        <v>29</v>
      </c>
      <c r="H67" s="4" t="s">
        <v>1191</v>
      </c>
      <c r="I67" s="4" t="s">
        <v>27</v>
      </c>
      <c r="J67" s="4">
        <v>60</v>
      </c>
      <c r="K67" s="8">
        <v>975</v>
      </c>
      <c r="L67" s="8">
        <v>58500</v>
      </c>
      <c r="M67" s="4">
        <v>13</v>
      </c>
      <c r="N67" s="8">
        <v>7605</v>
      </c>
      <c r="O67" s="8">
        <v>760.5</v>
      </c>
      <c r="P67" s="8">
        <v>2281.5</v>
      </c>
      <c r="Q67" s="8">
        <v>2281.5</v>
      </c>
      <c r="R67" s="8">
        <v>2281.5</v>
      </c>
      <c r="S67" s="8">
        <v>6844.5</v>
      </c>
      <c r="T67" s="6"/>
    </row>
    <row r="68" ht="19.2" spans="1:20">
      <c r="A68" s="4">
        <v>3057</v>
      </c>
      <c r="B68" s="4" t="s">
        <v>1252</v>
      </c>
      <c r="C68" s="4" t="s">
        <v>2249</v>
      </c>
      <c r="D68" s="5">
        <v>45016</v>
      </c>
      <c r="E68" s="5">
        <v>45291</v>
      </c>
      <c r="F68" s="6"/>
      <c r="G68" s="4" t="s">
        <v>29</v>
      </c>
      <c r="H68" s="4" t="s">
        <v>1191</v>
      </c>
      <c r="I68" s="4" t="s">
        <v>27</v>
      </c>
      <c r="J68" s="4">
        <v>96</v>
      </c>
      <c r="K68" s="8">
        <v>975</v>
      </c>
      <c r="L68" s="8">
        <v>93600</v>
      </c>
      <c r="M68" s="4">
        <v>13</v>
      </c>
      <c r="N68" s="8">
        <v>12168</v>
      </c>
      <c r="O68" s="8">
        <v>1216.8</v>
      </c>
      <c r="P68" s="8">
        <v>3650.4</v>
      </c>
      <c r="Q68" s="8">
        <v>3650.4</v>
      </c>
      <c r="R68" s="8">
        <v>3650.4</v>
      </c>
      <c r="S68" s="8">
        <v>10951.2</v>
      </c>
      <c r="T68" s="6"/>
    </row>
    <row r="69" ht="19.2" spans="1:20">
      <c r="A69" s="4">
        <v>3058</v>
      </c>
      <c r="B69" s="4" t="s">
        <v>1253</v>
      </c>
      <c r="C69" s="4" t="s">
        <v>2249</v>
      </c>
      <c r="D69" s="5">
        <v>45016</v>
      </c>
      <c r="E69" s="5">
        <v>45291</v>
      </c>
      <c r="F69" s="6"/>
      <c r="G69" s="4" t="s">
        <v>29</v>
      </c>
      <c r="H69" s="4" t="s">
        <v>1191</v>
      </c>
      <c r="I69" s="4" t="s">
        <v>27</v>
      </c>
      <c r="J69" s="4">
        <v>60</v>
      </c>
      <c r="K69" s="8">
        <v>975</v>
      </c>
      <c r="L69" s="8">
        <v>58500</v>
      </c>
      <c r="M69" s="4">
        <v>13</v>
      </c>
      <c r="N69" s="8">
        <v>7605</v>
      </c>
      <c r="O69" s="8">
        <v>760.5</v>
      </c>
      <c r="P69" s="8">
        <v>2281.5</v>
      </c>
      <c r="Q69" s="8">
        <v>2281.5</v>
      </c>
      <c r="R69" s="8">
        <v>2281.5</v>
      </c>
      <c r="S69" s="8">
        <v>6844.5</v>
      </c>
      <c r="T69" s="6"/>
    </row>
    <row r="70" ht="19.2" spans="1:20">
      <c r="A70" s="4">
        <v>3059</v>
      </c>
      <c r="B70" s="4" t="s">
        <v>1254</v>
      </c>
      <c r="C70" s="4" t="s">
        <v>2249</v>
      </c>
      <c r="D70" s="5">
        <v>45016</v>
      </c>
      <c r="E70" s="5">
        <v>45291</v>
      </c>
      <c r="F70" s="6"/>
      <c r="G70" s="4" t="s">
        <v>29</v>
      </c>
      <c r="H70" s="4" t="s">
        <v>1191</v>
      </c>
      <c r="I70" s="4" t="s">
        <v>27</v>
      </c>
      <c r="J70" s="4">
        <v>80</v>
      </c>
      <c r="K70" s="8">
        <v>975</v>
      </c>
      <c r="L70" s="8">
        <v>78000</v>
      </c>
      <c r="M70" s="4">
        <v>13</v>
      </c>
      <c r="N70" s="8">
        <v>10140</v>
      </c>
      <c r="O70" s="8">
        <v>1014</v>
      </c>
      <c r="P70" s="8">
        <v>3042</v>
      </c>
      <c r="Q70" s="8">
        <v>3042</v>
      </c>
      <c r="R70" s="8">
        <v>3042</v>
      </c>
      <c r="S70" s="8">
        <v>9126</v>
      </c>
      <c r="T70" s="6"/>
    </row>
    <row r="71" ht="19.2" spans="1:20">
      <c r="A71" s="4">
        <v>3060</v>
      </c>
      <c r="B71" s="4" t="s">
        <v>1255</v>
      </c>
      <c r="C71" s="4" t="s">
        <v>2249</v>
      </c>
      <c r="D71" s="5">
        <v>45016</v>
      </c>
      <c r="E71" s="5">
        <v>45291</v>
      </c>
      <c r="F71" s="6"/>
      <c r="G71" s="4" t="s">
        <v>29</v>
      </c>
      <c r="H71" s="4" t="s">
        <v>1191</v>
      </c>
      <c r="I71" s="4" t="s">
        <v>27</v>
      </c>
      <c r="J71" s="4">
        <v>60</v>
      </c>
      <c r="K71" s="8">
        <v>975</v>
      </c>
      <c r="L71" s="8">
        <v>58500</v>
      </c>
      <c r="M71" s="4">
        <v>13</v>
      </c>
      <c r="N71" s="8">
        <v>7605</v>
      </c>
      <c r="O71" s="8">
        <v>760.5</v>
      </c>
      <c r="P71" s="8">
        <v>2281.5</v>
      </c>
      <c r="Q71" s="8">
        <v>2281.5</v>
      </c>
      <c r="R71" s="8">
        <v>2281.5</v>
      </c>
      <c r="S71" s="8">
        <v>6844.5</v>
      </c>
      <c r="T71" s="6"/>
    </row>
    <row r="72" ht="19.2" spans="1:20">
      <c r="A72" s="4">
        <v>3061</v>
      </c>
      <c r="B72" s="4" t="s">
        <v>1256</v>
      </c>
      <c r="C72" s="4" t="s">
        <v>2249</v>
      </c>
      <c r="D72" s="5">
        <v>45016</v>
      </c>
      <c r="E72" s="5">
        <v>45291</v>
      </c>
      <c r="F72" s="6"/>
      <c r="G72" s="4" t="s">
        <v>29</v>
      </c>
      <c r="H72" s="4" t="s">
        <v>1191</v>
      </c>
      <c r="I72" s="4" t="s">
        <v>27</v>
      </c>
      <c r="J72" s="4">
        <v>80</v>
      </c>
      <c r="K72" s="8">
        <v>975</v>
      </c>
      <c r="L72" s="8">
        <v>78000</v>
      </c>
      <c r="M72" s="4">
        <v>13</v>
      </c>
      <c r="N72" s="8">
        <v>10140</v>
      </c>
      <c r="O72" s="8">
        <v>1014</v>
      </c>
      <c r="P72" s="8">
        <v>3042</v>
      </c>
      <c r="Q72" s="8">
        <v>3042</v>
      </c>
      <c r="R72" s="8">
        <v>3042</v>
      </c>
      <c r="S72" s="8">
        <v>9126</v>
      </c>
      <c r="T72" s="6"/>
    </row>
    <row r="73" ht="19.2" spans="1:20">
      <c r="A73" s="4">
        <v>3062</v>
      </c>
      <c r="B73" s="4" t="s">
        <v>1257</v>
      </c>
      <c r="C73" s="4" t="s">
        <v>2249</v>
      </c>
      <c r="D73" s="5">
        <v>45016</v>
      </c>
      <c r="E73" s="5">
        <v>45291</v>
      </c>
      <c r="F73" s="6"/>
      <c r="G73" s="4" t="s">
        <v>29</v>
      </c>
      <c r="H73" s="4" t="s">
        <v>1191</v>
      </c>
      <c r="I73" s="4" t="s">
        <v>27</v>
      </c>
      <c r="J73" s="4">
        <v>93</v>
      </c>
      <c r="K73" s="8">
        <v>975</v>
      </c>
      <c r="L73" s="8">
        <v>90675</v>
      </c>
      <c r="M73" s="4">
        <v>13</v>
      </c>
      <c r="N73" s="8">
        <v>11787.75</v>
      </c>
      <c r="O73" s="8">
        <v>1178.775</v>
      </c>
      <c r="P73" s="8">
        <v>3536.325</v>
      </c>
      <c r="Q73" s="8">
        <v>3536.325</v>
      </c>
      <c r="R73" s="8">
        <v>3536.325</v>
      </c>
      <c r="S73" s="8">
        <v>10608.975</v>
      </c>
      <c r="T73" s="6"/>
    </row>
    <row r="74" ht="19.2" spans="1:20">
      <c r="A74" s="4">
        <v>3063</v>
      </c>
      <c r="B74" s="4" t="s">
        <v>1258</v>
      </c>
      <c r="C74" s="4" t="s">
        <v>2249</v>
      </c>
      <c r="D74" s="5">
        <v>45016</v>
      </c>
      <c r="E74" s="5">
        <v>45291</v>
      </c>
      <c r="F74" s="6"/>
      <c r="G74" s="4" t="s">
        <v>29</v>
      </c>
      <c r="H74" s="4" t="s">
        <v>1191</v>
      </c>
      <c r="I74" s="4" t="s">
        <v>27</v>
      </c>
      <c r="J74" s="4">
        <v>80</v>
      </c>
      <c r="K74" s="8">
        <v>975</v>
      </c>
      <c r="L74" s="8">
        <v>78000</v>
      </c>
      <c r="M74" s="4">
        <v>13</v>
      </c>
      <c r="N74" s="8">
        <v>10140</v>
      </c>
      <c r="O74" s="8">
        <v>1014</v>
      </c>
      <c r="P74" s="8">
        <v>3042</v>
      </c>
      <c r="Q74" s="8">
        <v>3042</v>
      </c>
      <c r="R74" s="8">
        <v>3042</v>
      </c>
      <c r="S74" s="8">
        <v>9126</v>
      </c>
      <c r="T74" s="6"/>
    </row>
    <row r="75" ht="19.2" spans="1:20">
      <c r="A75" s="4">
        <v>3064</v>
      </c>
      <c r="B75" s="4" t="s">
        <v>1259</v>
      </c>
      <c r="C75" s="4" t="s">
        <v>2249</v>
      </c>
      <c r="D75" s="5">
        <v>45016</v>
      </c>
      <c r="E75" s="5">
        <v>45291</v>
      </c>
      <c r="F75" s="6"/>
      <c r="G75" s="4" t="s">
        <v>29</v>
      </c>
      <c r="H75" s="4" t="s">
        <v>1191</v>
      </c>
      <c r="I75" s="4" t="s">
        <v>27</v>
      </c>
      <c r="J75" s="4">
        <v>60</v>
      </c>
      <c r="K75" s="8">
        <v>975</v>
      </c>
      <c r="L75" s="8">
        <v>58500</v>
      </c>
      <c r="M75" s="4">
        <v>13</v>
      </c>
      <c r="N75" s="8">
        <v>7605</v>
      </c>
      <c r="O75" s="8">
        <v>760.5</v>
      </c>
      <c r="P75" s="8">
        <v>2281.5</v>
      </c>
      <c r="Q75" s="8">
        <v>2281.5</v>
      </c>
      <c r="R75" s="8">
        <v>2281.5</v>
      </c>
      <c r="S75" s="8">
        <v>6844.5</v>
      </c>
      <c r="T75" s="6"/>
    </row>
    <row r="76" ht="19.2" spans="1:20">
      <c r="A76" s="4">
        <v>3065</v>
      </c>
      <c r="B76" s="4" t="s">
        <v>1260</v>
      </c>
      <c r="C76" s="4" t="s">
        <v>2249</v>
      </c>
      <c r="D76" s="5">
        <v>45016</v>
      </c>
      <c r="E76" s="5">
        <v>45291</v>
      </c>
      <c r="F76" s="6"/>
      <c r="G76" s="4" t="s">
        <v>29</v>
      </c>
      <c r="H76" s="4" t="s">
        <v>1191</v>
      </c>
      <c r="I76" s="4" t="s">
        <v>27</v>
      </c>
      <c r="J76" s="4">
        <v>90</v>
      </c>
      <c r="K76" s="8">
        <v>975</v>
      </c>
      <c r="L76" s="8">
        <v>87750</v>
      </c>
      <c r="M76" s="4">
        <v>13</v>
      </c>
      <c r="N76" s="8">
        <v>11407.5</v>
      </c>
      <c r="O76" s="8">
        <v>1140.75</v>
      </c>
      <c r="P76" s="8">
        <v>3422.25</v>
      </c>
      <c r="Q76" s="8">
        <v>3422.25</v>
      </c>
      <c r="R76" s="8">
        <v>3422.25</v>
      </c>
      <c r="S76" s="8">
        <v>10266.75</v>
      </c>
      <c r="T76" s="6"/>
    </row>
    <row r="77" ht="19.2" spans="1:20">
      <c r="A77" s="4">
        <v>3066</v>
      </c>
      <c r="B77" s="4" t="s">
        <v>1261</v>
      </c>
      <c r="C77" s="4" t="s">
        <v>2249</v>
      </c>
      <c r="D77" s="5">
        <v>45016</v>
      </c>
      <c r="E77" s="5">
        <v>45291</v>
      </c>
      <c r="F77" s="6"/>
      <c r="G77" s="4" t="s">
        <v>29</v>
      </c>
      <c r="H77" s="4" t="s">
        <v>1191</v>
      </c>
      <c r="I77" s="4" t="s">
        <v>27</v>
      </c>
      <c r="J77" s="4">
        <v>50</v>
      </c>
      <c r="K77" s="8">
        <v>975</v>
      </c>
      <c r="L77" s="8">
        <v>48750</v>
      </c>
      <c r="M77" s="4">
        <v>13</v>
      </c>
      <c r="N77" s="8">
        <v>6337.5</v>
      </c>
      <c r="O77" s="8">
        <v>633.75</v>
      </c>
      <c r="P77" s="8">
        <v>1901.25</v>
      </c>
      <c r="Q77" s="8">
        <v>1901.25</v>
      </c>
      <c r="R77" s="8">
        <v>1901.25</v>
      </c>
      <c r="S77" s="8">
        <v>5703.75</v>
      </c>
      <c r="T77" s="6"/>
    </row>
    <row r="78" ht="19.2" spans="1:20">
      <c r="A78" s="4">
        <v>3067</v>
      </c>
      <c r="B78" s="4" t="s">
        <v>1262</v>
      </c>
      <c r="C78" s="4" t="s">
        <v>2249</v>
      </c>
      <c r="D78" s="5">
        <v>45016</v>
      </c>
      <c r="E78" s="5">
        <v>45291</v>
      </c>
      <c r="F78" s="6"/>
      <c r="G78" s="4" t="s">
        <v>29</v>
      </c>
      <c r="H78" s="4" t="s">
        <v>1191</v>
      </c>
      <c r="I78" s="4" t="s">
        <v>27</v>
      </c>
      <c r="J78" s="4">
        <v>20</v>
      </c>
      <c r="K78" s="8">
        <v>975</v>
      </c>
      <c r="L78" s="8">
        <v>19500</v>
      </c>
      <c r="M78" s="4">
        <v>13</v>
      </c>
      <c r="N78" s="8">
        <v>2535</v>
      </c>
      <c r="O78" s="8">
        <v>253.5</v>
      </c>
      <c r="P78" s="8">
        <v>760.5</v>
      </c>
      <c r="Q78" s="8">
        <v>760.5</v>
      </c>
      <c r="R78" s="8">
        <v>760.5</v>
      </c>
      <c r="S78" s="8">
        <v>2281.5</v>
      </c>
      <c r="T78" s="6"/>
    </row>
    <row r="79" ht="19.2" spans="1:20">
      <c r="A79" s="4">
        <v>3068</v>
      </c>
      <c r="B79" s="4" t="s">
        <v>1263</v>
      </c>
      <c r="C79" s="4" t="s">
        <v>2249</v>
      </c>
      <c r="D79" s="5">
        <v>45016</v>
      </c>
      <c r="E79" s="5">
        <v>45291</v>
      </c>
      <c r="F79" s="6"/>
      <c r="G79" s="4" t="s">
        <v>29</v>
      </c>
      <c r="H79" s="4" t="s">
        <v>1191</v>
      </c>
      <c r="I79" s="4" t="s">
        <v>27</v>
      </c>
      <c r="J79" s="4">
        <v>96</v>
      </c>
      <c r="K79" s="8">
        <v>975</v>
      </c>
      <c r="L79" s="8">
        <v>93600</v>
      </c>
      <c r="M79" s="4">
        <v>13</v>
      </c>
      <c r="N79" s="8">
        <v>12168</v>
      </c>
      <c r="O79" s="8">
        <v>1216.8</v>
      </c>
      <c r="P79" s="8">
        <v>3650.4</v>
      </c>
      <c r="Q79" s="8">
        <v>3650.4</v>
      </c>
      <c r="R79" s="8">
        <v>3650.4</v>
      </c>
      <c r="S79" s="8">
        <v>10951.2</v>
      </c>
      <c r="T79" s="6"/>
    </row>
    <row r="80" ht="19.2" spans="1:20">
      <c r="A80" s="4">
        <v>3069</v>
      </c>
      <c r="B80" s="4" t="s">
        <v>1264</v>
      </c>
      <c r="C80" s="4" t="s">
        <v>2249</v>
      </c>
      <c r="D80" s="5">
        <v>45016</v>
      </c>
      <c r="E80" s="5">
        <v>45291</v>
      </c>
      <c r="F80" s="6"/>
      <c r="G80" s="4" t="s">
        <v>29</v>
      </c>
      <c r="H80" s="4" t="s">
        <v>1191</v>
      </c>
      <c r="I80" s="4" t="s">
        <v>27</v>
      </c>
      <c r="J80" s="4">
        <v>30</v>
      </c>
      <c r="K80" s="8">
        <v>975</v>
      </c>
      <c r="L80" s="8">
        <v>29250</v>
      </c>
      <c r="M80" s="4">
        <v>13</v>
      </c>
      <c r="N80" s="8">
        <v>3802.5</v>
      </c>
      <c r="O80" s="8">
        <v>380.25</v>
      </c>
      <c r="P80" s="8">
        <v>1140.75</v>
      </c>
      <c r="Q80" s="8">
        <v>1140.75</v>
      </c>
      <c r="R80" s="8">
        <v>1140.75</v>
      </c>
      <c r="S80" s="8">
        <v>3422.25</v>
      </c>
      <c r="T80" s="6"/>
    </row>
    <row r="81" ht="19.2" spans="1:20">
      <c r="A81" s="4">
        <v>3070</v>
      </c>
      <c r="B81" s="4" t="s">
        <v>1265</v>
      </c>
      <c r="C81" s="4" t="s">
        <v>2249</v>
      </c>
      <c r="D81" s="5">
        <v>45016</v>
      </c>
      <c r="E81" s="5">
        <v>45291</v>
      </c>
      <c r="F81" s="6"/>
      <c r="G81" s="4" t="s">
        <v>29</v>
      </c>
      <c r="H81" s="4" t="s">
        <v>1191</v>
      </c>
      <c r="I81" s="4" t="s">
        <v>27</v>
      </c>
      <c r="J81" s="4">
        <v>95</v>
      </c>
      <c r="K81" s="8">
        <v>975</v>
      </c>
      <c r="L81" s="8">
        <v>92625</v>
      </c>
      <c r="M81" s="4">
        <v>13</v>
      </c>
      <c r="N81" s="8">
        <v>12041.25</v>
      </c>
      <c r="O81" s="8">
        <v>1204.125</v>
      </c>
      <c r="P81" s="8">
        <v>3612.375</v>
      </c>
      <c r="Q81" s="8">
        <v>3612.375</v>
      </c>
      <c r="R81" s="8">
        <v>3612.375</v>
      </c>
      <c r="S81" s="8">
        <v>10837.125</v>
      </c>
      <c r="T81" s="6"/>
    </row>
    <row r="82" ht="19.2" spans="1:20">
      <c r="A82" s="4">
        <v>3071</v>
      </c>
      <c r="B82" s="4" t="s">
        <v>1097</v>
      </c>
      <c r="C82" s="4" t="s">
        <v>2249</v>
      </c>
      <c r="D82" s="5">
        <v>45016</v>
      </c>
      <c r="E82" s="5">
        <v>45291</v>
      </c>
      <c r="F82" s="6"/>
      <c r="G82" s="4" t="s">
        <v>29</v>
      </c>
      <c r="H82" s="4" t="s">
        <v>1191</v>
      </c>
      <c r="I82" s="4" t="s">
        <v>27</v>
      </c>
      <c r="J82" s="4">
        <v>96</v>
      </c>
      <c r="K82" s="8">
        <v>975</v>
      </c>
      <c r="L82" s="8">
        <v>93600</v>
      </c>
      <c r="M82" s="4">
        <v>13</v>
      </c>
      <c r="N82" s="8">
        <v>12168</v>
      </c>
      <c r="O82" s="8">
        <v>1216.8</v>
      </c>
      <c r="P82" s="8">
        <v>3650.4</v>
      </c>
      <c r="Q82" s="8">
        <v>3650.4</v>
      </c>
      <c r="R82" s="8">
        <v>3650.4</v>
      </c>
      <c r="S82" s="8">
        <v>10951.2</v>
      </c>
      <c r="T82" s="6"/>
    </row>
    <row r="83" ht="19.2" spans="1:20">
      <c r="A83" s="4">
        <v>3072</v>
      </c>
      <c r="B83" s="4" t="s">
        <v>1266</v>
      </c>
      <c r="C83" s="4" t="s">
        <v>2249</v>
      </c>
      <c r="D83" s="5">
        <v>45016</v>
      </c>
      <c r="E83" s="5">
        <v>45291</v>
      </c>
      <c r="F83" s="6"/>
      <c r="G83" s="4" t="s">
        <v>29</v>
      </c>
      <c r="H83" s="4" t="s">
        <v>1191</v>
      </c>
      <c r="I83" s="4" t="s">
        <v>27</v>
      </c>
      <c r="J83" s="4">
        <v>70</v>
      </c>
      <c r="K83" s="8">
        <v>975</v>
      </c>
      <c r="L83" s="8">
        <v>68250</v>
      </c>
      <c r="M83" s="4">
        <v>13</v>
      </c>
      <c r="N83" s="8">
        <v>8872.5</v>
      </c>
      <c r="O83" s="8">
        <v>887.25</v>
      </c>
      <c r="P83" s="8">
        <v>2661.75</v>
      </c>
      <c r="Q83" s="8">
        <v>2661.75</v>
      </c>
      <c r="R83" s="8">
        <v>2661.75</v>
      </c>
      <c r="S83" s="8">
        <v>7985.25</v>
      </c>
      <c r="T83" s="6"/>
    </row>
    <row r="84" ht="19.2" spans="1:20">
      <c r="A84" s="4">
        <v>3073</v>
      </c>
      <c r="B84" s="4" t="s">
        <v>1267</v>
      </c>
      <c r="C84" s="4" t="s">
        <v>2249</v>
      </c>
      <c r="D84" s="5">
        <v>45016</v>
      </c>
      <c r="E84" s="5">
        <v>45291</v>
      </c>
      <c r="F84" s="6"/>
      <c r="G84" s="4" t="s">
        <v>29</v>
      </c>
      <c r="H84" s="4" t="s">
        <v>1191</v>
      </c>
      <c r="I84" s="4" t="s">
        <v>27</v>
      </c>
      <c r="J84" s="4">
        <v>80</v>
      </c>
      <c r="K84" s="8">
        <v>975</v>
      </c>
      <c r="L84" s="8">
        <v>78000</v>
      </c>
      <c r="M84" s="4">
        <v>13</v>
      </c>
      <c r="N84" s="8">
        <v>10140</v>
      </c>
      <c r="O84" s="8">
        <v>1014</v>
      </c>
      <c r="P84" s="8">
        <v>3042</v>
      </c>
      <c r="Q84" s="8">
        <v>3042</v>
      </c>
      <c r="R84" s="8">
        <v>3042</v>
      </c>
      <c r="S84" s="8">
        <v>9126</v>
      </c>
      <c r="T84" s="6"/>
    </row>
    <row r="85" ht="19.2" spans="1:20">
      <c r="A85" s="4">
        <v>3074</v>
      </c>
      <c r="B85" s="4" t="s">
        <v>1268</v>
      </c>
      <c r="C85" s="4" t="s">
        <v>2249</v>
      </c>
      <c r="D85" s="5">
        <v>45016</v>
      </c>
      <c r="E85" s="5">
        <v>45291</v>
      </c>
      <c r="F85" s="6"/>
      <c r="G85" s="4" t="s">
        <v>29</v>
      </c>
      <c r="H85" s="4" t="s">
        <v>1191</v>
      </c>
      <c r="I85" s="4" t="s">
        <v>27</v>
      </c>
      <c r="J85" s="4">
        <v>60</v>
      </c>
      <c r="K85" s="8">
        <v>975</v>
      </c>
      <c r="L85" s="8">
        <v>58500</v>
      </c>
      <c r="M85" s="4">
        <v>13</v>
      </c>
      <c r="N85" s="8">
        <v>7605</v>
      </c>
      <c r="O85" s="8">
        <v>760.5</v>
      </c>
      <c r="P85" s="8">
        <v>2281.5</v>
      </c>
      <c r="Q85" s="8">
        <v>2281.5</v>
      </c>
      <c r="R85" s="8">
        <v>2281.5</v>
      </c>
      <c r="S85" s="8">
        <v>6844.5</v>
      </c>
      <c r="T85" s="6"/>
    </row>
    <row r="86" ht="19.2" spans="1:20">
      <c r="A86" s="4">
        <v>3075</v>
      </c>
      <c r="B86" s="4" t="s">
        <v>1269</v>
      </c>
      <c r="C86" s="4" t="s">
        <v>2249</v>
      </c>
      <c r="D86" s="5">
        <v>45016</v>
      </c>
      <c r="E86" s="5">
        <v>45291</v>
      </c>
      <c r="F86" s="6"/>
      <c r="G86" s="4" t="s">
        <v>29</v>
      </c>
      <c r="H86" s="4" t="s">
        <v>1191</v>
      </c>
      <c r="I86" s="4" t="s">
        <v>27</v>
      </c>
      <c r="J86" s="4">
        <v>50</v>
      </c>
      <c r="K86" s="8">
        <v>975</v>
      </c>
      <c r="L86" s="8">
        <v>48750</v>
      </c>
      <c r="M86" s="4">
        <v>13</v>
      </c>
      <c r="N86" s="8">
        <v>6337.5</v>
      </c>
      <c r="O86" s="8">
        <v>633.75</v>
      </c>
      <c r="P86" s="8">
        <v>1901.25</v>
      </c>
      <c r="Q86" s="8">
        <v>1901.25</v>
      </c>
      <c r="R86" s="8">
        <v>1901.25</v>
      </c>
      <c r="S86" s="8">
        <v>5703.75</v>
      </c>
      <c r="T86" s="6"/>
    </row>
    <row r="87" ht="19.2" spans="1:20">
      <c r="A87" s="4">
        <v>3076</v>
      </c>
      <c r="B87" s="4" t="s">
        <v>1270</v>
      </c>
      <c r="C87" s="4" t="s">
        <v>2249</v>
      </c>
      <c r="D87" s="5">
        <v>45016</v>
      </c>
      <c r="E87" s="5">
        <v>45291</v>
      </c>
      <c r="F87" s="6"/>
      <c r="G87" s="4" t="s">
        <v>29</v>
      </c>
      <c r="H87" s="4" t="s">
        <v>1191</v>
      </c>
      <c r="I87" s="4" t="s">
        <v>27</v>
      </c>
      <c r="J87" s="4">
        <v>90</v>
      </c>
      <c r="K87" s="8">
        <v>975</v>
      </c>
      <c r="L87" s="8">
        <v>87750</v>
      </c>
      <c r="M87" s="4">
        <v>13</v>
      </c>
      <c r="N87" s="8">
        <v>11407.5</v>
      </c>
      <c r="O87" s="8">
        <v>1140.75</v>
      </c>
      <c r="P87" s="8">
        <v>3422.25</v>
      </c>
      <c r="Q87" s="8">
        <v>3422.25</v>
      </c>
      <c r="R87" s="8">
        <v>3422.25</v>
      </c>
      <c r="S87" s="8">
        <v>10266.75</v>
      </c>
      <c r="T87" s="6"/>
    </row>
    <row r="88" ht="19.2" spans="1:20">
      <c r="A88" s="4">
        <v>3077</v>
      </c>
      <c r="B88" s="4" t="s">
        <v>388</v>
      </c>
      <c r="C88" s="4" t="s">
        <v>2249</v>
      </c>
      <c r="D88" s="5">
        <v>45016</v>
      </c>
      <c r="E88" s="5">
        <v>45291</v>
      </c>
      <c r="F88" s="6"/>
      <c r="G88" s="4" t="s">
        <v>29</v>
      </c>
      <c r="H88" s="4" t="s">
        <v>1191</v>
      </c>
      <c r="I88" s="4" t="s">
        <v>27</v>
      </c>
      <c r="J88" s="4">
        <v>60</v>
      </c>
      <c r="K88" s="8">
        <v>975</v>
      </c>
      <c r="L88" s="8">
        <v>58500</v>
      </c>
      <c r="M88" s="4">
        <v>13</v>
      </c>
      <c r="N88" s="8">
        <v>7605</v>
      </c>
      <c r="O88" s="8">
        <v>760.5</v>
      </c>
      <c r="P88" s="8">
        <v>2281.5</v>
      </c>
      <c r="Q88" s="8">
        <v>2281.5</v>
      </c>
      <c r="R88" s="8">
        <v>2281.5</v>
      </c>
      <c r="S88" s="8">
        <v>6844.5</v>
      </c>
      <c r="T88" s="6"/>
    </row>
    <row r="89" ht="19.2" spans="1:20">
      <c r="A89" s="4">
        <v>3078</v>
      </c>
      <c r="B89" s="4" t="s">
        <v>1271</v>
      </c>
      <c r="C89" s="4" t="s">
        <v>2249</v>
      </c>
      <c r="D89" s="5">
        <v>45016</v>
      </c>
      <c r="E89" s="5">
        <v>45291</v>
      </c>
      <c r="F89" s="6"/>
      <c r="G89" s="4" t="s">
        <v>29</v>
      </c>
      <c r="H89" s="4" t="s">
        <v>1191</v>
      </c>
      <c r="I89" s="4" t="s">
        <v>27</v>
      </c>
      <c r="J89" s="4">
        <v>60</v>
      </c>
      <c r="K89" s="8">
        <v>975</v>
      </c>
      <c r="L89" s="8">
        <v>58500</v>
      </c>
      <c r="M89" s="4">
        <v>13</v>
      </c>
      <c r="N89" s="8">
        <v>7605</v>
      </c>
      <c r="O89" s="8">
        <v>760.5</v>
      </c>
      <c r="P89" s="8">
        <v>2281.5</v>
      </c>
      <c r="Q89" s="8">
        <v>2281.5</v>
      </c>
      <c r="R89" s="8">
        <v>2281.5</v>
      </c>
      <c r="S89" s="8">
        <v>6844.5</v>
      </c>
      <c r="T89" s="6"/>
    </row>
    <row r="90" ht="19.2" spans="1:20">
      <c r="A90" s="4">
        <v>3079</v>
      </c>
      <c r="B90" s="4" t="s">
        <v>1272</v>
      </c>
      <c r="C90" s="4" t="s">
        <v>2249</v>
      </c>
      <c r="D90" s="5">
        <v>45016</v>
      </c>
      <c r="E90" s="5">
        <v>45291</v>
      </c>
      <c r="F90" s="6"/>
      <c r="G90" s="4" t="s">
        <v>29</v>
      </c>
      <c r="H90" s="4" t="s">
        <v>1191</v>
      </c>
      <c r="I90" s="4" t="s">
        <v>27</v>
      </c>
      <c r="J90" s="4">
        <v>40</v>
      </c>
      <c r="K90" s="8">
        <v>975</v>
      </c>
      <c r="L90" s="8">
        <v>39000</v>
      </c>
      <c r="M90" s="4">
        <v>13</v>
      </c>
      <c r="N90" s="8">
        <v>5070</v>
      </c>
      <c r="O90" s="8">
        <v>507</v>
      </c>
      <c r="P90" s="8">
        <v>1521</v>
      </c>
      <c r="Q90" s="8">
        <v>1521</v>
      </c>
      <c r="R90" s="8">
        <v>1521</v>
      </c>
      <c r="S90" s="8">
        <v>4563</v>
      </c>
      <c r="T90" s="6"/>
    </row>
    <row r="91" ht="19.2" spans="1:20">
      <c r="A91" s="4">
        <v>3080</v>
      </c>
      <c r="B91" s="4" t="s">
        <v>1273</v>
      </c>
      <c r="C91" s="4" t="s">
        <v>2249</v>
      </c>
      <c r="D91" s="5">
        <v>45016</v>
      </c>
      <c r="E91" s="5">
        <v>45291</v>
      </c>
      <c r="F91" s="6"/>
      <c r="G91" s="4" t="s">
        <v>29</v>
      </c>
      <c r="H91" s="4" t="s">
        <v>1191</v>
      </c>
      <c r="I91" s="4" t="s">
        <v>27</v>
      </c>
      <c r="J91" s="4">
        <v>80</v>
      </c>
      <c r="K91" s="8">
        <v>975</v>
      </c>
      <c r="L91" s="8">
        <v>78000</v>
      </c>
      <c r="M91" s="4">
        <v>13</v>
      </c>
      <c r="N91" s="8">
        <v>10140</v>
      </c>
      <c r="O91" s="8">
        <v>1014</v>
      </c>
      <c r="P91" s="8">
        <v>3042</v>
      </c>
      <c r="Q91" s="8">
        <v>3042</v>
      </c>
      <c r="R91" s="8">
        <v>3042</v>
      </c>
      <c r="S91" s="8">
        <v>9126</v>
      </c>
      <c r="T91" s="6"/>
    </row>
    <row r="92" ht="19.2" spans="1:20">
      <c r="A92" s="4">
        <v>3081</v>
      </c>
      <c r="B92" s="4" t="s">
        <v>1274</v>
      </c>
      <c r="C92" s="4" t="s">
        <v>2249</v>
      </c>
      <c r="D92" s="5">
        <v>45016</v>
      </c>
      <c r="E92" s="5">
        <v>45291</v>
      </c>
      <c r="F92" s="6"/>
      <c r="G92" s="4" t="s">
        <v>29</v>
      </c>
      <c r="H92" s="4" t="s">
        <v>1191</v>
      </c>
      <c r="I92" s="4" t="s">
        <v>27</v>
      </c>
      <c r="J92" s="4">
        <v>97</v>
      </c>
      <c r="K92" s="8">
        <v>975</v>
      </c>
      <c r="L92" s="8">
        <v>94575</v>
      </c>
      <c r="M92" s="4">
        <v>13</v>
      </c>
      <c r="N92" s="8">
        <v>12294.75</v>
      </c>
      <c r="O92" s="8">
        <v>1229.475</v>
      </c>
      <c r="P92" s="8">
        <v>3688.425</v>
      </c>
      <c r="Q92" s="8">
        <v>3688.425</v>
      </c>
      <c r="R92" s="8">
        <v>3688.425</v>
      </c>
      <c r="S92" s="8">
        <v>11065.275</v>
      </c>
      <c r="T92" s="6"/>
    </row>
    <row r="93" ht="19.2" spans="1:20">
      <c r="A93" s="4">
        <v>3082</v>
      </c>
      <c r="B93" s="4" t="s">
        <v>1275</v>
      </c>
      <c r="C93" s="4" t="s">
        <v>2249</v>
      </c>
      <c r="D93" s="5">
        <v>45016</v>
      </c>
      <c r="E93" s="5">
        <v>45291</v>
      </c>
      <c r="F93" s="6"/>
      <c r="G93" s="4" t="s">
        <v>29</v>
      </c>
      <c r="H93" s="4" t="s">
        <v>1191</v>
      </c>
      <c r="I93" s="4" t="s">
        <v>27</v>
      </c>
      <c r="J93" s="4">
        <v>50</v>
      </c>
      <c r="K93" s="8">
        <v>975</v>
      </c>
      <c r="L93" s="8">
        <v>48750</v>
      </c>
      <c r="M93" s="4">
        <v>13</v>
      </c>
      <c r="N93" s="8">
        <v>6337.5</v>
      </c>
      <c r="O93" s="8">
        <v>633.75</v>
      </c>
      <c r="P93" s="8">
        <v>1901.25</v>
      </c>
      <c r="Q93" s="8">
        <v>1901.25</v>
      </c>
      <c r="R93" s="8">
        <v>1901.25</v>
      </c>
      <c r="S93" s="8">
        <v>5703.75</v>
      </c>
      <c r="T93" s="6"/>
    </row>
    <row r="94" ht="19.2" spans="1:20">
      <c r="A94" s="4">
        <v>3083</v>
      </c>
      <c r="B94" s="4" t="s">
        <v>1276</v>
      </c>
      <c r="C94" s="4" t="s">
        <v>2249</v>
      </c>
      <c r="D94" s="5">
        <v>45016</v>
      </c>
      <c r="E94" s="5">
        <v>45291</v>
      </c>
      <c r="F94" s="6"/>
      <c r="G94" s="4" t="s">
        <v>29</v>
      </c>
      <c r="H94" s="4" t="s">
        <v>1191</v>
      </c>
      <c r="I94" s="4" t="s">
        <v>27</v>
      </c>
      <c r="J94" s="4">
        <v>60</v>
      </c>
      <c r="K94" s="8">
        <v>975</v>
      </c>
      <c r="L94" s="8">
        <v>58500</v>
      </c>
      <c r="M94" s="4">
        <v>13</v>
      </c>
      <c r="N94" s="8">
        <v>7605</v>
      </c>
      <c r="O94" s="8">
        <v>760.5</v>
      </c>
      <c r="P94" s="8">
        <v>2281.5</v>
      </c>
      <c r="Q94" s="8">
        <v>2281.5</v>
      </c>
      <c r="R94" s="8">
        <v>2281.5</v>
      </c>
      <c r="S94" s="8">
        <v>6844.5</v>
      </c>
      <c r="T94" s="6"/>
    </row>
    <row r="95" ht="19.2" spans="1:20">
      <c r="A95" s="4">
        <v>3084</v>
      </c>
      <c r="B95" s="4" t="s">
        <v>276</v>
      </c>
      <c r="C95" s="4" t="s">
        <v>2249</v>
      </c>
      <c r="D95" s="5">
        <v>45016</v>
      </c>
      <c r="E95" s="5">
        <v>45291</v>
      </c>
      <c r="F95" s="6"/>
      <c r="G95" s="4" t="s">
        <v>29</v>
      </c>
      <c r="H95" s="4" t="s">
        <v>1191</v>
      </c>
      <c r="I95" s="4" t="s">
        <v>27</v>
      </c>
      <c r="J95" s="4">
        <v>98</v>
      </c>
      <c r="K95" s="8">
        <v>975</v>
      </c>
      <c r="L95" s="8">
        <v>95550</v>
      </c>
      <c r="M95" s="4">
        <v>13</v>
      </c>
      <c r="N95" s="8">
        <v>12421.5</v>
      </c>
      <c r="O95" s="8">
        <v>1242.15</v>
      </c>
      <c r="P95" s="8">
        <v>3726.45</v>
      </c>
      <c r="Q95" s="8">
        <v>3726.45</v>
      </c>
      <c r="R95" s="8">
        <v>3726.45</v>
      </c>
      <c r="S95" s="8">
        <v>11179.35</v>
      </c>
      <c r="T95" s="6"/>
    </row>
    <row r="96" ht="19.2" spans="1:20">
      <c r="A96" s="4">
        <v>3085</v>
      </c>
      <c r="B96" s="4" t="s">
        <v>1277</v>
      </c>
      <c r="C96" s="4" t="s">
        <v>2249</v>
      </c>
      <c r="D96" s="5">
        <v>45016</v>
      </c>
      <c r="E96" s="5">
        <v>45291</v>
      </c>
      <c r="F96" s="6"/>
      <c r="G96" s="4" t="s">
        <v>29</v>
      </c>
      <c r="H96" s="4" t="s">
        <v>1191</v>
      </c>
      <c r="I96" s="4" t="s">
        <v>27</v>
      </c>
      <c r="J96" s="4">
        <v>98</v>
      </c>
      <c r="K96" s="8">
        <v>975</v>
      </c>
      <c r="L96" s="8">
        <v>95550</v>
      </c>
      <c r="M96" s="4">
        <v>13</v>
      </c>
      <c r="N96" s="8">
        <v>12421.5</v>
      </c>
      <c r="O96" s="8">
        <v>1242.15</v>
      </c>
      <c r="P96" s="8">
        <v>3726.45</v>
      </c>
      <c r="Q96" s="8">
        <v>3726.45</v>
      </c>
      <c r="R96" s="8">
        <v>3726.45</v>
      </c>
      <c r="S96" s="8">
        <v>11179.35</v>
      </c>
      <c r="T96" s="6"/>
    </row>
    <row r="97" ht="19.2" spans="1:20">
      <c r="A97" s="4">
        <v>3086</v>
      </c>
      <c r="B97" s="4" t="s">
        <v>1278</v>
      </c>
      <c r="C97" s="4" t="s">
        <v>2249</v>
      </c>
      <c r="D97" s="5">
        <v>45016</v>
      </c>
      <c r="E97" s="5">
        <v>45291</v>
      </c>
      <c r="F97" s="6"/>
      <c r="G97" s="4" t="s">
        <v>29</v>
      </c>
      <c r="H97" s="4" t="s">
        <v>1191</v>
      </c>
      <c r="I97" s="4" t="s">
        <v>27</v>
      </c>
      <c r="J97" s="4">
        <v>50</v>
      </c>
      <c r="K97" s="8">
        <v>975</v>
      </c>
      <c r="L97" s="8">
        <v>48750</v>
      </c>
      <c r="M97" s="4">
        <v>13</v>
      </c>
      <c r="N97" s="8">
        <v>6337.5</v>
      </c>
      <c r="O97" s="8">
        <v>633.75</v>
      </c>
      <c r="P97" s="8">
        <v>1901.25</v>
      </c>
      <c r="Q97" s="8">
        <v>1901.25</v>
      </c>
      <c r="R97" s="8">
        <v>1901.25</v>
      </c>
      <c r="S97" s="8">
        <v>5703.75</v>
      </c>
      <c r="T97" s="6"/>
    </row>
    <row r="98" ht="19.2" spans="1:20">
      <c r="A98" s="4">
        <v>3087</v>
      </c>
      <c r="B98" s="4" t="s">
        <v>1279</v>
      </c>
      <c r="C98" s="4" t="s">
        <v>2249</v>
      </c>
      <c r="D98" s="5">
        <v>45016</v>
      </c>
      <c r="E98" s="5">
        <v>45291</v>
      </c>
      <c r="F98" s="6"/>
      <c r="G98" s="4" t="s">
        <v>29</v>
      </c>
      <c r="H98" s="4" t="s">
        <v>1191</v>
      </c>
      <c r="I98" s="4" t="s">
        <v>27</v>
      </c>
      <c r="J98" s="4">
        <v>97</v>
      </c>
      <c r="K98" s="8">
        <v>975</v>
      </c>
      <c r="L98" s="8">
        <v>94575</v>
      </c>
      <c r="M98" s="4">
        <v>13</v>
      </c>
      <c r="N98" s="8">
        <v>12294.75</v>
      </c>
      <c r="O98" s="8">
        <v>1229.475</v>
      </c>
      <c r="P98" s="8">
        <v>3688.425</v>
      </c>
      <c r="Q98" s="8">
        <v>3688.425</v>
      </c>
      <c r="R98" s="8">
        <v>3688.425</v>
      </c>
      <c r="S98" s="8">
        <v>11065.275</v>
      </c>
      <c r="T98" s="6"/>
    </row>
    <row r="99" ht="19.2" spans="1:20">
      <c r="A99" s="4">
        <v>3088</v>
      </c>
      <c r="B99" s="4" t="s">
        <v>1280</v>
      </c>
      <c r="C99" s="4" t="s">
        <v>2249</v>
      </c>
      <c r="D99" s="5">
        <v>45016</v>
      </c>
      <c r="E99" s="5">
        <v>45291</v>
      </c>
      <c r="F99" s="6"/>
      <c r="G99" s="4" t="s">
        <v>29</v>
      </c>
      <c r="H99" s="4" t="s">
        <v>1191</v>
      </c>
      <c r="I99" s="4" t="s">
        <v>27</v>
      </c>
      <c r="J99" s="4">
        <v>93</v>
      </c>
      <c r="K99" s="8">
        <v>975</v>
      </c>
      <c r="L99" s="8">
        <v>90675</v>
      </c>
      <c r="M99" s="4">
        <v>13</v>
      </c>
      <c r="N99" s="8">
        <v>11787.75</v>
      </c>
      <c r="O99" s="8">
        <v>1178.775</v>
      </c>
      <c r="P99" s="8">
        <v>3536.325</v>
      </c>
      <c r="Q99" s="8">
        <v>3536.325</v>
      </c>
      <c r="R99" s="8">
        <v>3536.325</v>
      </c>
      <c r="S99" s="8">
        <v>10608.975</v>
      </c>
      <c r="T99" s="6"/>
    </row>
    <row r="100" ht="19.2" spans="1:20">
      <c r="A100" s="4">
        <v>3089</v>
      </c>
      <c r="B100" s="4" t="s">
        <v>1281</v>
      </c>
      <c r="C100" s="4" t="s">
        <v>2249</v>
      </c>
      <c r="D100" s="5">
        <v>45016</v>
      </c>
      <c r="E100" s="5">
        <v>45291</v>
      </c>
      <c r="F100" s="6"/>
      <c r="G100" s="4" t="s">
        <v>29</v>
      </c>
      <c r="H100" s="4" t="s">
        <v>1191</v>
      </c>
      <c r="I100" s="4" t="s">
        <v>27</v>
      </c>
      <c r="J100" s="4">
        <v>60</v>
      </c>
      <c r="K100" s="8">
        <v>975</v>
      </c>
      <c r="L100" s="8">
        <v>58500</v>
      </c>
      <c r="M100" s="4">
        <v>13</v>
      </c>
      <c r="N100" s="8">
        <v>7605</v>
      </c>
      <c r="O100" s="8">
        <v>760.5</v>
      </c>
      <c r="P100" s="8">
        <v>2281.5</v>
      </c>
      <c r="Q100" s="8">
        <v>2281.5</v>
      </c>
      <c r="R100" s="8">
        <v>2281.5</v>
      </c>
      <c r="S100" s="8">
        <v>6844.5</v>
      </c>
      <c r="T100" s="6"/>
    </row>
    <row r="101" ht="19.2" spans="1:20">
      <c r="A101" s="4">
        <v>3090</v>
      </c>
      <c r="B101" s="4" t="s">
        <v>1282</v>
      </c>
      <c r="C101" s="4" t="s">
        <v>2249</v>
      </c>
      <c r="D101" s="5">
        <v>45016</v>
      </c>
      <c r="E101" s="5">
        <v>45291</v>
      </c>
      <c r="F101" s="6"/>
      <c r="G101" s="4" t="s">
        <v>29</v>
      </c>
      <c r="H101" s="4" t="s">
        <v>1191</v>
      </c>
      <c r="I101" s="4" t="s">
        <v>27</v>
      </c>
      <c r="J101" s="4">
        <v>60</v>
      </c>
      <c r="K101" s="8">
        <v>975</v>
      </c>
      <c r="L101" s="8">
        <v>58500</v>
      </c>
      <c r="M101" s="4">
        <v>13</v>
      </c>
      <c r="N101" s="8">
        <v>7605</v>
      </c>
      <c r="O101" s="8">
        <v>760.5</v>
      </c>
      <c r="P101" s="8">
        <v>2281.5</v>
      </c>
      <c r="Q101" s="8">
        <v>2281.5</v>
      </c>
      <c r="R101" s="8">
        <v>2281.5</v>
      </c>
      <c r="S101" s="8">
        <v>6844.5</v>
      </c>
      <c r="T101" s="6"/>
    </row>
    <row r="102" ht="19.2" spans="1:20">
      <c r="A102" s="4">
        <v>3091</v>
      </c>
      <c r="B102" s="4" t="s">
        <v>1283</v>
      </c>
      <c r="C102" s="4" t="s">
        <v>2249</v>
      </c>
      <c r="D102" s="5">
        <v>45016</v>
      </c>
      <c r="E102" s="5">
        <v>45291</v>
      </c>
      <c r="F102" s="6"/>
      <c r="G102" s="4" t="s">
        <v>29</v>
      </c>
      <c r="H102" s="4" t="s">
        <v>1191</v>
      </c>
      <c r="I102" s="4" t="s">
        <v>27</v>
      </c>
      <c r="J102" s="4">
        <v>85</v>
      </c>
      <c r="K102" s="8">
        <v>975</v>
      </c>
      <c r="L102" s="8">
        <v>82875</v>
      </c>
      <c r="M102" s="4">
        <v>13</v>
      </c>
      <c r="N102" s="8">
        <v>10773.75</v>
      </c>
      <c r="O102" s="8">
        <v>1077.375</v>
      </c>
      <c r="P102" s="8">
        <v>3232.125</v>
      </c>
      <c r="Q102" s="8">
        <v>3232.125</v>
      </c>
      <c r="R102" s="8">
        <v>3232.125</v>
      </c>
      <c r="S102" s="8">
        <v>9696.375</v>
      </c>
      <c r="T102" s="6"/>
    </row>
    <row r="103" ht="19.2" spans="1:20">
      <c r="A103" s="4">
        <v>3092</v>
      </c>
      <c r="B103" s="4" t="s">
        <v>1284</v>
      </c>
      <c r="C103" s="4" t="s">
        <v>2249</v>
      </c>
      <c r="D103" s="5">
        <v>45016</v>
      </c>
      <c r="E103" s="5">
        <v>45291</v>
      </c>
      <c r="F103" s="6"/>
      <c r="G103" s="4" t="s">
        <v>29</v>
      </c>
      <c r="H103" s="4" t="s">
        <v>1191</v>
      </c>
      <c r="I103" s="4" t="s">
        <v>27</v>
      </c>
      <c r="J103" s="4">
        <v>95</v>
      </c>
      <c r="K103" s="8">
        <v>975</v>
      </c>
      <c r="L103" s="8">
        <v>92625</v>
      </c>
      <c r="M103" s="4">
        <v>13</v>
      </c>
      <c r="N103" s="8">
        <v>12041.25</v>
      </c>
      <c r="O103" s="8">
        <v>1204.125</v>
      </c>
      <c r="P103" s="8">
        <v>3612.375</v>
      </c>
      <c r="Q103" s="8">
        <v>3612.375</v>
      </c>
      <c r="R103" s="8">
        <v>3612.375</v>
      </c>
      <c r="S103" s="8">
        <v>10837.125</v>
      </c>
      <c r="T103" s="6"/>
    </row>
    <row r="104" ht="19.2" spans="1:20">
      <c r="A104" s="4">
        <v>3093</v>
      </c>
      <c r="B104" s="4" t="s">
        <v>1285</v>
      </c>
      <c r="C104" s="4" t="s">
        <v>2249</v>
      </c>
      <c r="D104" s="5">
        <v>45016</v>
      </c>
      <c r="E104" s="5">
        <v>45291</v>
      </c>
      <c r="F104" s="6"/>
      <c r="G104" s="4" t="s">
        <v>29</v>
      </c>
      <c r="H104" s="4" t="s">
        <v>1191</v>
      </c>
      <c r="I104" s="4" t="s">
        <v>27</v>
      </c>
      <c r="J104" s="4">
        <v>50</v>
      </c>
      <c r="K104" s="8">
        <v>975</v>
      </c>
      <c r="L104" s="8">
        <v>48750</v>
      </c>
      <c r="M104" s="4">
        <v>13</v>
      </c>
      <c r="N104" s="8">
        <v>6337.5</v>
      </c>
      <c r="O104" s="8">
        <v>633.75</v>
      </c>
      <c r="P104" s="8">
        <v>1901.25</v>
      </c>
      <c r="Q104" s="8">
        <v>1901.25</v>
      </c>
      <c r="R104" s="8">
        <v>1901.25</v>
      </c>
      <c r="S104" s="8">
        <v>5703.75</v>
      </c>
      <c r="T104" s="6"/>
    </row>
    <row r="105" ht="19.2" spans="1:20">
      <c r="A105" s="4">
        <v>3094</v>
      </c>
      <c r="B105" s="4" t="s">
        <v>1286</v>
      </c>
      <c r="C105" s="4" t="s">
        <v>2249</v>
      </c>
      <c r="D105" s="5">
        <v>45016</v>
      </c>
      <c r="E105" s="5">
        <v>45291</v>
      </c>
      <c r="F105" s="6"/>
      <c r="G105" s="4" t="s">
        <v>29</v>
      </c>
      <c r="H105" s="4" t="s">
        <v>1191</v>
      </c>
      <c r="I105" s="4" t="s">
        <v>27</v>
      </c>
      <c r="J105" s="4">
        <v>50</v>
      </c>
      <c r="K105" s="8">
        <v>975</v>
      </c>
      <c r="L105" s="8">
        <v>48750</v>
      </c>
      <c r="M105" s="4">
        <v>13</v>
      </c>
      <c r="N105" s="8">
        <v>6337.5</v>
      </c>
      <c r="O105" s="8">
        <v>633.75</v>
      </c>
      <c r="P105" s="8">
        <v>1901.25</v>
      </c>
      <c r="Q105" s="8">
        <v>1901.25</v>
      </c>
      <c r="R105" s="8">
        <v>1901.25</v>
      </c>
      <c r="S105" s="8">
        <v>5703.75</v>
      </c>
      <c r="T105" s="6"/>
    </row>
    <row r="106" ht="19.2" spans="1:20">
      <c r="A106" s="4">
        <v>3095</v>
      </c>
      <c r="B106" s="4" t="s">
        <v>1287</v>
      </c>
      <c r="C106" s="4" t="s">
        <v>2249</v>
      </c>
      <c r="D106" s="5">
        <v>45016</v>
      </c>
      <c r="E106" s="5">
        <v>45291</v>
      </c>
      <c r="F106" s="6"/>
      <c r="G106" s="4" t="s">
        <v>29</v>
      </c>
      <c r="H106" s="4" t="s">
        <v>1191</v>
      </c>
      <c r="I106" s="4" t="s">
        <v>27</v>
      </c>
      <c r="J106" s="4">
        <v>50</v>
      </c>
      <c r="K106" s="8">
        <v>975</v>
      </c>
      <c r="L106" s="8">
        <v>48750</v>
      </c>
      <c r="M106" s="4">
        <v>13</v>
      </c>
      <c r="N106" s="8">
        <v>6337.5</v>
      </c>
      <c r="O106" s="8">
        <v>633.75</v>
      </c>
      <c r="P106" s="8">
        <v>1901.25</v>
      </c>
      <c r="Q106" s="8">
        <v>1901.25</v>
      </c>
      <c r="R106" s="8">
        <v>1901.25</v>
      </c>
      <c r="S106" s="8">
        <v>5703.75</v>
      </c>
      <c r="T106" s="6"/>
    </row>
    <row r="107" ht="19.2" spans="1:20">
      <c r="A107" s="4">
        <v>3096</v>
      </c>
      <c r="B107" s="4" t="s">
        <v>1194</v>
      </c>
      <c r="C107" s="4" t="s">
        <v>2249</v>
      </c>
      <c r="D107" s="5">
        <v>45016</v>
      </c>
      <c r="E107" s="5">
        <v>45381</v>
      </c>
      <c r="F107" s="4" t="s">
        <v>2250</v>
      </c>
      <c r="G107" s="4" t="s">
        <v>267</v>
      </c>
      <c r="H107" s="4" t="s">
        <v>1191</v>
      </c>
      <c r="I107" s="4" t="s">
        <v>268</v>
      </c>
      <c r="J107" s="17">
        <v>2640</v>
      </c>
      <c r="K107" s="8">
        <v>90</v>
      </c>
      <c r="L107" s="8">
        <v>237600</v>
      </c>
      <c r="M107" s="4">
        <v>4.4</v>
      </c>
      <c r="N107" s="8">
        <v>10454.4</v>
      </c>
      <c r="O107" s="8">
        <v>1045.44</v>
      </c>
      <c r="P107" s="8">
        <v>4704.48</v>
      </c>
      <c r="Q107" s="8">
        <v>2613.6</v>
      </c>
      <c r="R107" s="8">
        <v>2090.88</v>
      </c>
      <c r="S107" s="8">
        <v>9408.96</v>
      </c>
      <c r="T107" s="6"/>
    </row>
    <row r="108" ht="19.2" spans="1:20">
      <c r="A108" s="4">
        <v>3097</v>
      </c>
      <c r="B108" s="4" t="s">
        <v>47</v>
      </c>
      <c r="C108" s="4" t="s">
        <v>2249</v>
      </c>
      <c r="D108" s="5">
        <v>45016</v>
      </c>
      <c r="E108" s="5">
        <v>45381</v>
      </c>
      <c r="F108" s="4" t="s">
        <v>2250</v>
      </c>
      <c r="G108" s="4" t="s">
        <v>267</v>
      </c>
      <c r="H108" s="4" t="s">
        <v>1191</v>
      </c>
      <c r="I108" s="4" t="s">
        <v>268</v>
      </c>
      <c r="J108" s="17">
        <v>2970</v>
      </c>
      <c r="K108" s="8">
        <v>90</v>
      </c>
      <c r="L108" s="8">
        <v>267300</v>
      </c>
      <c r="M108" s="4">
        <v>4.4</v>
      </c>
      <c r="N108" s="8">
        <v>11761.2</v>
      </c>
      <c r="O108" s="8">
        <v>1176.12</v>
      </c>
      <c r="P108" s="8">
        <v>5292.54</v>
      </c>
      <c r="Q108" s="8">
        <v>2940.3</v>
      </c>
      <c r="R108" s="8">
        <v>2352.24</v>
      </c>
      <c r="S108" s="8">
        <v>10585.08</v>
      </c>
      <c r="T108" s="6"/>
    </row>
    <row r="109" ht="19.2" spans="1:20">
      <c r="A109" s="4">
        <v>3098</v>
      </c>
      <c r="B109" s="4" t="s">
        <v>1217</v>
      </c>
      <c r="C109" s="4" t="s">
        <v>2249</v>
      </c>
      <c r="D109" s="5">
        <v>45016</v>
      </c>
      <c r="E109" s="5">
        <v>45381</v>
      </c>
      <c r="F109" s="4" t="s">
        <v>2250</v>
      </c>
      <c r="G109" s="4" t="s">
        <v>267</v>
      </c>
      <c r="H109" s="4" t="s">
        <v>1191</v>
      </c>
      <c r="I109" s="4" t="s">
        <v>268</v>
      </c>
      <c r="J109" s="17">
        <v>2970</v>
      </c>
      <c r="K109" s="8">
        <v>90</v>
      </c>
      <c r="L109" s="8">
        <v>267300</v>
      </c>
      <c r="M109" s="4">
        <v>4.4</v>
      </c>
      <c r="N109" s="8">
        <v>11761.2</v>
      </c>
      <c r="O109" s="8">
        <v>1176.12</v>
      </c>
      <c r="P109" s="8">
        <v>5292.54</v>
      </c>
      <c r="Q109" s="8">
        <v>2940.3</v>
      </c>
      <c r="R109" s="8">
        <v>2352.24</v>
      </c>
      <c r="S109" s="8">
        <v>10585.08</v>
      </c>
      <c r="T109" s="6"/>
    </row>
    <row r="110" ht="19.2" spans="1:20">
      <c r="A110" s="4">
        <v>3099</v>
      </c>
      <c r="B110" s="4" t="s">
        <v>1218</v>
      </c>
      <c r="C110" s="4" t="s">
        <v>2249</v>
      </c>
      <c r="D110" s="5">
        <v>45016</v>
      </c>
      <c r="E110" s="5">
        <v>45381</v>
      </c>
      <c r="F110" s="4" t="s">
        <v>2250</v>
      </c>
      <c r="G110" s="4" t="s">
        <v>267</v>
      </c>
      <c r="H110" s="4" t="s">
        <v>1191</v>
      </c>
      <c r="I110" s="4" t="s">
        <v>268</v>
      </c>
      <c r="J110" s="17">
        <v>2970</v>
      </c>
      <c r="K110" s="8">
        <v>90</v>
      </c>
      <c r="L110" s="8">
        <v>267300</v>
      </c>
      <c r="M110" s="4">
        <v>4.4</v>
      </c>
      <c r="N110" s="8">
        <v>11761.2</v>
      </c>
      <c r="O110" s="8">
        <v>1176.12</v>
      </c>
      <c r="P110" s="8">
        <v>5292.54</v>
      </c>
      <c r="Q110" s="8">
        <v>2940.3</v>
      </c>
      <c r="R110" s="8">
        <v>2352.24</v>
      </c>
      <c r="S110" s="8">
        <v>10585.08</v>
      </c>
      <c r="T110" s="6"/>
    </row>
    <row r="111" ht="19.2" spans="1:20">
      <c r="A111" s="4">
        <v>3100</v>
      </c>
      <c r="B111" s="4" t="s">
        <v>1219</v>
      </c>
      <c r="C111" s="4" t="s">
        <v>2249</v>
      </c>
      <c r="D111" s="5">
        <v>45016</v>
      </c>
      <c r="E111" s="5">
        <v>45381</v>
      </c>
      <c r="F111" s="4" t="s">
        <v>2250</v>
      </c>
      <c r="G111" s="4" t="s">
        <v>267</v>
      </c>
      <c r="H111" s="4" t="s">
        <v>1191</v>
      </c>
      <c r="I111" s="4" t="s">
        <v>268</v>
      </c>
      <c r="J111" s="17">
        <v>2970</v>
      </c>
      <c r="K111" s="8">
        <v>90</v>
      </c>
      <c r="L111" s="8">
        <v>267300</v>
      </c>
      <c r="M111" s="4">
        <v>4.4</v>
      </c>
      <c r="N111" s="8">
        <v>11761.2</v>
      </c>
      <c r="O111" s="8">
        <v>1176.12</v>
      </c>
      <c r="P111" s="8">
        <v>5292.54</v>
      </c>
      <c r="Q111" s="8">
        <v>2940.3</v>
      </c>
      <c r="R111" s="8">
        <v>2352.24</v>
      </c>
      <c r="S111" s="8">
        <v>10585.08</v>
      </c>
      <c r="T111" s="6"/>
    </row>
    <row r="112" ht="19.2" spans="1:20">
      <c r="A112" s="4">
        <v>3101</v>
      </c>
      <c r="B112" s="4" t="s">
        <v>1225</v>
      </c>
      <c r="C112" s="4" t="s">
        <v>2249</v>
      </c>
      <c r="D112" s="5">
        <v>45016</v>
      </c>
      <c r="E112" s="5">
        <v>45381</v>
      </c>
      <c r="F112" s="4" t="s">
        <v>2250</v>
      </c>
      <c r="G112" s="4" t="s">
        <v>267</v>
      </c>
      <c r="H112" s="4" t="s">
        <v>1191</v>
      </c>
      <c r="I112" s="4" t="s">
        <v>268</v>
      </c>
      <c r="J112" s="17">
        <v>1320</v>
      </c>
      <c r="K112" s="8">
        <v>90</v>
      </c>
      <c r="L112" s="8">
        <v>118800</v>
      </c>
      <c r="M112" s="4">
        <v>4.4</v>
      </c>
      <c r="N112" s="8">
        <v>5227.2</v>
      </c>
      <c r="O112" s="8">
        <v>522.72</v>
      </c>
      <c r="P112" s="8">
        <v>2352.24</v>
      </c>
      <c r="Q112" s="8">
        <v>1306.8</v>
      </c>
      <c r="R112" s="8">
        <v>1045.44</v>
      </c>
      <c r="S112" s="8">
        <v>4704.48</v>
      </c>
      <c r="T112" s="6"/>
    </row>
    <row r="113" ht="19.2" spans="1:20">
      <c r="A113" s="4">
        <v>3102</v>
      </c>
      <c r="B113" s="4" t="s">
        <v>1226</v>
      </c>
      <c r="C113" s="4" t="s">
        <v>2249</v>
      </c>
      <c r="D113" s="5">
        <v>45016</v>
      </c>
      <c r="E113" s="5">
        <v>45381</v>
      </c>
      <c r="F113" s="4" t="s">
        <v>2250</v>
      </c>
      <c r="G113" s="4" t="s">
        <v>267</v>
      </c>
      <c r="H113" s="4" t="s">
        <v>1191</v>
      </c>
      <c r="I113" s="4" t="s">
        <v>268</v>
      </c>
      <c r="J113" s="17">
        <v>1980</v>
      </c>
      <c r="K113" s="8">
        <v>90</v>
      </c>
      <c r="L113" s="8">
        <v>178200</v>
      </c>
      <c r="M113" s="4">
        <v>4.4</v>
      </c>
      <c r="N113" s="8">
        <v>7840.8</v>
      </c>
      <c r="O113" s="8">
        <v>784.08</v>
      </c>
      <c r="P113" s="8">
        <v>3528.36</v>
      </c>
      <c r="Q113" s="8">
        <v>1960.2</v>
      </c>
      <c r="R113" s="8">
        <v>1568.16</v>
      </c>
      <c r="S113" s="8">
        <v>7056.72</v>
      </c>
      <c r="T113" s="6"/>
    </row>
    <row r="114" ht="19.2" spans="1:20">
      <c r="A114" s="4">
        <v>3103</v>
      </c>
      <c r="B114" s="4" t="s">
        <v>1228</v>
      </c>
      <c r="C114" s="4" t="s">
        <v>2249</v>
      </c>
      <c r="D114" s="5">
        <v>45016</v>
      </c>
      <c r="E114" s="5">
        <v>45381</v>
      </c>
      <c r="F114" s="4" t="s">
        <v>2250</v>
      </c>
      <c r="G114" s="4" t="s">
        <v>267</v>
      </c>
      <c r="H114" s="4" t="s">
        <v>1191</v>
      </c>
      <c r="I114" s="4" t="s">
        <v>268</v>
      </c>
      <c r="J114" s="17">
        <v>500</v>
      </c>
      <c r="K114" s="8">
        <v>90</v>
      </c>
      <c r="L114" s="8">
        <v>45000</v>
      </c>
      <c r="M114" s="4">
        <v>4.4</v>
      </c>
      <c r="N114" s="8">
        <v>1980</v>
      </c>
      <c r="O114" s="8">
        <v>198</v>
      </c>
      <c r="P114" s="8">
        <v>891</v>
      </c>
      <c r="Q114" s="8">
        <v>495</v>
      </c>
      <c r="R114" s="8">
        <v>396</v>
      </c>
      <c r="S114" s="8">
        <v>1782</v>
      </c>
      <c r="T114" s="6"/>
    </row>
    <row r="115" ht="19.2" spans="1:20">
      <c r="A115" s="4">
        <v>3104</v>
      </c>
      <c r="B115" s="4" t="s">
        <v>1232</v>
      </c>
      <c r="C115" s="4" t="s">
        <v>2249</v>
      </c>
      <c r="D115" s="5">
        <v>45016</v>
      </c>
      <c r="E115" s="5">
        <v>45381</v>
      </c>
      <c r="F115" s="4" t="s">
        <v>2250</v>
      </c>
      <c r="G115" s="4" t="s">
        <v>267</v>
      </c>
      <c r="H115" s="4" t="s">
        <v>1191</v>
      </c>
      <c r="I115" s="4" t="s">
        <v>268</v>
      </c>
      <c r="J115" s="17">
        <v>1980</v>
      </c>
      <c r="K115" s="8">
        <v>90</v>
      </c>
      <c r="L115" s="8">
        <v>178200</v>
      </c>
      <c r="M115" s="4">
        <v>4.4</v>
      </c>
      <c r="N115" s="8">
        <v>7840.8</v>
      </c>
      <c r="O115" s="8">
        <v>784.08</v>
      </c>
      <c r="P115" s="8">
        <v>3528.36</v>
      </c>
      <c r="Q115" s="8">
        <v>1960.2</v>
      </c>
      <c r="R115" s="8">
        <v>1568.16</v>
      </c>
      <c r="S115" s="8">
        <v>7056.72</v>
      </c>
      <c r="T115" s="6"/>
    </row>
    <row r="116" ht="19.2" spans="1:20">
      <c r="A116" s="4">
        <v>3105</v>
      </c>
      <c r="B116" s="4" t="s">
        <v>1237</v>
      </c>
      <c r="C116" s="4" t="s">
        <v>2249</v>
      </c>
      <c r="D116" s="5">
        <v>45016</v>
      </c>
      <c r="E116" s="5">
        <v>45381</v>
      </c>
      <c r="F116" s="4" t="s">
        <v>2250</v>
      </c>
      <c r="G116" s="4" t="s">
        <v>267</v>
      </c>
      <c r="H116" s="4" t="s">
        <v>1191</v>
      </c>
      <c r="I116" s="4" t="s">
        <v>268</v>
      </c>
      <c r="J116" s="17">
        <v>2970</v>
      </c>
      <c r="K116" s="8">
        <v>90</v>
      </c>
      <c r="L116" s="8">
        <v>267300</v>
      </c>
      <c r="M116" s="4">
        <v>4.4</v>
      </c>
      <c r="N116" s="8">
        <v>11761.2</v>
      </c>
      <c r="O116" s="8">
        <v>1176.12</v>
      </c>
      <c r="P116" s="8">
        <v>5292.54</v>
      </c>
      <c r="Q116" s="8">
        <v>2940.3</v>
      </c>
      <c r="R116" s="8">
        <v>2352.24</v>
      </c>
      <c r="S116" s="8">
        <v>10585.08</v>
      </c>
      <c r="T116" s="6"/>
    </row>
    <row r="117" ht="19.2" spans="1:20">
      <c r="A117" s="4">
        <v>3106</v>
      </c>
      <c r="B117" s="4" t="s">
        <v>1240</v>
      </c>
      <c r="C117" s="4" t="s">
        <v>2249</v>
      </c>
      <c r="D117" s="5">
        <v>45016</v>
      </c>
      <c r="E117" s="5">
        <v>45381</v>
      </c>
      <c r="F117" s="4" t="s">
        <v>2250</v>
      </c>
      <c r="G117" s="4" t="s">
        <v>267</v>
      </c>
      <c r="H117" s="4" t="s">
        <v>1191</v>
      </c>
      <c r="I117" s="4" t="s">
        <v>268</v>
      </c>
      <c r="J117" s="17">
        <v>1980</v>
      </c>
      <c r="K117" s="8">
        <v>90</v>
      </c>
      <c r="L117" s="8">
        <v>178200</v>
      </c>
      <c r="M117" s="4">
        <v>4.4</v>
      </c>
      <c r="N117" s="8">
        <v>7840.8</v>
      </c>
      <c r="O117" s="8">
        <v>784.08</v>
      </c>
      <c r="P117" s="8">
        <v>3528.36</v>
      </c>
      <c r="Q117" s="8">
        <v>1960.2</v>
      </c>
      <c r="R117" s="8">
        <v>1568.16</v>
      </c>
      <c r="S117" s="8">
        <v>7056.72</v>
      </c>
      <c r="T117" s="6"/>
    </row>
    <row r="118" ht="19.2" spans="1:20">
      <c r="A118" s="4">
        <v>3107</v>
      </c>
      <c r="B118" s="4" t="s">
        <v>1246</v>
      </c>
      <c r="C118" s="4" t="s">
        <v>2249</v>
      </c>
      <c r="D118" s="5">
        <v>45016</v>
      </c>
      <c r="E118" s="5">
        <v>45381</v>
      </c>
      <c r="F118" s="4" t="s">
        <v>2250</v>
      </c>
      <c r="G118" s="4" t="s">
        <v>267</v>
      </c>
      <c r="H118" s="4" t="s">
        <v>1191</v>
      </c>
      <c r="I118" s="4" t="s">
        <v>268</v>
      </c>
      <c r="J118" s="17">
        <v>3201</v>
      </c>
      <c r="K118" s="8">
        <v>90</v>
      </c>
      <c r="L118" s="8">
        <v>288090</v>
      </c>
      <c r="M118" s="4">
        <v>4.4</v>
      </c>
      <c r="N118" s="8">
        <v>12675.96</v>
      </c>
      <c r="O118" s="8">
        <v>1267.596</v>
      </c>
      <c r="P118" s="8">
        <v>5704.182</v>
      </c>
      <c r="Q118" s="8">
        <v>3168.99</v>
      </c>
      <c r="R118" s="8">
        <v>2535.192</v>
      </c>
      <c r="S118" s="8">
        <v>11408.364</v>
      </c>
      <c r="T118" s="6"/>
    </row>
    <row r="119" ht="19.2" spans="1:20">
      <c r="A119" s="4">
        <v>3108</v>
      </c>
      <c r="B119" s="4" t="s">
        <v>1249</v>
      </c>
      <c r="C119" s="4" t="s">
        <v>2249</v>
      </c>
      <c r="D119" s="5">
        <v>45016</v>
      </c>
      <c r="E119" s="5">
        <v>45381</v>
      </c>
      <c r="F119" s="4" t="s">
        <v>2250</v>
      </c>
      <c r="G119" s="4" t="s">
        <v>267</v>
      </c>
      <c r="H119" s="4" t="s">
        <v>1191</v>
      </c>
      <c r="I119" s="4" t="s">
        <v>268</v>
      </c>
      <c r="J119" s="17">
        <v>1650</v>
      </c>
      <c r="K119" s="8">
        <v>90</v>
      </c>
      <c r="L119" s="8">
        <v>148500</v>
      </c>
      <c r="M119" s="4">
        <v>4.4</v>
      </c>
      <c r="N119" s="8">
        <v>6534</v>
      </c>
      <c r="O119" s="8">
        <v>653.4</v>
      </c>
      <c r="P119" s="8">
        <v>2940.3</v>
      </c>
      <c r="Q119" s="8">
        <v>1633.5</v>
      </c>
      <c r="R119" s="8">
        <v>1306.8</v>
      </c>
      <c r="S119" s="8">
        <v>5880.6</v>
      </c>
      <c r="T119" s="6"/>
    </row>
    <row r="120" ht="19.2" spans="1:20">
      <c r="A120" s="4">
        <v>3109</v>
      </c>
      <c r="B120" s="4" t="s">
        <v>1251</v>
      </c>
      <c r="C120" s="4" t="s">
        <v>2249</v>
      </c>
      <c r="D120" s="5">
        <v>45016</v>
      </c>
      <c r="E120" s="5">
        <v>45381</v>
      </c>
      <c r="F120" s="4" t="s">
        <v>2250</v>
      </c>
      <c r="G120" s="4" t="s">
        <v>267</v>
      </c>
      <c r="H120" s="4" t="s">
        <v>1191</v>
      </c>
      <c r="I120" s="4" t="s">
        <v>268</v>
      </c>
      <c r="J120" s="17">
        <v>1980</v>
      </c>
      <c r="K120" s="8">
        <v>90</v>
      </c>
      <c r="L120" s="8">
        <v>178200</v>
      </c>
      <c r="M120" s="4">
        <v>4.4</v>
      </c>
      <c r="N120" s="8">
        <v>7840.8</v>
      </c>
      <c r="O120" s="8">
        <v>784.08</v>
      </c>
      <c r="P120" s="8">
        <v>3528.36</v>
      </c>
      <c r="Q120" s="8">
        <v>1960.2</v>
      </c>
      <c r="R120" s="8">
        <v>1568.16</v>
      </c>
      <c r="S120" s="8">
        <v>7056.72</v>
      </c>
      <c r="T120" s="6"/>
    </row>
    <row r="121" ht="19.2" spans="1:20">
      <c r="A121" s="4">
        <v>3110</v>
      </c>
      <c r="B121" s="4" t="s">
        <v>1253</v>
      </c>
      <c r="C121" s="4" t="s">
        <v>2249</v>
      </c>
      <c r="D121" s="5">
        <v>45016</v>
      </c>
      <c r="E121" s="5">
        <v>45381</v>
      </c>
      <c r="F121" s="4" t="s">
        <v>2250</v>
      </c>
      <c r="G121" s="4" t="s">
        <v>267</v>
      </c>
      <c r="H121" s="4" t="s">
        <v>1191</v>
      </c>
      <c r="I121" s="4" t="s">
        <v>268</v>
      </c>
      <c r="J121" s="17">
        <v>1980</v>
      </c>
      <c r="K121" s="8">
        <v>90</v>
      </c>
      <c r="L121" s="8">
        <v>178200</v>
      </c>
      <c r="M121" s="4">
        <v>4.4</v>
      </c>
      <c r="N121" s="8">
        <v>7840.8</v>
      </c>
      <c r="O121" s="8">
        <v>784.08</v>
      </c>
      <c r="P121" s="8">
        <v>3528.36</v>
      </c>
      <c r="Q121" s="8">
        <v>1960.2</v>
      </c>
      <c r="R121" s="8">
        <v>1568.16</v>
      </c>
      <c r="S121" s="8">
        <v>7056.72</v>
      </c>
      <c r="T121" s="6"/>
    </row>
    <row r="122" ht="19.2" spans="1:20">
      <c r="A122" s="4">
        <v>3111</v>
      </c>
      <c r="B122" s="4" t="s">
        <v>1254</v>
      </c>
      <c r="C122" s="4" t="s">
        <v>2249</v>
      </c>
      <c r="D122" s="5">
        <v>45016</v>
      </c>
      <c r="E122" s="5">
        <v>45381</v>
      </c>
      <c r="F122" s="4" t="s">
        <v>2250</v>
      </c>
      <c r="G122" s="4" t="s">
        <v>267</v>
      </c>
      <c r="H122" s="4" t="s">
        <v>1191</v>
      </c>
      <c r="I122" s="4" t="s">
        <v>268</v>
      </c>
      <c r="J122" s="17">
        <v>2640</v>
      </c>
      <c r="K122" s="8">
        <v>90</v>
      </c>
      <c r="L122" s="8">
        <v>237600</v>
      </c>
      <c r="M122" s="4">
        <v>4.4</v>
      </c>
      <c r="N122" s="8">
        <v>10454.4</v>
      </c>
      <c r="O122" s="8">
        <v>1045.44</v>
      </c>
      <c r="P122" s="8">
        <v>4704.48</v>
      </c>
      <c r="Q122" s="8">
        <v>2613.6</v>
      </c>
      <c r="R122" s="8">
        <v>2090.88</v>
      </c>
      <c r="S122" s="8">
        <v>9408.96</v>
      </c>
      <c r="T122" s="6"/>
    </row>
    <row r="123" ht="19.2" spans="1:20">
      <c r="A123" s="4">
        <v>3112</v>
      </c>
      <c r="B123" s="4" t="s">
        <v>1257</v>
      </c>
      <c r="C123" s="4" t="s">
        <v>2249</v>
      </c>
      <c r="D123" s="5">
        <v>45016</v>
      </c>
      <c r="E123" s="5">
        <v>45381</v>
      </c>
      <c r="F123" s="4" t="s">
        <v>2250</v>
      </c>
      <c r="G123" s="4" t="s">
        <v>267</v>
      </c>
      <c r="H123" s="4" t="s">
        <v>1191</v>
      </c>
      <c r="I123" s="4" t="s">
        <v>268</v>
      </c>
      <c r="J123" s="17">
        <v>3069</v>
      </c>
      <c r="K123" s="8">
        <v>90</v>
      </c>
      <c r="L123" s="8">
        <v>276210</v>
      </c>
      <c r="M123" s="4">
        <v>4.4</v>
      </c>
      <c r="N123" s="8">
        <v>12153.24</v>
      </c>
      <c r="O123" s="8">
        <v>1215.324</v>
      </c>
      <c r="P123" s="8">
        <v>5468.958</v>
      </c>
      <c r="Q123" s="8">
        <v>3038.31</v>
      </c>
      <c r="R123" s="8">
        <v>2430.648</v>
      </c>
      <c r="S123" s="8">
        <v>10937.916</v>
      </c>
      <c r="T123" s="6"/>
    </row>
    <row r="124" ht="19.2" spans="1:20">
      <c r="A124" s="4">
        <v>3113</v>
      </c>
      <c r="B124" s="4" t="s">
        <v>1260</v>
      </c>
      <c r="C124" s="4" t="s">
        <v>2249</v>
      </c>
      <c r="D124" s="5">
        <v>45016</v>
      </c>
      <c r="E124" s="5">
        <v>45381</v>
      </c>
      <c r="F124" s="4" t="s">
        <v>2250</v>
      </c>
      <c r="G124" s="4" t="s">
        <v>267</v>
      </c>
      <c r="H124" s="4" t="s">
        <v>1191</v>
      </c>
      <c r="I124" s="4" t="s">
        <v>268</v>
      </c>
      <c r="J124" s="17">
        <v>2970</v>
      </c>
      <c r="K124" s="8">
        <v>90</v>
      </c>
      <c r="L124" s="8">
        <v>267300</v>
      </c>
      <c r="M124" s="4">
        <v>4.4</v>
      </c>
      <c r="N124" s="8">
        <v>11761.2</v>
      </c>
      <c r="O124" s="8">
        <v>1176.12</v>
      </c>
      <c r="P124" s="8">
        <v>5292.54</v>
      </c>
      <c r="Q124" s="8">
        <v>2940.3</v>
      </c>
      <c r="R124" s="8">
        <v>2352.24</v>
      </c>
      <c r="S124" s="8">
        <v>10585.08</v>
      </c>
      <c r="T124" s="6"/>
    </row>
    <row r="125" ht="19.2" spans="1:20">
      <c r="A125" s="4">
        <v>3114</v>
      </c>
      <c r="B125" s="4" t="s">
        <v>1262</v>
      </c>
      <c r="C125" s="4" t="s">
        <v>2249</v>
      </c>
      <c r="D125" s="5">
        <v>45016</v>
      </c>
      <c r="E125" s="5">
        <v>45381</v>
      </c>
      <c r="F125" s="4" t="s">
        <v>2250</v>
      </c>
      <c r="G125" s="4" t="s">
        <v>267</v>
      </c>
      <c r="H125" s="4" t="s">
        <v>1191</v>
      </c>
      <c r="I125" s="4" t="s">
        <v>268</v>
      </c>
      <c r="J125" s="17">
        <v>660</v>
      </c>
      <c r="K125" s="8">
        <v>90</v>
      </c>
      <c r="L125" s="8">
        <v>59400</v>
      </c>
      <c r="M125" s="4">
        <v>4.4</v>
      </c>
      <c r="N125" s="8">
        <v>2613.6</v>
      </c>
      <c r="O125" s="8">
        <v>261.36</v>
      </c>
      <c r="P125" s="8">
        <v>1176.12</v>
      </c>
      <c r="Q125" s="8">
        <v>653.4</v>
      </c>
      <c r="R125" s="8">
        <v>522.72</v>
      </c>
      <c r="S125" s="8">
        <v>2352.24</v>
      </c>
      <c r="T125" s="6"/>
    </row>
    <row r="126" ht="19.2" spans="1:20">
      <c r="A126" s="4">
        <v>3115</v>
      </c>
      <c r="B126" s="4" t="s">
        <v>388</v>
      </c>
      <c r="C126" s="4" t="s">
        <v>2249</v>
      </c>
      <c r="D126" s="5">
        <v>45016</v>
      </c>
      <c r="E126" s="5">
        <v>45381</v>
      </c>
      <c r="F126" s="4" t="s">
        <v>2250</v>
      </c>
      <c r="G126" s="4" t="s">
        <v>267</v>
      </c>
      <c r="H126" s="4" t="s">
        <v>1191</v>
      </c>
      <c r="I126" s="4" t="s">
        <v>268</v>
      </c>
      <c r="J126" s="17">
        <v>1980</v>
      </c>
      <c r="K126" s="8">
        <v>90</v>
      </c>
      <c r="L126" s="8">
        <v>178200</v>
      </c>
      <c r="M126" s="4">
        <v>4.4</v>
      </c>
      <c r="N126" s="8">
        <v>7840.8</v>
      </c>
      <c r="O126" s="8">
        <v>784.08</v>
      </c>
      <c r="P126" s="8">
        <v>3528.36</v>
      </c>
      <c r="Q126" s="8">
        <v>1960.2</v>
      </c>
      <c r="R126" s="8">
        <v>1568.16</v>
      </c>
      <c r="S126" s="8">
        <v>7056.72</v>
      </c>
      <c r="T126" s="6"/>
    </row>
    <row r="127" ht="19.2" spans="1:20">
      <c r="A127" s="4">
        <v>3116</v>
      </c>
      <c r="B127" s="4" t="s">
        <v>1273</v>
      </c>
      <c r="C127" s="4" t="s">
        <v>2249</v>
      </c>
      <c r="D127" s="5">
        <v>45016</v>
      </c>
      <c r="E127" s="5">
        <v>45381</v>
      </c>
      <c r="F127" s="4" t="s">
        <v>2250</v>
      </c>
      <c r="G127" s="4" t="s">
        <v>267</v>
      </c>
      <c r="H127" s="4" t="s">
        <v>1191</v>
      </c>
      <c r="I127" s="4" t="s">
        <v>268</v>
      </c>
      <c r="J127" s="17">
        <v>2640</v>
      </c>
      <c r="K127" s="8">
        <v>90</v>
      </c>
      <c r="L127" s="8">
        <v>237600</v>
      </c>
      <c r="M127" s="4">
        <v>4.4</v>
      </c>
      <c r="N127" s="8">
        <v>10454.4</v>
      </c>
      <c r="O127" s="8">
        <v>1045.44</v>
      </c>
      <c r="P127" s="8">
        <v>4704.48</v>
      </c>
      <c r="Q127" s="8">
        <v>2613.6</v>
      </c>
      <c r="R127" s="8">
        <v>2090.88</v>
      </c>
      <c r="S127" s="8">
        <v>9408.96</v>
      </c>
      <c r="T127" s="6"/>
    </row>
    <row r="128" ht="19.2" spans="1:20">
      <c r="A128" s="4">
        <v>3117</v>
      </c>
      <c r="B128" s="4" t="s">
        <v>1276</v>
      </c>
      <c r="C128" s="4" t="s">
        <v>2249</v>
      </c>
      <c r="D128" s="5">
        <v>45016</v>
      </c>
      <c r="E128" s="5">
        <v>45381</v>
      </c>
      <c r="F128" s="4" t="s">
        <v>2250</v>
      </c>
      <c r="G128" s="4" t="s">
        <v>267</v>
      </c>
      <c r="H128" s="4" t="s">
        <v>1191</v>
      </c>
      <c r="I128" s="4" t="s">
        <v>268</v>
      </c>
      <c r="J128" s="17">
        <v>1980</v>
      </c>
      <c r="K128" s="8">
        <v>90</v>
      </c>
      <c r="L128" s="8">
        <v>178200</v>
      </c>
      <c r="M128" s="4">
        <v>4.4</v>
      </c>
      <c r="N128" s="8">
        <v>7840.8</v>
      </c>
      <c r="O128" s="8">
        <v>784.08</v>
      </c>
      <c r="P128" s="8">
        <v>3528.36</v>
      </c>
      <c r="Q128" s="8">
        <v>1960.2</v>
      </c>
      <c r="R128" s="8">
        <v>1568.16</v>
      </c>
      <c r="S128" s="8">
        <v>7056.72</v>
      </c>
      <c r="T128" s="6"/>
    </row>
    <row r="129" ht="19.2" spans="1:20">
      <c r="A129" s="4">
        <v>3118</v>
      </c>
      <c r="B129" s="4" t="s">
        <v>1281</v>
      </c>
      <c r="C129" s="4" t="s">
        <v>2249</v>
      </c>
      <c r="D129" s="5">
        <v>45016</v>
      </c>
      <c r="E129" s="5">
        <v>45381</v>
      </c>
      <c r="F129" s="4" t="s">
        <v>2250</v>
      </c>
      <c r="G129" s="4" t="s">
        <v>267</v>
      </c>
      <c r="H129" s="4" t="s">
        <v>1191</v>
      </c>
      <c r="I129" s="4" t="s">
        <v>268</v>
      </c>
      <c r="J129" s="17">
        <v>1980</v>
      </c>
      <c r="K129" s="8">
        <v>90</v>
      </c>
      <c r="L129" s="8">
        <v>178200</v>
      </c>
      <c r="M129" s="4">
        <v>4.4</v>
      </c>
      <c r="N129" s="8">
        <v>7840.8</v>
      </c>
      <c r="O129" s="8">
        <v>784.08</v>
      </c>
      <c r="P129" s="8">
        <v>3528.36</v>
      </c>
      <c r="Q129" s="8">
        <v>1960.2</v>
      </c>
      <c r="R129" s="8">
        <v>1568.16</v>
      </c>
      <c r="S129" s="8">
        <v>7056.72</v>
      </c>
      <c r="T129" s="6"/>
    </row>
    <row r="130" ht="19.2" spans="1:20">
      <c r="A130" s="4">
        <v>3119</v>
      </c>
      <c r="B130" s="4" t="s">
        <v>1282</v>
      </c>
      <c r="C130" s="4" t="s">
        <v>2249</v>
      </c>
      <c r="D130" s="5">
        <v>45016</v>
      </c>
      <c r="E130" s="5">
        <v>45381</v>
      </c>
      <c r="F130" s="4" t="s">
        <v>2250</v>
      </c>
      <c r="G130" s="4" t="s">
        <v>267</v>
      </c>
      <c r="H130" s="4" t="s">
        <v>1191</v>
      </c>
      <c r="I130" s="4" t="s">
        <v>268</v>
      </c>
      <c r="J130" s="17">
        <v>1980</v>
      </c>
      <c r="K130" s="8">
        <v>90</v>
      </c>
      <c r="L130" s="8">
        <v>178200</v>
      </c>
      <c r="M130" s="4">
        <v>4.4</v>
      </c>
      <c r="N130" s="8">
        <v>7840.8</v>
      </c>
      <c r="O130" s="8">
        <v>784.08</v>
      </c>
      <c r="P130" s="8">
        <v>3528.36</v>
      </c>
      <c r="Q130" s="8">
        <v>1960.2</v>
      </c>
      <c r="R130" s="8">
        <v>1568.16</v>
      </c>
      <c r="S130" s="8">
        <v>7056.72</v>
      </c>
      <c r="T130" s="6"/>
    </row>
    <row r="131" ht="19.2" spans="1:20">
      <c r="A131" s="4">
        <v>3120</v>
      </c>
      <c r="B131" s="4" t="s">
        <v>1190</v>
      </c>
      <c r="C131" s="4" t="s">
        <v>2249</v>
      </c>
      <c r="D131" s="5">
        <v>45016</v>
      </c>
      <c r="E131" s="5">
        <v>45381</v>
      </c>
      <c r="F131" s="6"/>
      <c r="G131" s="4" t="s">
        <v>267</v>
      </c>
      <c r="H131" s="4" t="s">
        <v>1191</v>
      </c>
      <c r="I131" s="4" t="s">
        <v>268</v>
      </c>
      <c r="J131" s="17">
        <v>3234</v>
      </c>
      <c r="K131" s="8">
        <v>90</v>
      </c>
      <c r="L131" s="8">
        <v>291060</v>
      </c>
      <c r="M131" s="18">
        <v>4.4</v>
      </c>
      <c r="N131" s="8">
        <v>12806.64</v>
      </c>
      <c r="O131" s="8">
        <v>1280.664</v>
      </c>
      <c r="P131" s="8">
        <v>5762.988</v>
      </c>
      <c r="Q131" s="8">
        <v>3201.66</v>
      </c>
      <c r="R131" s="8">
        <v>2561.328</v>
      </c>
      <c r="S131" s="8">
        <v>11525.976</v>
      </c>
      <c r="T131" s="6"/>
    </row>
    <row r="132" ht="19.2" spans="1:20">
      <c r="A132" s="4">
        <v>3121</v>
      </c>
      <c r="B132" s="4" t="s">
        <v>1192</v>
      </c>
      <c r="C132" s="4" t="s">
        <v>2249</v>
      </c>
      <c r="D132" s="5">
        <v>45016</v>
      </c>
      <c r="E132" s="5">
        <v>45381</v>
      </c>
      <c r="F132" s="6"/>
      <c r="G132" s="4" t="s">
        <v>267</v>
      </c>
      <c r="H132" s="4" t="s">
        <v>1191</v>
      </c>
      <c r="I132" s="4" t="s">
        <v>268</v>
      </c>
      <c r="J132" s="17">
        <v>1650</v>
      </c>
      <c r="K132" s="8">
        <v>90</v>
      </c>
      <c r="L132" s="8">
        <v>148500</v>
      </c>
      <c r="M132" s="18">
        <v>4.4</v>
      </c>
      <c r="N132" s="8">
        <v>6534</v>
      </c>
      <c r="O132" s="8">
        <v>653.4</v>
      </c>
      <c r="P132" s="8">
        <v>2940.3</v>
      </c>
      <c r="Q132" s="8">
        <v>1633.5</v>
      </c>
      <c r="R132" s="8">
        <v>1306.8</v>
      </c>
      <c r="S132" s="8">
        <v>5880.6</v>
      </c>
      <c r="T132" s="6"/>
    </row>
    <row r="133" ht="19.2" spans="1:20">
      <c r="A133" s="4">
        <v>3122</v>
      </c>
      <c r="B133" s="4" t="s">
        <v>1193</v>
      </c>
      <c r="C133" s="4" t="s">
        <v>2249</v>
      </c>
      <c r="D133" s="5">
        <v>45016</v>
      </c>
      <c r="E133" s="5">
        <v>45381</v>
      </c>
      <c r="F133" s="6"/>
      <c r="G133" s="4" t="s">
        <v>267</v>
      </c>
      <c r="H133" s="4" t="s">
        <v>1191</v>
      </c>
      <c r="I133" s="4" t="s">
        <v>268</v>
      </c>
      <c r="J133" s="17">
        <v>1650</v>
      </c>
      <c r="K133" s="8">
        <v>90</v>
      </c>
      <c r="L133" s="8">
        <v>148500</v>
      </c>
      <c r="M133" s="18">
        <v>4.4</v>
      </c>
      <c r="N133" s="8">
        <v>6534</v>
      </c>
      <c r="O133" s="8">
        <v>653.4</v>
      </c>
      <c r="P133" s="8">
        <v>2940.3</v>
      </c>
      <c r="Q133" s="8">
        <v>1633.5</v>
      </c>
      <c r="R133" s="8">
        <v>1306.8</v>
      </c>
      <c r="S133" s="8">
        <v>5880.6</v>
      </c>
      <c r="T133" s="6"/>
    </row>
    <row r="134" ht="19.2" spans="1:20">
      <c r="A134" s="4">
        <v>3123</v>
      </c>
      <c r="B134" s="4" t="s">
        <v>1195</v>
      </c>
      <c r="C134" s="4" t="s">
        <v>2249</v>
      </c>
      <c r="D134" s="5">
        <v>45016</v>
      </c>
      <c r="E134" s="5">
        <v>45381</v>
      </c>
      <c r="F134" s="6"/>
      <c r="G134" s="4" t="s">
        <v>267</v>
      </c>
      <c r="H134" s="4" t="s">
        <v>1191</v>
      </c>
      <c r="I134" s="4" t="s">
        <v>268</v>
      </c>
      <c r="J134" s="17">
        <v>2970</v>
      </c>
      <c r="K134" s="8">
        <v>90</v>
      </c>
      <c r="L134" s="8">
        <v>267300</v>
      </c>
      <c r="M134" s="18">
        <v>4.4</v>
      </c>
      <c r="N134" s="8">
        <v>11761.2</v>
      </c>
      <c r="O134" s="8">
        <v>1176.12</v>
      </c>
      <c r="P134" s="8">
        <v>5292.54</v>
      </c>
      <c r="Q134" s="8">
        <v>2940.3</v>
      </c>
      <c r="R134" s="8">
        <v>2352.24</v>
      </c>
      <c r="S134" s="8">
        <v>10585.08</v>
      </c>
      <c r="T134" s="6"/>
    </row>
    <row r="135" ht="19.2" spans="1:20">
      <c r="A135" s="4">
        <v>3124</v>
      </c>
      <c r="B135" s="4" t="s">
        <v>124</v>
      </c>
      <c r="C135" s="4" t="s">
        <v>2249</v>
      </c>
      <c r="D135" s="5">
        <v>45016</v>
      </c>
      <c r="E135" s="5">
        <v>45381</v>
      </c>
      <c r="F135" s="6"/>
      <c r="G135" s="4" t="s">
        <v>267</v>
      </c>
      <c r="H135" s="4" t="s">
        <v>1191</v>
      </c>
      <c r="I135" s="4" t="s">
        <v>268</v>
      </c>
      <c r="J135" s="17">
        <v>3135</v>
      </c>
      <c r="K135" s="8">
        <v>90</v>
      </c>
      <c r="L135" s="8">
        <v>282150</v>
      </c>
      <c r="M135" s="18">
        <v>4.4</v>
      </c>
      <c r="N135" s="8">
        <v>12414.6</v>
      </c>
      <c r="O135" s="8">
        <v>1241.46</v>
      </c>
      <c r="P135" s="8">
        <v>5586.57</v>
      </c>
      <c r="Q135" s="8">
        <v>3103.65</v>
      </c>
      <c r="R135" s="8">
        <v>2482.92</v>
      </c>
      <c r="S135" s="8">
        <v>11173.14</v>
      </c>
      <c r="T135" s="6"/>
    </row>
    <row r="136" ht="19.2" spans="1:20">
      <c r="A136" s="4">
        <v>3125</v>
      </c>
      <c r="B136" s="4" t="s">
        <v>1196</v>
      </c>
      <c r="C136" s="4" t="s">
        <v>2249</v>
      </c>
      <c r="D136" s="5">
        <v>45016</v>
      </c>
      <c r="E136" s="5">
        <v>45381</v>
      </c>
      <c r="F136" s="6"/>
      <c r="G136" s="4" t="s">
        <v>267</v>
      </c>
      <c r="H136" s="4" t="s">
        <v>1191</v>
      </c>
      <c r="I136" s="4" t="s">
        <v>268</v>
      </c>
      <c r="J136" s="17">
        <v>3267</v>
      </c>
      <c r="K136" s="8">
        <v>90</v>
      </c>
      <c r="L136" s="8">
        <v>294030</v>
      </c>
      <c r="M136" s="18">
        <v>4.4</v>
      </c>
      <c r="N136" s="8">
        <v>12937.32</v>
      </c>
      <c r="O136" s="8">
        <v>1293.732</v>
      </c>
      <c r="P136" s="8">
        <v>5821.794</v>
      </c>
      <c r="Q136" s="8">
        <v>3234.33</v>
      </c>
      <c r="R136" s="8">
        <v>2587.464</v>
      </c>
      <c r="S136" s="8">
        <v>11643.588</v>
      </c>
      <c r="T136" s="6"/>
    </row>
    <row r="137" ht="19.2" spans="1:20">
      <c r="A137" s="4">
        <v>3126</v>
      </c>
      <c r="B137" s="4" t="s">
        <v>1197</v>
      </c>
      <c r="C137" s="4" t="s">
        <v>2249</v>
      </c>
      <c r="D137" s="5">
        <v>45016</v>
      </c>
      <c r="E137" s="5">
        <v>45381</v>
      </c>
      <c r="F137" s="6"/>
      <c r="G137" s="4" t="s">
        <v>267</v>
      </c>
      <c r="H137" s="4" t="s">
        <v>1191</v>
      </c>
      <c r="I137" s="4" t="s">
        <v>268</v>
      </c>
      <c r="J137" s="17">
        <v>2970</v>
      </c>
      <c r="K137" s="8">
        <v>90</v>
      </c>
      <c r="L137" s="8">
        <v>267300</v>
      </c>
      <c r="M137" s="18">
        <v>4.4</v>
      </c>
      <c r="N137" s="8">
        <v>11761.2</v>
      </c>
      <c r="O137" s="8">
        <v>1176.12</v>
      </c>
      <c r="P137" s="8">
        <v>5292.54</v>
      </c>
      <c r="Q137" s="8">
        <v>2940.3</v>
      </c>
      <c r="R137" s="8">
        <v>2352.24</v>
      </c>
      <c r="S137" s="8">
        <v>10585.08</v>
      </c>
      <c r="T137" s="6"/>
    </row>
    <row r="138" ht="19.2" spans="1:20">
      <c r="A138" s="4">
        <v>3127</v>
      </c>
      <c r="B138" s="4" t="s">
        <v>1198</v>
      </c>
      <c r="C138" s="4" t="s">
        <v>2249</v>
      </c>
      <c r="D138" s="5">
        <v>45016</v>
      </c>
      <c r="E138" s="5">
        <v>45381</v>
      </c>
      <c r="F138" s="6"/>
      <c r="G138" s="4" t="s">
        <v>267</v>
      </c>
      <c r="H138" s="4" t="s">
        <v>1191</v>
      </c>
      <c r="I138" s="4" t="s">
        <v>268</v>
      </c>
      <c r="J138" s="17">
        <v>1980</v>
      </c>
      <c r="K138" s="8">
        <v>90</v>
      </c>
      <c r="L138" s="8">
        <v>178200</v>
      </c>
      <c r="M138" s="18">
        <v>4.4</v>
      </c>
      <c r="N138" s="8">
        <v>7840.8</v>
      </c>
      <c r="O138" s="8">
        <v>784.08</v>
      </c>
      <c r="P138" s="8">
        <v>3528.36</v>
      </c>
      <c r="Q138" s="8">
        <v>1960.2</v>
      </c>
      <c r="R138" s="8">
        <v>1568.16</v>
      </c>
      <c r="S138" s="8">
        <v>7056.72</v>
      </c>
      <c r="T138" s="6"/>
    </row>
    <row r="139" ht="19.2" spans="1:20">
      <c r="A139" s="4">
        <v>3128</v>
      </c>
      <c r="B139" s="4" t="s">
        <v>1199</v>
      </c>
      <c r="C139" s="4" t="s">
        <v>2249</v>
      </c>
      <c r="D139" s="5">
        <v>45016</v>
      </c>
      <c r="E139" s="5">
        <v>45381</v>
      </c>
      <c r="F139" s="6"/>
      <c r="G139" s="4" t="s">
        <v>267</v>
      </c>
      <c r="H139" s="4" t="s">
        <v>1191</v>
      </c>
      <c r="I139" s="4" t="s">
        <v>268</v>
      </c>
      <c r="J139" s="17">
        <v>2640</v>
      </c>
      <c r="K139" s="8">
        <v>90</v>
      </c>
      <c r="L139" s="8">
        <v>237600</v>
      </c>
      <c r="M139" s="18">
        <v>4.4</v>
      </c>
      <c r="N139" s="8">
        <v>10454.4</v>
      </c>
      <c r="O139" s="8">
        <v>1045.44</v>
      </c>
      <c r="P139" s="8">
        <v>4704.48</v>
      </c>
      <c r="Q139" s="8">
        <v>2613.6</v>
      </c>
      <c r="R139" s="8">
        <v>2090.88</v>
      </c>
      <c r="S139" s="8">
        <v>9408.96</v>
      </c>
      <c r="T139" s="6"/>
    </row>
    <row r="140" ht="19.2" spans="1:20">
      <c r="A140" s="4">
        <v>3129</v>
      </c>
      <c r="B140" s="4" t="s">
        <v>1200</v>
      </c>
      <c r="C140" s="4" t="s">
        <v>2249</v>
      </c>
      <c r="D140" s="5">
        <v>45016</v>
      </c>
      <c r="E140" s="5">
        <v>45381</v>
      </c>
      <c r="F140" s="6"/>
      <c r="G140" s="4" t="s">
        <v>267</v>
      </c>
      <c r="H140" s="4" t="s">
        <v>1191</v>
      </c>
      <c r="I140" s="4" t="s">
        <v>268</v>
      </c>
      <c r="J140" s="17">
        <v>3168</v>
      </c>
      <c r="K140" s="8">
        <v>90</v>
      </c>
      <c r="L140" s="8">
        <v>285120</v>
      </c>
      <c r="M140" s="18">
        <v>4.4</v>
      </c>
      <c r="N140" s="8">
        <v>12545.28</v>
      </c>
      <c r="O140" s="8">
        <v>1254.528</v>
      </c>
      <c r="P140" s="8">
        <v>5645.376</v>
      </c>
      <c r="Q140" s="8">
        <v>3136.32</v>
      </c>
      <c r="R140" s="8">
        <v>2509.056</v>
      </c>
      <c r="S140" s="8">
        <v>11290.752</v>
      </c>
      <c r="T140" s="6"/>
    </row>
    <row r="141" ht="19.2" spans="1:20">
      <c r="A141" s="4">
        <v>3130</v>
      </c>
      <c r="B141" s="4" t="s">
        <v>1201</v>
      </c>
      <c r="C141" s="4" t="s">
        <v>2249</v>
      </c>
      <c r="D141" s="5">
        <v>45016</v>
      </c>
      <c r="E141" s="5">
        <v>45381</v>
      </c>
      <c r="F141" s="6"/>
      <c r="G141" s="4" t="s">
        <v>267</v>
      </c>
      <c r="H141" s="4" t="s">
        <v>1191</v>
      </c>
      <c r="I141" s="4" t="s">
        <v>268</v>
      </c>
      <c r="J141" s="17">
        <v>1980</v>
      </c>
      <c r="K141" s="8">
        <v>90</v>
      </c>
      <c r="L141" s="8">
        <v>178200</v>
      </c>
      <c r="M141" s="18">
        <v>4.4</v>
      </c>
      <c r="N141" s="8">
        <v>7840.8</v>
      </c>
      <c r="O141" s="8">
        <v>784.08</v>
      </c>
      <c r="P141" s="8">
        <v>3528.36</v>
      </c>
      <c r="Q141" s="8">
        <v>1960.2</v>
      </c>
      <c r="R141" s="8">
        <v>1568.16</v>
      </c>
      <c r="S141" s="8">
        <v>7056.72</v>
      </c>
      <c r="T141" s="6"/>
    </row>
    <row r="142" ht="19.2" spans="1:20">
      <c r="A142" s="4">
        <v>3131</v>
      </c>
      <c r="B142" s="4" t="s">
        <v>1202</v>
      </c>
      <c r="C142" s="4" t="s">
        <v>2249</v>
      </c>
      <c r="D142" s="5">
        <v>45016</v>
      </c>
      <c r="E142" s="5">
        <v>45381</v>
      </c>
      <c r="F142" s="6"/>
      <c r="G142" s="4" t="s">
        <v>267</v>
      </c>
      <c r="H142" s="4" t="s">
        <v>1191</v>
      </c>
      <c r="I142" s="4" t="s">
        <v>268</v>
      </c>
      <c r="J142" s="17">
        <v>2640</v>
      </c>
      <c r="K142" s="8">
        <v>90</v>
      </c>
      <c r="L142" s="8">
        <v>237600</v>
      </c>
      <c r="M142" s="18">
        <v>4.4</v>
      </c>
      <c r="N142" s="8">
        <v>10454.4</v>
      </c>
      <c r="O142" s="8">
        <v>1045.44</v>
      </c>
      <c r="P142" s="8">
        <v>4704.48</v>
      </c>
      <c r="Q142" s="8">
        <v>2613.6</v>
      </c>
      <c r="R142" s="8">
        <v>2090.88</v>
      </c>
      <c r="S142" s="8">
        <v>9408.96</v>
      </c>
      <c r="T142" s="6"/>
    </row>
    <row r="143" ht="19.2" spans="1:20">
      <c r="A143" s="4">
        <v>3132</v>
      </c>
      <c r="B143" s="4" t="s">
        <v>1203</v>
      </c>
      <c r="C143" s="4" t="s">
        <v>2249</v>
      </c>
      <c r="D143" s="5">
        <v>45016</v>
      </c>
      <c r="E143" s="5">
        <v>45381</v>
      </c>
      <c r="F143" s="6"/>
      <c r="G143" s="4" t="s">
        <v>267</v>
      </c>
      <c r="H143" s="4" t="s">
        <v>1191</v>
      </c>
      <c r="I143" s="4" t="s">
        <v>268</v>
      </c>
      <c r="J143" s="17">
        <v>3168</v>
      </c>
      <c r="K143" s="8">
        <v>90</v>
      </c>
      <c r="L143" s="8">
        <v>285120</v>
      </c>
      <c r="M143" s="18">
        <v>4.4</v>
      </c>
      <c r="N143" s="8">
        <v>12545.28</v>
      </c>
      <c r="O143" s="8">
        <v>1254.528</v>
      </c>
      <c r="P143" s="8">
        <v>5645.376</v>
      </c>
      <c r="Q143" s="8">
        <v>3136.32</v>
      </c>
      <c r="R143" s="8">
        <v>2509.056</v>
      </c>
      <c r="S143" s="8">
        <v>11290.752</v>
      </c>
      <c r="T143" s="6"/>
    </row>
    <row r="144" ht="19.2" spans="1:20">
      <c r="A144" s="4">
        <v>3133</v>
      </c>
      <c r="B144" s="4" t="s">
        <v>1204</v>
      </c>
      <c r="C144" s="4" t="s">
        <v>2249</v>
      </c>
      <c r="D144" s="5">
        <v>45016</v>
      </c>
      <c r="E144" s="5">
        <v>45381</v>
      </c>
      <c r="F144" s="6"/>
      <c r="G144" s="4" t="s">
        <v>267</v>
      </c>
      <c r="H144" s="4" t="s">
        <v>1191</v>
      </c>
      <c r="I144" s="4" t="s">
        <v>268</v>
      </c>
      <c r="J144" s="17">
        <v>1320</v>
      </c>
      <c r="K144" s="8">
        <v>90</v>
      </c>
      <c r="L144" s="8">
        <v>118800</v>
      </c>
      <c r="M144" s="18">
        <v>4.4</v>
      </c>
      <c r="N144" s="8">
        <v>5227.2</v>
      </c>
      <c r="O144" s="8">
        <v>522.72</v>
      </c>
      <c r="P144" s="8">
        <v>2352.24</v>
      </c>
      <c r="Q144" s="8">
        <v>1306.8</v>
      </c>
      <c r="R144" s="8">
        <v>1045.44</v>
      </c>
      <c r="S144" s="8">
        <v>4704.48</v>
      </c>
      <c r="T144" s="6"/>
    </row>
    <row r="145" ht="19.2" spans="1:20">
      <c r="A145" s="4">
        <v>3134</v>
      </c>
      <c r="B145" s="4" t="s">
        <v>1205</v>
      </c>
      <c r="C145" s="4" t="s">
        <v>2249</v>
      </c>
      <c r="D145" s="5">
        <v>45016</v>
      </c>
      <c r="E145" s="5">
        <v>45381</v>
      </c>
      <c r="F145" s="6"/>
      <c r="G145" s="4" t="s">
        <v>267</v>
      </c>
      <c r="H145" s="4" t="s">
        <v>1191</v>
      </c>
      <c r="I145" s="4" t="s">
        <v>268</v>
      </c>
      <c r="J145" s="17">
        <v>3168</v>
      </c>
      <c r="K145" s="8">
        <v>90</v>
      </c>
      <c r="L145" s="8">
        <v>285120</v>
      </c>
      <c r="M145" s="18">
        <v>4.4</v>
      </c>
      <c r="N145" s="8">
        <v>12545.28</v>
      </c>
      <c r="O145" s="8">
        <v>1254.528</v>
      </c>
      <c r="P145" s="8">
        <v>5645.376</v>
      </c>
      <c r="Q145" s="8">
        <v>3136.32</v>
      </c>
      <c r="R145" s="8">
        <v>2509.056</v>
      </c>
      <c r="S145" s="8">
        <v>11290.752</v>
      </c>
      <c r="T145" s="6"/>
    </row>
    <row r="146" ht="19.2" spans="1:20">
      <c r="A146" s="4">
        <v>3135</v>
      </c>
      <c r="B146" s="4" t="s">
        <v>1206</v>
      </c>
      <c r="C146" s="4" t="s">
        <v>2249</v>
      </c>
      <c r="D146" s="5">
        <v>45016</v>
      </c>
      <c r="E146" s="5">
        <v>45381</v>
      </c>
      <c r="F146" s="6"/>
      <c r="G146" s="4" t="s">
        <v>267</v>
      </c>
      <c r="H146" s="4" t="s">
        <v>1191</v>
      </c>
      <c r="I146" s="4" t="s">
        <v>268</v>
      </c>
      <c r="J146" s="17">
        <v>2640</v>
      </c>
      <c r="K146" s="8">
        <v>90</v>
      </c>
      <c r="L146" s="8">
        <v>237600</v>
      </c>
      <c r="M146" s="18">
        <v>4.4</v>
      </c>
      <c r="N146" s="8">
        <v>10454.4</v>
      </c>
      <c r="O146" s="8">
        <v>1045.44</v>
      </c>
      <c r="P146" s="8">
        <v>4704.48</v>
      </c>
      <c r="Q146" s="8">
        <v>2613.6</v>
      </c>
      <c r="R146" s="8">
        <v>2090.88</v>
      </c>
      <c r="S146" s="8">
        <v>9408.96</v>
      </c>
      <c r="T146" s="6"/>
    </row>
    <row r="147" ht="19.2" spans="1:20">
      <c r="A147" s="4">
        <v>3136</v>
      </c>
      <c r="B147" s="4" t="s">
        <v>1207</v>
      </c>
      <c r="C147" s="4" t="s">
        <v>2249</v>
      </c>
      <c r="D147" s="5">
        <v>45016</v>
      </c>
      <c r="E147" s="5">
        <v>45381</v>
      </c>
      <c r="F147" s="6"/>
      <c r="G147" s="4" t="s">
        <v>267</v>
      </c>
      <c r="H147" s="4" t="s">
        <v>1191</v>
      </c>
      <c r="I147" s="4" t="s">
        <v>268</v>
      </c>
      <c r="J147" s="17">
        <v>990</v>
      </c>
      <c r="K147" s="8">
        <v>90</v>
      </c>
      <c r="L147" s="8">
        <v>89100</v>
      </c>
      <c r="M147" s="18">
        <v>4.4</v>
      </c>
      <c r="N147" s="8">
        <v>3920.4</v>
      </c>
      <c r="O147" s="8">
        <v>392.04</v>
      </c>
      <c r="P147" s="8">
        <v>1764.18</v>
      </c>
      <c r="Q147" s="8">
        <v>980.1</v>
      </c>
      <c r="R147" s="8">
        <v>784.08</v>
      </c>
      <c r="S147" s="8">
        <v>3528.36</v>
      </c>
      <c r="T147" s="6"/>
    </row>
    <row r="148" ht="19.2" spans="1:20">
      <c r="A148" s="4">
        <v>3137</v>
      </c>
      <c r="B148" s="4" t="s">
        <v>1208</v>
      </c>
      <c r="C148" s="4" t="s">
        <v>2249</v>
      </c>
      <c r="D148" s="5">
        <v>45016</v>
      </c>
      <c r="E148" s="5">
        <v>45381</v>
      </c>
      <c r="F148" s="6"/>
      <c r="G148" s="4" t="s">
        <v>267</v>
      </c>
      <c r="H148" s="4" t="s">
        <v>1191</v>
      </c>
      <c r="I148" s="4" t="s">
        <v>268</v>
      </c>
      <c r="J148" s="17">
        <v>1980</v>
      </c>
      <c r="K148" s="8">
        <v>90</v>
      </c>
      <c r="L148" s="8">
        <v>178200</v>
      </c>
      <c r="M148" s="18">
        <v>4.4</v>
      </c>
      <c r="N148" s="8">
        <v>7840.8</v>
      </c>
      <c r="O148" s="8">
        <v>784.08</v>
      </c>
      <c r="P148" s="8">
        <v>3528.36</v>
      </c>
      <c r="Q148" s="8">
        <v>1960.2</v>
      </c>
      <c r="R148" s="8">
        <v>1568.16</v>
      </c>
      <c r="S148" s="8">
        <v>7056.72</v>
      </c>
      <c r="T148" s="6"/>
    </row>
    <row r="149" ht="19.2" spans="1:20">
      <c r="A149" s="4">
        <v>3138</v>
      </c>
      <c r="B149" s="4" t="s">
        <v>1209</v>
      </c>
      <c r="C149" s="4" t="s">
        <v>2249</v>
      </c>
      <c r="D149" s="5">
        <v>45016</v>
      </c>
      <c r="E149" s="5">
        <v>45381</v>
      </c>
      <c r="F149" s="6"/>
      <c r="G149" s="4" t="s">
        <v>267</v>
      </c>
      <c r="H149" s="4" t="s">
        <v>1191</v>
      </c>
      <c r="I149" s="4" t="s">
        <v>268</v>
      </c>
      <c r="J149" s="17">
        <v>2640</v>
      </c>
      <c r="K149" s="8">
        <v>90</v>
      </c>
      <c r="L149" s="8">
        <v>237600</v>
      </c>
      <c r="M149" s="18">
        <v>4.4</v>
      </c>
      <c r="N149" s="8">
        <v>10454.4</v>
      </c>
      <c r="O149" s="8">
        <v>1045.44</v>
      </c>
      <c r="P149" s="8">
        <v>4704.48</v>
      </c>
      <c r="Q149" s="8">
        <v>2613.6</v>
      </c>
      <c r="R149" s="8">
        <v>2090.88</v>
      </c>
      <c r="S149" s="8">
        <v>9408.96</v>
      </c>
      <c r="T149" s="6"/>
    </row>
    <row r="150" ht="19.2" spans="1:20">
      <c r="A150" s="4">
        <v>3139</v>
      </c>
      <c r="B150" s="4" t="s">
        <v>1210</v>
      </c>
      <c r="C150" s="4" t="s">
        <v>2249</v>
      </c>
      <c r="D150" s="5">
        <v>45016</v>
      </c>
      <c r="E150" s="5">
        <v>45381</v>
      </c>
      <c r="F150" s="6"/>
      <c r="G150" s="4" t="s">
        <v>267</v>
      </c>
      <c r="H150" s="4" t="s">
        <v>1191</v>
      </c>
      <c r="I150" s="4" t="s">
        <v>268</v>
      </c>
      <c r="J150" s="17">
        <v>1650</v>
      </c>
      <c r="K150" s="8">
        <v>90</v>
      </c>
      <c r="L150" s="8">
        <v>148500</v>
      </c>
      <c r="M150" s="18">
        <v>4.4</v>
      </c>
      <c r="N150" s="8">
        <v>6534</v>
      </c>
      <c r="O150" s="8">
        <v>653.4</v>
      </c>
      <c r="P150" s="8">
        <v>2940.3</v>
      </c>
      <c r="Q150" s="8">
        <v>1633.5</v>
      </c>
      <c r="R150" s="8">
        <v>1306.8</v>
      </c>
      <c r="S150" s="8">
        <v>5880.6</v>
      </c>
      <c r="T150" s="6"/>
    </row>
    <row r="151" ht="19.2" spans="1:20">
      <c r="A151" s="4">
        <v>3140</v>
      </c>
      <c r="B151" s="4" t="s">
        <v>1211</v>
      </c>
      <c r="C151" s="4" t="s">
        <v>2249</v>
      </c>
      <c r="D151" s="5">
        <v>45016</v>
      </c>
      <c r="E151" s="5">
        <v>45381</v>
      </c>
      <c r="F151" s="6"/>
      <c r="G151" s="4" t="s">
        <v>267</v>
      </c>
      <c r="H151" s="4" t="s">
        <v>1191</v>
      </c>
      <c r="I151" s="4" t="s">
        <v>268</v>
      </c>
      <c r="J151" s="17">
        <v>1980</v>
      </c>
      <c r="K151" s="8">
        <v>90</v>
      </c>
      <c r="L151" s="8">
        <v>178200</v>
      </c>
      <c r="M151" s="18">
        <v>4.4</v>
      </c>
      <c r="N151" s="8">
        <v>7840.8</v>
      </c>
      <c r="O151" s="8">
        <v>784.08</v>
      </c>
      <c r="P151" s="8">
        <v>3528.36</v>
      </c>
      <c r="Q151" s="8">
        <v>1960.2</v>
      </c>
      <c r="R151" s="8">
        <v>1568.16</v>
      </c>
      <c r="S151" s="8">
        <v>7056.72</v>
      </c>
      <c r="T151" s="6"/>
    </row>
    <row r="152" ht="19.2" spans="1:20">
      <c r="A152" s="4">
        <v>3141</v>
      </c>
      <c r="B152" s="4" t="s">
        <v>1212</v>
      </c>
      <c r="C152" s="4" t="s">
        <v>2249</v>
      </c>
      <c r="D152" s="5">
        <v>45016</v>
      </c>
      <c r="E152" s="5">
        <v>45381</v>
      </c>
      <c r="F152" s="6"/>
      <c r="G152" s="4" t="s">
        <v>267</v>
      </c>
      <c r="H152" s="4" t="s">
        <v>1191</v>
      </c>
      <c r="I152" s="4" t="s">
        <v>268</v>
      </c>
      <c r="J152" s="17">
        <v>1320</v>
      </c>
      <c r="K152" s="8">
        <v>90</v>
      </c>
      <c r="L152" s="8">
        <v>118800</v>
      </c>
      <c r="M152" s="18">
        <v>4.4</v>
      </c>
      <c r="N152" s="8">
        <v>5227.2</v>
      </c>
      <c r="O152" s="8">
        <v>522.72</v>
      </c>
      <c r="P152" s="8">
        <v>2352.24</v>
      </c>
      <c r="Q152" s="8">
        <v>1306.8</v>
      </c>
      <c r="R152" s="8">
        <v>1045.44</v>
      </c>
      <c r="S152" s="8">
        <v>4704.48</v>
      </c>
      <c r="T152" s="6"/>
    </row>
    <row r="153" ht="19.2" spans="1:20">
      <c r="A153" s="4">
        <v>3142</v>
      </c>
      <c r="B153" s="4" t="s">
        <v>1213</v>
      </c>
      <c r="C153" s="4" t="s">
        <v>2249</v>
      </c>
      <c r="D153" s="5">
        <v>45016</v>
      </c>
      <c r="E153" s="5">
        <v>45381</v>
      </c>
      <c r="F153" s="6"/>
      <c r="G153" s="4" t="s">
        <v>267</v>
      </c>
      <c r="H153" s="4" t="s">
        <v>1191</v>
      </c>
      <c r="I153" s="4" t="s">
        <v>268</v>
      </c>
      <c r="J153" s="17">
        <v>1320</v>
      </c>
      <c r="K153" s="8">
        <v>90</v>
      </c>
      <c r="L153" s="8">
        <v>118800</v>
      </c>
      <c r="M153" s="18">
        <v>4.4</v>
      </c>
      <c r="N153" s="8">
        <v>5227.2</v>
      </c>
      <c r="O153" s="8">
        <v>522.72</v>
      </c>
      <c r="P153" s="8">
        <v>2352.24</v>
      </c>
      <c r="Q153" s="8">
        <v>1306.8</v>
      </c>
      <c r="R153" s="8">
        <v>1045.44</v>
      </c>
      <c r="S153" s="8">
        <v>4704.48</v>
      </c>
      <c r="T153" s="6"/>
    </row>
    <row r="154" ht="19.2" spans="1:20">
      <c r="A154" s="4">
        <v>3143</v>
      </c>
      <c r="B154" s="4" t="s">
        <v>1214</v>
      </c>
      <c r="C154" s="4" t="s">
        <v>2249</v>
      </c>
      <c r="D154" s="5">
        <v>45016</v>
      </c>
      <c r="E154" s="5">
        <v>45381</v>
      </c>
      <c r="F154" s="6"/>
      <c r="G154" s="4" t="s">
        <v>267</v>
      </c>
      <c r="H154" s="4" t="s">
        <v>1191</v>
      </c>
      <c r="I154" s="4" t="s">
        <v>268</v>
      </c>
      <c r="J154" s="17">
        <v>660</v>
      </c>
      <c r="K154" s="8">
        <v>90</v>
      </c>
      <c r="L154" s="8">
        <v>59400</v>
      </c>
      <c r="M154" s="18">
        <v>4.4</v>
      </c>
      <c r="N154" s="8">
        <v>2613.6</v>
      </c>
      <c r="O154" s="8">
        <v>261.36</v>
      </c>
      <c r="P154" s="8">
        <v>1176.12</v>
      </c>
      <c r="Q154" s="8">
        <v>653.4</v>
      </c>
      <c r="R154" s="8">
        <v>522.72</v>
      </c>
      <c r="S154" s="8">
        <v>2352.24</v>
      </c>
      <c r="T154" s="6"/>
    </row>
    <row r="155" ht="19.2" spans="1:20">
      <c r="A155" s="4">
        <v>3144</v>
      </c>
      <c r="B155" s="4" t="s">
        <v>1215</v>
      </c>
      <c r="C155" s="4" t="s">
        <v>2249</v>
      </c>
      <c r="D155" s="5">
        <v>45016</v>
      </c>
      <c r="E155" s="5">
        <v>45381</v>
      </c>
      <c r="F155" s="6"/>
      <c r="G155" s="4" t="s">
        <v>267</v>
      </c>
      <c r="H155" s="4" t="s">
        <v>1191</v>
      </c>
      <c r="I155" s="4" t="s">
        <v>268</v>
      </c>
      <c r="J155" s="17">
        <v>2970</v>
      </c>
      <c r="K155" s="8">
        <v>90</v>
      </c>
      <c r="L155" s="8">
        <v>267300</v>
      </c>
      <c r="M155" s="18">
        <v>4.4</v>
      </c>
      <c r="N155" s="8">
        <v>11761.2</v>
      </c>
      <c r="O155" s="8">
        <v>1176.12</v>
      </c>
      <c r="P155" s="8">
        <v>5292.54</v>
      </c>
      <c r="Q155" s="8">
        <v>2940.3</v>
      </c>
      <c r="R155" s="8">
        <v>2352.24</v>
      </c>
      <c r="S155" s="8">
        <v>10585.08</v>
      </c>
      <c r="T155" s="6"/>
    </row>
    <row r="156" ht="19.2" spans="1:20">
      <c r="A156" s="4">
        <v>3145</v>
      </c>
      <c r="B156" s="4" t="s">
        <v>1216</v>
      </c>
      <c r="C156" s="4" t="s">
        <v>2249</v>
      </c>
      <c r="D156" s="5">
        <v>45016</v>
      </c>
      <c r="E156" s="5">
        <v>45381</v>
      </c>
      <c r="F156" s="6"/>
      <c r="G156" s="4" t="s">
        <v>267</v>
      </c>
      <c r="H156" s="4" t="s">
        <v>1191</v>
      </c>
      <c r="I156" s="4" t="s">
        <v>268</v>
      </c>
      <c r="J156" s="17">
        <v>2640</v>
      </c>
      <c r="K156" s="8">
        <v>90</v>
      </c>
      <c r="L156" s="8">
        <v>237600</v>
      </c>
      <c r="M156" s="18">
        <v>4.4</v>
      </c>
      <c r="N156" s="8">
        <v>10454.4</v>
      </c>
      <c r="O156" s="8">
        <v>1045.44</v>
      </c>
      <c r="P156" s="8">
        <v>4704.48</v>
      </c>
      <c r="Q156" s="8">
        <v>2613.6</v>
      </c>
      <c r="R156" s="8">
        <v>2090.88</v>
      </c>
      <c r="S156" s="8">
        <v>9408.96</v>
      </c>
      <c r="T156" s="6"/>
    </row>
    <row r="157" ht="19.2" spans="1:20">
      <c r="A157" s="4">
        <v>3146</v>
      </c>
      <c r="B157" s="4" t="s">
        <v>1220</v>
      </c>
      <c r="C157" s="4" t="s">
        <v>2249</v>
      </c>
      <c r="D157" s="5">
        <v>45016</v>
      </c>
      <c r="E157" s="5">
        <v>45381</v>
      </c>
      <c r="F157" s="6"/>
      <c r="G157" s="4" t="s">
        <v>267</v>
      </c>
      <c r="H157" s="4" t="s">
        <v>1191</v>
      </c>
      <c r="I157" s="4" t="s">
        <v>268</v>
      </c>
      <c r="J157" s="17">
        <v>1650</v>
      </c>
      <c r="K157" s="8">
        <v>90</v>
      </c>
      <c r="L157" s="8">
        <v>148500</v>
      </c>
      <c r="M157" s="18">
        <v>4.4</v>
      </c>
      <c r="N157" s="8">
        <v>6534</v>
      </c>
      <c r="O157" s="8">
        <v>653.4</v>
      </c>
      <c r="P157" s="8">
        <v>2940.3</v>
      </c>
      <c r="Q157" s="8">
        <v>1633.5</v>
      </c>
      <c r="R157" s="8">
        <v>1306.8</v>
      </c>
      <c r="S157" s="8">
        <v>5880.6</v>
      </c>
      <c r="T157" s="6"/>
    </row>
    <row r="158" ht="19.2" spans="1:20">
      <c r="A158" s="4">
        <v>3147</v>
      </c>
      <c r="B158" s="4" t="s">
        <v>1221</v>
      </c>
      <c r="C158" s="4" t="s">
        <v>2249</v>
      </c>
      <c r="D158" s="5">
        <v>45016</v>
      </c>
      <c r="E158" s="5">
        <v>45381</v>
      </c>
      <c r="F158" s="6"/>
      <c r="G158" s="4" t="s">
        <v>267</v>
      </c>
      <c r="H158" s="4" t="s">
        <v>1191</v>
      </c>
      <c r="I158" s="4" t="s">
        <v>268</v>
      </c>
      <c r="J158" s="17">
        <v>2310</v>
      </c>
      <c r="K158" s="8">
        <v>90</v>
      </c>
      <c r="L158" s="8">
        <v>207900</v>
      </c>
      <c r="M158" s="18">
        <v>4.4</v>
      </c>
      <c r="N158" s="8">
        <v>9147.6</v>
      </c>
      <c r="O158" s="8">
        <v>914.76</v>
      </c>
      <c r="P158" s="8">
        <v>4116.42</v>
      </c>
      <c r="Q158" s="8">
        <v>2286.9</v>
      </c>
      <c r="R158" s="8">
        <v>1829.52</v>
      </c>
      <c r="S158" s="8">
        <v>8232.84</v>
      </c>
      <c r="T158" s="6"/>
    </row>
    <row r="159" ht="19.2" spans="1:20">
      <c r="A159" s="4">
        <v>3148</v>
      </c>
      <c r="B159" s="4" t="s">
        <v>1222</v>
      </c>
      <c r="C159" s="4" t="s">
        <v>2249</v>
      </c>
      <c r="D159" s="5">
        <v>45016</v>
      </c>
      <c r="E159" s="5">
        <v>45381</v>
      </c>
      <c r="F159" s="6"/>
      <c r="G159" s="4" t="s">
        <v>267</v>
      </c>
      <c r="H159" s="4" t="s">
        <v>1191</v>
      </c>
      <c r="I159" s="4" t="s">
        <v>268</v>
      </c>
      <c r="J159" s="17">
        <v>3168</v>
      </c>
      <c r="K159" s="8">
        <v>90</v>
      </c>
      <c r="L159" s="8">
        <v>285120</v>
      </c>
      <c r="M159" s="18">
        <v>4.4</v>
      </c>
      <c r="N159" s="8">
        <v>12545.28</v>
      </c>
      <c r="O159" s="8">
        <v>1254.528</v>
      </c>
      <c r="P159" s="8">
        <v>5645.376</v>
      </c>
      <c r="Q159" s="8">
        <v>3136.32</v>
      </c>
      <c r="R159" s="8">
        <v>2509.056</v>
      </c>
      <c r="S159" s="8">
        <v>11290.752</v>
      </c>
      <c r="T159" s="6"/>
    </row>
    <row r="160" ht="19.2" spans="1:20">
      <c r="A160" s="4">
        <v>3149</v>
      </c>
      <c r="B160" s="4" t="s">
        <v>1223</v>
      </c>
      <c r="C160" s="4" t="s">
        <v>2249</v>
      </c>
      <c r="D160" s="5">
        <v>45016</v>
      </c>
      <c r="E160" s="5">
        <v>45381</v>
      </c>
      <c r="F160" s="6"/>
      <c r="G160" s="4" t="s">
        <v>267</v>
      </c>
      <c r="H160" s="4" t="s">
        <v>1191</v>
      </c>
      <c r="I160" s="4" t="s">
        <v>268</v>
      </c>
      <c r="J160" s="17">
        <v>2640</v>
      </c>
      <c r="K160" s="8">
        <v>90</v>
      </c>
      <c r="L160" s="8">
        <v>237600</v>
      </c>
      <c r="M160" s="18">
        <v>4.4</v>
      </c>
      <c r="N160" s="8">
        <v>10454.4</v>
      </c>
      <c r="O160" s="8">
        <v>1045.44</v>
      </c>
      <c r="P160" s="8">
        <v>4704.48</v>
      </c>
      <c r="Q160" s="8">
        <v>2613.6</v>
      </c>
      <c r="R160" s="8">
        <v>2090.88</v>
      </c>
      <c r="S160" s="8">
        <v>9408.96</v>
      </c>
      <c r="T160" s="6"/>
    </row>
    <row r="161" ht="19.2" spans="1:20">
      <c r="A161" s="4">
        <v>3150</v>
      </c>
      <c r="B161" s="4" t="s">
        <v>1224</v>
      </c>
      <c r="C161" s="4" t="s">
        <v>2249</v>
      </c>
      <c r="D161" s="5">
        <v>45016</v>
      </c>
      <c r="E161" s="5">
        <v>45381</v>
      </c>
      <c r="F161" s="6"/>
      <c r="G161" s="4" t="s">
        <v>267</v>
      </c>
      <c r="H161" s="4" t="s">
        <v>1191</v>
      </c>
      <c r="I161" s="4" t="s">
        <v>268</v>
      </c>
      <c r="J161" s="17">
        <v>2640</v>
      </c>
      <c r="K161" s="8">
        <v>90</v>
      </c>
      <c r="L161" s="8">
        <v>237600</v>
      </c>
      <c r="M161" s="18">
        <v>4.4</v>
      </c>
      <c r="N161" s="8">
        <v>10454.4</v>
      </c>
      <c r="O161" s="8">
        <v>1045.44</v>
      </c>
      <c r="P161" s="8">
        <v>4704.48</v>
      </c>
      <c r="Q161" s="8">
        <v>2613.6</v>
      </c>
      <c r="R161" s="8">
        <v>2090.88</v>
      </c>
      <c r="S161" s="8">
        <v>9408.96</v>
      </c>
      <c r="T161" s="6"/>
    </row>
    <row r="162" ht="19.2" spans="1:20">
      <c r="A162" s="4">
        <v>3151</v>
      </c>
      <c r="B162" s="4" t="s">
        <v>126</v>
      </c>
      <c r="C162" s="4" t="s">
        <v>2249</v>
      </c>
      <c r="D162" s="5">
        <v>45016</v>
      </c>
      <c r="E162" s="5">
        <v>45381</v>
      </c>
      <c r="F162" s="6"/>
      <c r="G162" s="4" t="s">
        <v>267</v>
      </c>
      <c r="H162" s="4" t="s">
        <v>1191</v>
      </c>
      <c r="I162" s="4" t="s">
        <v>268</v>
      </c>
      <c r="J162" s="17">
        <v>990</v>
      </c>
      <c r="K162" s="8">
        <v>90</v>
      </c>
      <c r="L162" s="8">
        <v>89100</v>
      </c>
      <c r="M162" s="18">
        <v>4.4</v>
      </c>
      <c r="N162" s="8">
        <v>3920.4</v>
      </c>
      <c r="O162" s="8">
        <v>392.04</v>
      </c>
      <c r="P162" s="8">
        <v>1764.18</v>
      </c>
      <c r="Q162" s="8">
        <v>980.1</v>
      </c>
      <c r="R162" s="8">
        <v>784.08</v>
      </c>
      <c r="S162" s="8">
        <v>3528.36</v>
      </c>
      <c r="T162" s="6"/>
    </row>
    <row r="163" ht="19.2" spans="1:20">
      <c r="A163" s="4">
        <v>3152</v>
      </c>
      <c r="B163" s="4" t="s">
        <v>1230</v>
      </c>
      <c r="C163" s="4" t="s">
        <v>2249</v>
      </c>
      <c r="D163" s="5">
        <v>45016</v>
      </c>
      <c r="E163" s="5">
        <v>45381</v>
      </c>
      <c r="F163" s="6"/>
      <c r="G163" s="4" t="s">
        <v>267</v>
      </c>
      <c r="H163" s="4" t="s">
        <v>1191</v>
      </c>
      <c r="I163" s="4" t="s">
        <v>268</v>
      </c>
      <c r="J163" s="17">
        <v>2805</v>
      </c>
      <c r="K163" s="8">
        <v>90</v>
      </c>
      <c r="L163" s="8">
        <v>252450</v>
      </c>
      <c r="M163" s="18">
        <v>4.4</v>
      </c>
      <c r="N163" s="8">
        <v>11107.8</v>
      </c>
      <c r="O163" s="8">
        <v>1110.78</v>
      </c>
      <c r="P163" s="8">
        <v>4998.51</v>
      </c>
      <c r="Q163" s="8">
        <v>2776.95</v>
      </c>
      <c r="R163" s="8">
        <v>2221.56</v>
      </c>
      <c r="S163" s="8">
        <v>9997.02</v>
      </c>
      <c r="T163" s="6"/>
    </row>
    <row r="164" ht="19.2" spans="1:20">
      <c r="A164" s="4">
        <v>3153</v>
      </c>
      <c r="B164" s="4" t="s">
        <v>1231</v>
      </c>
      <c r="C164" s="4" t="s">
        <v>2249</v>
      </c>
      <c r="D164" s="5">
        <v>45016</v>
      </c>
      <c r="E164" s="5">
        <v>45381</v>
      </c>
      <c r="F164" s="6"/>
      <c r="G164" s="4" t="s">
        <v>267</v>
      </c>
      <c r="H164" s="4" t="s">
        <v>1191</v>
      </c>
      <c r="I164" s="4" t="s">
        <v>268</v>
      </c>
      <c r="J164" s="17">
        <v>2310</v>
      </c>
      <c r="K164" s="8">
        <v>90</v>
      </c>
      <c r="L164" s="8">
        <v>207900</v>
      </c>
      <c r="M164" s="18">
        <v>4.4</v>
      </c>
      <c r="N164" s="8">
        <v>9147.6</v>
      </c>
      <c r="O164" s="8">
        <v>914.76</v>
      </c>
      <c r="P164" s="8">
        <v>4116.42</v>
      </c>
      <c r="Q164" s="8">
        <v>2286.9</v>
      </c>
      <c r="R164" s="8">
        <v>1829.52</v>
      </c>
      <c r="S164" s="8">
        <v>8232.84</v>
      </c>
      <c r="T164" s="6"/>
    </row>
    <row r="165" ht="19.2" spans="1:20">
      <c r="A165" s="4">
        <v>3154</v>
      </c>
      <c r="B165" s="4" t="s">
        <v>1233</v>
      </c>
      <c r="C165" s="4" t="s">
        <v>2249</v>
      </c>
      <c r="D165" s="5">
        <v>45016</v>
      </c>
      <c r="E165" s="5">
        <v>45381</v>
      </c>
      <c r="F165" s="6"/>
      <c r="G165" s="4" t="s">
        <v>267</v>
      </c>
      <c r="H165" s="4" t="s">
        <v>1191</v>
      </c>
      <c r="I165" s="4" t="s">
        <v>268</v>
      </c>
      <c r="J165" s="17">
        <v>990</v>
      </c>
      <c r="K165" s="8">
        <v>90</v>
      </c>
      <c r="L165" s="8">
        <v>89100</v>
      </c>
      <c r="M165" s="18">
        <v>4.4</v>
      </c>
      <c r="N165" s="8">
        <v>3920.4</v>
      </c>
      <c r="O165" s="8">
        <v>392.04</v>
      </c>
      <c r="P165" s="8">
        <v>1764.18</v>
      </c>
      <c r="Q165" s="8">
        <v>980.1</v>
      </c>
      <c r="R165" s="8">
        <v>784.08</v>
      </c>
      <c r="S165" s="8">
        <v>3528.36</v>
      </c>
      <c r="T165" s="6"/>
    </row>
    <row r="166" ht="19.2" spans="1:20">
      <c r="A166" s="4">
        <v>3155</v>
      </c>
      <c r="B166" s="4" t="s">
        <v>1234</v>
      </c>
      <c r="C166" s="4" t="s">
        <v>2249</v>
      </c>
      <c r="D166" s="5">
        <v>45016</v>
      </c>
      <c r="E166" s="5">
        <v>45381</v>
      </c>
      <c r="F166" s="6"/>
      <c r="G166" s="4" t="s">
        <v>267</v>
      </c>
      <c r="H166" s="4" t="s">
        <v>1191</v>
      </c>
      <c r="I166" s="4" t="s">
        <v>268</v>
      </c>
      <c r="J166" s="17">
        <v>3135</v>
      </c>
      <c r="K166" s="8">
        <v>90</v>
      </c>
      <c r="L166" s="8">
        <v>282150</v>
      </c>
      <c r="M166" s="18">
        <v>4.4</v>
      </c>
      <c r="N166" s="8">
        <v>12414.6</v>
      </c>
      <c r="O166" s="8">
        <v>1241.46</v>
      </c>
      <c r="P166" s="8">
        <v>5586.57</v>
      </c>
      <c r="Q166" s="8">
        <v>3103.65</v>
      </c>
      <c r="R166" s="8">
        <v>2482.92</v>
      </c>
      <c r="S166" s="8">
        <v>11173.14</v>
      </c>
      <c r="T166" s="6"/>
    </row>
    <row r="167" ht="19.2" spans="1:20">
      <c r="A167" s="4">
        <v>3156</v>
      </c>
      <c r="B167" s="4" t="s">
        <v>1235</v>
      </c>
      <c r="C167" s="4" t="s">
        <v>2249</v>
      </c>
      <c r="D167" s="5">
        <v>45016</v>
      </c>
      <c r="E167" s="5">
        <v>45381</v>
      </c>
      <c r="F167" s="6"/>
      <c r="G167" s="4" t="s">
        <v>267</v>
      </c>
      <c r="H167" s="4" t="s">
        <v>1191</v>
      </c>
      <c r="I167" s="4" t="s">
        <v>268</v>
      </c>
      <c r="J167" s="17">
        <v>1650</v>
      </c>
      <c r="K167" s="8">
        <v>90</v>
      </c>
      <c r="L167" s="8">
        <v>148500</v>
      </c>
      <c r="M167" s="18">
        <v>4.4</v>
      </c>
      <c r="N167" s="8">
        <v>6534</v>
      </c>
      <c r="O167" s="8">
        <v>653.4</v>
      </c>
      <c r="P167" s="8">
        <v>2940.3</v>
      </c>
      <c r="Q167" s="8">
        <v>1633.5</v>
      </c>
      <c r="R167" s="8">
        <v>1306.8</v>
      </c>
      <c r="S167" s="8">
        <v>5880.6</v>
      </c>
      <c r="T167" s="6"/>
    </row>
    <row r="168" ht="19.2" spans="1:20">
      <c r="A168" s="4">
        <v>3157</v>
      </c>
      <c r="B168" s="4" t="s">
        <v>1236</v>
      </c>
      <c r="C168" s="4" t="s">
        <v>2249</v>
      </c>
      <c r="D168" s="5">
        <v>45016</v>
      </c>
      <c r="E168" s="5">
        <v>45381</v>
      </c>
      <c r="F168" s="6"/>
      <c r="G168" s="4" t="s">
        <v>267</v>
      </c>
      <c r="H168" s="4" t="s">
        <v>1191</v>
      </c>
      <c r="I168" s="4" t="s">
        <v>268</v>
      </c>
      <c r="J168" s="17">
        <v>2640</v>
      </c>
      <c r="K168" s="8">
        <v>90</v>
      </c>
      <c r="L168" s="8">
        <v>237600</v>
      </c>
      <c r="M168" s="18">
        <v>4.4</v>
      </c>
      <c r="N168" s="8">
        <v>10454.4</v>
      </c>
      <c r="O168" s="8">
        <v>1045.44</v>
      </c>
      <c r="P168" s="8">
        <v>4704.48</v>
      </c>
      <c r="Q168" s="8">
        <v>2613.6</v>
      </c>
      <c r="R168" s="8">
        <v>2090.88</v>
      </c>
      <c r="S168" s="8">
        <v>9408.96</v>
      </c>
      <c r="T168" s="6"/>
    </row>
    <row r="169" ht="19.2" spans="1:20">
      <c r="A169" s="4">
        <v>3158</v>
      </c>
      <c r="B169" s="4" t="s">
        <v>1238</v>
      </c>
      <c r="C169" s="4" t="s">
        <v>2249</v>
      </c>
      <c r="D169" s="5">
        <v>45016</v>
      </c>
      <c r="E169" s="5">
        <v>45381</v>
      </c>
      <c r="F169" s="6"/>
      <c r="G169" s="4" t="s">
        <v>267</v>
      </c>
      <c r="H169" s="4" t="s">
        <v>1191</v>
      </c>
      <c r="I169" s="4" t="s">
        <v>268</v>
      </c>
      <c r="J169" s="17">
        <v>2640</v>
      </c>
      <c r="K169" s="8">
        <v>90</v>
      </c>
      <c r="L169" s="8">
        <v>237600</v>
      </c>
      <c r="M169" s="18">
        <v>4.4</v>
      </c>
      <c r="N169" s="8">
        <v>10454.4</v>
      </c>
      <c r="O169" s="8">
        <v>1045.44</v>
      </c>
      <c r="P169" s="8">
        <v>4704.48</v>
      </c>
      <c r="Q169" s="8">
        <v>2613.6</v>
      </c>
      <c r="R169" s="8">
        <v>2090.88</v>
      </c>
      <c r="S169" s="8">
        <v>9408.96</v>
      </c>
      <c r="T169" s="6"/>
    </row>
    <row r="170" ht="19.2" spans="1:20">
      <c r="A170" s="4">
        <v>3159</v>
      </c>
      <c r="B170" s="4" t="s">
        <v>1239</v>
      </c>
      <c r="C170" s="4" t="s">
        <v>2249</v>
      </c>
      <c r="D170" s="5">
        <v>45016</v>
      </c>
      <c r="E170" s="5">
        <v>45381</v>
      </c>
      <c r="F170" s="6"/>
      <c r="G170" s="4" t="s">
        <v>267</v>
      </c>
      <c r="H170" s="4" t="s">
        <v>1191</v>
      </c>
      <c r="I170" s="4" t="s">
        <v>268</v>
      </c>
      <c r="J170" s="17">
        <v>2640</v>
      </c>
      <c r="K170" s="8">
        <v>90</v>
      </c>
      <c r="L170" s="8">
        <v>237600</v>
      </c>
      <c r="M170" s="18">
        <v>4.4</v>
      </c>
      <c r="N170" s="8">
        <v>10454.4</v>
      </c>
      <c r="O170" s="8">
        <v>1045.44</v>
      </c>
      <c r="P170" s="8">
        <v>4704.48</v>
      </c>
      <c r="Q170" s="8">
        <v>2613.6</v>
      </c>
      <c r="R170" s="8">
        <v>2090.88</v>
      </c>
      <c r="S170" s="8">
        <v>9408.96</v>
      </c>
      <c r="T170" s="6"/>
    </row>
    <row r="171" ht="19.2" spans="1:20">
      <c r="A171" s="4">
        <v>3160</v>
      </c>
      <c r="B171" s="4" t="s">
        <v>1241</v>
      </c>
      <c r="C171" s="4" t="s">
        <v>2249</v>
      </c>
      <c r="D171" s="5">
        <v>45016</v>
      </c>
      <c r="E171" s="5">
        <v>45381</v>
      </c>
      <c r="F171" s="6"/>
      <c r="G171" s="4" t="s">
        <v>267</v>
      </c>
      <c r="H171" s="4" t="s">
        <v>1191</v>
      </c>
      <c r="I171" s="4" t="s">
        <v>268</v>
      </c>
      <c r="J171" s="17">
        <v>1650</v>
      </c>
      <c r="K171" s="8">
        <v>90</v>
      </c>
      <c r="L171" s="8">
        <v>148500</v>
      </c>
      <c r="M171" s="18">
        <v>4.4</v>
      </c>
      <c r="N171" s="8">
        <v>6534</v>
      </c>
      <c r="O171" s="8">
        <v>653.4</v>
      </c>
      <c r="P171" s="8">
        <v>2940.3</v>
      </c>
      <c r="Q171" s="8">
        <v>1633.5</v>
      </c>
      <c r="R171" s="8">
        <v>1306.8</v>
      </c>
      <c r="S171" s="8">
        <v>5880.6</v>
      </c>
      <c r="T171" s="6"/>
    </row>
    <row r="172" ht="19.2" spans="1:20">
      <c r="A172" s="4">
        <v>3161</v>
      </c>
      <c r="B172" s="4" t="s">
        <v>1242</v>
      </c>
      <c r="C172" s="4" t="s">
        <v>2249</v>
      </c>
      <c r="D172" s="5">
        <v>45016</v>
      </c>
      <c r="E172" s="5">
        <v>45381</v>
      </c>
      <c r="F172" s="6"/>
      <c r="G172" s="4" t="s">
        <v>267</v>
      </c>
      <c r="H172" s="4" t="s">
        <v>1191</v>
      </c>
      <c r="I172" s="4" t="s">
        <v>268</v>
      </c>
      <c r="J172" s="17">
        <v>1980</v>
      </c>
      <c r="K172" s="8">
        <v>90</v>
      </c>
      <c r="L172" s="8">
        <v>178200</v>
      </c>
      <c r="M172" s="18">
        <v>4.4</v>
      </c>
      <c r="N172" s="8">
        <v>7840.8</v>
      </c>
      <c r="O172" s="8">
        <v>784.08</v>
      </c>
      <c r="P172" s="8">
        <v>3528.36</v>
      </c>
      <c r="Q172" s="8">
        <v>1960.2</v>
      </c>
      <c r="R172" s="8">
        <v>1568.16</v>
      </c>
      <c r="S172" s="8">
        <v>7056.72</v>
      </c>
      <c r="T172" s="6"/>
    </row>
    <row r="173" ht="19.2" spans="1:20">
      <c r="A173" s="4">
        <v>3162</v>
      </c>
      <c r="B173" s="4" t="s">
        <v>1243</v>
      </c>
      <c r="C173" s="4" t="s">
        <v>2249</v>
      </c>
      <c r="D173" s="5">
        <v>45016</v>
      </c>
      <c r="E173" s="5">
        <v>45381</v>
      </c>
      <c r="F173" s="6"/>
      <c r="G173" s="4" t="s">
        <v>267</v>
      </c>
      <c r="H173" s="4" t="s">
        <v>1191</v>
      </c>
      <c r="I173" s="4" t="s">
        <v>268</v>
      </c>
      <c r="J173" s="17">
        <v>825</v>
      </c>
      <c r="K173" s="8">
        <v>90</v>
      </c>
      <c r="L173" s="8">
        <v>74250</v>
      </c>
      <c r="M173" s="18">
        <v>4.4</v>
      </c>
      <c r="N173" s="8">
        <v>3267</v>
      </c>
      <c r="O173" s="8">
        <v>326.7</v>
      </c>
      <c r="P173" s="8">
        <v>1470.15</v>
      </c>
      <c r="Q173" s="8">
        <v>816.75</v>
      </c>
      <c r="R173" s="8">
        <v>653.4</v>
      </c>
      <c r="S173" s="8">
        <v>2940.3</v>
      </c>
      <c r="T173" s="6"/>
    </row>
    <row r="174" ht="19.2" spans="1:20">
      <c r="A174" s="4">
        <v>3163</v>
      </c>
      <c r="B174" s="4" t="s">
        <v>1244</v>
      </c>
      <c r="C174" s="4" t="s">
        <v>2249</v>
      </c>
      <c r="D174" s="5">
        <v>45016</v>
      </c>
      <c r="E174" s="5">
        <v>45381</v>
      </c>
      <c r="F174" s="6"/>
      <c r="G174" s="4" t="s">
        <v>267</v>
      </c>
      <c r="H174" s="4" t="s">
        <v>1191</v>
      </c>
      <c r="I174" s="4" t="s">
        <v>268</v>
      </c>
      <c r="J174" s="17">
        <v>3168</v>
      </c>
      <c r="K174" s="8">
        <v>90</v>
      </c>
      <c r="L174" s="8">
        <v>285120</v>
      </c>
      <c r="M174" s="18">
        <v>4.4</v>
      </c>
      <c r="N174" s="8">
        <v>12545.28</v>
      </c>
      <c r="O174" s="8">
        <v>1254.528</v>
      </c>
      <c r="P174" s="8">
        <v>5645.376</v>
      </c>
      <c r="Q174" s="8">
        <v>3136.32</v>
      </c>
      <c r="R174" s="8">
        <v>2509.056</v>
      </c>
      <c r="S174" s="8">
        <v>11290.752</v>
      </c>
      <c r="T174" s="6"/>
    </row>
    <row r="175" ht="19.2" spans="1:20">
      <c r="A175" s="4">
        <v>3164</v>
      </c>
      <c r="B175" s="4" t="s">
        <v>1245</v>
      </c>
      <c r="C175" s="4" t="s">
        <v>2249</v>
      </c>
      <c r="D175" s="5">
        <v>45016</v>
      </c>
      <c r="E175" s="5">
        <v>45381</v>
      </c>
      <c r="F175" s="6"/>
      <c r="G175" s="4" t="s">
        <v>267</v>
      </c>
      <c r="H175" s="4" t="s">
        <v>1191</v>
      </c>
      <c r="I175" s="4" t="s">
        <v>268</v>
      </c>
      <c r="J175" s="17">
        <v>3168</v>
      </c>
      <c r="K175" s="8">
        <v>90</v>
      </c>
      <c r="L175" s="8">
        <v>285120</v>
      </c>
      <c r="M175" s="18">
        <v>4.4</v>
      </c>
      <c r="N175" s="8">
        <v>12545.28</v>
      </c>
      <c r="O175" s="8">
        <v>1254.528</v>
      </c>
      <c r="P175" s="8">
        <v>5645.376</v>
      </c>
      <c r="Q175" s="8">
        <v>3136.32</v>
      </c>
      <c r="R175" s="8">
        <v>2509.056</v>
      </c>
      <c r="S175" s="8">
        <v>11290.752</v>
      </c>
      <c r="T175" s="6"/>
    </row>
    <row r="176" ht="19.2" spans="1:20">
      <c r="A176" s="4">
        <v>3165</v>
      </c>
      <c r="B176" s="4" t="s">
        <v>1247</v>
      </c>
      <c r="C176" s="4" t="s">
        <v>2249</v>
      </c>
      <c r="D176" s="5">
        <v>45016</v>
      </c>
      <c r="E176" s="5">
        <v>45381</v>
      </c>
      <c r="F176" s="6"/>
      <c r="G176" s="4" t="s">
        <v>267</v>
      </c>
      <c r="H176" s="4" t="s">
        <v>1191</v>
      </c>
      <c r="I176" s="4" t="s">
        <v>268</v>
      </c>
      <c r="J176" s="17">
        <v>3135</v>
      </c>
      <c r="K176" s="8">
        <v>90</v>
      </c>
      <c r="L176" s="8">
        <v>282150</v>
      </c>
      <c r="M176" s="18">
        <v>4.4</v>
      </c>
      <c r="N176" s="8">
        <v>12414.6</v>
      </c>
      <c r="O176" s="8">
        <v>1241.46</v>
      </c>
      <c r="P176" s="8">
        <v>5586.57</v>
      </c>
      <c r="Q176" s="8">
        <v>3103.65</v>
      </c>
      <c r="R176" s="8">
        <v>2482.92</v>
      </c>
      <c r="S176" s="8">
        <v>11173.14</v>
      </c>
      <c r="T176" s="6"/>
    </row>
    <row r="177" ht="19.2" spans="1:20">
      <c r="A177" s="4">
        <v>3166</v>
      </c>
      <c r="B177" s="4" t="s">
        <v>1248</v>
      </c>
      <c r="C177" s="4" t="s">
        <v>2249</v>
      </c>
      <c r="D177" s="5">
        <v>45016</v>
      </c>
      <c r="E177" s="5">
        <v>45381</v>
      </c>
      <c r="F177" s="6"/>
      <c r="G177" s="4" t="s">
        <v>267</v>
      </c>
      <c r="H177" s="4" t="s">
        <v>1191</v>
      </c>
      <c r="I177" s="4" t="s">
        <v>268</v>
      </c>
      <c r="J177" s="17">
        <v>3135</v>
      </c>
      <c r="K177" s="8">
        <v>90</v>
      </c>
      <c r="L177" s="8">
        <v>282150</v>
      </c>
      <c r="M177" s="18">
        <v>4.4</v>
      </c>
      <c r="N177" s="8">
        <v>12414.6</v>
      </c>
      <c r="O177" s="8">
        <v>1241.46</v>
      </c>
      <c r="P177" s="8">
        <v>5586.57</v>
      </c>
      <c r="Q177" s="8">
        <v>3103.65</v>
      </c>
      <c r="R177" s="8">
        <v>2482.92</v>
      </c>
      <c r="S177" s="8">
        <v>11173.14</v>
      </c>
      <c r="T177" s="6"/>
    </row>
    <row r="178" ht="19.2" spans="1:20">
      <c r="A178" s="4">
        <v>3167</v>
      </c>
      <c r="B178" s="4" t="s">
        <v>1250</v>
      </c>
      <c r="C178" s="4" t="s">
        <v>2249</v>
      </c>
      <c r="D178" s="5">
        <v>45016</v>
      </c>
      <c r="E178" s="5">
        <v>45381</v>
      </c>
      <c r="F178" s="6"/>
      <c r="G178" s="4" t="s">
        <v>267</v>
      </c>
      <c r="H178" s="4" t="s">
        <v>1191</v>
      </c>
      <c r="I178" s="4" t="s">
        <v>268</v>
      </c>
      <c r="J178" s="17">
        <v>2310</v>
      </c>
      <c r="K178" s="8">
        <v>90</v>
      </c>
      <c r="L178" s="8">
        <v>207900</v>
      </c>
      <c r="M178" s="18">
        <v>4.4</v>
      </c>
      <c r="N178" s="8">
        <v>9147.6</v>
      </c>
      <c r="O178" s="8">
        <v>914.76</v>
      </c>
      <c r="P178" s="8">
        <v>4116.42</v>
      </c>
      <c r="Q178" s="8">
        <v>2286.9</v>
      </c>
      <c r="R178" s="8">
        <v>1829.52</v>
      </c>
      <c r="S178" s="8">
        <v>8232.84</v>
      </c>
      <c r="T178" s="6"/>
    </row>
    <row r="179" ht="19.2" spans="1:20">
      <c r="A179" s="4">
        <v>3168</v>
      </c>
      <c r="B179" s="4" t="s">
        <v>1252</v>
      </c>
      <c r="C179" s="4" t="s">
        <v>2249</v>
      </c>
      <c r="D179" s="5">
        <v>45016</v>
      </c>
      <c r="E179" s="5">
        <v>45381</v>
      </c>
      <c r="F179" s="6"/>
      <c r="G179" s="4" t="s">
        <v>267</v>
      </c>
      <c r="H179" s="4" t="s">
        <v>1191</v>
      </c>
      <c r="I179" s="4" t="s">
        <v>268</v>
      </c>
      <c r="J179" s="17">
        <v>3168</v>
      </c>
      <c r="K179" s="8">
        <v>90</v>
      </c>
      <c r="L179" s="8">
        <v>285120</v>
      </c>
      <c r="M179" s="18">
        <v>4.4</v>
      </c>
      <c r="N179" s="8">
        <v>12545.28</v>
      </c>
      <c r="O179" s="8">
        <v>1254.528</v>
      </c>
      <c r="P179" s="8">
        <v>5645.376</v>
      </c>
      <c r="Q179" s="8">
        <v>3136.32</v>
      </c>
      <c r="R179" s="8">
        <v>2509.056</v>
      </c>
      <c r="S179" s="8">
        <v>11290.752</v>
      </c>
      <c r="T179" s="6"/>
    </row>
    <row r="180" ht="19.2" spans="1:20">
      <c r="A180" s="4">
        <v>3169</v>
      </c>
      <c r="B180" s="4" t="s">
        <v>1255</v>
      </c>
      <c r="C180" s="4" t="s">
        <v>2249</v>
      </c>
      <c r="D180" s="5">
        <v>45016</v>
      </c>
      <c r="E180" s="5">
        <v>45381</v>
      </c>
      <c r="F180" s="6"/>
      <c r="G180" s="4" t="s">
        <v>267</v>
      </c>
      <c r="H180" s="4" t="s">
        <v>1191</v>
      </c>
      <c r="I180" s="4" t="s">
        <v>268</v>
      </c>
      <c r="J180" s="17">
        <v>1980</v>
      </c>
      <c r="K180" s="8">
        <v>90</v>
      </c>
      <c r="L180" s="8">
        <v>178200</v>
      </c>
      <c r="M180" s="18">
        <v>4.4</v>
      </c>
      <c r="N180" s="8">
        <v>7840.8</v>
      </c>
      <c r="O180" s="8">
        <v>784.08</v>
      </c>
      <c r="P180" s="8">
        <v>3528.36</v>
      </c>
      <c r="Q180" s="8">
        <v>1960.2</v>
      </c>
      <c r="R180" s="8">
        <v>1568.16</v>
      </c>
      <c r="S180" s="8">
        <v>7056.72</v>
      </c>
      <c r="T180" s="6"/>
    </row>
    <row r="181" ht="19.2" spans="1:20">
      <c r="A181" s="4">
        <v>3170</v>
      </c>
      <c r="B181" s="4" t="s">
        <v>1256</v>
      </c>
      <c r="C181" s="4" t="s">
        <v>2249</v>
      </c>
      <c r="D181" s="5">
        <v>45016</v>
      </c>
      <c r="E181" s="5">
        <v>45381</v>
      </c>
      <c r="F181" s="6"/>
      <c r="G181" s="4" t="s">
        <v>267</v>
      </c>
      <c r="H181" s="4" t="s">
        <v>1191</v>
      </c>
      <c r="I181" s="4" t="s">
        <v>268</v>
      </c>
      <c r="J181" s="17">
        <v>2640</v>
      </c>
      <c r="K181" s="8">
        <v>90</v>
      </c>
      <c r="L181" s="8">
        <v>237600</v>
      </c>
      <c r="M181" s="18">
        <v>4.4</v>
      </c>
      <c r="N181" s="8">
        <v>10454.4</v>
      </c>
      <c r="O181" s="8">
        <v>1045.44</v>
      </c>
      <c r="P181" s="8">
        <v>4704.48</v>
      </c>
      <c r="Q181" s="8">
        <v>2613.6</v>
      </c>
      <c r="R181" s="8">
        <v>2090.88</v>
      </c>
      <c r="S181" s="8">
        <v>9408.96</v>
      </c>
      <c r="T181" s="6"/>
    </row>
    <row r="182" ht="19.2" spans="1:20">
      <c r="A182" s="4">
        <v>3171</v>
      </c>
      <c r="B182" s="4" t="s">
        <v>1258</v>
      </c>
      <c r="C182" s="4" t="s">
        <v>2249</v>
      </c>
      <c r="D182" s="5">
        <v>45016</v>
      </c>
      <c r="E182" s="5">
        <v>45381</v>
      </c>
      <c r="F182" s="6"/>
      <c r="G182" s="4" t="s">
        <v>267</v>
      </c>
      <c r="H182" s="4" t="s">
        <v>1191</v>
      </c>
      <c r="I182" s="4" t="s">
        <v>268</v>
      </c>
      <c r="J182" s="17">
        <v>2640</v>
      </c>
      <c r="K182" s="8">
        <v>90</v>
      </c>
      <c r="L182" s="8">
        <v>237600</v>
      </c>
      <c r="M182" s="18">
        <v>4.4</v>
      </c>
      <c r="N182" s="8">
        <v>10454.4</v>
      </c>
      <c r="O182" s="8">
        <v>1045.44</v>
      </c>
      <c r="P182" s="8">
        <v>4704.48</v>
      </c>
      <c r="Q182" s="8">
        <v>2613.6</v>
      </c>
      <c r="R182" s="8">
        <v>2090.88</v>
      </c>
      <c r="S182" s="8">
        <v>9408.96</v>
      </c>
      <c r="T182" s="6"/>
    </row>
    <row r="183" ht="19.2" spans="1:20">
      <c r="A183" s="4">
        <v>3172</v>
      </c>
      <c r="B183" s="4" t="s">
        <v>1259</v>
      </c>
      <c r="C183" s="4" t="s">
        <v>2249</v>
      </c>
      <c r="D183" s="5">
        <v>45016</v>
      </c>
      <c r="E183" s="5">
        <v>45381</v>
      </c>
      <c r="F183" s="6"/>
      <c r="G183" s="4" t="s">
        <v>267</v>
      </c>
      <c r="H183" s="4" t="s">
        <v>1191</v>
      </c>
      <c r="I183" s="4" t="s">
        <v>268</v>
      </c>
      <c r="J183" s="17">
        <v>1980</v>
      </c>
      <c r="K183" s="8">
        <v>90</v>
      </c>
      <c r="L183" s="8">
        <v>178200</v>
      </c>
      <c r="M183" s="18">
        <v>4.4</v>
      </c>
      <c r="N183" s="8">
        <v>7840.8</v>
      </c>
      <c r="O183" s="8">
        <v>784.08</v>
      </c>
      <c r="P183" s="8">
        <v>3528.36</v>
      </c>
      <c r="Q183" s="8">
        <v>1960.2</v>
      </c>
      <c r="R183" s="8">
        <v>1568.16</v>
      </c>
      <c r="S183" s="8">
        <v>7056.72</v>
      </c>
      <c r="T183" s="6"/>
    </row>
    <row r="184" ht="19.2" spans="1:20">
      <c r="A184" s="4">
        <v>3173</v>
      </c>
      <c r="B184" s="4" t="s">
        <v>1261</v>
      </c>
      <c r="C184" s="4" t="s">
        <v>2249</v>
      </c>
      <c r="D184" s="5">
        <v>45016</v>
      </c>
      <c r="E184" s="5">
        <v>45381</v>
      </c>
      <c r="F184" s="6"/>
      <c r="G184" s="4" t="s">
        <v>267</v>
      </c>
      <c r="H184" s="4" t="s">
        <v>1191</v>
      </c>
      <c r="I184" s="4" t="s">
        <v>268</v>
      </c>
      <c r="J184" s="17">
        <v>1650</v>
      </c>
      <c r="K184" s="8">
        <v>90</v>
      </c>
      <c r="L184" s="8">
        <v>148500</v>
      </c>
      <c r="M184" s="18">
        <v>4.4</v>
      </c>
      <c r="N184" s="8">
        <v>6534</v>
      </c>
      <c r="O184" s="8">
        <v>653.4</v>
      </c>
      <c r="P184" s="8">
        <v>2940.3</v>
      </c>
      <c r="Q184" s="8">
        <v>1633.5</v>
      </c>
      <c r="R184" s="8">
        <v>1306.8</v>
      </c>
      <c r="S184" s="8">
        <v>5880.6</v>
      </c>
      <c r="T184" s="6"/>
    </row>
    <row r="185" ht="19.2" spans="1:20">
      <c r="A185" s="4">
        <v>3174</v>
      </c>
      <c r="B185" s="4" t="s">
        <v>1263</v>
      </c>
      <c r="C185" s="4" t="s">
        <v>2249</v>
      </c>
      <c r="D185" s="5">
        <v>45016</v>
      </c>
      <c r="E185" s="5">
        <v>45381</v>
      </c>
      <c r="F185" s="6"/>
      <c r="G185" s="4" t="s">
        <v>267</v>
      </c>
      <c r="H185" s="4" t="s">
        <v>1191</v>
      </c>
      <c r="I185" s="4" t="s">
        <v>268</v>
      </c>
      <c r="J185" s="17">
        <v>3168</v>
      </c>
      <c r="K185" s="8">
        <v>90</v>
      </c>
      <c r="L185" s="8">
        <v>285120</v>
      </c>
      <c r="M185" s="18">
        <v>4.4</v>
      </c>
      <c r="N185" s="8">
        <v>12545.28</v>
      </c>
      <c r="O185" s="8">
        <v>1254.528</v>
      </c>
      <c r="P185" s="8">
        <v>5645.376</v>
      </c>
      <c r="Q185" s="8">
        <v>3136.32</v>
      </c>
      <c r="R185" s="8">
        <v>2509.056</v>
      </c>
      <c r="S185" s="8">
        <v>11290.752</v>
      </c>
      <c r="T185" s="6"/>
    </row>
    <row r="186" ht="19.2" spans="1:20">
      <c r="A186" s="4">
        <v>3175</v>
      </c>
      <c r="B186" s="4" t="s">
        <v>1264</v>
      </c>
      <c r="C186" s="4" t="s">
        <v>2249</v>
      </c>
      <c r="D186" s="5">
        <v>45016</v>
      </c>
      <c r="E186" s="5">
        <v>45381</v>
      </c>
      <c r="F186" s="6"/>
      <c r="G186" s="4" t="s">
        <v>267</v>
      </c>
      <c r="H186" s="4" t="s">
        <v>1191</v>
      </c>
      <c r="I186" s="4" t="s">
        <v>268</v>
      </c>
      <c r="J186" s="17">
        <v>990</v>
      </c>
      <c r="K186" s="8">
        <v>90</v>
      </c>
      <c r="L186" s="8">
        <v>89100</v>
      </c>
      <c r="M186" s="18">
        <v>4.4</v>
      </c>
      <c r="N186" s="8">
        <v>3920.4</v>
      </c>
      <c r="O186" s="8">
        <v>392.04</v>
      </c>
      <c r="P186" s="8">
        <v>1764.18</v>
      </c>
      <c r="Q186" s="8">
        <v>980.1</v>
      </c>
      <c r="R186" s="8">
        <v>784.08</v>
      </c>
      <c r="S186" s="8">
        <v>3528.36</v>
      </c>
      <c r="T186" s="6"/>
    </row>
    <row r="187" ht="19.2" spans="1:20">
      <c r="A187" s="4">
        <v>3176</v>
      </c>
      <c r="B187" s="4" t="s">
        <v>1265</v>
      </c>
      <c r="C187" s="4" t="s">
        <v>2249</v>
      </c>
      <c r="D187" s="5">
        <v>45016</v>
      </c>
      <c r="E187" s="5">
        <v>45381</v>
      </c>
      <c r="F187" s="6"/>
      <c r="G187" s="4" t="s">
        <v>267</v>
      </c>
      <c r="H187" s="4" t="s">
        <v>1191</v>
      </c>
      <c r="I187" s="4" t="s">
        <v>268</v>
      </c>
      <c r="J187" s="17">
        <v>3135</v>
      </c>
      <c r="K187" s="8">
        <v>90</v>
      </c>
      <c r="L187" s="8">
        <v>282150</v>
      </c>
      <c r="M187" s="18">
        <v>4.4</v>
      </c>
      <c r="N187" s="8">
        <v>12414.6</v>
      </c>
      <c r="O187" s="8">
        <v>1241.46</v>
      </c>
      <c r="P187" s="8">
        <v>5586.57</v>
      </c>
      <c r="Q187" s="8">
        <v>3103.65</v>
      </c>
      <c r="R187" s="8">
        <v>2482.92</v>
      </c>
      <c r="S187" s="8">
        <v>11173.14</v>
      </c>
      <c r="T187" s="6"/>
    </row>
    <row r="188" ht="19.2" spans="1:20">
      <c r="A188" s="4">
        <v>3177</v>
      </c>
      <c r="B188" s="4" t="s">
        <v>1097</v>
      </c>
      <c r="C188" s="4" t="s">
        <v>2249</v>
      </c>
      <c r="D188" s="5">
        <v>45016</v>
      </c>
      <c r="E188" s="5">
        <v>45381</v>
      </c>
      <c r="F188" s="6"/>
      <c r="G188" s="4" t="s">
        <v>267</v>
      </c>
      <c r="H188" s="4" t="s">
        <v>1191</v>
      </c>
      <c r="I188" s="4" t="s">
        <v>268</v>
      </c>
      <c r="J188" s="17">
        <v>3168</v>
      </c>
      <c r="K188" s="8">
        <v>90</v>
      </c>
      <c r="L188" s="8">
        <v>285120</v>
      </c>
      <c r="M188" s="18">
        <v>4.4</v>
      </c>
      <c r="N188" s="8">
        <v>12545.28</v>
      </c>
      <c r="O188" s="8">
        <v>1254.528</v>
      </c>
      <c r="P188" s="8">
        <v>5645.376</v>
      </c>
      <c r="Q188" s="8">
        <v>3136.32</v>
      </c>
      <c r="R188" s="8">
        <v>2509.056</v>
      </c>
      <c r="S188" s="8">
        <v>11290.752</v>
      </c>
      <c r="T188" s="6"/>
    </row>
    <row r="189" ht="19.2" spans="1:20">
      <c r="A189" s="4">
        <v>3178</v>
      </c>
      <c r="B189" s="4" t="s">
        <v>1266</v>
      </c>
      <c r="C189" s="4" t="s">
        <v>2249</v>
      </c>
      <c r="D189" s="5">
        <v>45016</v>
      </c>
      <c r="E189" s="5">
        <v>45381</v>
      </c>
      <c r="F189" s="6"/>
      <c r="G189" s="4" t="s">
        <v>267</v>
      </c>
      <c r="H189" s="4" t="s">
        <v>1191</v>
      </c>
      <c r="I189" s="4" t="s">
        <v>268</v>
      </c>
      <c r="J189" s="17">
        <v>2310</v>
      </c>
      <c r="K189" s="8">
        <v>90</v>
      </c>
      <c r="L189" s="8">
        <v>207900</v>
      </c>
      <c r="M189" s="18">
        <v>4.4</v>
      </c>
      <c r="N189" s="8">
        <v>9147.6</v>
      </c>
      <c r="O189" s="8">
        <v>914.76</v>
      </c>
      <c r="P189" s="8">
        <v>4116.42</v>
      </c>
      <c r="Q189" s="8">
        <v>2286.9</v>
      </c>
      <c r="R189" s="8">
        <v>1829.52</v>
      </c>
      <c r="S189" s="8">
        <v>8232.84</v>
      </c>
      <c r="T189" s="6"/>
    </row>
    <row r="190" ht="19.2" spans="1:20">
      <c r="A190" s="4">
        <v>3179</v>
      </c>
      <c r="B190" s="4" t="s">
        <v>1267</v>
      </c>
      <c r="C190" s="4" t="s">
        <v>2249</v>
      </c>
      <c r="D190" s="5">
        <v>45016</v>
      </c>
      <c r="E190" s="5">
        <v>45381</v>
      </c>
      <c r="F190" s="6"/>
      <c r="G190" s="4" t="s">
        <v>267</v>
      </c>
      <c r="H190" s="4" t="s">
        <v>1191</v>
      </c>
      <c r="I190" s="4" t="s">
        <v>268</v>
      </c>
      <c r="J190" s="17">
        <v>2640</v>
      </c>
      <c r="K190" s="8">
        <v>90</v>
      </c>
      <c r="L190" s="8">
        <v>237600</v>
      </c>
      <c r="M190" s="18">
        <v>4.4</v>
      </c>
      <c r="N190" s="8">
        <v>10454.4</v>
      </c>
      <c r="O190" s="8">
        <v>1045.44</v>
      </c>
      <c r="P190" s="8">
        <v>4704.48</v>
      </c>
      <c r="Q190" s="8">
        <v>2613.6</v>
      </c>
      <c r="R190" s="8">
        <v>2090.88</v>
      </c>
      <c r="S190" s="8">
        <v>9408.96</v>
      </c>
      <c r="T190" s="6"/>
    </row>
    <row r="191" ht="19.2" spans="1:20">
      <c r="A191" s="4">
        <v>3180</v>
      </c>
      <c r="B191" s="4" t="s">
        <v>1268</v>
      </c>
      <c r="C191" s="4" t="s">
        <v>2249</v>
      </c>
      <c r="D191" s="5">
        <v>45016</v>
      </c>
      <c r="E191" s="5">
        <v>45381</v>
      </c>
      <c r="F191" s="6"/>
      <c r="G191" s="4" t="s">
        <v>267</v>
      </c>
      <c r="H191" s="4" t="s">
        <v>1191</v>
      </c>
      <c r="I191" s="4" t="s">
        <v>268</v>
      </c>
      <c r="J191" s="17">
        <v>1980</v>
      </c>
      <c r="K191" s="8">
        <v>90</v>
      </c>
      <c r="L191" s="8">
        <v>178200</v>
      </c>
      <c r="M191" s="18">
        <v>4.4</v>
      </c>
      <c r="N191" s="8">
        <v>7840.8</v>
      </c>
      <c r="O191" s="8">
        <v>784.08</v>
      </c>
      <c r="P191" s="8">
        <v>3528.36</v>
      </c>
      <c r="Q191" s="8">
        <v>1960.2</v>
      </c>
      <c r="R191" s="8">
        <v>1568.16</v>
      </c>
      <c r="S191" s="8">
        <v>7056.72</v>
      </c>
      <c r="T191" s="6"/>
    </row>
    <row r="192" ht="19.2" spans="1:20">
      <c r="A192" s="4">
        <v>3181</v>
      </c>
      <c r="B192" s="4" t="s">
        <v>1269</v>
      </c>
      <c r="C192" s="4" t="s">
        <v>2249</v>
      </c>
      <c r="D192" s="5">
        <v>45016</v>
      </c>
      <c r="E192" s="5">
        <v>45381</v>
      </c>
      <c r="F192" s="6"/>
      <c r="G192" s="4" t="s">
        <v>267</v>
      </c>
      <c r="H192" s="4" t="s">
        <v>1191</v>
      </c>
      <c r="I192" s="4" t="s">
        <v>268</v>
      </c>
      <c r="J192" s="17">
        <v>1650</v>
      </c>
      <c r="K192" s="8">
        <v>90</v>
      </c>
      <c r="L192" s="8">
        <v>148500</v>
      </c>
      <c r="M192" s="18">
        <v>4.4</v>
      </c>
      <c r="N192" s="8">
        <v>6534</v>
      </c>
      <c r="O192" s="8">
        <v>653.4</v>
      </c>
      <c r="P192" s="8">
        <v>2940.3</v>
      </c>
      <c r="Q192" s="8">
        <v>1633.5</v>
      </c>
      <c r="R192" s="8">
        <v>1306.8</v>
      </c>
      <c r="S192" s="8">
        <v>5880.6</v>
      </c>
      <c r="T192" s="6"/>
    </row>
    <row r="193" ht="19.2" spans="1:20">
      <c r="A193" s="4">
        <v>3182</v>
      </c>
      <c r="B193" s="4" t="s">
        <v>1270</v>
      </c>
      <c r="C193" s="4" t="s">
        <v>2249</v>
      </c>
      <c r="D193" s="5">
        <v>45016</v>
      </c>
      <c r="E193" s="5">
        <v>45381</v>
      </c>
      <c r="F193" s="6"/>
      <c r="G193" s="4" t="s">
        <v>267</v>
      </c>
      <c r="H193" s="4" t="s">
        <v>1191</v>
      </c>
      <c r="I193" s="4" t="s">
        <v>268</v>
      </c>
      <c r="J193" s="17">
        <v>2970</v>
      </c>
      <c r="K193" s="8">
        <v>90</v>
      </c>
      <c r="L193" s="8">
        <v>267300</v>
      </c>
      <c r="M193" s="18">
        <v>4.4</v>
      </c>
      <c r="N193" s="8">
        <v>11761.2</v>
      </c>
      <c r="O193" s="8">
        <v>1176.12</v>
      </c>
      <c r="P193" s="8">
        <v>5292.54</v>
      </c>
      <c r="Q193" s="8">
        <v>2940.3</v>
      </c>
      <c r="R193" s="8">
        <v>2352.24</v>
      </c>
      <c r="S193" s="8">
        <v>10585.08</v>
      </c>
      <c r="T193" s="6"/>
    </row>
    <row r="194" ht="19.2" spans="1:20">
      <c r="A194" s="4">
        <v>3183</v>
      </c>
      <c r="B194" s="4" t="s">
        <v>1271</v>
      </c>
      <c r="C194" s="4" t="s">
        <v>2249</v>
      </c>
      <c r="D194" s="5">
        <v>45016</v>
      </c>
      <c r="E194" s="5">
        <v>45381</v>
      </c>
      <c r="F194" s="6"/>
      <c r="G194" s="4" t="s">
        <v>267</v>
      </c>
      <c r="H194" s="4" t="s">
        <v>1191</v>
      </c>
      <c r="I194" s="4" t="s">
        <v>268</v>
      </c>
      <c r="J194" s="17">
        <v>1980</v>
      </c>
      <c r="K194" s="8">
        <v>90</v>
      </c>
      <c r="L194" s="8">
        <v>178200</v>
      </c>
      <c r="M194" s="18">
        <v>4.4</v>
      </c>
      <c r="N194" s="8">
        <v>7840.8</v>
      </c>
      <c r="O194" s="8">
        <v>784.08</v>
      </c>
      <c r="P194" s="8">
        <v>3528.36</v>
      </c>
      <c r="Q194" s="8">
        <v>1960.2</v>
      </c>
      <c r="R194" s="8">
        <v>1568.16</v>
      </c>
      <c r="S194" s="8">
        <v>7056.72</v>
      </c>
      <c r="T194" s="6"/>
    </row>
    <row r="195" ht="19.2" spans="1:20">
      <c r="A195" s="4">
        <v>3184</v>
      </c>
      <c r="B195" s="4" t="s">
        <v>1272</v>
      </c>
      <c r="C195" s="4" t="s">
        <v>2249</v>
      </c>
      <c r="D195" s="5">
        <v>45016</v>
      </c>
      <c r="E195" s="5">
        <v>45381</v>
      </c>
      <c r="F195" s="6"/>
      <c r="G195" s="4" t="s">
        <v>267</v>
      </c>
      <c r="H195" s="4" t="s">
        <v>1191</v>
      </c>
      <c r="I195" s="4" t="s">
        <v>268</v>
      </c>
      <c r="J195" s="17">
        <v>1320</v>
      </c>
      <c r="K195" s="8">
        <v>90</v>
      </c>
      <c r="L195" s="8">
        <v>118800</v>
      </c>
      <c r="M195" s="18">
        <v>4.4</v>
      </c>
      <c r="N195" s="8">
        <v>5227.2</v>
      </c>
      <c r="O195" s="8">
        <v>522.72</v>
      </c>
      <c r="P195" s="8">
        <v>2352.24</v>
      </c>
      <c r="Q195" s="8">
        <v>1306.8</v>
      </c>
      <c r="R195" s="8">
        <v>1045.44</v>
      </c>
      <c r="S195" s="8">
        <v>4704.48</v>
      </c>
      <c r="T195" s="6"/>
    </row>
    <row r="196" ht="19.2" spans="1:20">
      <c r="A196" s="4">
        <v>3185</v>
      </c>
      <c r="B196" s="4" t="s">
        <v>1274</v>
      </c>
      <c r="C196" s="4" t="s">
        <v>2249</v>
      </c>
      <c r="D196" s="5">
        <v>45016</v>
      </c>
      <c r="E196" s="5">
        <v>45381</v>
      </c>
      <c r="F196" s="6"/>
      <c r="G196" s="4" t="s">
        <v>267</v>
      </c>
      <c r="H196" s="4" t="s">
        <v>1191</v>
      </c>
      <c r="I196" s="4" t="s">
        <v>268</v>
      </c>
      <c r="J196" s="17">
        <v>3201</v>
      </c>
      <c r="K196" s="8">
        <v>90</v>
      </c>
      <c r="L196" s="8">
        <v>288090</v>
      </c>
      <c r="M196" s="18">
        <v>4.4</v>
      </c>
      <c r="N196" s="8">
        <v>12675.96</v>
      </c>
      <c r="O196" s="8">
        <v>1267.596</v>
      </c>
      <c r="P196" s="8">
        <v>5704.182</v>
      </c>
      <c r="Q196" s="8">
        <v>3168.99</v>
      </c>
      <c r="R196" s="8">
        <v>2535.192</v>
      </c>
      <c r="S196" s="8">
        <v>11408.364</v>
      </c>
      <c r="T196" s="6"/>
    </row>
    <row r="197" ht="19.2" spans="1:20">
      <c r="A197" s="4">
        <v>3186</v>
      </c>
      <c r="B197" s="4" t="s">
        <v>1275</v>
      </c>
      <c r="C197" s="4" t="s">
        <v>2249</v>
      </c>
      <c r="D197" s="5">
        <v>45016</v>
      </c>
      <c r="E197" s="5">
        <v>45381</v>
      </c>
      <c r="F197" s="6"/>
      <c r="G197" s="4" t="s">
        <v>267</v>
      </c>
      <c r="H197" s="4" t="s">
        <v>1191</v>
      </c>
      <c r="I197" s="4" t="s">
        <v>268</v>
      </c>
      <c r="J197" s="17">
        <v>1650</v>
      </c>
      <c r="K197" s="8">
        <v>90</v>
      </c>
      <c r="L197" s="8">
        <v>148500</v>
      </c>
      <c r="M197" s="18">
        <v>4.4</v>
      </c>
      <c r="N197" s="8">
        <v>6534</v>
      </c>
      <c r="O197" s="8">
        <v>653.4</v>
      </c>
      <c r="P197" s="8">
        <v>2940.3</v>
      </c>
      <c r="Q197" s="8">
        <v>1633.5</v>
      </c>
      <c r="R197" s="8">
        <v>1306.8</v>
      </c>
      <c r="S197" s="8">
        <v>5880.6</v>
      </c>
      <c r="T197" s="6"/>
    </row>
    <row r="198" ht="19.2" spans="1:20">
      <c r="A198" s="4">
        <v>3187</v>
      </c>
      <c r="B198" s="4" t="s">
        <v>276</v>
      </c>
      <c r="C198" s="4" t="s">
        <v>2249</v>
      </c>
      <c r="D198" s="5">
        <v>45016</v>
      </c>
      <c r="E198" s="5">
        <v>45381</v>
      </c>
      <c r="F198" s="6"/>
      <c r="G198" s="4" t="s">
        <v>267</v>
      </c>
      <c r="H198" s="4" t="s">
        <v>1191</v>
      </c>
      <c r="I198" s="4" t="s">
        <v>268</v>
      </c>
      <c r="J198" s="17">
        <v>3234</v>
      </c>
      <c r="K198" s="8">
        <v>90</v>
      </c>
      <c r="L198" s="8">
        <v>291060</v>
      </c>
      <c r="M198" s="18">
        <v>4.4</v>
      </c>
      <c r="N198" s="8">
        <v>12806.64</v>
      </c>
      <c r="O198" s="8">
        <v>1280.664</v>
      </c>
      <c r="P198" s="8">
        <v>5762.988</v>
      </c>
      <c r="Q198" s="8">
        <v>3201.66</v>
      </c>
      <c r="R198" s="8">
        <v>2561.328</v>
      </c>
      <c r="S198" s="8">
        <v>11525.976</v>
      </c>
      <c r="T198" s="6"/>
    </row>
    <row r="199" ht="19.2" spans="1:20">
      <c r="A199" s="4">
        <v>3188</v>
      </c>
      <c r="B199" s="4" t="s">
        <v>1277</v>
      </c>
      <c r="C199" s="4" t="s">
        <v>2249</v>
      </c>
      <c r="D199" s="5">
        <v>45016</v>
      </c>
      <c r="E199" s="5">
        <v>45381</v>
      </c>
      <c r="F199" s="6"/>
      <c r="G199" s="4" t="s">
        <v>267</v>
      </c>
      <c r="H199" s="4" t="s">
        <v>1191</v>
      </c>
      <c r="I199" s="4" t="s">
        <v>268</v>
      </c>
      <c r="J199" s="17">
        <v>3234</v>
      </c>
      <c r="K199" s="8">
        <v>90</v>
      </c>
      <c r="L199" s="8">
        <v>291060</v>
      </c>
      <c r="M199" s="18">
        <v>4.4</v>
      </c>
      <c r="N199" s="8">
        <v>12806.64</v>
      </c>
      <c r="O199" s="8">
        <v>1280.664</v>
      </c>
      <c r="P199" s="8">
        <v>5762.988</v>
      </c>
      <c r="Q199" s="8">
        <v>3201.66</v>
      </c>
      <c r="R199" s="8">
        <v>2561.328</v>
      </c>
      <c r="S199" s="8">
        <v>11525.976</v>
      </c>
      <c r="T199" s="6"/>
    </row>
    <row r="200" ht="19.2" spans="1:20">
      <c r="A200" s="4">
        <v>3189</v>
      </c>
      <c r="B200" s="4" t="s">
        <v>1278</v>
      </c>
      <c r="C200" s="4" t="s">
        <v>2249</v>
      </c>
      <c r="D200" s="5">
        <v>45016</v>
      </c>
      <c r="E200" s="5">
        <v>45381</v>
      </c>
      <c r="F200" s="6"/>
      <c r="G200" s="4" t="s">
        <v>267</v>
      </c>
      <c r="H200" s="4" t="s">
        <v>1191</v>
      </c>
      <c r="I200" s="4" t="s">
        <v>268</v>
      </c>
      <c r="J200" s="17">
        <v>1650</v>
      </c>
      <c r="K200" s="8">
        <v>90</v>
      </c>
      <c r="L200" s="8">
        <v>148500</v>
      </c>
      <c r="M200" s="18">
        <v>4.4</v>
      </c>
      <c r="N200" s="8">
        <v>6534</v>
      </c>
      <c r="O200" s="8">
        <v>653.4</v>
      </c>
      <c r="P200" s="8">
        <v>2940.3</v>
      </c>
      <c r="Q200" s="8">
        <v>1633.5</v>
      </c>
      <c r="R200" s="8">
        <v>1306.8</v>
      </c>
      <c r="S200" s="8">
        <v>5880.6</v>
      </c>
      <c r="T200" s="6"/>
    </row>
    <row r="201" ht="19.2" spans="1:20">
      <c r="A201" s="4">
        <v>3190</v>
      </c>
      <c r="B201" s="4" t="s">
        <v>1279</v>
      </c>
      <c r="C201" s="4" t="s">
        <v>2249</v>
      </c>
      <c r="D201" s="5">
        <v>45016</v>
      </c>
      <c r="E201" s="5">
        <v>45381</v>
      </c>
      <c r="F201" s="6"/>
      <c r="G201" s="4" t="s">
        <v>267</v>
      </c>
      <c r="H201" s="4" t="s">
        <v>1191</v>
      </c>
      <c r="I201" s="4" t="s">
        <v>268</v>
      </c>
      <c r="J201" s="17">
        <v>3201</v>
      </c>
      <c r="K201" s="8">
        <v>90</v>
      </c>
      <c r="L201" s="8">
        <v>288090</v>
      </c>
      <c r="M201" s="18">
        <v>4.4</v>
      </c>
      <c r="N201" s="8">
        <v>12675.96</v>
      </c>
      <c r="O201" s="8">
        <v>1267.596</v>
      </c>
      <c r="P201" s="8">
        <v>5704.182</v>
      </c>
      <c r="Q201" s="8">
        <v>3168.99</v>
      </c>
      <c r="R201" s="8">
        <v>2535.192</v>
      </c>
      <c r="S201" s="8">
        <v>11408.364</v>
      </c>
      <c r="T201" s="6"/>
    </row>
    <row r="202" ht="19.2" spans="1:20">
      <c r="A202" s="4">
        <v>3191</v>
      </c>
      <c r="B202" s="4" t="s">
        <v>1280</v>
      </c>
      <c r="C202" s="4" t="s">
        <v>2249</v>
      </c>
      <c r="D202" s="5">
        <v>45016</v>
      </c>
      <c r="E202" s="5">
        <v>45381</v>
      </c>
      <c r="F202" s="6"/>
      <c r="G202" s="4" t="s">
        <v>267</v>
      </c>
      <c r="H202" s="4" t="s">
        <v>1191</v>
      </c>
      <c r="I202" s="4" t="s">
        <v>268</v>
      </c>
      <c r="J202" s="17">
        <v>3069</v>
      </c>
      <c r="K202" s="8">
        <v>90</v>
      </c>
      <c r="L202" s="8">
        <v>276210</v>
      </c>
      <c r="M202" s="18">
        <v>4.4</v>
      </c>
      <c r="N202" s="8">
        <v>12153.24</v>
      </c>
      <c r="O202" s="8">
        <v>1215.324</v>
      </c>
      <c r="P202" s="8">
        <v>5468.958</v>
      </c>
      <c r="Q202" s="8">
        <v>3038.31</v>
      </c>
      <c r="R202" s="8">
        <v>2430.648</v>
      </c>
      <c r="S202" s="8">
        <v>10937.916</v>
      </c>
      <c r="T202" s="6"/>
    </row>
    <row r="203" ht="19.2" spans="1:20">
      <c r="A203" s="4">
        <v>3192</v>
      </c>
      <c r="B203" s="4" t="s">
        <v>1283</v>
      </c>
      <c r="C203" s="4" t="s">
        <v>2249</v>
      </c>
      <c r="D203" s="5">
        <v>45016</v>
      </c>
      <c r="E203" s="5">
        <v>45381</v>
      </c>
      <c r="F203" s="6"/>
      <c r="G203" s="4" t="s">
        <v>267</v>
      </c>
      <c r="H203" s="4" t="s">
        <v>1191</v>
      </c>
      <c r="I203" s="4" t="s">
        <v>268</v>
      </c>
      <c r="J203" s="17">
        <v>2805</v>
      </c>
      <c r="K203" s="8">
        <v>90</v>
      </c>
      <c r="L203" s="8">
        <v>252450</v>
      </c>
      <c r="M203" s="18">
        <v>4.4</v>
      </c>
      <c r="N203" s="8">
        <v>11107.8</v>
      </c>
      <c r="O203" s="8">
        <v>1110.78</v>
      </c>
      <c r="P203" s="8">
        <v>4998.51</v>
      </c>
      <c r="Q203" s="8">
        <v>2776.95</v>
      </c>
      <c r="R203" s="8">
        <v>2221.56</v>
      </c>
      <c r="S203" s="8">
        <v>9997.02</v>
      </c>
      <c r="T203" s="6"/>
    </row>
    <row r="204" ht="19.2" spans="1:20">
      <c r="A204" s="4">
        <v>3193</v>
      </c>
      <c r="B204" s="4" t="s">
        <v>1284</v>
      </c>
      <c r="C204" s="4" t="s">
        <v>2249</v>
      </c>
      <c r="D204" s="5">
        <v>45016</v>
      </c>
      <c r="E204" s="5">
        <v>45381</v>
      </c>
      <c r="F204" s="6"/>
      <c r="G204" s="4" t="s">
        <v>267</v>
      </c>
      <c r="H204" s="4" t="s">
        <v>1191</v>
      </c>
      <c r="I204" s="4" t="s">
        <v>268</v>
      </c>
      <c r="J204" s="17">
        <v>3135</v>
      </c>
      <c r="K204" s="8">
        <v>90</v>
      </c>
      <c r="L204" s="8">
        <v>282150</v>
      </c>
      <c r="M204" s="18">
        <v>4.4</v>
      </c>
      <c r="N204" s="8">
        <v>12414.6</v>
      </c>
      <c r="O204" s="8">
        <v>1241.46</v>
      </c>
      <c r="P204" s="8">
        <v>5586.57</v>
      </c>
      <c r="Q204" s="8">
        <v>3103.65</v>
      </c>
      <c r="R204" s="8">
        <v>2482.92</v>
      </c>
      <c r="S204" s="8">
        <v>11173.14</v>
      </c>
      <c r="T204" s="6"/>
    </row>
    <row r="205" ht="19.2" spans="1:20">
      <c r="A205" s="4">
        <v>3194</v>
      </c>
      <c r="B205" s="4" t="s">
        <v>1285</v>
      </c>
      <c r="C205" s="4" t="s">
        <v>2249</v>
      </c>
      <c r="D205" s="5">
        <v>45016</v>
      </c>
      <c r="E205" s="5">
        <v>45381</v>
      </c>
      <c r="F205" s="6"/>
      <c r="G205" s="4" t="s">
        <v>267</v>
      </c>
      <c r="H205" s="4" t="s">
        <v>1191</v>
      </c>
      <c r="I205" s="4" t="s">
        <v>268</v>
      </c>
      <c r="J205" s="17">
        <v>1650</v>
      </c>
      <c r="K205" s="8">
        <v>90</v>
      </c>
      <c r="L205" s="8">
        <v>148500</v>
      </c>
      <c r="M205" s="18">
        <v>4.4</v>
      </c>
      <c r="N205" s="8">
        <v>6534</v>
      </c>
      <c r="O205" s="8">
        <v>653.4</v>
      </c>
      <c r="P205" s="8">
        <v>2940.3</v>
      </c>
      <c r="Q205" s="8">
        <v>1633.5</v>
      </c>
      <c r="R205" s="8">
        <v>1306.8</v>
      </c>
      <c r="S205" s="8">
        <v>5880.6</v>
      </c>
      <c r="T205" s="6"/>
    </row>
    <row r="206" ht="19.2" spans="1:20">
      <c r="A206" s="4">
        <v>3195</v>
      </c>
      <c r="B206" s="4" t="s">
        <v>1286</v>
      </c>
      <c r="C206" s="4" t="s">
        <v>2249</v>
      </c>
      <c r="D206" s="5">
        <v>45016</v>
      </c>
      <c r="E206" s="5">
        <v>45381</v>
      </c>
      <c r="F206" s="6"/>
      <c r="G206" s="4" t="s">
        <v>267</v>
      </c>
      <c r="H206" s="4" t="s">
        <v>1191</v>
      </c>
      <c r="I206" s="4" t="s">
        <v>268</v>
      </c>
      <c r="J206" s="17">
        <v>1650</v>
      </c>
      <c r="K206" s="8">
        <v>90</v>
      </c>
      <c r="L206" s="8">
        <v>148500</v>
      </c>
      <c r="M206" s="18">
        <v>4.4</v>
      </c>
      <c r="N206" s="8">
        <v>6534</v>
      </c>
      <c r="O206" s="8">
        <v>653.4</v>
      </c>
      <c r="P206" s="8">
        <v>2940.3</v>
      </c>
      <c r="Q206" s="8">
        <v>1633.5</v>
      </c>
      <c r="R206" s="8">
        <v>1306.8</v>
      </c>
      <c r="S206" s="8">
        <v>5880.6</v>
      </c>
      <c r="T206" s="6"/>
    </row>
    <row r="207" ht="19.2" spans="1:20">
      <c r="A207" s="4">
        <v>3196</v>
      </c>
      <c r="B207" s="4" t="s">
        <v>1287</v>
      </c>
      <c r="C207" s="4" t="s">
        <v>2249</v>
      </c>
      <c r="D207" s="5">
        <v>45016</v>
      </c>
      <c r="E207" s="5">
        <v>45381</v>
      </c>
      <c r="F207" s="6"/>
      <c r="G207" s="4" t="s">
        <v>267</v>
      </c>
      <c r="H207" s="4" t="s">
        <v>1191</v>
      </c>
      <c r="I207" s="4" t="s">
        <v>268</v>
      </c>
      <c r="J207" s="17">
        <v>1650</v>
      </c>
      <c r="K207" s="8">
        <v>90</v>
      </c>
      <c r="L207" s="8">
        <v>148500</v>
      </c>
      <c r="M207" s="18">
        <v>4.4</v>
      </c>
      <c r="N207" s="8">
        <v>6534</v>
      </c>
      <c r="O207" s="8">
        <v>653.4</v>
      </c>
      <c r="P207" s="8">
        <v>2940.3</v>
      </c>
      <c r="Q207" s="8">
        <v>1633.5</v>
      </c>
      <c r="R207" s="8">
        <v>1306.8</v>
      </c>
      <c r="S207" s="8">
        <v>5880.6</v>
      </c>
      <c r="T207" s="6"/>
    </row>
  </sheetData>
  <autoFilter ref="A4:T207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048439"/>
  <sheetViews>
    <sheetView tabSelected="1" view="pageBreakPreview" zoomScaleNormal="100" workbookViewId="0">
      <pane ySplit="5" topLeftCell="A6" activePane="bottomLeft" state="frozen"/>
      <selection/>
      <selection pane="bottomLeft" activeCell="A2" sqref="A2:U2"/>
    </sheetView>
  </sheetViews>
  <sheetFormatPr defaultColWidth="9" defaultRowHeight="14.4"/>
  <cols>
    <col min="1" max="1" width="3.62962962962963" style="89" customWidth="1"/>
    <col min="2" max="2" width="6.86111111111111" style="89" customWidth="1"/>
    <col min="3" max="3" width="11.5" style="89"/>
    <col min="4" max="4" width="11" style="89" customWidth="1"/>
    <col min="5" max="5" width="10.6666666666667" style="89" customWidth="1"/>
    <col min="6" max="6" width="9.87962962962963" style="89" customWidth="1"/>
    <col min="7" max="7" width="7.25" style="89" customWidth="1"/>
    <col min="8" max="8" width="8.25" style="93" customWidth="1"/>
    <col min="9" max="9" width="10" style="93" customWidth="1"/>
    <col min="10" max="10" width="8.5" style="68" customWidth="1"/>
    <col min="11" max="11" width="6.12962962962963" style="68" customWidth="1"/>
    <col min="12" max="12" width="9" style="89" customWidth="1"/>
    <col min="13" max="13" width="8.75" style="68" customWidth="1"/>
    <col min="14" max="14" width="8.75" style="126" customWidth="1"/>
    <col min="15" max="15" width="9.12962962962963" style="68" customWidth="1"/>
    <col min="16" max="16" width="6.75" style="68" customWidth="1"/>
    <col min="17" max="17" width="8.87962962962963" style="68" customWidth="1"/>
    <col min="18" max="18" width="8.37962962962963" style="68" customWidth="1"/>
    <col min="19" max="19" width="7.87962962962963" style="68" customWidth="1"/>
    <col min="20" max="20" width="8.87962962962963" style="68" customWidth="1"/>
    <col min="21" max="21" width="11.8796296296296" style="94" customWidth="1"/>
    <col min="22" max="16384" width="9" style="89"/>
  </cols>
  <sheetData>
    <row r="1" ht="18" customHeight="1" spans="1:1">
      <c r="A1" s="95"/>
    </row>
    <row r="2" ht="28.05" customHeight="1" spans="1:21">
      <c r="A2" s="127" t="s">
        <v>1850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</row>
    <row r="3" ht="33" customHeight="1" spans="1:21">
      <c r="A3" s="99" t="s">
        <v>2</v>
      </c>
      <c r="B3" s="99"/>
      <c r="C3" s="99"/>
      <c r="D3" s="99"/>
      <c r="E3" s="99"/>
      <c r="F3" s="128"/>
      <c r="G3" s="128"/>
      <c r="H3" s="129"/>
      <c r="I3" s="111" t="s">
        <v>1851</v>
      </c>
      <c r="J3" s="111"/>
      <c r="K3" s="111"/>
      <c r="L3" s="111"/>
      <c r="M3" s="132"/>
      <c r="O3" s="133" t="s">
        <v>4</v>
      </c>
      <c r="P3" s="133"/>
      <c r="Q3" s="133"/>
      <c r="R3" s="133"/>
      <c r="S3" s="133"/>
      <c r="T3" s="133"/>
      <c r="U3" s="135"/>
    </row>
    <row r="4" s="90" customFormat="1" ht="21" customHeight="1" spans="1:21">
      <c r="A4" s="102" t="s">
        <v>5</v>
      </c>
      <c r="B4" s="102" t="s">
        <v>1852</v>
      </c>
      <c r="C4" s="102" t="s">
        <v>7</v>
      </c>
      <c r="D4" s="102" t="s">
        <v>8</v>
      </c>
      <c r="E4" s="102" t="s">
        <v>9</v>
      </c>
      <c r="F4" s="102" t="s">
        <v>10</v>
      </c>
      <c r="G4" s="117" t="s">
        <v>1853</v>
      </c>
      <c r="H4" s="103" t="s">
        <v>13</v>
      </c>
      <c r="I4" s="103" t="s">
        <v>14</v>
      </c>
      <c r="J4" s="103" t="s">
        <v>16</v>
      </c>
      <c r="K4" s="114" t="s">
        <v>1854</v>
      </c>
      <c r="L4" s="48" t="s">
        <v>18</v>
      </c>
      <c r="M4" s="48"/>
      <c r="N4" s="48"/>
      <c r="O4" s="48"/>
      <c r="P4" s="83" t="s">
        <v>1855</v>
      </c>
      <c r="Q4" s="84" t="s">
        <v>1856</v>
      </c>
      <c r="R4" s="85"/>
      <c r="S4" s="85"/>
      <c r="T4" s="86"/>
      <c r="U4" s="117" t="s">
        <v>19</v>
      </c>
    </row>
    <row r="5" s="90" customFormat="1" ht="30" customHeight="1" spans="1:21">
      <c r="A5" s="102"/>
      <c r="B5" s="102"/>
      <c r="C5" s="102"/>
      <c r="D5" s="102"/>
      <c r="E5" s="102"/>
      <c r="F5" s="102"/>
      <c r="G5" s="117"/>
      <c r="H5" s="103"/>
      <c r="I5" s="103"/>
      <c r="J5" s="103"/>
      <c r="K5" s="115"/>
      <c r="L5" s="48" t="s">
        <v>20</v>
      </c>
      <c r="M5" s="48" t="s">
        <v>21</v>
      </c>
      <c r="N5" s="48" t="s">
        <v>1857</v>
      </c>
      <c r="O5" s="48" t="s">
        <v>23</v>
      </c>
      <c r="P5" s="87"/>
      <c r="Q5" s="48" t="s">
        <v>1858</v>
      </c>
      <c r="R5" s="48" t="s">
        <v>1859</v>
      </c>
      <c r="S5" s="48" t="s">
        <v>1860</v>
      </c>
      <c r="T5" s="48" t="s">
        <v>23</v>
      </c>
      <c r="U5" s="117"/>
    </row>
    <row r="6" s="91" customFormat="1" ht="42" customHeight="1" spans="1:21">
      <c r="A6" s="104">
        <v>1</v>
      </c>
      <c r="B6" s="104" t="s">
        <v>1861</v>
      </c>
      <c r="C6" s="39">
        <v>45200</v>
      </c>
      <c r="D6" s="39">
        <v>45291</v>
      </c>
      <c r="E6" s="104" t="s">
        <v>29</v>
      </c>
      <c r="F6" s="105" t="s">
        <v>1862</v>
      </c>
      <c r="G6" s="130">
        <v>16</v>
      </c>
      <c r="H6" s="106">
        <v>390</v>
      </c>
      <c r="I6" s="106">
        <f>G6*H6</f>
        <v>6240</v>
      </c>
      <c r="J6" s="106">
        <v>811.2</v>
      </c>
      <c r="K6" s="106"/>
      <c r="L6" s="106">
        <v>243.36</v>
      </c>
      <c r="M6" s="106">
        <v>243.36</v>
      </c>
      <c r="N6" s="106">
        <v>324.48</v>
      </c>
      <c r="O6" s="106">
        <f>L6+M6+N6</f>
        <v>811.2</v>
      </c>
      <c r="P6" s="106"/>
      <c r="Q6" s="106">
        <v>243.36</v>
      </c>
      <c r="R6" s="106">
        <v>243.36</v>
      </c>
      <c r="S6" s="106">
        <v>324.48</v>
      </c>
      <c r="T6" s="106">
        <f>Q6+R6+S6</f>
        <v>811.2</v>
      </c>
      <c r="U6" s="136" t="s">
        <v>1863</v>
      </c>
    </row>
    <row r="7" s="91" customFormat="1" ht="30" customHeight="1" spans="1:21">
      <c r="A7" s="104"/>
      <c r="B7" s="104"/>
      <c r="C7" s="120"/>
      <c r="D7" s="120"/>
      <c r="E7" s="104"/>
      <c r="F7" s="104"/>
      <c r="G7" s="130">
        <f>SUM(G6:G6)</f>
        <v>16</v>
      </c>
      <c r="H7" s="130"/>
      <c r="I7" s="106">
        <f>SUM(I6:I6)</f>
        <v>6240</v>
      </c>
      <c r="J7" s="106">
        <f>SUM(J6:J6)</f>
        <v>811.2</v>
      </c>
      <c r="K7" s="106"/>
      <c r="L7" s="106">
        <f>SUM(L6:L6)</f>
        <v>243.36</v>
      </c>
      <c r="M7" s="106">
        <f>SUM(M6:M6)</f>
        <v>243.36</v>
      </c>
      <c r="N7" s="106">
        <f>SUM(N6:N6)</f>
        <v>324.48</v>
      </c>
      <c r="O7" s="106">
        <f>SUM(O6:O6)</f>
        <v>811.2</v>
      </c>
      <c r="P7" s="106"/>
      <c r="Q7" s="106">
        <f>SUM(Q6:Q6)</f>
        <v>243.36</v>
      </c>
      <c r="R7" s="106">
        <f>SUM(R6:R6)</f>
        <v>243.36</v>
      </c>
      <c r="S7" s="106">
        <f>SUM(S6:S6)</f>
        <v>324.48</v>
      </c>
      <c r="T7" s="106">
        <f>SUM(T6:T6)</f>
        <v>811.2</v>
      </c>
      <c r="U7" s="117"/>
    </row>
    <row r="10" spans="8:20">
      <c r="H10" s="89"/>
      <c r="I10" s="89"/>
      <c r="J10" s="89"/>
      <c r="K10" s="89"/>
      <c r="M10" s="89"/>
      <c r="N10" s="89"/>
      <c r="O10" s="89"/>
      <c r="P10" s="89"/>
      <c r="Q10" s="89"/>
      <c r="R10" s="89"/>
      <c r="S10" s="89"/>
      <c r="T10" s="89"/>
    </row>
    <row r="12" spans="7:14">
      <c r="G12" s="131"/>
      <c r="L12" s="131"/>
      <c r="N12" s="134"/>
    </row>
    <row r="14" spans="8:20">
      <c r="H14" s="89"/>
      <c r="I14" s="89"/>
      <c r="J14" s="89"/>
      <c r="K14" s="89"/>
      <c r="M14" s="89"/>
      <c r="N14" s="89"/>
      <c r="O14" s="89"/>
      <c r="P14" s="89"/>
      <c r="Q14" s="89"/>
      <c r="R14" s="89"/>
      <c r="S14" s="89"/>
      <c r="T14" s="89"/>
    </row>
    <row r="1047912" s="53" customFormat="1"/>
    <row r="1047913" s="53" customFormat="1"/>
    <row r="1047914" s="53" customFormat="1"/>
    <row r="1047915" s="53" customFormat="1"/>
    <row r="1047916" s="53" customFormat="1"/>
    <row r="1047917" s="53" customFormat="1"/>
    <row r="1047918" s="53" customFormat="1"/>
    <row r="1047919" s="53" customFormat="1"/>
    <row r="1047920" s="53" customFormat="1"/>
    <row r="1047921" s="53" customFormat="1"/>
    <row r="1047922" s="53" customFormat="1"/>
    <row r="1047923" s="53" customFormat="1"/>
    <row r="1047924" s="53" customFormat="1"/>
    <row r="1047925" s="53" customFormat="1"/>
    <row r="1047926" s="53" customFormat="1"/>
    <row r="1047927" s="53" customFormat="1"/>
    <row r="1047928" s="53" customFormat="1"/>
    <row r="1047929" s="53" customFormat="1"/>
    <row r="1047930" s="53" customFormat="1"/>
    <row r="1047931" s="53" customFormat="1"/>
    <row r="1047932" s="53" customFormat="1"/>
    <row r="1047933" s="53" customFormat="1"/>
    <row r="1047934" s="53" customFormat="1"/>
    <row r="1047935" s="53" customFormat="1"/>
    <row r="1047936" s="53" customFormat="1"/>
    <row r="1047937" s="53" customFormat="1"/>
    <row r="1047938" s="53" customFormat="1"/>
    <row r="1047939" s="53" customFormat="1"/>
    <row r="1047940" s="53" customFormat="1"/>
    <row r="1047941" s="53" customFormat="1"/>
    <row r="1047942" s="53" customFormat="1"/>
    <row r="1047943" s="53" customFormat="1"/>
    <row r="1047944" s="53" customFormat="1"/>
    <row r="1047945" s="53" customFormat="1"/>
    <row r="1047946" s="53" customFormat="1"/>
    <row r="1047947" s="53" customFormat="1"/>
    <row r="1047948" s="53" customFormat="1"/>
    <row r="1047949" s="53" customFormat="1"/>
    <row r="1047950" s="53" customFormat="1"/>
    <row r="1047951" s="53" customFormat="1"/>
    <row r="1047952" s="53" customFormat="1"/>
    <row r="1047953" s="53" customFormat="1"/>
    <row r="1047954" s="53" customFormat="1"/>
    <row r="1047955" s="53" customFormat="1"/>
    <row r="1047956" s="53" customFormat="1"/>
    <row r="1047957" s="53" customFormat="1"/>
    <row r="1047958" s="53" customFormat="1"/>
    <row r="1047959" s="53" customFormat="1"/>
    <row r="1047960" s="53" customFormat="1"/>
    <row r="1047961" s="53" customFormat="1"/>
    <row r="1047962" s="53" customFormat="1"/>
    <row r="1047963" s="53" customFormat="1"/>
    <row r="1047964" s="53" customFormat="1"/>
    <row r="1047965" s="53" customFormat="1"/>
    <row r="1047966" s="53" customFormat="1"/>
    <row r="1047967" s="53" customFormat="1"/>
    <row r="1047968" s="53" customFormat="1"/>
    <row r="1047969" s="53" customFormat="1"/>
    <row r="1047970" s="53" customFormat="1"/>
    <row r="1047971" s="53" customFormat="1"/>
    <row r="1047972" s="53" customFormat="1"/>
    <row r="1047973" s="53" customFormat="1"/>
    <row r="1047974" s="53" customFormat="1"/>
    <row r="1047975" s="53" customFormat="1"/>
    <row r="1047976" s="53" customFormat="1"/>
    <row r="1047977" s="53" customFormat="1"/>
    <row r="1047978" s="53" customFormat="1"/>
    <row r="1047979" s="53" customFormat="1"/>
    <row r="1047980" s="53" customFormat="1"/>
    <row r="1047981" s="53" customFormat="1"/>
    <row r="1047982" s="53" customFormat="1"/>
    <row r="1047983" s="53" customFormat="1"/>
    <row r="1047984" s="53" customFormat="1"/>
    <row r="1047985" s="53" customFormat="1"/>
    <row r="1047986" s="53" customFormat="1"/>
    <row r="1047987" s="53" customFormat="1"/>
    <row r="1047988" s="53" customFormat="1"/>
    <row r="1047989" s="53" customFormat="1"/>
    <row r="1047990" s="53" customFormat="1"/>
    <row r="1047991" s="53" customFormat="1"/>
    <row r="1047992" s="53" customFormat="1"/>
    <row r="1047993" s="53" customFormat="1"/>
    <row r="1047994" s="53" customFormat="1"/>
    <row r="1047995" s="53" customFormat="1"/>
    <row r="1047996" s="53" customFormat="1"/>
    <row r="1047997" s="53" customFormat="1"/>
    <row r="1047998" s="53" customFormat="1"/>
    <row r="1047999" s="53" customFormat="1"/>
    <row r="1048000" s="53" customFormat="1"/>
    <row r="1048001" s="53" customFormat="1"/>
    <row r="1048002" s="53" customFormat="1"/>
    <row r="1048003" s="53" customFormat="1"/>
    <row r="1048004" s="53" customFormat="1"/>
    <row r="1048005" s="53" customFormat="1"/>
    <row r="1048006" s="53" customFormat="1"/>
    <row r="1048007" s="53" customFormat="1"/>
    <row r="1048008" s="53" customFormat="1"/>
    <row r="1048009" s="53" customFormat="1"/>
    <row r="1048010" s="53" customFormat="1"/>
    <row r="1048011" s="53" customFormat="1"/>
    <row r="1048012" s="53" customFormat="1"/>
    <row r="1048013" s="53" customFormat="1"/>
    <row r="1048014" s="53" customFormat="1"/>
    <row r="1048015" s="53" customFormat="1"/>
    <row r="1048016" s="53" customFormat="1"/>
    <row r="1048017" s="53" customFormat="1"/>
    <row r="1048018" s="53" customFormat="1"/>
    <row r="1048019" s="53" customFormat="1"/>
    <row r="1048020" s="53" customFormat="1"/>
    <row r="1048021" s="53" customFormat="1"/>
    <row r="1048022" s="53" customFormat="1"/>
    <row r="1048023" s="53" customFormat="1"/>
    <row r="1048024" s="53" customFormat="1"/>
    <row r="1048025" s="53" customFormat="1"/>
    <row r="1048026" s="53" customFormat="1"/>
    <row r="1048027" s="53" customFormat="1"/>
    <row r="1048028" s="53" customFormat="1"/>
    <row r="1048029" s="53" customFormat="1"/>
    <row r="1048030" s="53" customFormat="1"/>
    <row r="1048031" s="53" customFormat="1"/>
    <row r="1048032" s="53" customFormat="1"/>
    <row r="1048033" s="53" customFormat="1"/>
    <row r="1048034" s="53" customFormat="1"/>
    <row r="1048035" s="53" customFormat="1"/>
    <row r="1048036" s="53" customFormat="1"/>
    <row r="1048037" s="53" customFormat="1"/>
    <row r="1048038" s="53" customFormat="1"/>
    <row r="1048039" s="53" customFormat="1"/>
    <row r="1048040" s="53" customFormat="1"/>
    <row r="1048041" s="53" customFormat="1"/>
    <row r="1048042" s="53" customFormat="1"/>
    <row r="1048043" s="53" customFormat="1"/>
    <row r="1048044" s="53" customFormat="1"/>
    <row r="1048045" s="53" customFormat="1"/>
    <row r="1048046" s="53" customFormat="1"/>
    <row r="1048047" s="53" customFormat="1"/>
    <row r="1048048" s="53" customFormat="1"/>
    <row r="1048049" s="53" customFormat="1"/>
    <row r="1048050" s="53" customFormat="1"/>
    <row r="1048051" s="53" customFormat="1"/>
    <row r="1048052" s="53" customFormat="1"/>
    <row r="1048053" s="53" customFormat="1"/>
    <row r="1048054" s="53" customFormat="1"/>
    <row r="1048055" s="53" customFormat="1"/>
    <row r="1048056" s="53" customFormat="1"/>
    <row r="1048057" s="53" customFormat="1"/>
    <row r="1048058" s="53" customFormat="1"/>
    <row r="1048059" s="53" customFormat="1"/>
    <row r="1048060" s="53" customFormat="1"/>
    <row r="1048061" s="53" customFormat="1"/>
    <row r="1048062" s="53" customFormat="1"/>
    <row r="1048063" s="53" customFormat="1"/>
    <row r="1048064" s="53" customFormat="1"/>
    <row r="1048065" s="53" customFormat="1"/>
    <row r="1048066" s="53" customFormat="1"/>
    <row r="1048067" s="53" customFormat="1"/>
    <row r="1048068" s="53" customFormat="1"/>
    <row r="1048069" s="53" customFormat="1"/>
    <row r="1048070" s="53" customFormat="1"/>
    <row r="1048071" s="53" customFormat="1"/>
    <row r="1048072" s="53" customFormat="1"/>
    <row r="1048073" s="53" customFormat="1"/>
    <row r="1048074" s="53" customFormat="1"/>
    <row r="1048075" s="53" customFormat="1"/>
    <row r="1048076" s="53" customFormat="1"/>
    <row r="1048077" s="53" customFormat="1"/>
    <row r="1048078" s="53" customFormat="1"/>
    <row r="1048079" s="53" customFormat="1"/>
    <row r="1048080" s="53" customFormat="1"/>
    <row r="1048081" s="53" customFormat="1"/>
    <row r="1048082" s="53" customFormat="1"/>
    <row r="1048083" s="53" customFormat="1"/>
    <row r="1048084" s="53" customFormat="1"/>
    <row r="1048085" s="53" customFormat="1"/>
    <row r="1048086" s="53" customFormat="1"/>
    <row r="1048087" s="53" customFormat="1"/>
    <row r="1048088" s="53" customFormat="1"/>
    <row r="1048089" s="53" customFormat="1"/>
    <row r="1048090" s="53" customFormat="1"/>
    <row r="1048091" s="53" customFormat="1"/>
    <row r="1048092" s="53" customFormat="1"/>
    <row r="1048093" s="53" customFormat="1"/>
    <row r="1048094" s="53" customFormat="1"/>
    <row r="1048095" s="53" customFormat="1"/>
    <row r="1048096" s="53" customFormat="1"/>
    <row r="1048097" s="53" customFormat="1"/>
    <row r="1048098" s="53" customFormat="1"/>
    <row r="1048099" s="53" customFormat="1"/>
    <row r="1048100" s="53" customFormat="1"/>
    <row r="1048101" s="53" customFormat="1"/>
    <row r="1048102" s="53" customFormat="1"/>
    <row r="1048103" s="53" customFormat="1"/>
    <row r="1048104" s="53" customFormat="1"/>
    <row r="1048105" s="53" customFormat="1"/>
    <row r="1048106" s="53" customFormat="1"/>
    <row r="1048107" s="53" customFormat="1"/>
    <row r="1048108" s="53" customFormat="1"/>
    <row r="1048109" s="53" customFormat="1"/>
    <row r="1048110" s="53" customFormat="1"/>
    <row r="1048111" s="53" customFormat="1"/>
    <row r="1048112" s="53" customFormat="1"/>
    <row r="1048113" s="53" customFormat="1"/>
    <row r="1048114" s="53" customFormat="1"/>
    <row r="1048115" s="53" customFormat="1"/>
    <row r="1048116" s="53" customFormat="1"/>
    <row r="1048117" s="53" customFormat="1"/>
    <row r="1048118" s="53" customFormat="1"/>
    <row r="1048119" s="53" customFormat="1"/>
    <row r="1048120" s="53" customFormat="1"/>
    <row r="1048121" s="53" customFormat="1"/>
    <row r="1048122" s="53" customFormat="1"/>
    <row r="1048123" s="53" customFormat="1"/>
    <row r="1048124" s="53" customFormat="1"/>
    <row r="1048125" s="53" customFormat="1"/>
    <row r="1048126" s="53" customFormat="1"/>
    <row r="1048127" s="53" customFormat="1"/>
    <row r="1048128" s="53" customFormat="1"/>
    <row r="1048129" s="53" customFormat="1"/>
    <row r="1048130" s="53" customFormat="1"/>
    <row r="1048131" s="53" customFormat="1"/>
    <row r="1048132" s="53" customFormat="1"/>
    <row r="1048133" s="53" customFormat="1"/>
    <row r="1048134" s="53" customFormat="1"/>
    <row r="1048135" s="53" customFormat="1"/>
    <row r="1048136" s="53" customFormat="1"/>
    <row r="1048137" s="53" customFormat="1"/>
    <row r="1048138" s="53" customFormat="1"/>
    <row r="1048139" s="53" customFormat="1"/>
    <row r="1048140" s="53" customFormat="1"/>
    <row r="1048141" s="53" customFormat="1"/>
    <row r="1048142" s="53" customFormat="1"/>
    <row r="1048143" s="53" customFormat="1"/>
    <row r="1048144" s="53" customFormat="1"/>
    <row r="1048145" s="53" customFormat="1"/>
    <row r="1048146" s="53" customFormat="1"/>
    <row r="1048147" s="53" customFormat="1"/>
    <row r="1048148" s="53" customFormat="1"/>
    <row r="1048149" s="53" customFormat="1"/>
    <row r="1048150" s="53" customFormat="1"/>
    <row r="1048151" s="53" customFormat="1"/>
    <row r="1048152" s="53" customFormat="1"/>
    <row r="1048153" s="53" customFormat="1"/>
    <row r="1048154" s="53" customFormat="1"/>
    <row r="1048155" s="53" customFormat="1"/>
    <row r="1048156" s="53" customFormat="1"/>
    <row r="1048157" s="53" customFormat="1"/>
    <row r="1048158" s="53" customFormat="1"/>
    <row r="1048159" s="53" customFormat="1"/>
    <row r="1048160" s="53" customFormat="1"/>
    <row r="1048161" s="53" customFormat="1"/>
    <row r="1048162" s="53" customFormat="1"/>
    <row r="1048163" s="53" customFormat="1"/>
    <row r="1048164" s="53" customFormat="1"/>
    <row r="1048165" s="53" customFormat="1"/>
    <row r="1048166" s="53" customFormat="1"/>
    <row r="1048167" s="53" customFormat="1"/>
    <row r="1048168" s="53" customFormat="1"/>
    <row r="1048169" s="53" customFormat="1"/>
    <row r="1048170" s="53" customFormat="1"/>
    <row r="1048171" s="53" customFormat="1"/>
    <row r="1048172" s="53" customFormat="1"/>
    <row r="1048173" s="53" customFormat="1"/>
    <row r="1048174" s="53" customFormat="1"/>
    <row r="1048175" s="53" customFormat="1"/>
    <row r="1048176" s="53" customFormat="1"/>
    <row r="1048177" s="53" customFormat="1"/>
    <row r="1048178" s="53" customFormat="1"/>
    <row r="1048179" s="53" customFormat="1"/>
    <row r="1048180" s="53" customFormat="1"/>
    <row r="1048181" s="53" customFormat="1"/>
    <row r="1048182" s="53" customFormat="1"/>
    <row r="1048183" s="53" customFormat="1"/>
    <row r="1048184" s="53" customFormat="1"/>
    <row r="1048185" s="53" customFormat="1"/>
    <row r="1048186" s="53" customFormat="1"/>
    <row r="1048187" s="53" customFormat="1"/>
    <row r="1048188" s="53" customFormat="1"/>
    <row r="1048189" s="53" customFormat="1"/>
    <row r="1048190" s="53" customFormat="1"/>
    <row r="1048191" s="53" customFormat="1"/>
    <row r="1048192" s="53" customFormat="1"/>
    <row r="1048193" s="53" customFormat="1"/>
    <row r="1048194" s="53" customFormat="1"/>
    <row r="1048195" s="53" customFormat="1"/>
    <row r="1048196" s="53" customFormat="1"/>
    <row r="1048197" s="53" customFormat="1"/>
    <row r="1048198" s="53" customFormat="1"/>
    <row r="1048199" s="53" customFormat="1"/>
    <row r="1048200" s="53" customFormat="1"/>
    <row r="1048201" s="53" customFormat="1"/>
    <row r="1048202" s="53" customFormat="1"/>
    <row r="1048203" s="53" customFormat="1"/>
    <row r="1048204" s="53" customFormat="1"/>
    <row r="1048205" s="53" customFormat="1"/>
    <row r="1048206" s="53" customFormat="1"/>
    <row r="1048207" s="53" customFormat="1"/>
    <row r="1048208" s="53" customFormat="1"/>
    <row r="1048209" s="53" customFormat="1"/>
    <row r="1048210" s="53" customFormat="1"/>
    <row r="1048211" s="53" customFormat="1"/>
    <row r="1048212" s="53" customFormat="1"/>
    <row r="1048213" s="53" customFormat="1"/>
    <row r="1048214" s="53" customFormat="1"/>
    <row r="1048215" s="53" customFormat="1"/>
    <row r="1048216" s="53" customFormat="1"/>
    <row r="1048217" s="53" customFormat="1"/>
    <row r="1048218" s="53" customFormat="1"/>
    <row r="1048219" s="53" customFormat="1"/>
    <row r="1048220" s="53" customFormat="1"/>
    <row r="1048221" s="53" customFormat="1"/>
    <row r="1048222" s="53" customFormat="1"/>
    <row r="1048223" s="53" customFormat="1"/>
    <row r="1048224" s="53" customFormat="1"/>
    <row r="1048225" s="53" customFormat="1"/>
    <row r="1048226" s="53" customFormat="1"/>
    <row r="1048227" s="53" customFormat="1"/>
    <row r="1048228" s="53" customFormat="1"/>
    <row r="1048229" s="53" customFormat="1"/>
    <row r="1048230" s="53" customFormat="1"/>
    <row r="1048231" s="53" customFormat="1"/>
    <row r="1048232" s="53" customFormat="1"/>
    <row r="1048233" s="53" customFormat="1"/>
    <row r="1048234" s="53" customFormat="1"/>
    <row r="1048235" s="53" customFormat="1"/>
    <row r="1048236" s="53" customFormat="1"/>
    <row r="1048237" s="53" customFormat="1"/>
    <row r="1048238" s="53" customFormat="1"/>
    <row r="1048239" s="53" customFormat="1"/>
    <row r="1048240" s="53" customFormat="1"/>
    <row r="1048241" s="53" customFormat="1"/>
    <row r="1048242" s="53" customFormat="1"/>
    <row r="1048243" s="53" customFormat="1"/>
    <row r="1048244" s="53" customFormat="1"/>
    <row r="1048245" s="53" customFormat="1"/>
    <row r="1048246" s="53" customFormat="1"/>
    <row r="1048247" s="53" customFormat="1"/>
    <row r="1048248" s="53" customFormat="1"/>
    <row r="1048249" s="53" customFormat="1"/>
    <row r="1048250" s="53" customFormat="1"/>
    <row r="1048251" s="53" customFormat="1"/>
    <row r="1048252" s="53" customFormat="1"/>
    <row r="1048253" s="53" customFormat="1"/>
    <row r="1048254" s="53" customFormat="1"/>
    <row r="1048255" s="53" customFormat="1"/>
    <row r="1048256" s="53" customFormat="1"/>
    <row r="1048257" s="53" customFormat="1"/>
    <row r="1048258" s="53" customFormat="1"/>
    <row r="1048259" s="53" customFormat="1"/>
    <row r="1048260" s="53" customFormat="1"/>
    <row r="1048261" s="53" customFormat="1"/>
    <row r="1048262" s="53" customFormat="1"/>
    <row r="1048263" s="53" customFormat="1"/>
    <row r="1048264" s="53" customFormat="1"/>
    <row r="1048265" s="53" customFormat="1"/>
    <row r="1048266" s="53" customFormat="1"/>
    <row r="1048267" s="53" customFormat="1"/>
    <row r="1048268" s="53" customFormat="1"/>
    <row r="1048269" s="53" customFormat="1"/>
    <row r="1048270" s="53" customFormat="1"/>
    <row r="1048271" s="53" customFormat="1"/>
    <row r="1048272" s="53" customFormat="1"/>
    <row r="1048273" s="53" customFormat="1"/>
    <row r="1048274" s="53" customFormat="1"/>
    <row r="1048275" s="53" customFormat="1"/>
    <row r="1048276" s="53" customFormat="1"/>
    <row r="1048277" s="53" customFormat="1"/>
    <row r="1048278" s="53" customFormat="1"/>
    <row r="1048279" s="53" customFormat="1"/>
    <row r="1048280" s="53" customFormat="1"/>
    <row r="1048281" s="53" customFormat="1"/>
    <row r="1048282" s="53" customFormat="1"/>
    <row r="1048283" s="53" customFormat="1"/>
    <row r="1048284" s="53" customFormat="1"/>
    <row r="1048285" s="53" customFormat="1"/>
    <row r="1048286" s="53" customFormat="1"/>
    <row r="1048287" s="53" customFormat="1"/>
    <row r="1048288" s="53" customFormat="1"/>
    <row r="1048289" s="53" customFormat="1"/>
    <row r="1048290" s="53" customFormat="1"/>
    <row r="1048291" s="53" customFormat="1"/>
    <row r="1048292" s="53" customFormat="1"/>
    <row r="1048293" s="53" customFormat="1"/>
    <row r="1048294" s="53" customFormat="1"/>
    <row r="1048295" s="53" customFormat="1"/>
    <row r="1048296" s="53" customFormat="1"/>
    <row r="1048297" s="53" customFormat="1"/>
    <row r="1048298" s="53" customFormat="1"/>
    <row r="1048299" s="53" customFormat="1"/>
    <row r="1048300" s="53" customFormat="1"/>
    <row r="1048301" s="53" customFormat="1"/>
    <row r="1048302" s="53" customFormat="1"/>
    <row r="1048303" s="53" customFormat="1"/>
    <row r="1048304" s="53" customFormat="1"/>
    <row r="1048305" s="53" customFormat="1"/>
    <row r="1048306" s="53" customFormat="1"/>
    <row r="1048307" s="53" customFormat="1"/>
    <row r="1048308" s="53" customFormat="1"/>
    <row r="1048309" s="53" customFormat="1"/>
    <row r="1048310" s="53" customFormat="1"/>
    <row r="1048311" s="53" customFormat="1"/>
    <row r="1048312" s="53" customFormat="1"/>
    <row r="1048313" s="53" customFormat="1"/>
    <row r="1048314" s="53" customFormat="1"/>
    <row r="1048315" s="53" customFormat="1"/>
    <row r="1048316" s="53" customFormat="1"/>
    <row r="1048317" s="53" customFormat="1"/>
    <row r="1048318" s="53" customFormat="1"/>
    <row r="1048319" s="53" customFormat="1"/>
    <row r="1048320" s="53" customFormat="1"/>
    <row r="1048321" s="53" customFormat="1"/>
    <row r="1048322" s="53" customFormat="1"/>
    <row r="1048323" s="53" customFormat="1"/>
    <row r="1048324" s="53" customFormat="1"/>
    <row r="1048325" s="53" customFormat="1"/>
    <row r="1048326" s="53" customFormat="1"/>
    <row r="1048327" s="53" customFormat="1"/>
    <row r="1048328" s="53" customFormat="1"/>
    <row r="1048329" s="53" customFormat="1"/>
    <row r="1048330" s="53" customFormat="1"/>
    <row r="1048331" s="53" customFormat="1"/>
    <row r="1048332" s="53" customFormat="1"/>
    <row r="1048333" s="53" customFormat="1"/>
    <row r="1048334" s="53" customFormat="1"/>
    <row r="1048335" s="53" customFormat="1"/>
    <row r="1048336" s="53" customFormat="1"/>
    <row r="1048337" s="53" customFormat="1"/>
    <row r="1048338" s="53" customFormat="1"/>
    <row r="1048339" s="53" customFormat="1"/>
    <row r="1048340" s="53" customFormat="1"/>
    <row r="1048341" s="53" customFormat="1"/>
    <row r="1048342" s="53" customFormat="1"/>
    <row r="1048343" s="53" customFormat="1"/>
    <row r="1048344" s="53" customFormat="1"/>
    <row r="1048345" s="53" customFormat="1"/>
    <row r="1048346" s="53" customFormat="1"/>
    <row r="1048347" s="53" customFormat="1"/>
    <row r="1048348" s="53" customFormat="1"/>
    <row r="1048349" s="53" customFormat="1"/>
    <row r="1048350" s="53" customFormat="1"/>
    <row r="1048351" s="53" customFormat="1"/>
    <row r="1048352" s="53" customFormat="1"/>
    <row r="1048353" s="53" customFormat="1"/>
    <row r="1048354" s="53" customFormat="1"/>
    <row r="1048355" s="53" customFormat="1"/>
    <row r="1048356" s="53" customFormat="1"/>
    <row r="1048357" s="53" customFormat="1"/>
    <row r="1048358" s="53" customFormat="1"/>
    <row r="1048359" s="53" customFormat="1"/>
    <row r="1048360" s="53" customFormat="1"/>
    <row r="1048361" s="53" customFormat="1"/>
    <row r="1048362" s="53" customFormat="1"/>
    <row r="1048363" s="53" customFormat="1"/>
    <row r="1048364" s="53" customFormat="1"/>
    <row r="1048365" s="53" customFormat="1"/>
    <row r="1048366" s="53" customFormat="1"/>
    <row r="1048367" s="53" customFormat="1"/>
    <row r="1048368" s="53" customFormat="1"/>
    <row r="1048369" s="53" customFormat="1"/>
    <row r="1048370" s="53" customFormat="1"/>
    <row r="1048371" s="53" customFormat="1"/>
    <row r="1048372" s="53" customFormat="1"/>
    <row r="1048373" s="53" customFormat="1"/>
    <row r="1048374" s="53" customFormat="1"/>
    <row r="1048375" s="53" customFormat="1"/>
    <row r="1048376" s="53" customFormat="1"/>
    <row r="1048377" s="53" customFormat="1"/>
    <row r="1048378" s="53" customFormat="1"/>
    <row r="1048379" s="53" customFormat="1"/>
    <row r="1048380" s="53" customFormat="1"/>
    <row r="1048381" s="53" customFormat="1"/>
    <row r="1048382" s="53" customFormat="1"/>
    <row r="1048383" s="53" customFormat="1"/>
    <row r="1048384" s="53" customFormat="1"/>
    <row r="1048385" s="53" customFormat="1"/>
    <row r="1048386" s="53" customFormat="1"/>
    <row r="1048387" s="53" customFormat="1"/>
    <row r="1048388" s="53" customFormat="1"/>
    <row r="1048389" s="53" customFormat="1"/>
    <row r="1048390" s="53" customFormat="1"/>
    <row r="1048391" s="53" customFormat="1"/>
    <row r="1048392" s="53" customFormat="1"/>
    <row r="1048393" s="53" customFormat="1"/>
    <row r="1048394" s="53" customFormat="1"/>
    <row r="1048395" s="53" customFormat="1"/>
    <row r="1048396" s="53" customFormat="1"/>
    <row r="1048397" s="53" customFormat="1"/>
    <row r="1048398" s="53" customFormat="1"/>
    <row r="1048399" s="53" customFormat="1"/>
    <row r="1048400" s="53" customFormat="1"/>
    <row r="1048401" s="53" customFormat="1"/>
    <row r="1048402" s="53" customFormat="1"/>
    <row r="1048403" s="53" customFormat="1"/>
    <row r="1048404" s="53" customFormat="1"/>
    <row r="1048405" s="53" customFormat="1"/>
    <row r="1048406" s="53" customFormat="1"/>
    <row r="1048407" s="53" customFormat="1"/>
    <row r="1048408" s="53" customFormat="1"/>
    <row r="1048409" s="53" customFormat="1"/>
    <row r="1048410" s="53" customFormat="1"/>
    <row r="1048411" s="53" customFormat="1"/>
    <row r="1048412" s="53" customFormat="1"/>
    <row r="1048413" s="53" customFormat="1"/>
    <row r="1048414" s="53" customFormat="1"/>
    <row r="1048415" s="53" customFormat="1"/>
    <row r="1048416" s="53" customFormat="1"/>
    <row r="1048417" s="53" customFormat="1"/>
    <row r="1048418" s="53" customFormat="1"/>
    <row r="1048419" s="53" customFormat="1"/>
    <row r="1048420" s="53" customFormat="1"/>
    <row r="1048421" s="53" customFormat="1"/>
    <row r="1048422" s="53" customFormat="1"/>
    <row r="1048423" s="53" customFormat="1"/>
    <row r="1048424" s="53" customFormat="1"/>
    <row r="1048425" s="53" customFormat="1"/>
    <row r="1048426" s="53" customFormat="1"/>
    <row r="1048427" s="53" customFormat="1"/>
    <row r="1048428" s="53" customFormat="1"/>
    <row r="1048429" s="53" customFormat="1"/>
    <row r="1048430" s="53" customFormat="1"/>
    <row r="1048431" s="53" customFormat="1"/>
    <row r="1048432" s="53" customFormat="1"/>
    <row r="1048433" s="53" customFormat="1"/>
    <row r="1048434" s="53" customFormat="1"/>
    <row r="1048435" s="53" customFormat="1"/>
    <row r="1048436" s="53" customFormat="1"/>
    <row r="1048437" s="53" customFormat="1"/>
    <row r="1048438" s="53" customFormat="1"/>
    <row r="1048439" s="53" customFormat="1"/>
  </sheetData>
  <autoFilter ref="A4:U7">
    <extLst/>
  </autoFilter>
  <mergeCells count="19">
    <mergeCell ref="A2:U2"/>
    <mergeCell ref="A3:E3"/>
    <mergeCell ref="I3:L3"/>
    <mergeCell ref="O3:U3"/>
    <mergeCell ref="L4:O4"/>
    <mergeCell ref="Q4:T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P4:P5"/>
    <mergeCell ref="U4:U5"/>
  </mergeCells>
  <pageMargins left="0.236111111111111" right="0.196527777777778" top="1.18055555555556" bottom="0.747916666666667" header="0.156944444444444" footer="0.156944444444444"/>
  <pageSetup paperSize="9" scale="80" firstPageNumber="2" orientation="landscape" useFirstPageNumber="1" horizontalDpi="600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15"/>
  <sheetViews>
    <sheetView workbookViewId="0">
      <selection activeCell="G2" sqref="G$1:G$1048576"/>
    </sheetView>
  </sheetViews>
  <sheetFormatPr defaultColWidth="9" defaultRowHeight="14.4"/>
  <sheetData>
    <row r="1" ht="20.4" spans="1:20">
      <c r="A1" s="1" t="s">
        <v>2272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2257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3198</v>
      </c>
      <c r="B6" s="4" t="s">
        <v>1290</v>
      </c>
      <c r="C6" s="4" t="s">
        <v>2249</v>
      </c>
      <c r="D6" s="5">
        <v>44931</v>
      </c>
      <c r="E6" s="5">
        <v>44973</v>
      </c>
      <c r="F6" s="6"/>
      <c r="G6" s="4" t="s">
        <v>960</v>
      </c>
      <c r="H6" s="4" t="s">
        <v>1291</v>
      </c>
      <c r="I6" s="4" t="s">
        <v>27</v>
      </c>
      <c r="J6" s="4">
        <v>5</v>
      </c>
      <c r="K6" s="8">
        <v>3000</v>
      </c>
      <c r="L6" s="8">
        <v>15000</v>
      </c>
      <c r="M6" s="4">
        <v>10</v>
      </c>
      <c r="N6" s="8">
        <v>1500</v>
      </c>
      <c r="O6" s="8">
        <v>450</v>
      </c>
      <c r="P6" s="6"/>
      <c r="Q6" s="6"/>
      <c r="R6" s="8">
        <v>1050</v>
      </c>
      <c r="S6" s="8">
        <v>1050</v>
      </c>
      <c r="T6" s="6"/>
    </row>
    <row r="7" ht="19.2" spans="1:20">
      <c r="A7" s="4">
        <v>3199</v>
      </c>
      <c r="B7" s="4" t="s">
        <v>1292</v>
      </c>
      <c r="C7" s="4" t="s">
        <v>2249</v>
      </c>
      <c r="D7" s="5">
        <v>44931</v>
      </c>
      <c r="E7" s="5">
        <v>44973</v>
      </c>
      <c r="F7" s="6"/>
      <c r="G7" s="4" t="s">
        <v>960</v>
      </c>
      <c r="H7" s="4" t="s">
        <v>1291</v>
      </c>
      <c r="I7" s="4" t="s">
        <v>27</v>
      </c>
      <c r="J7" s="4">
        <v>6.8</v>
      </c>
      <c r="K7" s="8">
        <v>3000</v>
      </c>
      <c r="L7" s="8">
        <v>20400</v>
      </c>
      <c r="M7" s="4">
        <v>10</v>
      </c>
      <c r="N7" s="8">
        <v>2040</v>
      </c>
      <c r="O7" s="8">
        <v>612</v>
      </c>
      <c r="P7" s="6"/>
      <c r="Q7" s="6"/>
      <c r="R7" s="8">
        <v>1428</v>
      </c>
      <c r="S7" s="8">
        <v>1428</v>
      </c>
      <c r="T7" s="6"/>
    </row>
    <row r="8" ht="19.2" spans="1:20">
      <c r="A8" s="4">
        <v>3200</v>
      </c>
      <c r="B8" s="4" t="s">
        <v>1293</v>
      </c>
      <c r="C8" s="4" t="s">
        <v>2249</v>
      </c>
      <c r="D8" s="5">
        <v>44931</v>
      </c>
      <c r="E8" s="5">
        <v>44973</v>
      </c>
      <c r="F8" s="6"/>
      <c r="G8" s="4" t="s">
        <v>960</v>
      </c>
      <c r="H8" s="4" t="s">
        <v>1291</v>
      </c>
      <c r="I8" s="4" t="s">
        <v>27</v>
      </c>
      <c r="J8" s="4">
        <v>10</v>
      </c>
      <c r="K8" s="8">
        <v>3000</v>
      </c>
      <c r="L8" s="8">
        <v>30000</v>
      </c>
      <c r="M8" s="4">
        <v>10</v>
      </c>
      <c r="N8" s="8">
        <v>3000</v>
      </c>
      <c r="O8" s="8">
        <v>900</v>
      </c>
      <c r="P8" s="6"/>
      <c r="Q8" s="6"/>
      <c r="R8" s="8">
        <v>2100</v>
      </c>
      <c r="S8" s="8">
        <v>2100</v>
      </c>
      <c r="T8" s="6"/>
    </row>
    <row r="9" ht="19.2" spans="1:20">
      <c r="A9" s="4">
        <v>3201</v>
      </c>
      <c r="B9" s="4" t="s">
        <v>1294</v>
      </c>
      <c r="C9" s="4" t="s">
        <v>2249</v>
      </c>
      <c r="D9" s="5">
        <v>44931</v>
      </c>
      <c r="E9" s="5">
        <v>44973</v>
      </c>
      <c r="F9" s="6"/>
      <c r="G9" s="4" t="s">
        <v>960</v>
      </c>
      <c r="H9" s="4" t="s">
        <v>1291</v>
      </c>
      <c r="I9" s="4" t="s">
        <v>27</v>
      </c>
      <c r="J9" s="4">
        <v>5</v>
      </c>
      <c r="K9" s="8">
        <v>3000</v>
      </c>
      <c r="L9" s="8">
        <v>15000</v>
      </c>
      <c r="M9" s="4">
        <v>10</v>
      </c>
      <c r="N9" s="8">
        <v>1500</v>
      </c>
      <c r="O9" s="8">
        <v>450</v>
      </c>
      <c r="P9" s="6"/>
      <c r="Q9" s="6"/>
      <c r="R9" s="8">
        <v>1050</v>
      </c>
      <c r="S9" s="8">
        <v>1050</v>
      </c>
      <c r="T9" s="6"/>
    </row>
    <row r="10" ht="19.2" spans="1:20">
      <c r="A10" s="4">
        <v>3202</v>
      </c>
      <c r="B10" s="4" t="s">
        <v>1295</v>
      </c>
      <c r="C10" s="4" t="s">
        <v>2249</v>
      </c>
      <c r="D10" s="5">
        <v>44931</v>
      </c>
      <c r="E10" s="5">
        <v>44973</v>
      </c>
      <c r="F10" s="6"/>
      <c r="G10" s="4" t="s">
        <v>960</v>
      </c>
      <c r="H10" s="4" t="s">
        <v>1291</v>
      </c>
      <c r="I10" s="4" t="s">
        <v>27</v>
      </c>
      <c r="J10" s="4">
        <v>9</v>
      </c>
      <c r="K10" s="8">
        <v>3000</v>
      </c>
      <c r="L10" s="8">
        <v>27000</v>
      </c>
      <c r="M10" s="4">
        <v>10</v>
      </c>
      <c r="N10" s="8">
        <v>2700</v>
      </c>
      <c r="O10" s="8">
        <v>810</v>
      </c>
      <c r="P10" s="6"/>
      <c r="Q10" s="6"/>
      <c r="R10" s="8">
        <v>1890</v>
      </c>
      <c r="S10" s="8">
        <v>1890</v>
      </c>
      <c r="T10" s="6"/>
    </row>
    <row r="11" ht="19.2" spans="1:20">
      <c r="A11" s="4">
        <v>3203</v>
      </c>
      <c r="B11" s="4" t="s">
        <v>1296</v>
      </c>
      <c r="C11" s="4" t="s">
        <v>2249</v>
      </c>
      <c r="D11" s="5">
        <v>44931</v>
      </c>
      <c r="E11" s="5">
        <v>44973</v>
      </c>
      <c r="F11" s="6"/>
      <c r="G11" s="4" t="s">
        <v>960</v>
      </c>
      <c r="H11" s="4" t="s">
        <v>1291</v>
      </c>
      <c r="I11" s="4" t="s">
        <v>27</v>
      </c>
      <c r="J11" s="4">
        <v>7</v>
      </c>
      <c r="K11" s="8">
        <v>3000</v>
      </c>
      <c r="L11" s="8">
        <v>21000</v>
      </c>
      <c r="M11" s="4">
        <v>10</v>
      </c>
      <c r="N11" s="8">
        <v>2100</v>
      </c>
      <c r="O11" s="8">
        <v>630</v>
      </c>
      <c r="P11" s="6"/>
      <c r="Q11" s="6"/>
      <c r="R11" s="8">
        <v>1470</v>
      </c>
      <c r="S11" s="8">
        <v>1470</v>
      </c>
      <c r="T11" s="6"/>
    </row>
    <row r="12" ht="19.2" spans="1:20">
      <c r="A12" s="4">
        <v>3204</v>
      </c>
      <c r="B12" s="4" t="s">
        <v>1297</v>
      </c>
      <c r="C12" s="4" t="s">
        <v>2249</v>
      </c>
      <c r="D12" s="5">
        <v>44931</v>
      </c>
      <c r="E12" s="5">
        <v>44973</v>
      </c>
      <c r="F12" s="6"/>
      <c r="G12" s="4" t="s">
        <v>960</v>
      </c>
      <c r="H12" s="4" t="s">
        <v>1291</v>
      </c>
      <c r="I12" s="4" t="s">
        <v>27</v>
      </c>
      <c r="J12" s="4">
        <v>7.5</v>
      </c>
      <c r="K12" s="8">
        <v>3000</v>
      </c>
      <c r="L12" s="8">
        <v>22500</v>
      </c>
      <c r="M12" s="4">
        <v>10</v>
      </c>
      <c r="N12" s="8">
        <v>2250</v>
      </c>
      <c r="O12" s="8">
        <v>675</v>
      </c>
      <c r="P12" s="6"/>
      <c r="Q12" s="6"/>
      <c r="R12" s="8">
        <v>1575</v>
      </c>
      <c r="S12" s="8">
        <v>1575</v>
      </c>
      <c r="T12" s="6"/>
    </row>
    <row r="13" ht="19.2" spans="1:20">
      <c r="A13" s="4">
        <v>3205</v>
      </c>
      <c r="B13" s="4" t="s">
        <v>1298</v>
      </c>
      <c r="C13" s="4" t="s">
        <v>2249</v>
      </c>
      <c r="D13" s="5">
        <v>44931</v>
      </c>
      <c r="E13" s="5">
        <v>44973</v>
      </c>
      <c r="F13" s="6"/>
      <c r="G13" s="4" t="s">
        <v>960</v>
      </c>
      <c r="H13" s="4" t="s">
        <v>1291</v>
      </c>
      <c r="I13" s="4" t="s">
        <v>27</v>
      </c>
      <c r="J13" s="4">
        <v>5</v>
      </c>
      <c r="K13" s="8">
        <v>3000</v>
      </c>
      <c r="L13" s="8">
        <v>15000</v>
      </c>
      <c r="M13" s="4">
        <v>10</v>
      </c>
      <c r="N13" s="8">
        <v>1500</v>
      </c>
      <c r="O13" s="8">
        <v>450</v>
      </c>
      <c r="P13" s="6"/>
      <c r="Q13" s="6"/>
      <c r="R13" s="8">
        <v>1050</v>
      </c>
      <c r="S13" s="8">
        <v>1050</v>
      </c>
      <c r="T13" s="6"/>
    </row>
    <row r="14" ht="19.2" spans="1:20">
      <c r="A14" s="4">
        <v>3206</v>
      </c>
      <c r="B14" s="4" t="s">
        <v>1299</v>
      </c>
      <c r="C14" s="4" t="s">
        <v>2249</v>
      </c>
      <c r="D14" s="5">
        <v>44931</v>
      </c>
      <c r="E14" s="5">
        <v>44973</v>
      </c>
      <c r="F14" s="6"/>
      <c r="G14" s="4" t="s">
        <v>960</v>
      </c>
      <c r="H14" s="4" t="s">
        <v>1291</v>
      </c>
      <c r="I14" s="4" t="s">
        <v>27</v>
      </c>
      <c r="J14" s="4">
        <v>5</v>
      </c>
      <c r="K14" s="8">
        <v>3000</v>
      </c>
      <c r="L14" s="8">
        <v>15000</v>
      </c>
      <c r="M14" s="4">
        <v>10</v>
      </c>
      <c r="N14" s="8">
        <v>1500</v>
      </c>
      <c r="O14" s="8">
        <v>450</v>
      </c>
      <c r="P14" s="6"/>
      <c r="Q14" s="6"/>
      <c r="R14" s="8">
        <v>1050</v>
      </c>
      <c r="S14" s="8">
        <v>1050</v>
      </c>
      <c r="T14" s="6"/>
    </row>
    <row r="15" ht="19.2" spans="1:20">
      <c r="A15" s="4">
        <v>3207</v>
      </c>
      <c r="B15" s="4" t="s">
        <v>1300</v>
      </c>
      <c r="C15" s="4" t="s">
        <v>2249</v>
      </c>
      <c r="D15" s="5">
        <v>44931</v>
      </c>
      <c r="E15" s="5">
        <v>44973</v>
      </c>
      <c r="F15" s="6"/>
      <c r="G15" s="4" t="s">
        <v>960</v>
      </c>
      <c r="H15" s="4" t="s">
        <v>1291</v>
      </c>
      <c r="I15" s="4" t="s">
        <v>27</v>
      </c>
      <c r="J15" s="4">
        <v>10</v>
      </c>
      <c r="K15" s="8">
        <v>3000</v>
      </c>
      <c r="L15" s="8">
        <v>30000</v>
      </c>
      <c r="M15" s="4">
        <v>10</v>
      </c>
      <c r="N15" s="8">
        <v>3000</v>
      </c>
      <c r="O15" s="8">
        <v>900</v>
      </c>
      <c r="P15" s="6"/>
      <c r="Q15" s="6"/>
      <c r="R15" s="8">
        <v>2100</v>
      </c>
      <c r="S15" s="8">
        <v>2100</v>
      </c>
      <c r="T15" s="6"/>
    </row>
    <row r="16" ht="19.2" spans="1:20">
      <c r="A16" s="4">
        <v>3208</v>
      </c>
      <c r="B16" s="4" t="s">
        <v>1301</v>
      </c>
      <c r="C16" s="4" t="s">
        <v>2249</v>
      </c>
      <c r="D16" s="5">
        <v>44931</v>
      </c>
      <c r="E16" s="5">
        <v>44973</v>
      </c>
      <c r="F16" s="6"/>
      <c r="G16" s="4" t="s">
        <v>960</v>
      </c>
      <c r="H16" s="4" t="s">
        <v>1291</v>
      </c>
      <c r="I16" s="4" t="s">
        <v>27</v>
      </c>
      <c r="J16" s="4">
        <v>12</v>
      </c>
      <c r="K16" s="8">
        <v>3000</v>
      </c>
      <c r="L16" s="8">
        <v>36000</v>
      </c>
      <c r="M16" s="4">
        <v>10</v>
      </c>
      <c r="N16" s="8">
        <v>3600</v>
      </c>
      <c r="O16" s="8">
        <v>1080</v>
      </c>
      <c r="P16" s="6"/>
      <c r="Q16" s="6"/>
      <c r="R16" s="8">
        <v>2520</v>
      </c>
      <c r="S16" s="8">
        <v>2520</v>
      </c>
      <c r="T16" s="6"/>
    </row>
    <row r="17" ht="19.2" spans="1:20">
      <c r="A17" s="4">
        <v>3209</v>
      </c>
      <c r="B17" s="4" t="s">
        <v>1302</v>
      </c>
      <c r="C17" s="4" t="s">
        <v>2249</v>
      </c>
      <c r="D17" s="5">
        <v>44931</v>
      </c>
      <c r="E17" s="5">
        <v>44973</v>
      </c>
      <c r="F17" s="6"/>
      <c r="G17" s="4" t="s">
        <v>960</v>
      </c>
      <c r="H17" s="4" t="s">
        <v>1291</v>
      </c>
      <c r="I17" s="4" t="s">
        <v>27</v>
      </c>
      <c r="J17" s="4">
        <v>6</v>
      </c>
      <c r="K17" s="8">
        <v>3000</v>
      </c>
      <c r="L17" s="8">
        <v>18000</v>
      </c>
      <c r="M17" s="4">
        <v>10</v>
      </c>
      <c r="N17" s="8">
        <v>1800</v>
      </c>
      <c r="O17" s="8">
        <v>540</v>
      </c>
      <c r="P17" s="6"/>
      <c r="Q17" s="6"/>
      <c r="R17" s="8">
        <v>1260</v>
      </c>
      <c r="S17" s="8">
        <v>1260</v>
      </c>
      <c r="T17" s="6"/>
    </row>
    <row r="18" ht="19.2" spans="1:20">
      <c r="A18" s="4">
        <v>3210</v>
      </c>
      <c r="B18" s="4" t="s">
        <v>1303</v>
      </c>
      <c r="C18" s="4" t="s">
        <v>2249</v>
      </c>
      <c r="D18" s="5">
        <v>44931</v>
      </c>
      <c r="E18" s="5">
        <v>44973</v>
      </c>
      <c r="F18" s="6"/>
      <c r="G18" s="4" t="s">
        <v>960</v>
      </c>
      <c r="H18" s="4" t="s">
        <v>1291</v>
      </c>
      <c r="I18" s="4" t="s">
        <v>27</v>
      </c>
      <c r="J18" s="4">
        <v>7</v>
      </c>
      <c r="K18" s="8">
        <v>3000</v>
      </c>
      <c r="L18" s="8">
        <v>21000</v>
      </c>
      <c r="M18" s="4">
        <v>10</v>
      </c>
      <c r="N18" s="8">
        <v>2100</v>
      </c>
      <c r="O18" s="8">
        <v>630</v>
      </c>
      <c r="P18" s="6"/>
      <c r="Q18" s="6"/>
      <c r="R18" s="8">
        <v>1470</v>
      </c>
      <c r="S18" s="8">
        <v>1470</v>
      </c>
      <c r="T18" s="6"/>
    </row>
    <row r="19" ht="19.2" spans="1:20">
      <c r="A19" s="4">
        <v>3211</v>
      </c>
      <c r="B19" s="4" t="s">
        <v>1304</v>
      </c>
      <c r="C19" s="4" t="s">
        <v>2249</v>
      </c>
      <c r="D19" s="5">
        <v>44931</v>
      </c>
      <c r="E19" s="5">
        <v>44973</v>
      </c>
      <c r="F19" s="6"/>
      <c r="G19" s="4" t="s">
        <v>960</v>
      </c>
      <c r="H19" s="4" t="s">
        <v>1291</v>
      </c>
      <c r="I19" s="4" t="s">
        <v>27</v>
      </c>
      <c r="J19" s="4">
        <v>3</v>
      </c>
      <c r="K19" s="8">
        <v>3000</v>
      </c>
      <c r="L19" s="8">
        <v>9000</v>
      </c>
      <c r="M19" s="4">
        <v>10</v>
      </c>
      <c r="N19" s="8">
        <v>900</v>
      </c>
      <c r="O19" s="8">
        <v>270</v>
      </c>
      <c r="P19" s="6"/>
      <c r="Q19" s="6"/>
      <c r="R19" s="8">
        <v>630</v>
      </c>
      <c r="S19" s="8">
        <v>630</v>
      </c>
      <c r="T19" s="6"/>
    </row>
    <row r="20" ht="19.2" spans="1:20">
      <c r="A20" s="4">
        <v>3212</v>
      </c>
      <c r="B20" s="4" t="s">
        <v>1305</v>
      </c>
      <c r="C20" s="4" t="s">
        <v>2249</v>
      </c>
      <c r="D20" s="5">
        <v>44931</v>
      </c>
      <c r="E20" s="5">
        <v>44973</v>
      </c>
      <c r="F20" s="6"/>
      <c r="G20" s="4" t="s">
        <v>960</v>
      </c>
      <c r="H20" s="4" t="s">
        <v>1291</v>
      </c>
      <c r="I20" s="4" t="s">
        <v>27</v>
      </c>
      <c r="J20" s="4">
        <v>8</v>
      </c>
      <c r="K20" s="8">
        <v>3000</v>
      </c>
      <c r="L20" s="8">
        <v>24000</v>
      </c>
      <c r="M20" s="4">
        <v>10</v>
      </c>
      <c r="N20" s="8">
        <v>2400</v>
      </c>
      <c r="O20" s="8">
        <v>720</v>
      </c>
      <c r="P20" s="6"/>
      <c r="Q20" s="6"/>
      <c r="R20" s="8">
        <v>1680</v>
      </c>
      <c r="S20" s="8">
        <v>1680</v>
      </c>
      <c r="T20" s="6"/>
    </row>
    <row r="21" ht="19.2" spans="1:20">
      <c r="A21" s="4">
        <v>3213</v>
      </c>
      <c r="B21" s="4" t="s">
        <v>1306</v>
      </c>
      <c r="C21" s="4" t="s">
        <v>2249</v>
      </c>
      <c r="D21" s="5">
        <v>44931</v>
      </c>
      <c r="E21" s="5">
        <v>44973</v>
      </c>
      <c r="F21" s="6"/>
      <c r="G21" s="4" t="s">
        <v>960</v>
      </c>
      <c r="H21" s="4" t="s">
        <v>1291</v>
      </c>
      <c r="I21" s="4" t="s">
        <v>27</v>
      </c>
      <c r="J21" s="4">
        <v>12</v>
      </c>
      <c r="K21" s="8">
        <v>3000</v>
      </c>
      <c r="L21" s="8">
        <v>36000</v>
      </c>
      <c r="M21" s="4">
        <v>10</v>
      </c>
      <c r="N21" s="8">
        <v>3600</v>
      </c>
      <c r="O21" s="8">
        <v>1080</v>
      </c>
      <c r="P21" s="6"/>
      <c r="Q21" s="6"/>
      <c r="R21" s="8">
        <v>2520</v>
      </c>
      <c r="S21" s="8">
        <v>2520</v>
      </c>
      <c r="T21" s="6"/>
    </row>
    <row r="22" ht="19.2" spans="1:20">
      <c r="A22" s="4">
        <v>3214</v>
      </c>
      <c r="B22" s="4" t="s">
        <v>1307</v>
      </c>
      <c r="C22" s="4" t="s">
        <v>2249</v>
      </c>
      <c r="D22" s="5">
        <v>44931</v>
      </c>
      <c r="E22" s="5">
        <v>44973</v>
      </c>
      <c r="F22" s="6"/>
      <c r="G22" s="4" t="s">
        <v>960</v>
      </c>
      <c r="H22" s="4" t="s">
        <v>1291</v>
      </c>
      <c r="I22" s="4" t="s">
        <v>27</v>
      </c>
      <c r="J22" s="4">
        <v>4</v>
      </c>
      <c r="K22" s="8">
        <v>3000</v>
      </c>
      <c r="L22" s="8">
        <v>12000</v>
      </c>
      <c r="M22" s="4">
        <v>10</v>
      </c>
      <c r="N22" s="8">
        <v>1200</v>
      </c>
      <c r="O22" s="8">
        <v>360</v>
      </c>
      <c r="P22" s="6"/>
      <c r="Q22" s="6"/>
      <c r="R22" s="8">
        <v>840</v>
      </c>
      <c r="S22" s="8">
        <v>840</v>
      </c>
      <c r="T22" s="6"/>
    </row>
    <row r="23" ht="19.2" spans="1:20">
      <c r="A23" s="4">
        <v>3215</v>
      </c>
      <c r="B23" s="4" t="s">
        <v>1308</v>
      </c>
      <c r="C23" s="4" t="s">
        <v>2249</v>
      </c>
      <c r="D23" s="5">
        <v>44931</v>
      </c>
      <c r="E23" s="5">
        <v>44973</v>
      </c>
      <c r="F23" s="6"/>
      <c r="G23" s="4" t="s">
        <v>960</v>
      </c>
      <c r="H23" s="4" t="s">
        <v>1291</v>
      </c>
      <c r="I23" s="4" t="s">
        <v>27</v>
      </c>
      <c r="J23" s="4">
        <v>5</v>
      </c>
      <c r="K23" s="8">
        <v>3000</v>
      </c>
      <c r="L23" s="8">
        <v>15000</v>
      </c>
      <c r="M23" s="4">
        <v>10</v>
      </c>
      <c r="N23" s="8">
        <v>1500</v>
      </c>
      <c r="O23" s="8">
        <v>450</v>
      </c>
      <c r="P23" s="6"/>
      <c r="Q23" s="6"/>
      <c r="R23" s="8">
        <v>1050</v>
      </c>
      <c r="S23" s="8">
        <v>1050</v>
      </c>
      <c r="T23" s="6"/>
    </row>
    <row r="24" ht="19.2" spans="1:20">
      <c r="A24" s="4">
        <v>3216</v>
      </c>
      <c r="B24" s="4" t="s">
        <v>1309</v>
      </c>
      <c r="C24" s="4" t="s">
        <v>2249</v>
      </c>
      <c r="D24" s="5">
        <v>44931</v>
      </c>
      <c r="E24" s="5">
        <v>44973</v>
      </c>
      <c r="F24" s="6"/>
      <c r="G24" s="4" t="s">
        <v>960</v>
      </c>
      <c r="H24" s="4" t="s">
        <v>1291</v>
      </c>
      <c r="I24" s="4" t="s">
        <v>27</v>
      </c>
      <c r="J24" s="4">
        <v>3</v>
      </c>
      <c r="K24" s="8">
        <v>3000</v>
      </c>
      <c r="L24" s="8">
        <v>9000</v>
      </c>
      <c r="M24" s="4">
        <v>10</v>
      </c>
      <c r="N24" s="8">
        <v>900</v>
      </c>
      <c r="O24" s="8">
        <v>270</v>
      </c>
      <c r="P24" s="6"/>
      <c r="Q24" s="6"/>
      <c r="R24" s="8">
        <v>630</v>
      </c>
      <c r="S24" s="8">
        <v>630</v>
      </c>
      <c r="T24" s="6"/>
    </row>
    <row r="25" ht="19.2" spans="1:20">
      <c r="A25" s="4">
        <v>3217</v>
      </c>
      <c r="B25" s="4" t="s">
        <v>1310</v>
      </c>
      <c r="C25" s="4" t="s">
        <v>2249</v>
      </c>
      <c r="D25" s="5">
        <v>44931</v>
      </c>
      <c r="E25" s="5">
        <v>44973</v>
      </c>
      <c r="F25" s="6"/>
      <c r="G25" s="4" t="s">
        <v>960</v>
      </c>
      <c r="H25" s="4" t="s">
        <v>1291</v>
      </c>
      <c r="I25" s="4" t="s">
        <v>27</v>
      </c>
      <c r="J25" s="4">
        <v>7</v>
      </c>
      <c r="K25" s="8">
        <v>3000</v>
      </c>
      <c r="L25" s="8">
        <v>21000</v>
      </c>
      <c r="M25" s="4">
        <v>10</v>
      </c>
      <c r="N25" s="8">
        <v>2100</v>
      </c>
      <c r="O25" s="8">
        <v>630</v>
      </c>
      <c r="P25" s="6"/>
      <c r="Q25" s="6"/>
      <c r="R25" s="8">
        <v>1470</v>
      </c>
      <c r="S25" s="8">
        <v>1470</v>
      </c>
      <c r="T25" s="6"/>
    </row>
    <row r="26" ht="19.2" spans="1:20">
      <c r="A26" s="4">
        <v>3218</v>
      </c>
      <c r="B26" s="4" t="s">
        <v>1311</v>
      </c>
      <c r="C26" s="4" t="s">
        <v>2249</v>
      </c>
      <c r="D26" s="5">
        <v>44931</v>
      </c>
      <c r="E26" s="5">
        <v>44973</v>
      </c>
      <c r="F26" s="6"/>
      <c r="G26" s="4" t="s">
        <v>960</v>
      </c>
      <c r="H26" s="4" t="s">
        <v>1291</v>
      </c>
      <c r="I26" s="4" t="s">
        <v>27</v>
      </c>
      <c r="J26" s="4">
        <v>6.7</v>
      </c>
      <c r="K26" s="8">
        <v>3000</v>
      </c>
      <c r="L26" s="8">
        <v>20100</v>
      </c>
      <c r="M26" s="4">
        <v>10</v>
      </c>
      <c r="N26" s="8">
        <v>2010</v>
      </c>
      <c r="O26" s="8">
        <v>603</v>
      </c>
      <c r="P26" s="6"/>
      <c r="Q26" s="6"/>
      <c r="R26" s="8">
        <v>1407</v>
      </c>
      <c r="S26" s="8">
        <v>1407</v>
      </c>
      <c r="T26" s="6"/>
    </row>
    <row r="27" ht="19.2" spans="1:20">
      <c r="A27" s="4">
        <v>3219</v>
      </c>
      <c r="B27" s="4" t="s">
        <v>1312</v>
      </c>
      <c r="C27" s="4" t="s">
        <v>2249</v>
      </c>
      <c r="D27" s="5">
        <v>44931</v>
      </c>
      <c r="E27" s="5">
        <v>44973</v>
      </c>
      <c r="F27" s="6"/>
      <c r="G27" s="4" t="s">
        <v>960</v>
      </c>
      <c r="H27" s="4" t="s">
        <v>1291</v>
      </c>
      <c r="I27" s="4" t="s">
        <v>27</v>
      </c>
      <c r="J27" s="4">
        <v>9.2</v>
      </c>
      <c r="K27" s="8">
        <v>3000</v>
      </c>
      <c r="L27" s="8">
        <v>27600</v>
      </c>
      <c r="M27" s="4">
        <v>10</v>
      </c>
      <c r="N27" s="8">
        <v>2760</v>
      </c>
      <c r="O27" s="8">
        <v>828</v>
      </c>
      <c r="P27" s="6"/>
      <c r="Q27" s="6"/>
      <c r="R27" s="8">
        <v>1932</v>
      </c>
      <c r="S27" s="8">
        <v>1932</v>
      </c>
      <c r="T27" s="6"/>
    </row>
    <row r="28" ht="19.2" spans="1:20">
      <c r="A28" s="4">
        <v>3220</v>
      </c>
      <c r="B28" s="4" t="s">
        <v>1313</v>
      </c>
      <c r="C28" s="4" t="s">
        <v>2249</v>
      </c>
      <c r="D28" s="5">
        <v>44931</v>
      </c>
      <c r="E28" s="5">
        <v>44973</v>
      </c>
      <c r="F28" s="6"/>
      <c r="G28" s="4" t="s">
        <v>960</v>
      </c>
      <c r="H28" s="4" t="s">
        <v>1291</v>
      </c>
      <c r="I28" s="4" t="s">
        <v>27</v>
      </c>
      <c r="J28" s="4">
        <v>13</v>
      </c>
      <c r="K28" s="8">
        <v>3000</v>
      </c>
      <c r="L28" s="8">
        <v>39000</v>
      </c>
      <c r="M28" s="4">
        <v>10</v>
      </c>
      <c r="N28" s="8">
        <v>3900</v>
      </c>
      <c r="O28" s="8">
        <v>1170</v>
      </c>
      <c r="P28" s="6"/>
      <c r="Q28" s="6"/>
      <c r="R28" s="8">
        <v>2730</v>
      </c>
      <c r="S28" s="8">
        <v>2730</v>
      </c>
      <c r="T28" s="6"/>
    </row>
    <row r="29" ht="19.2" spans="1:20">
      <c r="A29" s="4">
        <v>3221</v>
      </c>
      <c r="B29" s="4" t="s">
        <v>1314</v>
      </c>
      <c r="C29" s="4" t="s">
        <v>2249</v>
      </c>
      <c r="D29" s="5">
        <v>44931</v>
      </c>
      <c r="E29" s="5">
        <v>44973</v>
      </c>
      <c r="F29" s="6"/>
      <c r="G29" s="4" t="s">
        <v>960</v>
      </c>
      <c r="H29" s="4" t="s">
        <v>1291</v>
      </c>
      <c r="I29" s="4" t="s">
        <v>27</v>
      </c>
      <c r="J29" s="4">
        <v>4</v>
      </c>
      <c r="K29" s="8">
        <v>3000</v>
      </c>
      <c r="L29" s="8">
        <v>12000</v>
      </c>
      <c r="M29" s="4">
        <v>10</v>
      </c>
      <c r="N29" s="8">
        <v>1200</v>
      </c>
      <c r="O29" s="8">
        <v>360</v>
      </c>
      <c r="P29" s="6"/>
      <c r="Q29" s="6"/>
      <c r="R29" s="8">
        <v>840</v>
      </c>
      <c r="S29" s="8">
        <v>840</v>
      </c>
      <c r="T29" s="6"/>
    </row>
    <row r="30" ht="19.2" spans="1:20">
      <c r="A30" s="4">
        <v>3222</v>
      </c>
      <c r="B30" s="4" t="s">
        <v>1315</v>
      </c>
      <c r="C30" s="4" t="s">
        <v>2249</v>
      </c>
      <c r="D30" s="5">
        <v>44931</v>
      </c>
      <c r="E30" s="5">
        <v>44973</v>
      </c>
      <c r="F30" s="6"/>
      <c r="G30" s="4" t="s">
        <v>960</v>
      </c>
      <c r="H30" s="4" t="s">
        <v>1291</v>
      </c>
      <c r="I30" s="4" t="s">
        <v>27</v>
      </c>
      <c r="J30" s="4">
        <v>4</v>
      </c>
      <c r="K30" s="8">
        <v>3000</v>
      </c>
      <c r="L30" s="8">
        <v>12000</v>
      </c>
      <c r="M30" s="4">
        <v>10</v>
      </c>
      <c r="N30" s="8">
        <v>1200</v>
      </c>
      <c r="O30" s="8">
        <v>360</v>
      </c>
      <c r="P30" s="6"/>
      <c r="Q30" s="6"/>
      <c r="R30" s="8">
        <v>840</v>
      </c>
      <c r="S30" s="8">
        <v>840</v>
      </c>
      <c r="T30" s="6"/>
    </row>
    <row r="31" ht="19.2" spans="1:20">
      <c r="A31" s="4">
        <v>3223</v>
      </c>
      <c r="B31" s="4" t="s">
        <v>1316</v>
      </c>
      <c r="C31" s="4" t="s">
        <v>2249</v>
      </c>
      <c r="D31" s="5">
        <v>44931</v>
      </c>
      <c r="E31" s="5">
        <v>44973</v>
      </c>
      <c r="F31" s="6"/>
      <c r="G31" s="4" t="s">
        <v>960</v>
      </c>
      <c r="H31" s="4" t="s">
        <v>1291</v>
      </c>
      <c r="I31" s="4" t="s">
        <v>27</v>
      </c>
      <c r="J31" s="4">
        <v>4</v>
      </c>
      <c r="K31" s="8">
        <v>3000</v>
      </c>
      <c r="L31" s="8">
        <v>12000</v>
      </c>
      <c r="M31" s="4">
        <v>10</v>
      </c>
      <c r="N31" s="8">
        <v>1200</v>
      </c>
      <c r="O31" s="8">
        <v>360</v>
      </c>
      <c r="P31" s="6"/>
      <c r="Q31" s="6"/>
      <c r="R31" s="8">
        <v>840</v>
      </c>
      <c r="S31" s="8">
        <v>840</v>
      </c>
      <c r="T31" s="6"/>
    </row>
    <row r="32" ht="19.2" spans="1:20">
      <c r="A32" s="4">
        <v>3224</v>
      </c>
      <c r="B32" s="4" t="s">
        <v>1317</v>
      </c>
      <c r="C32" s="4" t="s">
        <v>2249</v>
      </c>
      <c r="D32" s="5">
        <v>44931</v>
      </c>
      <c r="E32" s="5">
        <v>44973</v>
      </c>
      <c r="F32" s="6"/>
      <c r="G32" s="4" t="s">
        <v>960</v>
      </c>
      <c r="H32" s="4" t="s">
        <v>1291</v>
      </c>
      <c r="I32" s="4" t="s">
        <v>27</v>
      </c>
      <c r="J32" s="4">
        <v>5</v>
      </c>
      <c r="K32" s="8">
        <v>3000</v>
      </c>
      <c r="L32" s="8">
        <v>15000</v>
      </c>
      <c r="M32" s="4">
        <v>10</v>
      </c>
      <c r="N32" s="8">
        <v>1500</v>
      </c>
      <c r="O32" s="8">
        <v>450</v>
      </c>
      <c r="P32" s="6"/>
      <c r="Q32" s="6"/>
      <c r="R32" s="8">
        <v>1050</v>
      </c>
      <c r="S32" s="8">
        <v>1050</v>
      </c>
      <c r="T32" s="6"/>
    </row>
    <row r="33" ht="19.2" spans="1:20">
      <c r="A33" s="4">
        <v>3225</v>
      </c>
      <c r="B33" s="4" t="s">
        <v>1318</v>
      </c>
      <c r="C33" s="4" t="s">
        <v>2249</v>
      </c>
      <c r="D33" s="5">
        <v>44931</v>
      </c>
      <c r="E33" s="5">
        <v>44973</v>
      </c>
      <c r="F33" s="6"/>
      <c r="G33" s="4" t="s">
        <v>960</v>
      </c>
      <c r="H33" s="4" t="s">
        <v>1291</v>
      </c>
      <c r="I33" s="4" t="s">
        <v>27</v>
      </c>
      <c r="J33" s="4">
        <v>10</v>
      </c>
      <c r="K33" s="8">
        <v>3000</v>
      </c>
      <c r="L33" s="8">
        <v>30000</v>
      </c>
      <c r="M33" s="4">
        <v>10</v>
      </c>
      <c r="N33" s="8">
        <v>3000</v>
      </c>
      <c r="O33" s="8">
        <v>900</v>
      </c>
      <c r="P33" s="6"/>
      <c r="Q33" s="6"/>
      <c r="R33" s="8">
        <v>2100</v>
      </c>
      <c r="S33" s="8">
        <v>2100</v>
      </c>
      <c r="T33" s="6"/>
    </row>
    <row r="34" ht="19.2" spans="1:20">
      <c r="A34" s="4">
        <v>3226</v>
      </c>
      <c r="B34" s="4" t="s">
        <v>1319</v>
      </c>
      <c r="C34" s="4" t="s">
        <v>2249</v>
      </c>
      <c r="D34" s="5">
        <v>44931</v>
      </c>
      <c r="E34" s="5">
        <v>44973</v>
      </c>
      <c r="F34" s="6"/>
      <c r="G34" s="4" t="s">
        <v>960</v>
      </c>
      <c r="H34" s="4" t="s">
        <v>1291</v>
      </c>
      <c r="I34" s="4" t="s">
        <v>27</v>
      </c>
      <c r="J34" s="4">
        <v>8.4</v>
      </c>
      <c r="K34" s="8">
        <v>3000</v>
      </c>
      <c r="L34" s="8">
        <v>25200</v>
      </c>
      <c r="M34" s="4">
        <v>10</v>
      </c>
      <c r="N34" s="8">
        <v>2520</v>
      </c>
      <c r="O34" s="8">
        <v>756</v>
      </c>
      <c r="P34" s="6"/>
      <c r="Q34" s="6"/>
      <c r="R34" s="8">
        <v>1764</v>
      </c>
      <c r="S34" s="8">
        <v>1764</v>
      </c>
      <c r="T34" s="6"/>
    </row>
    <row r="35" ht="19.2" spans="1:20">
      <c r="A35" s="4">
        <v>3227</v>
      </c>
      <c r="B35" s="4" t="s">
        <v>1320</v>
      </c>
      <c r="C35" s="4" t="s">
        <v>2249</v>
      </c>
      <c r="D35" s="5">
        <v>44931</v>
      </c>
      <c r="E35" s="5">
        <v>44973</v>
      </c>
      <c r="F35" s="6"/>
      <c r="G35" s="4" t="s">
        <v>960</v>
      </c>
      <c r="H35" s="4" t="s">
        <v>1291</v>
      </c>
      <c r="I35" s="4" t="s">
        <v>27</v>
      </c>
      <c r="J35" s="4">
        <v>6</v>
      </c>
      <c r="K35" s="8">
        <v>3000</v>
      </c>
      <c r="L35" s="8">
        <v>18000</v>
      </c>
      <c r="M35" s="4">
        <v>10</v>
      </c>
      <c r="N35" s="8">
        <v>1800</v>
      </c>
      <c r="O35" s="8">
        <v>540</v>
      </c>
      <c r="P35" s="6"/>
      <c r="Q35" s="6"/>
      <c r="R35" s="8">
        <v>1260</v>
      </c>
      <c r="S35" s="8">
        <v>1260</v>
      </c>
      <c r="T35" s="6"/>
    </row>
    <row r="36" ht="19.2" spans="1:20">
      <c r="A36" s="4">
        <v>3228</v>
      </c>
      <c r="B36" s="4" t="s">
        <v>1321</v>
      </c>
      <c r="C36" s="4" t="s">
        <v>2249</v>
      </c>
      <c r="D36" s="5">
        <v>44931</v>
      </c>
      <c r="E36" s="5">
        <v>44973</v>
      </c>
      <c r="F36" s="6"/>
      <c r="G36" s="4" t="s">
        <v>960</v>
      </c>
      <c r="H36" s="4" t="s">
        <v>1291</v>
      </c>
      <c r="I36" s="4" t="s">
        <v>27</v>
      </c>
      <c r="J36" s="4">
        <v>6</v>
      </c>
      <c r="K36" s="8">
        <v>3000</v>
      </c>
      <c r="L36" s="8">
        <v>18000</v>
      </c>
      <c r="M36" s="4">
        <v>10</v>
      </c>
      <c r="N36" s="8">
        <v>1800</v>
      </c>
      <c r="O36" s="8">
        <v>540</v>
      </c>
      <c r="P36" s="6"/>
      <c r="Q36" s="6"/>
      <c r="R36" s="8">
        <v>1260</v>
      </c>
      <c r="S36" s="8">
        <v>1260</v>
      </c>
      <c r="T36" s="6"/>
    </row>
    <row r="37" ht="19.2" spans="1:20">
      <c r="A37" s="4">
        <v>3229</v>
      </c>
      <c r="B37" s="4" t="s">
        <v>1290</v>
      </c>
      <c r="C37" s="4" t="s">
        <v>2249</v>
      </c>
      <c r="D37" s="5">
        <v>44927</v>
      </c>
      <c r="E37" s="5">
        <v>44957</v>
      </c>
      <c r="F37" s="6"/>
      <c r="G37" s="4" t="s">
        <v>25</v>
      </c>
      <c r="H37" s="4" t="s">
        <v>1291</v>
      </c>
      <c r="I37" s="4" t="s">
        <v>27</v>
      </c>
      <c r="J37" s="4">
        <v>12</v>
      </c>
      <c r="K37" s="8">
        <v>2520</v>
      </c>
      <c r="L37" s="8">
        <v>30240</v>
      </c>
      <c r="M37" s="4">
        <v>10</v>
      </c>
      <c r="N37" s="8">
        <v>3024</v>
      </c>
      <c r="O37" s="8">
        <v>151.2</v>
      </c>
      <c r="P37" s="6"/>
      <c r="Q37" s="8">
        <v>1360.8</v>
      </c>
      <c r="R37" s="8">
        <v>1512</v>
      </c>
      <c r="S37" s="8">
        <v>2872.8</v>
      </c>
      <c r="T37" s="6"/>
    </row>
    <row r="38" ht="19.2" spans="1:20">
      <c r="A38" s="4">
        <v>3230</v>
      </c>
      <c r="B38" s="4" t="s">
        <v>1322</v>
      </c>
      <c r="C38" s="4" t="s">
        <v>2249</v>
      </c>
      <c r="D38" s="5">
        <v>44927</v>
      </c>
      <c r="E38" s="5">
        <v>44957</v>
      </c>
      <c r="F38" s="6"/>
      <c r="G38" s="4" t="s">
        <v>25</v>
      </c>
      <c r="H38" s="4" t="s">
        <v>1291</v>
      </c>
      <c r="I38" s="4" t="s">
        <v>27</v>
      </c>
      <c r="J38" s="4">
        <v>3</v>
      </c>
      <c r="K38" s="8">
        <v>2520</v>
      </c>
      <c r="L38" s="8">
        <v>7560</v>
      </c>
      <c r="M38" s="4">
        <v>10</v>
      </c>
      <c r="N38" s="8">
        <v>756</v>
      </c>
      <c r="O38" s="8">
        <v>37.8</v>
      </c>
      <c r="P38" s="6"/>
      <c r="Q38" s="8">
        <v>340.2</v>
      </c>
      <c r="R38" s="8">
        <v>378</v>
      </c>
      <c r="S38" s="8">
        <v>718.2</v>
      </c>
      <c r="T38" s="6"/>
    </row>
    <row r="39" ht="19.2" spans="1:20">
      <c r="A39" s="4">
        <v>3231</v>
      </c>
      <c r="B39" s="4" t="s">
        <v>1323</v>
      </c>
      <c r="C39" s="4" t="s">
        <v>2249</v>
      </c>
      <c r="D39" s="5">
        <v>44927</v>
      </c>
      <c r="E39" s="5">
        <v>44957</v>
      </c>
      <c r="F39" s="6"/>
      <c r="G39" s="4" t="s">
        <v>25</v>
      </c>
      <c r="H39" s="4" t="s">
        <v>1291</v>
      </c>
      <c r="I39" s="4" t="s">
        <v>27</v>
      </c>
      <c r="J39" s="4">
        <v>5.5</v>
      </c>
      <c r="K39" s="8">
        <v>2520</v>
      </c>
      <c r="L39" s="8">
        <v>13860</v>
      </c>
      <c r="M39" s="4">
        <v>10</v>
      </c>
      <c r="N39" s="8">
        <v>1386</v>
      </c>
      <c r="O39" s="8">
        <v>69.3</v>
      </c>
      <c r="P39" s="6"/>
      <c r="Q39" s="8">
        <v>623.7</v>
      </c>
      <c r="R39" s="8">
        <v>693</v>
      </c>
      <c r="S39" s="8">
        <v>1316.7</v>
      </c>
      <c r="T39" s="6"/>
    </row>
    <row r="40" ht="19.2" spans="1:20">
      <c r="A40" s="4">
        <v>3232</v>
      </c>
      <c r="B40" s="4" t="s">
        <v>1324</v>
      </c>
      <c r="C40" s="4" t="s">
        <v>2249</v>
      </c>
      <c r="D40" s="5">
        <v>44927</v>
      </c>
      <c r="E40" s="5">
        <v>44957</v>
      </c>
      <c r="F40" s="6"/>
      <c r="G40" s="4" t="s">
        <v>25</v>
      </c>
      <c r="H40" s="4" t="s">
        <v>1291</v>
      </c>
      <c r="I40" s="4" t="s">
        <v>27</v>
      </c>
      <c r="J40" s="4">
        <v>7</v>
      </c>
      <c r="K40" s="8">
        <v>2520</v>
      </c>
      <c r="L40" s="8">
        <v>17640</v>
      </c>
      <c r="M40" s="4">
        <v>10</v>
      </c>
      <c r="N40" s="8">
        <v>1764</v>
      </c>
      <c r="O40" s="8">
        <v>88.2</v>
      </c>
      <c r="P40" s="6"/>
      <c r="Q40" s="8">
        <v>793.8</v>
      </c>
      <c r="R40" s="8">
        <v>882</v>
      </c>
      <c r="S40" s="8">
        <v>1675.8</v>
      </c>
      <c r="T40" s="6"/>
    </row>
    <row r="41" ht="19.2" spans="1:20">
      <c r="A41" s="4">
        <v>3233</v>
      </c>
      <c r="B41" s="4" t="s">
        <v>1325</v>
      </c>
      <c r="C41" s="4" t="s">
        <v>2249</v>
      </c>
      <c r="D41" s="5">
        <v>44927</v>
      </c>
      <c r="E41" s="5">
        <v>44957</v>
      </c>
      <c r="F41" s="6"/>
      <c r="G41" s="4" t="s">
        <v>25</v>
      </c>
      <c r="H41" s="4" t="s">
        <v>1291</v>
      </c>
      <c r="I41" s="4" t="s">
        <v>27</v>
      </c>
      <c r="J41" s="4">
        <v>7</v>
      </c>
      <c r="K41" s="8">
        <v>2520</v>
      </c>
      <c r="L41" s="8">
        <v>17640</v>
      </c>
      <c r="M41" s="4">
        <v>10</v>
      </c>
      <c r="N41" s="8">
        <v>1764</v>
      </c>
      <c r="O41" s="8">
        <v>88.2</v>
      </c>
      <c r="P41" s="6"/>
      <c r="Q41" s="8">
        <v>793.8</v>
      </c>
      <c r="R41" s="8">
        <v>882</v>
      </c>
      <c r="S41" s="8">
        <v>1675.8</v>
      </c>
      <c r="T41" s="6"/>
    </row>
    <row r="42" ht="19.2" spans="1:20">
      <c r="A42" s="4">
        <v>3234</v>
      </c>
      <c r="B42" s="4" t="s">
        <v>1326</v>
      </c>
      <c r="C42" s="4" t="s">
        <v>2249</v>
      </c>
      <c r="D42" s="5">
        <v>44927</v>
      </c>
      <c r="E42" s="5">
        <v>44957</v>
      </c>
      <c r="F42" s="6"/>
      <c r="G42" s="4" t="s">
        <v>25</v>
      </c>
      <c r="H42" s="4" t="s">
        <v>1291</v>
      </c>
      <c r="I42" s="4" t="s">
        <v>27</v>
      </c>
      <c r="J42" s="4">
        <v>5.75</v>
      </c>
      <c r="K42" s="8">
        <v>2520</v>
      </c>
      <c r="L42" s="8">
        <v>14490</v>
      </c>
      <c r="M42" s="4">
        <v>10</v>
      </c>
      <c r="N42" s="8">
        <v>1449</v>
      </c>
      <c r="O42" s="8">
        <v>72.45</v>
      </c>
      <c r="P42" s="6"/>
      <c r="Q42" s="8">
        <v>652.05</v>
      </c>
      <c r="R42" s="8">
        <v>724.5</v>
      </c>
      <c r="S42" s="8">
        <v>1376.55</v>
      </c>
      <c r="T42" s="6"/>
    </row>
    <row r="43" ht="19.2" spans="1:20">
      <c r="A43" s="4">
        <v>3235</v>
      </c>
      <c r="B43" s="4" t="s">
        <v>1297</v>
      </c>
      <c r="C43" s="4" t="s">
        <v>2249</v>
      </c>
      <c r="D43" s="5">
        <v>44927</v>
      </c>
      <c r="E43" s="5">
        <v>44957</v>
      </c>
      <c r="F43" s="6"/>
      <c r="G43" s="4" t="s">
        <v>25</v>
      </c>
      <c r="H43" s="4" t="s">
        <v>1291</v>
      </c>
      <c r="I43" s="4" t="s">
        <v>27</v>
      </c>
      <c r="J43" s="4">
        <v>1.2</v>
      </c>
      <c r="K43" s="8">
        <v>2520</v>
      </c>
      <c r="L43" s="8">
        <v>3024</v>
      </c>
      <c r="M43" s="4">
        <v>10</v>
      </c>
      <c r="N43" s="8">
        <v>302.4</v>
      </c>
      <c r="O43" s="8">
        <v>15.12</v>
      </c>
      <c r="P43" s="6"/>
      <c r="Q43" s="8">
        <v>136.08</v>
      </c>
      <c r="R43" s="8">
        <v>151.2</v>
      </c>
      <c r="S43" s="8">
        <v>287.28</v>
      </c>
      <c r="T43" s="6"/>
    </row>
    <row r="44" ht="19.2" spans="1:20">
      <c r="A44" s="4">
        <v>3236</v>
      </c>
      <c r="B44" s="4" t="s">
        <v>1327</v>
      </c>
      <c r="C44" s="4" t="s">
        <v>2249</v>
      </c>
      <c r="D44" s="5">
        <v>44927</v>
      </c>
      <c r="E44" s="5">
        <v>44957</v>
      </c>
      <c r="F44" s="6"/>
      <c r="G44" s="4" t="s">
        <v>25</v>
      </c>
      <c r="H44" s="4" t="s">
        <v>1291</v>
      </c>
      <c r="I44" s="4" t="s">
        <v>27</v>
      </c>
      <c r="J44" s="4">
        <v>8</v>
      </c>
      <c r="K44" s="8">
        <v>2520</v>
      </c>
      <c r="L44" s="8">
        <v>20160</v>
      </c>
      <c r="M44" s="4">
        <v>10</v>
      </c>
      <c r="N44" s="8">
        <v>2016</v>
      </c>
      <c r="O44" s="8">
        <v>100.8</v>
      </c>
      <c r="P44" s="6"/>
      <c r="Q44" s="8">
        <v>907.2</v>
      </c>
      <c r="R44" s="8">
        <v>1008</v>
      </c>
      <c r="S44" s="8">
        <v>1915.2</v>
      </c>
      <c r="T44" s="6"/>
    </row>
    <row r="45" ht="19.2" spans="1:20">
      <c r="A45" s="4">
        <v>3237</v>
      </c>
      <c r="B45" s="4" t="s">
        <v>1328</v>
      </c>
      <c r="C45" s="4" t="s">
        <v>2249</v>
      </c>
      <c r="D45" s="5">
        <v>44927</v>
      </c>
      <c r="E45" s="5">
        <v>44957</v>
      </c>
      <c r="F45" s="6"/>
      <c r="G45" s="4" t="s">
        <v>25</v>
      </c>
      <c r="H45" s="4" t="s">
        <v>1291</v>
      </c>
      <c r="I45" s="4" t="s">
        <v>27</v>
      </c>
      <c r="J45" s="4">
        <v>10</v>
      </c>
      <c r="K45" s="8">
        <v>2520</v>
      </c>
      <c r="L45" s="8">
        <v>25200</v>
      </c>
      <c r="M45" s="4">
        <v>10</v>
      </c>
      <c r="N45" s="8">
        <v>2520</v>
      </c>
      <c r="O45" s="8">
        <v>126</v>
      </c>
      <c r="P45" s="6"/>
      <c r="Q45" s="8">
        <v>1134</v>
      </c>
      <c r="R45" s="8">
        <v>1260</v>
      </c>
      <c r="S45" s="8">
        <v>2394</v>
      </c>
      <c r="T45" s="6"/>
    </row>
    <row r="46" ht="19.2" spans="1:20">
      <c r="A46" s="4">
        <v>3238</v>
      </c>
      <c r="B46" s="4" t="s">
        <v>1329</v>
      </c>
      <c r="C46" s="4" t="s">
        <v>2249</v>
      </c>
      <c r="D46" s="5">
        <v>44927</v>
      </c>
      <c r="E46" s="5">
        <v>44957</v>
      </c>
      <c r="F46" s="6"/>
      <c r="G46" s="4" t="s">
        <v>25</v>
      </c>
      <c r="H46" s="4" t="s">
        <v>1291</v>
      </c>
      <c r="I46" s="4" t="s">
        <v>27</v>
      </c>
      <c r="J46" s="4">
        <v>5</v>
      </c>
      <c r="K46" s="8">
        <v>2520</v>
      </c>
      <c r="L46" s="8">
        <v>12600</v>
      </c>
      <c r="M46" s="4">
        <v>10</v>
      </c>
      <c r="N46" s="8">
        <v>1260</v>
      </c>
      <c r="O46" s="8">
        <v>63</v>
      </c>
      <c r="P46" s="6"/>
      <c r="Q46" s="8">
        <v>567</v>
      </c>
      <c r="R46" s="8">
        <v>630</v>
      </c>
      <c r="S46" s="8">
        <v>1197</v>
      </c>
      <c r="T46" s="6"/>
    </row>
    <row r="47" ht="19.2" spans="1:20">
      <c r="A47" s="4">
        <v>3239</v>
      </c>
      <c r="B47" s="4" t="s">
        <v>1330</v>
      </c>
      <c r="C47" s="4" t="s">
        <v>2249</v>
      </c>
      <c r="D47" s="5">
        <v>44927</v>
      </c>
      <c r="E47" s="5">
        <v>44957</v>
      </c>
      <c r="F47" s="6"/>
      <c r="G47" s="4" t="s">
        <v>25</v>
      </c>
      <c r="H47" s="4" t="s">
        <v>1291</v>
      </c>
      <c r="I47" s="4" t="s">
        <v>27</v>
      </c>
      <c r="J47" s="4">
        <v>7</v>
      </c>
      <c r="K47" s="8">
        <v>2520</v>
      </c>
      <c r="L47" s="8">
        <v>17640</v>
      </c>
      <c r="M47" s="4">
        <v>10</v>
      </c>
      <c r="N47" s="8">
        <v>1764</v>
      </c>
      <c r="O47" s="8">
        <v>88.2</v>
      </c>
      <c r="P47" s="6"/>
      <c r="Q47" s="8">
        <v>793.8</v>
      </c>
      <c r="R47" s="8">
        <v>882</v>
      </c>
      <c r="S47" s="8">
        <v>1675.8</v>
      </c>
      <c r="T47" s="6"/>
    </row>
    <row r="48" ht="19.2" spans="1:20">
      <c r="A48" s="4">
        <v>3240</v>
      </c>
      <c r="B48" s="4" t="s">
        <v>1331</v>
      </c>
      <c r="C48" s="4" t="s">
        <v>2249</v>
      </c>
      <c r="D48" s="5">
        <v>44927</v>
      </c>
      <c r="E48" s="5">
        <v>44957</v>
      </c>
      <c r="F48" s="6"/>
      <c r="G48" s="4" t="s">
        <v>25</v>
      </c>
      <c r="H48" s="4" t="s">
        <v>1291</v>
      </c>
      <c r="I48" s="4" t="s">
        <v>27</v>
      </c>
      <c r="J48" s="4">
        <v>6</v>
      </c>
      <c r="K48" s="8">
        <v>2520</v>
      </c>
      <c r="L48" s="8">
        <v>15120</v>
      </c>
      <c r="M48" s="4">
        <v>10</v>
      </c>
      <c r="N48" s="8">
        <v>1512</v>
      </c>
      <c r="O48" s="8">
        <v>75.6</v>
      </c>
      <c r="P48" s="6"/>
      <c r="Q48" s="8">
        <v>680.4</v>
      </c>
      <c r="R48" s="8">
        <v>756</v>
      </c>
      <c r="S48" s="8">
        <v>1436.4</v>
      </c>
      <c r="T48" s="6"/>
    </row>
    <row r="49" ht="19.2" spans="1:20">
      <c r="A49" s="4">
        <v>3241</v>
      </c>
      <c r="B49" s="4" t="s">
        <v>1332</v>
      </c>
      <c r="C49" s="4" t="s">
        <v>2249</v>
      </c>
      <c r="D49" s="5">
        <v>44927</v>
      </c>
      <c r="E49" s="5">
        <v>44957</v>
      </c>
      <c r="F49" s="6"/>
      <c r="G49" s="4" t="s">
        <v>25</v>
      </c>
      <c r="H49" s="4" t="s">
        <v>1291</v>
      </c>
      <c r="I49" s="4" t="s">
        <v>27</v>
      </c>
      <c r="J49" s="4">
        <v>8</v>
      </c>
      <c r="K49" s="8">
        <v>2520</v>
      </c>
      <c r="L49" s="8">
        <v>20160</v>
      </c>
      <c r="M49" s="4">
        <v>10</v>
      </c>
      <c r="N49" s="8">
        <v>2016</v>
      </c>
      <c r="O49" s="8">
        <v>100.8</v>
      </c>
      <c r="P49" s="6"/>
      <c r="Q49" s="8">
        <v>907.2</v>
      </c>
      <c r="R49" s="8">
        <v>1008</v>
      </c>
      <c r="S49" s="8">
        <v>1915.2</v>
      </c>
      <c r="T49" s="6"/>
    </row>
    <row r="50" ht="19.2" spans="1:20">
      <c r="A50" s="4">
        <v>3242</v>
      </c>
      <c r="B50" s="4" t="s">
        <v>1333</v>
      </c>
      <c r="C50" s="4" t="s">
        <v>2249</v>
      </c>
      <c r="D50" s="5">
        <v>44927</v>
      </c>
      <c r="E50" s="5">
        <v>44957</v>
      </c>
      <c r="F50" s="6"/>
      <c r="G50" s="4" t="s">
        <v>25</v>
      </c>
      <c r="H50" s="4" t="s">
        <v>1291</v>
      </c>
      <c r="I50" s="4" t="s">
        <v>27</v>
      </c>
      <c r="J50" s="4">
        <v>3</v>
      </c>
      <c r="K50" s="8">
        <v>2520</v>
      </c>
      <c r="L50" s="8">
        <v>7560</v>
      </c>
      <c r="M50" s="4">
        <v>10</v>
      </c>
      <c r="N50" s="8">
        <v>756</v>
      </c>
      <c r="O50" s="8">
        <v>37.8</v>
      </c>
      <c r="P50" s="6"/>
      <c r="Q50" s="8">
        <v>340.2</v>
      </c>
      <c r="R50" s="8">
        <v>378</v>
      </c>
      <c r="S50" s="8">
        <v>718.2</v>
      </c>
      <c r="T50" s="6"/>
    </row>
    <row r="51" ht="19.2" spans="1:20">
      <c r="A51" s="4">
        <v>3243</v>
      </c>
      <c r="B51" s="4" t="s">
        <v>1334</v>
      </c>
      <c r="C51" s="4" t="s">
        <v>2249</v>
      </c>
      <c r="D51" s="5">
        <v>44927</v>
      </c>
      <c r="E51" s="5">
        <v>44957</v>
      </c>
      <c r="F51" s="6"/>
      <c r="G51" s="4" t="s">
        <v>25</v>
      </c>
      <c r="H51" s="4" t="s">
        <v>1291</v>
      </c>
      <c r="I51" s="4" t="s">
        <v>27</v>
      </c>
      <c r="J51" s="4">
        <v>2.6</v>
      </c>
      <c r="K51" s="8">
        <v>2520</v>
      </c>
      <c r="L51" s="8">
        <v>6552</v>
      </c>
      <c r="M51" s="4">
        <v>10</v>
      </c>
      <c r="N51" s="8">
        <v>655.2</v>
      </c>
      <c r="O51" s="8">
        <v>32.76</v>
      </c>
      <c r="P51" s="6"/>
      <c r="Q51" s="8">
        <v>294.84</v>
      </c>
      <c r="R51" s="8">
        <v>327.6</v>
      </c>
      <c r="S51" s="8">
        <v>622.44</v>
      </c>
      <c r="T51" s="6"/>
    </row>
    <row r="52" ht="19.2" spans="1:20">
      <c r="A52" s="4">
        <v>3244</v>
      </c>
      <c r="B52" s="4" t="s">
        <v>1335</v>
      </c>
      <c r="C52" s="4" t="s">
        <v>2249</v>
      </c>
      <c r="D52" s="5">
        <v>44927</v>
      </c>
      <c r="E52" s="5">
        <v>44957</v>
      </c>
      <c r="F52" s="6"/>
      <c r="G52" s="4" t="s">
        <v>25</v>
      </c>
      <c r="H52" s="4" t="s">
        <v>1291</v>
      </c>
      <c r="I52" s="4" t="s">
        <v>27</v>
      </c>
      <c r="J52" s="4">
        <v>6</v>
      </c>
      <c r="K52" s="8">
        <v>2520</v>
      </c>
      <c r="L52" s="8">
        <v>15120</v>
      </c>
      <c r="M52" s="4">
        <v>10</v>
      </c>
      <c r="N52" s="8">
        <v>1512</v>
      </c>
      <c r="O52" s="8">
        <v>75.6</v>
      </c>
      <c r="P52" s="6"/>
      <c r="Q52" s="8">
        <v>680.4</v>
      </c>
      <c r="R52" s="8">
        <v>756</v>
      </c>
      <c r="S52" s="8">
        <v>1436.4</v>
      </c>
      <c r="T52" s="6"/>
    </row>
    <row r="53" ht="19.2" spans="1:20">
      <c r="A53" s="4">
        <v>3245</v>
      </c>
      <c r="B53" s="4" t="s">
        <v>1304</v>
      </c>
      <c r="C53" s="4" t="s">
        <v>2249</v>
      </c>
      <c r="D53" s="5">
        <v>44927</v>
      </c>
      <c r="E53" s="5">
        <v>44957</v>
      </c>
      <c r="F53" s="6"/>
      <c r="G53" s="4" t="s">
        <v>25</v>
      </c>
      <c r="H53" s="4" t="s">
        <v>1291</v>
      </c>
      <c r="I53" s="4" t="s">
        <v>27</v>
      </c>
      <c r="J53" s="4">
        <v>10</v>
      </c>
      <c r="K53" s="8">
        <v>2520</v>
      </c>
      <c r="L53" s="8">
        <v>25200</v>
      </c>
      <c r="M53" s="4">
        <v>10</v>
      </c>
      <c r="N53" s="8">
        <v>2520</v>
      </c>
      <c r="O53" s="8">
        <v>126</v>
      </c>
      <c r="P53" s="6"/>
      <c r="Q53" s="8">
        <v>1134</v>
      </c>
      <c r="R53" s="8">
        <v>1260</v>
      </c>
      <c r="S53" s="8">
        <v>2394</v>
      </c>
      <c r="T53" s="6"/>
    </row>
    <row r="54" ht="19.2" spans="1:20">
      <c r="A54" s="4">
        <v>3246</v>
      </c>
      <c r="B54" s="4" t="s">
        <v>1336</v>
      </c>
      <c r="C54" s="4" t="s">
        <v>2249</v>
      </c>
      <c r="D54" s="5">
        <v>44927</v>
      </c>
      <c r="E54" s="5">
        <v>44957</v>
      </c>
      <c r="F54" s="6"/>
      <c r="G54" s="4" t="s">
        <v>25</v>
      </c>
      <c r="H54" s="4" t="s">
        <v>1291</v>
      </c>
      <c r="I54" s="4" t="s">
        <v>27</v>
      </c>
      <c r="J54" s="4">
        <v>3</v>
      </c>
      <c r="K54" s="8">
        <v>2520</v>
      </c>
      <c r="L54" s="8">
        <v>7560</v>
      </c>
      <c r="M54" s="4">
        <v>10</v>
      </c>
      <c r="N54" s="8">
        <v>756</v>
      </c>
      <c r="O54" s="8">
        <v>37.8</v>
      </c>
      <c r="P54" s="6"/>
      <c r="Q54" s="8">
        <v>340.2</v>
      </c>
      <c r="R54" s="8">
        <v>378</v>
      </c>
      <c r="S54" s="8">
        <v>718.2</v>
      </c>
      <c r="T54" s="6"/>
    </row>
    <row r="55" ht="19.2" spans="1:20">
      <c r="A55" s="4">
        <v>3247</v>
      </c>
      <c r="B55" s="4" t="s">
        <v>1337</v>
      </c>
      <c r="C55" s="4" t="s">
        <v>2249</v>
      </c>
      <c r="D55" s="5">
        <v>44927</v>
      </c>
      <c r="E55" s="5">
        <v>44957</v>
      </c>
      <c r="F55" s="6"/>
      <c r="G55" s="4" t="s">
        <v>25</v>
      </c>
      <c r="H55" s="4" t="s">
        <v>1291</v>
      </c>
      <c r="I55" s="4" t="s">
        <v>27</v>
      </c>
      <c r="J55" s="4">
        <v>3</v>
      </c>
      <c r="K55" s="8">
        <v>2520</v>
      </c>
      <c r="L55" s="8">
        <v>7560</v>
      </c>
      <c r="M55" s="4">
        <v>10</v>
      </c>
      <c r="N55" s="8">
        <v>756</v>
      </c>
      <c r="O55" s="8">
        <v>37.8</v>
      </c>
      <c r="P55" s="6"/>
      <c r="Q55" s="8">
        <v>340.2</v>
      </c>
      <c r="R55" s="8">
        <v>378</v>
      </c>
      <c r="S55" s="8">
        <v>718.2</v>
      </c>
      <c r="T55" s="6"/>
    </row>
    <row r="56" ht="19.2" spans="1:20">
      <c r="A56" s="4">
        <v>3248</v>
      </c>
      <c r="B56" s="4" t="s">
        <v>1338</v>
      </c>
      <c r="C56" s="4" t="s">
        <v>2249</v>
      </c>
      <c r="D56" s="5">
        <v>44927</v>
      </c>
      <c r="E56" s="5">
        <v>44957</v>
      </c>
      <c r="F56" s="6"/>
      <c r="G56" s="4" t="s">
        <v>25</v>
      </c>
      <c r="H56" s="4" t="s">
        <v>1291</v>
      </c>
      <c r="I56" s="4" t="s">
        <v>27</v>
      </c>
      <c r="J56" s="4">
        <v>5</v>
      </c>
      <c r="K56" s="8">
        <v>2520</v>
      </c>
      <c r="L56" s="8">
        <v>12600</v>
      </c>
      <c r="M56" s="4">
        <v>10</v>
      </c>
      <c r="N56" s="8">
        <v>1260</v>
      </c>
      <c r="O56" s="8">
        <v>63</v>
      </c>
      <c r="P56" s="6"/>
      <c r="Q56" s="8">
        <v>567</v>
      </c>
      <c r="R56" s="8">
        <v>630</v>
      </c>
      <c r="S56" s="8">
        <v>1197</v>
      </c>
      <c r="T56" s="6"/>
    </row>
    <row r="57" ht="19.2" spans="1:20">
      <c r="A57" s="4">
        <v>3249</v>
      </c>
      <c r="B57" s="4" t="s">
        <v>1339</v>
      </c>
      <c r="C57" s="4" t="s">
        <v>2249</v>
      </c>
      <c r="D57" s="5">
        <v>44927</v>
      </c>
      <c r="E57" s="5">
        <v>44957</v>
      </c>
      <c r="F57" s="6"/>
      <c r="G57" s="4" t="s">
        <v>25</v>
      </c>
      <c r="H57" s="4" t="s">
        <v>1291</v>
      </c>
      <c r="I57" s="4" t="s">
        <v>27</v>
      </c>
      <c r="J57" s="4">
        <v>5</v>
      </c>
      <c r="K57" s="8">
        <v>2520</v>
      </c>
      <c r="L57" s="8">
        <v>12600</v>
      </c>
      <c r="M57" s="4">
        <v>10</v>
      </c>
      <c r="N57" s="8">
        <v>1260</v>
      </c>
      <c r="O57" s="8">
        <v>63</v>
      </c>
      <c r="P57" s="6"/>
      <c r="Q57" s="8">
        <v>567</v>
      </c>
      <c r="R57" s="8">
        <v>630</v>
      </c>
      <c r="S57" s="8">
        <v>1197</v>
      </c>
      <c r="T57" s="6"/>
    </row>
    <row r="58" ht="19.2" spans="1:20">
      <c r="A58" s="4">
        <v>3250</v>
      </c>
      <c r="B58" s="4" t="s">
        <v>1340</v>
      </c>
      <c r="C58" s="4" t="s">
        <v>2249</v>
      </c>
      <c r="D58" s="5">
        <v>44927</v>
      </c>
      <c r="E58" s="5">
        <v>44957</v>
      </c>
      <c r="F58" s="6"/>
      <c r="G58" s="4" t="s">
        <v>25</v>
      </c>
      <c r="H58" s="4" t="s">
        <v>1291</v>
      </c>
      <c r="I58" s="4" t="s">
        <v>27</v>
      </c>
      <c r="J58" s="4">
        <v>5</v>
      </c>
      <c r="K58" s="8">
        <v>2520</v>
      </c>
      <c r="L58" s="8">
        <v>12600</v>
      </c>
      <c r="M58" s="4">
        <v>10</v>
      </c>
      <c r="N58" s="8">
        <v>1260</v>
      </c>
      <c r="O58" s="8">
        <v>63</v>
      </c>
      <c r="P58" s="6"/>
      <c r="Q58" s="8">
        <v>567</v>
      </c>
      <c r="R58" s="8">
        <v>630</v>
      </c>
      <c r="S58" s="8">
        <v>1197</v>
      </c>
      <c r="T58" s="6"/>
    </row>
    <row r="59" ht="19.2" spans="1:20">
      <c r="A59" s="4">
        <v>3251</v>
      </c>
      <c r="B59" s="4" t="s">
        <v>1309</v>
      </c>
      <c r="C59" s="4" t="s">
        <v>2249</v>
      </c>
      <c r="D59" s="5">
        <v>44927</v>
      </c>
      <c r="E59" s="5">
        <v>44957</v>
      </c>
      <c r="F59" s="6"/>
      <c r="G59" s="4" t="s">
        <v>25</v>
      </c>
      <c r="H59" s="4" t="s">
        <v>1291</v>
      </c>
      <c r="I59" s="4" t="s">
        <v>27</v>
      </c>
      <c r="J59" s="4">
        <v>5</v>
      </c>
      <c r="K59" s="8">
        <v>2520</v>
      </c>
      <c r="L59" s="8">
        <v>12600</v>
      </c>
      <c r="M59" s="4">
        <v>10</v>
      </c>
      <c r="N59" s="8">
        <v>1260</v>
      </c>
      <c r="O59" s="8">
        <v>63</v>
      </c>
      <c r="P59" s="6"/>
      <c r="Q59" s="8">
        <v>567</v>
      </c>
      <c r="R59" s="8">
        <v>630</v>
      </c>
      <c r="S59" s="8">
        <v>1197</v>
      </c>
      <c r="T59" s="6"/>
    </row>
    <row r="60" ht="19.2" spans="1:20">
      <c r="A60" s="4">
        <v>3252</v>
      </c>
      <c r="B60" s="4" t="s">
        <v>1341</v>
      </c>
      <c r="C60" s="4" t="s">
        <v>2249</v>
      </c>
      <c r="D60" s="5">
        <v>44927</v>
      </c>
      <c r="E60" s="5">
        <v>44957</v>
      </c>
      <c r="F60" s="6"/>
      <c r="G60" s="4" t="s">
        <v>25</v>
      </c>
      <c r="H60" s="4" t="s">
        <v>1291</v>
      </c>
      <c r="I60" s="4" t="s">
        <v>27</v>
      </c>
      <c r="J60" s="4">
        <v>9</v>
      </c>
      <c r="K60" s="8">
        <v>2520</v>
      </c>
      <c r="L60" s="8">
        <v>22680</v>
      </c>
      <c r="M60" s="4">
        <v>10</v>
      </c>
      <c r="N60" s="8">
        <v>2268</v>
      </c>
      <c r="O60" s="8">
        <v>113.4</v>
      </c>
      <c r="P60" s="6"/>
      <c r="Q60" s="8">
        <v>1020.6</v>
      </c>
      <c r="R60" s="8">
        <v>1134</v>
      </c>
      <c r="S60" s="8">
        <v>2154.6</v>
      </c>
      <c r="T60" s="6"/>
    </row>
    <row r="61" ht="19.2" spans="1:20">
      <c r="A61" s="4">
        <v>3253</v>
      </c>
      <c r="B61" s="4" t="s">
        <v>1342</v>
      </c>
      <c r="C61" s="4" t="s">
        <v>2249</v>
      </c>
      <c r="D61" s="5">
        <v>44927</v>
      </c>
      <c r="E61" s="5">
        <v>44957</v>
      </c>
      <c r="F61" s="6"/>
      <c r="G61" s="4" t="s">
        <v>25</v>
      </c>
      <c r="H61" s="4" t="s">
        <v>1291</v>
      </c>
      <c r="I61" s="4" t="s">
        <v>27</v>
      </c>
      <c r="J61" s="4">
        <v>9</v>
      </c>
      <c r="K61" s="8">
        <v>2520</v>
      </c>
      <c r="L61" s="8">
        <v>22680</v>
      </c>
      <c r="M61" s="4">
        <v>10</v>
      </c>
      <c r="N61" s="8">
        <v>2268</v>
      </c>
      <c r="O61" s="8">
        <v>113.4</v>
      </c>
      <c r="P61" s="6"/>
      <c r="Q61" s="8">
        <v>1020.6</v>
      </c>
      <c r="R61" s="8">
        <v>1134</v>
      </c>
      <c r="S61" s="8">
        <v>2154.6</v>
      </c>
      <c r="T61" s="6"/>
    </row>
    <row r="62" ht="19.2" spans="1:20">
      <c r="A62" s="4">
        <v>3254</v>
      </c>
      <c r="B62" s="4" t="s">
        <v>1343</v>
      </c>
      <c r="C62" s="4" t="s">
        <v>2249</v>
      </c>
      <c r="D62" s="5">
        <v>44927</v>
      </c>
      <c r="E62" s="5">
        <v>44957</v>
      </c>
      <c r="F62" s="6"/>
      <c r="G62" s="4" t="s">
        <v>25</v>
      </c>
      <c r="H62" s="4" t="s">
        <v>1291</v>
      </c>
      <c r="I62" s="4" t="s">
        <v>27</v>
      </c>
      <c r="J62" s="4">
        <v>7</v>
      </c>
      <c r="K62" s="8">
        <v>2520</v>
      </c>
      <c r="L62" s="8">
        <v>17640</v>
      </c>
      <c r="M62" s="4">
        <v>10</v>
      </c>
      <c r="N62" s="8">
        <v>1764</v>
      </c>
      <c r="O62" s="8">
        <v>88.2</v>
      </c>
      <c r="P62" s="6"/>
      <c r="Q62" s="8">
        <v>793.8</v>
      </c>
      <c r="R62" s="8">
        <v>882</v>
      </c>
      <c r="S62" s="8">
        <v>1675.8</v>
      </c>
      <c r="T62" s="6"/>
    </row>
    <row r="63" ht="19.2" spans="1:20">
      <c r="A63" s="4">
        <v>3255</v>
      </c>
      <c r="B63" s="4" t="s">
        <v>1344</v>
      </c>
      <c r="C63" s="4" t="s">
        <v>2249</v>
      </c>
      <c r="D63" s="5">
        <v>44927</v>
      </c>
      <c r="E63" s="5">
        <v>44957</v>
      </c>
      <c r="F63" s="6"/>
      <c r="G63" s="4" t="s">
        <v>25</v>
      </c>
      <c r="H63" s="4" t="s">
        <v>1291</v>
      </c>
      <c r="I63" s="4" t="s">
        <v>27</v>
      </c>
      <c r="J63" s="4">
        <v>1.4</v>
      </c>
      <c r="K63" s="8">
        <v>2520</v>
      </c>
      <c r="L63" s="8">
        <v>3528</v>
      </c>
      <c r="M63" s="4">
        <v>10</v>
      </c>
      <c r="N63" s="8">
        <v>352.8</v>
      </c>
      <c r="O63" s="8">
        <v>17.64</v>
      </c>
      <c r="P63" s="6"/>
      <c r="Q63" s="8">
        <v>158.76</v>
      </c>
      <c r="R63" s="8">
        <v>176.4</v>
      </c>
      <c r="S63" s="8">
        <v>335.16</v>
      </c>
      <c r="T63" s="6"/>
    </row>
    <row r="64" ht="19.2" spans="1:20">
      <c r="A64" s="4">
        <v>3256</v>
      </c>
      <c r="B64" s="4" t="s">
        <v>1311</v>
      </c>
      <c r="C64" s="4" t="s">
        <v>2249</v>
      </c>
      <c r="D64" s="5">
        <v>44927</v>
      </c>
      <c r="E64" s="5">
        <v>44957</v>
      </c>
      <c r="F64" s="6"/>
      <c r="G64" s="4" t="s">
        <v>25</v>
      </c>
      <c r="H64" s="4" t="s">
        <v>1291</v>
      </c>
      <c r="I64" s="4" t="s">
        <v>27</v>
      </c>
      <c r="J64" s="4">
        <v>9.3</v>
      </c>
      <c r="K64" s="8">
        <v>2520</v>
      </c>
      <c r="L64" s="8">
        <v>23436</v>
      </c>
      <c r="M64" s="4">
        <v>10</v>
      </c>
      <c r="N64" s="8">
        <v>2343.6</v>
      </c>
      <c r="O64" s="8">
        <v>117.18</v>
      </c>
      <c r="P64" s="6"/>
      <c r="Q64" s="8">
        <v>1054.62</v>
      </c>
      <c r="R64" s="8">
        <v>1171.8</v>
      </c>
      <c r="S64" s="8">
        <v>2226.42</v>
      </c>
      <c r="T64" s="6"/>
    </row>
    <row r="65" ht="19.2" spans="1:20">
      <c r="A65" s="4">
        <v>3257</v>
      </c>
      <c r="B65" s="4" t="s">
        <v>1345</v>
      </c>
      <c r="C65" s="4" t="s">
        <v>2249</v>
      </c>
      <c r="D65" s="5">
        <v>44927</v>
      </c>
      <c r="E65" s="5">
        <v>44957</v>
      </c>
      <c r="F65" s="6"/>
      <c r="G65" s="4" t="s">
        <v>25</v>
      </c>
      <c r="H65" s="4" t="s">
        <v>1291</v>
      </c>
      <c r="I65" s="4" t="s">
        <v>27</v>
      </c>
      <c r="J65" s="4">
        <v>6</v>
      </c>
      <c r="K65" s="8">
        <v>2520</v>
      </c>
      <c r="L65" s="8">
        <v>15120</v>
      </c>
      <c r="M65" s="4">
        <v>10</v>
      </c>
      <c r="N65" s="8">
        <v>1512</v>
      </c>
      <c r="O65" s="8">
        <v>75.6</v>
      </c>
      <c r="P65" s="6"/>
      <c r="Q65" s="8">
        <v>680.4</v>
      </c>
      <c r="R65" s="8">
        <v>756</v>
      </c>
      <c r="S65" s="8">
        <v>1436.4</v>
      </c>
      <c r="T65" s="6"/>
    </row>
    <row r="66" ht="19.2" spans="1:20">
      <c r="A66" s="4">
        <v>3258</v>
      </c>
      <c r="B66" s="4" t="s">
        <v>1346</v>
      </c>
      <c r="C66" s="4" t="s">
        <v>2249</v>
      </c>
      <c r="D66" s="5">
        <v>44927</v>
      </c>
      <c r="E66" s="5">
        <v>44957</v>
      </c>
      <c r="F66" s="6"/>
      <c r="G66" s="4" t="s">
        <v>25</v>
      </c>
      <c r="H66" s="4" t="s">
        <v>1291</v>
      </c>
      <c r="I66" s="4" t="s">
        <v>27</v>
      </c>
      <c r="J66" s="4">
        <v>3</v>
      </c>
      <c r="K66" s="8">
        <v>2520</v>
      </c>
      <c r="L66" s="8">
        <v>7560</v>
      </c>
      <c r="M66" s="4">
        <v>10</v>
      </c>
      <c r="N66" s="8">
        <v>756</v>
      </c>
      <c r="O66" s="8">
        <v>37.8</v>
      </c>
      <c r="P66" s="6"/>
      <c r="Q66" s="8">
        <v>340.2</v>
      </c>
      <c r="R66" s="8">
        <v>378</v>
      </c>
      <c r="S66" s="8">
        <v>718.2</v>
      </c>
      <c r="T66" s="6"/>
    </row>
    <row r="67" ht="19.2" spans="1:20">
      <c r="A67" s="4">
        <v>3259</v>
      </c>
      <c r="B67" s="4" t="s">
        <v>1347</v>
      </c>
      <c r="C67" s="4" t="s">
        <v>2249</v>
      </c>
      <c r="D67" s="5">
        <v>44927</v>
      </c>
      <c r="E67" s="5">
        <v>44957</v>
      </c>
      <c r="F67" s="6"/>
      <c r="G67" s="4" t="s">
        <v>25</v>
      </c>
      <c r="H67" s="4" t="s">
        <v>1291</v>
      </c>
      <c r="I67" s="4" t="s">
        <v>27</v>
      </c>
      <c r="J67" s="4">
        <v>8</v>
      </c>
      <c r="K67" s="8">
        <v>2520</v>
      </c>
      <c r="L67" s="8">
        <v>20160</v>
      </c>
      <c r="M67" s="4">
        <v>10</v>
      </c>
      <c r="N67" s="8">
        <v>2016</v>
      </c>
      <c r="O67" s="8">
        <v>100.8</v>
      </c>
      <c r="P67" s="6"/>
      <c r="Q67" s="8">
        <v>907.2</v>
      </c>
      <c r="R67" s="8">
        <v>1008</v>
      </c>
      <c r="S67" s="8">
        <v>1915.2</v>
      </c>
      <c r="T67" s="6"/>
    </row>
    <row r="68" ht="19.2" spans="1:20">
      <c r="A68" s="4">
        <v>3260</v>
      </c>
      <c r="B68" s="4" t="s">
        <v>1348</v>
      </c>
      <c r="C68" s="4" t="s">
        <v>2249</v>
      </c>
      <c r="D68" s="5">
        <v>44927</v>
      </c>
      <c r="E68" s="5">
        <v>44957</v>
      </c>
      <c r="F68" s="6"/>
      <c r="G68" s="4" t="s">
        <v>25</v>
      </c>
      <c r="H68" s="4" t="s">
        <v>1291</v>
      </c>
      <c r="I68" s="4" t="s">
        <v>27</v>
      </c>
      <c r="J68" s="4">
        <v>8</v>
      </c>
      <c r="K68" s="8">
        <v>2520</v>
      </c>
      <c r="L68" s="8">
        <v>20160</v>
      </c>
      <c r="M68" s="4">
        <v>10</v>
      </c>
      <c r="N68" s="8">
        <v>2016</v>
      </c>
      <c r="O68" s="8">
        <v>100.8</v>
      </c>
      <c r="P68" s="6"/>
      <c r="Q68" s="8">
        <v>907.2</v>
      </c>
      <c r="R68" s="8">
        <v>1008</v>
      </c>
      <c r="S68" s="8">
        <v>1915.2</v>
      </c>
      <c r="T68" s="6"/>
    </row>
    <row r="69" ht="19.2" spans="1:20">
      <c r="A69" s="4">
        <v>3261</v>
      </c>
      <c r="B69" s="4" t="s">
        <v>1349</v>
      </c>
      <c r="C69" s="4" t="s">
        <v>2249</v>
      </c>
      <c r="D69" s="5">
        <v>44927</v>
      </c>
      <c r="E69" s="5">
        <v>44957</v>
      </c>
      <c r="F69" s="6"/>
      <c r="G69" s="4" t="s">
        <v>25</v>
      </c>
      <c r="H69" s="4" t="s">
        <v>1291</v>
      </c>
      <c r="I69" s="4" t="s">
        <v>27</v>
      </c>
      <c r="J69" s="4">
        <v>3.5</v>
      </c>
      <c r="K69" s="8">
        <v>2520</v>
      </c>
      <c r="L69" s="8">
        <v>8820</v>
      </c>
      <c r="M69" s="4">
        <v>10</v>
      </c>
      <c r="N69" s="8">
        <v>882</v>
      </c>
      <c r="O69" s="8">
        <v>44.1</v>
      </c>
      <c r="P69" s="6"/>
      <c r="Q69" s="8">
        <v>396.9</v>
      </c>
      <c r="R69" s="8">
        <v>441</v>
      </c>
      <c r="S69" s="8">
        <v>837.9</v>
      </c>
      <c r="T69" s="6"/>
    </row>
    <row r="70" ht="19.2" spans="1:20">
      <c r="A70" s="4">
        <v>3262</v>
      </c>
      <c r="B70" s="4" t="s">
        <v>1350</v>
      </c>
      <c r="C70" s="4" t="s">
        <v>2249</v>
      </c>
      <c r="D70" s="5">
        <v>44927</v>
      </c>
      <c r="E70" s="5">
        <v>44957</v>
      </c>
      <c r="F70" s="6"/>
      <c r="G70" s="4" t="s">
        <v>25</v>
      </c>
      <c r="H70" s="4" t="s">
        <v>1291</v>
      </c>
      <c r="I70" s="4" t="s">
        <v>27</v>
      </c>
      <c r="J70" s="4">
        <v>5</v>
      </c>
      <c r="K70" s="8">
        <v>2520</v>
      </c>
      <c r="L70" s="8">
        <v>12600</v>
      </c>
      <c r="M70" s="4">
        <v>10</v>
      </c>
      <c r="N70" s="8">
        <v>1260</v>
      </c>
      <c r="O70" s="8">
        <v>63</v>
      </c>
      <c r="P70" s="6"/>
      <c r="Q70" s="8">
        <v>567</v>
      </c>
      <c r="R70" s="8">
        <v>630</v>
      </c>
      <c r="S70" s="8">
        <v>1197</v>
      </c>
      <c r="T70" s="6"/>
    </row>
    <row r="71" ht="19.2" spans="1:20">
      <c r="A71" s="4">
        <v>3263</v>
      </c>
      <c r="B71" s="4" t="s">
        <v>1351</v>
      </c>
      <c r="C71" s="4" t="s">
        <v>2249</v>
      </c>
      <c r="D71" s="5">
        <v>44927</v>
      </c>
      <c r="E71" s="5">
        <v>44957</v>
      </c>
      <c r="F71" s="6"/>
      <c r="G71" s="4" t="s">
        <v>25</v>
      </c>
      <c r="H71" s="4" t="s">
        <v>1291</v>
      </c>
      <c r="I71" s="4" t="s">
        <v>27</v>
      </c>
      <c r="J71" s="4">
        <v>7</v>
      </c>
      <c r="K71" s="8">
        <v>2520</v>
      </c>
      <c r="L71" s="8">
        <v>17640</v>
      </c>
      <c r="M71" s="4">
        <v>10</v>
      </c>
      <c r="N71" s="8">
        <v>1764</v>
      </c>
      <c r="O71" s="8">
        <v>88.2</v>
      </c>
      <c r="P71" s="6"/>
      <c r="Q71" s="8">
        <v>793.8</v>
      </c>
      <c r="R71" s="8">
        <v>882</v>
      </c>
      <c r="S71" s="8">
        <v>1675.8</v>
      </c>
      <c r="T71" s="6"/>
    </row>
    <row r="72" ht="19.2" spans="1:20">
      <c r="A72" s="4">
        <v>3264</v>
      </c>
      <c r="B72" s="4" t="s">
        <v>1352</v>
      </c>
      <c r="C72" s="4" t="s">
        <v>2249</v>
      </c>
      <c r="D72" s="5">
        <v>44927</v>
      </c>
      <c r="E72" s="5">
        <v>44957</v>
      </c>
      <c r="F72" s="6"/>
      <c r="G72" s="4" t="s">
        <v>25</v>
      </c>
      <c r="H72" s="4" t="s">
        <v>1291</v>
      </c>
      <c r="I72" s="4" t="s">
        <v>27</v>
      </c>
      <c r="J72" s="4">
        <v>2.5</v>
      </c>
      <c r="K72" s="8">
        <v>2520</v>
      </c>
      <c r="L72" s="8">
        <v>6300</v>
      </c>
      <c r="M72" s="4">
        <v>10</v>
      </c>
      <c r="N72" s="8">
        <v>630</v>
      </c>
      <c r="O72" s="8">
        <v>31.5</v>
      </c>
      <c r="P72" s="6"/>
      <c r="Q72" s="8">
        <v>283.5</v>
      </c>
      <c r="R72" s="8">
        <v>315</v>
      </c>
      <c r="S72" s="8">
        <v>598.5</v>
      </c>
      <c r="T72" s="6"/>
    </row>
    <row r="73" ht="19.2" spans="1:20">
      <c r="A73" s="4">
        <v>3265</v>
      </c>
      <c r="B73" s="4" t="s">
        <v>1353</v>
      </c>
      <c r="C73" s="4" t="s">
        <v>2249</v>
      </c>
      <c r="D73" s="5">
        <v>44927</v>
      </c>
      <c r="E73" s="5">
        <v>44957</v>
      </c>
      <c r="F73" s="6"/>
      <c r="G73" s="4" t="s">
        <v>25</v>
      </c>
      <c r="H73" s="4" t="s">
        <v>1291</v>
      </c>
      <c r="I73" s="4" t="s">
        <v>27</v>
      </c>
      <c r="J73" s="4">
        <v>7.5</v>
      </c>
      <c r="K73" s="8">
        <v>2520</v>
      </c>
      <c r="L73" s="8">
        <v>18900</v>
      </c>
      <c r="M73" s="4">
        <v>10</v>
      </c>
      <c r="N73" s="8">
        <v>1890</v>
      </c>
      <c r="O73" s="8">
        <v>94.5</v>
      </c>
      <c r="P73" s="6"/>
      <c r="Q73" s="8">
        <v>850.5</v>
      </c>
      <c r="R73" s="8">
        <v>945</v>
      </c>
      <c r="S73" s="8">
        <v>1795.5</v>
      </c>
      <c r="T73" s="6"/>
    </row>
    <row r="74" ht="19.2" spans="1:20">
      <c r="A74" s="4">
        <v>3266</v>
      </c>
      <c r="B74" s="4" t="s">
        <v>1354</v>
      </c>
      <c r="C74" s="4" t="s">
        <v>2249</v>
      </c>
      <c r="D74" s="5">
        <v>44927</v>
      </c>
      <c r="E74" s="5">
        <v>44957</v>
      </c>
      <c r="F74" s="6"/>
      <c r="G74" s="4" t="s">
        <v>25</v>
      </c>
      <c r="H74" s="4" t="s">
        <v>1291</v>
      </c>
      <c r="I74" s="4" t="s">
        <v>27</v>
      </c>
      <c r="J74" s="4">
        <v>8</v>
      </c>
      <c r="K74" s="8">
        <v>2520</v>
      </c>
      <c r="L74" s="8">
        <v>20160</v>
      </c>
      <c r="M74" s="4">
        <v>10</v>
      </c>
      <c r="N74" s="8">
        <v>2016</v>
      </c>
      <c r="O74" s="8">
        <v>100.8</v>
      </c>
      <c r="P74" s="6"/>
      <c r="Q74" s="8">
        <v>907.2</v>
      </c>
      <c r="R74" s="8">
        <v>1008</v>
      </c>
      <c r="S74" s="8">
        <v>1915.2</v>
      </c>
      <c r="T74" s="6"/>
    </row>
    <row r="75" ht="19.2" spans="1:20">
      <c r="A75" s="4">
        <v>3267</v>
      </c>
      <c r="B75" s="4" t="s">
        <v>1355</v>
      </c>
      <c r="C75" s="4" t="s">
        <v>2249</v>
      </c>
      <c r="D75" s="5">
        <v>44927</v>
      </c>
      <c r="E75" s="5">
        <v>44957</v>
      </c>
      <c r="F75" s="6"/>
      <c r="G75" s="4" t="s">
        <v>25</v>
      </c>
      <c r="H75" s="4" t="s">
        <v>1291</v>
      </c>
      <c r="I75" s="4" t="s">
        <v>27</v>
      </c>
      <c r="J75" s="4">
        <v>18</v>
      </c>
      <c r="K75" s="8">
        <v>2520</v>
      </c>
      <c r="L75" s="8">
        <v>45360</v>
      </c>
      <c r="M75" s="4">
        <v>10</v>
      </c>
      <c r="N75" s="8">
        <v>4536</v>
      </c>
      <c r="O75" s="8">
        <v>226.8</v>
      </c>
      <c r="P75" s="6"/>
      <c r="Q75" s="8">
        <v>2041.2</v>
      </c>
      <c r="R75" s="8">
        <v>2268</v>
      </c>
      <c r="S75" s="8">
        <v>4309.2</v>
      </c>
      <c r="T75" s="6"/>
    </row>
    <row r="76" ht="19.2" spans="1:20">
      <c r="A76" s="4">
        <v>3268</v>
      </c>
      <c r="B76" s="4" t="s">
        <v>1316</v>
      </c>
      <c r="C76" s="4" t="s">
        <v>2249</v>
      </c>
      <c r="D76" s="5">
        <v>44927</v>
      </c>
      <c r="E76" s="5">
        <v>44957</v>
      </c>
      <c r="F76" s="6"/>
      <c r="G76" s="4" t="s">
        <v>25</v>
      </c>
      <c r="H76" s="4" t="s">
        <v>1291</v>
      </c>
      <c r="I76" s="4" t="s">
        <v>27</v>
      </c>
      <c r="J76" s="4">
        <v>2</v>
      </c>
      <c r="K76" s="8">
        <v>2520</v>
      </c>
      <c r="L76" s="8">
        <v>5040</v>
      </c>
      <c r="M76" s="4">
        <v>10</v>
      </c>
      <c r="N76" s="8">
        <v>504</v>
      </c>
      <c r="O76" s="8">
        <v>25.2</v>
      </c>
      <c r="P76" s="6"/>
      <c r="Q76" s="8">
        <v>226.8</v>
      </c>
      <c r="R76" s="8">
        <v>252</v>
      </c>
      <c r="S76" s="8">
        <v>478.8</v>
      </c>
      <c r="T76" s="6"/>
    </row>
    <row r="77" ht="19.2" spans="1:20">
      <c r="A77" s="4">
        <v>3269</v>
      </c>
      <c r="B77" s="4" t="s">
        <v>1356</v>
      </c>
      <c r="C77" s="4" t="s">
        <v>2249</v>
      </c>
      <c r="D77" s="5">
        <v>44927</v>
      </c>
      <c r="E77" s="5">
        <v>44957</v>
      </c>
      <c r="F77" s="6"/>
      <c r="G77" s="4" t="s">
        <v>25</v>
      </c>
      <c r="H77" s="4" t="s">
        <v>1291</v>
      </c>
      <c r="I77" s="4" t="s">
        <v>27</v>
      </c>
      <c r="J77" s="4">
        <v>6</v>
      </c>
      <c r="K77" s="8">
        <v>2520</v>
      </c>
      <c r="L77" s="8">
        <v>15120</v>
      </c>
      <c r="M77" s="4">
        <v>10</v>
      </c>
      <c r="N77" s="8">
        <v>1512</v>
      </c>
      <c r="O77" s="8">
        <v>75.6</v>
      </c>
      <c r="P77" s="6"/>
      <c r="Q77" s="8">
        <v>680.4</v>
      </c>
      <c r="R77" s="8">
        <v>756</v>
      </c>
      <c r="S77" s="8">
        <v>1436.4</v>
      </c>
      <c r="T77" s="6"/>
    </row>
    <row r="78" ht="19.2" spans="1:20">
      <c r="A78" s="4">
        <v>3270</v>
      </c>
      <c r="B78" s="4" t="s">
        <v>1357</v>
      </c>
      <c r="C78" s="4" t="s">
        <v>2249</v>
      </c>
      <c r="D78" s="5">
        <v>44927</v>
      </c>
      <c r="E78" s="5">
        <v>44957</v>
      </c>
      <c r="F78" s="6"/>
      <c r="G78" s="4" t="s">
        <v>25</v>
      </c>
      <c r="H78" s="4" t="s">
        <v>1291</v>
      </c>
      <c r="I78" s="4" t="s">
        <v>27</v>
      </c>
      <c r="J78" s="4">
        <v>5</v>
      </c>
      <c r="K78" s="8">
        <v>2520</v>
      </c>
      <c r="L78" s="8">
        <v>12600</v>
      </c>
      <c r="M78" s="4">
        <v>10</v>
      </c>
      <c r="N78" s="8">
        <v>1260</v>
      </c>
      <c r="O78" s="8">
        <v>63</v>
      </c>
      <c r="P78" s="6"/>
      <c r="Q78" s="8">
        <v>567</v>
      </c>
      <c r="R78" s="8">
        <v>630</v>
      </c>
      <c r="S78" s="8">
        <v>1197</v>
      </c>
      <c r="T78" s="6"/>
    </row>
    <row r="79" ht="19.2" spans="1:20">
      <c r="A79" s="4">
        <v>3271</v>
      </c>
      <c r="B79" s="4" t="s">
        <v>1358</v>
      </c>
      <c r="C79" s="4" t="s">
        <v>2249</v>
      </c>
      <c r="D79" s="5">
        <v>44927</v>
      </c>
      <c r="E79" s="5">
        <v>44957</v>
      </c>
      <c r="F79" s="6"/>
      <c r="G79" s="4" t="s">
        <v>25</v>
      </c>
      <c r="H79" s="4" t="s">
        <v>1291</v>
      </c>
      <c r="I79" s="4" t="s">
        <v>27</v>
      </c>
      <c r="J79" s="4">
        <v>1.5</v>
      </c>
      <c r="K79" s="8">
        <v>2520</v>
      </c>
      <c r="L79" s="8">
        <v>3780</v>
      </c>
      <c r="M79" s="4">
        <v>10</v>
      </c>
      <c r="N79" s="8">
        <v>378</v>
      </c>
      <c r="O79" s="8">
        <v>18.9</v>
      </c>
      <c r="P79" s="6"/>
      <c r="Q79" s="8">
        <v>170.1</v>
      </c>
      <c r="R79" s="8">
        <v>189</v>
      </c>
      <c r="S79" s="8">
        <v>359.1</v>
      </c>
      <c r="T79" s="6"/>
    </row>
    <row r="80" ht="19.2" spans="1:20">
      <c r="A80" s="4">
        <v>3272</v>
      </c>
      <c r="B80" s="4" t="s">
        <v>1359</v>
      </c>
      <c r="C80" s="4" t="s">
        <v>2249</v>
      </c>
      <c r="D80" s="5">
        <v>44927</v>
      </c>
      <c r="E80" s="5">
        <v>44957</v>
      </c>
      <c r="F80" s="6"/>
      <c r="G80" s="4" t="s">
        <v>25</v>
      </c>
      <c r="H80" s="4" t="s">
        <v>1291</v>
      </c>
      <c r="I80" s="4" t="s">
        <v>27</v>
      </c>
      <c r="J80" s="4">
        <v>3.5</v>
      </c>
      <c r="K80" s="8">
        <v>2520</v>
      </c>
      <c r="L80" s="8">
        <v>8820</v>
      </c>
      <c r="M80" s="4">
        <v>10</v>
      </c>
      <c r="N80" s="8">
        <v>882</v>
      </c>
      <c r="O80" s="8">
        <v>44.1</v>
      </c>
      <c r="P80" s="6"/>
      <c r="Q80" s="8">
        <v>396.9</v>
      </c>
      <c r="R80" s="8">
        <v>441</v>
      </c>
      <c r="S80" s="8">
        <v>837.9</v>
      </c>
      <c r="T80" s="6"/>
    </row>
    <row r="81" ht="19.2" spans="1:20">
      <c r="A81" s="4">
        <v>3273</v>
      </c>
      <c r="B81" s="4" t="s">
        <v>1360</v>
      </c>
      <c r="C81" s="4" t="s">
        <v>2249</v>
      </c>
      <c r="D81" s="5">
        <v>44927</v>
      </c>
      <c r="E81" s="5">
        <v>44957</v>
      </c>
      <c r="F81" s="6"/>
      <c r="G81" s="4" t="s">
        <v>25</v>
      </c>
      <c r="H81" s="4" t="s">
        <v>1291</v>
      </c>
      <c r="I81" s="4" t="s">
        <v>27</v>
      </c>
      <c r="J81" s="4">
        <v>6</v>
      </c>
      <c r="K81" s="8">
        <v>2520</v>
      </c>
      <c r="L81" s="8">
        <v>15120</v>
      </c>
      <c r="M81" s="4">
        <v>10</v>
      </c>
      <c r="N81" s="8">
        <v>1512</v>
      </c>
      <c r="O81" s="8">
        <v>75.6</v>
      </c>
      <c r="P81" s="6"/>
      <c r="Q81" s="8">
        <v>680.4</v>
      </c>
      <c r="R81" s="8">
        <v>756</v>
      </c>
      <c r="S81" s="8">
        <v>1436.4</v>
      </c>
      <c r="T81" s="6"/>
    </row>
    <row r="82" ht="19.2" spans="1:20">
      <c r="A82" s="4">
        <v>3274</v>
      </c>
      <c r="B82" s="4" t="s">
        <v>1361</v>
      </c>
      <c r="C82" s="4" t="s">
        <v>2249</v>
      </c>
      <c r="D82" s="5">
        <v>44927</v>
      </c>
      <c r="E82" s="5">
        <v>44957</v>
      </c>
      <c r="F82" s="6"/>
      <c r="G82" s="4" t="s">
        <v>25</v>
      </c>
      <c r="H82" s="4" t="s">
        <v>1291</v>
      </c>
      <c r="I82" s="4" t="s">
        <v>27</v>
      </c>
      <c r="J82" s="4">
        <v>3.5</v>
      </c>
      <c r="K82" s="8">
        <v>2520</v>
      </c>
      <c r="L82" s="8">
        <v>8820</v>
      </c>
      <c r="M82" s="4">
        <v>10</v>
      </c>
      <c r="N82" s="8">
        <v>882</v>
      </c>
      <c r="O82" s="8">
        <v>44.1</v>
      </c>
      <c r="P82" s="6"/>
      <c r="Q82" s="8">
        <v>396.9</v>
      </c>
      <c r="R82" s="8">
        <v>441</v>
      </c>
      <c r="S82" s="8">
        <v>837.9</v>
      </c>
      <c r="T82" s="6"/>
    </row>
    <row r="83" ht="19.2" spans="1:20">
      <c r="A83" s="4">
        <v>3275</v>
      </c>
      <c r="B83" s="4" t="s">
        <v>1362</v>
      </c>
      <c r="C83" s="4" t="s">
        <v>2249</v>
      </c>
      <c r="D83" s="5">
        <v>44927</v>
      </c>
      <c r="E83" s="5">
        <v>44957</v>
      </c>
      <c r="F83" s="6"/>
      <c r="G83" s="4" t="s">
        <v>25</v>
      </c>
      <c r="H83" s="4" t="s">
        <v>1291</v>
      </c>
      <c r="I83" s="4" t="s">
        <v>27</v>
      </c>
      <c r="J83" s="4">
        <v>6</v>
      </c>
      <c r="K83" s="8">
        <v>2520</v>
      </c>
      <c r="L83" s="8">
        <v>15120</v>
      </c>
      <c r="M83" s="4">
        <v>10</v>
      </c>
      <c r="N83" s="8">
        <v>1512</v>
      </c>
      <c r="O83" s="8">
        <v>75.6</v>
      </c>
      <c r="P83" s="6"/>
      <c r="Q83" s="8">
        <v>680.4</v>
      </c>
      <c r="R83" s="8">
        <v>756</v>
      </c>
      <c r="S83" s="8">
        <v>1436.4</v>
      </c>
      <c r="T83" s="6"/>
    </row>
    <row r="84" ht="19.2" spans="1:20">
      <c r="A84" s="4">
        <v>3276</v>
      </c>
      <c r="B84" s="4" t="s">
        <v>1363</v>
      </c>
      <c r="C84" s="4" t="s">
        <v>2249</v>
      </c>
      <c r="D84" s="5">
        <v>44927</v>
      </c>
      <c r="E84" s="5">
        <v>44957</v>
      </c>
      <c r="F84" s="6"/>
      <c r="G84" s="4" t="s">
        <v>25</v>
      </c>
      <c r="H84" s="4" t="s">
        <v>1291</v>
      </c>
      <c r="I84" s="4" t="s">
        <v>27</v>
      </c>
      <c r="J84" s="4">
        <v>7</v>
      </c>
      <c r="K84" s="8">
        <v>2520</v>
      </c>
      <c r="L84" s="8">
        <v>17640</v>
      </c>
      <c r="M84" s="4">
        <v>10</v>
      </c>
      <c r="N84" s="8">
        <v>1764</v>
      </c>
      <c r="O84" s="8">
        <v>88.2</v>
      </c>
      <c r="P84" s="6"/>
      <c r="Q84" s="8">
        <v>793.8</v>
      </c>
      <c r="R84" s="8">
        <v>882</v>
      </c>
      <c r="S84" s="8">
        <v>1675.8</v>
      </c>
      <c r="T84" s="6"/>
    </row>
    <row r="85" ht="19.2" spans="1:20">
      <c r="A85" s="4">
        <v>3277</v>
      </c>
      <c r="B85" s="4" t="s">
        <v>1364</v>
      </c>
      <c r="C85" s="4" t="s">
        <v>2249</v>
      </c>
      <c r="D85" s="5">
        <v>44927</v>
      </c>
      <c r="E85" s="5">
        <v>44957</v>
      </c>
      <c r="F85" s="6"/>
      <c r="G85" s="4" t="s">
        <v>25</v>
      </c>
      <c r="H85" s="4" t="s">
        <v>1291</v>
      </c>
      <c r="I85" s="4" t="s">
        <v>27</v>
      </c>
      <c r="J85" s="4">
        <v>3</v>
      </c>
      <c r="K85" s="8">
        <v>2520</v>
      </c>
      <c r="L85" s="8">
        <v>7560</v>
      </c>
      <c r="M85" s="4">
        <v>10</v>
      </c>
      <c r="N85" s="8">
        <v>756</v>
      </c>
      <c r="O85" s="8">
        <v>37.8</v>
      </c>
      <c r="P85" s="6"/>
      <c r="Q85" s="8">
        <v>340.2</v>
      </c>
      <c r="R85" s="8">
        <v>378</v>
      </c>
      <c r="S85" s="8">
        <v>718.2</v>
      </c>
      <c r="T85" s="6"/>
    </row>
    <row r="86" ht="19.2" spans="1:20">
      <c r="A86" s="4">
        <v>3278</v>
      </c>
      <c r="B86" s="4" t="s">
        <v>1322</v>
      </c>
      <c r="C86" s="4" t="s">
        <v>2249</v>
      </c>
      <c r="D86" s="5">
        <v>44927</v>
      </c>
      <c r="E86" s="5">
        <v>44957</v>
      </c>
      <c r="F86" s="6"/>
      <c r="G86" s="4" t="s">
        <v>25</v>
      </c>
      <c r="H86" s="4" t="s">
        <v>1291</v>
      </c>
      <c r="I86" s="4" t="s">
        <v>27</v>
      </c>
      <c r="J86" s="4">
        <v>7</v>
      </c>
      <c r="K86" s="8">
        <v>4410</v>
      </c>
      <c r="L86" s="8">
        <v>30870</v>
      </c>
      <c r="M86" s="4">
        <v>10</v>
      </c>
      <c r="N86" s="8">
        <v>3087</v>
      </c>
      <c r="O86" s="8">
        <v>154.35</v>
      </c>
      <c r="P86" s="6"/>
      <c r="Q86" s="8">
        <v>1389.15</v>
      </c>
      <c r="R86" s="8">
        <v>1543.5</v>
      </c>
      <c r="S86" s="8">
        <v>2932.65</v>
      </c>
      <c r="T86" s="6"/>
    </row>
    <row r="87" ht="19.2" spans="1:20">
      <c r="A87" s="4">
        <v>3279</v>
      </c>
      <c r="B87" s="4" t="s">
        <v>1365</v>
      </c>
      <c r="C87" s="4" t="s">
        <v>2249</v>
      </c>
      <c r="D87" s="5">
        <v>44927</v>
      </c>
      <c r="E87" s="5">
        <v>44957</v>
      </c>
      <c r="F87" s="6"/>
      <c r="G87" s="4" t="s">
        <v>25</v>
      </c>
      <c r="H87" s="4" t="s">
        <v>1291</v>
      </c>
      <c r="I87" s="4" t="s">
        <v>27</v>
      </c>
      <c r="J87" s="4">
        <v>8</v>
      </c>
      <c r="K87" s="8">
        <v>4410</v>
      </c>
      <c r="L87" s="8">
        <v>35280</v>
      </c>
      <c r="M87" s="4">
        <v>10</v>
      </c>
      <c r="N87" s="8">
        <v>3528</v>
      </c>
      <c r="O87" s="8">
        <v>176.4</v>
      </c>
      <c r="P87" s="6"/>
      <c r="Q87" s="8">
        <v>1587.6</v>
      </c>
      <c r="R87" s="8">
        <v>1764</v>
      </c>
      <c r="S87" s="8">
        <v>3351.6</v>
      </c>
      <c r="T87" s="6"/>
    </row>
    <row r="88" ht="19.2" spans="1:20">
      <c r="A88" s="4">
        <v>3280</v>
      </c>
      <c r="B88" s="4" t="s">
        <v>1298</v>
      </c>
      <c r="C88" s="4" t="s">
        <v>2249</v>
      </c>
      <c r="D88" s="5">
        <v>44927</v>
      </c>
      <c r="E88" s="5">
        <v>44957</v>
      </c>
      <c r="F88" s="6"/>
      <c r="G88" s="4" t="s">
        <v>25</v>
      </c>
      <c r="H88" s="4" t="s">
        <v>1291</v>
      </c>
      <c r="I88" s="4" t="s">
        <v>27</v>
      </c>
      <c r="J88" s="4">
        <v>3</v>
      </c>
      <c r="K88" s="8">
        <v>4410</v>
      </c>
      <c r="L88" s="8">
        <v>13230</v>
      </c>
      <c r="M88" s="4">
        <v>10</v>
      </c>
      <c r="N88" s="8">
        <v>1323</v>
      </c>
      <c r="O88" s="8">
        <v>66.15</v>
      </c>
      <c r="P88" s="6"/>
      <c r="Q88" s="8">
        <v>595.35</v>
      </c>
      <c r="R88" s="8">
        <v>661.5</v>
      </c>
      <c r="S88" s="8">
        <v>1256.85</v>
      </c>
      <c r="T88" s="6"/>
    </row>
    <row r="89" ht="19.2" spans="1:20">
      <c r="A89" s="4">
        <v>3281</v>
      </c>
      <c r="B89" s="4" t="s">
        <v>1366</v>
      </c>
      <c r="C89" s="4" t="s">
        <v>2249</v>
      </c>
      <c r="D89" s="5">
        <v>44927</v>
      </c>
      <c r="E89" s="5">
        <v>44957</v>
      </c>
      <c r="F89" s="6"/>
      <c r="G89" s="4" t="s">
        <v>25</v>
      </c>
      <c r="H89" s="4" t="s">
        <v>1291</v>
      </c>
      <c r="I89" s="4" t="s">
        <v>27</v>
      </c>
      <c r="J89" s="4">
        <v>6</v>
      </c>
      <c r="K89" s="8">
        <v>4410</v>
      </c>
      <c r="L89" s="8">
        <v>26460</v>
      </c>
      <c r="M89" s="4">
        <v>10</v>
      </c>
      <c r="N89" s="8">
        <v>2646</v>
      </c>
      <c r="O89" s="8">
        <v>132.3</v>
      </c>
      <c r="P89" s="6"/>
      <c r="Q89" s="8">
        <v>1190.7</v>
      </c>
      <c r="R89" s="8">
        <v>1323</v>
      </c>
      <c r="S89" s="8">
        <v>2513.7</v>
      </c>
      <c r="T89" s="6"/>
    </row>
    <row r="90" ht="19.2" spans="1:20">
      <c r="A90" s="4">
        <v>3282</v>
      </c>
      <c r="B90" s="4" t="s">
        <v>1367</v>
      </c>
      <c r="C90" s="4" t="s">
        <v>2249</v>
      </c>
      <c r="D90" s="5">
        <v>44927</v>
      </c>
      <c r="E90" s="5">
        <v>44957</v>
      </c>
      <c r="F90" s="6"/>
      <c r="G90" s="4" t="s">
        <v>25</v>
      </c>
      <c r="H90" s="4" t="s">
        <v>1291</v>
      </c>
      <c r="I90" s="4" t="s">
        <v>27</v>
      </c>
      <c r="J90" s="4">
        <v>7</v>
      </c>
      <c r="K90" s="8">
        <v>4410</v>
      </c>
      <c r="L90" s="8">
        <v>30870</v>
      </c>
      <c r="M90" s="4">
        <v>10</v>
      </c>
      <c r="N90" s="8">
        <v>3087</v>
      </c>
      <c r="O90" s="8">
        <v>154.35</v>
      </c>
      <c r="P90" s="6"/>
      <c r="Q90" s="8">
        <v>1389.15</v>
      </c>
      <c r="R90" s="8">
        <v>1543.5</v>
      </c>
      <c r="S90" s="8">
        <v>2932.65</v>
      </c>
      <c r="T90" s="6"/>
    </row>
    <row r="91" ht="19.2" spans="1:20">
      <c r="A91" s="4">
        <v>3283</v>
      </c>
      <c r="B91" s="4" t="s">
        <v>1368</v>
      </c>
      <c r="C91" s="4" t="s">
        <v>2249</v>
      </c>
      <c r="D91" s="5">
        <v>44927</v>
      </c>
      <c r="E91" s="5">
        <v>44957</v>
      </c>
      <c r="F91" s="6"/>
      <c r="G91" s="4" t="s">
        <v>25</v>
      </c>
      <c r="H91" s="4" t="s">
        <v>1291</v>
      </c>
      <c r="I91" s="4" t="s">
        <v>27</v>
      </c>
      <c r="J91" s="4">
        <v>3.5</v>
      </c>
      <c r="K91" s="8">
        <v>4410</v>
      </c>
      <c r="L91" s="8">
        <v>15435</v>
      </c>
      <c r="M91" s="4">
        <v>10</v>
      </c>
      <c r="N91" s="8">
        <v>1543.5</v>
      </c>
      <c r="O91" s="8">
        <v>77.175</v>
      </c>
      <c r="P91" s="6"/>
      <c r="Q91" s="8">
        <v>694.575</v>
      </c>
      <c r="R91" s="8">
        <v>771.75</v>
      </c>
      <c r="S91" s="8">
        <v>1466.325</v>
      </c>
      <c r="T91" s="6"/>
    </row>
    <row r="92" ht="19.2" spans="1:20">
      <c r="A92" s="4">
        <v>3284</v>
      </c>
      <c r="B92" s="4" t="s">
        <v>1369</v>
      </c>
      <c r="C92" s="4" t="s">
        <v>2249</v>
      </c>
      <c r="D92" s="5">
        <v>44927</v>
      </c>
      <c r="E92" s="5">
        <v>44957</v>
      </c>
      <c r="F92" s="6"/>
      <c r="G92" s="4" t="s">
        <v>25</v>
      </c>
      <c r="H92" s="4" t="s">
        <v>1291</v>
      </c>
      <c r="I92" s="4" t="s">
        <v>27</v>
      </c>
      <c r="J92" s="4">
        <v>2.3</v>
      </c>
      <c r="K92" s="8">
        <v>4410</v>
      </c>
      <c r="L92" s="8">
        <v>10143</v>
      </c>
      <c r="M92" s="4">
        <v>10</v>
      </c>
      <c r="N92" s="8">
        <v>1014.3</v>
      </c>
      <c r="O92" s="8">
        <v>50.715</v>
      </c>
      <c r="P92" s="6"/>
      <c r="Q92" s="8">
        <v>456.435</v>
      </c>
      <c r="R92" s="8">
        <v>507.15</v>
      </c>
      <c r="S92" s="8">
        <v>963.585</v>
      </c>
      <c r="T92" s="6"/>
    </row>
    <row r="93" ht="19.2" spans="1:20">
      <c r="A93" s="4">
        <v>3285</v>
      </c>
      <c r="B93" s="4" t="s">
        <v>1370</v>
      </c>
      <c r="C93" s="4" t="s">
        <v>2249</v>
      </c>
      <c r="D93" s="5">
        <v>44927</v>
      </c>
      <c r="E93" s="5">
        <v>44957</v>
      </c>
      <c r="F93" s="6"/>
      <c r="G93" s="4" t="s">
        <v>25</v>
      </c>
      <c r="H93" s="4" t="s">
        <v>1291</v>
      </c>
      <c r="I93" s="4" t="s">
        <v>27</v>
      </c>
      <c r="J93" s="4">
        <v>3.5</v>
      </c>
      <c r="K93" s="8">
        <v>4410</v>
      </c>
      <c r="L93" s="8">
        <v>15435</v>
      </c>
      <c r="M93" s="4">
        <v>10</v>
      </c>
      <c r="N93" s="8">
        <v>1543.5</v>
      </c>
      <c r="O93" s="8">
        <v>77.175</v>
      </c>
      <c r="P93" s="6"/>
      <c r="Q93" s="8">
        <v>694.575</v>
      </c>
      <c r="R93" s="8">
        <v>771.75</v>
      </c>
      <c r="S93" s="8">
        <v>1466.325</v>
      </c>
      <c r="T93" s="6"/>
    </row>
    <row r="94" ht="19.2" spans="1:20">
      <c r="A94" s="4">
        <v>3286</v>
      </c>
      <c r="B94" s="4" t="s">
        <v>1371</v>
      </c>
      <c r="C94" s="4" t="s">
        <v>2249</v>
      </c>
      <c r="D94" s="5">
        <v>44927</v>
      </c>
      <c r="E94" s="5">
        <v>44957</v>
      </c>
      <c r="F94" s="6"/>
      <c r="G94" s="4" t="s">
        <v>25</v>
      </c>
      <c r="H94" s="4" t="s">
        <v>1291</v>
      </c>
      <c r="I94" s="4" t="s">
        <v>27</v>
      </c>
      <c r="J94" s="4">
        <v>3</v>
      </c>
      <c r="K94" s="8">
        <v>4410</v>
      </c>
      <c r="L94" s="8">
        <v>13230</v>
      </c>
      <c r="M94" s="4">
        <v>10</v>
      </c>
      <c r="N94" s="8">
        <v>1323</v>
      </c>
      <c r="O94" s="8">
        <v>66.15</v>
      </c>
      <c r="P94" s="6"/>
      <c r="Q94" s="8">
        <v>595.35</v>
      </c>
      <c r="R94" s="8">
        <v>661.5</v>
      </c>
      <c r="S94" s="8">
        <v>1256.85</v>
      </c>
      <c r="T94" s="6"/>
    </row>
    <row r="95" ht="19.2" spans="1:20">
      <c r="A95" s="4">
        <v>3287</v>
      </c>
      <c r="B95" s="4" t="s">
        <v>1372</v>
      </c>
      <c r="C95" s="4" t="s">
        <v>2249</v>
      </c>
      <c r="D95" s="5">
        <v>44927</v>
      </c>
      <c r="E95" s="5">
        <v>44957</v>
      </c>
      <c r="F95" s="6"/>
      <c r="G95" s="4" t="s">
        <v>25</v>
      </c>
      <c r="H95" s="4" t="s">
        <v>1291</v>
      </c>
      <c r="I95" s="4" t="s">
        <v>27</v>
      </c>
      <c r="J95" s="4">
        <v>6</v>
      </c>
      <c r="K95" s="8">
        <v>4410</v>
      </c>
      <c r="L95" s="8">
        <v>26460</v>
      </c>
      <c r="M95" s="4">
        <v>10</v>
      </c>
      <c r="N95" s="8">
        <v>2646</v>
      </c>
      <c r="O95" s="8">
        <v>132.3</v>
      </c>
      <c r="P95" s="6"/>
      <c r="Q95" s="8">
        <v>1190.7</v>
      </c>
      <c r="R95" s="8">
        <v>1323</v>
      </c>
      <c r="S95" s="8">
        <v>2513.7</v>
      </c>
      <c r="T95" s="6"/>
    </row>
    <row r="96" ht="19.2" spans="1:20">
      <c r="A96" s="4">
        <v>3288</v>
      </c>
      <c r="B96" s="4" t="s">
        <v>1305</v>
      </c>
      <c r="C96" s="4" t="s">
        <v>2249</v>
      </c>
      <c r="D96" s="5">
        <v>44927</v>
      </c>
      <c r="E96" s="5">
        <v>44957</v>
      </c>
      <c r="F96" s="6"/>
      <c r="G96" s="4" t="s">
        <v>25</v>
      </c>
      <c r="H96" s="4" t="s">
        <v>1291</v>
      </c>
      <c r="I96" s="4" t="s">
        <v>27</v>
      </c>
      <c r="J96" s="4">
        <v>2</v>
      </c>
      <c r="K96" s="8">
        <v>4410</v>
      </c>
      <c r="L96" s="8">
        <v>8820</v>
      </c>
      <c r="M96" s="4">
        <v>10</v>
      </c>
      <c r="N96" s="8">
        <v>882</v>
      </c>
      <c r="O96" s="8">
        <v>44.1</v>
      </c>
      <c r="P96" s="6"/>
      <c r="Q96" s="8">
        <v>396.9</v>
      </c>
      <c r="R96" s="8">
        <v>441</v>
      </c>
      <c r="S96" s="8">
        <v>837.9</v>
      </c>
      <c r="T96" s="6"/>
    </row>
    <row r="97" ht="19.2" spans="1:20">
      <c r="A97" s="4">
        <v>3289</v>
      </c>
      <c r="B97" s="4" t="s">
        <v>1373</v>
      </c>
      <c r="C97" s="4" t="s">
        <v>2249</v>
      </c>
      <c r="D97" s="5">
        <v>44927</v>
      </c>
      <c r="E97" s="5">
        <v>44957</v>
      </c>
      <c r="F97" s="6"/>
      <c r="G97" s="4" t="s">
        <v>25</v>
      </c>
      <c r="H97" s="4" t="s">
        <v>1291</v>
      </c>
      <c r="I97" s="4" t="s">
        <v>27</v>
      </c>
      <c r="J97" s="4">
        <v>7</v>
      </c>
      <c r="K97" s="8">
        <v>4410</v>
      </c>
      <c r="L97" s="8">
        <v>30870</v>
      </c>
      <c r="M97" s="4">
        <v>10</v>
      </c>
      <c r="N97" s="8">
        <v>3087</v>
      </c>
      <c r="O97" s="8">
        <v>154.35</v>
      </c>
      <c r="P97" s="6"/>
      <c r="Q97" s="8">
        <v>1389.15</v>
      </c>
      <c r="R97" s="8">
        <v>1543.5</v>
      </c>
      <c r="S97" s="8">
        <v>2932.65</v>
      </c>
      <c r="T97" s="6"/>
    </row>
    <row r="98" ht="19.2" spans="1:20">
      <c r="A98" s="4">
        <v>3290</v>
      </c>
      <c r="B98" s="4" t="s">
        <v>1374</v>
      </c>
      <c r="C98" s="4" t="s">
        <v>2249</v>
      </c>
      <c r="D98" s="5">
        <v>44927</v>
      </c>
      <c r="E98" s="5">
        <v>44957</v>
      </c>
      <c r="F98" s="6"/>
      <c r="G98" s="4" t="s">
        <v>25</v>
      </c>
      <c r="H98" s="4" t="s">
        <v>1291</v>
      </c>
      <c r="I98" s="4" t="s">
        <v>27</v>
      </c>
      <c r="J98" s="4">
        <v>5.5</v>
      </c>
      <c r="K98" s="8">
        <v>4410</v>
      </c>
      <c r="L98" s="8">
        <v>24255</v>
      </c>
      <c r="M98" s="4">
        <v>10</v>
      </c>
      <c r="N98" s="8">
        <v>2425.5</v>
      </c>
      <c r="O98" s="8">
        <v>121.275</v>
      </c>
      <c r="P98" s="6"/>
      <c r="Q98" s="8">
        <v>1091.475</v>
      </c>
      <c r="R98" s="8">
        <v>1212.75</v>
      </c>
      <c r="S98" s="8">
        <v>2304.225</v>
      </c>
      <c r="T98" s="6"/>
    </row>
    <row r="99" ht="19.2" spans="1:20">
      <c r="A99" s="4">
        <v>3291</v>
      </c>
      <c r="B99" s="4" t="s">
        <v>1375</v>
      </c>
      <c r="C99" s="4" t="s">
        <v>2249</v>
      </c>
      <c r="D99" s="5">
        <v>44927</v>
      </c>
      <c r="E99" s="5">
        <v>44957</v>
      </c>
      <c r="F99" s="6"/>
      <c r="G99" s="4" t="s">
        <v>25</v>
      </c>
      <c r="H99" s="4" t="s">
        <v>1291</v>
      </c>
      <c r="I99" s="4" t="s">
        <v>27</v>
      </c>
      <c r="J99" s="4">
        <v>3.5</v>
      </c>
      <c r="K99" s="8">
        <v>4410</v>
      </c>
      <c r="L99" s="8">
        <v>15435</v>
      </c>
      <c r="M99" s="4">
        <v>10</v>
      </c>
      <c r="N99" s="8">
        <v>1543.5</v>
      </c>
      <c r="O99" s="8">
        <v>77.175</v>
      </c>
      <c r="P99" s="6"/>
      <c r="Q99" s="8">
        <v>694.575</v>
      </c>
      <c r="R99" s="8">
        <v>771.75</v>
      </c>
      <c r="S99" s="8">
        <v>1466.325</v>
      </c>
      <c r="T99" s="6"/>
    </row>
    <row r="100" ht="19.2" spans="1:20">
      <c r="A100" s="4">
        <v>3292</v>
      </c>
      <c r="B100" s="4" t="s">
        <v>1342</v>
      </c>
      <c r="C100" s="4" t="s">
        <v>2249</v>
      </c>
      <c r="D100" s="5">
        <v>44927</v>
      </c>
      <c r="E100" s="5">
        <v>44957</v>
      </c>
      <c r="F100" s="6"/>
      <c r="G100" s="4" t="s">
        <v>25</v>
      </c>
      <c r="H100" s="4" t="s">
        <v>1291</v>
      </c>
      <c r="I100" s="4" t="s">
        <v>27</v>
      </c>
      <c r="J100" s="4">
        <v>3</v>
      </c>
      <c r="K100" s="8">
        <v>4410</v>
      </c>
      <c r="L100" s="8">
        <v>13230</v>
      </c>
      <c r="M100" s="4">
        <v>10</v>
      </c>
      <c r="N100" s="8">
        <v>1323</v>
      </c>
      <c r="O100" s="8">
        <v>66.15</v>
      </c>
      <c r="P100" s="6"/>
      <c r="Q100" s="8">
        <v>595.35</v>
      </c>
      <c r="R100" s="8">
        <v>661.5</v>
      </c>
      <c r="S100" s="8">
        <v>1256.85</v>
      </c>
      <c r="T100" s="6"/>
    </row>
    <row r="101" ht="19.2" spans="1:20">
      <c r="A101" s="4">
        <v>3293</v>
      </c>
      <c r="B101" s="4" t="s">
        <v>1376</v>
      </c>
      <c r="C101" s="4" t="s">
        <v>2249</v>
      </c>
      <c r="D101" s="5">
        <v>44927</v>
      </c>
      <c r="E101" s="5">
        <v>44957</v>
      </c>
      <c r="F101" s="6"/>
      <c r="G101" s="4" t="s">
        <v>25</v>
      </c>
      <c r="H101" s="4" t="s">
        <v>1291</v>
      </c>
      <c r="I101" s="4" t="s">
        <v>27</v>
      </c>
      <c r="J101" s="4">
        <v>7.2</v>
      </c>
      <c r="K101" s="8">
        <v>4410</v>
      </c>
      <c r="L101" s="8">
        <v>31752</v>
      </c>
      <c r="M101" s="4">
        <v>10</v>
      </c>
      <c r="N101" s="8">
        <v>3175.2</v>
      </c>
      <c r="O101" s="8">
        <v>158.76</v>
      </c>
      <c r="P101" s="6"/>
      <c r="Q101" s="8">
        <v>1428.84</v>
      </c>
      <c r="R101" s="8">
        <v>1587.6</v>
      </c>
      <c r="S101" s="8">
        <v>3016.44</v>
      </c>
      <c r="T101" s="6"/>
    </row>
    <row r="102" ht="19.2" spans="1:20">
      <c r="A102" s="4">
        <v>3294</v>
      </c>
      <c r="B102" s="4" t="s">
        <v>1377</v>
      </c>
      <c r="C102" s="4" t="s">
        <v>2249</v>
      </c>
      <c r="D102" s="5">
        <v>44927</v>
      </c>
      <c r="E102" s="5">
        <v>44957</v>
      </c>
      <c r="F102" s="6"/>
      <c r="G102" s="4" t="s">
        <v>25</v>
      </c>
      <c r="H102" s="4" t="s">
        <v>1291</v>
      </c>
      <c r="I102" s="4" t="s">
        <v>27</v>
      </c>
      <c r="J102" s="4">
        <v>6</v>
      </c>
      <c r="K102" s="8">
        <v>4410</v>
      </c>
      <c r="L102" s="8">
        <v>26460</v>
      </c>
      <c r="M102" s="4">
        <v>10</v>
      </c>
      <c r="N102" s="8">
        <v>2646</v>
      </c>
      <c r="O102" s="8">
        <v>132.3</v>
      </c>
      <c r="P102" s="6"/>
      <c r="Q102" s="8">
        <v>1190.7</v>
      </c>
      <c r="R102" s="8">
        <v>1323</v>
      </c>
      <c r="S102" s="8">
        <v>2513.7</v>
      </c>
      <c r="T102" s="6"/>
    </row>
    <row r="103" ht="19.2" spans="1:20">
      <c r="A103" s="4">
        <v>3295</v>
      </c>
      <c r="B103" s="4" t="s">
        <v>1378</v>
      </c>
      <c r="C103" s="4" t="s">
        <v>2249</v>
      </c>
      <c r="D103" s="5">
        <v>44927</v>
      </c>
      <c r="E103" s="5">
        <v>44957</v>
      </c>
      <c r="F103" s="6"/>
      <c r="G103" s="4" t="s">
        <v>25</v>
      </c>
      <c r="H103" s="4" t="s">
        <v>1291</v>
      </c>
      <c r="I103" s="4" t="s">
        <v>27</v>
      </c>
      <c r="J103" s="4">
        <v>6</v>
      </c>
      <c r="K103" s="8">
        <v>4410</v>
      </c>
      <c r="L103" s="8">
        <v>26460</v>
      </c>
      <c r="M103" s="4">
        <v>10</v>
      </c>
      <c r="N103" s="8">
        <v>2646</v>
      </c>
      <c r="O103" s="8">
        <v>132.3</v>
      </c>
      <c r="P103" s="6"/>
      <c r="Q103" s="8">
        <v>1190.7</v>
      </c>
      <c r="R103" s="8">
        <v>1323</v>
      </c>
      <c r="S103" s="8">
        <v>2513.7</v>
      </c>
      <c r="T103" s="6"/>
    </row>
    <row r="104" ht="19.2" spans="1:20">
      <c r="A104" s="4">
        <v>3296</v>
      </c>
      <c r="B104" s="4" t="s">
        <v>1379</v>
      </c>
      <c r="C104" s="4" t="s">
        <v>2249</v>
      </c>
      <c r="D104" s="5">
        <v>44927</v>
      </c>
      <c r="E104" s="5">
        <v>44957</v>
      </c>
      <c r="F104" s="6"/>
      <c r="G104" s="4" t="s">
        <v>25</v>
      </c>
      <c r="H104" s="4" t="s">
        <v>1291</v>
      </c>
      <c r="I104" s="4" t="s">
        <v>27</v>
      </c>
      <c r="J104" s="4">
        <v>8</v>
      </c>
      <c r="K104" s="8">
        <v>4410</v>
      </c>
      <c r="L104" s="8">
        <v>35280</v>
      </c>
      <c r="M104" s="4">
        <v>10</v>
      </c>
      <c r="N104" s="8">
        <v>3528</v>
      </c>
      <c r="O104" s="8">
        <v>176.4</v>
      </c>
      <c r="P104" s="6"/>
      <c r="Q104" s="8">
        <v>1587.6</v>
      </c>
      <c r="R104" s="8">
        <v>1764</v>
      </c>
      <c r="S104" s="8">
        <v>3351.6</v>
      </c>
      <c r="T104" s="6"/>
    </row>
    <row r="105" ht="19.2" spans="1:20">
      <c r="A105" s="4">
        <v>3297</v>
      </c>
      <c r="B105" s="4" t="s">
        <v>1380</v>
      </c>
      <c r="C105" s="4" t="s">
        <v>2249</v>
      </c>
      <c r="D105" s="5">
        <v>44927</v>
      </c>
      <c r="E105" s="5">
        <v>44957</v>
      </c>
      <c r="F105" s="6"/>
      <c r="G105" s="4" t="s">
        <v>25</v>
      </c>
      <c r="H105" s="4" t="s">
        <v>1291</v>
      </c>
      <c r="I105" s="4" t="s">
        <v>27</v>
      </c>
      <c r="J105" s="4">
        <v>5</v>
      </c>
      <c r="K105" s="8">
        <v>4410</v>
      </c>
      <c r="L105" s="8">
        <v>22050</v>
      </c>
      <c r="M105" s="4">
        <v>10</v>
      </c>
      <c r="N105" s="8">
        <v>2205</v>
      </c>
      <c r="O105" s="8">
        <v>110.25</v>
      </c>
      <c r="P105" s="6"/>
      <c r="Q105" s="8">
        <v>992.25</v>
      </c>
      <c r="R105" s="8">
        <v>1102.5</v>
      </c>
      <c r="S105" s="8">
        <v>2094.75</v>
      </c>
      <c r="T105" s="6"/>
    </row>
    <row r="106" ht="19.2" spans="1:20">
      <c r="A106" s="4">
        <v>3298</v>
      </c>
      <c r="B106" s="4" t="s">
        <v>1381</v>
      </c>
      <c r="C106" s="4" t="s">
        <v>2249</v>
      </c>
      <c r="D106" s="5">
        <v>44927</v>
      </c>
      <c r="E106" s="5">
        <v>44957</v>
      </c>
      <c r="F106" s="6"/>
      <c r="G106" s="4" t="s">
        <v>25</v>
      </c>
      <c r="H106" s="4" t="s">
        <v>1291</v>
      </c>
      <c r="I106" s="4" t="s">
        <v>27</v>
      </c>
      <c r="J106" s="4">
        <v>6</v>
      </c>
      <c r="K106" s="8">
        <v>4410</v>
      </c>
      <c r="L106" s="8">
        <v>26460</v>
      </c>
      <c r="M106" s="4">
        <v>10</v>
      </c>
      <c r="N106" s="8">
        <v>2646</v>
      </c>
      <c r="O106" s="8">
        <v>132.3</v>
      </c>
      <c r="P106" s="6"/>
      <c r="Q106" s="8">
        <v>1190.7</v>
      </c>
      <c r="R106" s="8">
        <v>1323</v>
      </c>
      <c r="S106" s="8">
        <v>2513.7</v>
      </c>
      <c r="T106" s="6"/>
    </row>
    <row r="107" ht="19.2" spans="1:20">
      <c r="A107" s="4">
        <v>3299</v>
      </c>
      <c r="B107" s="4" t="s">
        <v>1357</v>
      </c>
      <c r="C107" s="4" t="s">
        <v>2249</v>
      </c>
      <c r="D107" s="5">
        <v>44927</v>
      </c>
      <c r="E107" s="5">
        <v>44957</v>
      </c>
      <c r="F107" s="6"/>
      <c r="G107" s="4" t="s">
        <v>25</v>
      </c>
      <c r="H107" s="4" t="s">
        <v>1291</v>
      </c>
      <c r="I107" s="4" t="s">
        <v>27</v>
      </c>
      <c r="J107" s="4">
        <v>5</v>
      </c>
      <c r="K107" s="8">
        <v>4410</v>
      </c>
      <c r="L107" s="8">
        <v>22050</v>
      </c>
      <c r="M107" s="4">
        <v>10</v>
      </c>
      <c r="N107" s="8">
        <v>2205</v>
      </c>
      <c r="O107" s="8">
        <v>110.25</v>
      </c>
      <c r="P107" s="6"/>
      <c r="Q107" s="8">
        <v>992.25</v>
      </c>
      <c r="R107" s="8">
        <v>1102.5</v>
      </c>
      <c r="S107" s="8">
        <v>2094.75</v>
      </c>
      <c r="T107" s="6"/>
    </row>
    <row r="108" ht="19.2" spans="1:20">
      <c r="A108" s="4">
        <v>3300</v>
      </c>
      <c r="B108" s="4" t="s">
        <v>1382</v>
      </c>
      <c r="C108" s="4" t="s">
        <v>2249</v>
      </c>
      <c r="D108" s="5">
        <v>44927</v>
      </c>
      <c r="E108" s="5">
        <v>44957</v>
      </c>
      <c r="F108" s="6"/>
      <c r="G108" s="4" t="s">
        <v>25</v>
      </c>
      <c r="H108" s="4" t="s">
        <v>1291</v>
      </c>
      <c r="I108" s="4" t="s">
        <v>27</v>
      </c>
      <c r="J108" s="4">
        <v>4.5</v>
      </c>
      <c r="K108" s="8">
        <v>2520</v>
      </c>
      <c r="L108" s="8">
        <v>11340</v>
      </c>
      <c r="M108" s="4">
        <v>10</v>
      </c>
      <c r="N108" s="8">
        <v>1134</v>
      </c>
      <c r="O108" s="8">
        <v>56.7</v>
      </c>
      <c r="P108" s="6"/>
      <c r="Q108" s="8">
        <v>510.3</v>
      </c>
      <c r="R108" s="8">
        <v>567</v>
      </c>
      <c r="S108" s="8">
        <v>1077.3</v>
      </c>
      <c r="T108" s="6"/>
    </row>
    <row r="109" ht="19.2" spans="1:20">
      <c r="A109" s="4">
        <v>3301</v>
      </c>
      <c r="B109" s="4" t="s">
        <v>1292</v>
      </c>
      <c r="C109" s="4" t="s">
        <v>2249</v>
      </c>
      <c r="D109" s="5">
        <v>44927</v>
      </c>
      <c r="E109" s="5">
        <v>44957</v>
      </c>
      <c r="F109" s="6"/>
      <c r="G109" s="4" t="s">
        <v>25</v>
      </c>
      <c r="H109" s="4" t="s">
        <v>1291</v>
      </c>
      <c r="I109" s="4" t="s">
        <v>27</v>
      </c>
      <c r="J109" s="4">
        <v>3.2</v>
      </c>
      <c r="K109" s="8">
        <v>2520</v>
      </c>
      <c r="L109" s="8">
        <v>8064</v>
      </c>
      <c r="M109" s="4">
        <v>10</v>
      </c>
      <c r="N109" s="8">
        <v>806.4</v>
      </c>
      <c r="O109" s="8">
        <v>40.32</v>
      </c>
      <c r="P109" s="6"/>
      <c r="Q109" s="8">
        <v>362.88</v>
      </c>
      <c r="R109" s="8">
        <v>403.2</v>
      </c>
      <c r="S109" s="8">
        <v>766.08</v>
      </c>
      <c r="T109" s="6"/>
    </row>
    <row r="110" ht="19.2" spans="1:20">
      <c r="A110" s="4">
        <v>3302</v>
      </c>
      <c r="B110" s="4" t="s">
        <v>1383</v>
      </c>
      <c r="C110" s="4" t="s">
        <v>2249</v>
      </c>
      <c r="D110" s="5">
        <v>44927</v>
      </c>
      <c r="E110" s="5">
        <v>44957</v>
      </c>
      <c r="F110" s="6"/>
      <c r="G110" s="4" t="s">
        <v>25</v>
      </c>
      <c r="H110" s="4" t="s">
        <v>1291</v>
      </c>
      <c r="I110" s="4" t="s">
        <v>27</v>
      </c>
      <c r="J110" s="4">
        <v>5</v>
      </c>
      <c r="K110" s="8">
        <v>2520</v>
      </c>
      <c r="L110" s="8">
        <v>12600</v>
      </c>
      <c r="M110" s="4">
        <v>10</v>
      </c>
      <c r="N110" s="8">
        <v>1260</v>
      </c>
      <c r="O110" s="8">
        <v>63</v>
      </c>
      <c r="P110" s="6"/>
      <c r="Q110" s="8">
        <v>567</v>
      </c>
      <c r="R110" s="8">
        <v>630</v>
      </c>
      <c r="S110" s="8">
        <v>1197</v>
      </c>
      <c r="T110" s="6"/>
    </row>
    <row r="111" ht="19.2" spans="1:20">
      <c r="A111" s="4">
        <v>3303</v>
      </c>
      <c r="B111" s="4" t="s">
        <v>1384</v>
      </c>
      <c r="C111" s="4" t="s">
        <v>2249</v>
      </c>
      <c r="D111" s="5">
        <v>44927</v>
      </c>
      <c r="E111" s="5">
        <v>44957</v>
      </c>
      <c r="F111" s="6"/>
      <c r="G111" s="4" t="s">
        <v>25</v>
      </c>
      <c r="H111" s="4" t="s">
        <v>1291</v>
      </c>
      <c r="I111" s="4" t="s">
        <v>27</v>
      </c>
      <c r="J111" s="4">
        <v>7</v>
      </c>
      <c r="K111" s="8">
        <v>2520</v>
      </c>
      <c r="L111" s="8">
        <v>17640</v>
      </c>
      <c r="M111" s="4">
        <v>10</v>
      </c>
      <c r="N111" s="8">
        <v>1764</v>
      </c>
      <c r="O111" s="8">
        <v>88.2</v>
      </c>
      <c r="P111" s="6"/>
      <c r="Q111" s="8">
        <v>793.8</v>
      </c>
      <c r="R111" s="8">
        <v>882</v>
      </c>
      <c r="S111" s="8">
        <v>1675.8</v>
      </c>
      <c r="T111" s="6"/>
    </row>
    <row r="112" ht="19.2" spans="1:20">
      <c r="A112" s="4">
        <v>3304</v>
      </c>
      <c r="B112" s="4" t="s">
        <v>1385</v>
      </c>
      <c r="C112" s="4" t="s">
        <v>2249</v>
      </c>
      <c r="D112" s="5">
        <v>44927</v>
      </c>
      <c r="E112" s="5">
        <v>44957</v>
      </c>
      <c r="F112" s="6"/>
      <c r="G112" s="4" t="s">
        <v>25</v>
      </c>
      <c r="H112" s="4" t="s">
        <v>1291</v>
      </c>
      <c r="I112" s="4" t="s">
        <v>27</v>
      </c>
      <c r="J112" s="4">
        <v>6</v>
      </c>
      <c r="K112" s="8">
        <v>2520</v>
      </c>
      <c r="L112" s="8">
        <v>15120</v>
      </c>
      <c r="M112" s="4">
        <v>10</v>
      </c>
      <c r="N112" s="8">
        <v>1512</v>
      </c>
      <c r="O112" s="8">
        <v>75.6</v>
      </c>
      <c r="P112" s="6"/>
      <c r="Q112" s="8">
        <v>680.4</v>
      </c>
      <c r="R112" s="8">
        <v>756</v>
      </c>
      <c r="S112" s="8">
        <v>1436.4</v>
      </c>
      <c r="T112" s="6"/>
    </row>
    <row r="113" ht="19.2" spans="1:20">
      <c r="A113" s="4">
        <v>3305</v>
      </c>
      <c r="B113" s="4" t="s">
        <v>1386</v>
      </c>
      <c r="C113" s="4" t="s">
        <v>2249</v>
      </c>
      <c r="D113" s="5">
        <v>44927</v>
      </c>
      <c r="E113" s="5">
        <v>44957</v>
      </c>
      <c r="F113" s="6"/>
      <c r="G113" s="4" t="s">
        <v>25</v>
      </c>
      <c r="H113" s="4" t="s">
        <v>1291</v>
      </c>
      <c r="I113" s="4" t="s">
        <v>27</v>
      </c>
      <c r="J113" s="4">
        <v>5</v>
      </c>
      <c r="K113" s="8">
        <v>2520</v>
      </c>
      <c r="L113" s="8">
        <v>12600</v>
      </c>
      <c r="M113" s="4">
        <v>10</v>
      </c>
      <c r="N113" s="8">
        <v>1260</v>
      </c>
      <c r="O113" s="8">
        <v>63</v>
      </c>
      <c r="P113" s="6"/>
      <c r="Q113" s="8">
        <v>567</v>
      </c>
      <c r="R113" s="8">
        <v>630</v>
      </c>
      <c r="S113" s="8">
        <v>1197</v>
      </c>
      <c r="T113" s="6"/>
    </row>
    <row r="114" ht="19.2" spans="1:20">
      <c r="A114" s="4">
        <v>3306</v>
      </c>
      <c r="B114" s="4" t="s">
        <v>1387</v>
      </c>
      <c r="C114" s="4" t="s">
        <v>2249</v>
      </c>
      <c r="D114" s="5">
        <v>44927</v>
      </c>
      <c r="E114" s="5">
        <v>44957</v>
      </c>
      <c r="F114" s="6"/>
      <c r="G114" s="4" t="s">
        <v>25</v>
      </c>
      <c r="H114" s="4" t="s">
        <v>1291</v>
      </c>
      <c r="I114" s="4" t="s">
        <v>27</v>
      </c>
      <c r="J114" s="4">
        <v>5</v>
      </c>
      <c r="K114" s="8">
        <v>2520</v>
      </c>
      <c r="L114" s="8">
        <v>12600</v>
      </c>
      <c r="M114" s="4">
        <v>10</v>
      </c>
      <c r="N114" s="8">
        <v>1260</v>
      </c>
      <c r="O114" s="8">
        <v>63</v>
      </c>
      <c r="P114" s="6"/>
      <c r="Q114" s="8">
        <v>567</v>
      </c>
      <c r="R114" s="8">
        <v>630</v>
      </c>
      <c r="S114" s="8">
        <v>1197</v>
      </c>
      <c r="T114" s="6"/>
    </row>
    <row r="115" ht="19.2" spans="1:20">
      <c r="A115" s="4">
        <v>3307</v>
      </c>
      <c r="B115" s="4" t="s">
        <v>1388</v>
      </c>
      <c r="C115" s="4" t="s">
        <v>2249</v>
      </c>
      <c r="D115" s="5">
        <v>44927</v>
      </c>
      <c r="E115" s="5">
        <v>44957</v>
      </c>
      <c r="F115" s="6"/>
      <c r="G115" s="4" t="s">
        <v>25</v>
      </c>
      <c r="H115" s="4" t="s">
        <v>1291</v>
      </c>
      <c r="I115" s="4" t="s">
        <v>27</v>
      </c>
      <c r="J115" s="4">
        <v>5.5</v>
      </c>
      <c r="K115" s="8">
        <v>2520</v>
      </c>
      <c r="L115" s="8">
        <v>13860</v>
      </c>
      <c r="M115" s="4">
        <v>10</v>
      </c>
      <c r="N115" s="8">
        <v>1386</v>
      </c>
      <c r="O115" s="8">
        <v>69.3</v>
      </c>
      <c r="P115" s="6"/>
      <c r="Q115" s="8">
        <v>623.7</v>
      </c>
      <c r="R115" s="8">
        <v>693</v>
      </c>
      <c r="S115" s="8">
        <v>1316.7</v>
      </c>
      <c r="T115" s="6"/>
    </row>
    <row r="116" ht="19.2" spans="1:20">
      <c r="A116" s="4">
        <v>3308</v>
      </c>
      <c r="B116" s="4" t="s">
        <v>1326</v>
      </c>
      <c r="C116" s="4" t="s">
        <v>2249</v>
      </c>
      <c r="D116" s="5">
        <v>44927</v>
      </c>
      <c r="E116" s="5">
        <v>44957</v>
      </c>
      <c r="F116" s="6"/>
      <c r="G116" s="4" t="s">
        <v>25</v>
      </c>
      <c r="H116" s="4" t="s">
        <v>1291</v>
      </c>
      <c r="I116" s="4" t="s">
        <v>27</v>
      </c>
      <c r="J116" s="4">
        <v>2</v>
      </c>
      <c r="K116" s="8">
        <v>2520</v>
      </c>
      <c r="L116" s="8">
        <v>5040</v>
      </c>
      <c r="M116" s="4">
        <v>10</v>
      </c>
      <c r="N116" s="8">
        <v>504</v>
      </c>
      <c r="O116" s="8">
        <v>25.2</v>
      </c>
      <c r="P116" s="6"/>
      <c r="Q116" s="8">
        <v>226.8</v>
      </c>
      <c r="R116" s="8">
        <v>252</v>
      </c>
      <c r="S116" s="8">
        <v>478.8</v>
      </c>
      <c r="T116" s="6"/>
    </row>
    <row r="117" ht="19.2" spans="1:20">
      <c r="A117" s="4">
        <v>3309</v>
      </c>
      <c r="B117" s="4" t="s">
        <v>1389</v>
      </c>
      <c r="C117" s="4" t="s">
        <v>2249</v>
      </c>
      <c r="D117" s="5">
        <v>44927</v>
      </c>
      <c r="E117" s="5">
        <v>44957</v>
      </c>
      <c r="F117" s="6"/>
      <c r="G117" s="4" t="s">
        <v>25</v>
      </c>
      <c r="H117" s="4" t="s">
        <v>1291</v>
      </c>
      <c r="I117" s="4" t="s">
        <v>27</v>
      </c>
      <c r="J117" s="4">
        <v>2.6</v>
      </c>
      <c r="K117" s="8">
        <v>2520</v>
      </c>
      <c r="L117" s="8">
        <v>6552</v>
      </c>
      <c r="M117" s="4">
        <v>10</v>
      </c>
      <c r="N117" s="8">
        <v>655.2</v>
      </c>
      <c r="O117" s="8">
        <v>32.76</v>
      </c>
      <c r="P117" s="6"/>
      <c r="Q117" s="8">
        <v>294.84</v>
      </c>
      <c r="R117" s="8">
        <v>327.6</v>
      </c>
      <c r="S117" s="8">
        <v>622.44</v>
      </c>
      <c r="T117" s="6"/>
    </row>
    <row r="118" ht="19.2" spans="1:20">
      <c r="A118" s="4">
        <v>3310</v>
      </c>
      <c r="B118" s="4" t="s">
        <v>1368</v>
      </c>
      <c r="C118" s="4" t="s">
        <v>2249</v>
      </c>
      <c r="D118" s="5">
        <v>44927</v>
      </c>
      <c r="E118" s="5">
        <v>44957</v>
      </c>
      <c r="F118" s="6"/>
      <c r="G118" s="4" t="s">
        <v>25</v>
      </c>
      <c r="H118" s="4" t="s">
        <v>1291</v>
      </c>
      <c r="I118" s="4" t="s">
        <v>27</v>
      </c>
      <c r="J118" s="4">
        <v>6.5</v>
      </c>
      <c r="K118" s="8">
        <v>2520</v>
      </c>
      <c r="L118" s="8">
        <v>16380</v>
      </c>
      <c r="M118" s="4">
        <v>10</v>
      </c>
      <c r="N118" s="8">
        <v>1638</v>
      </c>
      <c r="O118" s="8">
        <v>81.9</v>
      </c>
      <c r="P118" s="6"/>
      <c r="Q118" s="8">
        <v>737.1</v>
      </c>
      <c r="R118" s="8">
        <v>819</v>
      </c>
      <c r="S118" s="8">
        <v>1556.1</v>
      </c>
      <c r="T118" s="6"/>
    </row>
    <row r="119" ht="19.2" spans="1:20">
      <c r="A119" s="4">
        <v>3311</v>
      </c>
      <c r="B119" s="4" t="s">
        <v>1302</v>
      </c>
      <c r="C119" s="4" t="s">
        <v>2249</v>
      </c>
      <c r="D119" s="5">
        <v>44927</v>
      </c>
      <c r="E119" s="5">
        <v>44957</v>
      </c>
      <c r="F119" s="6"/>
      <c r="G119" s="4" t="s">
        <v>25</v>
      </c>
      <c r="H119" s="4" t="s">
        <v>1291</v>
      </c>
      <c r="I119" s="4" t="s">
        <v>27</v>
      </c>
      <c r="J119" s="4">
        <v>7</v>
      </c>
      <c r="K119" s="8">
        <v>2520</v>
      </c>
      <c r="L119" s="8">
        <v>17640</v>
      </c>
      <c r="M119" s="4">
        <v>10</v>
      </c>
      <c r="N119" s="8">
        <v>1764</v>
      </c>
      <c r="O119" s="8">
        <v>88.2</v>
      </c>
      <c r="P119" s="6"/>
      <c r="Q119" s="8">
        <v>793.8</v>
      </c>
      <c r="R119" s="8">
        <v>882</v>
      </c>
      <c r="S119" s="8">
        <v>1675.8</v>
      </c>
      <c r="T119" s="6"/>
    </row>
    <row r="120" ht="19.2" spans="1:20">
      <c r="A120" s="4">
        <v>3312</v>
      </c>
      <c r="B120" s="4" t="s">
        <v>1390</v>
      </c>
      <c r="C120" s="4" t="s">
        <v>2249</v>
      </c>
      <c r="D120" s="5">
        <v>44927</v>
      </c>
      <c r="E120" s="5">
        <v>44957</v>
      </c>
      <c r="F120" s="6"/>
      <c r="G120" s="4" t="s">
        <v>25</v>
      </c>
      <c r="H120" s="4" t="s">
        <v>1291</v>
      </c>
      <c r="I120" s="4" t="s">
        <v>27</v>
      </c>
      <c r="J120" s="4">
        <v>10</v>
      </c>
      <c r="K120" s="8">
        <v>2520</v>
      </c>
      <c r="L120" s="8">
        <v>25200</v>
      </c>
      <c r="M120" s="4">
        <v>10</v>
      </c>
      <c r="N120" s="8">
        <v>2520</v>
      </c>
      <c r="O120" s="8">
        <v>126</v>
      </c>
      <c r="P120" s="6"/>
      <c r="Q120" s="8">
        <v>1134</v>
      </c>
      <c r="R120" s="8">
        <v>1260</v>
      </c>
      <c r="S120" s="8">
        <v>2394</v>
      </c>
      <c r="T120" s="6"/>
    </row>
    <row r="121" ht="19.2" spans="1:20">
      <c r="A121" s="4">
        <v>3313</v>
      </c>
      <c r="B121" s="4" t="s">
        <v>1391</v>
      </c>
      <c r="C121" s="4" t="s">
        <v>2249</v>
      </c>
      <c r="D121" s="5">
        <v>44927</v>
      </c>
      <c r="E121" s="5">
        <v>44957</v>
      </c>
      <c r="F121" s="6"/>
      <c r="G121" s="4" t="s">
        <v>25</v>
      </c>
      <c r="H121" s="4" t="s">
        <v>1291</v>
      </c>
      <c r="I121" s="4" t="s">
        <v>27</v>
      </c>
      <c r="J121" s="4">
        <v>4.6</v>
      </c>
      <c r="K121" s="8">
        <v>2520</v>
      </c>
      <c r="L121" s="8">
        <v>11592</v>
      </c>
      <c r="M121" s="4">
        <v>10</v>
      </c>
      <c r="N121" s="8">
        <v>1159.2</v>
      </c>
      <c r="O121" s="8">
        <v>57.96</v>
      </c>
      <c r="P121" s="6"/>
      <c r="Q121" s="8">
        <v>521.64</v>
      </c>
      <c r="R121" s="8">
        <v>579.6</v>
      </c>
      <c r="S121" s="8">
        <v>1101.24</v>
      </c>
      <c r="T121" s="6"/>
    </row>
    <row r="122" ht="19.2" spans="1:20">
      <c r="A122" s="4">
        <v>3314</v>
      </c>
      <c r="B122" s="4" t="s">
        <v>1392</v>
      </c>
      <c r="C122" s="4" t="s">
        <v>2249</v>
      </c>
      <c r="D122" s="5">
        <v>44927</v>
      </c>
      <c r="E122" s="5">
        <v>44957</v>
      </c>
      <c r="F122" s="6"/>
      <c r="G122" s="4" t="s">
        <v>25</v>
      </c>
      <c r="H122" s="4" t="s">
        <v>1291</v>
      </c>
      <c r="I122" s="4" t="s">
        <v>27</v>
      </c>
      <c r="J122" s="4">
        <v>5</v>
      </c>
      <c r="K122" s="8">
        <v>2520</v>
      </c>
      <c r="L122" s="8">
        <v>12600</v>
      </c>
      <c r="M122" s="4">
        <v>10</v>
      </c>
      <c r="N122" s="8">
        <v>1260</v>
      </c>
      <c r="O122" s="8">
        <v>63</v>
      </c>
      <c r="P122" s="6"/>
      <c r="Q122" s="8">
        <v>567</v>
      </c>
      <c r="R122" s="8">
        <v>630</v>
      </c>
      <c r="S122" s="8">
        <v>1197</v>
      </c>
      <c r="T122" s="6"/>
    </row>
    <row r="123" ht="19.2" spans="1:20">
      <c r="A123" s="4">
        <v>3315</v>
      </c>
      <c r="B123" s="4" t="s">
        <v>1371</v>
      </c>
      <c r="C123" s="4" t="s">
        <v>2249</v>
      </c>
      <c r="D123" s="5">
        <v>44927</v>
      </c>
      <c r="E123" s="5">
        <v>44957</v>
      </c>
      <c r="F123" s="6"/>
      <c r="G123" s="4" t="s">
        <v>25</v>
      </c>
      <c r="H123" s="4" t="s">
        <v>1291</v>
      </c>
      <c r="I123" s="4" t="s">
        <v>27</v>
      </c>
      <c r="J123" s="4">
        <v>7</v>
      </c>
      <c r="K123" s="8">
        <v>2520</v>
      </c>
      <c r="L123" s="8">
        <v>17640</v>
      </c>
      <c r="M123" s="4">
        <v>10</v>
      </c>
      <c r="N123" s="8">
        <v>1764</v>
      </c>
      <c r="O123" s="8">
        <v>88.2</v>
      </c>
      <c r="P123" s="6"/>
      <c r="Q123" s="8">
        <v>793.8</v>
      </c>
      <c r="R123" s="8">
        <v>882</v>
      </c>
      <c r="S123" s="8">
        <v>1675.8</v>
      </c>
      <c r="T123" s="6"/>
    </row>
    <row r="124" ht="19.2" spans="1:20">
      <c r="A124" s="4">
        <v>3316</v>
      </c>
      <c r="B124" s="4" t="s">
        <v>1393</v>
      </c>
      <c r="C124" s="4" t="s">
        <v>2249</v>
      </c>
      <c r="D124" s="5">
        <v>44927</v>
      </c>
      <c r="E124" s="5">
        <v>44957</v>
      </c>
      <c r="F124" s="6"/>
      <c r="G124" s="4" t="s">
        <v>25</v>
      </c>
      <c r="H124" s="4" t="s">
        <v>1291</v>
      </c>
      <c r="I124" s="4" t="s">
        <v>27</v>
      </c>
      <c r="J124" s="4">
        <v>6.2</v>
      </c>
      <c r="K124" s="8">
        <v>2520</v>
      </c>
      <c r="L124" s="8">
        <v>15624</v>
      </c>
      <c r="M124" s="4">
        <v>10</v>
      </c>
      <c r="N124" s="8">
        <v>1562.4</v>
      </c>
      <c r="O124" s="8">
        <v>78.12</v>
      </c>
      <c r="P124" s="6"/>
      <c r="Q124" s="8">
        <v>703.08</v>
      </c>
      <c r="R124" s="8">
        <v>781.2</v>
      </c>
      <c r="S124" s="8">
        <v>1484.28</v>
      </c>
      <c r="T124" s="6"/>
    </row>
    <row r="125" ht="19.2" spans="1:20">
      <c r="A125" s="4">
        <v>3317</v>
      </c>
      <c r="B125" s="4" t="s">
        <v>1394</v>
      </c>
      <c r="C125" s="4" t="s">
        <v>2249</v>
      </c>
      <c r="D125" s="5">
        <v>44927</v>
      </c>
      <c r="E125" s="5">
        <v>44957</v>
      </c>
      <c r="F125" s="6"/>
      <c r="G125" s="4" t="s">
        <v>25</v>
      </c>
      <c r="H125" s="4" t="s">
        <v>1291</v>
      </c>
      <c r="I125" s="4" t="s">
        <v>27</v>
      </c>
      <c r="J125" s="4">
        <v>6.7</v>
      </c>
      <c r="K125" s="8">
        <v>2520</v>
      </c>
      <c r="L125" s="8">
        <v>16884</v>
      </c>
      <c r="M125" s="4">
        <v>10</v>
      </c>
      <c r="N125" s="8">
        <v>1688.4</v>
      </c>
      <c r="O125" s="8">
        <v>84.42</v>
      </c>
      <c r="P125" s="6"/>
      <c r="Q125" s="8">
        <v>759.78</v>
      </c>
      <c r="R125" s="8">
        <v>844.2</v>
      </c>
      <c r="S125" s="8">
        <v>1603.98</v>
      </c>
      <c r="T125" s="6"/>
    </row>
    <row r="126" ht="19.2" spans="1:20">
      <c r="A126" s="4">
        <v>3318</v>
      </c>
      <c r="B126" s="4" t="s">
        <v>1312</v>
      </c>
      <c r="C126" s="4" t="s">
        <v>2249</v>
      </c>
      <c r="D126" s="5">
        <v>44927</v>
      </c>
      <c r="E126" s="5">
        <v>44957</v>
      </c>
      <c r="F126" s="6"/>
      <c r="G126" s="4" t="s">
        <v>25</v>
      </c>
      <c r="H126" s="4" t="s">
        <v>1291</v>
      </c>
      <c r="I126" s="4" t="s">
        <v>27</v>
      </c>
      <c r="J126" s="4">
        <v>3.1</v>
      </c>
      <c r="K126" s="8">
        <v>2520</v>
      </c>
      <c r="L126" s="8">
        <v>7812</v>
      </c>
      <c r="M126" s="4">
        <v>10</v>
      </c>
      <c r="N126" s="8">
        <v>781.2</v>
      </c>
      <c r="O126" s="8">
        <v>39.06</v>
      </c>
      <c r="P126" s="6"/>
      <c r="Q126" s="8">
        <v>351.54</v>
      </c>
      <c r="R126" s="8">
        <v>390.6</v>
      </c>
      <c r="S126" s="8">
        <v>742.14</v>
      </c>
      <c r="T126" s="6"/>
    </row>
    <row r="127" ht="19.2" spans="1:20">
      <c r="A127" s="4">
        <v>3319</v>
      </c>
      <c r="B127" s="4" t="s">
        <v>1395</v>
      </c>
      <c r="C127" s="4" t="s">
        <v>2249</v>
      </c>
      <c r="D127" s="5">
        <v>44927</v>
      </c>
      <c r="E127" s="5">
        <v>44957</v>
      </c>
      <c r="F127" s="6"/>
      <c r="G127" s="4" t="s">
        <v>25</v>
      </c>
      <c r="H127" s="4" t="s">
        <v>1291</v>
      </c>
      <c r="I127" s="4" t="s">
        <v>27</v>
      </c>
      <c r="J127" s="4">
        <v>10</v>
      </c>
      <c r="K127" s="8">
        <v>2520</v>
      </c>
      <c r="L127" s="8">
        <v>25200</v>
      </c>
      <c r="M127" s="4">
        <v>10</v>
      </c>
      <c r="N127" s="8">
        <v>2520</v>
      </c>
      <c r="O127" s="8">
        <v>126</v>
      </c>
      <c r="P127" s="6"/>
      <c r="Q127" s="8">
        <v>1134</v>
      </c>
      <c r="R127" s="8">
        <v>1260</v>
      </c>
      <c r="S127" s="8">
        <v>2394</v>
      </c>
      <c r="T127" s="6"/>
    </row>
    <row r="128" ht="19.2" spans="1:20">
      <c r="A128" s="4">
        <v>3320</v>
      </c>
      <c r="B128" s="4" t="s">
        <v>1396</v>
      </c>
      <c r="C128" s="4" t="s">
        <v>2249</v>
      </c>
      <c r="D128" s="5">
        <v>44927</v>
      </c>
      <c r="E128" s="5">
        <v>44957</v>
      </c>
      <c r="F128" s="6"/>
      <c r="G128" s="4" t="s">
        <v>25</v>
      </c>
      <c r="H128" s="4" t="s">
        <v>1291</v>
      </c>
      <c r="I128" s="4" t="s">
        <v>27</v>
      </c>
      <c r="J128" s="4">
        <v>7</v>
      </c>
      <c r="K128" s="8">
        <v>2520</v>
      </c>
      <c r="L128" s="8">
        <v>17640</v>
      </c>
      <c r="M128" s="4">
        <v>10</v>
      </c>
      <c r="N128" s="8">
        <v>1764</v>
      </c>
      <c r="O128" s="8">
        <v>88.2</v>
      </c>
      <c r="P128" s="6"/>
      <c r="Q128" s="8">
        <v>793.8</v>
      </c>
      <c r="R128" s="8">
        <v>882</v>
      </c>
      <c r="S128" s="8">
        <v>1675.8</v>
      </c>
      <c r="T128" s="6"/>
    </row>
    <row r="129" ht="19.2" spans="1:20">
      <c r="A129" s="4">
        <v>3321</v>
      </c>
      <c r="B129" s="4" t="s">
        <v>1397</v>
      </c>
      <c r="C129" s="4" t="s">
        <v>2249</v>
      </c>
      <c r="D129" s="5">
        <v>44927</v>
      </c>
      <c r="E129" s="5">
        <v>44957</v>
      </c>
      <c r="F129" s="6"/>
      <c r="G129" s="4" t="s">
        <v>25</v>
      </c>
      <c r="H129" s="4" t="s">
        <v>1291</v>
      </c>
      <c r="I129" s="4" t="s">
        <v>27</v>
      </c>
      <c r="J129" s="4">
        <v>6</v>
      </c>
      <c r="K129" s="8">
        <v>2520</v>
      </c>
      <c r="L129" s="8">
        <v>15120</v>
      </c>
      <c r="M129" s="4">
        <v>10</v>
      </c>
      <c r="N129" s="8">
        <v>1512</v>
      </c>
      <c r="O129" s="8">
        <v>75.6</v>
      </c>
      <c r="P129" s="6"/>
      <c r="Q129" s="8">
        <v>680.4</v>
      </c>
      <c r="R129" s="8">
        <v>756</v>
      </c>
      <c r="S129" s="8">
        <v>1436.4</v>
      </c>
      <c r="T129" s="6"/>
    </row>
    <row r="130" ht="19.2" spans="1:20">
      <c r="A130" s="4">
        <v>3322</v>
      </c>
      <c r="B130" s="4" t="s">
        <v>1398</v>
      </c>
      <c r="C130" s="4" t="s">
        <v>2249</v>
      </c>
      <c r="D130" s="5">
        <v>44927</v>
      </c>
      <c r="E130" s="5">
        <v>44957</v>
      </c>
      <c r="F130" s="6"/>
      <c r="G130" s="4" t="s">
        <v>25</v>
      </c>
      <c r="H130" s="4" t="s">
        <v>1291</v>
      </c>
      <c r="I130" s="4" t="s">
        <v>27</v>
      </c>
      <c r="J130" s="4">
        <v>5.5</v>
      </c>
      <c r="K130" s="8">
        <v>2520</v>
      </c>
      <c r="L130" s="8">
        <v>13860</v>
      </c>
      <c r="M130" s="4">
        <v>10</v>
      </c>
      <c r="N130" s="8">
        <v>1386</v>
      </c>
      <c r="O130" s="8">
        <v>69.3</v>
      </c>
      <c r="P130" s="6"/>
      <c r="Q130" s="8">
        <v>623.7</v>
      </c>
      <c r="R130" s="8">
        <v>693</v>
      </c>
      <c r="S130" s="8">
        <v>1316.7</v>
      </c>
      <c r="T130" s="6"/>
    </row>
    <row r="131" ht="19.2" spans="1:20">
      <c r="A131" s="4">
        <v>3323</v>
      </c>
      <c r="B131" s="4" t="s">
        <v>1399</v>
      </c>
      <c r="C131" s="4" t="s">
        <v>2249</v>
      </c>
      <c r="D131" s="5">
        <v>44927</v>
      </c>
      <c r="E131" s="5">
        <v>44957</v>
      </c>
      <c r="F131" s="6"/>
      <c r="G131" s="4" t="s">
        <v>25</v>
      </c>
      <c r="H131" s="4" t="s">
        <v>1291</v>
      </c>
      <c r="I131" s="4" t="s">
        <v>27</v>
      </c>
      <c r="J131" s="4">
        <v>3</v>
      </c>
      <c r="K131" s="8">
        <v>2520</v>
      </c>
      <c r="L131" s="8">
        <v>7560</v>
      </c>
      <c r="M131" s="4">
        <v>10</v>
      </c>
      <c r="N131" s="8">
        <v>756</v>
      </c>
      <c r="O131" s="8">
        <v>37.8</v>
      </c>
      <c r="P131" s="6"/>
      <c r="Q131" s="8">
        <v>340.2</v>
      </c>
      <c r="R131" s="8">
        <v>378</v>
      </c>
      <c r="S131" s="8">
        <v>718.2</v>
      </c>
      <c r="T131" s="6"/>
    </row>
    <row r="132" ht="19.2" spans="1:20">
      <c r="A132" s="4">
        <v>3324</v>
      </c>
      <c r="B132" s="4" t="s">
        <v>1317</v>
      </c>
      <c r="C132" s="4" t="s">
        <v>2249</v>
      </c>
      <c r="D132" s="5">
        <v>44927</v>
      </c>
      <c r="E132" s="5">
        <v>44957</v>
      </c>
      <c r="F132" s="6"/>
      <c r="G132" s="4" t="s">
        <v>25</v>
      </c>
      <c r="H132" s="4" t="s">
        <v>1291</v>
      </c>
      <c r="I132" s="4" t="s">
        <v>27</v>
      </c>
      <c r="J132" s="4">
        <v>5</v>
      </c>
      <c r="K132" s="8">
        <v>2520</v>
      </c>
      <c r="L132" s="8">
        <v>12600</v>
      </c>
      <c r="M132" s="4">
        <v>10</v>
      </c>
      <c r="N132" s="8">
        <v>1260</v>
      </c>
      <c r="O132" s="8">
        <v>63</v>
      </c>
      <c r="P132" s="6"/>
      <c r="Q132" s="8">
        <v>567</v>
      </c>
      <c r="R132" s="8">
        <v>630</v>
      </c>
      <c r="S132" s="8">
        <v>1197</v>
      </c>
      <c r="T132" s="6"/>
    </row>
    <row r="133" ht="19.2" spans="1:20">
      <c r="A133" s="4">
        <v>3325</v>
      </c>
      <c r="B133" s="4" t="s">
        <v>1400</v>
      </c>
      <c r="C133" s="4" t="s">
        <v>2249</v>
      </c>
      <c r="D133" s="5">
        <v>44927</v>
      </c>
      <c r="E133" s="5">
        <v>44957</v>
      </c>
      <c r="F133" s="6"/>
      <c r="G133" s="4" t="s">
        <v>25</v>
      </c>
      <c r="H133" s="4" t="s">
        <v>1291</v>
      </c>
      <c r="I133" s="4" t="s">
        <v>27</v>
      </c>
      <c r="J133" s="4">
        <v>5</v>
      </c>
      <c r="K133" s="8">
        <v>2520</v>
      </c>
      <c r="L133" s="8">
        <v>12600</v>
      </c>
      <c r="M133" s="4">
        <v>10</v>
      </c>
      <c r="N133" s="8">
        <v>1260</v>
      </c>
      <c r="O133" s="8">
        <v>63</v>
      </c>
      <c r="P133" s="6"/>
      <c r="Q133" s="8">
        <v>567</v>
      </c>
      <c r="R133" s="8">
        <v>630</v>
      </c>
      <c r="S133" s="8">
        <v>1197</v>
      </c>
      <c r="T133" s="6"/>
    </row>
    <row r="134" ht="19.2" spans="1:20">
      <c r="A134" s="4">
        <v>3326</v>
      </c>
      <c r="B134" s="4" t="s">
        <v>1401</v>
      </c>
      <c r="C134" s="4" t="s">
        <v>2249</v>
      </c>
      <c r="D134" s="5">
        <v>44927</v>
      </c>
      <c r="E134" s="5">
        <v>44957</v>
      </c>
      <c r="F134" s="6"/>
      <c r="G134" s="4" t="s">
        <v>25</v>
      </c>
      <c r="H134" s="4" t="s">
        <v>1291</v>
      </c>
      <c r="I134" s="4" t="s">
        <v>27</v>
      </c>
      <c r="J134" s="4">
        <v>4</v>
      </c>
      <c r="K134" s="8">
        <v>2520</v>
      </c>
      <c r="L134" s="8">
        <v>10080</v>
      </c>
      <c r="M134" s="4">
        <v>10</v>
      </c>
      <c r="N134" s="8">
        <v>1008</v>
      </c>
      <c r="O134" s="8">
        <v>50.4</v>
      </c>
      <c r="P134" s="6"/>
      <c r="Q134" s="8">
        <v>453.6</v>
      </c>
      <c r="R134" s="8">
        <v>504</v>
      </c>
      <c r="S134" s="8">
        <v>957.6</v>
      </c>
      <c r="T134" s="6"/>
    </row>
    <row r="135" ht="19.2" spans="1:20">
      <c r="A135" s="4">
        <v>3327</v>
      </c>
      <c r="B135" s="4" t="s">
        <v>1402</v>
      </c>
      <c r="C135" s="4" t="s">
        <v>2249</v>
      </c>
      <c r="D135" s="5">
        <v>44927</v>
      </c>
      <c r="E135" s="5">
        <v>44957</v>
      </c>
      <c r="F135" s="6"/>
      <c r="G135" s="4" t="s">
        <v>25</v>
      </c>
      <c r="H135" s="4" t="s">
        <v>1291</v>
      </c>
      <c r="I135" s="4" t="s">
        <v>27</v>
      </c>
      <c r="J135" s="4">
        <v>6</v>
      </c>
      <c r="K135" s="8">
        <v>2520</v>
      </c>
      <c r="L135" s="8">
        <v>15120</v>
      </c>
      <c r="M135" s="4">
        <v>10</v>
      </c>
      <c r="N135" s="8">
        <v>1512</v>
      </c>
      <c r="O135" s="8">
        <v>75.6</v>
      </c>
      <c r="P135" s="6"/>
      <c r="Q135" s="8">
        <v>680.4</v>
      </c>
      <c r="R135" s="8">
        <v>756</v>
      </c>
      <c r="S135" s="8">
        <v>1436.4</v>
      </c>
      <c r="T135" s="6"/>
    </row>
    <row r="136" ht="19.2" spans="1:20">
      <c r="A136" s="4">
        <v>3328</v>
      </c>
      <c r="B136" s="4" t="s">
        <v>1290</v>
      </c>
      <c r="C136" s="4" t="s">
        <v>2249</v>
      </c>
      <c r="D136" s="5">
        <v>44927</v>
      </c>
      <c r="E136" s="5">
        <v>44957</v>
      </c>
      <c r="F136" s="6"/>
      <c r="G136" s="4" t="s">
        <v>25</v>
      </c>
      <c r="H136" s="4" t="s">
        <v>1291</v>
      </c>
      <c r="I136" s="4" t="s">
        <v>27</v>
      </c>
      <c r="J136" s="4">
        <v>5</v>
      </c>
      <c r="K136" s="8">
        <v>2520</v>
      </c>
      <c r="L136" s="8">
        <v>12600</v>
      </c>
      <c r="M136" s="4">
        <v>10</v>
      </c>
      <c r="N136" s="8">
        <v>1260</v>
      </c>
      <c r="O136" s="8">
        <v>63</v>
      </c>
      <c r="P136" s="6"/>
      <c r="Q136" s="8">
        <v>567</v>
      </c>
      <c r="R136" s="8">
        <v>630</v>
      </c>
      <c r="S136" s="8">
        <v>1197</v>
      </c>
      <c r="T136" s="6"/>
    </row>
    <row r="137" ht="19.2" spans="1:20">
      <c r="A137" s="4">
        <v>3329</v>
      </c>
      <c r="B137" s="4" t="s">
        <v>1292</v>
      </c>
      <c r="C137" s="4" t="s">
        <v>2249</v>
      </c>
      <c r="D137" s="5">
        <v>44927</v>
      </c>
      <c r="E137" s="5">
        <v>44957</v>
      </c>
      <c r="F137" s="6"/>
      <c r="G137" s="4" t="s">
        <v>25</v>
      </c>
      <c r="H137" s="4" t="s">
        <v>1291</v>
      </c>
      <c r="I137" s="4" t="s">
        <v>27</v>
      </c>
      <c r="J137" s="4">
        <v>6.8</v>
      </c>
      <c r="K137" s="8">
        <v>2520</v>
      </c>
      <c r="L137" s="8">
        <v>17136</v>
      </c>
      <c r="M137" s="4">
        <v>10</v>
      </c>
      <c r="N137" s="8">
        <v>1713.6</v>
      </c>
      <c r="O137" s="8">
        <v>85.68</v>
      </c>
      <c r="P137" s="6"/>
      <c r="Q137" s="8">
        <v>771.12</v>
      </c>
      <c r="R137" s="8">
        <v>856.8</v>
      </c>
      <c r="S137" s="8">
        <v>1627.92</v>
      </c>
      <c r="T137" s="6"/>
    </row>
    <row r="138" ht="19.2" spans="1:20">
      <c r="A138" s="4">
        <v>3330</v>
      </c>
      <c r="B138" s="4" t="s">
        <v>1293</v>
      </c>
      <c r="C138" s="4" t="s">
        <v>2249</v>
      </c>
      <c r="D138" s="5">
        <v>44927</v>
      </c>
      <c r="E138" s="5">
        <v>44957</v>
      </c>
      <c r="F138" s="6"/>
      <c r="G138" s="4" t="s">
        <v>25</v>
      </c>
      <c r="H138" s="4" t="s">
        <v>1291</v>
      </c>
      <c r="I138" s="4" t="s">
        <v>27</v>
      </c>
      <c r="J138" s="4">
        <v>10</v>
      </c>
      <c r="K138" s="8">
        <v>2520</v>
      </c>
      <c r="L138" s="8">
        <v>25200</v>
      </c>
      <c r="M138" s="4">
        <v>10</v>
      </c>
      <c r="N138" s="8">
        <v>2520</v>
      </c>
      <c r="O138" s="8">
        <v>126</v>
      </c>
      <c r="P138" s="6"/>
      <c r="Q138" s="8">
        <v>1134</v>
      </c>
      <c r="R138" s="8">
        <v>1260</v>
      </c>
      <c r="S138" s="8">
        <v>2394</v>
      </c>
      <c r="T138" s="6"/>
    </row>
    <row r="139" ht="19.2" spans="1:20">
      <c r="A139" s="4">
        <v>3331</v>
      </c>
      <c r="B139" s="4" t="s">
        <v>1294</v>
      </c>
      <c r="C139" s="4" t="s">
        <v>2249</v>
      </c>
      <c r="D139" s="5">
        <v>44927</v>
      </c>
      <c r="E139" s="5">
        <v>44957</v>
      </c>
      <c r="F139" s="6"/>
      <c r="G139" s="4" t="s">
        <v>25</v>
      </c>
      <c r="H139" s="4" t="s">
        <v>1291</v>
      </c>
      <c r="I139" s="4" t="s">
        <v>27</v>
      </c>
      <c r="J139" s="4">
        <v>5</v>
      </c>
      <c r="K139" s="8">
        <v>2520</v>
      </c>
      <c r="L139" s="8">
        <v>12600</v>
      </c>
      <c r="M139" s="4">
        <v>10</v>
      </c>
      <c r="N139" s="8">
        <v>1260</v>
      </c>
      <c r="O139" s="8">
        <v>63</v>
      </c>
      <c r="P139" s="6"/>
      <c r="Q139" s="8">
        <v>567</v>
      </c>
      <c r="R139" s="8">
        <v>630</v>
      </c>
      <c r="S139" s="8">
        <v>1197</v>
      </c>
      <c r="T139" s="6"/>
    </row>
    <row r="140" ht="19.2" spans="1:20">
      <c r="A140" s="4">
        <v>3332</v>
      </c>
      <c r="B140" s="4" t="s">
        <v>1295</v>
      </c>
      <c r="C140" s="4" t="s">
        <v>2249</v>
      </c>
      <c r="D140" s="5">
        <v>44927</v>
      </c>
      <c r="E140" s="5">
        <v>44957</v>
      </c>
      <c r="F140" s="6"/>
      <c r="G140" s="4" t="s">
        <v>25</v>
      </c>
      <c r="H140" s="4" t="s">
        <v>1291</v>
      </c>
      <c r="I140" s="4" t="s">
        <v>27</v>
      </c>
      <c r="J140" s="4">
        <v>9</v>
      </c>
      <c r="K140" s="8">
        <v>2520</v>
      </c>
      <c r="L140" s="8">
        <v>22680</v>
      </c>
      <c r="M140" s="4">
        <v>10</v>
      </c>
      <c r="N140" s="8">
        <v>2268</v>
      </c>
      <c r="O140" s="8">
        <v>113.4</v>
      </c>
      <c r="P140" s="6"/>
      <c r="Q140" s="8">
        <v>1020.6</v>
      </c>
      <c r="R140" s="8">
        <v>1134</v>
      </c>
      <c r="S140" s="8">
        <v>2154.6</v>
      </c>
      <c r="T140" s="6"/>
    </row>
    <row r="141" ht="19.2" spans="1:20">
      <c r="A141" s="4">
        <v>3333</v>
      </c>
      <c r="B141" s="4" t="s">
        <v>1296</v>
      </c>
      <c r="C141" s="4" t="s">
        <v>2249</v>
      </c>
      <c r="D141" s="5">
        <v>44927</v>
      </c>
      <c r="E141" s="5">
        <v>44957</v>
      </c>
      <c r="F141" s="6"/>
      <c r="G141" s="4" t="s">
        <v>25</v>
      </c>
      <c r="H141" s="4" t="s">
        <v>1291</v>
      </c>
      <c r="I141" s="4" t="s">
        <v>27</v>
      </c>
      <c r="J141" s="4">
        <v>7</v>
      </c>
      <c r="K141" s="8">
        <v>2520</v>
      </c>
      <c r="L141" s="8">
        <v>17640</v>
      </c>
      <c r="M141" s="4">
        <v>10</v>
      </c>
      <c r="N141" s="8">
        <v>1764</v>
      </c>
      <c r="O141" s="8">
        <v>88.2</v>
      </c>
      <c r="P141" s="6"/>
      <c r="Q141" s="8">
        <v>793.8</v>
      </c>
      <c r="R141" s="8">
        <v>882</v>
      </c>
      <c r="S141" s="8">
        <v>1675.8</v>
      </c>
      <c r="T141" s="6"/>
    </row>
    <row r="142" ht="19.2" spans="1:20">
      <c r="A142" s="4">
        <v>3334</v>
      </c>
      <c r="B142" s="4" t="s">
        <v>1297</v>
      </c>
      <c r="C142" s="4" t="s">
        <v>2249</v>
      </c>
      <c r="D142" s="5">
        <v>44927</v>
      </c>
      <c r="E142" s="5">
        <v>44957</v>
      </c>
      <c r="F142" s="6"/>
      <c r="G142" s="4" t="s">
        <v>25</v>
      </c>
      <c r="H142" s="4" t="s">
        <v>1291</v>
      </c>
      <c r="I142" s="4" t="s">
        <v>27</v>
      </c>
      <c r="J142" s="4">
        <v>7.5</v>
      </c>
      <c r="K142" s="8">
        <v>2520</v>
      </c>
      <c r="L142" s="8">
        <v>18900</v>
      </c>
      <c r="M142" s="4">
        <v>10</v>
      </c>
      <c r="N142" s="8">
        <v>1890</v>
      </c>
      <c r="O142" s="8">
        <v>94.5</v>
      </c>
      <c r="P142" s="6"/>
      <c r="Q142" s="8">
        <v>850.5</v>
      </c>
      <c r="R142" s="8">
        <v>945</v>
      </c>
      <c r="S142" s="8">
        <v>1795.5</v>
      </c>
      <c r="T142" s="6"/>
    </row>
    <row r="143" ht="19.2" spans="1:20">
      <c r="A143" s="4">
        <v>3335</v>
      </c>
      <c r="B143" s="4" t="s">
        <v>1298</v>
      </c>
      <c r="C143" s="4" t="s">
        <v>2249</v>
      </c>
      <c r="D143" s="5">
        <v>44927</v>
      </c>
      <c r="E143" s="5">
        <v>44957</v>
      </c>
      <c r="F143" s="6"/>
      <c r="G143" s="4" t="s">
        <v>25</v>
      </c>
      <c r="H143" s="4" t="s">
        <v>1291</v>
      </c>
      <c r="I143" s="4" t="s">
        <v>27</v>
      </c>
      <c r="J143" s="4">
        <v>5</v>
      </c>
      <c r="K143" s="8">
        <v>2520</v>
      </c>
      <c r="L143" s="8">
        <v>12600</v>
      </c>
      <c r="M143" s="4">
        <v>10</v>
      </c>
      <c r="N143" s="8">
        <v>1260</v>
      </c>
      <c r="O143" s="8">
        <v>63</v>
      </c>
      <c r="P143" s="6"/>
      <c r="Q143" s="8">
        <v>567</v>
      </c>
      <c r="R143" s="8">
        <v>630</v>
      </c>
      <c r="S143" s="8">
        <v>1197</v>
      </c>
      <c r="T143" s="6"/>
    </row>
    <row r="144" ht="19.2" spans="1:20">
      <c r="A144" s="4">
        <v>3336</v>
      </c>
      <c r="B144" s="4" t="s">
        <v>1299</v>
      </c>
      <c r="C144" s="4" t="s">
        <v>2249</v>
      </c>
      <c r="D144" s="5">
        <v>44927</v>
      </c>
      <c r="E144" s="5">
        <v>44957</v>
      </c>
      <c r="F144" s="6"/>
      <c r="G144" s="4" t="s">
        <v>25</v>
      </c>
      <c r="H144" s="4" t="s">
        <v>1291</v>
      </c>
      <c r="I144" s="4" t="s">
        <v>27</v>
      </c>
      <c r="J144" s="4">
        <v>5</v>
      </c>
      <c r="K144" s="8">
        <v>2520</v>
      </c>
      <c r="L144" s="8">
        <v>12600</v>
      </c>
      <c r="M144" s="4">
        <v>10</v>
      </c>
      <c r="N144" s="8">
        <v>1260</v>
      </c>
      <c r="O144" s="8">
        <v>63</v>
      </c>
      <c r="P144" s="6"/>
      <c r="Q144" s="8">
        <v>567</v>
      </c>
      <c r="R144" s="8">
        <v>630</v>
      </c>
      <c r="S144" s="8">
        <v>1197</v>
      </c>
      <c r="T144" s="6"/>
    </row>
    <row r="145" ht="19.2" spans="1:20">
      <c r="A145" s="4">
        <v>3337</v>
      </c>
      <c r="B145" s="4" t="s">
        <v>1300</v>
      </c>
      <c r="C145" s="4" t="s">
        <v>2249</v>
      </c>
      <c r="D145" s="5">
        <v>44927</v>
      </c>
      <c r="E145" s="5">
        <v>44957</v>
      </c>
      <c r="F145" s="6"/>
      <c r="G145" s="4" t="s">
        <v>25</v>
      </c>
      <c r="H145" s="4" t="s">
        <v>1291</v>
      </c>
      <c r="I145" s="4" t="s">
        <v>27</v>
      </c>
      <c r="J145" s="4">
        <v>10</v>
      </c>
      <c r="K145" s="8">
        <v>2520</v>
      </c>
      <c r="L145" s="8">
        <v>25200</v>
      </c>
      <c r="M145" s="4">
        <v>10</v>
      </c>
      <c r="N145" s="8">
        <v>2520</v>
      </c>
      <c r="O145" s="8">
        <v>126</v>
      </c>
      <c r="P145" s="6"/>
      <c r="Q145" s="8">
        <v>1134</v>
      </c>
      <c r="R145" s="8">
        <v>1260</v>
      </c>
      <c r="S145" s="8">
        <v>2394</v>
      </c>
      <c r="T145" s="6"/>
    </row>
    <row r="146" ht="19.2" spans="1:20">
      <c r="A146" s="4">
        <v>3338</v>
      </c>
      <c r="B146" s="4" t="s">
        <v>1301</v>
      </c>
      <c r="C146" s="4" t="s">
        <v>2249</v>
      </c>
      <c r="D146" s="5">
        <v>44927</v>
      </c>
      <c r="E146" s="5">
        <v>44957</v>
      </c>
      <c r="F146" s="6"/>
      <c r="G146" s="4" t="s">
        <v>25</v>
      </c>
      <c r="H146" s="4" t="s">
        <v>1291</v>
      </c>
      <c r="I146" s="4" t="s">
        <v>27</v>
      </c>
      <c r="J146" s="4">
        <v>12</v>
      </c>
      <c r="K146" s="8">
        <v>2520</v>
      </c>
      <c r="L146" s="8">
        <v>30240</v>
      </c>
      <c r="M146" s="4">
        <v>10</v>
      </c>
      <c r="N146" s="8">
        <v>3024</v>
      </c>
      <c r="O146" s="8">
        <v>151.2</v>
      </c>
      <c r="P146" s="6"/>
      <c r="Q146" s="8">
        <v>1360.8</v>
      </c>
      <c r="R146" s="8">
        <v>1512</v>
      </c>
      <c r="S146" s="8">
        <v>2872.8</v>
      </c>
      <c r="T146" s="6"/>
    </row>
    <row r="147" ht="19.2" spans="1:20">
      <c r="A147" s="4">
        <v>3339</v>
      </c>
      <c r="B147" s="4" t="s">
        <v>1302</v>
      </c>
      <c r="C147" s="4" t="s">
        <v>2249</v>
      </c>
      <c r="D147" s="5">
        <v>44927</v>
      </c>
      <c r="E147" s="5">
        <v>44957</v>
      </c>
      <c r="F147" s="6"/>
      <c r="G147" s="4" t="s">
        <v>25</v>
      </c>
      <c r="H147" s="4" t="s">
        <v>1291</v>
      </c>
      <c r="I147" s="4" t="s">
        <v>27</v>
      </c>
      <c r="J147" s="4">
        <v>6</v>
      </c>
      <c r="K147" s="8">
        <v>2520</v>
      </c>
      <c r="L147" s="8">
        <v>15120</v>
      </c>
      <c r="M147" s="4">
        <v>10</v>
      </c>
      <c r="N147" s="8">
        <v>1512</v>
      </c>
      <c r="O147" s="8">
        <v>75.6</v>
      </c>
      <c r="P147" s="6"/>
      <c r="Q147" s="8">
        <v>680.4</v>
      </c>
      <c r="R147" s="8">
        <v>756</v>
      </c>
      <c r="S147" s="8">
        <v>1436.4</v>
      </c>
      <c r="T147" s="6"/>
    </row>
    <row r="148" ht="19.2" spans="1:20">
      <c r="A148" s="4">
        <v>3340</v>
      </c>
      <c r="B148" s="4" t="s">
        <v>1303</v>
      </c>
      <c r="C148" s="4" t="s">
        <v>2249</v>
      </c>
      <c r="D148" s="5">
        <v>44927</v>
      </c>
      <c r="E148" s="5">
        <v>44957</v>
      </c>
      <c r="F148" s="6"/>
      <c r="G148" s="4" t="s">
        <v>25</v>
      </c>
      <c r="H148" s="4" t="s">
        <v>1291</v>
      </c>
      <c r="I148" s="4" t="s">
        <v>27</v>
      </c>
      <c r="J148" s="4">
        <v>7</v>
      </c>
      <c r="K148" s="8">
        <v>2520</v>
      </c>
      <c r="L148" s="8">
        <v>17640</v>
      </c>
      <c r="M148" s="4">
        <v>10</v>
      </c>
      <c r="N148" s="8">
        <v>1764</v>
      </c>
      <c r="O148" s="8">
        <v>88.2</v>
      </c>
      <c r="P148" s="6"/>
      <c r="Q148" s="8">
        <v>793.8</v>
      </c>
      <c r="R148" s="8">
        <v>882</v>
      </c>
      <c r="S148" s="8">
        <v>1675.8</v>
      </c>
      <c r="T148" s="6"/>
    </row>
    <row r="149" ht="19.2" spans="1:20">
      <c r="A149" s="4">
        <v>3341</v>
      </c>
      <c r="B149" s="4" t="s">
        <v>1304</v>
      </c>
      <c r="C149" s="4" t="s">
        <v>2249</v>
      </c>
      <c r="D149" s="5">
        <v>44927</v>
      </c>
      <c r="E149" s="5">
        <v>44957</v>
      </c>
      <c r="F149" s="6"/>
      <c r="G149" s="4" t="s">
        <v>25</v>
      </c>
      <c r="H149" s="4" t="s">
        <v>1291</v>
      </c>
      <c r="I149" s="4" t="s">
        <v>27</v>
      </c>
      <c r="J149" s="4">
        <v>3</v>
      </c>
      <c r="K149" s="8">
        <v>2520</v>
      </c>
      <c r="L149" s="8">
        <v>7560</v>
      </c>
      <c r="M149" s="4">
        <v>10</v>
      </c>
      <c r="N149" s="8">
        <v>756</v>
      </c>
      <c r="O149" s="8">
        <v>37.8</v>
      </c>
      <c r="P149" s="6"/>
      <c r="Q149" s="8">
        <v>340.2</v>
      </c>
      <c r="R149" s="8">
        <v>378</v>
      </c>
      <c r="S149" s="8">
        <v>718.2</v>
      </c>
      <c r="T149" s="6"/>
    </row>
    <row r="150" ht="19.2" spans="1:20">
      <c r="A150" s="4">
        <v>3342</v>
      </c>
      <c r="B150" s="4" t="s">
        <v>1305</v>
      </c>
      <c r="C150" s="4" t="s">
        <v>2249</v>
      </c>
      <c r="D150" s="5">
        <v>44927</v>
      </c>
      <c r="E150" s="5">
        <v>44957</v>
      </c>
      <c r="F150" s="6"/>
      <c r="G150" s="4" t="s">
        <v>25</v>
      </c>
      <c r="H150" s="4" t="s">
        <v>1291</v>
      </c>
      <c r="I150" s="4" t="s">
        <v>27</v>
      </c>
      <c r="J150" s="4">
        <v>8</v>
      </c>
      <c r="K150" s="8">
        <v>2520</v>
      </c>
      <c r="L150" s="8">
        <v>20160</v>
      </c>
      <c r="M150" s="4">
        <v>10</v>
      </c>
      <c r="N150" s="8">
        <v>2016</v>
      </c>
      <c r="O150" s="8">
        <v>100.8</v>
      </c>
      <c r="P150" s="6"/>
      <c r="Q150" s="8">
        <v>907.2</v>
      </c>
      <c r="R150" s="8">
        <v>1008</v>
      </c>
      <c r="S150" s="8">
        <v>1915.2</v>
      </c>
      <c r="T150" s="6"/>
    </row>
    <row r="151" ht="19.2" spans="1:20">
      <c r="A151" s="4">
        <v>3343</v>
      </c>
      <c r="B151" s="4" t="s">
        <v>1306</v>
      </c>
      <c r="C151" s="4" t="s">
        <v>2249</v>
      </c>
      <c r="D151" s="5">
        <v>44927</v>
      </c>
      <c r="E151" s="5">
        <v>44957</v>
      </c>
      <c r="F151" s="6"/>
      <c r="G151" s="4" t="s">
        <v>25</v>
      </c>
      <c r="H151" s="4" t="s">
        <v>1291</v>
      </c>
      <c r="I151" s="4" t="s">
        <v>27</v>
      </c>
      <c r="J151" s="4">
        <v>12</v>
      </c>
      <c r="K151" s="8">
        <v>2520</v>
      </c>
      <c r="L151" s="8">
        <v>30240</v>
      </c>
      <c r="M151" s="4">
        <v>10</v>
      </c>
      <c r="N151" s="8">
        <v>3024</v>
      </c>
      <c r="O151" s="8">
        <v>151.2</v>
      </c>
      <c r="P151" s="6"/>
      <c r="Q151" s="8">
        <v>1360.8</v>
      </c>
      <c r="R151" s="8">
        <v>1512</v>
      </c>
      <c r="S151" s="8">
        <v>2872.8</v>
      </c>
      <c r="T151" s="6"/>
    </row>
    <row r="152" ht="19.2" spans="1:20">
      <c r="A152" s="4">
        <v>3344</v>
      </c>
      <c r="B152" s="4" t="s">
        <v>1307</v>
      </c>
      <c r="C152" s="4" t="s">
        <v>2249</v>
      </c>
      <c r="D152" s="5">
        <v>44927</v>
      </c>
      <c r="E152" s="5">
        <v>44957</v>
      </c>
      <c r="F152" s="6"/>
      <c r="G152" s="4" t="s">
        <v>25</v>
      </c>
      <c r="H152" s="4" t="s">
        <v>1291</v>
      </c>
      <c r="I152" s="4" t="s">
        <v>27</v>
      </c>
      <c r="J152" s="4">
        <v>4</v>
      </c>
      <c r="K152" s="8">
        <v>2520</v>
      </c>
      <c r="L152" s="8">
        <v>10080</v>
      </c>
      <c r="M152" s="4">
        <v>10</v>
      </c>
      <c r="N152" s="8">
        <v>1008</v>
      </c>
      <c r="O152" s="8">
        <v>50.4</v>
      </c>
      <c r="P152" s="6"/>
      <c r="Q152" s="8">
        <v>453.6</v>
      </c>
      <c r="R152" s="8">
        <v>504</v>
      </c>
      <c r="S152" s="8">
        <v>957.6</v>
      </c>
      <c r="T152" s="6"/>
    </row>
    <row r="153" ht="19.2" spans="1:20">
      <c r="A153" s="4">
        <v>3345</v>
      </c>
      <c r="B153" s="4" t="s">
        <v>1308</v>
      </c>
      <c r="C153" s="4" t="s">
        <v>2249</v>
      </c>
      <c r="D153" s="5">
        <v>44927</v>
      </c>
      <c r="E153" s="5">
        <v>44957</v>
      </c>
      <c r="F153" s="6"/>
      <c r="G153" s="4" t="s">
        <v>25</v>
      </c>
      <c r="H153" s="4" t="s">
        <v>1291</v>
      </c>
      <c r="I153" s="4" t="s">
        <v>27</v>
      </c>
      <c r="J153" s="4">
        <v>5</v>
      </c>
      <c r="K153" s="8">
        <v>2520</v>
      </c>
      <c r="L153" s="8">
        <v>12600</v>
      </c>
      <c r="M153" s="4">
        <v>10</v>
      </c>
      <c r="N153" s="8">
        <v>1260</v>
      </c>
      <c r="O153" s="8">
        <v>63</v>
      </c>
      <c r="P153" s="6"/>
      <c r="Q153" s="8">
        <v>567</v>
      </c>
      <c r="R153" s="8">
        <v>630</v>
      </c>
      <c r="S153" s="8">
        <v>1197</v>
      </c>
      <c r="T153" s="6"/>
    </row>
    <row r="154" ht="19.2" spans="1:20">
      <c r="A154" s="4">
        <v>3346</v>
      </c>
      <c r="B154" s="4" t="s">
        <v>1309</v>
      </c>
      <c r="C154" s="4" t="s">
        <v>2249</v>
      </c>
      <c r="D154" s="5">
        <v>44927</v>
      </c>
      <c r="E154" s="5">
        <v>44957</v>
      </c>
      <c r="F154" s="6"/>
      <c r="G154" s="4" t="s">
        <v>25</v>
      </c>
      <c r="H154" s="4" t="s">
        <v>1291</v>
      </c>
      <c r="I154" s="4" t="s">
        <v>27</v>
      </c>
      <c r="J154" s="4">
        <v>3</v>
      </c>
      <c r="K154" s="8">
        <v>2520</v>
      </c>
      <c r="L154" s="8">
        <v>7560</v>
      </c>
      <c r="M154" s="4">
        <v>10</v>
      </c>
      <c r="N154" s="8">
        <v>756</v>
      </c>
      <c r="O154" s="8">
        <v>37.8</v>
      </c>
      <c r="P154" s="6"/>
      <c r="Q154" s="8">
        <v>340.2</v>
      </c>
      <c r="R154" s="8">
        <v>378</v>
      </c>
      <c r="S154" s="8">
        <v>718.2</v>
      </c>
      <c r="T154" s="6"/>
    </row>
    <row r="155" ht="19.2" spans="1:20">
      <c r="A155" s="4">
        <v>3347</v>
      </c>
      <c r="B155" s="4" t="s">
        <v>1310</v>
      </c>
      <c r="C155" s="4" t="s">
        <v>2249</v>
      </c>
      <c r="D155" s="5">
        <v>44927</v>
      </c>
      <c r="E155" s="5">
        <v>44957</v>
      </c>
      <c r="F155" s="6"/>
      <c r="G155" s="4" t="s">
        <v>25</v>
      </c>
      <c r="H155" s="4" t="s">
        <v>1291</v>
      </c>
      <c r="I155" s="4" t="s">
        <v>27</v>
      </c>
      <c r="J155" s="4">
        <v>7</v>
      </c>
      <c r="K155" s="8">
        <v>2520</v>
      </c>
      <c r="L155" s="8">
        <v>17640</v>
      </c>
      <c r="M155" s="4">
        <v>10</v>
      </c>
      <c r="N155" s="8">
        <v>1764</v>
      </c>
      <c r="O155" s="8">
        <v>88.2</v>
      </c>
      <c r="P155" s="6"/>
      <c r="Q155" s="8">
        <v>793.8</v>
      </c>
      <c r="R155" s="8">
        <v>882</v>
      </c>
      <c r="S155" s="8">
        <v>1675.8</v>
      </c>
      <c r="T155" s="6"/>
    </row>
    <row r="156" ht="19.2" spans="1:20">
      <c r="A156" s="4">
        <v>3348</v>
      </c>
      <c r="B156" s="4" t="s">
        <v>1311</v>
      </c>
      <c r="C156" s="4" t="s">
        <v>2249</v>
      </c>
      <c r="D156" s="5">
        <v>44927</v>
      </c>
      <c r="E156" s="5">
        <v>44957</v>
      </c>
      <c r="F156" s="6"/>
      <c r="G156" s="4" t="s">
        <v>25</v>
      </c>
      <c r="H156" s="4" t="s">
        <v>1291</v>
      </c>
      <c r="I156" s="4" t="s">
        <v>27</v>
      </c>
      <c r="J156" s="4">
        <v>6.7</v>
      </c>
      <c r="K156" s="8">
        <v>2520</v>
      </c>
      <c r="L156" s="8">
        <v>16884</v>
      </c>
      <c r="M156" s="4">
        <v>10</v>
      </c>
      <c r="N156" s="8">
        <v>1688.4</v>
      </c>
      <c r="O156" s="8">
        <v>84.42</v>
      </c>
      <c r="P156" s="6"/>
      <c r="Q156" s="8">
        <v>759.78</v>
      </c>
      <c r="R156" s="8">
        <v>844.2</v>
      </c>
      <c r="S156" s="8">
        <v>1603.98</v>
      </c>
      <c r="T156" s="6"/>
    </row>
    <row r="157" ht="19.2" spans="1:20">
      <c r="A157" s="4">
        <v>3349</v>
      </c>
      <c r="B157" s="4" t="s">
        <v>1312</v>
      </c>
      <c r="C157" s="4" t="s">
        <v>2249</v>
      </c>
      <c r="D157" s="5">
        <v>44927</v>
      </c>
      <c r="E157" s="5">
        <v>44957</v>
      </c>
      <c r="F157" s="6"/>
      <c r="G157" s="4" t="s">
        <v>25</v>
      </c>
      <c r="H157" s="4" t="s">
        <v>1291</v>
      </c>
      <c r="I157" s="4" t="s">
        <v>27</v>
      </c>
      <c r="J157" s="4">
        <v>9.2</v>
      </c>
      <c r="K157" s="8">
        <v>2520</v>
      </c>
      <c r="L157" s="8">
        <v>23184</v>
      </c>
      <c r="M157" s="4">
        <v>10</v>
      </c>
      <c r="N157" s="8">
        <v>2318.4</v>
      </c>
      <c r="O157" s="8">
        <v>115.92</v>
      </c>
      <c r="P157" s="6"/>
      <c r="Q157" s="8">
        <v>1043.28</v>
      </c>
      <c r="R157" s="8">
        <v>1159.2</v>
      </c>
      <c r="S157" s="8">
        <v>2202.48</v>
      </c>
      <c r="T157" s="6"/>
    </row>
    <row r="158" ht="19.2" spans="1:20">
      <c r="A158" s="4">
        <v>3350</v>
      </c>
      <c r="B158" s="4" t="s">
        <v>1313</v>
      </c>
      <c r="C158" s="4" t="s">
        <v>2249</v>
      </c>
      <c r="D158" s="5">
        <v>44927</v>
      </c>
      <c r="E158" s="5">
        <v>44957</v>
      </c>
      <c r="F158" s="6"/>
      <c r="G158" s="4" t="s">
        <v>25</v>
      </c>
      <c r="H158" s="4" t="s">
        <v>1291</v>
      </c>
      <c r="I158" s="4" t="s">
        <v>27</v>
      </c>
      <c r="J158" s="4">
        <v>13</v>
      </c>
      <c r="K158" s="8">
        <v>2520</v>
      </c>
      <c r="L158" s="8">
        <v>32760</v>
      </c>
      <c r="M158" s="4">
        <v>10</v>
      </c>
      <c r="N158" s="8">
        <v>3276</v>
      </c>
      <c r="O158" s="8">
        <v>163.8</v>
      </c>
      <c r="P158" s="6"/>
      <c r="Q158" s="8">
        <v>1474.2</v>
      </c>
      <c r="R158" s="8">
        <v>1638</v>
      </c>
      <c r="S158" s="8">
        <v>3112.2</v>
      </c>
      <c r="T158" s="6"/>
    </row>
    <row r="159" ht="19.2" spans="1:20">
      <c r="A159" s="4">
        <v>3351</v>
      </c>
      <c r="B159" s="4" t="s">
        <v>1314</v>
      </c>
      <c r="C159" s="4" t="s">
        <v>2249</v>
      </c>
      <c r="D159" s="5">
        <v>44927</v>
      </c>
      <c r="E159" s="5">
        <v>44957</v>
      </c>
      <c r="F159" s="6"/>
      <c r="G159" s="4" t="s">
        <v>25</v>
      </c>
      <c r="H159" s="4" t="s">
        <v>1291</v>
      </c>
      <c r="I159" s="4" t="s">
        <v>27</v>
      </c>
      <c r="J159" s="4">
        <v>4</v>
      </c>
      <c r="K159" s="8">
        <v>2520</v>
      </c>
      <c r="L159" s="8">
        <v>10080</v>
      </c>
      <c r="M159" s="4">
        <v>10</v>
      </c>
      <c r="N159" s="8">
        <v>1008</v>
      </c>
      <c r="O159" s="8">
        <v>50.4</v>
      </c>
      <c r="P159" s="6"/>
      <c r="Q159" s="8">
        <v>453.6</v>
      </c>
      <c r="R159" s="8">
        <v>504</v>
      </c>
      <c r="S159" s="8">
        <v>957.6</v>
      </c>
      <c r="T159" s="6"/>
    </row>
    <row r="160" ht="19.2" spans="1:20">
      <c r="A160" s="4">
        <v>3352</v>
      </c>
      <c r="B160" s="4" t="s">
        <v>1315</v>
      </c>
      <c r="C160" s="4" t="s">
        <v>2249</v>
      </c>
      <c r="D160" s="5">
        <v>44927</v>
      </c>
      <c r="E160" s="5">
        <v>44957</v>
      </c>
      <c r="F160" s="6"/>
      <c r="G160" s="4" t="s">
        <v>25</v>
      </c>
      <c r="H160" s="4" t="s">
        <v>1291</v>
      </c>
      <c r="I160" s="4" t="s">
        <v>27</v>
      </c>
      <c r="J160" s="4">
        <v>4</v>
      </c>
      <c r="K160" s="8">
        <v>2520</v>
      </c>
      <c r="L160" s="8">
        <v>10080</v>
      </c>
      <c r="M160" s="4">
        <v>10</v>
      </c>
      <c r="N160" s="8">
        <v>1008</v>
      </c>
      <c r="O160" s="8">
        <v>50.4</v>
      </c>
      <c r="P160" s="6"/>
      <c r="Q160" s="8">
        <v>453.6</v>
      </c>
      <c r="R160" s="8">
        <v>504</v>
      </c>
      <c r="S160" s="8">
        <v>957.6</v>
      </c>
      <c r="T160" s="6"/>
    </row>
    <row r="161" ht="19.2" spans="1:20">
      <c r="A161" s="4">
        <v>3353</v>
      </c>
      <c r="B161" s="4" t="s">
        <v>1316</v>
      </c>
      <c r="C161" s="4" t="s">
        <v>2249</v>
      </c>
      <c r="D161" s="5">
        <v>44927</v>
      </c>
      <c r="E161" s="5">
        <v>44957</v>
      </c>
      <c r="F161" s="6"/>
      <c r="G161" s="4" t="s">
        <v>25</v>
      </c>
      <c r="H161" s="4" t="s">
        <v>1291</v>
      </c>
      <c r="I161" s="4" t="s">
        <v>27</v>
      </c>
      <c r="J161" s="4">
        <v>4</v>
      </c>
      <c r="K161" s="8">
        <v>2520</v>
      </c>
      <c r="L161" s="8">
        <v>10080</v>
      </c>
      <c r="M161" s="4">
        <v>10</v>
      </c>
      <c r="N161" s="8">
        <v>1008</v>
      </c>
      <c r="O161" s="8">
        <v>50.4</v>
      </c>
      <c r="P161" s="6"/>
      <c r="Q161" s="8">
        <v>453.6</v>
      </c>
      <c r="R161" s="8">
        <v>504</v>
      </c>
      <c r="S161" s="8">
        <v>957.6</v>
      </c>
      <c r="T161" s="6"/>
    </row>
    <row r="162" ht="19.2" spans="1:20">
      <c r="A162" s="4">
        <v>3354</v>
      </c>
      <c r="B162" s="4" t="s">
        <v>1317</v>
      </c>
      <c r="C162" s="4" t="s">
        <v>2249</v>
      </c>
      <c r="D162" s="5">
        <v>44927</v>
      </c>
      <c r="E162" s="5">
        <v>44957</v>
      </c>
      <c r="F162" s="6"/>
      <c r="G162" s="4" t="s">
        <v>25</v>
      </c>
      <c r="H162" s="4" t="s">
        <v>1291</v>
      </c>
      <c r="I162" s="4" t="s">
        <v>27</v>
      </c>
      <c r="J162" s="4">
        <v>5</v>
      </c>
      <c r="K162" s="8">
        <v>2520</v>
      </c>
      <c r="L162" s="8">
        <v>12600</v>
      </c>
      <c r="M162" s="4">
        <v>10</v>
      </c>
      <c r="N162" s="8">
        <v>1260</v>
      </c>
      <c r="O162" s="8">
        <v>63</v>
      </c>
      <c r="P162" s="6"/>
      <c r="Q162" s="8">
        <v>567</v>
      </c>
      <c r="R162" s="8">
        <v>630</v>
      </c>
      <c r="S162" s="8">
        <v>1197</v>
      </c>
      <c r="T162" s="6"/>
    </row>
    <row r="163" ht="19.2" spans="1:20">
      <c r="A163" s="4">
        <v>3355</v>
      </c>
      <c r="B163" s="4" t="s">
        <v>1318</v>
      </c>
      <c r="C163" s="4" t="s">
        <v>2249</v>
      </c>
      <c r="D163" s="5">
        <v>44927</v>
      </c>
      <c r="E163" s="5">
        <v>44957</v>
      </c>
      <c r="F163" s="6"/>
      <c r="G163" s="4" t="s">
        <v>25</v>
      </c>
      <c r="H163" s="4" t="s">
        <v>1291</v>
      </c>
      <c r="I163" s="4" t="s">
        <v>27</v>
      </c>
      <c r="J163" s="4">
        <v>10</v>
      </c>
      <c r="K163" s="8">
        <v>2520</v>
      </c>
      <c r="L163" s="8">
        <v>25200</v>
      </c>
      <c r="M163" s="4">
        <v>10</v>
      </c>
      <c r="N163" s="8">
        <v>2520</v>
      </c>
      <c r="O163" s="8">
        <v>126</v>
      </c>
      <c r="P163" s="6"/>
      <c r="Q163" s="8">
        <v>1134</v>
      </c>
      <c r="R163" s="8">
        <v>1260</v>
      </c>
      <c r="S163" s="8">
        <v>2394</v>
      </c>
      <c r="T163" s="6"/>
    </row>
    <row r="164" ht="19.2" spans="1:20">
      <c r="A164" s="4">
        <v>3356</v>
      </c>
      <c r="B164" s="4" t="s">
        <v>1319</v>
      </c>
      <c r="C164" s="4" t="s">
        <v>2249</v>
      </c>
      <c r="D164" s="5">
        <v>44927</v>
      </c>
      <c r="E164" s="5">
        <v>44957</v>
      </c>
      <c r="F164" s="6"/>
      <c r="G164" s="4" t="s">
        <v>25</v>
      </c>
      <c r="H164" s="4" t="s">
        <v>1291</v>
      </c>
      <c r="I164" s="4" t="s">
        <v>27</v>
      </c>
      <c r="J164" s="4">
        <v>8.4</v>
      </c>
      <c r="K164" s="8">
        <v>2520</v>
      </c>
      <c r="L164" s="8">
        <v>21168</v>
      </c>
      <c r="M164" s="4">
        <v>10</v>
      </c>
      <c r="N164" s="8">
        <v>2116.8</v>
      </c>
      <c r="O164" s="8">
        <v>105.84</v>
      </c>
      <c r="P164" s="6"/>
      <c r="Q164" s="8">
        <v>952.56</v>
      </c>
      <c r="R164" s="8">
        <v>1058.4</v>
      </c>
      <c r="S164" s="8">
        <v>2010.96</v>
      </c>
      <c r="T164" s="6"/>
    </row>
    <row r="165" ht="19.2" spans="1:20">
      <c r="A165" s="4">
        <v>3357</v>
      </c>
      <c r="B165" s="4" t="s">
        <v>1320</v>
      </c>
      <c r="C165" s="4" t="s">
        <v>2249</v>
      </c>
      <c r="D165" s="5">
        <v>44927</v>
      </c>
      <c r="E165" s="5">
        <v>44957</v>
      </c>
      <c r="F165" s="6"/>
      <c r="G165" s="4" t="s">
        <v>25</v>
      </c>
      <c r="H165" s="4" t="s">
        <v>1291</v>
      </c>
      <c r="I165" s="4" t="s">
        <v>27</v>
      </c>
      <c r="J165" s="4">
        <v>6</v>
      </c>
      <c r="K165" s="8">
        <v>2520</v>
      </c>
      <c r="L165" s="8">
        <v>15120</v>
      </c>
      <c r="M165" s="4">
        <v>10</v>
      </c>
      <c r="N165" s="8">
        <v>1512</v>
      </c>
      <c r="O165" s="8">
        <v>75.6</v>
      </c>
      <c r="P165" s="6"/>
      <c r="Q165" s="8">
        <v>680.4</v>
      </c>
      <c r="R165" s="8">
        <v>756</v>
      </c>
      <c r="S165" s="8">
        <v>1436.4</v>
      </c>
      <c r="T165" s="6"/>
    </row>
    <row r="166" ht="19.2" spans="1:20">
      <c r="A166" s="4">
        <v>3358</v>
      </c>
      <c r="B166" s="4" t="s">
        <v>1321</v>
      </c>
      <c r="C166" s="4" t="s">
        <v>2249</v>
      </c>
      <c r="D166" s="5">
        <v>44927</v>
      </c>
      <c r="E166" s="5">
        <v>44957</v>
      </c>
      <c r="F166" s="6"/>
      <c r="G166" s="4" t="s">
        <v>25</v>
      </c>
      <c r="H166" s="4" t="s">
        <v>1291</v>
      </c>
      <c r="I166" s="4" t="s">
        <v>27</v>
      </c>
      <c r="J166" s="4">
        <v>6</v>
      </c>
      <c r="K166" s="8">
        <v>2520</v>
      </c>
      <c r="L166" s="8">
        <v>15120</v>
      </c>
      <c r="M166" s="4">
        <v>10</v>
      </c>
      <c r="N166" s="8">
        <v>1512</v>
      </c>
      <c r="O166" s="8">
        <v>75.6</v>
      </c>
      <c r="P166" s="6"/>
      <c r="Q166" s="8">
        <v>680.4</v>
      </c>
      <c r="R166" s="8">
        <v>756</v>
      </c>
      <c r="S166" s="8">
        <v>1436.4</v>
      </c>
      <c r="T166" s="6"/>
    </row>
    <row r="167" ht="19.2" spans="1:20">
      <c r="A167" s="4">
        <v>3359</v>
      </c>
      <c r="B167" s="4" t="s">
        <v>1382</v>
      </c>
      <c r="C167" s="4" t="s">
        <v>2249</v>
      </c>
      <c r="D167" s="5">
        <v>44932</v>
      </c>
      <c r="E167" s="5">
        <v>44957</v>
      </c>
      <c r="F167" s="6"/>
      <c r="G167" s="4" t="s">
        <v>25</v>
      </c>
      <c r="H167" s="4" t="s">
        <v>1291</v>
      </c>
      <c r="I167" s="4" t="s">
        <v>27</v>
      </c>
      <c r="J167" s="4">
        <v>5.5</v>
      </c>
      <c r="K167" s="4">
        <v>2114.11</v>
      </c>
      <c r="L167" s="8">
        <v>11627.605</v>
      </c>
      <c r="M167" s="4">
        <v>10</v>
      </c>
      <c r="N167" s="8">
        <v>1162.7605</v>
      </c>
      <c r="O167" s="8">
        <v>58.138025</v>
      </c>
      <c r="P167" s="6"/>
      <c r="Q167" s="8">
        <v>523.242225</v>
      </c>
      <c r="R167" s="8">
        <v>581.38025</v>
      </c>
      <c r="S167" s="8">
        <v>1104.622475</v>
      </c>
      <c r="T167" s="6"/>
    </row>
    <row r="168" ht="19.2" spans="1:20">
      <c r="A168" s="4">
        <v>3360</v>
      </c>
      <c r="B168" s="4" t="s">
        <v>1323</v>
      </c>
      <c r="C168" s="4" t="s">
        <v>2249</v>
      </c>
      <c r="D168" s="5">
        <v>44932</v>
      </c>
      <c r="E168" s="5">
        <v>44957</v>
      </c>
      <c r="F168" s="6"/>
      <c r="G168" s="4" t="s">
        <v>25</v>
      </c>
      <c r="H168" s="4" t="s">
        <v>1291</v>
      </c>
      <c r="I168" s="4" t="s">
        <v>27</v>
      </c>
      <c r="J168" s="4">
        <v>6.5</v>
      </c>
      <c r="K168" s="4">
        <v>2114.11</v>
      </c>
      <c r="L168" s="8">
        <v>13741.715</v>
      </c>
      <c r="M168" s="4">
        <v>10</v>
      </c>
      <c r="N168" s="8">
        <v>1374.1715</v>
      </c>
      <c r="O168" s="8">
        <v>68.708575</v>
      </c>
      <c r="P168" s="6"/>
      <c r="Q168" s="8">
        <v>618.377175</v>
      </c>
      <c r="R168" s="8">
        <v>687.08575</v>
      </c>
      <c r="S168" s="8">
        <v>1305.462925</v>
      </c>
      <c r="T168" s="6"/>
    </row>
    <row r="169" ht="19.2" spans="1:20">
      <c r="A169" s="4">
        <v>3361</v>
      </c>
      <c r="B169" s="4" t="s">
        <v>1403</v>
      </c>
      <c r="C169" s="4" t="s">
        <v>2249</v>
      </c>
      <c r="D169" s="5">
        <v>44932</v>
      </c>
      <c r="E169" s="5">
        <v>44957</v>
      </c>
      <c r="F169" s="6"/>
      <c r="G169" s="4" t="s">
        <v>25</v>
      </c>
      <c r="H169" s="4" t="s">
        <v>1291</v>
      </c>
      <c r="I169" s="4" t="s">
        <v>27</v>
      </c>
      <c r="J169" s="4">
        <v>9</v>
      </c>
      <c r="K169" s="4">
        <v>2114.11</v>
      </c>
      <c r="L169" s="8">
        <v>19026.99</v>
      </c>
      <c r="M169" s="4">
        <v>10</v>
      </c>
      <c r="N169" s="8">
        <v>1902.699</v>
      </c>
      <c r="O169" s="8">
        <v>95.13495</v>
      </c>
      <c r="P169" s="6"/>
      <c r="Q169" s="8">
        <v>856.21455</v>
      </c>
      <c r="R169" s="8">
        <v>951.3495</v>
      </c>
      <c r="S169" s="8">
        <v>1807.56405</v>
      </c>
      <c r="T169" s="6"/>
    </row>
    <row r="170" ht="19.2" spans="1:20">
      <c r="A170" s="4">
        <v>3362</v>
      </c>
      <c r="B170" s="4" t="s">
        <v>1385</v>
      </c>
      <c r="C170" s="4" t="s">
        <v>2249</v>
      </c>
      <c r="D170" s="5">
        <v>44932</v>
      </c>
      <c r="E170" s="5">
        <v>44957</v>
      </c>
      <c r="F170" s="6"/>
      <c r="G170" s="4" t="s">
        <v>25</v>
      </c>
      <c r="H170" s="4" t="s">
        <v>1291</v>
      </c>
      <c r="I170" s="4" t="s">
        <v>27</v>
      </c>
      <c r="J170" s="4">
        <v>5</v>
      </c>
      <c r="K170" s="4">
        <v>2114.11</v>
      </c>
      <c r="L170" s="8">
        <v>10570.55</v>
      </c>
      <c r="M170" s="4">
        <v>10</v>
      </c>
      <c r="N170" s="8">
        <v>1057.055</v>
      </c>
      <c r="O170" s="8">
        <v>52.85275</v>
      </c>
      <c r="P170" s="6"/>
      <c r="Q170" s="8">
        <v>475.67475</v>
      </c>
      <c r="R170" s="8">
        <v>528.5275</v>
      </c>
      <c r="S170" s="8">
        <v>1004.20225</v>
      </c>
      <c r="T170" s="6"/>
    </row>
    <row r="171" ht="19.2" spans="1:20">
      <c r="A171" s="4">
        <v>3363</v>
      </c>
      <c r="B171" s="4" t="s">
        <v>1386</v>
      </c>
      <c r="C171" s="4" t="s">
        <v>2249</v>
      </c>
      <c r="D171" s="5">
        <v>44932</v>
      </c>
      <c r="E171" s="5">
        <v>44957</v>
      </c>
      <c r="F171" s="6"/>
      <c r="G171" s="4" t="s">
        <v>25</v>
      </c>
      <c r="H171" s="4" t="s">
        <v>1291</v>
      </c>
      <c r="I171" s="4" t="s">
        <v>27</v>
      </c>
      <c r="J171" s="4">
        <v>3</v>
      </c>
      <c r="K171" s="4">
        <v>2114.11</v>
      </c>
      <c r="L171" s="8">
        <v>6342.33</v>
      </c>
      <c r="M171" s="4">
        <v>10</v>
      </c>
      <c r="N171" s="8">
        <v>634.233</v>
      </c>
      <c r="O171" s="8">
        <v>31.71165</v>
      </c>
      <c r="P171" s="6"/>
      <c r="Q171" s="8">
        <v>285.40485</v>
      </c>
      <c r="R171" s="8">
        <v>317.1165</v>
      </c>
      <c r="S171" s="8">
        <v>602.52135</v>
      </c>
      <c r="T171" s="6"/>
    </row>
    <row r="172" ht="19.2" spans="1:20">
      <c r="A172" s="4">
        <v>3364</v>
      </c>
      <c r="B172" s="4" t="s">
        <v>1404</v>
      </c>
      <c r="C172" s="4" t="s">
        <v>2249</v>
      </c>
      <c r="D172" s="5">
        <v>44932</v>
      </c>
      <c r="E172" s="5">
        <v>44957</v>
      </c>
      <c r="F172" s="6"/>
      <c r="G172" s="4" t="s">
        <v>25</v>
      </c>
      <c r="H172" s="4" t="s">
        <v>1291</v>
      </c>
      <c r="I172" s="4" t="s">
        <v>27</v>
      </c>
      <c r="J172" s="4">
        <v>8</v>
      </c>
      <c r="K172" s="4">
        <v>2114.11</v>
      </c>
      <c r="L172" s="8">
        <v>16912.88</v>
      </c>
      <c r="M172" s="4">
        <v>10</v>
      </c>
      <c r="N172" s="8">
        <v>1691.288</v>
      </c>
      <c r="O172" s="8">
        <v>84.5644</v>
      </c>
      <c r="P172" s="6"/>
      <c r="Q172" s="8">
        <v>761.0796</v>
      </c>
      <c r="R172" s="8">
        <v>845.644</v>
      </c>
      <c r="S172" s="8">
        <v>1606.7236</v>
      </c>
      <c r="T172" s="6"/>
    </row>
    <row r="173" ht="19.2" spans="1:20">
      <c r="A173" s="4">
        <v>3365</v>
      </c>
      <c r="B173" s="4" t="s">
        <v>1388</v>
      </c>
      <c r="C173" s="4" t="s">
        <v>2249</v>
      </c>
      <c r="D173" s="5">
        <v>44932</v>
      </c>
      <c r="E173" s="5">
        <v>44957</v>
      </c>
      <c r="F173" s="6"/>
      <c r="G173" s="4" t="s">
        <v>25</v>
      </c>
      <c r="H173" s="4" t="s">
        <v>1291</v>
      </c>
      <c r="I173" s="4" t="s">
        <v>27</v>
      </c>
      <c r="J173" s="4">
        <v>6</v>
      </c>
      <c r="K173" s="4">
        <v>2114.11</v>
      </c>
      <c r="L173" s="8">
        <v>12684.66</v>
      </c>
      <c r="M173" s="4">
        <v>10</v>
      </c>
      <c r="N173" s="8">
        <v>1268.466</v>
      </c>
      <c r="O173" s="8">
        <v>63.4233</v>
      </c>
      <c r="P173" s="6"/>
      <c r="Q173" s="8">
        <v>570.8097</v>
      </c>
      <c r="R173" s="8">
        <v>634.233</v>
      </c>
      <c r="S173" s="8">
        <v>1205.0427</v>
      </c>
      <c r="T173" s="6"/>
    </row>
    <row r="174" ht="19.2" spans="1:20">
      <c r="A174" s="4">
        <v>3366</v>
      </c>
      <c r="B174" s="4" t="s">
        <v>1405</v>
      </c>
      <c r="C174" s="4" t="s">
        <v>2249</v>
      </c>
      <c r="D174" s="5">
        <v>44932</v>
      </c>
      <c r="E174" s="5">
        <v>44957</v>
      </c>
      <c r="F174" s="6"/>
      <c r="G174" s="4" t="s">
        <v>25</v>
      </c>
      <c r="H174" s="4" t="s">
        <v>1291</v>
      </c>
      <c r="I174" s="4" t="s">
        <v>27</v>
      </c>
      <c r="J174" s="4">
        <v>7</v>
      </c>
      <c r="K174" s="4">
        <v>2114.11</v>
      </c>
      <c r="L174" s="8">
        <v>14798.77</v>
      </c>
      <c r="M174" s="4">
        <v>10</v>
      </c>
      <c r="N174" s="8">
        <v>1479.877</v>
      </c>
      <c r="O174" s="8">
        <v>73.99385</v>
      </c>
      <c r="P174" s="6"/>
      <c r="Q174" s="8">
        <v>665.94465</v>
      </c>
      <c r="R174" s="8">
        <v>739.9385</v>
      </c>
      <c r="S174" s="8">
        <v>1405.88315</v>
      </c>
      <c r="T174" s="6"/>
    </row>
    <row r="175" ht="19.2" spans="1:20">
      <c r="A175" s="4">
        <v>3367</v>
      </c>
      <c r="B175" s="4" t="s">
        <v>1406</v>
      </c>
      <c r="C175" s="4" t="s">
        <v>2249</v>
      </c>
      <c r="D175" s="5">
        <v>44932</v>
      </c>
      <c r="E175" s="5">
        <v>44957</v>
      </c>
      <c r="F175" s="6"/>
      <c r="G175" s="4" t="s">
        <v>25</v>
      </c>
      <c r="H175" s="4" t="s">
        <v>1291</v>
      </c>
      <c r="I175" s="4" t="s">
        <v>27</v>
      </c>
      <c r="J175" s="4">
        <v>7</v>
      </c>
      <c r="K175" s="4">
        <v>2114.11</v>
      </c>
      <c r="L175" s="8">
        <v>14798.77</v>
      </c>
      <c r="M175" s="4">
        <v>10</v>
      </c>
      <c r="N175" s="8">
        <v>1479.877</v>
      </c>
      <c r="O175" s="8">
        <v>73.99385</v>
      </c>
      <c r="P175" s="6"/>
      <c r="Q175" s="8">
        <v>665.94465</v>
      </c>
      <c r="R175" s="8">
        <v>739.9385</v>
      </c>
      <c r="S175" s="8">
        <v>1405.88315</v>
      </c>
      <c r="T175" s="6"/>
    </row>
    <row r="176" ht="19.2" spans="1:20">
      <c r="A176" s="4">
        <v>3368</v>
      </c>
      <c r="B176" s="4" t="s">
        <v>1407</v>
      </c>
      <c r="C176" s="4" t="s">
        <v>2249</v>
      </c>
      <c r="D176" s="5">
        <v>44932</v>
      </c>
      <c r="E176" s="5">
        <v>44957</v>
      </c>
      <c r="F176" s="6"/>
      <c r="G176" s="4" t="s">
        <v>25</v>
      </c>
      <c r="H176" s="4" t="s">
        <v>1291</v>
      </c>
      <c r="I176" s="4" t="s">
        <v>27</v>
      </c>
      <c r="J176" s="4">
        <v>4</v>
      </c>
      <c r="K176" s="4">
        <v>2114.11</v>
      </c>
      <c r="L176" s="8">
        <v>8456.44</v>
      </c>
      <c r="M176" s="4">
        <v>10</v>
      </c>
      <c r="N176" s="8">
        <v>845.644</v>
      </c>
      <c r="O176" s="8">
        <v>42.2822</v>
      </c>
      <c r="P176" s="6"/>
      <c r="Q176" s="8">
        <v>380.5398</v>
      </c>
      <c r="R176" s="8">
        <v>422.822</v>
      </c>
      <c r="S176" s="8">
        <v>803.3618</v>
      </c>
      <c r="T176" s="6"/>
    </row>
    <row r="177" ht="19.2" spans="1:20">
      <c r="A177" s="4">
        <v>3369</v>
      </c>
      <c r="B177" s="4" t="s">
        <v>1366</v>
      </c>
      <c r="C177" s="4" t="s">
        <v>2249</v>
      </c>
      <c r="D177" s="5">
        <v>44932</v>
      </c>
      <c r="E177" s="5">
        <v>44957</v>
      </c>
      <c r="F177" s="6"/>
      <c r="G177" s="4" t="s">
        <v>25</v>
      </c>
      <c r="H177" s="4" t="s">
        <v>1291</v>
      </c>
      <c r="I177" s="4" t="s">
        <v>27</v>
      </c>
      <c r="J177" s="4">
        <v>3</v>
      </c>
      <c r="K177" s="4">
        <v>2114.11</v>
      </c>
      <c r="L177" s="8">
        <v>6342.33</v>
      </c>
      <c r="M177" s="4">
        <v>10</v>
      </c>
      <c r="N177" s="8">
        <v>634.233</v>
      </c>
      <c r="O177" s="8">
        <v>31.71165</v>
      </c>
      <c r="P177" s="6"/>
      <c r="Q177" s="8">
        <v>285.40485</v>
      </c>
      <c r="R177" s="8">
        <v>317.1165</v>
      </c>
      <c r="S177" s="8">
        <v>602.52135</v>
      </c>
      <c r="T177" s="6"/>
    </row>
    <row r="178" ht="19.2" spans="1:20">
      <c r="A178" s="4">
        <v>3370</v>
      </c>
      <c r="B178" s="4" t="s">
        <v>1408</v>
      </c>
      <c r="C178" s="4" t="s">
        <v>2249</v>
      </c>
      <c r="D178" s="5">
        <v>44932</v>
      </c>
      <c r="E178" s="5">
        <v>44957</v>
      </c>
      <c r="F178" s="6"/>
      <c r="G178" s="4" t="s">
        <v>25</v>
      </c>
      <c r="H178" s="4" t="s">
        <v>1291</v>
      </c>
      <c r="I178" s="4" t="s">
        <v>27</v>
      </c>
      <c r="J178" s="4">
        <v>7</v>
      </c>
      <c r="K178" s="4">
        <v>2114.11</v>
      </c>
      <c r="L178" s="8">
        <v>14798.77</v>
      </c>
      <c r="M178" s="4">
        <v>10</v>
      </c>
      <c r="N178" s="8">
        <v>1479.877</v>
      </c>
      <c r="O178" s="8">
        <v>73.99385</v>
      </c>
      <c r="P178" s="6"/>
      <c r="Q178" s="8">
        <v>665.94465</v>
      </c>
      <c r="R178" s="8">
        <v>739.9385</v>
      </c>
      <c r="S178" s="8">
        <v>1405.88315</v>
      </c>
      <c r="T178" s="6"/>
    </row>
    <row r="179" ht="19.2" spans="1:20">
      <c r="A179" s="4">
        <v>3371</v>
      </c>
      <c r="B179" s="4" t="s">
        <v>1409</v>
      </c>
      <c r="C179" s="4" t="s">
        <v>2249</v>
      </c>
      <c r="D179" s="5">
        <v>44932</v>
      </c>
      <c r="E179" s="5">
        <v>44957</v>
      </c>
      <c r="F179" s="6"/>
      <c r="G179" s="4" t="s">
        <v>25</v>
      </c>
      <c r="H179" s="4" t="s">
        <v>1291</v>
      </c>
      <c r="I179" s="4" t="s">
        <v>27</v>
      </c>
      <c r="J179" s="4">
        <v>8</v>
      </c>
      <c r="K179" s="4">
        <v>2114.11</v>
      </c>
      <c r="L179" s="8">
        <v>16912.88</v>
      </c>
      <c r="M179" s="4">
        <v>10</v>
      </c>
      <c r="N179" s="8">
        <v>1691.288</v>
      </c>
      <c r="O179" s="8">
        <v>84.5644</v>
      </c>
      <c r="P179" s="6"/>
      <c r="Q179" s="8">
        <v>761.0796</v>
      </c>
      <c r="R179" s="8">
        <v>845.644</v>
      </c>
      <c r="S179" s="8">
        <v>1606.7236</v>
      </c>
      <c r="T179" s="6"/>
    </row>
    <row r="180" ht="19.2" spans="1:20">
      <c r="A180" s="4">
        <v>3372</v>
      </c>
      <c r="B180" s="4" t="s">
        <v>1330</v>
      </c>
      <c r="C180" s="4" t="s">
        <v>2249</v>
      </c>
      <c r="D180" s="5">
        <v>44932</v>
      </c>
      <c r="E180" s="5">
        <v>44957</v>
      </c>
      <c r="F180" s="6"/>
      <c r="G180" s="4" t="s">
        <v>25</v>
      </c>
      <c r="H180" s="4" t="s">
        <v>1291</v>
      </c>
      <c r="I180" s="4" t="s">
        <v>27</v>
      </c>
      <c r="J180" s="4">
        <v>5</v>
      </c>
      <c r="K180" s="4">
        <v>2114.11</v>
      </c>
      <c r="L180" s="8">
        <v>10570.55</v>
      </c>
      <c r="M180" s="4">
        <v>10</v>
      </c>
      <c r="N180" s="8">
        <v>1057.055</v>
      </c>
      <c r="O180" s="8">
        <v>52.85275</v>
      </c>
      <c r="P180" s="6"/>
      <c r="Q180" s="8">
        <v>475.67475</v>
      </c>
      <c r="R180" s="8">
        <v>528.5275</v>
      </c>
      <c r="S180" s="8">
        <v>1004.20225</v>
      </c>
      <c r="T180" s="6"/>
    </row>
    <row r="181" ht="19.2" spans="1:20">
      <c r="A181" s="4">
        <v>3373</v>
      </c>
      <c r="B181" s="4" t="s">
        <v>1332</v>
      </c>
      <c r="C181" s="4" t="s">
        <v>2249</v>
      </c>
      <c r="D181" s="5">
        <v>44932</v>
      </c>
      <c r="E181" s="5">
        <v>44957</v>
      </c>
      <c r="F181" s="6"/>
      <c r="G181" s="4" t="s">
        <v>25</v>
      </c>
      <c r="H181" s="4" t="s">
        <v>1291</v>
      </c>
      <c r="I181" s="4" t="s">
        <v>27</v>
      </c>
      <c r="J181" s="4">
        <v>3</v>
      </c>
      <c r="K181" s="4">
        <v>2114.11</v>
      </c>
      <c r="L181" s="8">
        <v>6342.33</v>
      </c>
      <c r="M181" s="4">
        <v>10</v>
      </c>
      <c r="N181" s="8">
        <v>634.233</v>
      </c>
      <c r="O181" s="8">
        <v>31.71165</v>
      </c>
      <c r="P181" s="6"/>
      <c r="Q181" s="8">
        <v>285.40485</v>
      </c>
      <c r="R181" s="8">
        <v>317.1165</v>
      </c>
      <c r="S181" s="8">
        <v>602.52135</v>
      </c>
      <c r="T181" s="6"/>
    </row>
    <row r="182" ht="19.2" spans="1:20">
      <c r="A182" s="4">
        <v>3374</v>
      </c>
      <c r="B182" s="4" t="s">
        <v>1334</v>
      </c>
      <c r="C182" s="4" t="s">
        <v>2249</v>
      </c>
      <c r="D182" s="5">
        <v>44932</v>
      </c>
      <c r="E182" s="5">
        <v>44957</v>
      </c>
      <c r="F182" s="6"/>
      <c r="G182" s="4" t="s">
        <v>25</v>
      </c>
      <c r="H182" s="4" t="s">
        <v>1291</v>
      </c>
      <c r="I182" s="4" t="s">
        <v>27</v>
      </c>
      <c r="J182" s="4">
        <v>4.4</v>
      </c>
      <c r="K182" s="4">
        <v>2114.11</v>
      </c>
      <c r="L182" s="8">
        <v>9302.084</v>
      </c>
      <c r="M182" s="4">
        <v>10</v>
      </c>
      <c r="N182" s="8">
        <v>930.2084</v>
      </c>
      <c r="O182" s="8">
        <v>46.51042</v>
      </c>
      <c r="P182" s="6"/>
      <c r="Q182" s="8">
        <v>418.59378</v>
      </c>
      <c r="R182" s="8">
        <v>465.1042</v>
      </c>
      <c r="S182" s="8">
        <v>883.69798</v>
      </c>
      <c r="T182" s="6"/>
    </row>
    <row r="183" ht="19.2" spans="1:20">
      <c r="A183" s="4">
        <v>3375</v>
      </c>
      <c r="B183" s="4" t="s">
        <v>1370</v>
      </c>
      <c r="C183" s="4" t="s">
        <v>2249</v>
      </c>
      <c r="D183" s="5">
        <v>44932</v>
      </c>
      <c r="E183" s="5">
        <v>44957</v>
      </c>
      <c r="F183" s="6"/>
      <c r="G183" s="4" t="s">
        <v>25</v>
      </c>
      <c r="H183" s="4" t="s">
        <v>1291</v>
      </c>
      <c r="I183" s="4" t="s">
        <v>27</v>
      </c>
      <c r="J183" s="4">
        <v>3.5</v>
      </c>
      <c r="K183" s="4">
        <v>2114.11</v>
      </c>
      <c r="L183" s="8">
        <v>7399.385</v>
      </c>
      <c r="M183" s="4">
        <v>10</v>
      </c>
      <c r="N183" s="8">
        <v>739.9385</v>
      </c>
      <c r="O183" s="8">
        <v>36.996925</v>
      </c>
      <c r="P183" s="6"/>
      <c r="Q183" s="8">
        <v>332.972325</v>
      </c>
      <c r="R183" s="8">
        <v>369.96925</v>
      </c>
      <c r="S183" s="8">
        <v>702.941575</v>
      </c>
      <c r="T183" s="6"/>
    </row>
    <row r="184" ht="19.2" spans="1:20">
      <c r="A184" s="4">
        <v>3376</v>
      </c>
      <c r="B184" s="4" t="s">
        <v>1392</v>
      </c>
      <c r="C184" s="4" t="s">
        <v>2249</v>
      </c>
      <c r="D184" s="5">
        <v>44932</v>
      </c>
      <c r="E184" s="5">
        <v>44957</v>
      </c>
      <c r="F184" s="6"/>
      <c r="G184" s="4" t="s">
        <v>25</v>
      </c>
      <c r="H184" s="4" t="s">
        <v>1291</v>
      </c>
      <c r="I184" s="4" t="s">
        <v>27</v>
      </c>
      <c r="J184" s="4">
        <v>5</v>
      </c>
      <c r="K184" s="4">
        <v>2114.11</v>
      </c>
      <c r="L184" s="8">
        <v>10570.55</v>
      </c>
      <c r="M184" s="4">
        <v>10</v>
      </c>
      <c r="N184" s="8">
        <v>1057.055</v>
      </c>
      <c r="O184" s="8">
        <v>52.85275</v>
      </c>
      <c r="P184" s="6"/>
      <c r="Q184" s="8">
        <v>475.67475</v>
      </c>
      <c r="R184" s="8">
        <v>528.5275</v>
      </c>
      <c r="S184" s="8">
        <v>1004.20225</v>
      </c>
      <c r="T184" s="6"/>
    </row>
    <row r="185" ht="19.2" spans="1:20">
      <c r="A185" s="4">
        <v>3377</v>
      </c>
      <c r="B185" s="4" t="s">
        <v>1372</v>
      </c>
      <c r="C185" s="4" t="s">
        <v>2249</v>
      </c>
      <c r="D185" s="5">
        <v>44932</v>
      </c>
      <c r="E185" s="5">
        <v>44957</v>
      </c>
      <c r="F185" s="6"/>
      <c r="G185" s="4" t="s">
        <v>25</v>
      </c>
      <c r="H185" s="4" t="s">
        <v>1291</v>
      </c>
      <c r="I185" s="4" t="s">
        <v>27</v>
      </c>
      <c r="J185" s="4">
        <v>4</v>
      </c>
      <c r="K185" s="4">
        <v>2114.11</v>
      </c>
      <c r="L185" s="8">
        <v>8456.44</v>
      </c>
      <c r="M185" s="4">
        <v>10</v>
      </c>
      <c r="N185" s="8">
        <v>845.644</v>
      </c>
      <c r="O185" s="8">
        <v>42.2822</v>
      </c>
      <c r="P185" s="6"/>
      <c r="Q185" s="8">
        <v>380.5398</v>
      </c>
      <c r="R185" s="8">
        <v>422.822</v>
      </c>
      <c r="S185" s="8">
        <v>803.3618</v>
      </c>
      <c r="T185" s="6"/>
    </row>
    <row r="186" ht="19.2" spans="1:20">
      <c r="A186" s="4">
        <v>3378</v>
      </c>
      <c r="B186" s="4" t="s">
        <v>1336</v>
      </c>
      <c r="C186" s="4" t="s">
        <v>2249</v>
      </c>
      <c r="D186" s="5">
        <v>44932</v>
      </c>
      <c r="E186" s="5">
        <v>44957</v>
      </c>
      <c r="F186" s="6"/>
      <c r="G186" s="4" t="s">
        <v>25</v>
      </c>
      <c r="H186" s="4" t="s">
        <v>1291</v>
      </c>
      <c r="I186" s="4" t="s">
        <v>27</v>
      </c>
      <c r="J186" s="4">
        <v>2.8</v>
      </c>
      <c r="K186" s="4">
        <v>2114.11</v>
      </c>
      <c r="L186" s="8">
        <v>5919.508</v>
      </c>
      <c r="M186" s="4">
        <v>10</v>
      </c>
      <c r="N186" s="8">
        <v>591.9508</v>
      </c>
      <c r="O186" s="8">
        <v>29.59754</v>
      </c>
      <c r="P186" s="6"/>
      <c r="Q186" s="8">
        <v>266.37786</v>
      </c>
      <c r="R186" s="8">
        <v>295.9754</v>
      </c>
      <c r="S186" s="8">
        <v>562.35326</v>
      </c>
      <c r="T186" s="6"/>
    </row>
    <row r="187" ht="19.2" spans="1:20">
      <c r="A187" s="4">
        <v>3379</v>
      </c>
      <c r="B187" s="4" t="s">
        <v>1296</v>
      </c>
      <c r="C187" s="4" t="s">
        <v>2249</v>
      </c>
      <c r="D187" s="5">
        <v>44932</v>
      </c>
      <c r="E187" s="5">
        <v>44957</v>
      </c>
      <c r="F187" s="6"/>
      <c r="G187" s="4" t="s">
        <v>25</v>
      </c>
      <c r="H187" s="4" t="s">
        <v>1291</v>
      </c>
      <c r="I187" s="4" t="s">
        <v>27</v>
      </c>
      <c r="J187" s="4">
        <v>6</v>
      </c>
      <c r="K187" s="4">
        <v>2114.11</v>
      </c>
      <c r="L187" s="8">
        <v>12684.66</v>
      </c>
      <c r="M187" s="4">
        <v>10</v>
      </c>
      <c r="N187" s="8">
        <v>1268.466</v>
      </c>
      <c r="O187" s="8">
        <v>63.4233</v>
      </c>
      <c r="P187" s="6"/>
      <c r="Q187" s="8">
        <v>570.8097</v>
      </c>
      <c r="R187" s="8">
        <v>634.233</v>
      </c>
      <c r="S187" s="8">
        <v>1205.0427</v>
      </c>
      <c r="T187" s="6"/>
    </row>
    <row r="188" ht="19.2" spans="1:20">
      <c r="A188" s="4">
        <v>3380</v>
      </c>
      <c r="B188" s="4" t="s">
        <v>1338</v>
      </c>
      <c r="C188" s="4" t="s">
        <v>2249</v>
      </c>
      <c r="D188" s="5">
        <v>44932</v>
      </c>
      <c r="E188" s="5">
        <v>44957</v>
      </c>
      <c r="F188" s="6"/>
      <c r="G188" s="4" t="s">
        <v>25</v>
      </c>
      <c r="H188" s="4" t="s">
        <v>1291</v>
      </c>
      <c r="I188" s="4" t="s">
        <v>27</v>
      </c>
      <c r="J188" s="4">
        <v>5</v>
      </c>
      <c r="K188" s="4">
        <v>2114.11</v>
      </c>
      <c r="L188" s="8">
        <v>10570.55</v>
      </c>
      <c r="M188" s="4">
        <v>10</v>
      </c>
      <c r="N188" s="8">
        <v>1057.055</v>
      </c>
      <c r="O188" s="8">
        <v>52.85275</v>
      </c>
      <c r="P188" s="6"/>
      <c r="Q188" s="8">
        <v>475.67475</v>
      </c>
      <c r="R188" s="8">
        <v>528.5275</v>
      </c>
      <c r="S188" s="8">
        <v>1004.20225</v>
      </c>
      <c r="T188" s="6"/>
    </row>
    <row r="189" ht="19.2" spans="1:20">
      <c r="A189" s="4">
        <v>3381</v>
      </c>
      <c r="B189" s="4" t="s">
        <v>1410</v>
      </c>
      <c r="C189" s="4" t="s">
        <v>2249</v>
      </c>
      <c r="D189" s="5">
        <v>44932</v>
      </c>
      <c r="E189" s="5">
        <v>44957</v>
      </c>
      <c r="F189" s="6"/>
      <c r="G189" s="4" t="s">
        <v>25</v>
      </c>
      <c r="H189" s="4" t="s">
        <v>1291</v>
      </c>
      <c r="I189" s="4" t="s">
        <v>27</v>
      </c>
      <c r="J189" s="4">
        <v>12.8</v>
      </c>
      <c r="K189" s="4">
        <v>2114.11</v>
      </c>
      <c r="L189" s="8">
        <v>27060.608</v>
      </c>
      <c r="M189" s="4">
        <v>10</v>
      </c>
      <c r="N189" s="8">
        <v>2706.0608</v>
      </c>
      <c r="O189" s="8">
        <v>135.30304</v>
      </c>
      <c r="P189" s="6"/>
      <c r="Q189" s="8">
        <v>1217.72736</v>
      </c>
      <c r="R189" s="8">
        <v>1353.0304</v>
      </c>
      <c r="S189" s="8">
        <v>2570.75776</v>
      </c>
      <c r="T189" s="6"/>
    </row>
    <row r="190" ht="19.2" spans="1:20">
      <c r="A190" s="4">
        <v>3382</v>
      </c>
      <c r="B190" s="4" t="s">
        <v>1374</v>
      </c>
      <c r="C190" s="4" t="s">
        <v>2249</v>
      </c>
      <c r="D190" s="5">
        <v>44932</v>
      </c>
      <c r="E190" s="5">
        <v>44957</v>
      </c>
      <c r="F190" s="6"/>
      <c r="G190" s="4" t="s">
        <v>25</v>
      </c>
      <c r="H190" s="4" t="s">
        <v>1291</v>
      </c>
      <c r="I190" s="4" t="s">
        <v>27</v>
      </c>
      <c r="J190" s="4">
        <v>6.5</v>
      </c>
      <c r="K190" s="4">
        <v>2114.11</v>
      </c>
      <c r="L190" s="8">
        <v>13741.715</v>
      </c>
      <c r="M190" s="4">
        <v>10</v>
      </c>
      <c r="N190" s="8">
        <v>1374.1715</v>
      </c>
      <c r="O190" s="8">
        <v>68.708575</v>
      </c>
      <c r="P190" s="6"/>
      <c r="Q190" s="8">
        <v>618.377175</v>
      </c>
      <c r="R190" s="8">
        <v>687.08575</v>
      </c>
      <c r="S190" s="8">
        <v>1305.462925</v>
      </c>
      <c r="T190" s="6"/>
    </row>
    <row r="191" ht="19.2" spans="1:20">
      <c r="A191" s="4">
        <v>3383</v>
      </c>
      <c r="B191" s="4" t="s">
        <v>1411</v>
      </c>
      <c r="C191" s="4" t="s">
        <v>2249</v>
      </c>
      <c r="D191" s="5">
        <v>44932</v>
      </c>
      <c r="E191" s="5">
        <v>44957</v>
      </c>
      <c r="F191" s="6"/>
      <c r="G191" s="4" t="s">
        <v>25</v>
      </c>
      <c r="H191" s="4" t="s">
        <v>1291</v>
      </c>
      <c r="I191" s="4" t="s">
        <v>27</v>
      </c>
      <c r="J191" s="4">
        <v>3.5</v>
      </c>
      <c r="K191" s="4">
        <v>2114.11</v>
      </c>
      <c r="L191" s="8">
        <v>7399.385</v>
      </c>
      <c r="M191" s="4">
        <v>10</v>
      </c>
      <c r="N191" s="8">
        <v>739.9385</v>
      </c>
      <c r="O191" s="8">
        <v>36.996925</v>
      </c>
      <c r="P191" s="6"/>
      <c r="Q191" s="8">
        <v>332.972325</v>
      </c>
      <c r="R191" s="8">
        <v>369.96925</v>
      </c>
      <c r="S191" s="8">
        <v>702.941575</v>
      </c>
      <c r="T191" s="6"/>
    </row>
    <row r="192" ht="19.2" spans="1:20">
      <c r="A192" s="4">
        <v>3384</v>
      </c>
      <c r="B192" s="4" t="s">
        <v>1412</v>
      </c>
      <c r="C192" s="4" t="s">
        <v>2249</v>
      </c>
      <c r="D192" s="5">
        <v>44932</v>
      </c>
      <c r="E192" s="5">
        <v>44957</v>
      </c>
      <c r="F192" s="6"/>
      <c r="G192" s="4" t="s">
        <v>25</v>
      </c>
      <c r="H192" s="4" t="s">
        <v>1291</v>
      </c>
      <c r="I192" s="4" t="s">
        <v>27</v>
      </c>
      <c r="J192" s="4">
        <v>7</v>
      </c>
      <c r="K192" s="4">
        <v>2114.11</v>
      </c>
      <c r="L192" s="8">
        <v>14798.77</v>
      </c>
      <c r="M192" s="4">
        <v>10</v>
      </c>
      <c r="N192" s="8">
        <v>1479.877</v>
      </c>
      <c r="O192" s="8">
        <v>73.99385</v>
      </c>
      <c r="P192" s="6"/>
      <c r="Q192" s="8">
        <v>665.94465</v>
      </c>
      <c r="R192" s="8">
        <v>739.9385</v>
      </c>
      <c r="S192" s="8">
        <v>1405.88315</v>
      </c>
      <c r="T192" s="6"/>
    </row>
    <row r="193" ht="19.2" spans="1:20">
      <c r="A193" s="4">
        <v>3385</v>
      </c>
      <c r="B193" s="4" t="s">
        <v>1311</v>
      </c>
      <c r="C193" s="4" t="s">
        <v>2249</v>
      </c>
      <c r="D193" s="5">
        <v>44932</v>
      </c>
      <c r="E193" s="5">
        <v>44957</v>
      </c>
      <c r="F193" s="6"/>
      <c r="G193" s="4" t="s">
        <v>25</v>
      </c>
      <c r="H193" s="4" t="s">
        <v>1291</v>
      </c>
      <c r="I193" s="4" t="s">
        <v>27</v>
      </c>
      <c r="J193" s="4">
        <v>4</v>
      </c>
      <c r="K193" s="4">
        <v>2114.11</v>
      </c>
      <c r="L193" s="8">
        <v>8456.44</v>
      </c>
      <c r="M193" s="4">
        <v>10</v>
      </c>
      <c r="N193" s="8">
        <v>845.644</v>
      </c>
      <c r="O193" s="8">
        <v>42.2822</v>
      </c>
      <c r="P193" s="6"/>
      <c r="Q193" s="8">
        <v>380.5398</v>
      </c>
      <c r="R193" s="8">
        <v>422.822</v>
      </c>
      <c r="S193" s="8">
        <v>803.3618</v>
      </c>
      <c r="T193" s="6"/>
    </row>
    <row r="194" ht="19.2" spans="1:20">
      <c r="A194" s="4">
        <v>3386</v>
      </c>
      <c r="B194" s="4" t="s">
        <v>1345</v>
      </c>
      <c r="C194" s="4" t="s">
        <v>2249</v>
      </c>
      <c r="D194" s="5">
        <v>44932</v>
      </c>
      <c r="E194" s="5">
        <v>44957</v>
      </c>
      <c r="F194" s="6"/>
      <c r="G194" s="4" t="s">
        <v>25</v>
      </c>
      <c r="H194" s="4" t="s">
        <v>1291</v>
      </c>
      <c r="I194" s="4" t="s">
        <v>27</v>
      </c>
      <c r="J194" s="4">
        <v>6</v>
      </c>
      <c r="K194" s="4">
        <v>2114.11</v>
      </c>
      <c r="L194" s="8">
        <v>12684.66</v>
      </c>
      <c r="M194" s="4">
        <v>10</v>
      </c>
      <c r="N194" s="8">
        <v>1268.466</v>
      </c>
      <c r="O194" s="8">
        <v>63.4233</v>
      </c>
      <c r="P194" s="6"/>
      <c r="Q194" s="8">
        <v>570.8097</v>
      </c>
      <c r="R194" s="8">
        <v>634.233</v>
      </c>
      <c r="S194" s="8">
        <v>1205.0427</v>
      </c>
      <c r="T194" s="6"/>
    </row>
    <row r="195" ht="19.2" spans="1:20">
      <c r="A195" s="4">
        <v>3387</v>
      </c>
      <c r="B195" s="4" t="s">
        <v>1346</v>
      </c>
      <c r="C195" s="4" t="s">
        <v>2249</v>
      </c>
      <c r="D195" s="5">
        <v>44932</v>
      </c>
      <c r="E195" s="5">
        <v>44957</v>
      </c>
      <c r="F195" s="6"/>
      <c r="G195" s="4" t="s">
        <v>25</v>
      </c>
      <c r="H195" s="4" t="s">
        <v>1291</v>
      </c>
      <c r="I195" s="4" t="s">
        <v>27</v>
      </c>
      <c r="J195" s="4">
        <v>4</v>
      </c>
      <c r="K195" s="4">
        <v>2114.11</v>
      </c>
      <c r="L195" s="8">
        <v>8456.44</v>
      </c>
      <c r="M195" s="4">
        <v>10</v>
      </c>
      <c r="N195" s="8">
        <v>845.644</v>
      </c>
      <c r="O195" s="8">
        <v>42.2822</v>
      </c>
      <c r="P195" s="6"/>
      <c r="Q195" s="8">
        <v>380.5398</v>
      </c>
      <c r="R195" s="8">
        <v>422.822</v>
      </c>
      <c r="S195" s="8">
        <v>803.3618</v>
      </c>
      <c r="T195" s="6"/>
    </row>
    <row r="196" ht="19.2" spans="1:20">
      <c r="A196" s="4">
        <v>3388</v>
      </c>
      <c r="B196" s="4" t="s">
        <v>1413</v>
      </c>
      <c r="C196" s="4" t="s">
        <v>2249</v>
      </c>
      <c r="D196" s="5">
        <v>44932</v>
      </c>
      <c r="E196" s="5">
        <v>44957</v>
      </c>
      <c r="F196" s="6"/>
      <c r="G196" s="4" t="s">
        <v>25</v>
      </c>
      <c r="H196" s="4" t="s">
        <v>1291</v>
      </c>
      <c r="I196" s="4" t="s">
        <v>27</v>
      </c>
      <c r="J196" s="4">
        <v>8</v>
      </c>
      <c r="K196" s="4">
        <v>2114.11</v>
      </c>
      <c r="L196" s="8">
        <v>16912.88</v>
      </c>
      <c r="M196" s="4">
        <v>10</v>
      </c>
      <c r="N196" s="8">
        <v>1691.288</v>
      </c>
      <c r="O196" s="8">
        <v>84.5644</v>
      </c>
      <c r="P196" s="6"/>
      <c r="Q196" s="8">
        <v>761.0796</v>
      </c>
      <c r="R196" s="8">
        <v>845.644</v>
      </c>
      <c r="S196" s="8">
        <v>1606.7236</v>
      </c>
      <c r="T196" s="6"/>
    </row>
    <row r="197" ht="19.2" spans="1:20">
      <c r="A197" s="4">
        <v>3389</v>
      </c>
      <c r="B197" s="4" t="s">
        <v>1414</v>
      </c>
      <c r="C197" s="4" t="s">
        <v>2249</v>
      </c>
      <c r="D197" s="5">
        <v>44932</v>
      </c>
      <c r="E197" s="5">
        <v>44957</v>
      </c>
      <c r="F197" s="6"/>
      <c r="G197" s="4" t="s">
        <v>25</v>
      </c>
      <c r="H197" s="4" t="s">
        <v>1291</v>
      </c>
      <c r="I197" s="4" t="s">
        <v>27</v>
      </c>
      <c r="J197" s="4">
        <v>8</v>
      </c>
      <c r="K197" s="4">
        <v>2114.11</v>
      </c>
      <c r="L197" s="8">
        <v>16912.88</v>
      </c>
      <c r="M197" s="4">
        <v>10</v>
      </c>
      <c r="N197" s="8">
        <v>1691.288</v>
      </c>
      <c r="O197" s="8">
        <v>84.5644</v>
      </c>
      <c r="P197" s="6"/>
      <c r="Q197" s="8">
        <v>761.0796</v>
      </c>
      <c r="R197" s="8">
        <v>845.644</v>
      </c>
      <c r="S197" s="8">
        <v>1606.7236</v>
      </c>
      <c r="T197" s="6"/>
    </row>
    <row r="198" ht="19.2" spans="1:20">
      <c r="A198" s="4">
        <v>3390</v>
      </c>
      <c r="B198" s="4" t="s">
        <v>1415</v>
      </c>
      <c r="C198" s="4" t="s">
        <v>2249</v>
      </c>
      <c r="D198" s="5">
        <v>44932</v>
      </c>
      <c r="E198" s="5">
        <v>44957</v>
      </c>
      <c r="F198" s="6"/>
      <c r="G198" s="4" t="s">
        <v>25</v>
      </c>
      <c r="H198" s="4" t="s">
        <v>1291</v>
      </c>
      <c r="I198" s="4" t="s">
        <v>27</v>
      </c>
      <c r="J198" s="4">
        <v>7</v>
      </c>
      <c r="K198" s="4">
        <v>2114.11</v>
      </c>
      <c r="L198" s="8">
        <v>14798.77</v>
      </c>
      <c r="M198" s="4">
        <v>10</v>
      </c>
      <c r="N198" s="8">
        <v>1479.877</v>
      </c>
      <c r="O198" s="8">
        <v>73.99385</v>
      </c>
      <c r="P198" s="6"/>
      <c r="Q198" s="8">
        <v>665.94465</v>
      </c>
      <c r="R198" s="8">
        <v>739.9385</v>
      </c>
      <c r="S198" s="8">
        <v>1405.88315</v>
      </c>
      <c r="T198" s="6"/>
    </row>
    <row r="199" ht="19.2" spans="1:20">
      <c r="A199" s="4">
        <v>3391</v>
      </c>
      <c r="B199" s="4" t="s">
        <v>1416</v>
      </c>
      <c r="C199" s="4" t="s">
        <v>2249</v>
      </c>
      <c r="D199" s="5">
        <v>44932</v>
      </c>
      <c r="E199" s="5">
        <v>44957</v>
      </c>
      <c r="F199" s="6"/>
      <c r="G199" s="4" t="s">
        <v>25</v>
      </c>
      <c r="H199" s="4" t="s">
        <v>1291</v>
      </c>
      <c r="I199" s="4" t="s">
        <v>27</v>
      </c>
      <c r="J199" s="4">
        <v>6</v>
      </c>
      <c r="K199" s="4">
        <v>2114.11</v>
      </c>
      <c r="L199" s="8">
        <v>12684.66</v>
      </c>
      <c r="M199" s="4">
        <v>10</v>
      </c>
      <c r="N199" s="8">
        <v>1268.466</v>
      </c>
      <c r="O199" s="8">
        <v>63.4233</v>
      </c>
      <c r="P199" s="6"/>
      <c r="Q199" s="8">
        <v>570.8097</v>
      </c>
      <c r="R199" s="8">
        <v>634.233</v>
      </c>
      <c r="S199" s="8">
        <v>1205.0427</v>
      </c>
      <c r="T199" s="6"/>
    </row>
    <row r="200" ht="19.2" spans="1:20">
      <c r="A200" s="4">
        <v>3392</v>
      </c>
      <c r="B200" s="4" t="s">
        <v>1351</v>
      </c>
      <c r="C200" s="4" t="s">
        <v>2249</v>
      </c>
      <c r="D200" s="5">
        <v>44932</v>
      </c>
      <c r="E200" s="5">
        <v>44957</v>
      </c>
      <c r="F200" s="6"/>
      <c r="G200" s="4" t="s">
        <v>25</v>
      </c>
      <c r="H200" s="4" t="s">
        <v>1291</v>
      </c>
      <c r="I200" s="4" t="s">
        <v>27</v>
      </c>
      <c r="J200" s="4">
        <v>12</v>
      </c>
      <c r="K200" s="4">
        <v>2114.11</v>
      </c>
      <c r="L200" s="8">
        <v>25369.32</v>
      </c>
      <c r="M200" s="4">
        <v>10</v>
      </c>
      <c r="N200" s="8">
        <v>2536.932</v>
      </c>
      <c r="O200" s="8">
        <v>126.8466</v>
      </c>
      <c r="P200" s="6"/>
      <c r="Q200" s="8">
        <v>1141.6194</v>
      </c>
      <c r="R200" s="8">
        <v>1268.466</v>
      </c>
      <c r="S200" s="8">
        <v>2410.0854</v>
      </c>
      <c r="T200" s="6"/>
    </row>
    <row r="201" ht="19.2" spans="1:20">
      <c r="A201" s="4">
        <v>3393</v>
      </c>
      <c r="B201" s="4" t="s">
        <v>1352</v>
      </c>
      <c r="C201" s="4" t="s">
        <v>2249</v>
      </c>
      <c r="D201" s="5">
        <v>44932</v>
      </c>
      <c r="E201" s="5">
        <v>44957</v>
      </c>
      <c r="F201" s="6"/>
      <c r="G201" s="4" t="s">
        <v>25</v>
      </c>
      <c r="H201" s="4" t="s">
        <v>1291</v>
      </c>
      <c r="I201" s="4" t="s">
        <v>27</v>
      </c>
      <c r="J201" s="4">
        <v>2.5</v>
      </c>
      <c r="K201" s="4">
        <v>2114.11</v>
      </c>
      <c r="L201" s="8">
        <v>5285.275</v>
      </c>
      <c r="M201" s="4">
        <v>10</v>
      </c>
      <c r="N201" s="8">
        <v>528.5275</v>
      </c>
      <c r="O201" s="8">
        <v>26.426375</v>
      </c>
      <c r="P201" s="6"/>
      <c r="Q201" s="8">
        <v>237.837375</v>
      </c>
      <c r="R201" s="8">
        <v>264.26375</v>
      </c>
      <c r="S201" s="8">
        <v>502.101125</v>
      </c>
      <c r="T201" s="6"/>
    </row>
    <row r="202" ht="19.2" spans="1:20">
      <c r="A202" s="4">
        <v>3394</v>
      </c>
      <c r="B202" s="4" t="s">
        <v>1417</v>
      </c>
      <c r="C202" s="4" t="s">
        <v>2249</v>
      </c>
      <c r="D202" s="5">
        <v>44932</v>
      </c>
      <c r="E202" s="5">
        <v>44957</v>
      </c>
      <c r="F202" s="6"/>
      <c r="G202" s="4" t="s">
        <v>25</v>
      </c>
      <c r="H202" s="4" t="s">
        <v>1291</v>
      </c>
      <c r="I202" s="4" t="s">
        <v>27</v>
      </c>
      <c r="J202" s="4">
        <v>8</v>
      </c>
      <c r="K202" s="4">
        <v>2114.11</v>
      </c>
      <c r="L202" s="8">
        <v>16912.88</v>
      </c>
      <c r="M202" s="4">
        <v>10</v>
      </c>
      <c r="N202" s="8">
        <v>1691.288</v>
      </c>
      <c r="O202" s="8">
        <v>84.5644</v>
      </c>
      <c r="P202" s="6"/>
      <c r="Q202" s="8">
        <v>761.0796</v>
      </c>
      <c r="R202" s="8">
        <v>845.644</v>
      </c>
      <c r="S202" s="8">
        <v>1606.7236</v>
      </c>
      <c r="T202" s="6"/>
    </row>
    <row r="203" ht="19.2" spans="1:20">
      <c r="A203" s="4">
        <v>3395</v>
      </c>
      <c r="B203" s="4" t="s">
        <v>1418</v>
      </c>
      <c r="C203" s="4" t="s">
        <v>2249</v>
      </c>
      <c r="D203" s="5">
        <v>44932</v>
      </c>
      <c r="E203" s="5">
        <v>44957</v>
      </c>
      <c r="F203" s="6"/>
      <c r="G203" s="4" t="s">
        <v>25</v>
      </c>
      <c r="H203" s="4" t="s">
        <v>1291</v>
      </c>
      <c r="I203" s="4" t="s">
        <v>27</v>
      </c>
      <c r="J203" s="4">
        <v>5</v>
      </c>
      <c r="K203" s="4">
        <v>2114.11</v>
      </c>
      <c r="L203" s="8">
        <v>10570.55</v>
      </c>
      <c r="M203" s="4">
        <v>10</v>
      </c>
      <c r="N203" s="8">
        <v>1057.055</v>
      </c>
      <c r="O203" s="8">
        <v>52.85275</v>
      </c>
      <c r="P203" s="6"/>
      <c r="Q203" s="8">
        <v>475.67475</v>
      </c>
      <c r="R203" s="8">
        <v>528.5275</v>
      </c>
      <c r="S203" s="8">
        <v>1004.20225</v>
      </c>
      <c r="T203" s="6"/>
    </row>
    <row r="204" ht="19.2" spans="1:20">
      <c r="A204" s="4">
        <v>3396</v>
      </c>
      <c r="B204" s="4" t="s">
        <v>1419</v>
      </c>
      <c r="C204" s="4" t="s">
        <v>2249</v>
      </c>
      <c r="D204" s="5">
        <v>44932</v>
      </c>
      <c r="E204" s="5">
        <v>44957</v>
      </c>
      <c r="F204" s="6"/>
      <c r="G204" s="4" t="s">
        <v>25</v>
      </c>
      <c r="H204" s="4" t="s">
        <v>1291</v>
      </c>
      <c r="I204" s="4" t="s">
        <v>27</v>
      </c>
      <c r="J204" s="4">
        <v>10</v>
      </c>
      <c r="K204" s="4">
        <v>2114.11</v>
      </c>
      <c r="L204" s="8">
        <v>21141.1</v>
      </c>
      <c r="M204" s="4">
        <v>10</v>
      </c>
      <c r="N204" s="8">
        <v>2114.11</v>
      </c>
      <c r="O204" s="8">
        <v>105.7055</v>
      </c>
      <c r="P204" s="6"/>
      <c r="Q204" s="8">
        <v>951.3495</v>
      </c>
      <c r="R204" s="8">
        <v>1057.055</v>
      </c>
      <c r="S204" s="8">
        <v>2008.4045</v>
      </c>
      <c r="T204" s="6"/>
    </row>
    <row r="205" ht="19.2" spans="1:20">
      <c r="A205" s="4">
        <v>3397</v>
      </c>
      <c r="B205" s="4" t="s">
        <v>1420</v>
      </c>
      <c r="C205" s="4" t="s">
        <v>2249</v>
      </c>
      <c r="D205" s="5">
        <v>44932</v>
      </c>
      <c r="E205" s="5">
        <v>44957</v>
      </c>
      <c r="F205" s="6"/>
      <c r="G205" s="4" t="s">
        <v>25</v>
      </c>
      <c r="H205" s="4" t="s">
        <v>1291</v>
      </c>
      <c r="I205" s="4" t="s">
        <v>27</v>
      </c>
      <c r="J205" s="4">
        <v>6</v>
      </c>
      <c r="K205" s="4">
        <v>2114.11</v>
      </c>
      <c r="L205" s="8">
        <v>12684.66</v>
      </c>
      <c r="M205" s="4">
        <v>10</v>
      </c>
      <c r="N205" s="8">
        <v>1268.466</v>
      </c>
      <c r="O205" s="8">
        <v>63.4233</v>
      </c>
      <c r="P205" s="6"/>
      <c r="Q205" s="8">
        <v>570.8097</v>
      </c>
      <c r="R205" s="8">
        <v>634.233</v>
      </c>
      <c r="S205" s="8">
        <v>1205.0427</v>
      </c>
      <c r="T205" s="6"/>
    </row>
    <row r="206" ht="19.2" spans="1:20">
      <c r="A206" s="4">
        <v>3398</v>
      </c>
      <c r="B206" s="4" t="s">
        <v>1398</v>
      </c>
      <c r="C206" s="4" t="s">
        <v>2249</v>
      </c>
      <c r="D206" s="5">
        <v>44932</v>
      </c>
      <c r="E206" s="5">
        <v>44957</v>
      </c>
      <c r="F206" s="6"/>
      <c r="G206" s="4" t="s">
        <v>25</v>
      </c>
      <c r="H206" s="4" t="s">
        <v>1291</v>
      </c>
      <c r="I206" s="4" t="s">
        <v>27</v>
      </c>
      <c r="J206" s="4">
        <v>3.5</v>
      </c>
      <c r="K206" s="4">
        <v>2114.11</v>
      </c>
      <c r="L206" s="8">
        <v>7399.385</v>
      </c>
      <c r="M206" s="4">
        <v>10</v>
      </c>
      <c r="N206" s="8">
        <v>739.9385</v>
      </c>
      <c r="O206" s="8">
        <v>36.996925</v>
      </c>
      <c r="P206" s="6"/>
      <c r="Q206" s="8">
        <v>332.972325</v>
      </c>
      <c r="R206" s="8">
        <v>369.96925</v>
      </c>
      <c r="S206" s="8">
        <v>702.941575</v>
      </c>
      <c r="T206" s="6"/>
    </row>
    <row r="207" ht="19.2" spans="1:20">
      <c r="A207" s="4">
        <v>3399</v>
      </c>
      <c r="B207" s="4" t="s">
        <v>1379</v>
      </c>
      <c r="C207" s="4" t="s">
        <v>2249</v>
      </c>
      <c r="D207" s="5">
        <v>44932</v>
      </c>
      <c r="E207" s="5">
        <v>44957</v>
      </c>
      <c r="F207" s="6"/>
      <c r="G207" s="4" t="s">
        <v>25</v>
      </c>
      <c r="H207" s="4" t="s">
        <v>1291</v>
      </c>
      <c r="I207" s="4" t="s">
        <v>27</v>
      </c>
      <c r="J207" s="4">
        <v>5</v>
      </c>
      <c r="K207" s="4">
        <v>2114.11</v>
      </c>
      <c r="L207" s="8">
        <v>10570.55</v>
      </c>
      <c r="M207" s="4">
        <v>10</v>
      </c>
      <c r="N207" s="8">
        <v>1057.055</v>
      </c>
      <c r="O207" s="8">
        <v>52.85275</v>
      </c>
      <c r="P207" s="6"/>
      <c r="Q207" s="8">
        <v>475.67475</v>
      </c>
      <c r="R207" s="8">
        <v>528.5275</v>
      </c>
      <c r="S207" s="8">
        <v>1004.20225</v>
      </c>
      <c r="T207" s="6"/>
    </row>
    <row r="208" ht="19.2" spans="1:20">
      <c r="A208" s="4">
        <v>3400</v>
      </c>
      <c r="B208" s="4" t="s">
        <v>1356</v>
      </c>
      <c r="C208" s="4" t="s">
        <v>2249</v>
      </c>
      <c r="D208" s="5">
        <v>44932</v>
      </c>
      <c r="E208" s="5">
        <v>44957</v>
      </c>
      <c r="F208" s="6"/>
      <c r="G208" s="4" t="s">
        <v>25</v>
      </c>
      <c r="H208" s="4" t="s">
        <v>1291</v>
      </c>
      <c r="I208" s="4" t="s">
        <v>27</v>
      </c>
      <c r="J208" s="4">
        <v>2</v>
      </c>
      <c r="K208" s="4">
        <v>2114.11</v>
      </c>
      <c r="L208" s="8">
        <v>4228.22</v>
      </c>
      <c r="M208" s="4">
        <v>10</v>
      </c>
      <c r="N208" s="8">
        <v>422.822</v>
      </c>
      <c r="O208" s="8">
        <v>21.1411</v>
      </c>
      <c r="P208" s="6"/>
      <c r="Q208" s="8">
        <v>190.2699</v>
      </c>
      <c r="R208" s="8">
        <v>211.411</v>
      </c>
      <c r="S208" s="8">
        <v>401.6809</v>
      </c>
      <c r="T208" s="6"/>
    </row>
    <row r="209" ht="19.2" spans="1:20">
      <c r="A209" s="4">
        <v>3401</v>
      </c>
      <c r="B209" s="4" t="s">
        <v>1359</v>
      </c>
      <c r="C209" s="4" t="s">
        <v>2249</v>
      </c>
      <c r="D209" s="5">
        <v>44932</v>
      </c>
      <c r="E209" s="5">
        <v>44957</v>
      </c>
      <c r="F209" s="6"/>
      <c r="G209" s="4" t="s">
        <v>25</v>
      </c>
      <c r="H209" s="4" t="s">
        <v>1291</v>
      </c>
      <c r="I209" s="4" t="s">
        <v>27</v>
      </c>
      <c r="J209" s="4">
        <v>8.5</v>
      </c>
      <c r="K209" s="4">
        <v>2114.11</v>
      </c>
      <c r="L209" s="8">
        <v>17969.935</v>
      </c>
      <c r="M209" s="4">
        <v>10</v>
      </c>
      <c r="N209" s="8">
        <v>1796.9935</v>
      </c>
      <c r="O209" s="8">
        <v>89.849675</v>
      </c>
      <c r="P209" s="6"/>
      <c r="Q209" s="8">
        <v>808.647075</v>
      </c>
      <c r="R209" s="8">
        <v>898.49675</v>
      </c>
      <c r="S209" s="8">
        <v>1707.143825</v>
      </c>
      <c r="T209" s="6"/>
    </row>
    <row r="210" ht="19.2" spans="1:20">
      <c r="A210" s="4">
        <v>3402</v>
      </c>
      <c r="B210" s="4" t="s">
        <v>1421</v>
      </c>
      <c r="C210" s="4" t="s">
        <v>2249</v>
      </c>
      <c r="D210" s="5">
        <v>44932</v>
      </c>
      <c r="E210" s="5">
        <v>44957</v>
      </c>
      <c r="F210" s="6"/>
      <c r="G210" s="4" t="s">
        <v>25</v>
      </c>
      <c r="H210" s="4" t="s">
        <v>1291</v>
      </c>
      <c r="I210" s="4" t="s">
        <v>27</v>
      </c>
      <c r="J210" s="4">
        <v>2.6</v>
      </c>
      <c r="K210" s="4">
        <v>2114.11</v>
      </c>
      <c r="L210" s="8">
        <v>5496.686</v>
      </c>
      <c r="M210" s="4">
        <v>10</v>
      </c>
      <c r="N210" s="8">
        <v>549.6686</v>
      </c>
      <c r="O210" s="8">
        <v>27.48343</v>
      </c>
      <c r="P210" s="6"/>
      <c r="Q210" s="8">
        <v>247.35087</v>
      </c>
      <c r="R210" s="8">
        <v>274.8343</v>
      </c>
      <c r="S210" s="8">
        <v>522.18517</v>
      </c>
      <c r="T210" s="6"/>
    </row>
    <row r="211" ht="19.2" spans="1:20">
      <c r="A211" s="4">
        <v>3403</v>
      </c>
      <c r="B211" s="4" t="s">
        <v>1401</v>
      </c>
      <c r="C211" s="4" t="s">
        <v>2249</v>
      </c>
      <c r="D211" s="5">
        <v>44932</v>
      </c>
      <c r="E211" s="5">
        <v>44957</v>
      </c>
      <c r="F211" s="6"/>
      <c r="G211" s="4" t="s">
        <v>25</v>
      </c>
      <c r="H211" s="4" t="s">
        <v>1291</v>
      </c>
      <c r="I211" s="4" t="s">
        <v>27</v>
      </c>
      <c r="J211" s="4">
        <v>2</v>
      </c>
      <c r="K211" s="4">
        <v>2114.11</v>
      </c>
      <c r="L211" s="8">
        <v>4228.22</v>
      </c>
      <c r="M211" s="4">
        <v>10</v>
      </c>
      <c r="N211" s="8">
        <v>422.822</v>
      </c>
      <c r="O211" s="8">
        <v>21.1411</v>
      </c>
      <c r="P211" s="6"/>
      <c r="Q211" s="8">
        <v>190.2699</v>
      </c>
      <c r="R211" s="8">
        <v>211.411</v>
      </c>
      <c r="S211" s="8">
        <v>401.6809</v>
      </c>
      <c r="T211" s="6"/>
    </row>
    <row r="212" ht="19.2" spans="1:20">
      <c r="A212" s="4">
        <v>3404</v>
      </c>
      <c r="B212" s="4" t="s">
        <v>1422</v>
      </c>
      <c r="C212" s="4" t="s">
        <v>2249</v>
      </c>
      <c r="D212" s="5">
        <v>44932</v>
      </c>
      <c r="E212" s="5">
        <v>44957</v>
      </c>
      <c r="F212" s="6"/>
      <c r="G212" s="4" t="s">
        <v>25</v>
      </c>
      <c r="H212" s="4" t="s">
        <v>1291</v>
      </c>
      <c r="I212" s="4" t="s">
        <v>27</v>
      </c>
      <c r="J212" s="4">
        <v>3</v>
      </c>
      <c r="K212" s="4">
        <v>2114.11</v>
      </c>
      <c r="L212" s="8">
        <v>6342.33</v>
      </c>
      <c r="M212" s="4">
        <v>10</v>
      </c>
      <c r="N212" s="8">
        <v>634.233</v>
      </c>
      <c r="O212" s="8">
        <v>31.71165</v>
      </c>
      <c r="P212" s="6"/>
      <c r="Q212" s="8">
        <v>285.40485</v>
      </c>
      <c r="R212" s="8">
        <v>317.1165</v>
      </c>
      <c r="S212" s="8">
        <v>602.52135</v>
      </c>
      <c r="T212" s="6"/>
    </row>
    <row r="213" ht="28.8" spans="1:20">
      <c r="A213" s="4">
        <v>3405</v>
      </c>
      <c r="B213" s="4" t="s">
        <v>1423</v>
      </c>
      <c r="C213" s="4" t="s">
        <v>2249</v>
      </c>
      <c r="D213" s="5">
        <v>44943</v>
      </c>
      <c r="E213" s="5">
        <v>45026</v>
      </c>
      <c r="F213" s="6"/>
      <c r="G213" s="4" t="s">
        <v>960</v>
      </c>
      <c r="H213" s="4" t="s">
        <v>1424</v>
      </c>
      <c r="I213" s="4" t="s">
        <v>27</v>
      </c>
      <c r="J213" s="4">
        <v>12.1</v>
      </c>
      <c r="K213" s="8">
        <v>3000</v>
      </c>
      <c r="L213" s="8">
        <v>36300</v>
      </c>
      <c r="M213" s="4">
        <v>10</v>
      </c>
      <c r="N213" s="8">
        <v>3630</v>
      </c>
      <c r="O213" s="8">
        <v>1089</v>
      </c>
      <c r="P213" s="6"/>
      <c r="Q213" s="6"/>
      <c r="R213" s="8">
        <v>2541</v>
      </c>
      <c r="S213" s="8">
        <v>2541</v>
      </c>
      <c r="T213" s="6"/>
    </row>
    <row r="214" ht="28.8" spans="1:20">
      <c r="A214" s="4">
        <v>3406</v>
      </c>
      <c r="B214" s="4" t="s">
        <v>1425</v>
      </c>
      <c r="C214" s="4" t="s">
        <v>2249</v>
      </c>
      <c r="D214" s="5">
        <v>44943</v>
      </c>
      <c r="E214" s="5">
        <v>45026</v>
      </c>
      <c r="F214" s="6"/>
      <c r="G214" s="4" t="s">
        <v>960</v>
      </c>
      <c r="H214" s="4" t="s">
        <v>1424</v>
      </c>
      <c r="I214" s="4" t="s">
        <v>27</v>
      </c>
      <c r="J214" s="4">
        <v>10.8</v>
      </c>
      <c r="K214" s="8">
        <v>3000</v>
      </c>
      <c r="L214" s="8">
        <v>32400</v>
      </c>
      <c r="M214" s="4">
        <v>10</v>
      </c>
      <c r="N214" s="8">
        <v>3240</v>
      </c>
      <c r="O214" s="8">
        <v>972</v>
      </c>
      <c r="P214" s="6"/>
      <c r="Q214" s="6"/>
      <c r="R214" s="8">
        <v>2268</v>
      </c>
      <c r="S214" s="8">
        <v>2268</v>
      </c>
      <c r="T214" s="6"/>
    </row>
    <row r="215" ht="28.8" spans="1:20">
      <c r="A215" s="4">
        <v>3407</v>
      </c>
      <c r="B215" s="4" t="s">
        <v>1426</v>
      </c>
      <c r="C215" s="4" t="s">
        <v>2249</v>
      </c>
      <c r="D215" s="5">
        <v>44932</v>
      </c>
      <c r="E215" s="5">
        <v>44957</v>
      </c>
      <c r="F215" s="6"/>
      <c r="G215" s="4" t="s">
        <v>25</v>
      </c>
      <c r="H215" s="4" t="s">
        <v>1427</v>
      </c>
      <c r="I215" s="4" t="s">
        <v>27</v>
      </c>
      <c r="J215" s="4">
        <v>14</v>
      </c>
      <c r="K215" s="4">
        <v>3698.24</v>
      </c>
      <c r="L215" s="8">
        <v>51775.36</v>
      </c>
      <c r="M215" s="4">
        <v>10</v>
      </c>
      <c r="N215" s="8">
        <v>5177.536</v>
      </c>
      <c r="O215" s="8">
        <v>258.8768</v>
      </c>
      <c r="P215" s="6"/>
      <c r="Q215" s="8">
        <v>2329.8912</v>
      </c>
      <c r="R215" s="8">
        <v>2588.768</v>
      </c>
      <c r="S215" s="8">
        <v>4918.6592</v>
      </c>
      <c r="T215" s="6"/>
    </row>
  </sheetData>
  <autoFilter ref="A4:T215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9"/>
  <sheetViews>
    <sheetView topLeftCell="A3" workbookViewId="0">
      <selection activeCell="G3" sqref="G$1:G$1048576"/>
    </sheetView>
  </sheetViews>
  <sheetFormatPr defaultColWidth="9" defaultRowHeight="14.4"/>
  <sheetData>
    <row r="1" ht="20.4" spans="1:20">
      <c r="A1" s="1" t="s">
        <v>2273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2274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3408</v>
      </c>
      <c r="B6" s="4" t="s">
        <v>1428</v>
      </c>
      <c r="C6" s="4" t="s">
        <v>2249</v>
      </c>
      <c r="D6" s="5">
        <v>44945</v>
      </c>
      <c r="E6" s="5">
        <v>44977</v>
      </c>
      <c r="F6" s="6"/>
      <c r="G6" s="4" t="s">
        <v>960</v>
      </c>
      <c r="H6" s="4" t="s">
        <v>1429</v>
      </c>
      <c r="I6" s="4" t="s">
        <v>27</v>
      </c>
      <c r="J6" s="4">
        <v>3</v>
      </c>
      <c r="K6" s="8">
        <v>3000</v>
      </c>
      <c r="L6" s="8">
        <v>9000</v>
      </c>
      <c r="M6" s="4">
        <v>10</v>
      </c>
      <c r="N6" s="8">
        <v>900</v>
      </c>
      <c r="O6" s="8">
        <v>270</v>
      </c>
      <c r="P6" s="6"/>
      <c r="Q6" s="6"/>
      <c r="R6" s="8">
        <v>630</v>
      </c>
      <c r="S6" s="8">
        <v>630</v>
      </c>
      <c r="T6" s="6"/>
    </row>
    <row r="7" ht="19.2" spans="1:20">
      <c r="A7" s="4">
        <v>3409</v>
      </c>
      <c r="B7" s="4" t="s">
        <v>1430</v>
      </c>
      <c r="C7" s="4" t="s">
        <v>2249</v>
      </c>
      <c r="D7" s="5">
        <v>44945</v>
      </c>
      <c r="E7" s="5">
        <v>44977</v>
      </c>
      <c r="F7" s="6"/>
      <c r="G7" s="4" t="s">
        <v>960</v>
      </c>
      <c r="H7" s="4" t="s">
        <v>1429</v>
      </c>
      <c r="I7" s="4" t="s">
        <v>27</v>
      </c>
      <c r="J7" s="4">
        <v>7.8</v>
      </c>
      <c r="K7" s="8">
        <v>3000</v>
      </c>
      <c r="L7" s="8">
        <v>23400</v>
      </c>
      <c r="M7" s="4">
        <v>10</v>
      </c>
      <c r="N7" s="8">
        <v>2340</v>
      </c>
      <c r="O7" s="8">
        <v>702</v>
      </c>
      <c r="P7" s="6"/>
      <c r="Q7" s="6"/>
      <c r="R7" s="8">
        <v>1638</v>
      </c>
      <c r="S7" s="8">
        <v>1638</v>
      </c>
      <c r="T7" s="6"/>
    </row>
    <row r="8" ht="19.2" spans="1:20">
      <c r="A8" s="4">
        <v>3410</v>
      </c>
      <c r="B8" s="4" t="s">
        <v>375</v>
      </c>
      <c r="C8" s="4" t="s">
        <v>2249</v>
      </c>
      <c r="D8" s="5">
        <v>44945</v>
      </c>
      <c r="E8" s="5">
        <v>44977</v>
      </c>
      <c r="F8" s="6"/>
      <c r="G8" s="4" t="s">
        <v>960</v>
      </c>
      <c r="H8" s="4" t="s">
        <v>1429</v>
      </c>
      <c r="I8" s="4" t="s">
        <v>27</v>
      </c>
      <c r="J8" s="4">
        <v>8</v>
      </c>
      <c r="K8" s="8">
        <v>3000</v>
      </c>
      <c r="L8" s="8">
        <v>24000</v>
      </c>
      <c r="M8" s="4">
        <v>10</v>
      </c>
      <c r="N8" s="8">
        <v>2400</v>
      </c>
      <c r="O8" s="8">
        <v>720</v>
      </c>
      <c r="P8" s="6"/>
      <c r="Q8" s="6"/>
      <c r="R8" s="8">
        <v>1680</v>
      </c>
      <c r="S8" s="8">
        <v>1680</v>
      </c>
      <c r="T8" s="6"/>
    </row>
    <row r="9" ht="19.2" spans="1:20">
      <c r="A9" s="4">
        <v>3411</v>
      </c>
      <c r="B9" s="4" t="s">
        <v>1431</v>
      </c>
      <c r="C9" s="4" t="s">
        <v>2249</v>
      </c>
      <c r="D9" s="5">
        <v>44945</v>
      </c>
      <c r="E9" s="5">
        <v>44977</v>
      </c>
      <c r="F9" s="6"/>
      <c r="G9" s="4" t="s">
        <v>960</v>
      </c>
      <c r="H9" s="4" t="s">
        <v>1429</v>
      </c>
      <c r="I9" s="4" t="s">
        <v>27</v>
      </c>
      <c r="J9" s="4">
        <v>5.5</v>
      </c>
      <c r="K9" s="8">
        <v>3000</v>
      </c>
      <c r="L9" s="8">
        <v>16500</v>
      </c>
      <c r="M9" s="4">
        <v>10</v>
      </c>
      <c r="N9" s="8">
        <v>1650</v>
      </c>
      <c r="O9" s="8">
        <v>495</v>
      </c>
      <c r="P9" s="6"/>
      <c r="Q9" s="6"/>
      <c r="R9" s="8">
        <v>1155</v>
      </c>
      <c r="S9" s="8">
        <v>1155</v>
      </c>
      <c r="T9" s="6"/>
    </row>
    <row r="10" ht="19.2" spans="1:20">
      <c r="A10" s="4">
        <v>3412</v>
      </c>
      <c r="B10" s="4" t="s">
        <v>1432</v>
      </c>
      <c r="C10" s="4" t="s">
        <v>2249</v>
      </c>
      <c r="D10" s="5">
        <v>44945</v>
      </c>
      <c r="E10" s="5">
        <v>44977</v>
      </c>
      <c r="F10" s="6"/>
      <c r="G10" s="4" t="s">
        <v>960</v>
      </c>
      <c r="H10" s="4" t="s">
        <v>1429</v>
      </c>
      <c r="I10" s="4" t="s">
        <v>27</v>
      </c>
      <c r="J10" s="4">
        <v>5</v>
      </c>
      <c r="K10" s="8">
        <v>3000</v>
      </c>
      <c r="L10" s="8">
        <v>15000</v>
      </c>
      <c r="M10" s="4">
        <v>10</v>
      </c>
      <c r="N10" s="8">
        <v>1500</v>
      </c>
      <c r="O10" s="8">
        <v>450</v>
      </c>
      <c r="P10" s="6"/>
      <c r="Q10" s="6"/>
      <c r="R10" s="8">
        <v>1050</v>
      </c>
      <c r="S10" s="8">
        <v>1050</v>
      </c>
      <c r="T10" s="6"/>
    </row>
    <row r="11" ht="19.2" spans="1:20">
      <c r="A11" s="4">
        <v>3413</v>
      </c>
      <c r="B11" s="4" t="s">
        <v>1433</v>
      </c>
      <c r="C11" s="4" t="s">
        <v>2249</v>
      </c>
      <c r="D11" s="5">
        <v>44945</v>
      </c>
      <c r="E11" s="5">
        <v>44977</v>
      </c>
      <c r="F11" s="6"/>
      <c r="G11" s="4" t="s">
        <v>960</v>
      </c>
      <c r="H11" s="4" t="s">
        <v>1429</v>
      </c>
      <c r="I11" s="4" t="s">
        <v>27</v>
      </c>
      <c r="J11" s="4">
        <v>7</v>
      </c>
      <c r="K11" s="8">
        <v>3000</v>
      </c>
      <c r="L11" s="8">
        <v>21000</v>
      </c>
      <c r="M11" s="4">
        <v>10</v>
      </c>
      <c r="N11" s="8">
        <v>2100</v>
      </c>
      <c r="O11" s="8">
        <v>630</v>
      </c>
      <c r="P11" s="6"/>
      <c r="Q11" s="6"/>
      <c r="R11" s="8">
        <v>1470</v>
      </c>
      <c r="S11" s="8">
        <v>1470</v>
      </c>
      <c r="T11" s="6"/>
    </row>
    <row r="12" ht="19.2" spans="1:20">
      <c r="A12" s="4">
        <v>3414</v>
      </c>
      <c r="B12" s="4" t="s">
        <v>1434</v>
      </c>
      <c r="C12" s="4" t="s">
        <v>2249</v>
      </c>
      <c r="D12" s="5">
        <v>44945</v>
      </c>
      <c r="E12" s="5">
        <v>44977</v>
      </c>
      <c r="F12" s="6"/>
      <c r="G12" s="4" t="s">
        <v>960</v>
      </c>
      <c r="H12" s="4" t="s">
        <v>1429</v>
      </c>
      <c r="I12" s="4" t="s">
        <v>27</v>
      </c>
      <c r="J12" s="4">
        <v>6</v>
      </c>
      <c r="K12" s="8">
        <v>3000</v>
      </c>
      <c r="L12" s="8">
        <v>18000</v>
      </c>
      <c r="M12" s="4">
        <v>10</v>
      </c>
      <c r="N12" s="8">
        <v>1800</v>
      </c>
      <c r="O12" s="8">
        <v>540</v>
      </c>
      <c r="P12" s="6"/>
      <c r="Q12" s="6"/>
      <c r="R12" s="8">
        <v>1260</v>
      </c>
      <c r="S12" s="8">
        <v>1260</v>
      </c>
      <c r="T12" s="6"/>
    </row>
    <row r="13" ht="19.2" spans="1:20">
      <c r="A13" s="4">
        <v>3415</v>
      </c>
      <c r="B13" s="4" t="s">
        <v>1435</v>
      </c>
      <c r="C13" s="4" t="s">
        <v>2249</v>
      </c>
      <c r="D13" s="5">
        <v>44945</v>
      </c>
      <c r="E13" s="5">
        <v>44977</v>
      </c>
      <c r="F13" s="6"/>
      <c r="G13" s="4" t="s">
        <v>960</v>
      </c>
      <c r="H13" s="4" t="s">
        <v>1429</v>
      </c>
      <c r="I13" s="4" t="s">
        <v>27</v>
      </c>
      <c r="J13" s="4">
        <v>3.5</v>
      </c>
      <c r="K13" s="8">
        <v>3000</v>
      </c>
      <c r="L13" s="8">
        <v>10500</v>
      </c>
      <c r="M13" s="4">
        <v>10</v>
      </c>
      <c r="N13" s="8">
        <v>1050</v>
      </c>
      <c r="O13" s="8">
        <v>315</v>
      </c>
      <c r="P13" s="6"/>
      <c r="Q13" s="6"/>
      <c r="R13" s="8">
        <v>735</v>
      </c>
      <c r="S13" s="8">
        <v>735</v>
      </c>
      <c r="T13" s="6"/>
    </row>
    <row r="14" ht="19.2" spans="1:20">
      <c r="A14" s="4">
        <v>3416</v>
      </c>
      <c r="B14" s="4" t="s">
        <v>1436</v>
      </c>
      <c r="C14" s="4" t="s">
        <v>2249</v>
      </c>
      <c r="D14" s="5">
        <v>44945</v>
      </c>
      <c r="E14" s="5">
        <v>44977</v>
      </c>
      <c r="F14" s="6"/>
      <c r="G14" s="4" t="s">
        <v>960</v>
      </c>
      <c r="H14" s="4" t="s">
        <v>1429</v>
      </c>
      <c r="I14" s="4" t="s">
        <v>27</v>
      </c>
      <c r="J14" s="4">
        <v>3</v>
      </c>
      <c r="K14" s="8">
        <v>3000</v>
      </c>
      <c r="L14" s="8">
        <v>9000</v>
      </c>
      <c r="M14" s="4">
        <v>10</v>
      </c>
      <c r="N14" s="8">
        <v>900</v>
      </c>
      <c r="O14" s="8">
        <v>270</v>
      </c>
      <c r="P14" s="6"/>
      <c r="Q14" s="6"/>
      <c r="R14" s="8">
        <v>630</v>
      </c>
      <c r="S14" s="8">
        <v>630</v>
      </c>
      <c r="T14" s="6"/>
    </row>
    <row r="15" ht="19.2" spans="1:20">
      <c r="A15" s="4">
        <v>3417</v>
      </c>
      <c r="B15" s="4" t="s">
        <v>1437</v>
      </c>
      <c r="C15" s="4" t="s">
        <v>2249</v>
      </c>
      <c r="D15" s="5">
        <v>44945</v>
      </c>
      <c r="E15" s="5">
        <v>44977</v>
      </c>
      <c r="F15" s="6"/>
      <c r="G15" s="4" t="s">
        <v>960</v>
      </c>
      <c r="H15" s="4" t="s">
        <v>1429</v>
      </c>
      <c r="I15" s="4" t="s">
        <v>27</v>
      </c>
      <c r="J15" s="4">
        <v>2.5</v>
      </c>
      <c r="K15" s="8">
        <v>3000</v>
      </c>
      <c r="L15" s="8">
        <v>7500</v>
      </c>
      <c r="M15" s="4">
        <v>10</v>
      </c>
      <c r="N15" s="8">
        <v>750</v>
      </c>
      <c r="O15" s="8">
        <v>225</v>
      </c>
      <c r="P15" s="6"/>
      <c r="Q15" s="6"/>
      <c r="R15" s="8">
        <v>525</v>
      </c>
      <c r="S15" s="8">
        <v>525</v>
      </c>
      <c r="T15" s="6"/>
    </row>
    <row r="16" ht="19.2" spans="1:20">
      <c r="A16" s="4">
        <v>3418</v>
      </c>
      <c r="B16" s="4" t="s">
        <v>1438</v>
      </c>
      <c r="C16" s="4" t="s">
        <v>2249</v>
      </c>
      <c r="D16" s="5">
        <v>44945</v>
      </c>
      <c r="E16" s="5">
        <v>44977</v>
      </c>
      <c r="F16" s="6"/>
      <c r="G16" s="4" t="s">
        <v>960</v>
      </c>
      <c r="H16" s="4" t="s">
        <v>1429</v>
      </c>
      <c r="I16" s="4" t="s">
        <v>27</v>
      </c>
      <c r="J16" s="4">
        <v>2</v>
      </c>
      <c r="K16" s="8">
        <v>3000</v>
      </c>
      <c r="L16" s="8">
        <v>6000</v>
      </c>
      <c r="M16" s="4">
        <v>10</v>
      </c>
      <c r="N16" s="8">
        <v>600</v>
      </c>
      <c r="O16" s="8">
        <v>180</v>
      </c>
      <c r="P16" s="6"/>
      <c r="Q16" s="6"/>
      <c r="R16" s="8">
        <v>420</v>
      </c>
      <c r="S16" s="8">
        <v>420</v>
      </c>
      <c r="T16" s="6"/>
    </row>
    <row r="17" ht="19.2" spans="1:20">
      <c r="A17" s="4">
        <v>3419</v>
      </c>
      <c r="B17" s="4" t="s">
        <v>1439</v>
      </c>
      <c r="C17" s="4" t="s">
        <v>2249</v>
      </c>
      <c r="D17" s="5">
        <v>44945</v>
      </c>
      <c r="E17" s="5">
        <v>44977</v>
      </c>
      <c r="F17" s="6"/>
      <c r="G17" s="4" t="s">
        <v>960</v>
      </c>
      <c r="H17" s="4" t="s">
        <v>1429</v>
      </c>
      <c r="I17" s="4" t="s">
        <v>27</v>
      </c>
      <c r="J17" s="4">
        <v>3.3</v>
      </c>
      <c r="K17" s="8">
        <v>3000</v>
      </c>
      <c r="L17" s="8">
        <v>9900</v>
      </c>
      <c r="M17" s="4">
        <v>10</v>
      </c>
      <c r="N17" s="8">
        <v>990</v>
      </c>
      <c r="O17" s="8">
        <v>297</v>
      </c>
      <c r="P17" s="6"/>
      <c r="Q17" s="6"/>
      <c r="R17" s="8">
        <v>693</v>
      </c>
      <c r="S17" s="8">
        <v>693</v>
      </c>
      <c r="T17" s="6"/>
    </row>
    <row r="18" ht="19.2" spans="1:20">
      <c r="A18" s="4">
        <v>3420</v>
      </c>
      <c r="B18" s="4" t="s">
        <v>1440</v>
      </c>
      <c r="C18" s="4" t="s">
        <v>2249</v>
      </c>
      <c r="D18" s="5">
        <v>44945</v>
      </c>
      <c r="E18" s="5">
        <v>44977</v>
      </c>
      <c r="F18" s="6"/>
      <c r="G18" s="4" t="s">
        <v>960</v>
      </c>
      <c r="H18" s="4" t="s">
        <v>1429</v>
      </c>
      <c r="I18" s="4" t="s">
        <v>27</v>
      </c>
      <c r="J18" s="4">
        <v>26</v>
      </c>
      <c r="K18" s="8">
        <v>3000</v>
      </c>
      <c r="L18" s="8">
        <v>78000</v>
      </c>
      <c r="M18" s="4">
        <v>10</v>
      </c>
      <c r="N18" s="8">
        <v>7800</v>
      </c>
      <c r="O18" s="8">
        <v>2340</v>
      </c>
      <c r="P18" s="6"/>
      <c r="Q18" s="6"/>
      <c r="R18" s="8">
        <v>5460</v>
      </c>
      <c r="S18" s="8">
        <v>5460</v>
      </c>
      <c r="T18" s="6"/>
    </row>
    <row r="19" ht="19.2" spans="1:20">
      <c r="A19" s="4">
        <v>3421</v>
      </c>
      <c r="B19" s="4" t="s">
        <v>1441</v>
      </c>
      <c r="C19" s="4" t="s">
        <v>2249</v>
      </c>
      <c r="D19" s="5">
        <v>44945</v>
      </c>
      <c r="E19" s="5">
        <v>44977</v>
      </c>
      <c r="F19" s="6"/>
      <c r="G19" s="4" t="s">
        <v>960</v>
      </c>
      <c r="H19" s="4" t="s">
        <v>1429</v>
      </c>
      <c r="I19" s="4" t="s">
        <v>27</v>
      </c>
      <c r="J19" s="4">
        <v>2.9</v>
      </c>
      <c r="K19" s="8">
        <v>3000</v>
      </c>
      <c r="L19" s="8">
        <v>8700</v>
      </c>
      <c r="M19" s="4">
        <v>10</v>
      </c>
      <c r="N19" s="8">
        <v>870</v>
      </c>
      <c r="O19" s="8">
        <v>261</v>
      </c>
      <c r="P19" s="6"/>
      <c r="Q19" s="6"/>
      <c r="R19" s="8">
        <v>609</v>
      </c>
      <c r="S19" s="8">
        <v>609</v>
      </c>
      <c r="T19" s="6"/>
    </row>
    <row r="20" ht="19.2" spans="1:20">
      <c r="A20" s="4">
        <v>3422</v>
      </c>
      <c r="B20" s="4" t="s">
        <v>1442</v>
      </c>
      <c r="C20" s="4" t="s">
        <v>2249</v>
      </c>
      <c r="D20" s="5">
        <v>44945</v>
      </c>
      <c r="E20" s="5">
        <v>44977</v>
      </c>
      <c r="F20" s="6"/>
      <c r="G20" s="4" t="s">
        <v>960</v>
      </c>
      <c r="H20" s="4" t="s">
        <v>1429</v>
      </c>
      <c r="I20" s="4" t="s">
        <v>27</v>
      </c>
      <c r="J20" s="4">
        <v>3</v>
      </c>
      <c r="K20" s="8">
        <v>3000</v>
      </c>
      <c r="L20" s="8">
        <v>9000</v>
      </c>
      <c r="M20" s="4">
        <v>10</v>
      </c>
      <c r="N20" s="8">
        <v>900</v>
      </c>
      <c r="O20" s="8">
        <v>270</v>
      </c>
      <c r="P20" s="6"/>
      <c r="Q20" s="6"/>
      <c r="R20" s="8">
        <v>630</v>
      </c>
      <c r="S20" s="8">
        <v>630</v>
      </c>
      <c r="T20" s="6"/>
    </row>
    <row r="21" ht="19.2" spans="1:20">
      <c r="A21" s="4">
        <v>3423</v>
      </c>
      <c r="B21" s="4" t="s">
        <v>1443</v>
      </c>
      <c r="C21" s="4" t="s">
        <v>2249</v>
      </c>
      <c r="D21" s="5">
        <v>44945</v>
      </c>
      <c r="E21" s="5">
        <v>44977</v>
      </c>
      <c r="F21" s="6"/>
      <c r="G21" s="4" t="s">
        <v>960</v>
      </c>
      <c r="H21" s="4" t="s">
        <v>1429</v>
      </c>
      <c r="I21" s="4" t="s">
        <v>27</v>
      </c>
      <c r="J21" s="4">
        <v>4.6</v>
      </c>
      <c r="K21" s="8">
        <v>3000</v>
      </c>
      <c r="L21" s="8">
        <v>13800</v>
      </c>
      <c r="M21" s="4">
        <v>10</v>
      </c>
      <c r="N21" s="8">
        <v>1380</v>
      </c>
      <c r="O21" s="8">
        <v>414</v>
      </c>
      <c r="P21" s="6"/>
      <c r="Q21" s="6"/>
      <c r="R21" s="8">
        <v>966</v>
      </c>
      <c r="S21" s="8">
        <v>966</v>
      </c>
      <c r="T21" s="6"/>
    </row>
    <row r="22" ht="19.2" spans="1:20">
      <c r="A22" s="4">
        <v>3424</v>
      </c>
      <c r="B22" s="4" t="s">
        <v>1444</v>
      </c>
      <c r="C22" s="4" t="s">
        <v>2249</v>
      </c>
      <c r="D22" s="5">
        <v>44945</v>
      </c>
      <c r="E22" s="5">
        <v>44977</v>
      </c>
      <c r="F22" s="6"/>
      <c r="G22" s="4" t="s">
        <v>960</v>
      </c>
      <c r="H22" s="4" t="s">
        <v>1429</v>
      </c>
      <c r="I22" s="4" t="s">
        <v>27</v>
      </c>
      <c r="J22" s="4">
        <v>3</v>
      </c>
      <c r="K22" s="8">
        <v>3000</v>
      </c>
      <c r="L22" s="8">
        <v>9000</v>
      </c>
      <c r="M22" s="4">
        <v>10</v>
      </c>
      <c r="N22" s="8">
        <v>900</v>
      </c>
      <c r="O22" s="8">
        <v>270</v>
      </c>
      <c r="P22" s="6"/>
      <c r="Q22" s="6"/>
      <c r="R22" s="8">
        <v>630</v>
      </c>
      <c r="S22" s="8">
        <v>630</v>
      </c>
      <c r="T22" s="6"/>
    </row>
    <row r="23" ht="19.2" spans="1:20">
      <c r="A23" s="4">
        <v>3425</v>
      </c>
      <c r="B23" s="4" t="s">
        <v>1445</v>
      </c>
      <c r="C23" s="4" t="s">
        <v>2249</v>
      </c>
      <c r="D23" s="5">
        <v>44945</v>
      </c>
      <c r="E23" s="5">
        <v>44975</v>
      </c>
      <c r="F23" s="6"/>
      <c r="G23" s="4" t="s">
        <v>960</v>
      </c>
      <c r="H23" s="4" t="s">
        <v>1429</v>
      </c>
      <c r="I23" s="4" t="s">
        <v>27</v>
      </c>
      <c r="J23" s="4">
        <v>4.5</v>
      </c>
      <c r="K23" s="8">
        <v>3000</v>
      </c>
      <c r="L23" s="8">
        <v>13500</v>
      </c>
      <c r="M23" s="4">
        <v>10</v>
      </c>
      <c r="N23" s="8">
        <v>1350</v>
      </c>
      <c r="O23" s="8">
        <v>405</v>
      </c>
      <c r="P23" s="6"/>
      <c r="Q23" s="6"/>
      <c r="R23" s="8">
        <v>945</v>
      </c>
      <c r="S23" s="8">
        <v>945</v>
      </c>
      <c r="T23" s="6"/>
    </row>
    <row r="24" ht="19.2" spans="1:20">
      <c r="A24" s="4">
        <v>3426</v>
      </c>
      <c r="B24" s="4" t="s">
        <v>1446</v>
      </c>
      <c r="C24" s="4" t="s">
        <v>2249</v>
      </c>
      <c r="D24" s="5">
        <v>44945</v>
      </c>
      <c r="E24" s="5">
        <v>44975</v>
      </c>
      <c r="F24" s="6"/>
      <c r="G24" s="4" t="s">
        <v>960</v>
      </c>
      <c r="H24" s="4" t="s">
        <v>1429</v>
      </c>
      <c r="I24" s="4" t="s">
        <v>27</v>
      </c>
      <c r="J24" s="4">
        <v>5.5</v>
      </c>
      <c r="K24" s="8">
        <v>3000</v>
      </c>
      <c r="L24" s="8">
        <v>16500</v>
      </c>
      <c r="M24" s="4">
        <v>10</v>
      </c>
      <c r="N24" s="8">
        <v>1650</v>
      </c>
      <c r="O24" s="8">
        <v>495</v>
      </c>
      <c r="P24" s="6"/>
      <c r="Q24" s="6"/>
      <c r="R24" s="8">
        <v>1155</v>
      </c>
      <c r="S24" s="8">
        <v>1155</v>
      </c>
      <c r="T24" s="6"/>
    </row>
    <row r="25" ht="19.2" spans="1:20">
      <c r="A25" s="4">
        <v>3427</v>
      </c>
      <c r="B25" s="4" t="s">
        <v>1447</v>
      </c>
      <c r="C25" s="4" t="s">
        <v>2249</v>
      </c>
      <c r="D25" s="5">
        <v>44945</v>
      </c>
      <c r="E25" s="5">
        <v>44975</v>
      </c>
      <c r="F25" s="6"/>
      <c r="G25" s="4" t="s">
        <v>960</v>
      </c>
      <c r="H25" s="4" t="s">
        <v>1429</v>
      </c>
      <c r="I25" s="4" t="s">
        <v>27</v>
      </c>
      <c r="J25" s="4">
        <v>3.6</v>
      </c>
      <c r="K25" s="8">
        <v>3000</v>
      </c>
      <c r="L25" s="8">
        <v>10800</v>
      </c>
      <c r="M25" s="4">
        <v>10</v>
      </c>
      <c r="N25" s="8">
        <v>1080</v>
      </c>
      <c r="O25" s="8">
        <v>324</v>
      </c>
      <c r="P25" s="6"/>
      <c r="Q25" s="6"/>
      <c r="R25" s="8">
        <v>756</v>
      </c>
      <c r="S25" s="8">
        <v>756</v>
      </c>
      <c r="T25" s="6"/>
    </row>
    <row r="26" ht="19.2" spans="1:20">
      <c r="A26" s="4">
        <v>3428</v>
      </c>
      <c r="B26" s="4" t="s">
        <v>1448</v>
      </c>
      <c r="C26" s="4" t="s">
        <v>2249</v>
      </c>
      <c r="D26" s="5">
        <v>44945</v>
      </c>
      <c r="E26" s="5">
        <v>44975</v>
      </c>
      <c r="F26" s="6"/>
      <c r="G26" s="4" t="s">
        <v>960</v>
      </c>
      <c r="H26" s="4" t="s">
        <v>1429</v>
      </c>
      <c r="I26" s="4" t="s">
        <v>27</v>
      </c>
      <c r="J26" s="4">
        <v>9</v>
      </c>
      <c r="K26" s="8">
        <v>3000</v>
      </c>
      <c r="L26" s="8">
        <v>27000</v>
      </c>
      <c r="M26" s="4">
        <v>10</v>
      </c>
      <c r="N26" s="8">
        <v>2700</v>
      </c>
      <c r="O26" s="8">
        <v>810</v>
      </c>
      <c r="P26" s="6"/>
      <c r="Q26" s="6"/>
      <c r="R26" s="8">
        <v>1890</v>
      </c>
      <c r="S26" s="8">
        <v>1890</v>
      </c>
      <c r="T26" s="6"/>
    </row>
    <row r="27" ht="19.2" spans="1:20">
      <c r="A27" s="4">
        <v>3429</v>
      </c>
      <c r="B27" s="4" t="s">
        <v>1449</v>
      </c>
      <c r="C27" s="4" t="s">
        <v>2249</v>
      </c>
      <c r="D27" s="5">
        <v>44945</v>
      </c>
      <c r="E27" s="5">
        <v>44975</v>
      </c>
      <c r="F27" s="6"/>
      <c r="G27" s="4" t="s">
        <v>960</v>
      </c>
      <c r="H27" s="4" t="s">
        <v>1429</v>
      </c>
      <c r="I27" s="4" t="s">
        <v>27</v>
      </c>
      <c r="J27" s="4">
        <v>5</v>
      </c>
      <c r="K27" s="8">
        <v>3000</v>
      </c>
      <c r="L27" s="8">
        <v>15000</v>
      </c>
      <c r="M27" s="4">
        <v>10</v>
      </c>
      <c r="N27" s="8">
        <v>1500</v>
      </c>
      <c r="O27" s="8">
        <v>450</v>
      </c>
      <c r="P27" s="6"/>
      <c r="Q27" s="6"/>
      <c r="R27" s="8">
        <v>1050</v>
      </c>
      <c r="S27" s="8">
        <v>1050</v>
      </c>
      <c r="T27" s="6"/>
    </row>
    <row r="28" ht="19.2" spans="1:20">
      <c r="A28" s="4">
        <v>3430</v>
      </c>
      <c r="B28" s="4" t="s">
        <v>1450</v>
      </c>
      <c r="C28" s="4" t="s">
        <v>2249</v>
      </c>
      <c r="D28" s="5">
        <v>44945</v>
      </c>
      <c r="E28" s="5">
        <v>44975</v>
      </c>
      <c r="F28" s="6"/>
      <c r="G28" s="4" t="s">
        <v>960</v>
      </c>
      <c r="H28" s="4" t="s">
        <v>1429</v>
      </c>
      <c r="I28" s="4" t="s">
        <v>27</v>
      </c>
      <c r="J28" s="4">
        <v>4</v>
      </c>
      <c r="K28" s="8">
        <v>3000</v>
      </c>
      <c r="L28" s="8">
        <v>12000</v>
      </c>
      <c r="M28" s="4">
        <v>10</v>
      </c>
      <c r="N28" s="8">
        <v>1200</v>
      </c>
      <c r="O28" s="8">
        <v>360</v>
      </c>
      <c r="P28" s="6"/>
      <c r="Q28" s="6"/>
      <c r="R28" s="8">
        <v>840</v>
      </c>
      <c r="S28" s="8">
        <v>840</v>
      </c>
      <c r="T28" s="6"/>
    </row>
    <row r="29" ht="19.2" spans="1:20">
      <c r="A29" s="4">
        <v>3431</v>
      </c>
      <c r="B29" s="4" t="s">
        <v>1451</v>
      </c>
      <c r="C29" s="4" t="s">
        <v>2249</v>
      </c>
      <c r="D29" s="5">
        <v>44945</v>
      </c>
      <c r="E29" s="5">
        <v>44975</v>
      </c>
      <c r="F29" s="6"/>
      <c r="G29" s="4" t="s">
        <v>960</v>
      </c>
      <c r="H29" s="4" t="s">
        <v>1429</v>
      </c>
      <c r="I29" s="4" t="s">
        <v>27</v>
      </c>
      <c r="J29" s="4">
        <v>2.5</v>
      </c>
      <c r="K29" s="8">
        <v>3000</v>
      </c>
      <c r="L29" s="8">
        <v>7500</v>
      </c>
      <c r="M29" s="4">
        <v>10</v>
      </c>
      <c r="N29" s="8">
        <v>750</v>
      </c>
      <c r="O29" s="8">
        <v>225</v>
      </c>
      <c r="P29" s="6"/>
      <c r="Q29" s="6"/>
      <c r="R29" s="8">
        <v>525</v>
      </c>
      <c r="S29" s="8">
        <v>525</v>
      </c>
      <c r="T29" s="6"/>
    </row>
  </sheetData>
  <autoFilter ref="A4:T29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6"/>
  <sheetViews>
    <sheetView workbookViewId="0">
      <selection activeCell="G2" sqref="G$1:G$1048576"/>
    </sheetView>
  </sheetViews>
  <sheetFormatPr defaultColWidth="9" defaultRowHeight="14.4" outlineLevelRow="5"/>
  <sheetData>
    <row r="1" ht="20.4" spans="1:20">
      <c r="A1" s="1" t="s">
        <v>2275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2257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3432</v>
      </c>
      <c r="B6" s="4" t="s">
        <v>1452</v>
      </c>
      <c r="C6" s="4" t="s">
        <v>2249</v>
      </c>
      <c r="D6" s="5">
        <v>44933</v>
      </c>
      <c r="E6" s="5">
        <v>44957</v>
      </c>
      <c r="F6" s="6"/>
      <c r="G6" s="4" t="s">
        <v>25</v>
      </c>
      <c r="H6" s="4" t="s">
        <v>1453</v>
      </c>
      <c r="I6" s="4" t="s">
        <v>27</v>
      </c>
      <c r="J6" s="4">
        <v>11</v>
      </c>
      <c r="K6" s="8">
        <v>3556</v>
      </c>
      <c r="L6" s="8">
        <v>39116</v>
      </c>
      <c r="M6" s="4">
        <v>10</v>
      </c>
      <c r="N6" s="8">
        <v>3911.6</v>
      </c>
      <c r="O6" s="8">
        <v>195.58</v>
      </c>
      <c r="P6" s="6"/>
      <c r="Q6" s="8">
        <v>1760.22</v>
      </c>
      <c r="R6" s="8">
        <v>1955.8</v>
      </c>
      <c r="S6" s="8">
        <v>3716.02</v>
      </c>
      <c r="T6" s="6"/>
    </row>
  </sheetData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6"/>
  <sheetViews>
    <sheetView workbookViewId="0">
      <selection activeCell="G2" sqref="G$1:G$1048576"/>
    </sheetView>
  </sheetViews>
  <sheetFormatPr defaultColWidth="9" defaultRowHeight="14.4"/>
  <sheetData>
    <row r="1" ht="20.4" spans="1:20">
      <c r="A1" s="1" t="s">
        <v>2276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2257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3433</v>
      </c>
      <c r="B6" s="4" t="s">
        <v>1454</v>
      </c>
      <c r="C6" s="4" t="s">
        <v>2249</v>
      </c>
      <c r="D6" s="5">
        <v>44943</v>
      </c>
      <c r="E6" s="5">
        <v>45026</v>
      </c>
      <c r="F6" s="6"/>
      <c r="G6" s="4" t="s">
        <v>960</v>
      </c>
      <c r="H6" s="4" t="s">
        <v>1455</v>
      </c>
      <c r="I6" s="4" t="s">
        <v>27</v>
      </c>
      <c r="J6" s="4">
        <v>12.3</v>
      </c>
      <c r="K6" s="8">
        <v>3000</v>
      </c>
      <c r="L6" s="8">
        <v>36900</v>
      </c>
      <c r="M6" s="4">
        <v>10</v>
      </c>
      <c r="N6" s="8">
        <v>3690</v>
      </c>
      <c r="O6" s="8">
        <v>1107</v>
      </c>
      <c r="P6" s="6"/>
      <c r="Q6" s="6"/>
      <c r="R6" s="8">
        <v>2583</v>
      </c>
      <c r="S6" s="8">
        <v>2583</v>
      </c>
      <c r="T6" s="6"/>
    </row>
    <row r="7" ht="19.2" spans="1:20">
      <c r="A7" s="4">
        <v>3434</v>
      </c>
      <c r="B7" s="4" t="s">
        <v>1456</v>
      </c>
      <c r="C7" s="4" t="s">
        <v>2249</v>
      </c>
      <c r="D7" s="5">
        <v>44943</v>
      </c>
      <c r="E7" s="5">
        <v>45026</v>
      </c>
      <c r="F7" s="6"/>
      <c r="G7" s="4" t="s">
        <v>960</v>
      </c>
      <c r="H7" s="4" t="s">
        <v>1455</v>
      </c>
      <c r="I7" s="4" t="s">
        <v>27</v>
      </c>
      <c r="J7" s="4">
        <v>11.4</v>
      </c>
      <c r="K7" s="8">
        <v>3000</v>
      </c>
      <c r="L7" s="8">
        <v>34200</v>
      </c>
      <c r="M7" s="4">
        <v>10</v>
      </c>
      <c r="N7" s="8">
        <v>3420</v>
      </c>
      <c r="O7" s="8">
        <v>1026</v>
      </c>
      <c r="P7" s="6"/>
      <c r="Q7" s="6"/>
      <c r="R7" s="8">
        <v>2394</v>
      </c>
      <c r="S7" s="8">
        <v>2394</v>
      </c>
      <c r="T7" s="6"/>
    </row>
    <row r="8" ht="19.2" spans="1:20">
      <c r="A8" s="4">
        <v>3435</v>
      </c>
      <c r="B8" s="4" t="s">
        <v>1457</v>
      </c>
      <c r="C8" s="4" t="s">
        <v>2249</v>
      </c>
      <c r="D8" s="5">
        <v>44943</v>
      </c>
      <c r="E8" s="5">
        <v>45026</v>
      </c>
      <c r="F8" s="6"/>
      <c r="G8" s="4" t="s">
        <v>960</v>
      </c>
      <c r="H8" s="4" t="s">
        <v>1455</v>
      </c>
      <c r="I8" s="4" t="s">
        <v>27</v>
      </c>
      <c r="J8" s="4">
        <v>10</v>
      </c>
      <c r="K8" s="8">
        <v>3000</v>
      </c>
      <c r="L8" s="8">
        <v>30000</v>
      </c>
      <c r="M8" s="4">
        <v>10</v>
      </c>
      <c r="N8" s="8">
        <v>3000</v>
      </c>
      <c r="O8" s="8">
        <v>900</v>
      </c>
      <c r="P8" s="6"/>
      <c r="Q8" s="6"/>
      <c r="R8" s="8">
        <v>2100</v>
      </c>
      <c r="S8" s="8">
        <v>2100</v>
      </c>
      <c r="T8" s="6"/>
    </row>
    <row r="9" ht="19.2" spans="1:20">
      <c r="A9" s="4">
        <v>3436</v>
      </c>
      <c r="B9" s="4" t="s">
        <v>1458</v>
      </c>
      <c r="C9" s="4" t="s">
        <v>2249</v>
      </c>
      <c r="D9" s="5">
        <v>44943</v>
      </c>
      <c r="E9" s="5">
        <v>45026</v>
      </c>
      <c r="F9" s="6"/>
      <c r="G9" s="4" t="s">
        <v>960</v>
      </c>
      <c r="H9" s="4" t="s">
        <v>1455</v>
      </c>
      <c r="I9" s="4" t="s">
        <v>27</v>
      </c>
      <c r="J9" s="4">
        <v>14</v>
      </c>
      <c r="K9" s="8">
        <v>3000</v>
      </c>
      <c r="L9" s="8">
        <v>42000</v>
      </c>
      <c r="M9" s="4">
        <v>10</v>
      </c>
      <c r="N9" s="8">
        <v>4200</v>
      </c>
      <c r="O9" s="8">
        <v>1260</v>
      </c>
      <c r="P9" s="6"/>
      <c r="Q9" s="6"/>
      <c r="R9" s="8">
        <v>2940</v>
      </c>
      <c r="S9" s="8">
        <v>2940</v>
      </c>
      <c r="T9" s="6"/>
    </row>
    <row r="10" ht="19.2" spans="1:20">
      <c r="A10" s="4">
        <v>3437</v>
      </c>
      <c r="B10" s="4" t="s">
        <v>1459</v>
      </c>
      <c r="C10" s="4" t="s">
        <v>2249</v>
      </c>
      <c r="D10" s="5">
        <v>44943</v>
      </c>
      <c r="E10" s="5">
        <v>45026</v>
      </c>
      <c r="F10" s="6"/>
      <c r="G10" s="4" t="s">
        <v>960</v>
      </c>
      <c r="H10" s="4" t="s">
        <v>1455</v>
      </c>
      <c r="I10" s="4" t="s">
        <v>27</v>
      </c>
      <c r="J10" s="4">
        <v>11.2</v>
      </c>
      <c r="K10" s="8">
        <v>3000</v>
      </c>
      <c r="L10" s="8">
        <v>33600</v>
      </c>
      <c r="M10" s="4">
        <v>10</v>
      </c>
      <c r="N10" s="8">
        <v>3360</v>
      </c>
      <c r="O10" s="8">
        <v>1008</v>
      </c>
      <c r="P10" s="6"/>
      <c r="Q10" s="6"/>
      <c r="R10" s="8">
        <v>2352</v>
      </c>
      <c r="S10" s="8">
        <v>2352</v>
      </c>
      <c r="T10" s="6"/>
    </row>
    <row r="11" ht="19.2" spans="1:20">
      <c r="A11" s="4">
        <v>3438</v>
      </c>
      <c r="B11" s="4" t="s">
        <v>1460</v>
      </c>
      <c r="C11" s="4" t="s">
        <v>2249</v>
      </c>
      <c r="D11" s="5">
        <v>44943</v>
      </c>
      <c r="E11" s="5">
        <v>45026</v>
      </c>
      <c r="F11" s="6"/>
      <c r="G11" s="4" t="s">
        <v>960</v>
      </c>
      <c r="H11" s="4" t="s">
        <v>1455</v>
      </c>
      <c r="I11" s="4" t="s">
        <v>27</v>
      </c>
      <c r="J11" s="4">
        <v>14.4</v>
      </c>
      <c r="K11" s="8">
        <v>3000</v>
      </c>
      <c r="L11" s="8">
        <v>43200</v>
      </c>
      <c r="M11" s="4">
        <v>10</v>
      </c>
      <c r="N11" s="8">
        <v>4320</v>
      </c>
      <c r="O11" s="8">
        <v>1296</v>
      </c>
      <c r="P11" s="6"/>
      <c r="Q11" s="6"/>
      <c r="R11" s="8">
        <v>3024</v>
      </c>
      <c r="S11" s="8">
        <v>3024</v>
      </c>
      <c r="T11" s="6"/>
    </row>
    <row r="12" ht="19.2" spans="1:20">
      <c r="A12" s="4">
        <v>3439</v>
      </c>
      <c r="B12" s="4" t="s">
        <v>1461</v>
      </c>
      <c r="C12" s="4" t="s">
        <v>2249</v>
      </c>
      <c r="D12" s="5">
        <v>44943</v>
      </c>
      <c r="E12" s="5">
        <v>45026</v>
      </c>
      <c r="F12" s="6"/>
      <c r="G12" s="4" t="s">
        <v>960</v>
      </c>
      <c r="H12" s="4" t="s">
        <v>1455</v>
      </c>
      <c r="I12" s="4" t="s">
        <v>27</v>
      </c>
      <c r="J12" s="4">
        <v>10.7</v>
      </c>
      <c r="K12" s="8">
        <v>3000</v>
      </c>
      <c r="L12" s="8">
        <v>32100</v>
      </c>
      <c r="M12" s="4">
        <v>10</v>
      </c>
      <c r="N12" s="8">
        <v>3210</v>
      </c>
      <c r="O12" s="8">
        <v>963</v>
      </c>
      <c r="P12" s="6"/>
      <c r="Q12" s="6"/>
      <c r="R12" s="8">
        <v>2247</v>
      </c>
      <c r="S12" s="8">
        <v>2247</v>
      </c>
      <c r="T12" s="6"/>
    </row>
    <row r="13" ht="28.8" spans="1:20">
      <c r="A13" s="4">
        <v>3440</v>
      </c>
      <c r="B13" s="4" t="s">
        <v>1462</v>
      </c>
      <c r="C13" s="4" t="s">
        <v>2249</v>
      </c>
      <c r="D13" s="5">
        <v>44945</v>
      </c>
      <c r="E13" s="5">
        <v>44974</v>
      </c>
      <c r="F13" s="6"/>
      <c r="G13" s="4" t="s">
        <v>960</v>
      </c>
      <c r="H13" s="4" t="s">
        <v>1463</v>
      </c>
      <c r="I13" s="4" t="s">
        <v>27</v>
      </c>
      <c r="J13" s="4">
        <v>17</v>
      </c>
      <c r="K13" s="8">
        <v>3000</v>
      </c>
      <c r="L13" s="8">
        <v>51000</v>
      </c>
      <c r="M13" s="4">
        <v>10</v>
      </c>
      <c r="N13" s="8">
        <v>5100</v>
      </c>
      <c r="O13" s="8">
        <v>1530</v>
      </c>
      <c r="P13" s="6"/>
      <c r="Q13" s="6"/>
      <c r="R13" s="8">
        <v>3570</v>
      </c>
      <c r="S13" s="8">
        <v>3570</v>
      </c>
      <c r="T13" s="6"/>
    </row>
    <row r="14" ht="28.8" spans="1:20">
      <c r="A14" s="4">
        <v>3441</v>
      </c>
      <c r="B14" s="4" t="s">
        <v>1464</v>
      </c>
      <c r="C14" s="4" t="s">
        <v>2249</v>
      </c>
      <c r="D14" s="5">
        <v>44927</v>
      </c>
      <c r="E14" s="5">
        <v>44957</v>
      </c>
      <c r="F14" s="6"/>
      <c r="G14" s="4" t="s">
        <v>25</v>
      </c>
      <c r="H14" s="4" t="s">
        <v>1465</v>
      </c>
      <c r="I14" s="4" t="s">
        <v>27</v>
      </c>
      <c r="J14" s="4">
        <v>8.6</v>
      </c>
      <c r="K14" s="8">
        <v>4410</v>
      </c>
      <c r="L14" s="8">
        <v>37926</v>
      </c>
      <c r="M14" s="4">
        <v>10</v>
      </c>
      <c r="N14" s="8">
        <v>3792.6</v>
      </c>
      <c r="O14" s="8">
        <v>189.63</v>
      </c>
      <c r="P14" s="6"/>
      <c r="Q14" s="8">
        <v>1706.67</v>
      </c>
      <c r="R14" s="8">
        <v>1896.3</v>
      </c>
      <c r="S14" s="8">
        <v>3602.97</v>
      </c>
      <c r="T14" s="6"/>
    </row>
    <row r="15" ht="28.8" spans="1:20">
      <c r="A15" s="4">
        <v>3442</v>
      </c>
      <c r="B15" s="4" t="s">
        <v>1466</v>
      </c>
      <c r="C15" s="4" t="s">
        <v>2249</v>
      </c>
      <c r="D15" s="5">
        <v>44930</v>
      </c>
      <c r="E15" s="5">
        <v>44957</v>
      </c>
      <c r="F15" s="6"/>
      <c r="G15" s="4" t="s">
        <v>25</v>
      </c>
      <c r="H15" s="4" t="s">
        <v>1467</v>
      </c>
      <c r="I15" s="4" t="s">
        <v>27</v>
      </c>
      <c r="J15" s="4">
        <v>10</v>
      </c>
      <c r="K15" s="8">
        <v>2276.74</v>
      </c>
      <c r="L15" s="8">
        <v>22767.4</v>
      </c>
      <c r="M15" s="4">
        <v>10</v>
      </c>
      <c r="N15" s="8">
        <v>2276.74</v>
      </c>
      <c r="O15" s="8">
        <v>113.837</v>
      </c>
      <c r="P15" s="6"/>
      <c r="Q15" s="8">
        <v>1024.533</v>
      </c>
      <c r="R15" s="8">
        <v>1138.37</v>
      </c>
      <c r="S15" s="8">
        <v>2162.903</v>
      </c>
      <c r="T15" s="6"/>
    </row>
    <row r="16" ht="28.8" spans="1:20">
      <c r="A16" s="4">
        <v>3443</v>
      </c>
      <c r="B16" s="4" t="s">
        <v>1468</v>
      </c>
      <c r="C16" s="4" t="s">
        <v>2249</v>
      </c>
      <c r="D16" s="5">
        <v>44927</v>
      </c>
      <c r="E16" s="5">
        <v>44957</v>
      </c>
      <c r="F16" s="6"/>
      <c r="G16" s="4" t="s">
        <v>25</v>
      </c>
      <c r="H16" s="4" t="s">
        <v>1469</v>
      </c>
      <c r="I16" s="4" t="s">
        <v>27</v>
      </c>
      <c r="J16" s="4">
        <v>5</v>
      </c>
      <c r="K16" s="8">
        <v>4410</v>
      </c>
      <c r="L16" s="8">
        <v>22050</v>
      </c>
      <c r="M16" s="4">
        <v>10</v>
      </c>
      <c r="N16" s="8">
        <v>2205</v>
      </c>
      <c r="O16" s="8">
        <v>110.25</v>
      </c>
      <c r="P16" s="6"/>
      <c r="Q16" s="8">
        <v>992.25</v>
      </c>
      <c r="R16" s="8">
        <v>1102.5</v>
      </c>
      <c r="S16" s="8">
        <v>2094.75</v>
      </c>
      <c r="T16" s="6"/>
    </row>
    <row r="17" ht="28.8" spans="1:20">
      <c r="A17" s="4">
        <v>3444</v>
      </c>
      <c r="B17" s="4" t="s">
        <v>1470</v>
      </c>
      <c r="C17" s="4" t="s">
        <v>2249</v>
      </c>
      <c r="D17" s="5">
        <v>44930</v>
      </c>
      <c r="E17" s="5">
        <v>44957</v>
      </c>
      <c r="F17" s="6"/>
      <c r="G17" s="4" t="s">
        <v>25</v>
      </c>
      <c r="H17" s="4" t="s">
        <v>1469</v>
      </c>
      <c r="I17" s="4" t="s">
        <v>27</v>
      </c>
      <c r="J17" s="4">
        <v>19.5</v>
      </c>
      <c r="K17" s="4">
        <v>2276.74</v>
      </c>
      <c r="L17" s="8">
        <v>44396.43</v>
      </c>
      <c r="M17" s="4">
        <v>10</v>
      </c>
      <c r="N17" s="8">
        <v>4439.643</v>
      </c>
      <c r="O17" s="8">
        <v>221.98215</v>
      </c>
      <c r="P17" s="6"/>
      <c r="Q17" s="8">
        <v>1997.83935</v>
      </c>
      <c r="R17" s="8">
        <v>2219.8215</v>
      </c>
      <c r="S17" s="8">
        <v>4217.66085</v>
      </c>
      <c r="T17" s="6"/>
    </row>
    <row r="18" ht="28.8" spans="1:20">
      <c r="A18" s="4">
        <v>3445</v>
      </c>
      <c r="B18" s="4" t="s">
        <v>1471</v>
      </c>
      <c r="C18" s="4" t="s">
        <v>2249</v>
      </c>
      <c r="D18" s="5">
        <v>44932</v>
      </c>
      <c r="E18" s="5">
        <v>44957</v>
      </c>
      <c r="F18" s="6"/>
      <c r="G18" s="4" t="s">
        <v>25</v>
      </c>
      <c r="H18" s="4" t="s">
        <v>1469</v>
      </c>
      <c r="I18" s="4" t="s">
        <v>27</v>
      </c>
      <c r="J18" s="4">
        <v>11</v>
      </c>
      <c r="K18" s="4">
        <v>3698.24</v>
      </c>
      <c r="L18" s="8">
        <v>40680.64</v>
      </c>
      <c r="M18" s="4">
        <v>10</v>
      </c>
      <c r="N18" s="8">
        <v>4068.064</v>
      </c>
      <c r="O18" s="8">
        <v>203.4032</v>
      </c>
      <c r="P18" s="6"/>
      <c r="Q18" s="8">
        <v>1830.6288</v>
      </c>
      <c r="R18" s="8">
        <v>2034.032</v>
      </c>
      <c r="S18" s="8">
        <v>3864.6608</v>
      </c>
      <c r="T18" s="6"/>
    </row>
    <row r="19" ht="28.8" spans="1:20">
      <c r="A19" s="4">
        <v>3446</v>
      </c>
      <c r="B19" s="4" t="s">
        <v>1343</v>
      </c>
      <c r="C19" s="4" t="s">
        <v>2249</v>
      </c>
      <c r="D19" s="5">
        <v>44930</v>
      </c>
      <c r="E19" s="5">
        <v>44957</v>
      </c>
      <c r="F19" s="6"/>
      <c r="G19" s="4" t="s">
        <v>25</v>
      </c>
      <c r="H19" s="4" t="s">
        <v>1472</v>
      </c>
      <c r="I19" s="4" t="s">
        <v>27</v>
      </c>
      <c r="J19" s="4">
        <v>13.5</v>
      </c>
      <c r="K19" s="8">
        <v>3982.72</v>
      </c>
      <c r="L19" s="8">
        <v>53766.72</v>
      </c>
      <c r="M19" s="4">
        <v>10</v>
      </c>
      <c r="N19" s="8">
        <v>5376.672</v>
      </c>
      <c r="O19" s="8">
        <v>268.8336</v>
      </c>
      <c r="P19" s="6"/>
      <c r="Q19" s="8">
        <v>2419.5024</v>
      </c>
      <c r="R19" s="8">
        <v>2688.336</v>
      </c>
      <c r="S19" s="8">
        <v>5107.8384</v>
      </c>
      <c r="T19" s="6"/>
    </row>
    <row r="20" ht="28.8" spans="1:20">
      <c r="A20" s="4">
        <v>3447</v>
      </c>
      <c r="B20" s="4" t="s">
        <v>1473</v>
      </c>
      <c r="C20" s="4" t="s">
        <v>2249</v>
      </c>
      <c r="D20" s="5">
        <v>44930</v>
      </c>
      <c r="E20" s="5">
        <v>44957</v>
      </c>
      <c r="F20" s="6"/>
      <c r="G20" s="4" t="s">
        <v>25</v>
      </c>
      <c r="H20" s="4" t="s">
        <v>1472</v>
      </c>
      <c r="I20" s="4" t="s">
        <v>27</v>
      </c>
      <c r="J20" s="4">
        <v>36</v>
      </c>
      <c r="K20" s="8">
        <v>2276.74</v>
      </c>
      <c r="L20" s="8">
        <v>81962.64</v>
      </c>
      <c r="M20" s="4">
        <v>10</v>
      </c>
      <c r="N20" s="8">
        <v>8196.264</v>
      </c>
      <c r="O20" s="8">
        <v>409.8132</v>
      </c>
      <c r="P20" s="6"/>
      <c r="Q20" s="8">
        <v>3688.3188</v>
      </c>
      <c r="R20" s="8">
        <v>4098.132</v>
      </c>
      <c r="S20" s="8">
        <v>7786.4508</v>
      </c>
      <c r="T20" s="6"/>
    </row>
    <row r="21" ht="28.8" spans="1:20">
      <c r="A21" s="4">
        <v>3448</v>
      </c>
      <c r="B21" s="4" t="s">
        <v>1474</v>
      </c>
      <c r="C21" s="4" t="s">
        <v>2249</v>
      </c>
      <c r="D21" s="5">
        <v>44932</v>
      </c>
      <c r="E21" s="5">
        <v>44957</v>
      </c>
      <c r="F21" s="6"/>
      <c r="G21" s="4" t="s">
        <v>25</v>
      </c>
      <c r="H21" s="4" t="s">
        <v>1472</v>
      </c>
      <c r="I21" s="4" t="s">
        <v>27</v>
      </c>
      <c r="J21" s="4">
        <v>13</v>
      </c>
      <c r="K21" s="4">
        <v>2114.11</v>
      </c>
      <c r="L21" s="8">
        <v>27483.43</v>
      </c>
      <c r="M21" s="4">
        <v>10</v>
      </c>
      <c r="N21" s="8">
        <v>2748.343</v>
      </c>
      <c r="O21" s="8">
        <v>137.41715</v>
      </c>
      <c r="P21" s="6"/>
      <c r="Q21" s="8">
        <v>1236.75435</v>
      </c>
      <c r="R21" s="8">
        <v>1374.1715</v>
      </c>
      <c r="S21" s="8">
        <v>2610.92585</v>
      </c>
      <c r="T21" s="6"/>
    </row>
    <row r="22" ht="28.8" spans="1:20">
      <c r="A22" s="4">
        <v>3449</v>
      </c>
      <c r="B22" s="4" t="s">
        <v>1475</v>
      </c>
      <c r="C22" s="4" t="s">
        <v>2249</v>
      </c>
      <c r="D22" s="5">
        <v>44932</v>
      </c>
      <c r="E22" s="5">
        <v>44957</v>
      </c>
      <c r="F22" s="6"/>
      <c r="G22" s="4" t="s">
        <v>25</v>
      </c>
      <c r="H22" s="4" t="s">
        <v>1476</v>
      </c>
      <c r="I22" s="4" t="s">
        <v>27</v>
      </c>
      <c r="J22" s="4">
        <v>16</v>
      </c>
      <c r="K22" s="4">
        <v>3698.24</v>
      </c>
      <c r="L22" s="8">
        <v>59171.84</v>
      </c>
      <c r="M22" s="4">
        <v>10</v>
      </c>
      <c r="N22" s="8">
        <v>5917.184</v>
      </c>
      <c r="O22" s="8">
        <v>295.8592</v>
      </c>
      <c r="P22" s="6"/>
      <c r="Q22" s="8">
        <v>2662.7328</v>
      </c>
      <c r="R22" s="8">
        <v>2958.592</v>
      </c>
      <c r="S22" s="8">
        <v>5621.3248</v>
      </c>
      <c r="T22" s="6"/>
    </row>
    <row r="23" ht="28.8" spans="1:20">
      <c r="A23" s="4">
        <v>3450</v>
      </c>
      <c r="B23" s="4" t="s">
        <v>1477</v>
      </c>
      <c r="C23" s="4" t="s">
        <v>2249</v>
      </c>
      <c r="D23" s="5">
        <v>44927</v>
      </c>
      <c r="E23" s="5">
        <v>44957</v>
      </c>
      <c r="F23" s="6"/>
      <c r="G23" s="4" t="s">
        <v>25</v>
      </c>
      <c r="H23" s="4" t="s">
        <v>1478</v>
      </c>
      <c r="I23" s="4" t="s">
        <v>27</v>
      </c>
      <c r="J23" s="4">
        <v>10</v>
      </c>
      <c r="K23" s="8">
        <v>2520</v>
      </c>
      <c r="L23" s="8">
        <v>25200</v>
      </c>
      <c r="M23" s="4">
        <v>10</v>
      </c>
      <c r="N23" s="8">
        <v>2520</v>
      </c>
      <c r="O23" s="8">
        <v>126</v>
      </c>
      <c r="P23" s="6"/>
      <c r="Q23" s="8">
        <v>1134</v>
      </c>
      <c r="R23" s="8">
        <v>1260</v>
      </c>
      <c r="S23" s="8">
        <v>2394</v>
      </c>
      <c r="T23" s="6"/>
    </row>
    <row r="24" ht="28.8" spans="1:20">
      <c r="A24" s="4">
        <v>3451</v>
      </c>
      <c r="B24" s="4" t="s">
        <v>1479</v>
      </c>
      <c r="C24" s="4" t="s">
        <v>2249</v>
      </c>
      <c r="D24" s="5">
        <v>44938</v>
      </c>
      <c r="E24" s="5">
        <v>45017</v>
      </c>
      <c r="F24" s="6"/>
      <c r="G24" s="4" t="s">
        <v>960</v>
      </c>
      <c r="H24" s="4" t="s">
        <v>1480</v>
      </c>
      <c r="I24" s="4" t="s">
        <v>27</v>
      </c>
      <c r="J24" s="4">
        <v>15</v>
      </c>
      <c r="K24" s="8">
        <v>3000</v>
      </c>
      <c r="L24" s="8">
        <v>45000</v>
      </c>
      <c r="M24" s="4">
        <v>10</v>
      </c>
      <c r="N24" s="8">
        <v>4500</v>
      </c>
      <c r="O24" s="8">
        <v>1350</v>
      </c>
      <c r="P24" s="6"/>
      <c r="Q24" s="6"/>
      <c r="R24" s="8">
        <v>3150</v>
      </c>
      <c r="S24" s="8">
        <v>3150</v>
      </c>
      <c r="T24" s="6"/>
    </row>
    <row r="25" ht="28.8" spans="1:20">
      <c r="A25" s="4">
        <v>3452</v>
      </c>
      <c r="B25" s="4" t="s">
        <v>1479</v>
      </c>
      <c r="C25" s="4" t="s">
        <v>2249</v>
      </c>
      <c r="D25" s="5">
        <v>44939</v>
      </c>
      <c r="E25" s="5">
        <v>44957</v>
      </c>
      <c r="F25" s="6"/>
      <c r="G25" s="4" t="s">
        <v>25</v>
      </c>
      <c r="H25" s="4" t="s">
        <v>1480</v>
      </c>
      <c r="I25" s="4" t="s">
        <v>27</v>
      </c>
      <c r="J25" s="4">
        <v>15</v>
      </c>
      <c r="K25" s="4">
        <v>1544.93</v>
      </c>
      <c r="L25" s="8">
        <v>23173.95</v>
      </c>
      <c r="M25" s="4">
        <v>10</v>
      </c>
      <c r="N25" s="8">
        <v>2317.395</v>
      </c>
      <c r="O25" s="8">
        <v>115.86975</v>
      </c>
      <c r="P25" s="6"/>
      <c r="Q25" s="8">
        <v>1042.82775</v>
      </c>
      <c r="R25" s="8">
        <v>1158.6975</v>
      </c>
      <c r="S25" s="8">
        <v>2201.52525</v>
      </c>
      <c r="T25" s="6"/>
    </row>
    <row r="26" ht="28.8" spans="1:20">
      <c r="A26" s="4">
        <v>3453</v>
      </c>
      <c r="B26" s="4" t="s">
        <v>1481</v>
      </c>
      <c r="C26" s="4" t="s">
        <v>2249</v>
      </c>
      <c r="D26" s="5">
        <v>44945</v>
      </c>
      <c r="E26" s="5">
        <v>44975</v>
      </c>
      <c r="F26" s="6"/>
      <c r="G26" s="4" t="s">
        <v>960</v>
      </c>
      <c r="H26" s="4" t="s">
        <v>1482</v>
      </c>
      <c r="I26" s="4" t="s">
        <v>27</v>
      </c>
      <c r="J26" s="4">
        <v>10</v>
      </c>
      <c r="K26" s="8">
        <v>3000</v>
      </c>
      <c r="L26" s="8">
        <v>30000</v>
      </c>
      <c r="M26" s="4">
        <v>10</v>
      </c>
      <c r="N26" s="8">
        <v>3000</v>
      </c>
      <c r="O26" s="8">
        <v>900</v>
      </c>
      <c r="P26" s="6"/>
      <c r="Q26" s="6"/>
      <c r="R26" s="8">
        <v>2100</v>
      </c>
      <c r="S26" s="8">
        <v>2100</v>
      </c>
      <c r="T26" s="6"/>
    </row>
  </sheetData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0"/>
  <sheetViews>
    <sheetView workbookViewId="0">
      <selection activeCell="G2" sqref="G$1:G$1048576"/>
    </sheetView>
  </sheetViews>
  <sheetFormatPr defaultColWidth="9" defaultRowHeight="14.4"/>
  <sheetData>
    <row r="1" ht="20.4" spans="1:20">
      <c r="A1" s="1" t="s">
        <v>2277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2257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3453</v>
      </c>
      <c r="B6" s="4" t="s">
        <v>1481</v>
      </c>
      <c r="C6" s="4" t="s">
        <v>2249</v>
      </c>
      <c r="D6" s="5">
        <v>44945</v>
      </c>
      <c r="E6" s="5">
        <v>44975</v>
      </c>
      <c r="F6" s="6"/>
      <c r="G6" s="4" t="s">
        <v>960</v>
      </c>
      <c r="H6" s="4" t="s">
        <v>1482</v>
      </c>
      <c r="I6" s="4" t="s">
        <v>27</v>
      </c>
      <c r="J6" s="4">
        <v>10</v>
      </c>
      <c r="K6" s="8">
        <v>3000</v>
      </c>
      <c r="L6" s="8">
        <v>30000</v>
      </c>
      <c r="M6" s="4">
        <v>10</v>
      </c>
      <c r="N6" s="8">
        <v>3000</v>
      </c>
      <c r="O6" s="8">
        <v>900</v>
      </c>
      <c r="P6" s="6"/>
      <c r="Q6" s="6"/>
      <c r="R6" s="8">
        <v>2100</v>
      </c>
      <c r="S6" s="8">
        <v>2100</v>
      </c>
      <c r="T6" s="6"/>
    </row>
    <row r="7" ht="28.8" spans="1:20">
      <c r="A7" s="14">
        <v>3454</v>
      </c>
      <c r="B7" s="4" t="s">
        <v>1483</v>
      </c>
      <c r="C7" s="4" t="s">
        <v>2249</v>
      </c>
      <c r="D7" s="5">
        <v>44930</v>
      </c>
      <c r="E7" s="5">
        <v>44957</v>
      </c>
      <c r="F7" s="6"/>
      <c r="G7" s="4" t="s">
        <v>25</v>
      </c>
      <c r="H7" s="4" t="s">
        <v>1484</v>
      </c>
      <c r="I7" s="4" t="s">
        <v>27</v>
      </c>
      <c r="J7" s="4">
        <v>8.9</v>
      </c>
      <c r="K7" s="8">
        <v>2276.74</v>
      </c>
      <c r="L7" s="8">
        <v>20262.986</v>
      </c>
      <c r="M7" s="4">
        <v>10</v>
      </c>
      <c r="N7" s="8">
        <v>2026.2986</v>
      </c>
      <c r="O7" s="8">
        <v>101.31493</v>
      </c>
      <c r="P7" s="6"/>
      <c r="Q7" s="8">
        <v>911.83437</v>
      </c>
      <c r="R7" s="8">
        <v>1013.1493</v>
      </c>
      <c r="S7" s="8">
        <v>1924.98367</v>
      </c>
      <c r="T7" s="6"/>
    </row>
    <row r="8" ht="28.8" spans="1:20">
      <c r="A8" s="14">
        <v>3455</v>
      </c>
      <c r="B8" s="4" t="s">
        <v>1485</v>
      </c>
      <c r="C8" s="4" t="s">
        <v>2249</v>
      </c>
      <c r="D8" s="5">
        <v>44933</v>
      </c>
      <c r="E8" s="5">
        <v>44957</v>
      </c>
      <c r="F8" s="6"/>
      <c r="G8" s="4" t="s">
        <v>25</v>
      </c>
      <c r="H8" s="4" t="s">
        <v>1486</v>
      </c>
      <c r="I8" s="4" t="s">
        <v>27</v>
      </c>
      <c r="J8" s="4">
        <v>11</v>
      </c>
      <c r="K8" s="8">
        <v>2032.8</v>
      </c>
      <c r="L8" s="8">
        <v>22360.8</v>
      </c>
      <c r="M8" s="4">
        <v>10</v>
      </c>
      <c r="N8" s="8">
        <v>2236.08</v>
      </c>
      <c r="O8" s="8">
        <v>111.804</v>
      </c>
      <c r="P8" s="6"/>
      <c r="Q8" s="8">
        <v>1006.236</v>
      </c>
      <c r="R8" s="8">
        <v>1118.04</v>
      </c>
      <c r="S8" s="8">
        <v>2124.276</v>
      </c>
      <c r="T8" s="6"/>
    </row>
    <row r="9" ht="28.8" spans="1:20">
      <c r="A9" s="14">
        <v>3456</v>
      </c>
      <c r="B9" s="4" t="s">
        <v>1487</v>
      </c>
      <c r="C9" s="4" t="s">
        <v>2249</v>
      </c>
      <c r="D9" s="5">
        <v>44933</v>
      </c>
      <c r="E9" s="5">
        <v>44957</v>
      </c>
      <c r="F9" s="6"/>
      <c r="G9" s="4" t="s">
        <v>25</v>
      </c>
      <c r="H9" s="4" t="s">
        <v>1486</v>
      </c>
      <c r="I9" s="4" t="s">
        <v>27</v>
      </c>
      <c r="J9" s="4">
        <v>10.3</v>
      </c>
      <c r="K9" s="4">
        <v>2032.8</v>
      </c>
      <c r="L9" s="8">
        <v>20937.84</v>
      </c>
      <c r="M9" s="4">
        <v>10</v>
      </c>
      <c r="N9" s="8">
        <v>2093.784</v>
      </c>
      <c r="O9" s="8">
        <v>104.6892</v>
      </c>
      <c r="P9" s="6"/>
      <c r="Q9" s="8">
        <v>942.2028</v>
      </c>
      <c r="R9" s="8">
        <v>1046.892</v>
      </c>
      <c r="S9" s="8">
        <v>1989.0948</v>
      </c>
      <c r="T9" s="6"/>
    </row>
    <row r="10" ht="28.8" spans="1:20">
      <c r="A10" s="14">
        <v>3457</v>
      </c>
      <c r="B10" s="4" t="s">
        <v>1488</v>
      </c>
      <c r="C10" s="4" t="s">
        <v>2249</v>
      </c>
      <c r="D10" s="5">
        <v>44945</v>
      </c>
      <c r="E10" s="5">
        <v>44977</v>
      </c>
      <c r="F10" s="6"/>
      <c r="G10" s="4" t="s">
        <v>960</v>
      </c>
      <c r="H10" s="4" t="s">
        <v>1489</v>
      </c>
      <c r="I10" s="4" t="s">
        <v>27</v>
      </c>
      <c r="J10" s="4">
        <v>15</v>
      </c>
      <c r="K10" s="8">
        <v>3000</v>
      </c>
      <c r="L10" s="8">
        <v>45000</v>
      </c>
      <c r="M10" s="4">
        <v>10</v>
      </c>
      <c r="N10" s="8">
        <v>4500</v>
      </c>
      <c r="O10" s="8">
        <v>1350</v>
      </c>
      <c r="P10" s="6"/>
      <c r="Q10" s="6"/>
      <c r="R10" s="8">
        <v>3150</v>
      </c>
      <c r="S10" s="8">
        <v>3150</v>
      </c>
      <c r="T10" s="6"/>
    </row>
  </sheetData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1"/>
  <sheetViews>
    <sheetView workbookViewId="0">
      <selection activeCell="G2" sqref="G$1:G$1048576"/>
    </sheetView>
  </sheetViews>
  <sheetFormatPr defaultColWidth="9" defaultRowHeight="14.4"/>
  <sheetData>
    <row r="1" ht="20.4" spans="1:20">
      <c r="A1" s="1" t="s">
        <v>2278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2257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3462</v>
      </c>
      <c r="B6" s="4" t="s">
        <v>1495</v>
      </c>
      <c r="C6" s="4" t="s">
        <v>2249</v>
      </c>
      <c r="D6" s="5">
        <v>44938</v>
      </c>
      <c r="E6" s="5">
        <v>45017</v>
      </c>
      <c r="F6" s="6"/>
      <c r="G6" s="4" t="s">
        <v>960</v>
      </c>
      <c r="H6" s="4" t="s">
        <v>1496</v>
      </c>
      <c r="I6" s="4" t="s">
        <v>27</v>
      </c>
      <c r="J6" s="4">
        <v>17</v>
      </c>
      <c r="K6" s="8">
        <v>3000</v>
      </c>
      <c r="L6" s="8">
        <v>51000</v>
      </c>
      <c r="M6" s="4">
        <v>10</v>
      </c>
      <c r="N6" s="8">
        <v>5100</v>
      </c>
      <c r="O6" s="8">
        <v>1530</v>
      </c>
      <c r="P6" s="6"/>
      <c r="Q6" s="6"/>
      <c r="R6" s="8">
        <v>3570</v>
      </c>
      <c r="S6" s="8">
        <v>3570</v>
      </c>
      <c r="T6" s="6"/>
    </row>
    <row r="7" ht="28.8" spans="1:20">
      <c r="A7" s="14">
        <v>3463</v>
      </c>
      <c r="B7" s="4" t="s">
        <v>1495</v>
      </c>
      <c r="C7" s="4" t="s">
        <v>2249</v>
      </c>
      <c r="D7" s="5">
        <v>44939</v>
      </c>
      <c r="E7" s="5">
        <v>44957</v>
      </c>
      <c r="F7" s="6"/>
      <c r="G7" s="4" t="s">
        <v>25</v>
      </c>
      <c r="H7" s="4" t="s">
        <v>1496</v>
      </c>
      <c r="I7" s="4" t="s">
        <v>27</v>
      </c>
      <c r="J7" s="4">
        <v>17</v>
      </c>
      <c r="K7" s="4">
        <v>1544.93</v>
      </c>
      <c r="L7" s="8">
        <v>26263.81</v>
      </c>
      <c r="M7" s="4">
        <v>10</v>
      </c>
      <c r="N7" s="8">
        <v>2626.381</v>
      </c>
      <c r="O7" s="8">
        <v>131.31905</v>
      </c>
      <c r="P7" s="6"/>
      <c r="Q7" s="8">
        <v>1181.87145</v>
      </c>
      <c r="R7" s="8">
        <v>1313.1905</v>
      </c>
      <c r="S7" s="8">
        <v>2495.06195</v>
      </c>
      <c r="T7" s="6"/>
    </row>
    <row r="8" ht="28.8" spans="1:20">
      <c r="A8" s="14">
        <v>3464</v>
      </c>
      <c r="B8" s="4" t="s">
        <v>1497</v>
      </c>
      <c r="C8" s="4" t="s">
        <v>2249</v>
      </c>
      <c r="D8" s="5">
        <v>44938</v>
      </c>
      <c r="E8" s="5">
        <v>45017</v>
      </c>
      <c r="F8" s="6"/>
      <c r="G8" s="4" t="s">
        <v>960</v>
      </c>
      <c r="H8" s="4" t="s">
        <v>1498</v>
      </c>
      <c r="I8" s="4" t="s">
        <v>27</v>
      </c>
      <c r="J8" s="4">
        <v>10.5</v>
      </c>
      <c r="K8" s="8">
        <v>3000</v>
      </c>
      <c r="L8" s="8">
        <v>31500</v>
      </c>
      <c r="M8" s="4">
        <v>10</v>
      </c>
      <c r="N8" s="8">
        <v>3150</v>
      </c>
      <c r="O8" s="8">
        <v>945</v>
      </c>
      <c r="P8" s="6"/>
      <c r="Q8" s="6"/>
      <c r="R8" s="8">
        <v>2205</v>
      </c>
      <c r="S8" s="8">
        <v>2205</v>
      </c>
      <c r="T8" s="6"/>
    </row>
    <row r="9" ht="28.8" spans="1:20">
      <c r="A9" s="14">
        <v>3465</v>
      </c>
      <c r="B9" s="4" t="s">
        <v>1499</v>
      </c>
      <c r="C9" s="4" t="s">
        <v>2249</v>
      </c>
      <c r="D9" s="5">
        <v>44938</v>
      </c>
      <c r="E9" s="5">
        <v>45017</v>
      </c>
      <c r="F9" s="6"/>
      <c r="G9" s="4" t="s">
        <v>960</v>
      </c>
      <c r="H9" s="4" t="s">
        <v>1498</v>
      </c>
      <c r="I9" s="4" t="s">
        <v>27</v>
      </c>
      <c r="J9" s="4">
        <v>12.5</v>
      </c>
      <c r="K9" s="8">
        <v>3000</v>
      </c>
      <c r="L9" s="8">
        <v>37500</v>
      </c>
      <c r="M9" s="4">
        <v>10</v>
      </c>
      <c r="N9" s="8">
        <v>3750</v>
      </c>
      <c r="O9" s="8">
        <v>1125</v>
      </c>
      <c r="P9" s="6"/>
      <c r="Q9" s="6"/>
      <c r="R9" s="8">
        <v>2625</v>
      </c>
      <c r="S9" s="8">
        <v>2625</v>
      </c>
      <c r="T9" s="6"/>
    </row>
    <row r="10" ht="28.8" spans="1:20">
      <c r="A10" s="14">
        <v>3466</v>
      </c>
      <c r="B10" s="4" t="s">
        <v>1499</v>
      </c>
      <c r="C10" s="4" t="s">
        <v>2249</v>
      </c>
      <c r="D10" s="5">
        <v>44939</v>
      </c>
      <c r="E10" s="5">
        <v>44957</v>
      </c>
      <c r="F10" s="6"/>
      <c r="G10" s="4" t="s">
        <v>25</v>
      </c>
      <c r="H10" s="4" t="s">
        <v>1498</v>
      </c>
      <c r="I10" s="4" t="s">
        <v>27</v>
      </c>
      <c r="J10" s="4">
        <v>12.5</v>
      </c>
      <c r="K10" s="4">
        <v>1544.93</v>
      </c>
      <c r="L10" s="8">
        <v>19311.625</v>
      </c>
      <c r="M10" s="4">
        <v>10</v>
      </c>
      <c r="N10" s="8">
        <v>1931.1625</v>
      </c>
      <c r="O10" s="8">
        <v>96.558125</v>
      </c>
      <c r="P10" s="6"/>
      <c r="Q10" s="8">
        <v>869.023125</v>
      </c>
      <c r="R10" s="8">
        <v>965.58125</v>
      </c>
      <c r="S10" s="8">
        <v>1834.604375</v>
      </c>
      <c r="T10" s="6"/>
    </row>
    <row r="11" ht="28.8" spans="1:20">
      <c r="A11" s="14">
        <v>3467</v>
      </c>
      <c r="B11" s="4" t="s">
        <v>1497</v>
      </c>
      <c r="C11" s="4" t="s">
        <v>2249</v>
      </c>
      <c r="D11" s="5">
        <v>44939</v>
      </c>
      <c r="E11" s="5">
        <v>44957</v>
      </c>
      <c r="F11" s="6"/>
      <c r="G11" s="4" t="s">
        <v>25</v>
      </c>
      <c r="H11" s="4" t="s">
        <v>1498</v>
      </c>
      <c r="I11" s="4" t="s">
        <v>27</v>
      </c>
      <c r="J11" s="4">
        <v>10.5</v>
      </c>
      <c r="K11" s="4">
        <v>1544.93</v>
      </c>
      <c r="L11" s="8">
        <v>16221.765</v>
      </c>
      <c r="M11" s="4">
        <v>10</v>
      </c>
      <c r="N11" s="8">
        <v>1622.1765</v>
      </c>
      <c r="O11" s="8">
        <v>81.108825</v>
      </c>
      <c r="P11" s="6"/>
      <c r="Q11" s="8">
        <v>729.979425</v>
      </c>
      <c r="R11" s="8">
        <v>811.08825</v>
      </c>
      <c r="S11" s="8">
        <v>1541.067675</v>
      </c>
      <c r="T11" s="6"/>
    </row>
  </sheetData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92"/>
  <sheetViews>
    <sheetView topLeftCell="A66" workbookViewId="0">
      <selection activeCell="G66" sqref="G$1:G$1048576"/>
    </sheetView>
  </sheetViews>
  <sheetFormatPr defaultColWidth="9" defaultRowHeight="14.4"/>
  <sheetData>
    <row r="1" ht="20.4" spans="1:20">
      <c r="A1" s="1" t="s">
        <v>2279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2280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3468</v>
      </c>
      <c r="B6" s="4" t="s">
        <v>1500</v>
      </c>
      <c r="C6" s="4" t="s">
        <v>2249</v>
      </c>
      <c r="D6" s="5">
        <v>44938</v>
      </c>
      <c r="E6" s="5">
        <v>44995</v>
      </c>
      <c r="F6" s="6"/>
      <c r="G6" s="4" t="s">
        <v>960</v>
      </c>
      <c r="H6" s="4" t="s">
        <v>1501</v>
      </c>
      <c r="I6" s="4" t="s">
        <v>27</v>
      </c>
      <c r="J6" s="4">
        <v>7.5</v>
      </c>
      <c r="K6" s="8">
        <v>3000</v>
      </c>
      <c r="L6" s="8">
        <v>22500</v>
      </c>
      <c r="M6" s="4">
        <v>10</v>
      </c>
      <c r="N6" s="8">
        <v>2250</v>
      </c>
      <c r="O6" s="8">
        <v>675</v>
      </c>
      <c r="P6" s="6"/>
      <c r="Q6" s="6"/>
      <c r="R6" s="8">
        <v>1575</v>
      </c>
      <c r="S6" s="8">
        <v>1575</v>
      </c>
      <c r="T6" s="6"/>
    </row>
    <row r="7" ht="19.2" spans="1:20">
      <c r="A7" s="4">
        <v>3469</v>
      </c>
      <c r="B7" s="4" t="s">
        <v>1502</v>
      </c>
      <c r="C7" s="4" t="s">
        <v>2249</v>
      </c>
      <c r="D7" s="5">
        <v>44938</v>
      </c>
      <c r="E7" s="5">
        <v>44995</v>
      </c>
      <c r="F7" s="6"/>
      <c r="G7" s="4" t="s">
        <v>960</v>
      </c>
      <c r="H7" s="4" t="s">
        <v>1501</v>
      </c>
      <c r="I7" s="4" t="s">
        <v>27</v>
      </c>
      <c r="J7" s="4">
        <v>5</v>
      </c>
      <c r="K7" s="8">
        <v>3000</v>
      </c>
      <c r="L7" s="8">
        <v>15000</v>
      </c>
      <c r="M7" s="4">
        <v>10</v>
      </c>
      <c r="N7" s="8">
        <v>1500</v>
      </c>
      <c r="O7" s="8">
        <v>450</v>
      </c>
      <c r="P7" s="6"/>
      <c r="Q7" s="6"/>
      <c r="R7" s="8">
        <v>1050</v>
      </c>
      <c r="S7" s="8">
        <v>1050</v>
      </c>
      <c r="T7" s="6"/>
    </row>
    <row r="8" ht="19.2" spans="1:20">
      <c r="A8" s="4">
        <v>3470</v>
      </c>
      <c r="B8" s="4" t="s">
        <v>1503</v>
      </c>
      <c r="C8" s="4" t="s">
        <v>2249</v>
      </c>
      <c r="D8" s="5">
        <v>44938</v>
      </c>
      <c r="E8" s="5">
        <v>44995</v>
      </c>
      <c r="F8" s="6"/>
      <c r="G8" s="4" t="s">
        <v>960</v>
      </c>
      <c r="H8" s="4" t="s">
        <v>1501</v>
      </c>
      <c r="I8" s="4" t="s">
        <v>27</v>
      </c>
      <c r="J8" s="4">
        <v>6</v>
      </c>
      <c r="K8" s="8">
        <v>3000</v>
      </c>
      <c r="L8" s="8">
        <v>18000</v>
      </c>
      <c r="M8" s="4">
        <v>10</v>
      </c>
      <c r="N8" s="8">
        <v>1800</v>
      </c>
      <c r="O8" s="8">
        <v>540</v>
      </c>
      <c r="P8" s="6"/>
      <c r="Q8" s="6"/>
      <c r="R8" s="8">
        <v>1260</v>
      </c>
      <c r="S8" s="8">
        <v>1260</v>
      </c>
      <c r="T8" s="6"/>
    </row>
    <row r="9" ht="19.2" spans="1:20">
      <c r="A9" s="4">
        <v>3471</v>
      </c>
      <c r="B9" s="4" t="s">
        <v>1504</v>
      </c>
      <c r="C9" s="4" t="s">
        <v>2249</v>
      </c>
      <c r="D9" s="5">
        <v>44938</v>
      </c>
      <c r="E9" s="5">
        <v>44995</v>
      </c>
      <c r="F9" s="6"/>
      <c r="G9" s="4" t="s">
        <v>960</v>
      </c>
      <c r="H9" s="4" t="s">
        <v>1501</v>
      </c>
      <c r="I9" s="4" t="s">
        <v>27</v>
      </c>
      <c r="J9" s="4">
        <v>5</v>
      </c>
      <c r="K9" s="8">
        <v>3000</v>
      </c>
      <c r="L9" s="8">
        <v>15000</v>
      </c>
      <c r="M9" s="4">
        <v>10</v>
      </c>
      <c r="N9" s="8">
        <v>1500</v>
      </c>
      <c r="O9" s="8">
        <v>450</v>
      </c>
      <c r="P9" s="6"/>
      <c r="Q9" s="6"/>
      <c r="R9" s="8">
        <v>1050</v>
      </c>
      <c r="S9" s="8">
        <v>1050</v>
      </c>
      <c r="T9" s="6"/>
    </row>
    <row r="10" ht="19.2" spans="1:20">
      <c r="A10" s="4">
        <v>3472</v>
      </c>
      <c r="B10" s="4" t="s">
        <v>1505</v>
      </c>
      <c r="C10" s="4" t="s">
        <v>2249</v>
      </c>
      <c r="D10" s="5">
        <v>44938</v>
      </c>
      <c r="E10" s="5">
        <v>44995</v>
      </c>
      <c r="F10" s="6"/>
      <c r="G10" s="4" t="s">
        <v>960</v>
      </c>
      <c r="H10" s="4" t="s">
        <v>1501</v>
      </c>
      <c r="I10" s="4" t="s">
        <v>27</v>
      </c>
      <c r="J10" s="4">
        <v>7</v>
      </c>
      <c r="K10" s="8">
        <v>3000</v>
      </c>
      <c r="L10" s="8">
        <v>21000</v>
      </c>
      <c r="M10" s="4">
        <v>10</v>
      </c>
      <c r="N10" s="8">
        <v>2100</v>
      </c>
      <c r="O10" s="8">
        <v>630</v>
      </c>
      <c r="P10" s="6"/>
      <c r="Q10" s="6"/>
      <c r="R10" s="8">
        <v>1470</v>
      </c>
      <c r="S10" s="8">
        <v>1470</v>
      </c>
      <c r="T10" s="6"/>
    </row>
    <row r="11" ht="19.2" spans="1:20">
      <c r="A11" s="4">
        <v>3473</v>
      </c>
      <c r="B11" s="4" t="s">
        <v>1506</v>
      </c>
      <c r="C11" s="4" t="s">
        <v>2249</v>
      </c>
      <c r="D11" s="5">
        <v>44938</v>
      </c>
      <c r="E11" s="5">
        <v>44995</v>
      </c>
      <c r="F11" s="6"/>
      <c r="G11" s="4" t="s">
        <v>960</v>
      </c>
      <c r="H11" s="4" t="s">
        <v>1501</v>
      </c>
      <c r="I11" s="4" t="s">
        <v>27</v>
      </c>
      <c r="J11" s="4">
        <v>5</v>
      </c>
      <c r="K11" s="8">
        <v>3000</v>
      </c>
      <c r="L11" s="8">
        <v>15000</v>
      </c>
      <c r="M11" s="4">
        <v>10</v>
      </c>
      <c r="N11" s="8">
        <v>1500</v>
      </c>
      <c r="O11" s="8">
        <v>450</v>
      </c>
      <c r="P11" s="6"/>
      <c r="Q11" s="6"/>
      <c r="R11" s="8">
        <v>1050</v>
      </c>
      <c r="S11" s="8">
        <v>1050</v>
      </c>
      <c r="T11" s="6"/>
    </row>
    <row r="12" ht="19.2" spans="1:20">
      <c r="A12" s="4">
        <v>3474</v>
      </c>
      <c r="B12" s="4" t="s">
        <v>1507</v>
      </c>
      <c r="C12" s="4" t="s">
        <v>2249</v>
      </c>
      <c r="D12" s="5">
        <v>44938</v>
      </c>
      <c r="E12" s="5">
        <v>44995</v>
      </c>
      <c r="F12" s="6"/>
      <c r="G12" s="4" t="s">
        <v>960</v>
      </c>
      <c r="H12" s="4" t="s">
        <v>1501</v>
      </c>
      <c r="I12" s="4" t="s">
        <v>27</v>
      </c>
      <c r="J12" s="4">
        <v>6</v>
      </c>
      <c r="K12" s="8">
        <v>3000</v>
      </c>
      <c r="L12" s="8">
        <v>18000</v>
      </c>
      <c r="M12" s="4">
        <v>10</v>
      </c>
      <c r="N12" s="8">
        <v>1800</v>
      </c>
      <c r="O12" s="8">
        <v>540</v>
      </c>
      <c r="P12" s="6"/>
      <c r="Q12" s="6"/>
      <c r="R12" s="8">
        <v>1260</v>
      </c>
      <c r="S12" s="8">
        <v>1260</v>
      </c>
      <c r="T12" s="6"/>
    </row>
    <row r="13" ht="19.2" spans="1:20">
      <c r="A13" s="4">
        <v>3475</v>
      </c>
      <c r="B13" s="4" t="s">
        <v>1508</v>
      </c>
      <c r="C13" s="4" t="s">
        <v>2249</v>
      </c>
      <c r="D13" s="5">
        <v>44938</v>
      </c>
      <c r="E13" s="5">
        <v>44995</v>
      </c>
      <c r="F13" s="6"/>
      <c r="G13" s="4" t="s">
        <v>960</v>
      </c>
      <c r="H13" s="4" t="s">
        <v>1501</v>
      </c>
      <c r="I13" s="4" t="s">
        <v>27</v>
      </c>
      <c r="J13" s="4">
        <v>7</v>
      </c>
      <c r="K13" s="8">
        <v>3000</v>
      </c>
      <c r="L13" s="8">
        <v>21000</v>
      </c>
      <c r="M13" s="4">
        <v>10</v>
      </c>
      <c r="N13" s="8">
        <v>2100</v>
      </c>
      <c r="O13" s="8">
        <v>630</v>
      </c>
      <c r="P13" s="6"/>
      <c r="Q13" s="6"/>
      <c r="R13" s="8">
        <v>1470</v>
      </c>
      <c r="S13" s="8">
        <v>1470</v>
      </c>
      <c r="T13" s="6"/>
    </row>
    <row r="14" ht="19.2" spans="1:20">
      <c r="A14" s="4">
        <v>3476</v>
      </c>
      <c r="B14" s="4" t="s">
        <v>1509</v>
      </c>
      <c r="C14" s="4" t="s">
        <v>2249</v>
      </c>
      <c r="D14" s="5">
        <v>44938</v>
      </c>
      <c r="E14" s="5">
        <v>44995</v>
      </c>
      <c r="F14" s="6"/>
      <c r="G14" s="4" t="s">
        <v>960</v>
      </c>
      <c r="H14" s="4" t="s">
        <v>1501</v>
      </c>
      <c r="I14" s="4" t="s">
        <v>27</v>
      </c>
      <c r="J14" s="4">
        <v>6</v>
      </c>
      <c r="K14" s="8">
        <v>3000</v>
      </c>
      <c r="L14" s="8">
        <v>18000</v>
      </c>
      <c r="M14" s="4">
        <v>10</v>
      </c>
      <c r="N14" s="8">
        <v>1800</v>
      </c>
      <c r="O14" s="8">
        <v>540</v>
      </c>
      <c r="P14" s="6"/>
      <c r="Q14" s="6"/>
      <c r="R14" s="8">
        <v>1260</v>
      </c>
      <c r="S14" s="8">
        <v>1260</v>
      </c>
      <c r="T14" s="6"/>
    </row>
    <row r="15" ht="19.2" spans="1:20">
      <c r="A15" s="4">
        <v>3477</v>
      </c>
      <c r="B15" s="4" t="s">
        <v>1510</v>
      </c>
      <c r="C15" s="4" t="s">
        <v>2249</v>
      </c>
      <c r="D15" s="5">
        <v>44938</v>
      </c>
      <c r="E15" s="5">
        <v>44995</v>
      </c>
      <c r="F15" s="6"/>
      <c r="G15" s="4" t="s">
        <v>960</v>
      </c>
      <c r="H15" s="4" t="s">
        <v>1501</v>
      </c>
      <c r="I15" s="4" t="s">
        <v>27</v>
      </c>
      <c r="J15" s="4">
        <v>3.5</v>
      </c>
      <c r="K15" s="8">
        <v>3000</v>
      </c>
      <c r="L15" s="8">
        <v>10500</v>
      </c>
      <c r="M15" s="4">
        <v>10</v>
      </c>
      <c r="N15" s="8">
        <v>1050</v>
      </c>
      <c r="O15" s="8">
        <v>315</v>
      </c>
      <c r="P15" s="6"/>
      <c r="Q15" s="6"/>
      <c r="R15" s="8">
        <v>735</v>
      </c>
      <c r="S15" s="8">
        <v>735</v>
      </c>
      <c r="T15" s="6"/>
    </row>
    <row r="16" ht="19.2" spans="1:20">
      <c r="A16" s="4">
        <v>3478</v>
      </c>
      <c r="B16" s="4" t="s">
        <v>1511</v>
      </c>
      <c r="C16" s="4" t="s">
        <v>2249</v>
      </c>
      <c r="D16" s="5">
        <v>44938</v>
      </c>
      <c r="E16" s="5">
        <v>44995</v>
      </c>
      <c r="F16" s="6"/>
      <c r="G16" s="4" t="s">
        <v>960</v>
      </c>
      <c r="H16" s="4" t="s">
        <v>1501</v>
      </c>
      <c r="I16" s="4" t="s">
        <v>27</v>
      </c>
      <c r="J16" s="4">
        <v>6</v>
      </c>
      <c r="K16" s="8">
        <v>3000</v>
      </c>
      <c r="L16" s="8">
        <v>18000</v>
      </c>
      <c r="M16" s="4">
        <v>10</v>
      </c>
      <c r="N16" s="8">
        <v>1800</v>
      </c>
      <c r="O16" s="8">
        <v>540</v>
      </c>
      <c r="P16" s="6"/>
      <c r="Q16" s="6"/>
      <c r="R16" s="8">
        <v>1260</v>
      </c>
      <c r="S16" s="8">
        <v>1260</v>
      </c>
      <c r="T16" s="6"/>
    </row>
    <row r="17" ht="19.2" spans="1:20">
      <c r="A17" s="4">
        <v>3479</v>
      </c>
      <c r="B17" s="4" t="s">
        <v>1512</v>
      </c>
      <c r="C17" s="4" t="s">
        <v>2249</v>
      </c>
      <c r="D17" s="5">
        <v>44938</v>
      </c>
      <c r="E17" s="5">
        <v>44995</v>
      </c>
      <c r="F17" s="6"/>
      <c r="G17" s="4" t="s">
        <v>960</v>
      </c>
      <c r="H17" s="4" t="s">
        <v>1501</v>
      </c>
      <c r="I17" s="4" t="s">
        <v>27</v>
      </c>
      <c r="J17" s="4">
        <v>5</v>
      </c>
      <c r="K17" s="8">
        <v>3000</v>
      </c>
      <c r="L17" s="8">
        <v>15000</v>
      </c>
      <c r="M17" s="4">
        <v>10</v>
      </c>
      <c r="N17" s="8">
        <v>1500</v>
      </c>
      <c r="O17" s="8">
        <v>450</v>
      </c>
      <c r="P17" s="6"/>
      <c r="Q17" s="6"/>
      <c r="R17" s="8">
        <v>1050</v>
      </c>
      <c r="S17" s="8">
        <v>1050</v>
      </c>
      <c r="T17" s="6"/>
    </row>
    <row r="18" ht="19.2" spans="1:20">
      <c r="A18" s="4">
        <v>3480</v>
      </c>
      <c r="B18" s="4" t="s">
        <v>1513</v>
      </c>
      <c r="C18" s="4" t="s">
        <v>2249</v>
      </c>
      <c r="D18" s="5">
        <v>44938</v>
      </c>
      <c r="E18" s="5">
        <v>44995</v>
      </c>
      <c r="F18" s="6"/>
      <c r="G18" s="4" t="s">
        <v>960</v>
      </c>
      <c r="H18" s="4" t="s">
        <v>1501</v>
      </c>
      <c r="I18" s="4" t="s">
        <v>27</v>
      </c>
      <c r="J18" s="4">
        <v>4.5</v>
      </c>
      <c r="K18" s="8">
        <v>3000</v>
      </c>
      <c r="L18" s="8">
        <v>13500</v>
      </c>
      <c r="M18" s="4">
        <v>10</v>
      </c>
      <c r="N18" s="8">
        <v>1350</v>
      </c>
      <c r="O18" s="8">
        <v>405</v>
      </c>
      <c r="P18" s="6"/>
      <c r="Q18" s="6"/>
      <c r="R18" s="8">
        <v>945</v>
      </c>
      <c r="S18" s="8">
        <v>945</v>
      </c>
      <c r="T18" s="6"/>
    </row>
    <row r="19" ht="19.2" spans="1:20">
      <c r="A19" s="4">
        <v>3481</v>
      </c>
      <c r="B19" s="4" t="s">
        <v>1514</v>
      </c>
      <c r="C19" s="4" t="s">
        <v>2249</v>
      </c>
      <c r="D19" s="5">
        <v>44938</v>
      </c>
      <c r="E19" s="5">
        <v>44995</v>
      </c>
      <c r="F19" s="6"/>
      <c r="G19" s="4" t="s">
        <v>960</v>
      </c>
      <c r="H19" s="4" t="s">
        <v>1501</v>
      </c>
      <c r="I19" s="4" t="s">
        <v>27</v>
      </c>
      <c r="J19" s="4">
        <v>7</v>
      </c>
      <c r="K19" s="8">
        <v>3000</v>
      </c>
      <c r="L19" s="8">
        <v>21000</v>
      </c>
      <c r="M19" s="4">
        <v>10</v>
      </c>
      <c r="N19" s="8">
        <v>2100</v>
      </c>
      <c r="O19" s="8">
        <v>630</v>
      </c>
      <c r="P19" s="6"/>
      <c r="Q19" s="6"/>
      <c r="R19" s="8">
        <v>1470</v>
      </c>
      <c r="S19" s="8">
        <v>1470</v>
      </c>
      <c r="T19" s="6"/>
    </row>
    <row r="20" ht="19.2" spans="1:20">
      <c r="A20" s="4">
        <v>3482</v>
      </c>
      <c r="B20" s="4" t="s">
        <v>1515</v>
      </c>
      <c r="C20" s="4" t="s">
        <v>2249</v>
      </c>
      <c r="D20" s="5">
        <v>44938</v>
      </c>
      <c r="E20" s="5">
        <v>44995</v>
      </c>
      <c r="F20" s="6"/>
      <c r="G20" s="4" t="s">
        <v>960</v>
      </c>
      <c r="H20" s="4" t="s">
        <v>1501</v>
      </c>
      <c r="I20" s="4" t="s">
        <v>27</v>
      </c>
      <c r="J20" s="4">
        <v>10</v>
      </c>
      <c r="K20" s="8">
        <v>3000</v>
      </c>
      <c r="L20" s="8">
        <v>30000</v>
      </c>
      <c r="M20" s="4">
        <v>10</v>
      </c>
      <c r="N20" s="8">
        <v>3000</v>
      </c>
      <c r="O20" s="8">
        <v>900</v>
      </c>
      <c r="P20" s="6"/>
      <c r="Q20" s="6"/>
      <c r="R20" s="8">
        <v>2100</v>
      </c>
      <c r="S20" s="8">
        <v>2100</v>
      </c>
      <c r="T20" s="6"/>
    </row>
    <row r="21" ht="19.2" spans="1:20">
      <c r="A21" s="4">
        <v>3483</v>
      </c>
      <c r="B21" s="4" t="s">
        <v>1516</v>
      </c>
      <c r="C21" s="4" t="s">
        <v>2249</v>
      </c>
      <c r="D21" s="5">
        <v>44938</v>
      </c>
      <c r="E21" s="5">
        <v>44995</v>
      </c>
      <c r="F21" s="6"/>
      <c r="G21" s="4" t="s">
        <v>960</v>
      </c>
      <c r="H21" s="4" t="s">
        <v>1501</v>
      </c>
      <c r="I21" s="4" t="s">
        <v>27</v>
      </c>
      <c r="J21" s="4">
        <v>6</v>
      </c>
      <c r="K21" s="8">
        <v>3000</v>
      </c>
      <c r="L21" s="8">
        <v>18000</v>
      </c>
      <c r="M21" s="4">
        <v>10</v>
      </c>
      <c r="N21" s="8">
        <v>1800</v>
      </c>
      <c r="O21" s="8">
        <v>540</v>
      </c>
      <c r="P21" s="6"/>
      <c r="Q21" s="6"/>
      <c r="R21" s="8">
        <v>1260</v>
      </c>
      <c r="S21" s="8">
        <v>1260</v>
      </c>
      <c r="T21" s="6"/>
    </row>
    <row r="22" ht="19.2" spans="1:20">
      <c r="A22" s="4">
        <v>3484</v>
      </c>
      <c r="B22" s="4" t="s">
        <v>1517</v>
      </c>
      <c r="C22" s="4" t="s">
        <v>2249</v>
      </c>
      <c r="D22" s="5">
        <v>44938</v>
      </c>
      <c r="E22" s="5">
        <v>44995</v>
      </c>
      <c r="F22" s="6"/>
      <c r="G22" s="4" t="s">
        <v>960</v>
      </c>
      <c r="H22" s="4" t="s">
        <v>1501</v>
      </c>
      <c r="I22" s="4" t="s">
        <v>27</v>
      </c>
      <c r="J22" s="4">
        <v>4</v>
      </c>
      <c r="K22" s="8">
        <v>3000</v>
      </c>
      <c r="L22" s="8">
        <v>12000</v>
      </c>
      <c r="M22" s="4">
        <v>10</v>
      </c>
      <c r="N22" s="8">
        <v>1200</v>
      </c>
      <c r="O22" s="8">
        <v>360</v>
      </c>
      <c r="P22" s="6"/>
      <c r="Q22" s="6"/>
      <c r="R22" s="8">
        <v>840</v>
      </c>
      <c r="S22" s="8">
        <v>840</v>
      </c>
      <c r="T22" s="6"/>
    </row>
    <row r="23" ht="19.2" spans="1:20">
      <c r="A23" s="4">
        <v>3485</v>
      </c>
      <c r="B23" s="4" t="s">
        <v>1518</v>
      </c>
      <c r="C23" s="4" t="s">
        <v>2249</v>
      </c>
      <c r="D23" s="5">
        <v>44938</v>
      </c>
      <c r="E23" s="5">
        <v>44995</v>
      </c>
      <c r="F23" s="6"/>
      <c r="G23" s="4" t="s">
        <v>960</v>
      </c>
      <c r="H23" s="4" t="s">
        <v>1501</v>
      </c>
      <c r="I23" s="4" t="s">
        <v>27</v>
      </c>
      <c r="J23" s="4">
        <v>5</v>
      </c>
      <c r="K23" s="8">
        <v>3000</v>
      </c>
      <c r="L23" s="8">
        <v>15000</v>
      </c>
      <c r="M23" s="4">
        <v>10</v>
      </c>
      <c r="N23" s="8">
        <v>1500</v>
      </c>
      <c r="O23" s="8">
        <v>450</v>
      </c>
      <c r="P23" s="6"/>
      <c r="Q23" s="6"/>
      <c r="R23" s="8">
        <v>1050</v>
      </c>
      <c r="S23" s="8">
        <v>1050</v>
      </c>
      <c r="T23" s="6"/>
    </row>
    <row r="24" ht="19.2" spans="1:20">
      <c r="A24" s="4">
        <v>3486</v>
      </c>
      <c r="B24" s="4" t="s">
        <v>1519</v>
      </c>
      <c r="C24" s="4" t="s">
        <v>2249</v>
      </c>
      <c r="D24" s="5">
        <v>44938</v>
      </c>
      <c r="E24" s="5">
        <v>44995</v>
      </c>
      <c r="F24" s="6"/>
      <c r="G24" s="4" t="s">
        <v>960</v>
      </c>
      <c r="H24" s="4" t="s">
        <v>1501</v>
      </c>
      <c r="I24" s="4" t="s">
        <v>27</v>
      </c>
      <c r="J24" s="4">
        <v>10</v>
      </c>
      <c r="K24" s="8">
        <v>3000</v>
      </c>
      <c r="L24" s="8">
        <v>30000</v>
      </c>
      <c r="M24" s="4">
        <v>10</v>
      </c>
      <c r="N24" s="8">
        <v>3000</v>
      </c>
      <c r="O24" s="8">
        <v>900</v>
      </c>
      <c r="P24" s="6"/>
      <c r="Q24" s="6"/>
      <c r="R24" s="8">
        <v>2100</v>
      </c>
      <c r="S24" s="8">
        <v>2100</v>
      </c>
      <c r="T24" s="6"/>
    </row>
    <row r="25" ht="19.2" spans="1:20">
      <c r="A25" s="4">
        <v>3487</v>
      </c>
      <c r="B25" s="4" t="s">
        <v>1520</v>
      </c>
      <c r="C25" s="4" t="s">
        <v>2249</v>
      </c>
      <c r="D25" s="5">
        <v>44938</v>
      </c>
      <c r="E25" s="5">
        <v>44995</v>
      </c>
      <c r="F25" s="6"/>
      <c r="G25" s="4" t="s">
        <v>960</v>
      </c>
      <c r="H25" s="4" t="s">
        <v>1501</v>
      </c>
      <c r="I25" s="4" t="s">
        <v>27</v>
      </c>
      <c r="J25" s="4">
        <v>10</v>
      </c>
      <c r="K25" s="8">
        <v>3000</v>
      </c>
      <c r="L25" s="8">
        <v>30000</v>
      </c>
      <c r="M25" s="4">
        <v>10</v>
      </c>
      <c r="N25" s="8">
        <v>3000</v>
      </c>
      <c r="O25" s="8">
        <v>900</v>
      </c>
      <c r="P25" s="6"/>
      <c r="Q25" s="6"/>
      <c r="R25" s="8">
        <v>2100</v>
      </c>
      <c r="S25" s="8">
        <v>2100</v>
      </c>
      <c r="T25" s="6"/>
    </row>
    <row r="26" ht="19.2" spans="1:20">
      <c r="A26" s="4">
        <v>3488</v>
      </c>
      <c r="B26" s="4" t="s">
        <v>1521</v>
      </c>
      <c r="C26" s="4" t="s">
        <v>2249</v>
      </c>
      <c r="D26" s="5">
        <v>44938</v>
      </c>
      <c r="E26" s="5">
        <v>44995</v>
      </c>
      <c r="F26" s="6"/>
      <c r="G26" s="4" t="s">
        <v>960</v>
      </c>
      <c r="H26" s="4" t="s">
        <v>1501</v>
      </c>
      <c r="I26" s="4" t="s">
        <v>27</v>
      </c>
      <c r="J26" s="4">
        <v>6</v>
      </c>
      <c r="K26" s="8">
        <v>3000</v>
      </c>
      <c r="L26" s="8">
        <v>18000</v>
      </c>
      <c r="M26" s="4">
        <v>10</v>
      </c>
      <c r="N26" s="8">
        <v>1800</v>
      </c>
      <c r="O26" s="8">
        <v>540</v>
      </c>
      <c r="P26" s="6"/>
      <c r="Q26" s="6"/>
      <c r="R26" s="8">
        <v>1260</v>
      </c>
      <c r="S26" s="8">
        <v>1260</v>
      </c>
      <c r="T26" s="6"/>
    </row>
    <row r="27" ht="19.2" spans="1:20">
      <c r="A27" s="4">
        <v>3489</v>
      </c>
      <c r="B27" s="4" t="s">
        <v>1522</v>
      </c>
      <c r="C27" s="4" t="s">
        <v>2249</v>
      </c>
      <c r="D27" s="5">
        <v>44940</v>
      </c>
      <c r="E27" s="5">
        <v>45026</v>
      </c>
      <c r="F27" s="6"/>
      <c r="G27" s="4" t="s">
        <v>960</v>
      </c>
      <c r="H27" s="4" t="s">
        <v>1501</v>
      </c>
      <c r="I27" s="4" t="s">
        <v>27</v>
      </c>
      <c r="J27" s="4">
        <v>3</v>
      </c>
      <c r="K27" s="8">
        <v>3000</v>
      </c>
      <c r="L27" s="8">
        <v>9000</v>
      </c>
      <c r="M27" s="4">
        <v>10</v>
      </c>
      <c r="N27" s="8">
        <v>900</v>
      </c>
      <c r="O27" s="8">
        <v>270</v>
      </c>
      <c r="P27" s="6"/>
      <c r="Q27" s="6"/>
      <c r="R27" s="8">
        <v>630</v>
      </c>
      <c r="S27" s="8">
        <v>630</v>
      </c>
      <c r="T27" s="6"/>
    </row>
    <row r="28" ht="19.2" spans="1:20">
      <c r="A28" s="4">
        <v>3490</v>
      </c>
      <c r="B28" s="4" t="s">
        <v>1523</v>
      </c>
      <c r="C28" s="4" t="s">
        <v>2249</v>
      </c>
      <c r="D28" s="5">
        <v>44940</v>
      </c>
      <c r="E28" s="5">
        <v>45026</v>
      </c>
      <c r="F28" s="6"/>
      <c r="G28" s="4" t="s">
        <v>960</v>
      </c>
      <c r="H28" s="4" t="s">
        <v>1501</v>
      </c>
      <c r="I28" s="4" t="s">
        <v>27</v>
      </c>
      <c r="J28" s="4">
        <v>5</v>
      </c>
      <c r="K28" s="8">
        <v>3000</v>
      </c>
      <c r="L28" s="8">
        <v>15000</v>
      </c>
      <c r="M28" s="4">
        <v>10</v>
      </c>
      <c r="N28" s="8">
        <v>1500</v>
      </c>
      <c r="O28" s="8">
        <v>450</v>
      </c>
      <c r="P28" s="6"/>
      <c r="Q28" s="6"/>
      <c r="R28" s="8">
        <v>1050</v>
      </c>
      <c r="S28" s="8">
        <v>1050</v>
      </c>
      <c r="T28" s="6"/>
    </row>
    <row r="29" ht="19.2" spans="1:20">
      <c r="A29" s="4">
        <v>3491</v>
      </c>
      <c r="B29" s="4" t="s">
        <v>1524</v>
      </c>
      <c r="C29" s="4" t="s">
        <v>2249</v>
      </c>
      <c r="D29" s="5">
        <v>44940</v>
      </c>
      <c r="E29" s="5">
        <v>45026</v>
      </c>
      <c r="F29" s="6"/>
      <c r="G29" s="4" t="s">
        <v>960</v>
      </c>
      <c r="H29" s="4" t="s">
        <v>1501</v>
      </c>
      <c r="I29" s="4" t="s">
        <v>27</v>
      </c>
      <c r="J29" s="4">
        <v>5</v>
      </c>
      <c r="K29" s="8">
        <v>3000</v>
      </c>
      <c r="L29" s="8">
        <v>15000</v>
      </c>
      <c r="M29" s="4">
        <v>10</v>
      </c>
      <c r="N29" s="8">
        <v>1500</v>
      </c>
      <c r="O29" s="8">
        <v>450</v>
      </c>
      <c r="P29" s="6"/>
      <c r="Q29" s="6"/>
      <c r="R29" s="8">
        <v>1050</v>
      </c>
      <c r="S29" s="8">
        <v>1050</v>
      </c>
      <c r="T29" s="6"/>
    </row>
    <row r="30" ht="19.2" spans="1:20">
      <c r="A30" s="4">
        <v>3492</v>
      </c>
      <c r="B30" s="4" t="s">
        <v>1525</v>
      </c>
      <c r="C30" s="4" t="s">
        <v>2249</v>
      </c>
      <c r="D30" s="5">
        <v>44940</v>
      </c>
      <c r="E30" s="5">
        <v>45026</v>
      </c>
      <c r="F30" s="6"/>
      <c r="G30" s="4" t="s">
        <v>960</v>
      </c>
      <c r="H30" s="4" t="s">
        <v>1501</v>
      </c>
      <c r="I30" s="4" t="s">
        <v>27</v>
      </c>
      <c r="J30" s="4">
        <v>4</v>
      </c>
      <c r="K30" s="8">
        <v>3000</v>
      </c>
      <c r="L30" s="8">
        <v>12000</v>
      </c>
      <c r="M30" s="4">
        <v>10</v>
      </c>
      <c r="N30" s="8">
        <v>1200</v>
      </c>
      <c r="O30" s="8">
        <v>360</v>
      </c>
      <c r="P30" s="6"/>
      <c r="Q30" s="6"/>
      <c r="R30" s="8">
        <v>840</v>
      </c>
      <c r="S30" s="8">
        <v>840</v>
      </c>
      <c r="T30" s="6"/>
    </row>
    <row r="31" ht="19.2" spans="1:20">
      <c r="A31" s="4">
        <v>3493</v>
      </c>
      <c r="B31" s="4" t="s">
        <v>1526</v>
      </c>
      <c r="C31" s="4" t="s">
        <v>2249</v>
      </c>
      <c r="D31" s="5">
        <v>44940</v>
      </c>
      <c r="E31" s="5">
        <v>45026</v>
      </c>
      <c r="F31" s="6"/>
      <c r="G31" s="4" t="s">
        <v>960</v>
      </c>
      <c r="H31" s="4" t="s">
        <v>1501</v>
      </c>
      <c r="I31" s="4" t="s">
        <v>27</v>
      </c>
      <c r="J31" s="4">
        <v>5</v>
      </c>
      <c r="K31" s="8">
        <v>3000</v>
      </c>
      <c r="L31" s="8">
        <v>15000</v>
      </c>
      <c r="M31" s="4">
        <v>10</v>
      </c>
      <c r="N31" s="8">
        <v>1500</v>
      </c>
      <c r="O31" s="8">
        <v>450</v>
      </c>
      <c r="P31" s="6"/>
      <c r="Q31" s="6"/>
      <c r="R31" s="8">
        <v>1050</v>
      </c>
      <c r="S31" s="8">
        <v>1050</v>
      </c>
      <c r="T31" s="6"/>
    </row>
    <row r="32" ht="19.2" spans="1:20">
      <c r="A32" s="4">
        <v>3494</v>
      </c>
      <c r="B32" s="4" t="s">
        <v>1527</v>
      </c>
      <c r="C32" s="4" t="s">
        <v>2249</v>
      </c>
      <c r="D32" s="5">
        <v>44940</v>
      </c>
      <c r="E32" s="5">
        <v>45026</v>
      </c>
      <c r="F32" s="6"/>
      <c r="G32" s="4" t="s">
        <v>960</v>
      </c>
      <c r="H32" s="4" t="s">
        <v>1501</v>
      </c>
      <c r="I32" s="4" t="s">
        <v>27</v>
      </c>
      <c r="J32" s="4">
        <v>3</v>
      </c>
      <c r="K32" s="8">
        <v>3000</v>
      </c>
      <c r="L32" s="8">
        <v>9000</v>
      </c>
      <c r="M32" s="4">
        <v>10</v>
      </c>
      <c r="N32" s="8">
        <v>900</v>
      </c>
      <c r="O32" s="8">
        <v>270</v>
      </c>
      <c r="P32" s="6"/>
      <c r="Q32" s="6"/>
      <c r="R32" s="8">
        <v>630</v>
      </c>
      <c r="S32" s="8">
        <v>630</v>
      </c>
      <c r="T32" s="6"/>
    </row>
    <row r="33" ht="19.2" spans="1:20">
      <c r="A33" s="4">
        <v>3495</v>
      </c>
      <c r="B33" s="4" t="s">
        <v>1528</v>
      </c>
      <c r="C33" s="4" t="s">
        <v>2249</v>
      </c>
      <c r="D33" s="5">
        <v>44940</v>
      </c>
      <c r="E33" s="5">
        <v>45026</v>
      </c>
      <c r="F33" s="6"/>
      <c r="G33" s="4" t="s">
        <v>960</v>
      </c>
      <c r="H33" s="4" t="s">
        <v>1501</v>
      </c>
      <c r="I33" s="4" t="s">
        <v>27</v>
      </c>
      <c r="J33" s="4">
        <v>5</v>
      </c>
      <c r="K33" s="8">
        <v>3000</v>
      </c>
      <c r="L33" s="8">
        <v>15000</v>
      </c>
      <c r="M33" s="4">
        <v>10</v>
      </c>
      <c r="N33" s="8">
        <v>1500</v>
      </c>
      <c r="O33" s="8">
        <v>450</v>
      </c>
      <c r="P33" s="6"/>
      <c r="Q33" s="6"/>
      <c r="R33" s="8">
        <v>1050</v>
      </c>
      <c r="S33" s="8">
        <v>1050</v>
      </c>
      <c r="T33" s="6"/>
    </row>
    <row r="34" ht="19.2" spans="1:20">
      <c r="A34" s="4">
        <v>3496</v>
      </c>
      <c r="B34" s="4" t="s">
        <v>1529</v>
      </c>
      <c r="C34" s="4" t="s">
        <v>2249</v>
      </c>
      <c r="D34" s="5">
        <v>44940</v>
      </c>
      <c r="E34" s="5">
        <v>45026</v>
      </c>
      <c r="F34" s="6"/>
      <c r="G34" s="4" t="s">
        <v>960</v>
      </c>
      <c r="H34" s="4" t="s">
        <v>1501</v>
      </c>
      <c r="I34" s="4" t="s">
        <v>27</v>
      </c>
      <c r="J34" s="4">
        <v>7</v>
      </c>
      <c r="K34" s="8">
        <v>3000</v>
      </c>
      <c r="L34" s="8">
        <v>21000</v>
      </c>
      <c r="M34" s="4">
        <v>10</v>
      </c>
      <c r="N34" s="8">
        <v>2100</v>
      </c>
      <c r="O34" s="8">
        <v>630</v>
      </c>
      <c r="P34" s="6"/>
      <c r="Q34" s="6"/>
      <c r="R34" s="8">
        <v>1470</v>
      </c>
      <c r="S34" s="8">
        <v>1470</v>
      </c>
      <c r="T34" s="6"/>
    </row>
    <row r="35" ht="19.2" spans="1:20">
      <c r="A35" s="4">
        <v>3497</v>
      </c>
      <c r="B35" s="4" t="s">
        <v>1530</v>
      </c>
      <c r="C35" s="4" t="s">
        <v>2249</v>
      </c>
      <c r="D35" s="5">
        <v>44940</v>
      </c>
      <c r="E35" s="5">
        <v>45026</v>
      </c>
      <c r="F35" s="6"/>
      <c r="G35" s="4" t="s">
        <v>960</v>
      </c>
      <c r="H35" s="4" t="s">
        <v>1501</v>
      </c>
      <c r="I35" s="4" t="s">
        <v>27</v>
      </c>
      <c r="J35" s="4">
        <v>7</v>
      </c>
      <c r="K35" s="8">
        <v>3000</v>
      </c>
      <c r="L35" s="8">
        <v>21000</v>
      </c>
      <c r="M35" s="4">
        <v>10</v>
      </c>
      <c r="N35" s="8">
        <v>2100</v>
      </c>
      <c r="O35" s="8">
        <v>630</v>
      </c>
      <c r="P35" s="6"/>
      <c r="Q35" s="6"/>
      <c r="R35" s="8">
        <v>1470</v>
      </c>
      <c r="S35" s="8">
        <v>1470</v>
      </c>
      <c r="T35" s="6"/>
    </row>
    <row r="36" ht="19.2" spans="1:20">
      <c r="A36" s="4">
        <v>3498</v>
      </c>
      <c r="B36" s="4" t="s">
        <v>1531</v>
      </c>
      <c r="C36" s="4" t="s">
        <v>2249</v>
      </c>
      <c r="D36" s="5">
        <v>44940</v>
      </c>
      <c r="E36" s="5">
        <v>45026</v>
      </c>
      <c r="F36" s="6"/>
      <c r="G36" s="4" t="s">
        <v>960</v>
      </c>
      <c r="H36" s="4" t="s">
        <v>1501</v>
      </c>
      <c r="I36" s="4" t="s">
        <v>27</v>
      </c>
      <c r="J36" s="4">
        <v>8</v>
      </c>
      <c r="K36" s="8">
        <v>3000</v>
      </c>
      <c r="L36" s="8">
        <v>24000</v>
      </c>
      <c r="M36" s="4">
        <v>10</v>
      </c>
      <c r="N36" s="8">
        <v>2400</v>
      </c>
      <c r="O36" s="8">
        <v>720</v>
      </c>
      <c r="P36" s="6"/>
      <c r="Q36" s="6"/>
      <c r="R36" s="8">
        <v>1680</v>
      </c>
      <c r="S36" s="8">
        <v>1680</v>
      </c>
      <c r="T36" s="6"/>
    </row>
    <row r="37" ht="19.2" spans="1:20">
      <c r="A37" s="4">
        <v>3499</v>
      </c>
      <c r="B37" s="4" t="s">
        <v>1532</v>
      </c>
      <c r="C37" s="4" t="s">
        <v>2249</v>
      </c>
      <c r="D37" s="5">
        <v>44940</v>
      </c>
      <c r="E37" s="5">
        <v>45026</v>
      </c>
      <c r="F37" s="6"/>
      <c r="G37" s="4" t="s">
        <v>960</v>
      </c>
      <c r="H37" s="4" t="s">
        <v>1501</v>
      </c>
      <c r="I37" s="4" t="s">
        <v>27</v>
      </c>
      <c r="J37" s="4">
        <v>5</v>
      </c>
      <c r="K37" s="8">
        <v>3000</v>
      </c>
      <c r="L37" s="8">
        <v>15000</v>
      </c>
      <c r="M37" s="4">
        <v>10</v>
      </c>
      <c r="N37" s="8">
        <v>1500</v>
      </c>
      <c r="O37" s="8">
        <v>450</v>
      </c>
      <c r="P37" s="6"/>
      <c r="Q37" s="6"/>
      <c r="R37" s="8">
        <v>1050</v>
      </c>
      <c r="S37" s="8">
        <v>1050</v>
      </c>
      <c r="T37" s="6"/>
    </row>
    <row r="38" ht="19.2" spans="1:20">
      <c r="A38" s="4">
        <v>3500</v>
      </c>
      <c r="B38" s="4" t="s">
        <v>1533</v>
      </c>
      <c r="C38" s="4" t="s">
        <v>2249</v>
      </c>
      <c r="D38" s="5">
        <v>44940</v>
      </c>
      <c r="E38" s="5">
        <v>45026</v>
      </c>
      <c r="F38" s="6"/>
      <c r="G38" s="4" t="s">
        <v>960</v>
      </c>
      <c r="H38" s="4" t="s">
        <v>1501</v>
      </c>
      <c r="I38" s="4" t="s">
        <v>27</v>
      </c>
      <c r="J38" s="4">
        <v>4</v>
      </c>
      <c r="K38" s="8">
        <v>3000</v>
      </c>
      <c r="L38" s="8">
        <v>12000</v>
      </c>
      <c r="M38" s="4">
        <v>10</v>
      </c>
      <c r="N38" s="8">
        <v>1200</v>
      </c>
      <c r="O38" s="8">
        <v>360</v>
      </c>
      <c r="P38" s="6"/>
      <c r="Q38" s="6"/>
      <c r="R38" s="8">
        <v>840</v>
      </c>
      <c r="S38" s="8">
        <v>840</v>
      </c>
      <c r="T38" s="6"/>
    </row>
    <row r="39" ht="19.2" spans="1:20">
      <c r="A39" s="4">
        <v>3501</v>
      </c>
      <c r="B39" s="4" t="s">
        <v>1534</v>
      </c>
      <c r="C39" s="4" t="s">
        <v>2249</v>
      </c>
      <c r="D39" s="5">
        <v>44940</v>
      </c>
      <c r="E39" s="5">
        <v>45026</v>
      </c>
      <c r="F39" s="6"/>
      <c r="G39" s="4" t="s">
        <v>960</v>
      </c>
      <c r="H39" s="4" t="s">
        <v>1501</v>
      </c>
      <c r="I39" s="4" t="s">
        <v>27</v>
      </c>
      <c r="J39" s="4">
        <v>5</v>
      </c>
      <c r="K39" s="8">
        <v>3000</v>
      </c>
      <c r="L39" s="8">
        <v>15000</v>
      </c>
      <c r="M39" s="4">
        <v>10</v>
      </c>
      <c r="N39" s="8">
        <v>1500</v>
      </c>
      <c r="O39" s="8">
        <v>450</v>
      </c>
      <c r="P39" s="6"/>
      <c r="Q39" s="6"/>
      <c r="R39" s="8">
        <v>1050</v>
      </c>
      <c r="S39" s="8">
        <v>1050</v>
      </c>
      <c r="T39" s="6"/>
    </row>
    <row r="40" ht="19.2" spans="1:20">
      <c r="A40" s="4">
        <v>3502</v>
      </c>
      <c r="B40" s="4" t="s">
        <v>1535</v>
      </c>
      <c r="C40" s="4" t="s">
        <v>2249</v>
      </c>
      <c r="D40" s="5">
        <v>44940</v>
      </c>
      <c r="E40" s="5">
        <v>45026</v>
      </c>
      <c r="F40" s="6"/>
      <c r="G40" s="4" t="s">
        <v>960</v>
      </c>
      <c r="H40" s="4" t="s">
        <v>1501</v>
      </c>
      <c r="I40" s="4" t="s">
        <v>27</v>
      </c>
      <c r="J40" s="4">
        <v>7</v>
      </c>
      <c r="K40" s="8">
        <v>3000</v>
      </c>
      <c r="L40" s="8">
        <v>21000</v>
      </c>
      <c r="M40" s="4">
        <v>10</v>
      </c>
      <c r="N40" s="8">
        <v>2100</v>
      </c>
      <c r="O40" s="8">
        <v>630</v>
      </c>
      <c r="P40" s="6"/>
      <c r="Q40" s="6"/>
      <c r="R40" s="8">
        <v>1470</v>
      </c>
      <c r="S40" s="8">
        <v>1470</v>
      </c>
      <c r="T40" s="6"/>
    </row>
    <row r="41" ht="19.2" spans="1:20">
      <c r="A41" s="4">
        <v>3503</v>
      </c>
      <c r="B41" s="4" t="s">
        <v>1536</v>
      </c>
      <c r="C41" s="4" t="s">
        <v>2249</v>
      </c>
      <c r="D41" s="5">
        <v>44940</v>
      </c>
      <c r="E41" s="5">
        <v>45026</v>
      </c>
      <c r="F41" s="6"/>
      <c r="G41" s="4" t="s">
        <v>960</v>
      </c>
      <c r="H41" s="4" t="s">
        <v>1501</v>
      </c>
      <c r="I41" s="4" t="s">
        <v>27</v>
      </c>
      <c r="J41" s="4">
        <v>6</v>
      </c>
      <c r="K41" s="8">
        <v>3000</v>
      </c>
      <c r="L41" s="8">
        <v>18000</v>
      </c>
      <c r="M41" s="4">
        <v>10</v>
      </c>
      <c r="N41" s="8">
        <v>1800</v>
      </c>
      <c r="O41" s="8">
        <v>540</v>
      </c>
      <c r="P41" s="6"/>
      <c r="Q41" s="6"/>
      <c r="R41" s="8">
        <v>1260</v>
      </c>
      <c r="S41" s="8">
        <v>1260</v>
      </c>
      <c r="T41" s="6"/>
    </row>
    <row r="42" ht="19.2" spans="1:20">
      <c r="A42" s="4">
        <v>3504</v>
      </c>
      <c r="B42" s="4" t="s">
        <v>1537</v>
      </c>
      <c r="C42" s="4" t="s">
        <v>2249</v>
      </c>
      <c r="D42" s="5">
        <v>44940</v>
      </c>
      <c r="E42" s="5">
        <v>45026</v>
      </c>
      <c r="F42" s="6"/>
      <c r="G42" s="4" t="s">
        <v>960</v>
      </c>
      <c r="H42" s="4" t="s">
        <v>1501</v>
      </c>
      <c r="I42" s="4" t="s">
        <v>27</v>
      </c>
      <c r="J42" s="4">
        <v>6</v>
      </c>
      <c r="K42" s="8">
        <v>3000</v>
      </c>
      <c r="L42" s="8">
        <v>18000</v>
      </c>
      <c r="M42" s="4">
        <v>10</v>
      </c>
      <c r="N42" s="8">
        <v>1800</v>
      </c>
      <c r="O42" s="8">
        <v>540</v>
      </c>
      <c r="P42" s="6"/>
      <c r="Q42" s="6"/>
      <c r="R42" s="8">
        <v>1260</v>
      </c>
      <c r="S42" s="8">
        <v>1260</v>
      </c>
      <c r="T42" s="6"/>
    </row>
    <row r="43" ht="19.2" spans="1:20">
      <c r="A43" s="4">
        <v>3505</v>
      </c>
      <c r="B43" s="4" t="s">
        <v>1538</v>
      </c>
      <c r="C43" s="4" t="s">
        <v>2249</v>
      </c>
      <c r="D43" s="5">
        <v>44940</v>
      </c>
      <c r="E43" s="5">
        <v>45026</v>
      </c>
      <c r="F43" s="6"/>
      <c r="G43" s="4" t="s">
        <v>960</v>
      </c>
      <c r="H43" s="4" t="s">
        <v>1501</v>
      </c>
      <c r="I43" s="4" t="s">
        <v>27</v>
      </c>
      <c r="J43" s="4">
        <v>6</v>
      </c>
      <c r="K43" s="8">
        <v>3000</v>
      </c>
      <c r="L43" s="8">
        <v>18000</v>
      </c>
      <c r="M43" s="4">
        <v>10</v>
      </c>
      <c r="N43" s="8">
        <v>1800</v>
      </c>
      <c r="O43" s="8">
        <v>540</v>
      </c>
      <c r="P43" s="6"/>
      <c r="Q43" s="6"/>
      <c r="R43" s="8">
        <v>1260</v>
      </c>
      <c r="S43" s="8">
        <v>1260</v>
      </c>
      <c r="T43" s="6"/>
    </row>
    <row r="44" ht="19.2" spans="1:20">
      <c r="A44" s="4">
        <v>3506</v>
      </c>
      <c r="B44" s="4" t="s">
        <v>1539</v>
      </c>
      <c r="C44" s="4" t="s">
        <v>2249</v>
      </c>
      <c r="D44" s="5">
        <v>44940</v>
      </c>
      <c r="E44" s="5">
        <v>45026</v>
      </c>
      <c r="F44" s="6"/>
      <c r="G44" s="4" t="s">
        <v>960</v>
      </c>
      <c r="H44" s="4" t="s">
        <v>1501</v>
      </c>
      <c r="I44" s="4" t="s">
        <v>27</v>
      </c>
      <c r="J44" s="4">
        <v>6</v>
      </c>
      <c r="K44" s="8">
        <v>3000</v>
      </c>
      <c r="L44" s="8">
        <v>18000</v>
      </c>
      <c r="M44" s="4">
        <v>10</v>
      </c>
      <c r="N44" s="8">
        <v>1800</v>
      </c>
      <c r="O44" s="8">
        <v>540</v>
      </c>
      <c r="P44" s="6"/>
      <c r="Q44" s="6"/>
      <c r="R44" s="8">
        <v>1260</v>
      </c>
      <c r="S44" s="8">
        <v>1260</v>
      </c>
      <c r="T44" s="6"/>
    </row>
    <row r="45" ht="19.2" spans="1:20">
      <c r="A45" s="4">
        <v>3507</v>
      </c>
      <c r="B45" s="4" t="s">
        <v>1540</v>
      </c>
      <c r="C45" s="4" t="s">
        <v>2249</v>
      </c>
      <c r="D45" s="5">
        <v>44940</v>
      </c>
      <c r="E45" s="5">
        <v>45026</v>
      </c>
      <c r="F45" s="6"/>
      <c r="G45" s="4" t="s">
        <v>960</v>
      </c>
      <c r="H45" s="4" t="s">
        <v>1501</v>
      </c>
      <c r="I45" s="4" t="s">
        <v>27</v>
      </c>
      <c r="J45" s="4">
        <v>7</v>
      </c>
      <c r="K45" s="8">
        <v>3000</v>
      </c>
      <c r="L45" s="8">
        <v>21000</v>
      </c>
      <c r="M45" s="4">
        <v>10</v>
      </c>
      <c r="N45" s="8">
        <v>2100</v>
      </c>
      <c r="O45" s="8">
        <v>630</v>
      </c>
      <c r="P45" s="6"/>
      <c r="Q45" s="6"/>
      <c r="R45" s="8">
        <v>1470</v>
      </c>
      <c r="S45" s="8">
        <v>1470</v>
      </c>
      <c r="T45" s="6"/>
    </row>
    <row r="46" ht="19.2" spans="1:20">
      <c r="A46" s="4">
        <v>3508</v>
      </c>
      <c r="B46" s="4" t="s">
        <v>1541</v>
      </c>
      <c r="C46" s="4" t="s">
        <v>2249</v>
      </c>
      <c r="D46" s="5">
        <v>44940</v>
      </c>
      <c r="E46" s="5">
        <v>45026</v>
      </c>
      <c r="F46" s="6"/>
      <c r="G46" s="4" t="s">
        <v>960</v>
      </c>
      <c r="H46" s="4" t="s">
        <v>1501</v>
      </c>
      <c r="I46" s="4" t="s">
        <v>27</v>
      </c>
      <c r="J46" s="4">
        <v>5</v>
      </c>
      <c r="K46" s="8">
        <v>3000</v>
      </c>
      <c r="L46" s="8">
        <v>15000</v>
      </c>
      <c r="M46" s="4">
        <v>10</v>
      </c>
      <c r="N46" s="8">
        <v>1500</v>
      </c>
      <c r="O46" s="8">
        <v>450</v>
      </c>
      <c r="P46" s="6"/>
      <c r="Q46" s="6"/>
      <c r="R46" s="8">
        <v>1050</v>
      </c>
      <c r="S46" s="8">
        <v>1050</v>
      </c>
      <c r="T46" s="6"/>
    </row>
    <row r="47" ht="19.2" spans="1:20">
      <c r="A47" s="4">
        <v>3509</v>
      </c>
      <c r="B47" s="4" t="s">
        <v>1542</v>
      </c>
      <c r="C47" s="4" t="s">
        <v>2249</v>
      </c>
      <c r="D47" s="5">
        <v>44944</v>
      </c>
      <c r="E47" s="5">
        <v>45026</v>
      </c>
      <c r="F47" s="6"/>
      <c r="G47" s="4" t="s">
        <v>960</v>
      </c>
      <c r="H47" s="4" t="s">
        <v>1501</v>
      </c>
      <c r="I47" s="4" t="s">
        <v>27</v>
      </c>
      <c r="J47" s="4">
        <v>10</v>
      </c>
      <c r="K47" s="8">
        <v>3000</v>
      </c>
      <c r="L47" s="8">
        <v>30000</v>
      </c>
      <c r="M47" s="4">
        <v>10</v>
      </c>
      <c r="N47" s="8">
        <v>3000</v>
      </c>
      <c r="O47" s="8">
        <v>900</v>
      </c>
      <c r="P47" s="6"/>
      <c r="Q47" s="6"/>
      <c r="R47" s="8">
        <v>2100</v>
      </c>
      <c r="S47" s="8">
        <v>2100</v>
      </c>
      <c r="T47" s="6"/>
    </row>
    <row r="48" ht="19.2" spans="1:20">
      <c r="A48" s="4">
        <v>3510</v>
      </c>
      <c r="B48" s="4" t="s">
        <v>1543</v>
      </c>
      <c r="C48" s="4" t="s">
        <v>2249</v>
      </c>
      <c r="D48" s="5">
        <v>44945</v>
      </c>
      <c r="E48" s="5">
        <v>45027</v>
      </c>
      <c r="F48" s="6"/>
      <c r="G48" s="4" t="s">
        <v>960</v>
      </c>
      <c r="H48" s="4" t="s">
        <v>1501</v>
      </c>
      <c r="I48" s="4" t="s">
        <v>27</v>
      </c>
      <c r="J48" s="4">
        <v>5</v>
      </c>
      <c r="K48" s="8">
        <v>3000</v>
      </c>
      <c r="L48" s="8">
        <v>15000</v>
      </c>
      <c r="M48" s="4">
        <v>10</v>
      </c>
      <c r="N48" s="8">
        <v>1500</v>
      </c>
      <c r="O48" s="8">
        <v>450</v>
      </c>
      <c r="P48" s="6"/>
      <c r="Q48" s="6"/>
      <c r="R48" s="8">
        <v>1050</v>
      </c>
      <c r="S48" s="8">
        <v>1050</v>
      </c>
      <c r="T48" s="6"/>
    </row>
    <row r="49" ht="19.2" spans="1:20">
      <c r="A49" s="4">
        <v>3511</v>
      </c>
      <c r="B49" s="4" t="s">
        <v>1544</v>
      </c>
      <c r="C49" s="4" t="s">
        <v>2249</v>
      </c>
      <c r="D49" s="5">
        <v>44946</v>
      </c>
      <c r="E49" s="5">
        <v>45028</v>
      </c>
      <c r="F49" s="6"/>
      <c r="G49" s="4" t="s">
        <v>960</v>
      </c>
      <c r="H49" s="4" t="s">
        <v>1501</v>
      </c>
      <c r="I49" s="4" t="s">
        <v>27</v>
      </c>
      <c r="J49" s="4">
        <v>5</v>
      </c>
      <c r="K49" s="8">
        <v>3000</v>
      </c>
      <c r="L49" s="8">
        <v>15000</v>
      </c>
      <c r="M49" s="4">
        <v>10</v>
      </c>
      <c r="N49" s="8">
        <v>1500</v>
      </c>
      <c r="O49" s="8">
        <v>450</v>
      </c>
      <c r="P49" s="6"/>
      <c r="Q49" s="6"/>
      <c r="R49" s="8">
        <v>1050</v>
      </c>
      <c r="S49" s="8">
        <v>1050</v>
      </c>
      <c r="T49" s="6"/>
    </row>
    <row r="50" ht="19.2" spans="1:20">
      <c r="A50" s="4">
        <v>3512</v>
      </c>
      <c r="B50" s="4" t="s">
        <v>1545</v>
      </c>
      <c r="C50" s="4" t="s">
        <v>2249</v>
      </c>
      <c r="D50" s="5">
        <v>44947</v>
      </c>
      <c r="E50" s="5">
        <v>45029</v>
      </c>
      <c r="F50" s="6"/>
      <c r="G50" s="4" t="s">
        <v>960</v>
      </c>
      <c r="H50" s="4" t="s">
        <v>1501</v>
      </c>
      <c r="I50" s="4" t="s">
        <v>27</v>
      </c>
      <c r="J50" s="4">
        <v>5</v>
      </c>
      <c r="K50" s="8">
        <v>3000</v>
      </c>
      <c r="L50" s="8">
        <v>15000</v>
      </c>
      <c r="M50" s="4">
        <v>10</v>
      </c>
      <c r="N50" s="8">
        <v>1500</v>
      </c>
      <c r="O50" s="8">
        <v>450</v>
      </c>
      <c r="P50" s="6"/>
      <c r="Q50" s="6"/>
      <c r="R50" s="8">
        <v>1050</v>
      </c>
      <c r="S50" s="8">
        <v>1050</v>
      </c>
      <c r="T50" s="6"/>
    </row>
    <row r="51" ht="19.2" spans="1:20">
      <c r="A51" s="4">
        <v>3513</v>
      </c>
      <c r="B51" s="4" t="s">
        <v>1546</v>
      </c>
      <c r="C51" s="4" t="s">
        <v>2249</v>
      </c>
      <c r="D51" s="5">
        <v>44948</v>
      </c>
      <c r="E51" s="5">
        <v>45030</v>
      </c>
      <c r="F51" s="6"/>
      <c r="G51" s="4" t="s">
        <v>960</v>
      </c>
      <c r="H51" s="4" t="s">
        <v>1501</v>
      </c>
      <c r="I51" s="4" t="s">
        <v>27</v>
      </c>
      <c r="J51" s="4">
        <v>5</v>
      </c>
      <c r="K51" s="8">
        <v>3000</v>
      </c>
      <c r="L51" s="8">
        <v>15000</v>
      </c>
      <c r="M51" s="4">
        <v>10</v>
      </c>
      <c r="N51" s="8">
        <v>1500</v>
      </c>
      <c r="O51" s="8">
        <v>450</v>
      </c>
      <c r="P51" s="6"/>
      <c r="Q51" s="6"/>
      <c r="R51" s="8">
        <v>1050</v>
      </c>
      <c r="S51" s="8">
        <v>1050</v>
      </c>
      <c r="T51" s="6"/>
    </row>
    <row r="52" ht="19.2" spans="1:20">
      <c r="A52" s="4">
        <v>3514</v>
      </c>
      <c r="B52" s="4" t="s">
        <v>1547</v>
      </c>
      <c r="C52" s="4" t="s">
        <v>2249</v>
      </c>
      <c r="D52" s="5">
        <v>44949</v>
      </c>
      <c r="E52" s="5">
        <v>45031</v>
      </c>
      <c r="F52" s="6"/>
      <c r="G52" s="4" t="s">
        <v>960</v>
      </c>
      <c r="H52" s="4" t="s">
        <v>1501</v>
      </c>
      <c r="I52" s="4" t="s">
        <v>27</v>
      </c>
      <c r="J52" s="4">
        <v>8</v>
      </c>
      <c r="K52" s="8">
        <v>3000</v>
      </c>
      <c r="L52" s="8">
        <v>24000</v>
      </c>
      <c r="M52" s="4">
        <v>10</v>
      </c>
      <c r="N52" s="8">
        <v>2400</v>
      </c>
      <c r="O52" s="8">
        <v>720</v>
      </c>
      <c r="P52" s="6"/>
      <c r="Q52" s="6"/>
      <c r="R52" s="8">
        <v>1680</v>
      </c>
      <c r="S52" s="8">
        <v>1680</v>
      </c>
      <c r="T52" s="6"/>
    </row>
    <row r="53" ht="19.2" spans="1:20">
      <c r="A53" s="4">
        <v>3515</v>
      </c>
      <c r="B53" s="4" t="s">
        <v>1548</v>
      </c>
      <c r="C53" s="4" t="s">
        <v>2249</v>
      </c>
      <c r="D53" s="5">
        <v>44950</v>
      </c>
      <c r="E53" s="5">
        <v>45032</v>
      </c>
      <c r="F53" s="6"/>
      <c r="G53" s="4" t="s">
        <v>960</v>
      </c>
      <c r="H53" s="4" t="s">
        <v>1501</v>
      </c>
      <c r="I53" s="4" t="s">
        <v>27</v>
      </c>
      <c r="J53" s="4">
        <v>8</v>
      </c>
      <c r="K53" s="8">
        <v>3000</v>
      </c>
      <c r="L53" s="8">
        <v>24000</v>
      </c>
      <c r="M53" s="4">
        <v>10</v>
      </c>
      <c r="N53" s="8">
        <v>2400</v>
      </c>
      <c r="O53" s="8">
        <v>720</v>
      </c>
      <c r="P53" s="6"/>
      <c r="Q53" s="6"/>
      <c r="R53" s="8">
        <v>1680</v>
      </c>
      <c r="S53" s="8">
        <v>1680</v>
      </c>
      <c r="T53" s="6"/>
    </row>
    <row r="54" ht="19.2" spans="1:20">
      <c r="A54" s="4">
        <v>3516</v>
      </c>
      <c r="B54" s="4" t="s">
        <v>1549</v>
      </c>
      <c r="C54" s="4" t="s">
        <v>2249</v>
      </c>
      <c r="D54" s="5">
        <v>44951</v>
      </c>
      <c r="E54" s="5">
        <v>45033</v>
      </c>
      <c r="F54" s="6"/>
      <c r="G54" s="4" t="s">
        <v>960</v>
      </c>
      <c r="H54" s="4" t="s">
        <v>1501</v>
      </c>
      <c r="I54" s="4" t="s">
        <v>27</v>
      </c>
      <c r="J54" s="4">
        <v>6</v>
      </c>
      <c r="K54" s="8">
        <v>3000</v>
      </c>
      <c r="L54" s="8">
        <v>18000</v>
      </c>
      <c r="M54" s="4">
        <v>10</v>
      </c>
      <c r="N54" s="8">
        <v>1800</v>
      </c>
      <c r="O54" s="8">
        <v>540</v>
      </c>
      <c r="P54" s="6"/>
      <c r="Q54" s="6"/>
      <c r="R54" s="8">
        <v>1260</v>
      </c>
      <c r="S54" s="8">
        <v>1260</v>
      </c>
      <c r="T54" s="6"/>
    </row>
    <row r="55" ht="19.2" spans="1:20">
      <c r="A55" s="4">
        <v>3517</v>
      </c>
      <c r="B55" s="4" t="s">
        <v>1550</v>
      </c>
      <c r="C55" s="4" t="s">
        <v>2249</v>
      </c>
      <c r="D55" s="5">
        <v>44952</v>
      </c>
      <c r="E55" s="5">
        <v>45034</v>
      </c>
      <c r="F55" s="6"/>
      <c r="G55" s="4" t="s">
        <v>960</v>
      </c>
      <c r="H55" s="4" t="s">
        <v>1501</v>
      </c>
      <c r="I55" s="4" t="s">
        <v>27</v>
      </c>
      <c r="J55" s="4">
        <v>5</v>
      </c>
      <c r="K55" s="8">
        <v>3000</v>
      </c>
      <c r="L55" s="8">
        <v>15000</v>
      </c>
      <c r="M55" s="4">
        <v>10</v>
      </c>
      <c r="N55" s="8">
        <v>1500</v>
      </c>
      <c r="O55" s="8">
        <v>450</v>
      </c>
      <c r="P55" s="6"/>
      <c r="Q55" s="6"/>
      <c r="R55" s="8">
        <v>1050</v>
      </c>
      <c r="S55" s="8">
        <v>1050</v>
      </c>
      <c r="T55" s="6"/>
    </row>
    <row r="56" ht="19.2" spans="1:20">
      <c r="A56" s="4">
        <v>3518</v>
      </c>
      <c r="B56" s="4" t="s">
        <v>1551</v>
      </c>
      <c r="C56" s="4" t="s">
        <v>2249</v>
      </c>
      <c r="D56" s="5">
        <v>44953</v>
      </c>
      <c r="E56" s="5">
        <v>45035</v>
      </c>
      <c r="F56" s="6"/>
      <c r="G56" s="4" t="s">
        <v>960</v>
      </c>
      <c r="H56" s="4" t="s">
        <v>1501</v>
      </c>
      <c r="I56" s="4" t="s">
        <v>27</v>
      </c>
      <c r="J56" s="4">
        <v>6</v>
      </c>
      <c r="K56" s="8">
        <v>3000</v>
      </c>
      <c r="L56" s="8">
        <v>18000</v>
      </c>
      <c r="M56" s="4">
        <v>10</v>
      </c>
      <c r="N56" s="8">
        <v>1800</v>
      </c>
      <c r="O56" s="8">
        <v>540</v>
      </c>
      <c r="P56" s="6"/>
      <c r="Q56" s="6"/>
      <c r="R56" s="8">
        <v>1260</v>
      </c>
      <c r="S56" s="8">
        <v>1260</v>
      </c>
      <c r="T56" s="6"/>
    </row>
    <row r="57" ht="19.2" spans="1:20">
      <c r="A57" s="4">
        <v>3519</v>
      </c>
      <c r="B57" s="4" t="s">
        <v>1552</v>
      </c>
      <c r="C57" s="4" t="s">
        <v>2249</v>
      </c>
      <c r="D57" s="5">
        <v>44954</v>
      </c>
      <c r="E57" s="5">
        <v>45036</v>
      </c>
      <c r="F57" s="6"/>
      <c r="G57" s="4" t="s">
        <v>960</v>
      </c>
      <c r="H57" s="4" t="s">
        <v>1501</v>
      </c>
      <c r="I57" s="4" t="s">
        <v>27</v>
      </c>
      <c r="J57" s="4">
        <v>9</v>
      </c>
      <c r="K57" s="8">
        <v>3000</v>
      </c>
      <c r="L57" s="8">
        <v>27000</v>
      </c>
      <c r="M57" s="4">
        <v>10</v>
      </c>
      <c r="N57" s="8">
        <v>2700</v>
      </c>
      <c r="O57" s="8">
        <v>810</v>
      </c>
      <c r="P57" s="6"/>
      <c r="Q57" s="6"/>
      <c r="R57" s="8">
        <v>1890</v>
      </c>
      <c r="S57" s="8">
        <v>1890</v>
      </c>
      <c r="T57" s="6"/>
    </row>
    <row r="58" ht="19.2" spans="1:20">
      <c r="A58" s="4">
        <v>3520</v>
      </c>
      <c r="B58" s="4" t="s">
        <v>1553</v>
      </c>
      <c r="C58" s="4" t="s">
        <v>2249</v>
      </c>
      <c r="D58" s="5">
        <v>44955</v>
      </c>
      <c r="E58" s="5">
        <v>45037</v>
      </c>
      <c r="F58" s="6"/>
      <c r="G58" s="4" t="s">
        <v>960</v>
      </c>
      <c r="H58" s="4" t="s">
        <v>1501</v>
      </c>
      <c r="I58" s="4" t="s">
        <v>27</v>
      </c>
      <c r="J58" s="4">
        <v>7</v>
      </c>
      <c r="K58" s="8">
        <v>3000</v>
      </c>
      <c r="L58" s="8">
        <v>21000</v>
      </c>
      <c r="M58" s="4">
        <v>10</v>
      </c>
      <c r="N58" s="8">
        <v>2100</v>
      </c>
      <c r="O58" s="8">
        <v>630</v>
      </c>
      <c r="P58" s="6"/>
      <c r="Q58" s="6"/>
      <c r="R58" s="8">
        <v>1470</v>
      </c>
      <c r="S58" s="8">
        <v>1470</v>
      </c>
      <c r="T58" s="6"/>
    </row>
    <row r="59" ht="19.2" spans="1:20">
      <c r="A59" s="4">
        <v>3521</v>
      </c>
      <c r="B59" s="4" t="s">
        <v>1554</v>
      </c>
      <c r="C59" s="4" t="s">
        <v>2249</v>
      </c>
      <c r="D59" s="5">
        <v>44956</v>
      </c>
      <c r="E59" s="5">
        <v>45038</v>
      </c>
      <c r="F59" s="6"/>
      <c r="G59" s="4" t="s">
        <v>960</v>
      </c>
      <c r="H59" s="4" t="s">
        <v>1501</v>
      </c>
      <c r="I59" s="4" t="s">
        <v>27</v>
      </c>
      <c r="J59" s="4">
        <v>6</v>
      </c>
      <c r="K59" s="8">
        <v>3000</v>
      </c>
      <c r="L59" s="8">
        <v>18000</v>
      </c>
      <c r="M59" s="4">
        <v>10</v>
      </c>
      <c r="N59" s="8">
        <v>1800</v>
      </c>
      <c r="O59" s="8">
        <v>540</v>
      </c>
      <c r="P59" s="6"/>
      <c r="Q59" s="6"/>
      <c r="R59" s="8">
        <v>1260</v>
      </c>
      <c r="S59" s="8">
        <v>1260</v>
      </c>
      <c r="T59" s="6"/>
    </row>
    <row r="60" ht="19.2" spans="1:20">
      <c r="A60" s="4">
        <v>3522</v>
      </c>
      <c r="B60" s="4" t="s">
        <v>1555</v>
      </c>
      <c r="C60" s="4" t="s">
        <v>2249</v>
      </c>
      <c r="D60" s="5">
        <v>44957</v>
      </c>
      <c r="E60" s="5">
        <v>45039</v>
      </c>
      <c r="F60" s="6"/>
      <c r="G60" s="4" t="s">
        <v>960</v>
      </c>
      <c r="H60" s="4" t="s">
        <v>1501</v>
      </c>
      <c r="I60" s="4" t="s">
        <v>27</v>
      </c>
      <c r="J60" s="4">
        <v>6</v>
      </c>
      <c r="K60" s="8">
        <v>3000</v>
      </c>
      <c r="L60" s="8">
        <v>18000</v>
      </c>
      <c r="M60" s="4">
        <v>10</v>
      </c>
      <c r="N60" s="8">
        <v>1800</v>
      </c>
      <c r="O60" s="8">
        <v>540</v>
      </c>
      <c r="P60" s="6"/>
      <c r="Q60" s="6"/>
      <c r="R60" s="8">
        <v>1260</v>
      </c>
      <c r="S60" s="8">
        <v>1260</v>
      </c>
      <c r="T60" s="6"/>
    </row>
    <row r="61" ht="19.2" spans="1:20">
      <c r="A61" s="4">
        <v>3523</v>
      </c>
      <c r="B61" s="4" t="s">
        <v>1556</v>
      </c>
      <c r="C61" s="4" t="s">
        <v>2249</v>
      </c>
      <c r="D61" s="5">
        <v>44958</v>
      </c>
      <c r="E61" s="5">
        <v>45040</v>
      </c>
      <c r="F61" s="6"/>
      <c r="G61" s="4" t="s">
        <v>960</v>
      </c>
      <c r="H61" s="4" t="s">
        <v>1501</v>
      </c>
      <c r="I61" s="4" t="s">
        <v>27</v>
      </c>
      <c r="J61" s="4">
        <v>8</v>
      </c>
      <c r="K61" s="8">
        <v>3000</v>
      </c>
      <c r="L61" s="8">
        <v>24000</v>
      </c>
      <c r="M61" s="4">
        <v>10</v>
      </c>
      <c r="N61" s="8">
        <v>2400</v>
      </c>
      <c r="O61" s="8">
        <v>720</v>
      </c>
      <c r="P61" s="6"/>
      <c r="Q61" s="6"/>
      <c r="R61" s="8">
        <v>1680</v>
      </c>
      <c r="S61" s="8">
        <v>1680</v>
      </c>
      <c r="T61" s="6"/>
    </row>
    <row r="62" ht="19.2" spans="1:20">
      <c r="A62" s="4">
        <v>3524</v>
      </c>
      <c r="B62" s="4" t="s">
        <v>1557</v>
      </c>
      <c r="C62" s="4" t="s">
        <v>2249</v>
      </c>
      <c r="D62" s="5">
        <v>44959</v>
      </c>
      <c r="E62" s="5">
        <v>45041</v>
      </c>
      <c r="F62" s="6"/>
      <c r="G62" s="4" t="s">
        <v>960</v>
      </c>
      <c r="H62" s="4" t="s">
        <v>1501</v>
      </c>
      <c r="I62" s="4" t="s">
        <v>27</v>
      </c>
      <c r="J62" s="4">
        <v>8</v>
      </c>
      <c r="K62" s="8">
        <v>3000</v>
      </c>
      <c r="L62" s="8">
        <v>24000</v>
      </c>
      <c r="M62" s="4">
        <v>10</v>
      </c>
      <c r="N62" s="8">
        <v>2400</v>
      </c>
      <c r="O62" s="8">
        <v>720</v>
      </c>
      <c r="P62" s="6"/>
      <c r="Q62" s="6"/>
      <c r="R62" s="8">
        <v>1680</v>
      </c>
      <c r="S62" s="8">
        <v>1680</v>
      </c>
      <c r="T62" s="6"/>
    </row>
    <row r="63" ht="19.2" spans="1:20">
      <c r="A63" s="4">
        <v>3525</v>
      </c>
      <c r="B63" s="4" t="s">
        <v>1558</v>
      </c>
      <c r="C63" s="4" t="s">
        <v>2249</v>
      </c>
      <c r="D63" s="5">
        <v>44960</v>
      </c>
      <c r="E63" s="5">
        <v>45042</v>
      </c>
      <c r="F63" s="6"/>
      <c r="G63" s="4" t="s">
        <v>960</v>
      </c>
      <c r="H63" s="4" t="s">
        <v>1501</v>
      </c>
      <c r="I63" s="4" t="s">
        <v>27</v>
      </c>
      <c r="J63" s="4">
        <v>4</v>
      </c>
      <c r="K63" s="8">
        <v>3000</v>
      </c>
      <c r="L63" s="8">
        <v>12000</v>
      </c>
      <c r="M63" s="4">
        <v>10</v>
      </c>
      <c r="N63" s="8">
        <v>1200</v>
      </c>
      <c r="O63" s="8">
        <v>360</v>
      </c>
      <c r="P63" s="6"/>
      <c r="Q63" s="6"/>
      <c r="R63" s="8">
        <v>840</v>
      </c>
      <c r="S63" s="8">
        <v>840</v>
      </c>
      <c r="T63" s="6"/>
    </row>
    <row r="64" ht="19.2" spans="1:20">
      <c r="A64" s="4">
        <v>3526</v>
      </c>
      <c r="B64" s="4" t="s">
        <v>1559</v>
      </c>
      <c r="C64" s="4" t="s">
        <v>2249</v>
      </c>
      <c r="D64" s="5">
        <v>44961</v>
      </c>
      <c r="E64" s="5">
        <v>45043</v>
      </c>
      <c r="F64" s="6"/>
      <c r="G64" s="4" t="s">
        <v>960</v>
      </c>
      <c r="H64" s="4" t="s">
        <v>1501</v>
      </c>
      <c r="I64" s="4" t="s">
        <v>27</v>
      </c>
      <c r="J64" s="4">
        <v>5</v>
      </c>
      <c r="K64" s="8">
        <v>3000</v>
      </c>
      <c r="L64" s="8">
        <v>15000</v>
      </c>
      <c r="M64" s="4">
        <v>10</v>
      </c>
      <c r="N64" s="8">
        <v>1500</v>
      </c>
      <c r="O64" s="8">
        <v>450</v>
      </c>
      <c r="P64" s="6"/>
      <c r="Q64" s="6"/>
      <c r="R64" s="8">
        <v>1050</v>
      </c>
      <c r="S64" s="8">
        <v>1050</v>
      </c>
      <c r="T64" s="6"/>
    </row>
    <row r="65" ht="19.2" spans="1:20">
      <c r="A65" s="4">
        <v>3527</v>
      </c>
      <c r="B65" s="4" t="s">
        <v>1560</v>
      </c>
      <c r="C65" s="4" t="s">
        <v>2249</v>
      </c>
      <c r="D65" s="5">
        <v>44962</v>
      </c>
      <c r="E65" s="5">
        <v>45044</v>
      </c>
      <c r="F65" s="6"/>
      <c r="G65" s="4" t="s">
        <v>960</v>
      </c>
      <c r="H65" s="4" t="s">
        <v>1501</v>
      </c>
      <c r="I65" s="4" t="s">
        <v>27</v>
      </c>
      <c r="J65" s="4">
        <v>5.2</v>
      </c>
      <c r="K65" s="8">
        <v>3000</v>
      </c>
      <c r="L65" s="8">
        <v>15600</v>
      </c>
      <c r="M65" s="4">
        <v>10</v>
      </c>
      <c r="N65" s="8">
        <v>1560</v>
      </c>
      <c r="O65" s="8">
        <v>468</v>
      </c>
      <c r="P65" s="6"/>
      <c r="Q65" s="6"/>
      <c r="R65" s="8">
        <v>1092</v>
      </c>
      <c r="S65" s="8">
        <v>1092</v>
      </c>
      <c r="T65" s="6"/>
    </row>
    <row r="66" ht="19.2" spans="1:20">
      <c r="A66" s="4">
        <v>3528</v>
      </c>
      <c r="B66" s="4" t="s">
        <v>1561</v>
      </c>
      <c r="C66" s="4" t="s">
        <v>2249</v>
      </c>
      <c r="D66" s="5">
        <v>44963</v>
      </c>
      <c r="E66" s="5">
        <v>45045</v>
      </c>
      <c r="F66" s="6"/>
      <c r="G66" s="4" t="s">
        <v>960</v>
      </c>
      <c r="H66" s="4" t="s">
        <v>1501</v>
      </c>
      <c r="I66" s="4" t="s">
        <v>27</v>
      </c>
      <c r="J66" s="4">
        <v>5</v>
      </c>
      <c r="K66" s="8">
        <v>3000</v>
      </c>
      <c r="L66" s="8">
        <v>15000</v>
      </c>
      <c r="M66" s="4">
        <v>10</v>
      </c>
      <c r="N66" s="8">
        <v>1500</v>
      </c>
      <c r="O66" s="8">
        <v>450</v>
      </c>
      <c r="P66" s="6"/>
      <c r="Q66" s="6"/>
      <c r="R66" s="8">
        <v>1050</v>
      </c>
      <c r="S66" s="8">
        <v>1050</v>
      </c>
      <c r="T66" s="6"/>
    </row>
    <row r="67" ht="19.2" spans="1:20">
      <c r="A67" s="4">
        <v>3529</v>
      </c>
      <c r="B67" s="4" t="s">
        <v>1562</v>
      </c>
      <c r="C67" s="4" t="s">
        <v>2249</v>
      </c>
      <c r="D67" s="5">
        <v>44946</v>
      </c>
      <c r="E67" s="5">
        <v>44975</v>
      </c>
      <c r="F67" s="6"/>
      <c r="G67" s="4" t="s">
        <v>960</v>
      </c>
      <c r="H67" s="4" t="s">
        <v>1501</v>
      </c>
      <c r="I67" s="4" t="s">
        <v>27</v>
      </c>
      <c r="J67" s="4">
        <v>11</v>
      </c>
      <c r="K67" s="8">
        <v>3000</v>
      </c>
      <c r="L67" s="8">
        <v>33000</v>
      </c>
      <c r="M67" s="4">
        <v>10</v>
      </c>
      <c r="N67" s="8">
        <v>3300</v>
      </c>
      <c r="O67" s="8">
        <v>990</v>
      </c>
      <c r="P67" s="6"/>
      <c r="Q67" s="6"/>
      <c r="R67" s="8">
        <v>2310</v>
      </c>
      <c r="S67" s="8">
        <v>2310</v>
      </c>
      <c r="T67" s="6"/>
    </row>
    <row r="68" ht="19.2" spans="1:20">
      <c r="A68" s="4">
        <v>3530</v>
      </c>
      <c r="B68" s="4" t="s">
        <v>1563</v>
      </c>
      <c r="C68" s="4" t="s">
        <v>2249</v>
      </c>
      <c r="D68" s="5">
        <v>44946</v>
      </c>
      <c r="E68" s="5">
        <v>44975</v>
      </c>
      <c r="F68" s="6"/>
      <c r="G68" s="4" t="s">
        <v>960</v>
      </c>
      <c r="H68" s="4" t="s">
        <v>1501</v>
      </c>
      <c r="I68" s="4" t="s">
        <v>27</v>
      </c>
      <c r="J68" s="4">
        <v>7</v>
      </c>
      <c r="K68" s="8">
        <v>3000</v>
      </c>
      <c r="L68" s="8">
        <v>21000</v>
      </c>
      <c r="M68" s="4">
        <v>10</v>
      </c>
      <c r="N68" s="8">
        <v>2100</v>
      </c>
      <c r="O68" s="8">
        <v>630</v>
      </c>
      <c r="P68" s="6"/>
      <c r="Q68" s="6"/>
      <c r="R68" s="8">
        <v>1470</v>
      </c>
      <c r="S68" s="8">
        <v>1470</v>
      </c>
      <c r="T68" s="6"/>
    </row>
    <row r="69" ht="19.2" spans="1:20">
      <c r="A69" s="4">
        <v>3531</v>
      </c>
      <c r="B69" s="4" t="s">
        <v>1564</v>
      </c>
      <c r="C69" s="4" t="s">
        <v>2249</v>
      </c>
      <c r="D69" s="5">
        <v>44946</v>
      </c>
      <c r="E69" s="5">
        <v>44975</v>
      </c>
      <c r="F69" s="6"/>
      <c r="G69" s="4" t="s">
        <v>960</v>
      </c>
      <c r="H69" s="4" t="s">
        <v>1501</v>
      </c>
      <c r="I69" s="4" t="s">
        <v>27</v>
      </c>
      <c r="J69" s="4">
        <v>10</v>
      </c>
      <c r="K69" s="8">
        <v>3000</v>
      </c>
      <c r="L69" s="8">
        <v>30000</v>
      </c>
      <c r="M69" s="4">
        <v>10</v>
      </c>
      <c r="N69" s="8">
        <v>3000</v>
      </c>
      <c r="O69" s="8">
        <v>900</v>
      </c>
      <c r="P69" s="6"/>
      <c r="Q69" s="6"/>
      <c r="R69" s="8">
        <v>2100</v>
      </c>
      <c r="S69" s="8">
        <v>2100</v>
      </c>
      <c r="T69" s="6"/>
    </row>
    <row r="70" ht="19.2" spans="1:20">
      <c r="A70" s="4">
        <v>3532</v>
      </c>
      <c r="B70" s="4" t="s">
        <v>1565</v>
      </c>
      <c r="C70" s="4" t="s">
        <v>2249</v>
      </c>
      <c r="D70" s="5">
        <v>44946</v>
      </c>
      <c r="E70" s="5">
        <v>44975</v>
      </c>
      <c r="F70" s="6"/>
      <c r="G70" s="4" t="s">
        <v>960</v>
      </c>
      <c r="H70" s="4" t="s">
        <v>1501</v>
      </c>
      <c r="I70" s="4" t="s">
        <v>27</v>
      </c>
      <c r="J70" s="4">
        <v>7</v>
      </c>
      <c r="K70" s="8">
        <v>3000</v>
      </c>
      <c r="L70" s="8">
        <v>21000</v>
      </c>
      <c r="M70" s="4">
        <v>10</v>
      </c>
      <c r="N70" s="8">
        <v>2100</v>
      </c>
      <c r="O70" s="8">
        <v>630</v>
      </c>
      <c r="P70" s="6"/>
      <c r="Q70" s="6"/>
      <c r="R70" s="8">
        <v>1470</v>
      </c>
      <c r="S70" s="8">
        <v>1470</v>
      </c>
      <c r="T70" s="6"/>
    </row>
    <row r="71" ht="19.2" spans="1:20">
      <c r="A71" s="4">
        <v>3533</v>
      </c>
      <c r="B71" s="4" t="s">
        <v>1566</v>
      </c>
      <c r="C71" s="4" t="s">
        <v>2249</v>
      </c>
      <c r="D71" s="5">
        <v>44946</v>
      </c>
      <c r="E71" s="5">
        <v>44975</v>
      </c>
      <c r="F71" s="6"/>
      <c r="G71" s="4" t="s">
        <v>960</v>
      </c>
      <c r="H71" s="4" t="s">
        <v>1501</v>
      </c>
      <c r="I71" s="4" t="s">
        <v>27</v>
      </c>
      <c r="J71" s="4">
        <v>10</v>
      </c>
      <c r="K71" s="8">
        <v>3000</v>
      </c>
      <c r="L71" s="8">
        <v>30000</v>
      </c>
      <c r="M71" s="4">
        <v>10</v>
      </c>
      <c r="N71" s="8">
        <v>3000</v>
      </c>
      <c r="O71" s="8">
        <v>900</v>
      </c>
      <c r="P71" s="6"/>
      <c r="Q71" s="6"/>
      <c r="R71" s="8">
        <v>2100</v>
      </c>
      <c r="S71" s="8">
        <v>2100</v>
      </c>
      <c r="T71" s="6"/>
    </row>
    <row r="72" ht="19.2" spans="1:20">
      <c r="A72" s="4">
        <v>3534</v>
      </c>
      <c r="B72" s="4" t="s">
        <v>1567</v>
      </c>
      <c r="C72" s="4" t="s">
        <v>2249</v>
      </c>
      <c r="D72" s="5">
        <v>44946</v>
      </c>
      <c r="E72" s="5">
        <v>44975</v>
      </c>
      <c r="F72" s="6"/>
      <c r="G72" s="4" t="s">
        <v>960</v>
      </c>
      <c r="H72" s="4" t="s">
        <v>1501</v>
      </c>
      <c r="I72" s="4" t="s">
        <v>27</v>
      </c>
      <c r="J72" s="4">
        <v>8</v>
      </c>
      <c r="K72" s="8">
        <v>3000</v>
      </c>
      <c r="L72" s="8">
        <v>24000</v>
      </c>
      <c r="M72" s="4">
        <v>10</v>
      </c>
      <c r="N72" s="8">
        <v>2400</v>
      </c>
      <c r="O72" s="8">
        <v>720</v>
      </c>
      <c r="P72" s="6"/>
      <c r="Q72" s="6"/>
      <c r="R72" s="8">
        <v>1680</v>
      </c>
      <c r="S72" s="8">
        <v>1680</v>
      </c>
      <c r="T72" s="6"/>
    </row>
    <row r="73" ht="19.2" spans="1:20">
      <c r="A73" s="4">
        <v>3535</v>
      </c>
      <c r="B73" s="4" t="s">
        <v>1568</v>
      </c>
      <c r="C73" s="4" t="s">
        <v>2249</v>
      </c>
      <c r="D73" s="5">
        <v>44946</v>
      </c>
      <c r="E73" s="5">
        <v>44975</v>
      </c>
      <c r="F73" s="6"/>
      <c r="G73" s="4" t="s">
        <v>960</v>
      </c>
      <c r="H73" s="4" t="s">
        <v>1501</v>
      </c>
      <c r="I73" s="4" t="s">
        <v>27</v>
      </c>
      <c r="J73" s="4">
        <v>8</v>
      </c>
      <c r="K73" s="8">
        <v>3000</v>
      </c>
      <c r="L73" s="8">
        <v>24000</v>
      </c>
      <c r="M73" s="4">
        <v>10</v>
      </c>
      <c r="N73" s="8">
        <v>2400</v>
      </c>
      <c r="O73" s="8">
        <v>720</v>
      </c>
      <c r="P73" s="6"/>
      <c r="Q73" s="6"/>
      <c r="R73" s="8">
        <v>1680</v>
      </c>
      <c r="S73" s="8">
        <v>1680</v>
      </c>
      <c r="T73" s="6"/>
    </row>
    <row r="74" ht="19.2" spans="1:20">
      <c r="A74" s="4">
        <v>3536</v>
      </c>
      <c r="B74" s="4" t="s">
        <v>1569</v>
      </c>
      <c r="C74" s="4" t="s">
        <v>2249</v>
      </c>
      <c r="D74" s="5">
        <v>44946</v>
      </c>
      <c r="E74" s="5">
        <v>44975</v>
      </c>
      <c r="F74" s="6"/>
      <c r="G74" s="4" t="s">
        <v>960</v>
      </c>
      <c r="H74" s="4" t="s">
        <v>1501</v>
      </c>
      <c r="I74" s="4" t="s">
        <v>27</v>
      </c>
      <c r="J74" s="4">
        <v>16</v>
      </c>
      <c r="K74" s="8">
        <v>3000</v>
      </c>
      <c r="L74" s="8">
        <v>48000</v>
      </c>
      <c r="M74" s="4">
        <v>10</v>
      </c>
      <c r="N74" s="8">
        <v>4800</v>
      </c>
      <c r="O74" s="8">
        <v>1440</v>
      </c>
      <c r="P74" s="6"/>
      <c r="Q74" s="6"/>
      <c r="R74" s="8">
        <v>3360</v>
      </c>
      <c r="S74" s="8">
        <v>3360</v>
      </c>
      <c r="T74" s="6"/>
    </row>
    <row r="75" ht="19.2" spans="1:20">
      <c r="A75" s="4">
        <v>3537</v>
      </c>
      <c r="B75" s="4" t="s">
        <v>1570</v>
      </c>
      <c r="C75" s="4" t="s">
        <v>2249</v>
      </c>
      <c r="D75" s="5">
        <v>44946</v>
      </c>
      <c r="E75" s="5">
        <v>44975</v>
      </c>
      <c r="F75" s="6"/>
      <c r="G75" s="4" t="s">
        <v>960</v>
      </c>
      <c r="H75" s="4" t="s">
        <v>1501</v>
      </c>
      <c r="I75" s="4" t="s">
        <v>27</v>
      </c>
      <c r="J75" s="4">
        <v>10</v>
      </c>
      <c r="K75" s="8">
        <v>3000</v>
      </c>
      <c r="L75" s="8">
        <v>30000</v>
      </c>
      <c r="M75" s="4">
        <v>10</v>
      </c>
      <c r="N75" s="8">
        <v>3000</v>
      </c>
      <c r="O75" s="8">
        <v>900</v>
      </c>
      <c r="P75" s="6"/>
      <c r="Q75" s="6"/>
      <c r="R75" s="8">
        <v>2100</v>
      </c>
      <c r="S75" s="8">
        <v>2100</v>
      </c>
      <c r="T75" s="6"/>
    </row>
    <row r="76" ht="19.2" spans="1:20">
      <c r="A76" s="4">
        <v>3538</v>
      </c>
      <c r="B76" s="4" t="s">
        <v>1571</v>
      </c>
      <c r="C76" s="4" t="s">
        <v>2249</v>
      </c>
      <c r="D76" s="5">
        <v>44946</v>
      </c>
      <c r="E76" s="5">
        <v>44975</v>
      </c>
      <c r="F76" s="6"/>
      <c r="G76" s="4" t="s">
        <v>960</v>
      </c>
      <c r="H76" s="4" t="s">
        <v>1501</v>
      </c>
      <c r="I76" s="4" t="s">
        <v>27</v>
      </c>
      <c r="J76" s="4">
        <v>14</v>
      </c>
      <c r="K76" s="8">
        <v>3000</v>
      </c>
      <c r="L76" s="8">
        <v>42000</v>
      </c>
      <c r="M76" s="4">
        <v>10</v>
      </c>
      <c r="N76" s="8">
        <v>4200</v>
      </c>
      <c r="O76" s="8">
        <v>1260</v>
      </c>
      <c r="P76" s="6"/>
      <c r="Q76" s="6"/>
      <c r="R76" s="8">
        <v>2940</v>
      </c>
      <c r="S76" s="8">
        <v>2940</v>
      </c>
      <c r="T76" s="6"/>
    </row>
    <row r="77" ht="19.2" spans="1:20">
      <c r="A77" s="4">
        <v>3539</v>
      </c>
      <c r="B77" s="4" t="s">
        <v>1572</v>
      </c>
      <c r="C77" s="4" t="s">
        <v>2249</v>
      </c>
      <c r="D77" s="5">
        <v>44946</v>
      </c>
      <c r="E77" s="5">
        <v>44975</v>
      </c>
      <c r="F77" s="6"/>
      <c r="G77" s="4" t="s">
        <v>960</v>
      </c>
      <c r="H77" s="4" t="s">
        <v>1501</v>
      </c>
      <c r="I77" s="4" t="s">
        <v>27</v>
      </c>
      <c r="J77" s="4">
        <v>15</v>
      </c>
      <c r="K77" s="8">
        <v>3000</v>
      </c>
      <c r="L77" s="8">
        <v>45000</v>
      </c>
      <c r="M77" s="4">
        <v>10</v>
      </c>
      <c r="N77" s="8">
        <v>4500</v>
      </c>
      <c r="O77" s="8">
        <v>1350</v>
      </c>
      <c r="P77" s="6"/>
      <c r="Q77" s="6"/>
      <c r="R77" s="8">
        <v>3150</v>
      </c>
      <c r="S77" s="8">
        <v>3150</v>
      </c>
      <c r="T77" s="6"/>
    </row>
    <row r="78" ht="19.2" spans="1:20">
      <c r="A78" s="4">
        <v>3540</v>
      </c>
      <c r="B78" s="4" t="s">
        <v>1573</v>
      </c>
      <c r="C78" s="4" t="s">
        <v>2249</v>
      </c>
      <c r="D78" s="5">
        <v>44946</v>
      </c>
      <c r="E78" s="5">
        <v>44975</v>
      </c>
      <c r="F78" s="6"/>
      <c r="G78" s="4" t="s">
        <v>960</v>
      </c>
      <c r="H78" s="4" t="s">
        <v>1501</v>
      </c>
      <c r="I78" s="4" t="s">
        <v>27</v>
      </c>
      <c r="J78" s="4">
        <v>12.5</v>
      </c>
      <c r="K78" s="8">
        <v>3000</v>
      </c>
      <c r="L78" s="8">
        <v>37500</v>
      </c>
      <c r="M78" s="4">
        <v>10</v>
      </c>
      <c r="N78" s="8">
        <v>3750</v>
      </c>
      <c r="O78" s="8">
        <v>1125</v>
      </c>
      <c r="P78" s="6"/>
      <c r="Q78" s="6"/>
      <c r="R78" s="8">
        <v>2625</v>
      </c>
      <c r="S78" s="8">
        <v>2625</v>
      </c>
      <c r="T78" s="6"/>
    </row>
    <row r="79" ht="19.2" spans="1:20">
      <c r="A79" s="4">
        <v>3541</v>
      </c>
      <c r="B79" s="4" t="s">
        <v>1574</v>
      </c>
      <c r="C79" s="4" t="s">
        <v>2249</v>
      </c>
      <c r="D79" s="5">
        <v>44946</v>
      </c>
      <c r="E79" s="5">
        <v>44975</v>
      </c>
      <c r="F79" s="6"/>
      <c r="G79" s="4" t="s">
        <v>960</v>
      </c>
      <c r="H79" s="4" t="s">
        <v>1501</v>
      </c>
      <c r="I79" s="4" t="s">
        <v>27</v>
      </c>
      <c r="J79" s="4">
        <v>9</v>
      </c>
      <c r="K79" s="8">
        <v>3000</v>
      </c>
      <c r="L79" s="8">
        <v>27000</v>
      </c>
      <c r="M79" s="4">
        <v>10</v>
      </c>
      <c r="N79" s="8">
        <v>2700</v>
      </c>
      <c r="O79" s="8">
        <v>810</v>
      </c>
      <c r="P79" s="6"/>
      <c r="Q79" s="6"/>
      <c r="R79" s="8">
        <v>1890</v>
      </c>
      <c r="S79" s="8">
        <v>1890</v>
      </c>
      <c r="T79" s="6"/>
    </row>
    <row r="80" ht="19.2" spans="1:20">
      <c r="A80" s="4">
        <v>3542</v>
      </c>
      <c r="B80" s="4" t="s">
        <v>1575</v>
      </c>
      <c r="C80" s="4" t="s">
        <v>2249</v>
      </c>
      <c r="D80" s="5">
        <v>44946</v>
      </c>
      <c r="E80" s="5">
        <v>44975</v>
      </c>
      <c r="F80" s="6"/>
      <c r="G80" s="4" t="s">
        <v>960</v>
      </c>
      <c r="H80" s="4" t="s">
        <v>1501</v>
      </c>
      <c r="I80" s="4" t="s">
        <v>27</v>
      </c>
      <c r="J80" s="4">
        <v>13</v>
      </c>
      <c r="K80" s="8">
        <v>3000</v>
      </c>
      <c r="L80" s="8">
        <v>39000</v>
      </c>
      <c r="M80" s="4">
        <v>10</v>
      </c>
      <c r="N80" s="8">
        <v>3900</v>
      </c>
      <c r="O80" s="8">
        <v>1170</v>
      </c>
      <c r="P80" s="6"/>
      <c r="Q80" s="6"/>
      <c r="R80" s="8">
        <v>2730</v>
      </c>
      <c r="S80" s="8">
        <v>2730</v>
      </c>
      <c r="T80" s="6"/>
    </row>
    <row r="81" ht="19.2" spans="1:20">
      <c r="A81" s="4">
        <v>3543</v>
      </c>
      <c r="B81" s="4" t="s">
        <v>1576</v>
      </c>
      <c r="C81" s="4" t="s">
        <v>2249</v>
      </c>
      <c r="D81" s="5">
        <v>44946</v>
      </c>
      <c r="E81" s="5">
        <v>44975</v>
      </c>
      <c r="F81" s="6"/>
      <c r="G81" s="4" t="s">
        <v>960</v>
      </c>
      <c r="H81" s="4" t="s">
        <v>1501</v>
      </c>
      <c r="I81" s="4" t="s">
        <v>27</v>
      </c>
      <c r="J81" s="4">
        <v>8</v>
      </c>
      <c r="K81" s="8">
        <v>3000</v>
      </c>
      <c r="L81" s="8">
        <v>24000</v>
      </c>
      <c r="M81" s="4">
        <v>10</v>
      </c>
      <c r="N81" s="8">
        <v>2400</v>
      </c>
      <c r="O81" s="8">
        <v>720</v>
      </c>
      <c r="P81" s="6"/>
      <c r="Q81" s="6"/>
      <c r="R81" s="8">
        <v>1680</v>
      </c>
      <c r="S81" s="8">
        <v>1680</v>
      </c>
      <c r="T81" s="6"/>
    </row>
    <row r="82" ht="19.2" spans="1:20">
      <c r="A82" s="4">
        <v>3544</v>
      </c>
      <c r="B82" s="4" t="s">
        <v>1577</v>
      </c>
      <c r="C82" s="4" t="s">
        <v>2249</v>
      </c>
      <c r="D82" s="5">
        <v>44946</v>
      </c>
      <c r="E82" s="5">
        <v>44975</v>
      </c>
      <c r="F82" s="6"/>
      <c r="G82" s="4" t="s">
        <v>960</v>
      </c>
      <c r="H82" s="4" t="s">
        <v>1501</v>
      </c>
      <c r="I82" s="4" t="s">
        <v>27</v>
      </c>
      <c r="J82" s="4">
        <v>10</v>
      </c>
      <c r="K82" s="8">
        <v>3000</v>
      </c>
      <c r="L82" s="8">
        <v>30000</v>
      </c>
      <c r="M82" s="4">
        <v>10</v>
      </c>
      <c r="N82" s="8">
        <v>3000</v>
      </c>
      <c r="O82" s="8">
        <v>900</v>
      </c>
      <c r="P82" s="6"/>
      <c r="Q82" s="6"/>
      <c r="R82" s="8">
        <v>2100</v>
      </c>
      <c r="S82" s="8">
        <v>2100</v>
      </c>
      <c r="T82" s="6"/>
    </row>
    <row r="83" ht="19.2" spans="1:20">
      <c r="A83" s="4">
        <v>3545</v>
      </c>
      <c r="B83" s="4" t="s">
        <v>1578</v>
      </c>
      <c r="C83" s="4" t="s">
        <v>2249</v>
      </c>
      <c r="D83" s="5">
        <v>44946</v>
      </c>
      <c r="E83" s="5">
        <v>44975</v>
      </c>
      <c r="F83" s="6"/>
      <c r="G83" s="4" t="s">
        <v>960</v>
      </c>
      <c r="H83" s="4" t="s">
        <v>1501</v>
      </c>
      <c r="I83" s="4" t="s">
        <v>27</v>
      </c>
      <c r="J83" s="4">
        <v>5</v>
      </c>
      <c r="K83" s="8">
        <v>3000</v>
      </c>
      <c r="L83" s="8">
        <v>15000</v>
      </c>
      <c r="M83" s="4">
        <v>10</v>
      </c>
      <c r="N83" s="8">
        <v>1500</v>
      </c>
      <c r="O83" s="8">
        <v>450</v>
      </c>
      <c r="P83" s="6"/>
      <c r="Q83" s="6"/>
      <c r="R83" s="8">
        <v>1050</v>
      </c>
      <c r="S83" s="8">
        <v>1050</v>
      </c>
      <c r="T83" s="6"/>
    </row>
    <row r="84" ht="19.2" spans="1:20">
      <c r="A84" s="4">
        <v>3546</v>
      </c>
      <c r="B84" s="4" t="s">
        <v>1579</v>
      </c>
      <c r="C84" s="4" t="s">
        <v>2249</v>
      </c>
      <c r="D84" s="5">
        <v>44946</v>
      </c>
      <c r="E84" s="5">
        <v>44975</v>
      </c>
      <c r="F84" s="6"/>
      <c r="G84" s="4" t="s">
        <v>960</v>
      </c>
      <c r="H84" s="4" t="s">
        <v>1501</v>
      </c>
      <c r="I84" s="4" t="s">
        <v>27</v>
      </c>
      <c r="J84" s="4">
        <v>12</v>
      </c>
      <c r="K84" s="8">
        <v>3000</v>
      </c>
      <c r="L84" s="8">
        <v>36000</v>
      </c>
      <c r="M84" s="4">
        <v>10</v>
      </c>
      <c r="N84" s="8">
        <v>3600</v>
      </c>
      <c r="O84" s="8">
        <v>1080</v>
      </c>
      <c r="P84" s="6"/>
      <c r="Q84" s="6"/>
      <c r="R84" s="8">
        <v>2520</v>
      </c>
      <c r="S84" s="8">
        <v>2520</v>
      </c>
      <c r="T84" s="6"/>
    </row>
    <row r="85" ht="19.2" spans="1:20">
      <c r="A85" s="4">
        <v>3547</v>
      </c>
      <c r="B85" s="4" t="s">
        <v>1580</v>
      </c>
      <c r="C85" s="4" t="s">
        <v>2249</v>
      </c>
      <c r="D85" s="5">
        <v>44946</v>
      </c>
      <c r="E85" s="5">
        <v>44975</v>
      </c>
      <c r="F85" s="6"/>
      <c r="G85" s="4" t="s">
        <v>960</v>
      </c>
      <c r="H85" s="4" t="s">
        <v>1501</v>
      </c>
      <c r="I85" s="4" t="s">
        <v>27</v>
      </c>
      <c r="J85" s="4">
        <v>6.5</v>
      </c>
      <c r="K85" s="8">
        <v>3000</v>
      </c>
      <c r="L85" s="8">
        <v>19500</v>
      </c>
      <c r="M85" s="4">
        <v>10</v>
      </c>
      <c r="N85" s="8">
        <v>1950</v>
      </c>
      <c r="O85" s="8">
        <v>585</v>
      </c>
      <c r="P85" s="6"/>
      <c r="Q85" s="6"/>
      <c r="R85" s="8">
        <v>1365</v>
      </c>
      <c r="S85" s="8">
        <v>1365</v>
      </c>
      <c r="T85" s="6"/>
    </row>
    <row r="86" ht="19.2" spans="1:20">
      <c r="A86" s="4">
        <v>3548</v>
      </c>
      <c r="B86" s="4" t="s">
        <v>1581</v>
      </c>
      <c r="C86" s="4" t="s">
        <v>2249</v>
      </c>
      <c r="D86" s="5">
        <v>44946</v>
      </c>
      <c r="E86" s="5">
        <v>44975</v>
      </c>
      <c r="F86" s="6"/>
      <c r="G86" s="4" t="s">
        <v>960</v>
      </c>
      <c r="H86" s="4" t="s">
        <v>1501</v>
      </c>
      <c r="I86" s="4" t="s">
        <v>27</v>
      </c>
      <c r="J86" s="4">
        <v>3.5</v>
      </c>
      <c r="K86" s="8">
        <v>3000</v>
      </c>
      <c r="L86" s="8">
        <v>10500</v>
      </c>
      <c r="M86" s="4">
        <v>10</v>
      </c>
      <c r="N86" s="8">
        <v>1050</v>
      </c>
      <c r="O86" s="8">
        <v>315</v>
      </c>
      <c r="P86" s="6"/>
      <c r="Q86" s="6"/>
      <c r="R86" s="8">
        <v>735</v>
      </c>
      <c r="S86" s="8">
        <v>735</v>
      </c>
      <c r="T86" s="6"/>
    </row>
    <row r="87" ht="19.2" spans="1:20">
      <c r="A87" s="4">
        <v>3549</v>
      </c>
      <c r="B87" s="4" t="s">
        <v>1582</v>
      </c>
      <c r="C87" s="4" t="s">
        <v>2249</v>
      </c>
      <c r="D87" s="5">
        <v>44946</v>
      </c>
      <c r="E87" s="5">
        <v>44975</v>
      </c>
      <c r="F87" s="6"/>
      <c r="G87" s="4" t="s">
        <v>960</v>
      </c>
      <c r="H87" s="4" t="s">
        <v>1501</v>
      </c>
      <c r="I87" s="4" t="s">
        <v>27</v>
      </c>
      <c r="J87" s="4">
        <v>5</v>
      </c>
      <c r="K87" s="8">
        <v>3000</v>
      </c>
      <c r="L87" s="8">
        <v>15000</v>
      </c>
      <c r="M87" s="4">
        <v>10</v>
      </c>
      <c r="N87" s="8">
        <v>1500</v>
      </c>
      <c r="O87" s="8">
        <v>450</v>
      </c>
      <c r="P87" s="6"/>
      <c r="Q87" s="6"/>
      <c r="R87" s="8">
        <v>1050</v>
      </c>
      <c r="S87" s="8">
        <v>1050</v>
      </c>
      <c r="T87" s="6"/>
    </row>
    <row r="88" ht="19.2" spans="1:20">
      <c r="A88" s="4">
        <v>3550</v>
      </c>
      <c r="B88" s="4" t="s">
        <v>1583</v>
      </c>
      <c r="C88" s="4" t="s">
        <v>2249</v>
      </c>
      <c r="D88" s="5">
        <v>44946</v>
      </c>
      <c r="E88" s="5">
        <v>44975</v>
      </c>
      <c r="F88" s="6"/>
      <c r="G88" s="4" t="s">
        <v>960</v>
      </c>
      <c r="H88" s="4" t="s">
        <v>1501</v>
      </c>
      <c r="I88" s="4" t="s">
        <v>27</v>
      </c>
      <c r="J88" s="4">
        <v>3</v>
      </c>
      <c r="K88" s="8">
        <v>3000</v>
      </c>
      <c r="L88" s="8">
        <v>9000</v>
      </c>
      <c r="M88" s="4">
        <v>10</v>
      </c>
      <c r="N88" s="8">
        <v>900</v>
      </c>
      <c r="O88" s="8">
        <v>270</v>
      </c>
      <c r="P88" s="6"/>
      <c r="Q88" s="6"/>
      <c r="R88" s="8">
        <v>630</v>
      </c>
      <c r="S88" s="8">
        <v>630</v>
      </c>
      <c r="T88" s="6"/>
    </row>
    <row r="89" ht="19.2" spans="1:20">
      <c r="A89" s="4">
        <v>3551</v>
      </c>
      <c r="B89" s="4" t="s">
        <v>1584</v>
      </c>
      <c r="C89" s="4" t="s">
        <v>2249</v>
      </c>
      <c r="D89" s="5">
        <v>44946</v>
      </c>
      <c r="E89" s="5">
        <v>44975</v>
      </c>
      <c r="F89" s="6"/>
      <c r="G89" s="4" t="s">
        <v>960</v>
      </c>
      <c r="H89" s="4" t="s">
        <v>1501</v>
      </c>
      <c r="I89" s="4" t="s">
        <v>27</v>
      </c>
      <c r="J89" s="4">
        <v>20</v>
      </c>
      <c r="K89" s="8">
        <v>3000</v>
      </c>
      <c r="L89" s="8">
        <v>60000</v>
      </c>
      <c r="M89" s="4">
        <v>10</v>
      </c>
      <c r="N89" s="8">
        <v>6000</v>
      </c>
      <c r="O89" s="8">
        <v>1800</v>
      </c>
      <c r="P89" s="6"/>
      <c r="Q89" s="6"/>
      <c r="R89" s="8">
        <v>4200</v>
      </c>
      <c r="S89" s="8">
        <v>4200</v>
      </c>
      <c r="T89" s="6"/>
    </row>
    <row r="90" ht="19.2" spans="1:20">
      <c r="A90" s="4">
        <v>3552</v>
      </c>
      <c r="B90" s="4" t="s">
        <v>1585</v>
      </c>
      <c r="C90" s="4" t="s">
        <v>2249</v>
      </c>
      <c r="D90" s="5">
        <v>44946</v>
      </c>
      <c r="E90" s="5">
        <v>44975</v>
      </c>
      <c r="F90" s="6"/>
      <c r="G90" s="4" t="s">
        <v>960</v>
      </c>
      <c r="H90" s="4" t="s">
        <v>1501</v>
      </c>
      <c r="I90" s="4" t="s">
        <v>27</v>
      </c>
      <c r="J90" s="4">
        <v>6</v>
      </c>
      <c r="K90" s="8">
        <v>3000</v>
      </c>
      <c r="L90" s="8">
        <v>18000</v>
      </c>
      <c r="M90" s="4">
        <v>10</v>
      </c>
      <c r="N90" s="8">
        <v>1800</v>
      </c>
      <c r="O90" s="8">
        <v>540</v>
      </c>
      <c r="P90" s="6"/>
      <c r="Q90" s="6"/>
      <c r="R90" s="8">
        <v>1260</v>
      </c>
      <c r="S90" s="8">
        <v>1260</v>
      </c>
      <c r="T90" s="6"/>
    </row>
    <row r="91" ht="19.2" spans="1:20">
      <c r="A91" s="4">
        <v>3553</v>
      </c>
      <c r="B91" s="4" t="s">
        <v>1586</v>
      </c>
      <c r="C91" s="4" t="s">
        <v>2249</v>
      </c>
      <c r="D91" s="5">
        <v>44946</v>
      </c>
      <c r="E91" s="5">
        <v>44975</v>
      </c>
      <c r="F91" s="6"/>
      <c r="G91" s="4" t="s">
        <v>960</v>
      </c>
      <c r="H91" s="4" t="s">
        <v>1501</v>
      </c>
      <c r="I91" s="4" t="s">
        <v>27</v>
      </c>
      <c r="J91" s="4">
        <v>6</v>
      </c>
      <c r="K91" s="8">
        <v>3000</v>
      </c>
      <c r="L91" s="8">
        <v>18000</v>
      </c>
      <c r="M91" s="4">
        <v>10</v>
      </c>
      <c r="N91" s="8">
        <v>1800</v>
      </c>
      <c r="O91" s="8">
        <v>540</v>
      </c>
      <c r="P91" s="6"/>
      <c r="Q91" s="6"/>
      <c r="R91" s="8">
        <v>1260</v>
      </c>
      <c r="S91" s="8">
        <v>1260</v>
      </c>
      <c r="T91" s="6"/>
    </row>
    <row r="92" ht="28.8" spans="1:20">
      <c r="A92" s="4">
        <v>3554</v>
      </c>
      <c r="B92" s="4" t="s">
        <v>1587</v>
      </c>
      <c r="C92" s="4" t="s">
        <v>2249</v>
      </c>
      <c r="D92" s="5">
        <v>44933</v>
      </c>
      <c r="E92" s="5">
        <v>44957</v>
      </c>
      <c r="F92" s="6"/>
      <c r="G92" s="4" t="s">
        <v>25</v>
      </c>
      <c r="H92" s="4" t="s">
        <v>1588</v>
      </c>
      <c r="I92" s="4" t="s">
        <v>27</v>
      </c>
      <c r="J92" s="4">
        <v>29</v>
      </c>
      <c r="K92" s="8">
        <v>2032.8</v>
      </c>
      <c r="L92" s="8">
        <v>58951.2</v>
      </c>
      <c r="M92" s="4">
        <v>10</v>
      </c>
      <c r="N92" s="8">
        <v>5895.12</v>
      </c>
      <c r="O92" s="8">
        <v>294.756</v>
      </c>
      <c r="P92" s="6"/>
      <c r="Q92" s="8">
        <v>2652.804</v>
      </c>
      <c r="R92" s="8">
        <v>2947.56</v>
      </c>
      <c r="S92" s="8">
        <v>5600.364</v>
      </c>
      <c r="T92" s="6"/>
    </row>
  </sheetData>
  <autoFilter ref="A4:T92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7"/>
  <sheetViews>
    <sheetView workbookViewId="0">
      <selection activeCell="G2" sqref="G$1:G$1048576"/>
    </sheetView>
  </sheetViews>
  <sheetFormatPr defaultColWidth="9" defaultRowHeight="14.4" outlineLevelRow="6"/>
  <sheetData>
    <row r="1" ht="15.6" spans="1:20">
      <c r="A1" s="15" t="s">
        <v>2281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3555</v>
      </c>
      <c r="B6" s="4" t="s">
        <v>1589</v>
      </c>
      <c r="C6" s="4" t="s">
        <v>2249</v>
      </c>
      <c r="D6" s="5">
        <v>44930</v>
      </c>
      <c r="E6" s="5">
        <v>44957</v>
      </c>
      <c r="F6" s="6"/>
      <c r="G6" s="4" t="s">
        <v>25</v>
      </c>
      <c r="H6" s="4" t="s">
        <v>1590</v>
      </c>
      <c r="I6" s="4" t="s">
        <v>27</v>
      </c>
      <c r="J6" s="4">
        <v>8.8</v>
      </c>
      <c r="K6" s="8">
        <v>2276.74</v>
      </c>
      <c r="L6" s="8">
        <v>20035.312</v>
      </c>
      <c r="M6" s="4">
        <v>10</v>
      </c>
      <c r="N6" s="8">
        <v>2003.5312</v>
      </c>
      <c r="O6" s="8">
        <v>100.17656</v>
      </c>
      <c r="P6" s="6"/>
      <c r="Q6" s="8">
        <v>901.58904</v>
      </c>
      <c r="R6" s="8">
        <v>1001.7656</v>
      </c>
      <c r="S6" s="8">
        <v>1903.35464</v>
      </c>
      <c r="T6" s="6"/>
    </row>
    <row r="7" ht="28.8" spans="1:20">
      <c r="A7" s="14">
        <v>3556</v>
      </c>
      <c r="B7" s="4" t="s">
        <v>1591</v>
      </c>
      <c r="C7" s="4" t="s">
        <v>2249</v>
      </c>
      <c r="D7" s="5">
        <v>44930</v>
      </c>
      <c r="E7" s="5">
        <v>44957</v>
      </c>
      <c r="F7" s="6"/>
      <c r="G7" s="4" t="s">
        <v>25</v>
      </c>
      <c r="H7" s="4" t="s">
        <v>1592</v>
      </c>
      <c r="I7" s="4" t="s">
        <v>27</v>
      </c>
      <c r="J7" s="4">
        <v>9.2</v>
      </c>
      <c r="K7" s="8">
        <v>2276.74</v>
      </c>
      <c r="L7" s="8">
        <v>20946.008</v>
      </c>
      <c r="M7" s="4">
        <v>10</v>
      </c>
      <c r="N7" s="8">
        <v>2094.6008</v>
      </c>
      <c r="O7" s="8">
        <v>104.73004</v>
      </c>
      <c r="P7" s="6"/>
      <c r="Q7" s="8">
        <v>942.57036</v>
      </c>
      <c r="R7" s="8">
        <v>1047.3004</v>
      </c>
      <c r="S7" s="8">
        <v>1989.87076</v>
      </c>
      <c r="T7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6"/>
  <sheetViews>
    <sheetView workbookViewId="0">
      <selection activeCell="G2" sqref="G$1:G$1048576"/>
    </sheetView>
  </sheetViews>
  <sheetFormatPr defaultColWidth="9" defaultRowHeight="14.4" outlineLevelRow="5"/>
  <sheetData>
    <row r="1" ht="15.6" spans="1:20">
      <c r="A1" s="15" t="s">
        <v>2282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3557</v>
      </c>
      <c r="B6" s="4" t="s">
        <v>1593</v>
      </c>
      <c r="C6" s="4" t="s">
        <v>2249</v>
      </c>
      <c r="D6" s="5">
        <v>44927</v>
      </c>
      <c r="E6" s="5">
        <v>44957</v>
      </c>
      <c r="F6" s="6"/>
      <c r="G6" s="4" t="s">
        <v>25</v>
      </c>
      <c r="H6" s="4" t="s">
        <v>1594</v>
      </c>
      <c r="I6" s="4" t="s">
        <v>27</v>
      </c>
      <c r="J6" s="4">
        <v>8.6</v>
      </c>
      <c r="K6" s="8">
        <v>4410</v>
      </c>
      <c r="L6" s="8">
        <v>37926</v>
      </c>
      <c r="M6" s="4">
        <v>10</v>
      </c>
      <c r="N6" s="8">
        <v>3792.6</v>
      </c>
      <c r="O6" s="8">
        <v>189.63</v>
      </c>
      <c r="P6" s="6"/>
      <c r="Q6" s="8">
        <v>1706.67</v>
      </c>
      <c r="R6" s="8">
        <v>1896.3</v>
      </c>
      <c r="S6" s="8">
        <v>3602.97</v>
      </c>
      <c r="T6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7"/>
  <sheetViews>
    <sheetView workbookViewId="0">
      <selection activeCell="G2" sqref="G$1:G$1048576"/>
    </sheetView>
  </sheetViews>
  <sheetFormatPr defaultColWidth="9" defaultRowHeight="14.4" outlineLevelRow="6"/>
  <sheetData>
    <row r="1" ht="15.6" spans="1:20">
      <c r="A1" s="15" t="s">
        <v>2283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3558</v>
      </c>
      <c r="B6" s="4" t="s">
        <v>1595</v>
      </c>
      <c r="C6" s="4" t="s">
        <v>2249</v>
      </c>
      <c r="D6" s="5">
        <v>44944</v>
      </c>
      <c r="E6" s="5">
        <v>44989</v>
      </c>
      <c r="F6" s="6"/>
      <c r="G6" s="4" t="s">
        <v>960</v>
      </c>
      <c r="H6" s="4" t="s">
        <v>1596</v>
      </c>
      <c r="I6" s="4" t="s">
        <v>27</v>
      </c>
      <c r="J6" s="4">
        <v>12</v>
      </c>
      <c r="K6" s="8">
        <v>3000</v>
      </c>
      <c r="L6" s="8">
        <v>36000</v>
      </c>
      <c r="M6" s="4">
        <v>10</v>
      </c>
      <c r="N6" s="8">
        <v>3600</v>
      </c>
      <c r="O6" s="8">
        <v>1080</v>
      </c>
      <c r="P6" s="6"/>
      <c r="Q6" s="6"/>
      <c r="R6" s="8">
        <v>2520</v>
      </c>
      <c r="S6" s="8">
        <v>2520</v>
      </c>
      <c r="T6" s="6"/>
    </row>
    <row r="7" ht="28.8" spans="1:20">
      <c r="A7" s="14">
        <v>3559</v>
      </c>
      <c r="B7" s="4" t="s">
        <v>1595</v>
      </c>
      <c r="C7" s="4" t="s">
        <v>2249</v>
      </c>
      <c r="D7" s="5">
        <v>44944</v>
      </c>
      <c r="E7" s="5">
        <v>44957</v>
      </c>
      <c r="F7" s="6"/>
      <c r="G7" s="4" t="s">
        <v>25</v>
      </c>
      <c r="H7" s="4" t="s">
        <v>1596</v>
      </c>
      <c r="I7" s="4" t="s">
        <v>27</v>
      </c>
      <c r="J7" s="4">
        <v>12</v>
      </c>
      <c r="K7" s="4">
        <v>1138.37</v>
      </c>
      <c r="L7" s="4">
        <v>13660.44</v>
      </c>
      <c r="M7" s="4">
        <v>10</v>
      </c>
      <c r="N7" s="8">
        <v>1366.044</v>
      </c>
      <c r="O7" s="8">
        <v>68.3022</v>
      </c>
      <c r="P7" s="6"/>
      <c r="Q7" s="8">
        <v>614.7198</v>
      </c>
      <c r="R7" s="8">
        <v>683.022</v>
      </c>
      <c r="S7" s="8">
        <v>1297.7418</v>
      </c>
      <c r="T7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1048350"/>
  <sheetViews>
    <sheetView view="pageBreakPreview" zoomScaleNormal="100" topLeftCell="D1" workbookViewId="0">
      <pane ySplit="5" topLeftCell="A6" activePane="bottomLeft" state="frozen"/>
      <selection/>
      <selection pane="bottomLeft" activeCell="K12" sqref="K12"/>
    </sheetView>
  </sheetViews>
  <sheetFormatPr defaultColWidth="9" defaultRowHeight="14.4"/>
  <cols>
    <col min="1" max="1" width="4.75" style="89" customWidth="1"/>
    <col min="2" max="2" width="7.75" style="89" customWidth="1"/>
    <col min="3" max="4" width="11.5" style="89"/>
    <col min="5" max="5" width="4.86111111111111" style="89" customWidth="1"/>
    <col min="6" max="6" width="13.25" style="89" customWidth="1"/>
    <col min="7" max="8" width="8.37962962962963" style="93" customWidth="1"/>
    <col min="9" max="9" width="12" style="93" customWidth="1"/>
    <col min="10" max="10" width="10.7592592592593" style="68" customWidth="1"/>
    <col min="11" max="11" width="6" style="68" customWidth="1"/>
    <col min="12" max="12" width="10.7592592592593" style="93" customWidth="1"/>
    <col min="13" max="15" width="10.7592592592593" style="68" customWidth="1"/>
    <col min="16" max="16" width="8.5" style="68" customWidth="1"/>
    <col min="17" max="20" width="10.7592592592593" style="68" customWidth="1"/>
    <col min="21" max="21" width="12.6296296296296" style="94" customWidth="1"/>
    <col min="22" max="16384" width="9" style="89"/>
  </cols>
  <sheetData>
    <row r="1" s="89" customFormat="1" ht="20" customHeight="1" spans="1:1">
      <c r="A1" s="95"/>
    </row>
    <row r="2" s="89" customFormat="1" ht="28.05" customHeight="1" spans="1:21">
      <c r="A2" s="96" t="s">
        <v>1864</v>
      </c>
      <c r="B2" s="96"/>
      <c r="C2" s="96"/>
      <c r="D2" s="96"/>
      <c r="E2" s="96"/>
      <c r="F2" s="96"/>
      <c r="G2" s="97"/>
      <c r="H2" s="97"/>
      <c r="I2" s="97"/>
      <c r="J2" s="97"/>
      <c r="K2" s="97"/>
      <c r="L2" s="97"/>
      <c r="M2" s="97"/>
      <c r="N2" s="97"/>
      <c r="O2" s="97"/>
      <c r="P2" s="110"/>
      <c r="Q2" s="110"/>
      <c r="R2" s="110"/>
      <c r="S2" s="110"/>
      <c r="T2" s="110"/>
      <c r="U2" s="96"/>
    </row>
    <row r="3" s="89" customFormat="1" ht="26" customHeight="1" spans="1:21">
      <c r="A3" s="98" t="s">
        <v>2</v>
      </c>
      <c r="B3" s="99"/>
      <c r="C3" s="99"/>
      <c r="D3" s="99"/>
      <c r="E3" s="99"/>
      <c r="F3" s="100"/>
      <c r="G3" s="101"/>
      <c r="H3" s="101"/>
      <c r="I3" s="111" t="s">
        <v>1851</v>
      </c>
      <c r="J3" s="111"/>
      <c r="K3" s="111"/>
      <c r="L3" s="111"/>
      <c r="M3" s="112"/>
      <c r="N3" s="68"/>
      <c r="O3" s="113" t="s">
        <v>4</v>
      </c>
      <c r="P3" s="113"/>
      <c r="Q3" s="113"/>
      <c r="R3" s="113"/>
      <c r="S3" s="113"/>
      <c r="T3" s="113"/>
      <c r="U3" s="116"/>
    </row>
    <row r="4" s="90" customFormat="1" ht="29" customHeight="1" spans="1:16381">
      <c r="A4" s="102" t="s">
        <v>5</v>
      </c>
      <c r="B4" s="102" t="s">
        <v>6</v>
      </c>
      <c r="C4" s="102" t="s">
        <v>7</v>
      </c>
      <c r="D4" s="102" t="s">
        <v>8</v>
      </c>
      <c r="E4" s="102" t="s">
        <v>9</v>
      </c>
      <c r="F4" s="102" t="s">
        <v>10</v>
      </c>
      <c r="G4" s="103" t="s">
        <v>12</v>
      </c>
      <c r="H4" s="103" t="s">
        <v>13</v>
      </c>
      <c r="I4" s="103" t="s">
        <v>14</v>
      </c>
      <c r="J4" s="103" t="s">
        <v>16</v>
      </c>
      <c r="K4" s="114" t="s">
        <v>1854</v>
      </c>
      <c r="L4" s="48" t="s">
        <v>18</v>
      </c>
      <c r="M4" s="48"/>
      <c r="N4" s="48"/>
      <c r="O4" s="48"/>
      <c r="P4" s="48" t="s">
        <v>1855</v>
      </c>
      <c r="Q4" s="84" t="s">
        <v>1856</v>
      </c>
      <c r="R4" s="85"/>
      <c r="S4" s="85"/>
      <c r="T4" s="86"/>
      <c r="U4" s="117" t="s">
        <v>19</v>
      </c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  <c r="AR4" s="118"/>
      <c r="AS4" s="118"/>
      <c r="AT4" s="118"/>
      <c r="AU4" s="118"/>
      <c r="AV4" s="118"/>
      <c r="AW4" s="118"/>
      <c r="AX4" s="118"/>
      <c r="AY4" s="118"/>
      <c r="AZ4" s="118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118"/>
      <c r="BN4" s="118"/>
      <c r="BO4" s="118"/>
      <c r="BP4" s="118"/>
      <c r="BQ4" s="118"/>
      <c r="BR4" s="118"/>
      <c r="BS4" s="118"/>
      <c r="BT4" s="118"/>
      <c r="BU4" s="118"/>
      <c r="BV4" s="118"/>
      <c r="BW4" s="118"/>
      <c r="BX4" s="118"/>
      <c r="BY4" s="118"/>
      <c r="BZ4" s="118"/>
      <c r="CA4" s="118"/>
      <c r="CB4" s="118"/>
      <c r="CC4" s="118"/>
      <c r="CD4" s="118"/>
      <c r="CE4" s="118"/>
      <c r="CF4" s="118"/>
      <c r="CG4" s="118"/>
      <c r="CH4" s="118"/>
      <c r="CI4" s="118"/>
      <c r="CJ4" s="118"/>
      <c r="CK4" s="118"/>
      <c r="CL4" s="118"/>
      <c r="CM4" s="118"/>
      <c r="CN4" s="118"/>
      <c r="CO4" s="118"/>
      <c r="CP4" s="118"/>
      <c r="CQ4" s="118"/>
      <c r="CR4" s="118"/>
      <c r="CS4" s="118"/>
      <c r="CT4" s="118"/>
      <c r="CU4" s="118"/>
      <c r="CV4" s="118"/>
      <c r="CW4" s="118"/>
      <c r="CX4" s="118"/>
      <c r="CY4" s="118"/>
      <c r="CZ4" s="118"/>
      <c r="DA4" s="118"/>
      <c r="DB4" s="118"/>
      <c r="DC4" s="118"/>
      <c r="DD4" s="118"/>
      <c r="DE4" s="118"/>
      <c r="DF4" s="118"/>
      <c r="DG4" s="118"/>
      <c r="DH4" s="118"/>
      <c r="DI4" s="118"/>
      <c r="DJ4" s="118"/>
      <c r="DK4" s="118"/>
      <c r="DL4" s="118"/>
      <c r="DM4" s="118"/>
      <c r="DN4" s="118"/>
      <c r="DO4" s="118"/>
      <c r="DP4" s="118"/>
      <c r="DQ4" s="118"/>
      <c r="DR4" s="118"/>
      <c r="DS4" s="118"/>
      <c r="DT4" s="118"/>
      <c r="DU4" s="118"/>
      <c r="DV4" s="118"/>
      <c r="DW4" s="118"/>
      <c r="DX4" s="118"/>
      <c r="DY4" s="118"/>
      <c r="DZ4" s="118"/>
      <c r="EA4" s="118"/>
      <c r="EB4" s="118"/>
      <c r="EC4" s="118"/>
      <c r="ED4" s="118"/>
      <c r="EE4" s="118"/>
      <c r="EF4" s="118"/>
      <c r="EG4" s="118"/>
      <c r="EH4" s="118"/>
      <c r="EI4" s="118"/>
      <c r="EJ4" s="118"/>
      <c r="EK4" s="118"/>
      <c r="EL4" s="118"/>
      <c r="EM4" s="118"/>
      <c r="EN4" s="118"/>
      <c r="EO4" s="118"/>
      <c r="EP4" s="118"/>
      <c r="EQ4" s="118"/>
      <c r="ER4" s="118"/>
      <c r="ES4" s="118"/>
      <c r="ET4" s="118"/>
      <c r="EU4" s="118"/>
      <c r="EV4" s="118"/>
      <c r="EW4" s="118"/>
      <c r="EX4" s="118"/>
      <c r="EY4" s="118"/>
      <c r="EZ4" s="118"/>
      <c r="FA4" s="118"/>
      <c r="FB4" s="118"/>
      <c r="FC4" s="118"/>
      <c r="FD4" s="118"/>
      <c r="FE4" s="118"/>
      <c r="FF4" s="118"/>
      <c r="FG4" s="118"/>
      <c r="FH4" s="118"/>
      <c r="FI4" s="118"/>
      <c r="FJ4" s="118"/>
      <c r="FK4" s="118"/>
      <c r="FL4" s="118"/>
      <c r="FM4" s="118"/>
      <c r="FN4" s="118"/>
      <c r="FO4" s="118"/>
      <c r="FP4" s="118"/>
      <c r="FQ4" s="118"/>
      <c r="FR4" s="118"/>
      <c r="FS4" s="118"/>
      <c r="FT4" s="118"/>
      <c r="FU4" s="118"/>
      <c r="FV4" s="118"/>
      <c r="FW4" s="118"/>
      <c r="FX4" s="118"/>
      <c r="FY4" s="118"/>
      <c r="FZ4" s="118"/>
      <c r="GA4" s="118"/>
      <c r="GB4" s="118"/>
      <c r="GC4" s="118"/>
      <c r="GD4" s="118"/>
      <c r="GE4" s="118"/>
      <c r="GF4" s="118"/>
      <c r="GG4" s="118"/>
      <c r="GH4" s="118"/>
      <c r="GI4" s="118"/>
      <c r="GJ4" s="118"/>
      <c r="GK4" s="118"/>
      <c r="GL4" s="118"/>
      <c r="GM4" s="118"/>
      <c r="GN4" s="118"/>
      <c r="GO4" s="118"/>
      <c r="GP4" s="118"/>
      <c r="GQ4" s="118"/>
      <c r="GR4" s="118"/>
      <c r="GS4" s="118"/>
      <c r="GT4" s="118"/>
      <c r="GU4" s="118"/>
      <c r="GV4" s="118"/>
      <c r="GW4" s="118"/>
      <c r="GX4" s="118"/>
      <c r="GY4" s="118"/>
      <c r="GZ4" s="118"/>
      <c r="HA4" s="118"/>
      <c r="HB4" s="118"/>
      <c r="HC4" s="118"/>
      <c r="HD4" s="118"/>
      <c r="HE4" s="118"/>
      <c r="HF4" s="118"/>
      <c r="HG4" s="118"/>
      <c r="HH4" s="118"/>
      <c r="HI4" s="118"/>
      <c r="HJ4" s="118"/>
      <c r="HK4" s="118"/>
      <c r="HL4" s="118"/>
      <c r="HM4" s="118"/>
      <c r="HN4" s="118"/>
      <c r="HO4" s="118"/>
      <c r="HP4" s="118"/>
      <c r="HQ4" s="118"/>
      <c r="HR4" s="118"/>
      <c r="HS4" s="118"/>
      <c r="HT4" s="118"/>
      <c r="HU4" s="118"/>
      <c r="HV4" s="118"/>
      <c r="HW4" s="118"/>
      <c r="HX4" s="118"/>
      <c r="HY4" s="118"/>
      <c r="HZ4" s="118"/>
      <c r="IA4" s="118"/>
      <c r="IB4" s="118"/>
      <c r="IC4" s="118"/>
      <c r="ID4" s="118"/>
      <c r="IE4" s="118"/>
      <c r="IF4" s="118"/>
      <c r="IG4" s="118"/>
      <c r="IH4" s="118"/>
      <c r="II4" s="118"/>
      <c r="IJ4" s="118"/>
      <c r="IK4" s="118"/>
      <c r="IL4" s="118"/>
      <c r="IM4" s="118"/>
      <c r="IN4" s="118"/>
      <c r="IO4" s="118"/>
      <c r="IP4" s="118"/>
      <c r="IQ4" s="118"/>
      <c r="IR4" s="118"/>
      <c r="IS4" s="118"/>
      <c r="IT4" s="118"/>
      <c r="IU4" s="118"/>
      <c r="IV4" s="118"/>
      <c r="IW4" s="118"/>
      <c r="IX4" s="118"/>
      <c r="IY4" s="118"/>
      <c r="IZ4" s="118"/>
      <c r="JA4" s="118"/>
      <c r="JB4" s="118"/>
      <c r="JC4" s="118"/>
      <c r="JD4" s="118"/>
      <c r="JE4" s="118"/>
      <c r="JF4" s="118"/>
      <c r="JG4" s="118"/>
      <c r="JH4" s="118"/>
      <c r="JI4" s="118"/>
      <c r="JJ4" s="118"/>
      <c r="JK4" s="118"/>
      <c r="JL4" s="118"/>
      <c r="JM4" s="118"/>
      <c r="JN4" s="118"/>
      <c r="JO4" s="118"/>
      <c r="JP4" s="118"/>
      <c r="JQ4" s="118"/>
      <c r="JR4" s="118"/>
      <c r="JS4" s="118"/>
      <c r="JT4" s="118"/>
      <c r="JU4" s="118"/>
      <c r="JV4" s="118"/>
      <c r="JW4" s="118"/>
      <c r="JX4" s="118"/>
      <c r="JY4" s="118"/>
      <c r="JZ4" s="118"/>
      <c r="KA4" s="118"/>
      <c r="KB4" s="118"/>
      <c r="KC4" s="118"/>
      <c r="KD4" s="118"/>
      <c r="KE4" s="118"/>
      <c r="KF4" s="118"/>
      <c r="KG4" s="118"/>
      <c r="KH4" s="118"/>
      <c r="KI4" s="118"/>
      <c r="KJ4" s="118"/>
      <c r="KK4" s="118"/>
      <c r="KL4" s="118"/>
      <c r="KM4" s="118"/>
      <c r="KN4" s="118"/>
      <c r="KO4" s="118"/>
      <c r="KP4" s="118"/>
      <c r="KQ4" s="118"/>
      <c r="KR4" s="118"/>
      <c r="KS4" s="118"/>
      <c r="KT4" s="118"/>
      <c r="KU4" s="118"/>
      <c r="KV4" s="118"/>
      <c r="KW4" s="118"/>
      <c r="KX4" s="118"/>
      <c r="KY4" s="118"/>
      <c r="KZ4" s="118"/>
      <c r="LA4" s="118"/>
      <c r="LB4" s="118"/>
      <c r="LC4" s="118"/>
      <c r="LD4" s="118"/>
      <c r="LE4" s="118"/>
      <c r="LF4" s="118"/>
      <c r="LG4" s="118"/>
      <c r="LH4" s="118"/>
      <c r="LI4" s="118"/>
      <c r="LJ4" s="118"/>
      <c r="LK4" s="118"/>
      <c r="LL4" s="118"/>
      <c r="LM4" s="118"/>
      <c r="LN4" s="118"/>
      <c r="LO4" s="118"/>
      <c r="LP4" s="118"/>
      <c r="LQ4" s="118"/>
      <c r="LR4" s="118"/>
      <c r="LS4" s="118"/>
      <c r="LT4" s="118"/>
      <c r="LU4" s="118"/>
      <c r="LV4" s="118"/>
      <c r="LW4" s="118"/>
      <c r="LX4" s="118"/>
      <c r="LY4" s="118"/>
      <c r="LZ4" s="118"/>
      <c r="MA4" s="118"/>
      <c r="MB4" s="118"/>
      <c r="MC4" s="118"/>
      <c r="MD4" s="118"/>
      <c r="ME4" s="118"/>
      <c r="MF4" s="118"/>
      <c r="MG4" s="118"/>
      <c r="MH4" s="118"/>
      <c r="MI4" s="118"/>
      <c r="MJ4" s="118"/>
      <c r="MK4" s="118"/>
      <c r="ML4" s="118"/>
      <c r="MM4" s="118"/>
      <c r="MN4" s="118"/>
      <c r="MO4" s="118"/>
      <c r="MP4" s="118"/>
      <c r="MQ4" s="118"/>
      <c r="MR4" s="118"/>
      <c r="MS4" s="118"/>
      <c r="MT4" s="118"/>
      <c r="MU4" s="118"/>
      <c r="MV4" s="118"/>
      <c r="MW4" s="118"/>
      <c r="MX4" s="118"/>
      <c r="MY4" s="118"/>
      <c r="MZ4" s="118"/>
      <c r="NA4" s="118"/>
      <c r="NB4" s="118"/>
      <c r="NC4" s="118"/>
      <c r="ND4" s="118"/>
      <c r="NE4" s="118"/>
      <c r="NF4" s="118"/>
      <c r="NG4" s="118"/>
      <c r="NH4" s="118"/>
      <c r="NI4" s="118"/>
      <c r="NJ4" s="118"/>
      <c r="NK4" s="118"/>
      <c r="NL4" s="118"/>
      <c r="NM4" s="118"/>
      <c r="NN4" s="118"/>
      <c r="NO4" s="118"/>
      <c r="NP4" s="118"/>
      <c r="NQ4" s="118"/>
      <c r="NR4" s="118"/>
      <c r="NS4" s="118"/>
      <c r="NT4" s="118"/>
      <c r="NU4" s="118"/>
      <c r="NV4" s="118"/>
      <c r="NW4" s="118"/>
      <c r="NX4" s="118"/>
      <c r="NY4" s="118"/>
      <c r="NZ4" s="118"/>
      <c r="OA4" s="118"/>
      <c r="OB4" s="118"/>
      <c r="OC4" s="118"/>
      <c r="OD4" s="118"/>
      <c r="OE4" s="118"/>
      <c r="OF4" s="118"/>
      <c r="OG4" s="118"/>
      <c r="OH4" s="118"/>
      <c r="OI4" s="118"/>
      <c r="OJ4" s="118"/>
      <c r="OK4" s="118"/>
      <c r="OL4" s="118"/>
      <c r="OM4" s="118"/>
      <c r="ON4" s="118"/>
      <c r="OO4" s="118"/>
      <c r="OP4" s="118"/>
      <c r="OQ4" s="118"/>
      <c r="OR4" s="118"/>
      <c r="OS4" s="118"/>
      <c r="OT4" s="118"/>
      <c r="OU4" s="118"/>
      <c r="OV4" s="118"/>
      <c r="OW4" s="118"/>
      <c r="OX4" s="118"/>
      <c r="OY4" s="118"/>
      <c r="OZ4" s="118"/>
      <c r="PA4" s="118"/>
      <c r="PB4" s="118"/>
      <c r="PC4" s="118"/>
      <c r="PD4" s="118"/>
      <c r="PE4" s="118"/>
      <c r="PF4" s="118"/>
      <c r="PG4" s="118"/>
      <c r="PH4" s="118"/>
      <c r="PI4" s="118"/>
      <c r="PJ4" s="118"/>
      <c r="PK4" s="118"/>
      <c r="PL4" s="118"/>
      <c r="PM4" s="118"/>
      <c r="PN4" s="118"/>
      <c r="PO4" s="118"/>
      <c r="PP4" s="118"/>
      <c r="PQ4" s="118"/>
      <c r="PR4" s="118"/>
      <c r="PS4" s="118"/>
      <c r="PT4" s="118"/>
      <c r="PU4" s="118"/>
      <c r="PV4" s="118"/>
      <c r="PW4" s="118"/>
      <c r="PX4" s="118"/>
      <c r="PY4" s="118"/>
      <c r="PZ4" s="118"/>
      <c r="QA4" s="118"/>
      <c r="QB4" s="118"/>
      <c r="QC4" s="118"/>
      <c r="QD4" s="118"/>
      <c r="QE4" s="118"/>
      <c r="QF4" s="118"/>
      <c r="QG4" s="118"/>
      <c r="QH4" s="118"/>
      <c r="QI4" s="118"/>
      <c r="QJ4" s="118"/>
      <c r="QK4" s="118"/>
      <c r="QL4" s="118"/>
      <c r="QM4" s="118"/>
      <c r="QN4" s="118"/>
      <c r="QO4" s="118"/>
      <c r="QP4" s="118"/>
      <c r="QQ4" s="118"/>
      <c r="QR4" s="118"/>
      <c r="QS4" s="118"/>
      <c r="QT4" s="118"/>
      <c r="QU4" s="118"/>
      <c r="QV4" s="118"/>
      <c r="QW4" s="118"/>
      <c r="QX4" s="118"/>
      <c r="QY4" s="118"/>
      <c r="QZ4" s="118"/>
      <c r="RA4" s="118"/>
      <c r="RB4" s="118"/>
      <c r="RC4" s="118"/>
      <c r="RD4" s="118"/>
      <c r="RE4" s="118"/>
      <c r="RF4" s="118"/>
      <c r="RG4" s="118"/>
      <c r="RH4" s="118"/>
      <c r="RI4" s="118"/>
      <c r="RJ4" s="118"/>
      <c r="RK4" s="118"/>
      <c r="RL4" s="118"/>
      <c r="RM4" s="118"/>
      <c r="RN4" s="118"/>
      <c r="RO4" s="118"/>
      <c r="RP4" s="118"/>
      <c r="RQ4" s="118"/>
      <c r="RR4" s="118"/>
      <c r="RS4" s="118"/>
      <c r="RT4" s="118"/>
      <c r="RU4" s="118"/>
      <c r="RV4" s="118"/>
      <c r="RW4" s="118"/>
      <c r="RX4" s="118"/>
      <c r="RY4" s="118"/>
      <c r="RZ4" s="118"/>
      <c r="SA4" s="118"/>
      <c r="SB4" s="118"/>
      <c r="SC4" s="118"/>
      <c r="SD4" s="118"/>
      <c r="SE4" s="118"/>
      <c r="SF4" s="118"/>
      <c r="SG4" s="118"/>
      <c r="SH4" s="118"/>
      <c r="SI4" s="118"/>
      <c r="SJ4" s="118"/>
      <c r="SK4" s="118"/>
      <c r="SL4" s="118"/>
      <c r="SM4" s="118"/>
      <c r="SN4" s="118"/>
      <c r="SO4" s="118"/>
      <c r="SP4" s="118"/>
      <c r="SQ4" s="118"/>
      <c r="SR4" s="118"/>
      <c r="SS4" s="118"/>
      <c r="ST4" s="118"/>
      <c r="SU4" s="118"/>
      <c r="SV4" s="118"/>
      <c r="SW4" s="118"/>
      <c r="SX4" s="118"/>
      <c r="SY4" s="118"/>
      <c r="SZ4" s="118"/>
      <c r="TA4" s="118"/>
      <c r="TB4" s="118"/>
      <c r="TC4" s="118"/>
      <c r="TD4" s="118"/>
      <c r="TE4" s="118"/>
      <c r="TF4" s="118"/>
      <c r="TG4" s="118"/>
      <c r="TH4" s="118"/>
      <c r="TI4" s="118"/>
      <c r="TJ4" s="118"/>
      <c r="TK4" s="118"/>
      <c r="TL4" s="118"/>
      <c r="TM4" s="118"/>
      <c r="TN4" s="118"/>
      <c r="TO4" s="118"/>
      <c r="TP4" s="118"/>
      <c r="TQ4" s="118"/>
      <c r="TR4" s="118"/>
      <c r="TS4" s="118"/>
      <c r="TT4" s="118"/>
      <c r="TU4" s="118"/>
      <c r="TV4" s="118"/>
      <c r="TW4" s="118"/>
      <c r="TX4" s="118"/>
      <c r="TY4" s="118"/>
      <c r="TZ4" s="118"/>
      <c r="UA4" s="118"/>
      <c r="UB4" s="118"/>
      <c r="UC4" s="118"/>
      <c r="UD4" s="118"/>
      <c r="UE4" s="118"/>
      <c r="UF4" s="118"/>
      <c r="UG4" s="118"/>
      <c r="UH4" s="118"/>
      <c r="UI4" s="118"/>
      <c r="UJ4" s="118"/>
      <c r="UK4" s="118"/>
      <c r="UL4" s="118"/>
      <c r="UM4" s="118"/>
      <c r="UN4" s="118"/>
      <c r="UO4" s="118"/>
      <c r="UP4" s="118"/>
      <c r="UQ4" s="118"/>
      <c r="UR4" s="118"/>
      <c r="US4" s="118"/>
      <c r="UT4" s="118"/>
      <c r="UU4" s="118"/>
      <c r="UV4" s="118"/>
      <c r="UW4" s="118"/>
      <c r="UX4" s="118"/>
      <c r="UY4" s="118"/>
      <c r="UZ4" s="118"/>
      <c r="VA4" s="118"/>
      <c r="VB4" s="118"/>
      <c r="VC4" s="118"/>
      <c r="VD4" s="118"/>
      <c r="VE4" s="118"/>
      <c r="VF4" s="118"/>
      <c r="VG4" s="118"/>
      <c r="VH4" s="118"/>
      <c r="VI4" s="118"/>
      <c r="VJ4" s="118"/>
      <c r="VK4" s="118"/>
      <c r="VL4" s="118"/>
      <c r="VM4" s="118"/>
      <c r="VN4" s="118"/>
      <c r="VO4" s="118"/>
      <c r="VP4" s="118"/>
      <c r="VQ4" s="118"/>
      <c r="VR4" s="118"/>
      <c r="VS4" s="118"/>
      <c r="VT4" s="118"/>
      <c r="VU4" s="118"/>
      <c r="VV4" s="118"/>
      <c r="VW4" s="118"/>
      <c r="VX4" s="118"/>
      <c r="VY4" s="118"/>
      <c r="VZ4" s="118"/>
      <c r="WA4" s="118"/>
      <c r="WB4" s="118"/>
      <c r="WC4" s="118"/>
      <c r="WD4" s="118"/>
      <c r="WE4" s="118"/>
      <c r="WF4" s="118"/>
      <c r="WG4" s="118"/>
      <c r="WH4" s="118"/>
      <c r="WI4" s="118"/>
      <c r="WJ4" s="118"/>
      <c r="WK4" s="118"/>
      <c r="WL4" s="118"/>
      <c r="WM4" s="118"/>
      <c r="WN4" s="118"/>
      <c r="WO4" s="118"/>
      <c r="WP4" s="118"/>
      <c r="WQ4" s="118"/>
      <c r="WR4" s="118"/>
      <c r="WS4" s="118"/>
      <c r="WT4" s="118"/>
      <c r="WU4" s="118"/>
      <c r="WV4" s="118"/>
      <c r="WW4" s="118"/>
      <c r="WX4" s="118"/>
      <c r="WY4" s="118"/>
      <c r="WZ4" s="118"/>
      <c r="XA4" s="118"/>
      <c r="XB4" s="118"/>
      <c r="XC4" s="118"/>
      <c r="XD4" s="118"/>
      <c r="XE4" s="118"/>
      <c r="XF4" s="118"/>
      <c r="XG4" s="118"/>
      <c r="XH4" s="118"/>
      <c r="XI4" s="118"/>
      <c r="XJ4" s="118"/>
      <c r="XK4" s="118"/>
      <c r="XL4" s="118"/>
      <c r="XM4" s="118"/>
      <c r="XN4" s="118"/>
      <c r="XO4" s="118"/>
      <c r="XP4" s="118"/>
      <c r="XQ4" s="118"/>
      <c r="XR4" s="118"/>
      <c r="XS4" s="118"/>
      <c r="XT4" s="118"/>
      <c r="XU4" s="118"/>
      <c r="XV4" s="118"/>
      <c r="XW4" s="118"/>
      <c r="XX4" s="118"/>
      <c r="XY4" s="118"/>
      <c r="XZ4" s="118"/>
      <c r="YA4" s="118"/>
      <c r="YB4" s="118"/>
      <c r="YC4" s="118"/>
      <c r="YD4" s="118"/>
      <c r="YE4" s="118"/>
      <c r="YF4" s="118"/>
      <c r="YG4" s="118"/>
      <c r="YH4" s="118"/>
      <c r="YI4" s="118"/>
      <c r="YJ4" s="118"/>
      <c r="YK4" s="118"/>
      <c r="YL4" s="118"/>
      <c r="YM4" s="118"/>
      <c r="YN4" s="118"/>
      <c r="YO4" s="118"/>
      <c r="YP4" s="118"/>
      <c r="YQ4" s="118"/>
      <c r="YR4" s="118"/>
      <c r="YS4" s="118"/>
      <c r="YT4" s="118"/>
      <c r="YU4" s="118"/>
      <c r="YV4" s="118"/>
      <c r="YW4" s="118"/>
      <c r="YX4" s="118"/>
      <c r="YY4" s="118"/>
      <c r="YZ4" s="118"/>
      <c r="ZA4" s="118"/>
      <c r="ZB4" s="118"/>
      <c r="ZC4" s="118"/>
      <c r="ZD4" s="118"/>
      <c r="ZE4" s="118"/>
      <c r="ZF4" s="118"/>
      <c r="ZG4" s="118"/>
      <c r="ZH4" s="118"/>
      <c r="ZI4" s="118"/>
      <c r="ZJ4" s="118"/>
      <c r="ZK4" s="118"/>
      <c r="ZL4" s="118"/>
      <c r="ZM4" s="118"/>
      <c r="ZN4" s="118"/>
      <c r="ZO4" s="118"/>
      <c r="ZP4" s="118"/>
      <c r="ZQ4" s="118"/>
      <c r="ZR4" s="118"/>
      <c r="ZS4" s="118"/>
      <c r="ZT4" s="118"/>
      <c r="ZU4" s="118"/>
      <c r="ZV4" s="118"/>
      <c r="ZW4" s="118"/>
      <c r="ZX4" s="118"/>
      <c r="ZY4" s="118"/>
      <c r="ZZ4" s="118"/>
      <c r="AAA4" s="118"/>
      <c r="AAB4" s="118"/>
      <c r="AAC4" s="118"/>
      <c r="AAD4" s="118"/>
      <c r="AAE4" s="118"/>
      <c r="AAF4" s="118"/>
      <c r="AAG4" s="118"/>
      <c r="AAH4" s="118"/>
      <c r="AAI4" s="118"/>
      <c r="AAJ4" s="118"/>
      <c r="AAK4" s="118"/>
      <c r="AAL4" s="118"/>
      <c r="AAM4" s="118"/>
      <c r="AAN4" s="118"/>
      <c r="AAO4" s="118"/>
      <c r="AAP4" s="118"/>
      <c r="AAQ4" s="118"/>
      <c r="AAR4" s="118"/>
      <c r="AAS4" s="118"/>
      <c r="AAT4" s="118"/>
      <c r="AAU4" s="118"/>
      <c r="AAV4" s="118"/>
      <c r="AAW4" s="118"/>
      <c r="AAX4" s="118"/>
      <c r="AAY4" s="118"/>
      <c r="AAZ4" s="118"/>
      <c r="ABA4" s="118"/>
      <c r="ABB4" s="118"/>
      <c r="ABC4" s="118"/>
      <c r="ABD4" s="118"/>
      <c r="ABE4" s="118"/>
      <c r="ABF4" s="118"/>
      <c r="ABG4" s="118"/>
      <c r="ABH4" s="118"/>
      <c r="ABI4" s="118"/>
      <c r="ABJ4" s="118"/>
      <c r="ABK4" s="118"/>
      <c r="ABL4" s="118"/>
      <c r="ABM4" s="118"/>
      <c r="ABN4" s="118"/>
      <c r="ABO4" s="118"/>
      <c r="ABP4" s="118"/>
      <c r="ABQ4" s="118"/>
      <c r="ABR4" s="118"/>
      <c r="ABS4" s="118"/>
      <c r="ABT4" s="118"/>
      <c r="ABU4" s="118"/>
      <c r="ABV4" s="118"/>
      <c r="ABW4" s="118"/>
      <c r="ABX4" s="118"/>
      <c r="ABY4" s="118"/>
      <c r="ABZ4" s="118"/>
      <c r="ACA4" s="118"/>
      <c r="ACB4" s="118"/>
      <c r="ACC4" s="118"/>
      <c r="ACD4" s="118"/>
      <c r="ACE4" s="118"/>
      <c r="ACF4" s="118"/>
      <c r="ACG4" s="118"/>
      <c r="ACH4" s="118"/>
      <c r="ACI4" s="118"/>
      <c r="ACJ4" s="118"/>
      <c r="ACK4" s="118"/>
      <c r="ACL4" s="118"/>
      <c r="ACM4" s="118"/>
      <c r="ACN4" s="118"/>
      <c r="ACO4" s="118"/>
      <c r="ACP4" s="118"/>
      <c r="ACQ4" s="118"/>
      <c r="ACR4" s="118"/>
      <c r="ACS4" s="118"/>
      <c r="ACT4" s="118"/>
      <c r="ACU4" s="118"/>
      <c r="ACV4" s="118"/>
      <c r="ACW4" s="118"/>
      <c r="ACX4" s="118"/>
      <c r="ACY4" s="118"/>
      <c r="ACZ4" s="118"/>
      <c r="ADA4" s="118"/>
      <c r="ADB4" s="118"/>
      <c r="ADC4" s="118"/>
      <c r="ADD4" s="118"/>
      <c r="ADE4" s="118"/>
      <c r="ADF4" s="118"/>
      <c r="ADG4" s="118"/>
      <c r="ADH4" s="118"/>
      <c r="ADI4" s="118"/>
      <c r="ADJ4" s="118"/>
      <c r="ADK4" s="118"/>
      <c r="ADL4" s="118"/>
      <c r="ADM4" s="118"/>
      <c r="ADN4" s="118"/>
      <c r="ADO4" s="118"/>
      <c r="ADP4" s="118"/>
      <c r="ADQ4" s="118"/>
      <c r="ADR4" s="118"/>
      <c r="ADS4" s="118"/>
      <c r="ADT4" s="118"/>
      <c r="ADU4" s="118"/>
      <c r="ADV4" s="118"/>
      <c r="ADW4" s="118"/>
      <c r="ADX4" s="118"/>
      <c r="ADY4" s="118"/>
      <c r="ADZ4" s="118"/>
      <c r="AEA4" s="118"/>
      <c r="AEB4" s="118"/>
      <c r="AEC4" s="118"/>
      <c r="AED4" s="118"/>
      <c r="AEE4" s="118"/>
      <c r="AEF4" s="118"/>
      <c r="AEG4" s="118"/>
      <c r="AEH4" s="118"/>
      <c r="AEI4" s="118"/>
      <c r="AEJ4" s="118"/>
      <c r="AEK4" s="118"/>
      <c r="AEL4" s="118"/>
      <c r="AEM4" s="118"/>
      <c r="AEN4" s="118"/>
      <c r="AEO4" s="118"/>
      <c r="AEP4" s="118"/>
      <c r="AEQ4" s="118"/>
      <c r="AER4" s="118"/>
      <c r="AES4" s="118"/>
      <c r="AET4" s="118"/>
      <c r="AEU4" s="118"/>
      <c r="AEV4" s="118"/>
      <c r="AEW4" s="118"/>
      <c r="AEX4" s="118"/>
      <c r="AEY4" s="118"/>
      <c r="AEZ4" s="118"/>
      <c r="AFA4" s="118"/>
      <c r="AFB4" s="118"/>
      <c r="AFC4" s="118"/>
      <c r="AFD4" s="118"/>
      <c r="AFE4" s="118"/>
      <c r="AFF4" s="118"/>
      <c r="AFG4" s="118"/>
      <c r="AFH4" s="118"/>
      <c r="AFI4" s="118"/>
      <c r="AFJ4" s="118"/>
      <c r="AFK4" s="118"/>
      <c r="AFL4" s="118"/>
      <c r="AFM4" s="118"/>
      <c r="AFN4" s="118"/>
      <c r="AFO4" s="118"/>
      <c r="AFP4" s="118"/>
      <c r="AFQ4" s="118"/>
      <c r="AFR4" s="118"/>
      <c r="AFS4" s="118"/>
      <c r="AFT4" s="118"/>
      <c r="AFU4" s="118"/>
      <c r="AFV4" s="118"/>
      <c r="AFW4" s="118"/>
      <c r="AFX4" s="118"/>
      <c r="AFY4" s="118"/>
      <c r="AFZ4" s="118"/>
      <c r="AGA4" s="118"/>
      <c r="AGB4" s="118"/>
      <c r="AGC4" s="118"/>
      <c r="AGD4" s="118"/>
      <c r="AGE4" s="118"/>
      <c r="AGF4" s="118"/>
      <c r="AGG4" s="118"/>
      <c r="AGH4" s="118"/>
      <c r="AGI4" s="118"/>
      <c r="AGJ4" s="118"/>
      <c r="AGK4" s="118"/>
      <c r="AGL4" s="118"/>
      <c r="AGM4" s="118"/>
      <c r="AGN4" s="118"/>
      <c r="AGO4" s="118"/>
      <c r="AGP4" s="118"/>
      <c r="AGQ4" s="118"/>
      <c r="AGR4" s="118"/>
      <c r="AGS4" s="118"/>
      <c r="AGT4" s="118"/>
      <c r="AGU4" s="118"/>
      <c r="AGV4" s="118"/>
      <c r="AGW4" s="118"/>
      <c r="AGX4" s="118"/>
      <c r="AGY4" s="118"/>
      <c r="AGZ4" s="118"/>
      <c r="AHA4" s="118"/>
      <c r="AHB4" s="118"/>
      <c r="AHC4" s="118"/>
      <c r="AHD4" s="118"/>
      <c r="AHE4" s="118"/>
      <c r="AHF4" s="118"/>
      <c r="AHG4" s="118"/>
      <c r="AHH4" s="118"/>
      <c r="AHI4" s="118"/>
      <c r="AHJ4" s="118"/>
      <c r="AHK4" s="118"/>
      <c r="AHL4" s="118"/>
      <c r="AHM4" s="118"/>
      <c r="AHN4" s="118"/>
      <c r="AHO4" s="118"/>
      <c r="AHP4" s="118"/>
      <c r="AHQ4" s="118"/>
      <c r="AHR4" s="118"/>
      <c r="AHS4" s="118"/>
      <c r="AHT4" s="118"/>
      <c r="AHU4" s="118"/>
      <c r="AHV4" s="118"/>
      <c r="AHW4" s="118"/>
      <c r="AHX4" s="118"/>
      <c r="AHY4" s="118"/>
      <c r="AHZ4" s="118"/>
      <c r="AIA4" s="118"/>
      <c r="AIB4" s="118"/>
      <c r="AIC4" s="118"/>
      <c r="AID4" s="118"/>
      <c r="AIE4" s="118"/>
      <c r="AIF4" s="118"/>
      <c r="AIG4" s="118"/>
      <c r="AIH4" s="118"/>
      <c r="AII4" s="118"/>
      <c r="AIJ4" s="118"/>
      <c r="AIK4" s="118"/>
      <c r="AIL4" s="118"/>
      <c r="AIM4" s="118"/>
      <c r="AIN4" s="118"/>
      <c r="AIO4" s="118"/>
      <c r="AIP4" s="118"/>
      <c r="AIQ4" s="118"/>
      <c r="AIR4" s="118"/>
      <c r="AIS4" s="118"/>
      <c r="AIT4" s="118"/>
      <c r="AIU4" s="118"/>
      <c r="AIV4" s="118"/>
      <c r="AIW4" s="118"/>
      <c r="AIX4" s="118"/>
      <c r="AIY4" s="118"/>
      <c r="AIZ4" s="118"/>
      <c r="AJA4" s="118"/>
      <c r="AJB4" s="118"/>
      <c r="AJC4" s="118"/>
      <c r="AJD4" s="118"/>
      <c r="AJE4" s="118"/>
      <c r="AJF4" s="118"/>
      <c r="AJG4" s="118"/>
      <c r="AJH4" s="118"/>
      <c r="AJI4" s="118"/>
      <c r="AJJ4" s="118"/>
      <c r="AJK4" s="118"/>
      <c r="AJL4" s="118"/>
      <c r="AJM4" s="118"/>
      <c r="AJN4" s="118"/>
      <c r="AJO4" s="118"/>
      <c r="AJP4" s="118"/>
      <c r="AJQ4" s="118"/>
      <c r="AJR4" s="118"/>
      <c r="AJS4" s="118"/>
      <c r="AJT4" s="118"/>
      <c r="AJU4" s="118"/>
      <c r="AJV4" s="118"/>
      <c r="AJW4" s="118"/>
      <c r="AJX4" s="118"/>
      <c r="AJY4" s="118"/>
      <c r="AJZ4" s="118"/>
      <c r="AKA4" s="118"/>
      <c r="AKB4" s="118"/>
      <c r="AKC4" s="118"/>
      <c r="AKD4" s="118"/>
      <c r="AKE4" s="118"/>
      <c r="AKF4" s="118"/>
      <c r="AKG4" s="118"/>
      <c r="AKH4" s="118"/>
      <c r="AKI4" s="118"/>
      <c r="AKJ4" s="118"/>
      <c r="AKK4" s="118"/>
      <c r="AKL4" s="118"/>
      <c r="AKM4" s="118"/>
      <c r="AKN4" s="118"/>
      <c r="AKO4" s="118"/>
      <c r="AKP4" s="118"/>
      <c r="AKQ4" s="118"/>
      <c r="AKR4" s="118"/>
      <c r="AKS4" s="118"/>
      <c r="AKT4" s="118"/>
      <c r="AKU4" s="118"/>
      <c r="AKV4" s="118"/>
      <c r="AKW4" s="118"/>
      <c r="AKX4" s="118"/>
      <c r="AKY4" s="118"/>
      <c r="AKZ4" s="118"/>
      <c r="ALA4" s="118"/>
      <c r="ALB4" s="118"/>
      <c r="ALC4" s="118"/>
      <c r="ALD4" s="118"/>
      <c r="ALE4" s="118"/>
      <c r="ALF4" s="118"/>
      <c r="ALG4" s="118"/>
      <c r="ALH4" s="118"/>
      <c r="ALI4" s="118"/>
      <c r="ALJ4" s="118"/>
      <c r="ALK4" s="118"/>
      <c r="ALL4" s="118"/>
      <c r="ALM4" s="118"/>
      <c r="ALN4" s="118"/>
      <c r="ALO4" s="118"/>
      <c r="ALP4" s="118"/>
      <c r="ALQ4" s="118"/>
      <c r="ALR4" s="118"/>
      <c r="ALS4" s="118"/>
      <c r="ALT4" s="118"/>
      <c r="ALU4" s="118"/>
      <c r="ALV4" s="118"/>
      <c r="ALW4" s="118"/>
      <c r="ALX4" s="118"/>
      <c r="ALY4" s="118"/>
      <c r="ALZ4" s="118"/>
      <c r="AMA4" s="118"/>
      <c r="AMB4" s="118"/>
      <c r="AMC4" s="118"/>
      <c r="AMD4" s="118"/>
      <c r="AME4" s="118"/>
      <c r="AMF4" s="118"/>
      <c r="AMG4" s="118"/>
      <c r="AMH4" s="118"/>
      <c r="AMI4" s="118"/>
      <c r="AMJ4" s="118"/>
      <c r="AMK4" s="118"/>
      <c r="AML4" s="118"/>
      <c r="AMM4" s="118"/>
      <c r="AMN4" s="118"/>
      <c r="AMO4" s="118"/>
      <c r="AMP4" s="118"/>
      <c r="AMQ4" s="118"/>
      <c r="AMR4" s="118"/>
      <c r="AMS4" s="118"/>
      <c r="AMT4" s="118"/>
      <c r="AMU4" s="118"/>
      <c r="AMV4" s="118"/>
      <c r="AMW4" s="118"/>
      <c r="AMX4" s="118"/>
      <c r="AMY4" s="118"/>
      <c r="AMZ4" s="118"/>
      <c r="ANA4" s="118"/>
      <c r="ANB4" s="118"/>
      <c r="ANC4" s="118"/>
      <c r="AND4" s="118"/>
      <c r="ANE4" s="118"/>
      <c r="ANF4" s="118"/>
      <c r="ANG4" s="118"/>
      <c r="ANH4" s="118"/>
      <c r="ANI4" s="118"/>
      <c r="ANJ4" s="118"/>
      <c r="ANK4" s="118"/>
      <c r="ANL4" s="118"/>
      <c r="ANM4" s="118"/>
      <c r="ANN4" s="118"/>
      <c r="ANO4" s="118"/>
      <c r="ANP4" s="118"/>
      <c r="ANQ4" s="118"/>
      <c r="ANR4" s="118"/>
      <c r="ANS4" s="118"/>
      <c r="ANT4" s="118"/>
      <c r="ANU4" s="118"/>
      <c r="ANV4" s="118"/>
      <c r="ANW4" s="118"/>
      <c r="ANX4" s="118"/>
      <c r="ANY4" s="118"/>
      <c r="ANZ4" s="118"/>
      <c r="AOA4" s="118"/>
      <c r="AOB4" s="118"/>
      <c r="AOC4" s="118"/>
      <c r="AOD4" s="118"/>
      <c r="AOE4" s="118"/>
      <c r="AOF4" s="118"/>
      <c r="AOG4" s="118"/>
      <c r="AOH4" s="118"/>
      <c r="AOI4" s="118"/>
      <c r="AOJ4" s="118"/>
      <c r="AOK4" s="118"/>
      <c r="AOL4" s="118"/>
      <c r="AOM4" s="118"/>
      <c r="AON4" s="118"/>
      <c r="AOO4" s="118"/>
      <c r="AOP4" s="118"/>
      <c r="AOQ4" s="118"/>
      <c r="AOR4" s="118"/>
      <c r="AOS4" s="118"/>
      <c r="AOT4" s="118"/>
      <c r="AOU4" s="118"/>
      <c r="AOV4" s="118"/>
      <c r="AOW4" s="118"/>
      <c r="AOX4" s="118"/>
      <c r="AOY4" s="118"/>
      <c r="AOZ4" s="118"/>
      <c r="APA4" s="118"/>
      <c r="APB4" s="118"/>
      <c r="APC4" s="118"/>
      <c r="APD4" s="118"/>
      <c r="APE4" s="118"/>
      <c r="APF4" s="118"/>
      <c r="APG4" s="118"/>
      <c r="APH4" s="118"/>
      <c r="API4" s="118"/>
      <c r="APJ4" s="118"/>
      <c r="APK4" s="118"/>
      <c r="APL4" s="118"/>
      <c r="APM4" s="118"/>
      <c r="APN4" s="118"/>
      <c r="APO4" s="118"/>
      <c r="APP4" s="118"/>
      <c r="APQ4" s="118"/>
      <c r="APR4" s="118"/>
      <c r="APS4" s="118"/>
      <c r="APT4" s="118"/>
      <c r="APU4" s="118"/>
      <c r="APV4" s="118"/>
      <c r="APW4" s="118"/>
      <c r="APX4" s="118"/>
      <c r="APY4" s="118"/>
      <c r="APZ4" s="118"/>
      <c r="AQA4" s="118"/>
      <c r="AQB4" s="118"/>
      <c r="AQC4" s="118"/>
      <c r="AQD4" s="118"/>
      <c r="AQE4" s="118"/>
      <c r="AQF4" s="118"/>
      <c r="AQG4" s="118"/>
      <c r="AQH4" s="118"/>
      <c r="AQI4" s="118"/>
      <c r="AQJ4" s="118"/>
      <c r="AQK4" s="118"/>
      <c r="AQL4" s="118"/>
      <c r="AQM4" s="118"/>
      <c r="AQN4" s="118"/>
      <c r="AQO4" s="118"/>
      <c r="AQP4" s="118"/>
      <c r="AQQ4" s="118"/>
      <c r="AQR4" s="118"/>
      <c r="AQS4" s="118"/>
      <c r="AQT4" s="118"/>
      <c r="AQU4" s="118"/>
      <c r="AQV4" s="118"/>
      <c r="AQW4" s="118"/>
      <c r="AQX4" s="118"/>
      <c r="AQY4" s="118"/>
      <c r="AQZ4" s="118"/>
      <c r="ARA4" s="118"/>
      <c r="ARB4" s="118"/>
      <c r="ARC4" s="118"/>
      <c r="ARD4" s="118"/>
      <c r="ARE4" s="118"/>
      <c r="ARF4" s="118"/>
      <c r="ARG4" s="118"/>
      <c r="ARH4" s="118"/>
      <c r="ARI4" s="118"/>
      <c r="ARJ4" s="118"/>
      <c r="ARK4" s="118"/>
      <c r="ARL4" s="118"/>
      <c r="ARM4" s="118"/>
      <c r="ARN4" s="118"/>
      <c r="ARO4" s="118"/>
      <c r="ARP4" s="118"/>
      <c r="ARQ4" s="118"/>
      <c r="ARR4" s="118"/>
      <c r="ARS4" s="118"/>
      <c r="ART4" s="118"/>
      <c r="ARU4" s="118"/>
      <c r="ARV4" s="118"/>
      <c r="ARW4" s="118"/>
      <c r="ARX4" s="118"/>
      <c r="ARY4" s="118"/>
      <c r="ARZ4" s="118"/>
      <c r="ASA4" s="118"/>
      <c r="ASB4" s="118"/>
      <c r="ASC4" s="118"/>
      <c r="ASD4" s="118"/>
      <c r="ASE4" s="118"/>
      <c r="ASF4" s="118"/>
      <c r="ASG4" s="118"/>
      <c r="ASH4" s="118"/>
      <c r="ASI4" s="118"/>
      <c r="ASJ4" s="118"/>
      <c r="ASK4" s="118"/>
      <c r="ASL4" s="118"/>
      <c r="ASM4" s="118"/>
      <c r="ASN4" s="118"/>
      <c r="ASO4" s="118"/>
      <c r="ASP4" s="118"/>
      <c r="ASQ4" s="118"/>
      <c r="ASR4" s="118"/>
      <c r="ASS4" s="118"/>
      <c r="AST4" s="118"/>
      <c r="ASU4" s="118"/>
      <c r="ASV4" s="118"/>
      <c r="ASW4" s="118"/>
      <c r="ASX4" s="118"/>
      <c r="ASY4" s="118"/>
      <c r="ASZ4" s="118"/>
      <c r="ATA4" s="118"/>
      <c r="ATB4" s="118"/>
      <c r="ATC4" s="118"/>
      <c r="ATD4" s="118"/>
      <c r="ATE4" s="118"/>
      <c r="ATF4" s="118"/>
      <c r="ATG4" s="118"/>
      <c r="ATH4" s="118"/>
      <c r="ATI4" s="118"/>
      <c r="ATJ4" s="118"/>
      <c r="ATK4" s="118"/>
      <c r="ATL4" s="118"/>
      <c r="ATM4" s="118"/>
      <c r="ATN4" s="118"/>
      <c r="ATO4" s="118"/>
      <c r="ATP4" s="118"/>
      <c r="ATQ4" s="118"/>
      <c r="ATR4" s="118"/>
      <c r="ATS4" s="118"/>
      <c r="ATT4" s="118"/>
      <c r="ATU4" s="118"/>
      <c r="ATV4" s="118"/>
      <c r="ATW4" s="118"/>
      <c r="ATX4" s="118"/>
      <c r="ATY4" s="118"/>
      <c r="ATZ4" s="118"/>
      <c r="AUA4" s="118"/>
      <c r="AUB4" s="118"/>
      <c r="AUC4" s="118"/>
      <c r="AUD4" s="118"/>
      <c r="AUE4" s="118"/>
      <c r="AUF4" s="118"/>
      <c r="AUG4" s="118"/>
      <c r="AUH4" s="118"/>
      <c r="AUI4" s="118"/>
      <c r="AUJ4" s="118"/>
      <c r="AUK4" s="118"/>
      <c r="AUL4" s="118"/>
      <c r="AUM4" s="118"/>
      <c r="AUN4" s="118"/>
      <c r="AUO4" s="118"/>
      <c r="AUP4" s="118"/>
      <c r="AUQ4" s="118"/>
      <c r="AUR4" s="118"/>
      <c r="AUS4" s="118"/>
      <c r="AUT4" s="118"/>
      <c r="AUU4" s="118"/>
      <c r="AUV4" s="118"/>
      <c r="AUW4" s="118"/>
      <c r="AUX4" s="118"/>
      <c r="AUY4" s="118"/>
      <c r="AUZ4" s="118"/>
      <c r="AVA4" s="118"/>
      <c r="AVB4" s="118"/>
      <c r="AVC4" s="118"/>
      <c r="AVD4" s="118"/>
      <c r="AVE4" s="118"/>
      <c r="AVF4" s="118"/>
      <c r="AVG4" s="118"/>
      <c r="AVH4" s="118"/>
      <c r="AVI4" s="118"/>
      <c r="AVJ4" s="118"/>
      <c r="AVK4" s="118"/>
      <c r="AVL4" s="118"/>
      <c r="AVM4" s="118"/>
      <c r="AVN4" s="118"/>
      <c r="AVO4" s="118"/>
      <c r="AVP4" s="118"/>
      <c r="AVQ4" s="118"/>
      <c r="AVR4" s="118"/>
      <c r="AVS4" s="118"/>
      <c r="AVT4" s="118"/>
      <c r="AVU4" s="118"/>
      <c r="AVV4" s="118"/>
      <c r="AVW4" s="118"/>
      <c r="AVX4" s="118"/>
      <c r="AVY4" s="118"/>
      <c r="AVZ4" s="118"/>
      <c r="AWA4" s="118"/>
      <c r="AWB4" s="118"/>
      <c r="AWC4" s="118"/>
      <c r="AWD4" s="118"/>
      <c r="AWE4" s="118"/>
      <c r="AWF4" s="118"/>
      <c r="AWG4" s="118"/>
      <c r="AWH4" s="118"/>
      <c r="AWI4" s="118"/>
      <c r="AWJ4" s="118"/>
      <c r="AWK4" s="118"/>
      <c r="AWL4" s="118"/>
      <c r="AWM4" s="118"/>
      <c r="AWN4" s="118"/>
      <c r="AWO4" s="118"/>
      <c r="AWP4" s="118"/>
      <c r="AWQ4" s="118"/>
      <c r="AWR4" s="118"/>
      <c r="AWS4" s="118"/>
      <c r="AWT4" s="118"/>
      <c r="AWU4" s="118"/>
      <c r="AWV4" s="118"/>
      <c r="AWW4" s="118"/>
      <c r="AWX4" s="118"/>
      <c r="AWY4" s="118"/>
      <c r="AWZ4" s="118"/>
      <c r="AXA4" s="118"/>
      <c r="AXB4" s="118"/>
      <c r="AXC4" s="118"/>
      <c r="AXD4" s="118"/>
      <c r="AXE4" s="118"/>
      <c r="AXF4" s="118"/>
      <c r="AXG4" s="118"/>
      <c r="AXH4" s="118"/>
      <c r="AXI4" s="118"/>
      <c r="AXJ4" s="118"/>
      <c r="AXK4" s="118"/>
      <c r="AXL4" s="118"/>
      <c r="AXM4" s="118"/>
      <c r="AXN4" s="118"/>
      <c r="AXO4" s="118"/>
      <c r="AXP4" s="118"/>
      <c r="AXQ4" s="118"/>
      <c r="AXR4" s="118"/>
      <c r="AXS4" s="118"/>
      <c r="AXT4" s="118"/>
      <c r="AXU4" s="118"/>
      <c r="AXV4" s="118"/>
      <c r="AXW4" s="118"/>
      <c r="AXX4" s="118"/>
      <c r="AXY4" s="118"/>
      <c r="AXZ4" s="118"/>
      <c r="AYA4" s="118"/>
      <c r="AYB4" s="118"/>
      <c r="AYC4" s="118"/>
      <c r="AYD4" s="118"/>
      <c r="AYE4" s="118"/>
      <c r="AYF4" s="118"/>
      <c r="AYG4" s="118"/>
      <c r="AYH4" s="118"/>
      <c r="AYI4" s="118"/>
      <c r="AYJ4" s="118"/>
      <c r="AYK4" s="118"/>
      <c r="AYL4" s="118"/>
      <c r="AYM4" s="118"/>
      <c r="AYN4" s="118"/>
      <c r="AYO4" s="118"/>
      <c r="AYP4" s="118"/>
      <c r="AYQ4" s="118"/>
      <c r="AYR4" s="118"/>
      <c r="AYS4" s="118"/>
      <c r="AYT4" s="118"/>
      <c r="AYU4" s="118"/>
      <c r="AYV4" s="118"/>
      <c r="AYW4" s="118"/>
      <c r="AYX4" s="118"/>
      <c r="AYY4" s="118"/>
      <c r="AYZ4" s="118"/>
      <c r="AZA4" s="118"/>
      <c r="AZB4" s="118"/>
      <c r="AZC4" s="118"/>
      <c r="AZD4" s="118"/>
      <c r="AZE4" s="118"/>
      <c r="AZF4" s="118"/>
      <c r="AZG4" s="118"/>
      <c r="AZH4" s="118"/>
      <c r="AZI4" s="118"/>
      <c r="AZJ4" s="118"/>
      <c r="AZK4" s="118"/>
      <c r="AZL4" s="118"/>
      <c r="AZM4" s="118"/>
      <c r="AZN4" s="118"/>
      <c r="AZO4" s="118"/>
      <c r="AZP4" s="118"/>
      <c r="AZQ4" s="118"/>
      <c r="AZR4" s="118"/>
      <c r="AZS4" s="118"/>
      <c r="AZT4" s="118"/>
      <c r="AZU4" s="118"/>
      <c r="AZV4" s="118"/>
      <c r="AZW4" s="118"/>
      <c r="AZX4" s="118"/>
      <c r="AZY4" s="118"/>
      <c r="AZZ4" s="118"/>
      <c r="BAA4" s="118"/>
      <c r="BAB4" s="118"/>
      <c r="BAC4" s="118"/>
      <c r="BAD4" s="118"/>
      <c r="BAE4" s="118"/>
      <c r="BAF4" s="118"/>
      <c r="BAG4" s="118"/>
      <c r="BAH4" s="118"/>
      <c r="BAI4" s="118"/>
      <c r="BAJ4" s="118"/>
      <c r="BAK4" s="118"/>
      <c r="BAL4" s="118"/>
      <c r="BAM4" s="118"/>
      <c r="BAN4" s="118"/>
      <c r="BAO4" s="118"/>
      <c r="BAP4" s="118"/>
      <c r="BAQ4" s="118"/>
      <c r="BAR4" s="118"/>
      <c r="BAS4" s="118"/>
      <c r="BAT4" s="118"/>
      <c r="BAU4" s="118"/>
      <c r="BAV4" s="118"/>
      <c r="BAW4" s="118"/>
      <c r="BAX4" s="118"/>
      <c r="BAY4" s="118"/>
      <c r="BAZ4" s="118"/>
      <c r="BBA4" s="118"/>
      <c r="BBB4" s="118"/>
      <c r="BBC4" s="118"/>
      <c r="BBD4" s="118"/>
      <c r="BBE4" s="118"/>
      <c r="BBF4" s="118"/>
      <c r="BBG4" s="118"/>
      <c r="BBH4" s="118"/>
      <c r="BBI4" s="118"/>
      <c r="BBJ4" s="118"/>
      <c r="BBK4" s="118"/>
      <c r="BBL4" s="118"/>
      <c r="BBM4" s="118"/>
      <c r="BBN4" s="118"/>
      <c r="BBO4" s="118"/>
      <c r="BBP4" s="118"/>
      <c r="BBQ4" s="118"/>
      <c r="BBR4" s="118"/>
      <c r="BBS4" s="118"/>
      <c r="BBT4" s="118"/>
      <c r="BBU4" s="118"/>
      <c r="BBV4" s="118"/>
      <c r="BBW4" s="118"/>
      <c r="BBX4" s="118"/>
      <c r="BBY4" s="118"/>
      <c r="BBZ4" s="118"/>
      <c r="BCA4" s="118"/>
      <c r="BCB4" s="118"/>
      <c r="BCC4" s="118"/>
      <c r="BCD4" s="118"/>
      <c r="BCE4" s="118"/>
      <c r="BCF4" s="118"/>
      <c r="BCG4" s="118"/>
      <c r="BCH4" s="118"/>
      <c r="BCI4" s="118"/>
      <c r="BCJ4" s="118"/>
      <c r="BCK4" s="118"/>
      <c r="BCL4" s="118"/>
      <c r="BCM4" s="118"/>
      <c r="BCN4" s="118"/>
      <c r="BCO4" s="118"/>
      <c r="BCP4" s="118"/>
      <c r="BCQ4" s="118"/>
      <c r="BCR4" s="118"/>
      <c r="BCS4" s="118"/>
      <c r="BCT4" s="118"/>
      <c r="BCU4" s="118"/>
      <c r="BCV4" s="118"/>
      <c r="BCW4" s="118"/>
      <c r="BCX4" s="118"/>
      <c r="BCY4" s="118"/>
      <c r="BCZ4" s="118"/>
      <c r="BDA4" s="118"/>
      <c r="BDB4" s="118"/>
      <c r="BDC4" s="118"/>
      <c r="BDD4" s="118"/>
      <c r="BDE4" s="118"/>
      <c r="BDF4" s="118"/>
      <c r="BDG4" s="118"/>
      <c r="BDH4" s="118"/>
      <c r="BDI4" s="118"/>
      <c r="BDJ4" s="118"/>
      <c r="BDK4" s="118"/>
      <c r="BDL4" s="118"/>
      <c r="BDM4" s="118"/>
      <c r="BDN4" s="118"/>
      <c r="BDO4" s="118"/>
      <c r="BDP4" s="118"/>
      <c r="BDQ4" s="118"/>
      <c r="BDR4" s="118"/>
      <c r="BDS4" s="118"/>
      <c r="BDT4" s="118"/>
      <c r="BDU4" s="118"/>
      <c r="BDV4" s="118"/>
      <c r="BDW4" s="118"/>
      <c r="BDX4" s="118"/>
      <c r="BDY4" s="118"/>
      <c r="BDZ4" s="118"/>
      <c r="BEA4" s="118"/>
      <c r="BEB4" s="118"/>
      <c r="BEC4" s="118"/>
      <c r="BED4" s="118"/>
      <c r="BEE4" s="118"/>
      <c r="BEF4" s="118"/>
      <c r="BEG4" s="118"/>
      <c r="BEH4" s="118"/>
      <c r="BEI4" s="118"/>
      <c r="BEJ4" s="118"/>
      <c r="BEK4" s="118"/>
      <c r="BEL4" s="118"/>
      <c r="BEM4" s="118"/>
      <c r="BEN4" s="118"/>
      <c r="BEO4" s="118"/>
      <c r="BEP4" s="118"/>
      <c r="BEQ4" s="118"/>
      <c r="BER4" s="118"/>
      <c r="BES4" s="118"/>
      <c r="BET4" s="118"/>
      <c r="BEU4" s="118"/>
      <c r="BEV4" s="118"/>
      <c r="BEW4" s="118"/>
      <c r="BEX4" s="118"/>
      <c r="BEY4" s="118"/>
      <c r="BEZ4" s="118"/>
      <c r="BFA4" s="118"/>
      <c r="BFB4" s="118"/>
      <c r="BFC4" s="118"/>
      <c r="BFD4" s="118"/>
      <c r="BFE4" s="118"/>
      <c r="BFF4" s="118"/>
      <c r="BFG4" s="118"/>
      <c r="BFH4" s="118"/>
      <c r="BFI4" s="118"/>
      <c r="BFJ4" s="118"/>
      <c r="BFK4" s="118"/>
      <c r="BFL4" s="118"/>
      <c r="BFM4" s="118"/>
      <c r="BFN4" s="118"/>
      <c r="BFO4" s="118"/>
      <c r="BFP4" s="118"/>
      <c r="BFQ4" s="118"/>
      <c r="BFR4" s="118"/>
      <c r="BFS4" s="118"/>
      <c r="BFT4" s="118"/>
      <c r="BFU4" s="118"/>
      <c r="BFV4" s="118"/>
      <c r="BFW4" s="118"/>
      <c r="BFX4" s="118"/>
      <c r="BFY4" s="118"/>
      <c r="BFZ4" s="118"/>
      <c r="BGA4" s="118"/>
      <c r="BGB4" s="118"/>
      <c r="BGC4" s="118"/>
      <c r="BGD4" s="118"/>
      <c r="BGE4" s="118"/>
      <c r="BGF4" s="118"/>
      <c r="BGG4" s="118"/>
      <c r="BGH4" s="118"/>
      <c r="BGI4" s="118"/>
      <c r="BGJ4" s="118"/>
      <c r="BGK4" s="118"/>
      <c r="BGL4" s="118"/>
      <c r="BGM4" s="118"/>
      <c r="BGN4" s="118"/>
      <c r="BGO4" s="118"/>
      <c r="BGP4" s="118"/>
      <c r="BGQ4" s="118"/>
      <c r="BGR4" s="118"/>
      <c r="BGS4" s="118"/>
      <c r="BGT4" s="118"/>
      <c r="BGU4" s="118"/>
      <c r="BGV4" s="118"/>
      <c r="BGW4" s="118"/>
      <c r="BGX4" s="118"/>
      <c r="BGY4" s="118"/>
      <c r="BGZ4" s="118"/>
      <c r="BHA4" s="118"/>
      <c r="BHB4" s="118"/>
      <c r="BHC4" s="118"/>
      <c r="BHD4" s="118"/>
      <c r="BHE4" s="118"/>
      <c r="BHF4" s="118"/>
      <c r="BHG4" s="118"/>
      <c r="BHH4" s="118"/>
      <c r="BHI4" s="118"/>
      <c r="BHJ4" s="118"/>
      <c r="BHK4" s="118"/>
      <c r="BHL4" s="118"/>
      <c r="BHM4" s="118"/>
      <c r="BHN4" s="118"/>
      <c r="BHO4" s="118"/>
      <c r="BHP4" s="118"/>
      <c r="BHQ4" s="118"/>
      <c r="BHR4" s="118"/>
      <c r="BHS4" s="118"/>
      <c r="BHT4" s="118"/>
      <c r="BHU4" s="118"/>
      <c r="BHV4" s="118"/>
      <c r="BHW4" s="118"/>
      <c r="BHX4" s="118"/>
      <c r="BHY4" s="118"/>
      <c r="BHZ4" s="118"/>
      <c r="BIA4" s="118"/>
      <c r="BIB4" s="118"/>
      <c r="BIC4" s="118"/>
      <c r="BID4" s="118"/>
      <c r="BIE4" s="118"/>
      <c r="BIF4" s="118"/>
      <c r="BIG4" s="118"/>
      <c r="BIH4" s="118"/>
      <c r="BII4" s="118"/>
      <c r="BIJ4" s="118"/>
      <c r="BIK4" s="118"/>
      <c r="BIL4" s="118"/>
      <c r="BIM4" s="118"/>
      <c r="BIN4" s="118"/>
      <c r="BIO4" s="118"/>
      <c r="BIP4" s="118"/>
      <c r="BIQ4" s="118"/>
      <c r="BIR4" s="118"/>
      <c r="BIS4" s="118"/>
      <c r="BIT4" s="118"/>
      <c r="BIU4" s="118"/>
      <c r="BIV4" s="118"/>
      <c r="BIW4" s="118"/>
      <c r="BIX4" s="118"/>
      <c r="BIY4" s="118"/>
      <c r="BIZ4" s="118"/>
      <c r="BJA4" s="118"/>
      <c r="BJB4" s="118"/>
      <c r="BJC4" s="118"/>
      <c r="BJD4" s="118"/>
      <c r="BJE4" s="118"/>
      <c r="BJF4" s="118"/>
      <c r="BJG4" s="118"/>
      <c r="BJH4" s="118"/>
      <c r="BJI4" s="118"/>
      <c r="BJJ4" s="118"/>
      <c r="BJK4" s="118"/>
      <c r="BJL4" s="118"/>
      <c r="BJM4" s="118"/>
      <c r="BJN4" s="118"/>
      <c r="BJO4" s="118"/>
      <c r="BJP4" s="118"/>
      <c r="BJQ4" s="118"/>
      <c r="BJR4" s="118"/>
      <c r="BJS4" s="118"/>
      <c r="BJT4" s="118"/>
      <c r="BJU4" s="118"/>
      <c r="BJV4" s="118"/>
      <c r="BJW4" s="118"/>
      <c r="BJX4" s="118"/>
      <c r="BJY4" s="118"/>
      <c r="BJZ4" s="118"/>
      <c r="BKA4" s="118"/>
      <c r="BKB4" s="118"/>
      <c r="BKC4" s="118"/>
      <c r="BKD4" s="118"/>
      <c r="BKE4" s="118"/>
      <c r="BKF4" s="118"/>
      <c r="BKG4" s="118"/>
      <c r="BKH4" s="118"/>
      <c r="BKI4" s="118"/>
      <c r="BKJ4" s="118"/>
      <c r="BKK4" s="118"/>
      <c r="BKL4" s="118"/>
      <c r="BKM4" s="118"/>
      <c r="BKN4" s="118"/>
      <c r="BKO4" s="118"/>
      <c r="BKP4" s="118"/>
      <c r="BKQ4" s="118"/>
      <c r="BKR4" s="118"/>
      <c r="BKS4" s="118"/>
      <c r="BKT4" s="118"/>
      <c r="BKU4" s="118"/>
      <c r="BKV4" s="118"/>
      <c r="BKW4" s="118"/>
      <c r="BKX4" s="118"/>
      <c r="BKY4" s="118"/>
      <c r="BKZ4" s="118"/>
      <c r="BLA4" s="118"/>
      <c r="BLB4" s="118"/>
      <c r="BLC4" s="118"/>
      <c r="BLD4" s="118"/>
      <c r="BLE4" s="118"/>
      <c r="BLF4" s="118"/>
      <c r="BLG4" s="118"/>
      <c r="BLH4" s="118"/>
      <c r="BLI4" s="118"/>
      <c r="BLJ4" s="118"/>
      <c r="BLK4" s="118"/>
      <c r="BLL4" s="118"/>
      <c r="BLM4" s="118"/>
      <c r="BLN4" s="118"/>
      <c r="BLO4" s="118"/>
      <c r="BLP4" s="118"/>
      <c r="BLQ4" s="118"/>
      <c r="BLR4" s="118"/>
      <c r="BLS4" s="118"/>
      <c r="BLT4" s="118"/>
      <c r="BLU4" s="118"/>
      <c r="BLV4" s="118"/>
      <c r="BLW4" s="118"/>
      <c r="BLX4" s="118"/>
      <c r="BLY4" s="118"/>
      <c r="BLZ4" s="118"/>
      <c r="BMA4" s="118"/>
      <c r="BMB4" s="118"/>
      <c r="BMC4" s="118"/>
      <c r="BMD4" s="118"/>
      <c r="BME4" s="118"/>
      <c r="BMF4" s="118"/>
      <c r="BMG4" s="118"/>
      <c r="BMH4" s="118"/>
      <c r="BMI4" s="118"/>
      <c r="BMJ4" s="118"/>
      <c r="BMK4" s="118"/>
      <c r="BML4" s="118"/>
      <c r="BMM4" s="118"/>
      <c r="BMN4" s="118"/>
      <c r="BMO4" s="118"/>
      <c r="BMP4" s="118"/>
      <c r="BMQ4" s="118"/>
      <c r="BMR4" s="118"/>
      <c r="BMS4" s="118"/>
      <c r="BMT4" s="118"/>
      <c r="BMU4" s="118"/>
      <c r="BMV4" s="118"/>
      <c r="BMW4" s="118"/>
      <c r="BMX4" s="118"/>
      <c r="BMY4" s="118"/>
      <c r="BMZ4" s="118"/>
      <c r="BNA4" s="118"/>
      <c r="BNB4" s="118"/>
      <c r="BNC4" s="118"/>
      <c r="BND4" s="118"/>
      <c r="BNE4" s="118"/>
      <c r="BNF4" s="118"/>
      <c r="BNG4" s="118"/>
      <c r="BNH4" s="118"/>
      <c r="BNI4" s="118"/>
      <c r="BNJ4" s="118"/>
      <c r="BNK4" s="118"/>
      <c r="BNL4" s="118"/>
      <c r="BNM4" s="118"/>
      <c r="BNN4" s="118"/>
      <c r="BNO4" s="118"/>
      <c r="BNP4" s="118"/>
      <c r="BNQ4" s="118"/>
      <c r="BNR4" s="118"/>
      <c r="BNS4" s="118"/>
      <c r="BNT4" s="118"/>
      <c r="BNU4" s="118"/>
      <c r="BNV4" s="118"/>
      <c r="BNW4" s="118"/>
      <c r="BNX4" s="118"/>
      <c r="BNY4" s="118"/>
      <c r="BNZ4" s="118"/>
      <c r="BOA4" s="118"/>
      <c r="BOB4" s="118"/>
      <c r="BOC4" s="118"/>
      <c r="BOD4" s="118"/>
      <c r="BOE4" s="118"/>
      <c r="BOF4" s="118"/>
      <c r="BOG4" s="118"/>
      <c r="BOH4" s="118"/>
      <c r="BOI4" s="118"/>
      <c r="BOJ4" s="118"/>
      <c r="BOK4" s="118"/>
      <c r="BOL4" s="118"/>
      <c r="BOM4" s="118"/>
      <c r="BON4" s="118"/>
      <c r="BOO4" s="118"/>
      <c r="BOP4" s="118"/>
      <c r="BOQ4" s="118"/>
      <c r="BOR4" s="118"/>
      <c r="BOS4" s="118"/>
      <c r="BOT4" s="118"/>
      <c r="BOU4" s="118"/>
      <c r="BOV4" s="118"/>
      <c r="BOW4" s="118"/>
      <c r="BOX4" s="118"/>
      <c r="BOY4" s="118"/>
      <c r="BOZ4" s="118"/>
      <c r="BPA4" s="118"/>
      <c r="BPB4" s="118"/>
      <c r="BPC4" s="118"/>
      <c r="BPD4" s="118"/>
      <c r="BPE4" s="118"/>
      <c r="BPF4" s="118"/>
      <c r="BPG4" s="118"/>
      <c r="BPH4" s="118"/>
      <c r="BPI4" s="118"/>
      <c r="BPJ4" s="118"/>
      <c r="BPK4" s="118"/>
      <c r="BPL4" s="118"/>
      <c r="BPM4" s="118"/>
      <c r="BPN4" s="118"/>
      <c r="BPO4" s="118"/>
      <c r="BPP4" s="118"/>
      <c r="BPQ4" s="118"/>
      <c r="BPR4" s="118"/>
      <c r="BPS4" s="118"/>
      <c r="BPT4" s="118"/>
      <c r="BPU4" s="118"/>
      <c r="BPV4" s="118"/>
      <c r="BPW4" s="118"/>
      <c r="BPX4" s="118"/>
      <c r="BPY4" s="118"/>
      <c r="BPZ4" s="118"/>
      <c r="BQA4" s="118"/>
      <c r="BQB4" s="118"/>
      <c r="BQC4" s="118"/>
      <c r="BQD4" s="118"/>
      <c r="BQE4" s="118"/>
      <c r="BQF4" s="118"/>
      <c r="BQG4" s="118"/>
      <c r="BQH4" s="118"/>
      <c r="BQI4" s="118"/>
      <c r="BQJ4" s="118"/>
      <c r="BQK4" s="118"/>
      <c r="BQL4" s="118"/>
      <c r="BQM4" s="118"/>
      <c r="BQN4" s="118"/>
      <c r="BQO4" s="118"/>
      <c r="BQP4" s="118"/>
      <c r="BQQ4" s="118"/>
      <c r="BQR4" s="118"/>
      <c r="BQS4" s="118"/>
      <c r="BQT4" s="118"/>
      <c r="BQU4" s="118"/>
      <c r="BQV4" s="118"/>
      <c r="BQW4" s="118"/>
      <c r="BQX4" s="118"/>
      <c r="BQY4" s="118"/>
      <c r="BQZ4" s="118"/>
      <c r="BRA4" s="118"/>
      <c r="BRB4" s="118"/>
      <c r="BRC4" s="118"/>
      <c r="BRD4" s="118"/>
      <c r="BRE4" s="118"/>
      <c r="BRF4" s="118"/>
      <c r="BRG4" s="118"/>
      <c r="BRH4" s="118"/>
      <c r="BRI4" s="118"/>
      <c r="BRJ4" s="118"/>
      <c r="BRK4" s="118"/>
      <c r="BRL4" s="118"/>
      <c r="BRM4" s="118"/>
      <c r="BRN4" s="118"/>
      <c r="BRO4" s="118"/>
      <c r="BRP4" s="118"/>
      <c r="BRQ4" s="118"/>
      <c r="BRR4" s="118"/>
      <c r="BRS4" s="118"/>
      <c r="BRT4" s="118"/>
      <c r="BRU4" s="118"/>
      <c r="BRV4" s="118"/>
      <c r="BRW4" s="118"/>
      <c r="BRX4" s="118"/>
      <c r="BRY4" s="118"/>
      <c r="BRZ4" s="118"/>
      <c r="BSA4" s="118"/>
      <c r="BSB4" s="118"/>
      <c r="BSC4" s="118"/>
      <c r="BSD4" s="118"/>
      <c r="BSE4" s="118"/>
      <c r="BSF4" s="118"/>
      <c r="BSG4" s="118"/>
      <c r="BSH4" s="118"/>
      <c r="BSI4" s="118"/>
      <c r="BSJ4" s="118"/>
      <c r="BSK4" s="118"/>
      <c r="BSL4" s="118"/>
      <c r="BSM4" s="118"/>
      <c r="BSN4" s="118"/>
      <c r="BSO4" s="118"/>
      <c r="BSP4" s="118"/>
      <c r="BSQ4" s="118"/>
      <c r="BSR4" s="118"/>
      <c r="BSS4" s="118"/>
      <c r="BST4" s="118"/>
      <c r="BSU4" s="118"/>
      <c r="BSV4" s="118"/>
      <c r="BSW4" s="118"/>
      <c r="BSX4" s="118"/>
      <c r="BSY4" s="118"/>
      <c r="BSZ4" s="118"/>
      <c r="BTA4" s="118"/>
      <c r="BTB4" s="118"/>
      <c r="BTC4" s="118"/>
      <c r="BTD4" s="118"/>
      <c r="BTE4" s="118"/>
      <c r="BTF4" s="118"/>
      <c r="BTG4" s="118"/>
      <c r="BTH4" s="118"/>
      <c r="BTI4" s="118"/>
      <c r="BTJ4" s="118"/>
      <c r="BTK4" s="118"/>
      <c r="BTL4" s="118"/>
      <c r="BTM4" s="118"/>
      <c r="BTN4" s="118"/>
      <c r="BTO4" s="118"/>
      <c r="BTP4" s="118"/>
      <c r="BTQ4" s="118"/>
      <c r="BTR4" s="118"/>
      <c r="BTS4" s="118"/>
      <c r="BTT4" s="118"/>
      <c r="BTU4" s="118"/>
      <c r="BTV4" s="118"/>
      <c r="BTW4" s="118"/>
      <c r="BTX4" s="118"/>
      <c r="BTY4" s="118"/>
      <c r="BTZ4" s="118"/>
      <c r="BUA4" s="118"/>
      <c r="BUB4" s="118"/>
      <c r="BUC4" s="118"/>
      <c r="BUD4" s="118"/>
      <c r="BUE4" s="118"/>
      <c r="BUF4" s="118"/>
      <c r="BUG4" s="118"/>
      <c r="BUH4" s="118"/>
      <c r="BUI4" s="118"/>
      <c r="BUJ4" s="118"/>
      <c r="BUK4" s="118"/>
      <c r="BUL4" s="118"/>
      <c r="BUM4" s="118"/>
      <c r="BUN4" s="118"/>
      <c r="BUO4" s="118"/>
      <c r="BUP4" s="118"/>
      <c r="BUQ4" s="118"/>
      <c r="BUR4" s="118"/>
      <c r="BUS4" s="118"/>
      <c r="BUT4" s="118"/>
      <c r="BUU4" s="118"/>
      <c r="BUV4" s="118"/>
      <c r="BUW4" s="118"/>
      <c r="BUX4" s="118"/>
      <c r="BUY4" s="118"/>
      <c r="BUZ4" s="118"/>
      <c r="BVA4" s="118"/>
      <c r="BVB4" s="118"/>
      <c r="BVC4" s="118"/>
      <c r="BVD4" s="118"/>
      <c r="BVE4" s="118"/>
      <c r="BVF4" s="118"/>
      <c r="BVG4" s="118"/>
      <c r="BVH4" s="118"/>
      <c r="BVI4" s="118"/>
      <c r="BVJ4" s="118"/>
      <c r="BVK4" s="118"/>
      <c r="BVL4" s="118"/>
      <c r="BVM4" s="118"/>
      <c r="BVN4" s="118"/>
      <c r="BVO4" s="118"/>
      <c r="BVP4" s="118"/>
      <c r="BVQ4" s="118"/>
      <c r="BVR4" s="118"/>
      <c r="BVS4" s="118"/>
      <c r="BVT4" s="118"/>
      <c r="BVU4" s="118"/>
      <c r="BVV4" s="118"/>
      <c r="BVW4" s="118"/>
      <c r="BVX4" s="118"/>
      <c r="BVY4" s="118"/>
      <c r="BVZ4" s="118"/>
      <c r="BWA4" s="118"/>
      <c r="BWB4" s="118"/>
      <c r="BWC4" s="118"/>
      <c r="BWD4" s="118"/>
      <c r="BWE4" s="118"/>
      <c r="BWF4" s="118"/>
      <c r="BWG4" s="118"/>
      <c r="BWH4" s="118"/>
      <c r="BWI4" s="118"/>
      <c r="BWJ4" s="118"/>
      <c r="BWK4" s="118"/>
      <c r="BWL4" s="118"/>
      <c r="BWM4" s="118"/>
      <c r="BWN4" s="118"/>
      <c r="BWO4" s="118"/>
      <c r="BWP4" s="118"/>
      <c r="BWQ4" s="118"/>
      <c r="BWR4" s="118"/>
      <c r="BWS4" s="118"/>
      <c r="BWT4" s="118"/>
      <c r="BWU4" s="118"/>
      <c r="BWV4" s="118"/>
      <c r="BWW4" s="118"/>
      <c r="BWX4" s="118"/>
      <c r="BWY4" s="118"/>
      <c r="BWZ4" s="118"/>
      <c r="BXA4" s="118"/>
      <c r="BXB4" s="118"/>
      <c r="BXC4" s="118"/>
      <c r="BXD4" s="118"/>
      <c r="BXE4" s="118"/>
      <c r="BXF4" s="118"/>
      <c r="BXG4" s="118"/>
      <c r="BXH4" s="118"/>
      <c r="BXI4" s="118"/>
      <c r="BXJ4" s="118"/>
      <c r="BXK4" s="118"/>
      <c r="BXL4" s="118"/>
      <c r="BXM4" s="118"/>
      <c r="BXN4" s="118"/>
      <c r="BXO4" s="118"/>
      <c r="BXP4" s="118"/>
      <c r="BXQ4" s="118"/>
      <c r="BXR4" s="118"/>
      <c r="BXS4" s="118"/>
      <c r="BXT4" s="118"/>
      <c r="BXU4" s="118"/>
      <c r="BXV4" s="118"/>
      <c r="BXW4" s="118"/>
      <c r="BXX4" s="118"/>
      <c r="BXY4" s="118"/>
      <c r="BXZ4" s="118"/>
      <c r="BYA4" s="118"/>
      <c r="BYB4" s="118"/>
      <c r="BYC4" s="118"/>
      <c r="BYD4" s="118"/>
      <c r="BYE4" s="118"/>
      <c r="BYF4" s="118"/>
      <c r="BYG4" s="118"/>
      <c r="BYH4" s="118"/>
      <c r="BYI4" s="118"/>
      <c r="BYJ4" s="118"/>
      <c r="BYK4" s="118"/>
      <c r="BYL4" s="118"/>
      <c r="BYM4" s="118"/>
      <c r="BYN4" s="118"/>
      <c r="BYO4" s="118"/>
      <c r="BYP4" s="118"/>
      <c r="BYQ4" s="118"/>
      <c r="BYR4" s="118"/>
      <c r="BYS4" s="118"/>
      <c r="BYT4" s="118"/>
      <c r="BYU4" s="118"/>
      <c r="BYV4" s="118"/>
      <c r="BYW4" s="118"/>
      <c r="BYX4" s="118"/>
      <c r="BYY4" s="118"/>
      <c r="BYZ4" s="118"/>
      <c r="BZA4" s="118"/>
      <c r="BZB4" s="118"/>
      <c r="BZC4" s="118"/>
      <c r="BZD4" s="118"/>
      <c r="BZE4" s="118"/>
      <c r="BZF4" s="118"/>
      <c r="BZG4" s="118"/>
      <c r="BZH4" s="118"/>
      <c r="BZI4" s="118"/>
      <c r="BZJ4" s="118"/>
      <c r="BZK4" s="118"/>
      <c r="BZL4" s="118"/>
      <c r="BZM4" s="118"/>
      <c r="BZN4" s="118"/>
      <c r="BZO4" s="118"/>
      <c r="BZP4" s="118"/>
      <c r="BZQ4" s="118"/>
      <c r="BZR4" s="118"/>
      <c r="BZS4" s="118"/>
      <c r="BZT4" s="118"/>
      <c r="BZU4" s="118"/>
      <c r="BZV4" s="118"/>
      <c r="BZW4" s="118"/>
      <c r="BZX4" s="118"/>
      <c r="BZY4" s="118"/>
      <c r="BZZ4" s="118"/>
      <c r="CAA4" s="118"/>
      <c r="CAB4" s="118"/>
      <c r="CAC4" s="118"/>
      <c r="CAD4" s="118"/>
      <c r="CAE4" s="118"/>
      <c r="CAF4" s="118"/>
      <c r="CAG4" s="118"/>
      <c r="CAH4" s="118"/>
      <c r="CAI4" s="118"/>
      <c r="CAJ4" s="118"/>
      <c r="CAK4" s="118"/>
      <c r="CAL4" s="118"/>
      <c r="CAM4" s="118"/>
      <c r="CAN4" s="118"/>
      <c r="CAO4" s="118"/>
      <c r="CAP4" s="118"/>
      <c r="CAQ4" s="118"/>
      <c r="CAR4" s="118"/>
      <c r="CAS4" s="118"/>
      <c r="CAT4" s="118"/>
      <c r="CAU4" s="118"/>
      <c r="CAV4" s="118"/>
      <c r="CAW4" s="118"/>
      <c r="CAX4" s="118"/>
      <c r="CAY4" s="118"/>
      <c r="CAZ4" s="118"/>
      <c r="CBA4" s="118"/>
      <c r="CBB4" s="118"/>
      <c r="CBC4" s="118"/>
      <c r="CBD4" s="118"/>
      <c r="CBE4" s="118"/>
      <c r="CBF4" s="118"/>
      <c r="CBG4" s="118"/>
      <c r="CBH4" s="118"/>
      <c r="CBI4" s="118"/>
      <c r="CBJ4" s="118"/>
      <c r="CBK4" s="118"/>
      <c r="CBL4" s="118"/>
      <c r="CBM4" s="118"/>
      <c r="CBN4" s="118"/>
      <c r="CBO4" s="118"/>
      <c r="CBP4" s="118"/>
      <c r="CBQ4" s="118"/>
      <c r="CBR4" s="118"/>
      <c r="CBS4" s="118"/>
      <c r="CBT4" s="118"/>
      <c r="CBU4" s="118"/>
      <c r="CBV4" s="118"/>
      <c r="CBW4" s="118"/>
      <c r="CBX4" s="118"/>
      <c r="CBY4" s="118"/>
      <c r="CBZ4" s="118"/>
      <c r="CCA4" s="118"/>
      <c r="CCB4" s="118"/>
      <c r="CCC4" s="118"/>
      <c r="CCD4" s="118"/>
      <c r="CCE4" s="118"/>
      <c r="CCF4" s="118"/>
      <c r="CCG4" s="118"/>
      <c r="CCH4" s="118"/>
      <c r="CCI4" s="118"/>
      <c r="CCJ4" s="118"/>
      <c r="CCK4" s="118"/>
      <c r="CCL4" s="118"/>
      <c r="CCM4" s="118"/>
      <c r="CCN4" s="118"/>
      <c r="CCO4" s="118"/>
      <c r="CCP4" s="118"/>
      <c r="CCQ4" s="118"/>
      <c r="CCR4" s="118"/>
      <c r="CCS4" s="118"/>
      <c r="CCT4" s="118"/>
      <c r="CCU4" s="118"/>
      <c r="CCV4" s="118"/>
      <c r="CCW4" s="118"/>
      <c r="CCX4" s="118"/>
      <c r="CCY4" s="118"/>
      <c r="CCZ4" s="118"/>
      <c r="CDA4" s="118"/>
      <c r="CDB4" s="118"/>
      <c r="CDC4" s="118"/>
      <c r="CDD4" s="118"/>
      <c r="CDE4" s="118"/>
      <c r="CDF4" s="118"/>
      <c r="CDG4" s="118"/>
      <c r="CDH4" s="118"/>
      <c r="CDI4" s="118"/>
      <c r="CDJ4" s="118"/>
      <c r="CDK4" s="118"/>
      <c r="CDL4" s="118"/>
      <c r="CDM4" s="118"/>
      <c r="CDN4" s="118"/>
      <c r="CDO4" s="118"/>
      <c r="CDP4" s="118"/>
      <c r="CDQ4" s="118"/>
      <c r="CDR4" s="118"/>
      <c r="CDS4" s="118"/>
      <c r="CDT4" s="118"/>
      <c r="CDU4" s="118"/>
      <c r="CDV4" s="118"/>
      <c r="CDW4" s="118"/>
      <c r="CDX4" s="118"/>
      <c r="CDY4" s="118"/>
      <c r="CDZ4" s="118"/>
      <c r="CEA4" s="118"/>
      <c r="CEB4" s="118"/>
      <c r="CEC4" s="118"/>
      <c r="CED4" s="118"/>
      <c r="CEE4" s="118"/>
      <c r="CEF4" s="118"/>
      <c r="CEG4" s="118"/>
      <c r="CEH4" s="118"/>
      <c r="CEI4" s="118"/>
      <c r="CEJ4" s="118"/>
      <c r="CEK4" s="118"/>
      <c r="CEL4" s="118"/>
      <c r="CEM4" s="118"/>
      <c r="CEN4" s="118"/>
      <c r="CEO4" s="118"/>
      <c r="CEP4" s="118"/>
      <c r="CEQ4" s="118"/>
      <c r="CER4" s="118"/>
      <c r="CES4" s="118"/>
      <c r="CET4" s="118"/>
      <c r="CEU4" s="118"/>
      <c r="CEV4" s="118"/>
      <c r="CEW4" s="118"/>
      <c r="CEX4" s="118"/>
      <c r="CEY4" s="118"/>
      <c r="CEZ4" s="118"/>
      <c r="CFA4" s="118"/>
      <c r="CFB4" s="118"/>
      <c r="CFC4" s="118"/>
      <c r="CFD4" s="118"/>
      <c r="CFE4" s="118"/>
      <c r="CFF4" s="118"/>
      <c r="CFG4" s="118"/>
      <c r="CFH4" s="118"/>
      <c r="CFI4" s="118"/>
      <c r="CFJ4" s="118"/>
      <c r="CFK4" s="118"/>
      <c r="CFL4" s="118"/>
      <c r="CFM4" s="118"/>
      <c r="CFN4" s="118"/>
      <c r="CFO4" s="118"/>
      <c r="CFP4" s="118"/>
      <c r="CFQ4" s="118"/>
      <c r="CFR4" s="118"/>
      <c r="CFS4" s="118"/>
      <c r="CFT4" s="118"/>
      <c r="CFU4" s="118"/>
      <c r="CFV4" s="118"/>
      <c r="CFW4" s="118"/>
      <c r="CFX4" s="118"/>
      <c r="CFY4" s="118"/>
      <c r="CFZ4" s="118"/>
      <c r="CGA4" s="118"/>
      <c r="CGB4" s="118"/>
      <c r="CGC4" s="118"/>
      <c r="CGD4" s="118"/>
      <c r="CGE4" s="118"/>
      <c r="CGF4" s="118"/>
      <c r="CGG4" s="118"/>
      <c r="CGH4" s="118"/>
      <c r="CGI4" s="118"/>
      <c r="CGJ4" s="118"/>
      <c r="CGK4" s="118"/>
      <c r="CGL4" s="118"/>
      <c r="CGM4" s="118"/>
      <c r="CGN4" s="118"/>
      <c r="CGO4" s="118"/>
      <c r="CGP4" s="118"/>
      <c r="CGQ4" s="118"/>
      <c r="CGR4" s="118"/>
      <c r="CGS4" s="118"/>
      <c r="CGT4" s="118"/>
      <c r="CGU4" s="118"/>
      <c r="CGV4" s="118"/>
      <c r="CGW4" s="118"/>
      <c r="CGX4" s="118"/>
      <c r="CGY4" s="118"/>
      <c r="CGZ4" s="118"/>
      <c r="CHA4" s="118"/>
      <c r="CHB4" s="118"/>
      <c r="CHC4" s="118"/>
      <c r="CHD4" s="118"/>
      <c r="CHE4" s="118"/>
      <c r="CHF4" s="118"/>
      <c r="CHG4" s="118"/>
      <c r="CHH4" s="118"/>
      <c r="CHI4" s="118"/>
      <c r="CHJ4" s="118"/>
      <c r="CHK4" s="118"/>
      <c r="CHL4" s="118"/>
      <c r="CHM4" s="118"/>
      <c r="CHN4" s="118"/>
      <c r="CHO4" s="118"/>
      <c r="CHP4" s="118"/>
      <c r="CHQ4" s="118"/>
      <c r="CHR4" s="118"/>
      <c r="CHS4" s="118"/>
      <c r="CHT4" s="118"/>
      <c r="CHU4" s="118"/>
      <c r="CHV4" s="118"/>
      <c r="CHW4" s="118"/>
      <c r="CHX4" s="118"/>
      <c r="CHY4" s="118"/>
      <c r="CHZ4" s="118"/>
      <c r="CIA4" s="118"/>
      <c r="CIB4" s="118"/>
      <c r="CIC4" s="118"/>
      <c r="CID4" s="118"/>
      <c r="CIE4" s="118"/>
      <c r="CIF4" s="118"/>
      <c r="CIG4" s="118"/>
      <c r="CIH4" s="118"/>
      <c r="CII4" s="118"/>
      <c r="CIJ4" s="118"/>
      <c r="CIK4" s="118"/>
      <c r="CIL4" s="118"/>
      <c r="CIM4" s="118"/>
      <c r="CIN4" s="118"/>
      <c r="CIO4" s="118"/>
      <c r="CIP4" s="118"/>
      <c r="CIQ4" s="118"/>
      <c r="CIR4" s="118"/>
      <c r="CIS4" s="118"/>
      <c r="CIT4" s="118"/>
      <c r="CIU4" s="118"/>
      <c r="CIV4" s="118"/>
      <c r="CIW4" s="118"/>
      <c r="CIX4" s="118"/>
      <c r="CIY4" s="118"/>
      <c r="CIZ4" s="118"/>
      <c r="CJA4" s="118"/>
      <c r="CJB4" s="118"/>
      <c r="CJC4" s="118"/>
      <c r="CJD4" s="118"/>
      <c r="CJE4" s="118"/>
      <c r="CJF4" s="118"/>
      <c r="CJG4" s="118"/>
      <c r="CJH4" s="118"/>
      <c r="CJI4" s="118"/>
      <c r="CJJ4" s="118"/>
      <c r="CJK4" s="118"/>
      <c r="CJL4" s="118"/>
      <c r="CJM4" s="118"/>
      <c r="CJN4" s="118"/>
      <c r="CJO4" s="118"/>
      <c r="CJP4" s="118"/>
      <c r="CJQ4" s="118"/>
      <c r="CJR4" s="118"/>
      <c r="CJS4" s="118"/>
      <c r="CJT4" s="118"/>
      <c r="CJU4" s="118"/>
      <c r="CJV4" s="118"/>
      <c r="CJW4" s="118"/>
      <c r="CJX4" s="118"/>
      <c r="CJY4" s="118"/>
      <c r="CJZ4" s="118"/>
      <c r="CKA4" s="118"/>
      <c r="CKB4" s="118"/>
      <c r="CKC4" s="118"/>
      <c r="CKD4" s="118"/>
      <c r="CKE4" s="118"/>
      <c r="CKF4" s="118"/>
      <c r="CKG4" s="118"/>
      <c r="CKH4" s="118"/>
      <c r="CKI4" s="118"/>
      <c r="CKJ4" s="118"/>
      <c r="CKK4" s="118"/>
      <c r="CKL4" s="118"/>
      <c r="CKM4" s="118"/>
      <c r="CKN4" s="118"/>
      <c r="CKO4" s="118"/>
      <c r="CKP4" s="118"/>
      <c r="CKQ4" s="118"/>
      <c r="CKR4" s="118"/>
      <c r="CKS4" s="118"/>
      <c r="CKT4" s="118"/>
      <c r="CKU4" s="118"/>
      <c r="CKV4" s="118"/>
      <c r="CKW4" s="118"/>
      <c r="CKX4" s="118"/>
      <c r="CKY4" s="118"/>
      <c r="CKZ4" s="118"/>
      <c r="CLA4" s="118"/>
      <c r="CLB4" s="118"/>
      <c r="CLC4" s="118"/>
      <c r="CLD4" s="118"/>
      <c r="CLE4" s="118"/>
      <c r="CLF4" s="118"/>
      <c r="CLG4" s="118"/>
      <c r="CLH4" s="118"/>
      <c r="CLI4" s="118"/>
      <c r="CLJ4" s="118"/>
      <c r="CLK4" s="118"/>
      <c r="CLL4" s="118"/>
      <c r="CLM4" s="118"/>
      <c r="CLN4" s="118"/>
      <c r="CLO4" s="118"/>
      <c r="CLP4" s="118"/>
      <c r="CLQ4" s="118"/>
      <c r="CLR4" s="118"/>
      <c r="CLS4" s="118"/>
      <c r="CLT4" s="118"/>
      <c r="CLU4" s="118"/>
      <c r="CLV4" s="118"/>
      <c r="CLW4" s="118"/>
      <c r="CLX4" s="118"/>
      <c r="CLY4" s="118"/>
      <c r="CLZ4" s="118"/>
      <c r="CMA4" s="118"/>
      <c r="CMB4" s="118"/>
      <c r="CMC4" s="118"/>
      <c r="CMD4" s="118"/>
      <c r="CME4" s="118"/>
      <c r="CMF4" s="118"/>
      <c r="CMG4" s="118"/>
      <c r="CMH4" s="118"/>
      <c r="CMI4" s="118"/>
      <c r="CMJ4" s="118"/>
      <c r="CMK4" s="118"/>
      <c r="CML4" s="118"/>
      <c r="CMM4" s="118"/>
      <c r="CMN4" s="118"/>
      <c r="CMO4" s="118"/>
      <c r="CMP4" s="118"/>
      <c r="CMQ4" s="118"/>
      <c r="CMR4" s="118"/>
      <c r="CMS4" s="118"/>
      <c r="CMT4" s="118"/>
      <c r="CMU4" s="118"/>
      <c r="CMV4" s="118"/>
      <c r="CMW4" s="118"/>
      <c r="CMX4" s="118"/>
      <c r="CMY4" s="118"/>
      <c r="CMZ4" s="118"/>
      <c r="CNA4" s="118"/>
      <c r="CNB4" s="118"/>
      <c r="CNC4" s="118"/>
      <c r="CND4" s="118"/>
      <c r="CNE4" s="118"/>
      <c r="CNF4" s="118"/>
      <c r="CNG4" s="118"/>
      <c r="CNH4" s="118"/>
      <c r="CNI4" s="118"/>
      <c r="CNJ4" s="118"/>
      <c r="CNK4" s="118"/>
      <c r="CNL4" s="118"/>
      <c r="CNM4" s="118"/>
      <c r="CNN4" s="118"/>
      <c r="CNO4" s="118"/>
      <c r="CNP4" s="118"/>
      <c r="CNQ4" s="118"/>
      <c r="CNR4" s="118"/>
      <c r="CNS4" s="118"/>
      <c r="CNT4" s="118"/>
      <c r="CNU4" s="118"/>
      <c r="CNV4" s="118"/>
      <c r="CNW4" s="118"/>
      <c r="CNX4" s="118"/>
      <c r="CNY4" s="118"/>
      <c r="CNZ4" s="118"/>
      <c r="COA4" s="118"/>
      <c r="COB4" s="118"/>
      <c r="COC4" s="118"/>
      <c r="COD4" s="118"/>
      <c r="COE4" s="118"/>
      <c r="COF4" s="118"/>
      <c r="COG4" s="118"/>
      <c r="COH4" s="118"/>
      <c r="COI4" s="118"/>
      <c r="COJ4" s="118"/>
      <c r="COK4" s="118"/>
      <c r="COL4" s="118"/>
      <c r="COM4" s="118"/>
      <c r="CON4" s="118"/>
      <c r="COO4" s="118"/>
      <c r="COP4" s="118"/>
      <c r="COQ4" s="118"/>
      <c r="COR4" s="118"/>
      <c r="COS4" s="118"/>
      <c r="COT4" s="118"/>
      <c r="COU4" s="118"/>
      <c r="COV4" s="118"/>
      <c r="COW4" s="118"/>
      <c r="COX4" s="118"/>
      <c r="COY4" s="118"/>
      <c r="COZ4" s="118"/>
      <c r="CPA4" s="118"/>
      <c r="CPB4" s="118"/>
      <c r="CPC4" s="118"/>
      <c r="CPD4" s="118"/>
      <c r="CPE4" s="118"/>
      <c r="CPF4" s="118"/>
      <c r="CPG4" s="118"/>
      <c r="CPH4" s="118"/>
      <c r="CPI4" s="118"/>
      <c r="CPJ4" s="118"/>
      <c r="CPK4" s="118"/>
      <c r="CPL4" s="118"/>
      <c r="CPM4" s="118"/>
      <c r="CPN4" s="118"/>
      <c r="CPO4" s="118"/>
      <c r="CPP4" s="118"/>
      <c r="CPQ4" s="118"/>
      <c r="CPR4" s="118"/>
      <c r="CPS4" s="118"/>
      <c r="CPT4" s="118"/>
      <c r="CPU4" s="118"/>
      <c r="CPV4" s="118"/>
      <c r="CPW4" s="118"/>
      <c r="CPX4" s="118"/>
      <c r="CPY4" s="118"/>
      <c r="CPZ4" s="118"/>
      <c r="CQA4" s="118"/>
      <c r="CQB4" s="118"/>
      <c r="CQC4" s="118"/>
      <c r="CQD4" s="118"/>
      <c r="CQE4" s="118"/>
      <c r="CQF4" s="118"/>
      <c r="CQG4" s="118"/>
      <c r="CQH4" s="118"/>
      <c r="CQI4" s="118"/>
      <c r="CQJ4" s="118"/>
      <c r="CQK4" s="118"/>
      <c r="CQL4" s="118"/>
      <c r="CQM4" s="118"/>
      <c r="CQN4" s="118"/>
      <c r="CQO4" s="118"/>
      <c r="CQP4" s="118"/>
      <c r="CQQ4" s="118"/>
      <c r="CQR4" s="118"/>
      <c r="CQS4" s="118"/>
      <c r="CQT4" s="118"/>
      <c r="CQU4" s="118"/>
      <c r="CQV4" s="118"/>
      <c r="CQW4" s="118"/>
      <c r="CQX4" s="118"/>
      <c r="CQY4" s="118"/>
      <c r="CQZ4" s="118"/>
      <c r="CRA4" s="118"/>
      <c r="CRB4" s="118"/>
      <c r="CRC4" s="118"/>
      <c r="CRD4" s="118"/>
      <c r="CRE4" s="118"/>
      <c r="CRF4" s="118"/>
      <c r="CRG4" s="118"/>
      <c r="CRH4" s="118"/>
      <c r="CRI4" s="118"/>
      <c r="CRJ4" s="118"/>
      <c r="CRK4" s="118"/>
      <c r="CRL4" s="118"/>
      <c r="CRM4" s="118"/>
      <c r="CRN4" s="118"/>
      <c r="CRO4" s="118"/>
      <c r="CRP4" s="118"/>
      <c r="CRQ4" s="118"/>
      <c r="CRR4" s="118"/>
      <c r="CRS4" s="118"/>
      <c r="CRT4" s="118"/>
      <c r="CRU4" s="118"/>
      <c r="CRV4" s="118"/>
      <c r="CRW4" s="118"/>
      <c r="CRX4" s="118"/>
      <c r="CRY4" s="118"/>
      <c r="CRZ4" s="118"/>
      <c r="CSA4" s="118"/>
      <c r="CSB4" s="118"/>
      <c r="CSC4" s="118"/>
      <c r="CSD4" s="118"/>
      <c r="CSE4" s="118"/>
      <c r="CSF4" s="118"/>
      <c r="CSG4" s="118"/>
      <c r="CSH4" s="118"/>
      <c r="CSI4" s="118"/>
      <c r="CSJ4" s="118"/>
      <c r="CSK4" s="118"/>
      <c r="CSL4" s="118"/>
      <c r="CSM4" s="118"/>
      <c r="CSN4" s="118"/>
      <c r="CSO4" s="118"/>
      <c r="CSP4" s="118"/>
      <c r="CSQ4" s="118"/>
      <c r="CSR4" s="118"/>
      <c r="CSS4" s="118"/>
      <c r="CST4" s="118"/>
      <c r="CSU4" s="118"/>
      <c r="CSV4" s="118"/>
      <c r="CSW4" s="118"/>
      <c r="CSX4" s="118"/>
      <c r="CSY4" s="118"/>
      <c r="CSZ4" s="118"/>
      <c r="CTA4" s="118"/>
      <c r="CTB4" s="118"/>
      <c r="CTC4" s="118"/>
      <c r="CTD4" s="118"/>
      <c r="CTE4" s="118"/>
      <c r="CTF4" s="118"/>
      <c r="CTG4" s="118"/>
      <c r="CTH4" s="118"/>
      <c r="CTI4" s="118"/>
      <c r="CTJ4" s="118"/>
      <c r="CTK4" s="118"/>
      <c r="CTL4" s="118"/>
      <c r="CTM4" s="118"/>
      <c r="CTN4" s="118"/>
      <c r="CTO4" s="118"/>
      <c r="CTP4" s="118"/>
      <c r="CTQ4" s="118"/>
      <c r="CTR4" s="118"/>
      <c r="CTS4" s="118"/>
      <c r="CTT4" s="118"/>
      <c r="CTU4" s="118"/>
      <c r="CTV4" s="118"/>
      <c r="CTW4" s="118"/>
      <c r="CTX4" s="118"/>
      <c r="CTY4" s="118"/>
      <c r="CTZ4" s="118"/>
      <c r="CUA4" s="118"/>
      <c r="CUB4" s="118"/>
      <c r="CUC4" s="118"/>
      <c r="CUD4" s="118"/>
      <c r="CUE4" s="118"/>
      <c r="CUF4" s="118"/>
      <c r="CUG4" s="118"/>
      <c r="CUH4" s="118"/>
      <c r="CUI4" s="118"/>
      <c r="CUJ4" s="118"/>
      <c r="CUK4" s="118"/>
      <c r="CUL4" s="118"/>
      <c r="CUM4" s="118"/>
      <c r="CUN4" s="118"/>
      <c r="CUO4" s="118"/>
      <c r="CUP4" s="118"/>
      <c r="CUQ4" s="118"/>
      <c r="CUR4" s="118"/>
      <c r="CUS4" s="118"/>
      <c r="CUT4" s="118"/>
      <c r="CUU4" s="118"/>
      <c r="CUV4" s="118"/>
      <c r="CUW4" s="118"/>
      <c r="CUX4" s="118"/>
      <c r="CUY4" s="118"/>
      <c r="CUZ4" s="118"/>
      <c r="CVA4" s="118"/>
      <c r="CVB4" s="118"/>
      <c r="CVC4" s="118"/>
      <c r="CVD4" s="118"/>
      <c r="CVE4" s="118"/>
      <c r="CVF4" s="118"/>
      <c r="CVG4" s="118"/>
      <c r="CVH4" s="118"/>
      <c r="CVI4" s="118"/>
      <c r="CVJ4" s="118"/>
      <c r="CVK4" s="118"/>
      <c r="CVL4" s="118"/>
      <c r="CVM4" s="118"/>
      <c r="CVN4" s="118"/>
      <c r="CVO4" s="118"/>
      <c r="CVP4" s="118"/>
      <c r="CVQ4" s="118"/>
      <c r="CVR4" s="118"/>
      <c r="CVS4" s="118"/>
      <c r="CVT4" s="118"/>
      <c r="CVU4" s="118"/>
      <c r="CVV4" s="118"/>
      <c r="CVW4" s="118"/>
      <c r="CVX4" s="118"/>
      <c r="CVY4" s="118"/>
      <c r="CVZ4" s="118"/>
      <c r="CWA4" s="118"/>
      <c r="CWB4" s="118"/>
      <c r="CWC4" s="118"/>
      <c r="CWD4" s="118"/>
      <c r="CWE4" s="118"/>
      <c r="CWF4" s="118"/>
      <c r="CWG4" s="118"/>
      <c r="CWH4" s="118"/>
      <c r="CWI4" s="118"/>
      <c r="CWJ4" s="118"/>
      <c r="CWK4" s="118"/>
      <c r="CWL4" s="118"/>
      <c r="CWM4" s="118"/>
      <c r="CWN4" s="118"/>
      <c r="CWO4" s="118"/>
      <c r="CWP4" s="118"/>
      <c r="CWQ4" s="118"/>
      <c r="CWR4" s="118"/>
      <c r="CWS4" s="118"/>
      <c r="CWT4" s="118"/>
      <c r="CWU4" s="118"/>
      <c r="CWV4" s="118"/>
      <c r="CWW4" s="118"/>
      <c r="CWX4" s="118"/>
      <c r="CWY4" s="118"/>
      <c r="CWZ4" s="118"/>
      <c r="CXA4" s="118"/>
      <c r="CXB4" s="118"/>
      <c r="CXC4" s="118"/>
      <c r="CXD4" s="118"/>
      <c r="CXE4" s="118"/>
      <c r="CXF4" s="118"/>
      <c r="CXG4" s="118"/>
      <c r="CXH4" s="118"/>
      <c r="CXI4" s="118"/>
      <c r="CXJ4" s="118"/>
      <c r="CXK4" s="118"/>
      <c r="CXL4" s="118"/>
      <c r="CXM4" s="118"/>
      <c r="CXN4" s="118"/>
      <c r="CXO4" s="118"/>
      <c r="CXP4" s="118"/>
      <c r="CXQ4" s="118"/>
      <c r="CXR4" s="118"/>
      <c r="CXS4" s="118"/>
      <c r="CXT4" s="118"/>
      <c r="CXU4" s="118"/>
      <c r="CXV4" s="118"/>
      <c r="CXW4" s="118"/>
      <c r="CXX4" s="118"/>
      <c r="CXY4" s="118"/>
      <c r="CXZ4" s="118"/>
      <c r="CYA4" s="118"/>
      <c r="CYB4" s="118"/>
      <c r="CYC4" s="118"/>
      <c r="CYD4" s="118"/>
      <c r="CYE4" s="118"/>
      <c r="CYF4" s="118"/>
      <c r="CYG4" s="118"/>
      <c r="CYH4" s="118"/>
      <c r="CYI4" s="118"/>
      <c r="CYJ4" s="118"/>
      <c r="CYK4" s="118"/>
      <c r="CYL4" s="118"/>
      <c r="CYM4" s="118"/>
      <c r="CYN4" s="118"/>
      <c r="CYO4" s="118"/>
      <c r="CYP4" s="118"/>
      <c r="CYQ4" s="118"/>
      <c r="CYR4" s="118"/>
      <c r="CYS4" s="118"/>
      <c r="CYT4" s="118"/>
      <c r="CYU4" s="118"/>
      <c r="CYV4" s="118"/>
      <c r="CYW4" s="118"/>
      <c r="CYX4" s="118"/>
      <c r="CYY4" s="118"/>
      <c r="CYZ4" s="118"/>
      <c r="CZA4" s="118"/>
      <c r="CZB4" s="118"/>
      <c r="CZC4" s="118"/>
      <c r="CZD4" s="118"/>
      <c r="CZE4" s="118"/>
      <c r="CZF4" s="118"/>
      <c r="CZG4" s="118"/>
      <c r="CZH4" s="118"/>
      <c r="CZI4" s="118"/>
      <c r="CZJ4" s="118"/>
      <c r="CZK4" s="118"/>
      <c r="CZL4" s="118"/>
      <c r="CZM4" s="118"/>
      <c r="CZN4" s="118"/>
      <c r="CZO4" s="118"/>
      <c r="CZP4" s="118"/>
      <c r="CZQ4" s="118"/>
      <c r="CZR4" s="118"/>
      <c r="CZS4" s="118"/>
      <c r="CZT4" s="118"/>
      <c r="CZU4" s="118"/>
      <c r="CZV4" s="118"/>
      <c r="CZW4" s="118"/>
      <c r="CZX4" s="118"/>
      <c r="CZY4" s="118"/>
      <c r="CZZ4" s="118"/>
      <c r="DAA4" s="118"/>
      <c r="DAB4" s="118"/>
      <c r="DAC4" s="118"/>
      <c r="DAD4" s="118"/>
      <c r="DAE4" s="118"/>
      <c r="DAF4" s="118"/>
      <c r="DAG4" s="118"/>
      <c r="DAH4" s="118"/>
      <c r="DAI4" s="118"/>
      <c r="DAJ4" s="118"/>
      <c r="DAK4" s="118"/>
      <c r="DAL4" s="118"/>
      <c r="DAM4" s="118"/>
      <c r="DAN4" s="118"/>
      <c r="DAO4" s="118"/>
      <c r="DAP4" s="118"/>
      <c r="DAQ4" s="118"/>
      <c r="DAR4" s="118"/>
      <c r="DAS4" s="118"/>
      <c r="DAT4" s="118"/>
      <c r="DAU4" s="118"/>
      <c r="DAV4" s="118"/>
      <c r="DAW4" s="118"/>
      <c r="DAX4" s="118"/>
      <c r="DAY4" s="118"/>
      <c r="DAZ4" s="118"/>
      <c r="DBA4" s="118"/>
      <c r="DBB4" s="118"/>
      <c r="DBC4" s="118"/>
      <c r="DBD4" s="118"/>
      <c r="DBE4" s="118"/>
      <c r="DBF4" s="118"/>
      <c r="DBG4" s="118"/>
      <c r="DBH4" s="118"/>
      <c r="DBI4" s="118"/>
      <c r="DBJ4" s="118"/>
      <c r="DBK4" s="118"/>
      <c r="DBL4" s="118"/>
      <c r="DBM4" s="118"/>
      <c r="DBN4" s="118"/>
      <c r="DBO4" s="118"/>
      <c r="DBP4" s="118"/>
      <c r="DBQ4" s="118"/>
      <c r="DBR4" s="118"/>
      <c r="DBS4" s="118"/>
      <c r="DBT4" s="118"/>
      <c r="DBU4" s="118"/>
      <c r="DBV4" s="118"/>
      <c r="DBW4" s="118"/>
      <c r="DBX4" s="118"/>
      <c r="DBY4" s="118"/>
      <c r="DBZ4" s="118"/>
      <c r="DCA4" s="118"/>
      <c r="DCB4" s="118"/>
      <c r="DCC4" s="118"/>
      <c r="DCD4" s="118"/>
      <c r="DCE4" s="118"/>
      <c r="DCF4" s="118"/>
      <c r="DCG4" s="118"/>
      <c r="DCH4" s="118"/>
      <c r="DCI4" s="118"/>
      <c r="DCJ4" s="118"/>
      <c r="DCK4" s="118"/>
      <c r="DCL4" s="118"/>
      <c r="DCM4" s="118"/>
      <c r="DCN4" s="118"/>
      <c r="DCO4" s="118"/>
      <c r="DCP4" s="118"/>
      <c r="DCQ4" s="118"/>
      <c r="DCR4" s="118"/>
      <c r="DCS4" s="118"/>
      <c r="DCT4" s="118"/>
      <c r="DCU4" s="118"/>
      <c r="DCV4" s="118"/>
      <c r="DCW4" s="118"/>
      <c r="DCX4" s="118"/>
      <c r="DCY4" s="118"/>
      <c r="DCZ4" s="118"/>
      <c r="DDA4" s="118"/>
      <c r="DDB4" s="118"/>
      <c r="DDC4" s="118"/>
      <c r="DDD4" s="118"/>
      <c r="DDE4" s="118"/>
      <c r="DDF4" s="118"/>
      <c r="DDG4" s="118"/>
      <c r="DDH4" s="118"/>
      <c r="DDI4" s="118"/>
      <c r="DDJ4" s="118"/>
      <c r="DDK4" s="118"/>
      <c r="DDL4" s="118"/>
      <c r="DDM4" s="118"/>
      <c r="DDN4" s="118"/>
      <c r="DDO4" s="118"/>
      <c r="DDP4" s="118"/>
      <c r="DDQ4" s="118"/>
      <c r="DDR4" s="118"/>
      <c r="DDS4" s="118"/>
      <c r="DDT4" s="118"/>
      <c r="DDU4" s="118"/>
      <c r="DDV4" s="118"/>
      <c r="DDW4" s="118"/>
      <c r="DDX4" s="118"/>
      <c r="DDY4" s="118"/>
      <c r="DDZ4" s="118"/>
      <c r="DEA4" s="118"/>
      <c r="DEB4" s="118"/>
      <c r="DEC4" s="118"/>
      <c r="DED4" s="118"/>
      <c r="DEE4" s="118"/>
      <c r="DEF4" s="118"/>
      <c r="DEG4" s="118"/>
      <c r="DEH4" s="118"/>
      <c r="DEI4" s="118"/>
      <c r="DEJ4" s="118"/>
      <c r="DEK4" s="118"/>
      <c r="DEL4" s="118"/>
      <c r="DEM4" s="118"/>
      <c r="DEN4" s="118"/>
      <c r="DEO4" s="118"/>
      <c r="DEP4" s="118"/>
      <c r="DEQ4" s="118"/>
      <c r="DER4" s="118"/>
      <c r="DES4" s="118"/>
      <c r="DET4" s="118"/>
      <c r="DEU4" s="118"/>
      <c r="DEV4" s="118"/>
      <c r="DEW4" s="118"/>
      <c r="DEX4" s="118"/>
      <c r="DEY4" s="118"/>
      <c r="DEZ4" s="118"/>
      <c r="DFA4" s="118"/>
      <c r="DFB4" s="118"/>
      <c r="DFC4" s="118"/>
      <c r="DFD4" s="118"/>
      <c r="DFE4" s="118"/>
      <c r="DFF4" s="118"/>
      <c r="DFG4" s="118"/>
      <c r="DFH4" s="118"/>
      <c r="DFI4" s="118"/>
      <c r="DFJ4" s="118"/>
      <c r="DFK4" s="118"/>
      <c r="DFL4" s="118"/>
      <c r="DFM4" s="118"/>
      <c r="DFN4" s="118"/>
      <c r="DFO4" s="118"/>
      <c r="DFP4" s="118"/>
      <c r="DFQ4" s="118"/>
      <c r="DFR4" s="118"/>
      <c r="DFS4" s="118"/>
      <c r="DFT4" s="118"/>
      <c r="DFU4" s="118"/>
      <c r="DFV4" s="118"/>
      <c r="DFW4" s="118"/>
      <c r="DFX4" s="118"/>
      <c r="DFY4" s="118"/>
      <c r="DFZ4" s="118"/>
      <c r="DGA4" s="118"/>
      <c r="DGB4" s="118"/>
      <c r="DGC4" s="118"/>
      <c r="DGD4" s="118"/>
      <c r="DGE4" s="118"/>
      <c r="DGF4" s="118"/>
      <c r="DGG4" s="118"/>
      <c r="DGH4" s="118"/>
      <c r="DGI4" s="118"/>
      <c r="DGJ4" s="118"/>
      <c r="DGK4" s="118"/>
      <c r="DGL4" s="118"/>
      <c r="DGM4" s="118"/>
      <c r="DGN4" s="118"/>
      <c r="DGO4" s="118"/>
      <c r="DGP4" s="118"/>
      <c r="DGQ4" s="118"/>
      <c r="DGR4" s="118"/>
      <c r="DGS4" s="118"/>
      <c r="DGT4" s="118"/>
      <c r="DGU4" s="118"/>
      <c r="DGV4" s="118"/>
      <c r="DGW4" s="118"/>
      <c r="DGX4" s="118"/>
      <c r="DGY4" s="118"/>
      <c r="DGZ4" s="118"/>
      <c r="DHA4" s="118"/>
      <c r="DHB4" s="118"/>
      <c r="DHC4" s="118"/>
      <c r="DHD4" s="118"/>
      <c r="DHE4" s="118"/>
      <c r="DHF4" s="118"/>
      <c r="DHG4" s="118"/>
      <c r="DHH4" s="118"/>
      <c r="DHI4" s="118"/>
      <c r="DHJ4" s="118"/>
      <c r="DHK4" s="118"/>
      <c r="DHL4" s="118"/>
      <c r="DHM4" s="118"/>
      <c r="DHN4" s="118"/>
      <c r="DHO4" s="118"/>
      <c r="DHP4" s="118"/>
      <c r="DHQ4" s="118"/>
      <c r="DHR4" s="118"/>
      <c r="DHS4" s="118"/>
      <c r="DHT4" s="118"/>
      <c r="DHU4" s="118"/>
      <c r="DHV4" s="118"/>
      <c r="DHW4" s="118"/>
      <c r="DHX4" s="118"/>
      <c r="DHY4" s="118"/>
      <c r="DHZ4" s="118"/>
      <c r="DIA4" s="118"/>
      <c r="DIB4" s="118"/>
      <c r="DIC4" s="118"/>
      <c r="DID4" s="118"/>
      <c r="DIE4" s="118"/>
      <c r="DIF4" s="118"/>
      <c r="DIG4" s="118"/>
      <c r="DIH4" s="118"/>
      <c r="DII4" s="118"/>
      <c r="DIJ4" s="118"/>
      <c r="DIK4" s="118"/>
      <c r="DIL4" s="118"/>
      <c r="DIM4" s="118"/>
      <c r="DIN4" s="118"/>
      <c r="DIO4" s="118"/>
      <c r="DIP4" s="118"/>
      <c r="DIQ4" s="118"/>
      <c r="DIR4" s="118"/>
      <c r="DIS4" s="118"/>
      <c r="DIT4" s="118"/>
      <c r="DIU4" s="118"/>
      <c r="DIV4" s="118"/>
      <c r="DIW4" s="118"/>
      <c r="DIX4" s="118"/>
      <c r="DIY4" s="118"/>
      <c r="DIZ4" s="118"/>
      <c r="DJA4" s="118"/>
      <c r="DJB4" s="118"/>
      <c r="DJC4" s="118"/>
      <c r="DJD4" s="118"/>
      <c r="DJE4" s="118"/>
      <c r="DJF4" s="118"/>
      <c r="DJG4" s="118"/>
      <c r="DJH4" s="118"/>
      <c r="DJI4" s="118"/>
      <c r="DJJ4" s="118"/>
      <c r="DJK4" s="118"/>
      <c r="DJL4" s="118"/>
      <c r="DJM4" s="118"/>
      <c r="DJN4" s="118"/>
      <c r="DJO4" s="118"/>
      <c r="DJP4" s="118"/>
      <c r="DJQ4" s="118"/>
      <c r="DJR4" s="118"/>
      <c r="DJS4" s="118"/>
      <c r="DJT4" s="118"/>
      <c r="DJU4" s="118"/>
      <c r="DJV4" s="118"/>
      <c r="DJW4" s="118"/>
      <c r="DJX4" s="118"/>
      <c r="DJY4" s="118"/>
      <c r="DJZ4" s="118"/>
      <c r="DKA4" s="118"/>
      <c r="DKB4" s="118"/>
      <c r="DKC4" s="118"/>
      <c r="DKD4" s="118"/>
      <c r="DKE4" s="118"/>
      <c r="DKF4" s="118"/>
      <c r="DKG4" s="118"/>
      <c r="DKH4" s="118"/>
      <c r="DKI4" s="118"/>
      <c r="DKJ4" s="118"/>
      <c r="DKK4" s="118"/>
      <c r="DKL4" s="118"/>
      <c r="DKM4" s="118"/>
      <c r="DKN4" s="118"/>
      <c r="DKO4" s="118"/>
      <c r="DKP4" s="118"/>
      <c r="DKQ4" s="118"/>
      <c r="DKR4" s="118"/>
      <c r="DKS4" s="118"/>
      <c r="DKT4" s="118"/>
      <c r="DKU4" s="118"/>
      <c r="DKV4" s="118"/>
      <c r="DKW4" s="118"/>
      <c r="DKX4" s="118"/>
      <c r="DKY4" s="118"/>
      <c r="DKZ4" s="118"/>
      <c r="DLA4" s="118"/>
      <c r="DLB4" s="118"/>
      <c r="DLC4" s="118"/>
      <c r="DLD4" s="118"/>
      <c r="DLE4" s="118"/>
      <c r="DLF4" s="118"/>
      <c r="DLG4" s="118"/>
      <c r="DLH4" s="118"/>
      <c r="DLI4" s="118"/>
      <c r="DLJ4" s="118"/>
      <c r="DLK4" s="118"/>
      <c r="DLL4" s="118"/>
      <c r="DLM4" s="118"/>
      <c r="DLN4" s="118"/>
      <c r="DLO4" s="118"/>
      <c r="DLP4" s="118"/>
      <c r="DLQ4" s="118"/>
      <c r="DLR4" s="118"/>
      <c r="DLS4" s="118"/>
      <c r="DLT4" s="118"/>
      <c r="DLU4" s="118"/>
      <c r="DLV4" s="118"/>
      <c r="DLW4" s="118"/>
      <c r="DLX4" s="118"/>
      <c r="DLY4" s="118"/>
      <c r="DLZ4" s="118"/>
      <c r="DMA4" s="118"/>
      <c r="DMB4" s="118"/>
      <c r="DMC4" s="118"/>
      <c r="DMD4" s="118"/>
      <c r="DME4" s="118"/>
      <c r="DMF4" s="118"/>
      <c r="DMG4" s="118"/>
      <c r="DMH4" s="118"/>
      <c r="DMI4" s="118"/>
      <c r="DMJ4" s="118"/>
      <c r="DMK4" s="118"/>
      <c r="DML4" s="118"/>
      <c r="DMM4" s="118"/>
      <c r="DMN4" s="118"/>
      <c r="DMO4" s="118"/>
      <c r="DMP4" s="118"/>
      <c r="DMQ4" s="118"/>
      <c r="DMR4" s="118"/>
      <c r="DMS4" s="118"/>
      <c r="DMT4" s="118"/>
      <c r="DMU4" s="118"/>
      <c r="DMV4" s="118"/>
      <c r="DMW4" s="118"/>
      <c r="DMX4" s="118"/>
      <c r="DMY4" s="118"/>
      <c r="DMZ4" s="118"/>
      <c r="DNA4" s="118"/>
      <c r="DNB4" s="118"/>
      <c r="DNC4" s="118"/>
      <c r="DND4" s="118"/>
      <c r="DNE4" s="118"/>
      <c r="DNF4" s="118"/>
      <c r="DNG4" s="118"/>
      <c r="DNH4" s="118"/>
      <c r="DNI4" s="118"/>
      <c r="DNJ4" s="118"/>
      <c r="DNK4" s="118"/>
      <c r="DNL4" s="118"/>
      <c r="DNM4" s="118"/>
      <c r="DNN4" s="118"/>
      <c r="DNO4" s="118"/>
      <c r="DNP4" s="118"/>
      <c r="DNQ4" s="118"/>
      <c r="DNR4" s="118"/>
      <c r="DNS4" s="118"/>
      <c r="DNT4" s="118"/>
      <c r="DNU4" s="118"/>
      <c r="DNV4" s="118"/>
      <c r="DNW4" s="118"/>
      <c r="DNX4" s="118"/>
      <c r="DNY4" s="118"/>
      <c r="DNZ4" s="118"/>
      <c r="DOA4" s="118"/>
      <c r="DOB4" s="118"/>
      <c r="DOC4" s="118"/>
      <c r="DOD4" s="118"/>
      <c r="DOE4" s="118"/>
      <c r="DOF4" s="118"/>
      <c r="DOG4" s="118"/>
      <c r="DOH4" s="118"/>
      <c r="DOI4" s="118"/>
      <c r="DOJ4" s="118"/>
      <c r="DOK4" s="118"/>
      <c r="DOL4" s="118"/>
      <c r="DOM4" s="118"/>
      <c r="DON4" s="118"/>
      <c r="DOO4" s="118"/>
      <c r="DOP4" s="118"/>
      <c r="DOQ4" s="118"/>
      <c r="DOR4" s="118"/>
      <c r="DOS4" s="118"/>
      <c r="DOT4" s="118"/>
      <c r="DOU4" s="118"/>
      <c r="DOV4" s="118"/>
      <c r="DOW4" s="118"/>
      <c r="DOX4" s="118"/>
      <c r="DOY4" s="118"/>
      <c r="DOZ4" s="118"/>
      <c r="DPA4" s="118"/>
      <c r="DPB4" s="118"/>
      <c r="DPC4" s="118"/>
      <c r="DPD4" s="118"/>
      <c r="DPE4" s="118"/>
      <c r="DPF4" s="118"/>
      <c r="DPG4" s="118"/>
      <c r="DPH4" s="118"/>
      <c r="DPI4" s="118"/>
      <c r="DPJ4" s="118"/>
      <c r="DPK4" s="118"/>
      <c r="DPL4" s="118"/>
      <c r="DPM4" s="118"/>
      <c r="DPN4" s="118"/>
      <c r="DPO4" s="118"/>
      <c r="DPP4" s="118"/>
      <c r="DPQ4" s="118"/>
      <c r="DPR4" s="118"/>
      <c r="DPS4" s="118"/>
      <c r="DPT4" s="118"/>
      <c r="DPU4" s="118"/>
      <c r="DPV4" s="118"/>
      <c r="DPW4" s="118"/>
      <c r="DPX4" s="118"/>
      <c r="DPY4" s="118"/>
      <c r="DPZ4" s="118"/>
      <c r="DQA4" s="118"/>
      <c r="DQB4" s="118"/>
      <c r="DQC4" s="118"/>
      <c r="DQD4" s="118"/>
      <c r="DQE4" s="118"/>
      <c r="DQF4" s="118"/>
      <c r="DQG4" s="118"/>
      <c r="DQH4" s="118"/>
      <c r="DQI4" s="118"/>
      <c r="DQJ4" s="118"/>
      <c r="DQK4" s="118"/>
      <c r="DQL4" s="118"/>
      <c r="DQM4" s="118"/>
      <c r="DQN4" s="118"/>
      <c r="DQO4" s="118"/>
      <c r="DQP4" s="118"/>
      <c r="DQQ4" s="118"/>
      <c r="DQR4" s="118"/>
      <c r="DQS4" s="118"/>
      <c r="DQT4" s="118"/>
      <c r="DQU4" s="118"/>
      <c r="DQV4" s="118"/>
      <c r="DQW4" s="118"/>
      <c r="DQX4" s="118"/>
      <c r="DQY4" s="118"/>
      <c r="DQZ4" s="118"/>
      <c r="DRA4" s="118"/>
      <c r="DRB4" s="118"/>
      <c r="DRC4" s="118"/>
      <c r="DRD4" s="118"/>
      <c r="DRE4" s="118"/>
      <c r="DRF4" s="118"/>
      <c r="DRG4" s="118"/>
      <c r="DRH4" s="118"/>
      <c r="DRI4" s="118"/>
      <c r="DRJ4" s="118"/>
      <c r="DRK4" s="118"/>
      <c r="DRL4" s="118"/>
      <c r="DRM4" s="118"/>
      <c r="DRN4" s="118"/>
      <c r="DRO4" s="118"/>
      <c r="DRP4" s="118"/>
      <c r="DRQ4" s="118"/>
      <c r="DRR4" s="118"/>
      <c r="DRS4" s="118"/>
      <c r="DRT4" s="118"/>
      <c r="DRU4" s="118"/>
      <c r="DRV4" s="118"/>
      <c r="DRW4" s="118"/>
      <c r="DRX4" s="118"/>
      <c r="DRY4" s="118"/>
      <c r="DRZ4" s="118"/>
      <c r="DSA4" s="118"/>
      <c r="DSB4" s="118"/>
      <c r="DSC4" s="118"/>
      <c r="DSD4" s="118"/>
      <c r="DSE4" s="118"/>
      <c r="DSF4" s="118"/>
      <c r="DSG4" s="118"/>
      <c r="DSH4" s="118"/>
      <c r="DSI4" s="118"/>
      <c r="DSJ4" s="118"/>
      <c r="DSK4" s="118"/>
      <c r="DSL4" s="118"/>
      <c r="DSM4" s="118"/>
      <c r="DSN4" s="118"/>
      <c r="DSO4" s="118"/>
      <c r="DSP4" s="118"/>
      <c r="DSQ4" s="118"/>
      <c r="DSR4" s="118"/>
      <c r="DSS4" s="118"/>
      <c r="DST4" s="118"/>
      <c r="DSU4" s="118"/>
      <c r="DSV4" s="118"/>
      <c r="DSW4" s="118"/>
      <c r="DSX4" s="118"/>
      <c r="DSY4" s="118"/>
      <c r="DSZ4" s="118"/>
      <c r="DTA4" s="118"/>
      <c r="DTB4" s="118"/>
      <c r="DTC4" s="118"/>
      <c r="DTD4" s="118"/>
      <c r="DTE4" s="118"/>
      <c r="DTF4" s="118"/>
      <c r="DTG4" s="118"/>
      <c r="DTH4" s="118"/>
      <c r="DTI4" s="118"/>
      <c r="DTJ4" s="118"/>
      <c r="DTK4" s="118"/>
      <c r="DTL4" s="118"/>
      <c r="DTM4" s="118"/>
      <c r="DTN4" s="118"/>
      <c r="DTO4" s="118"/>
      <c r="DTP4" s="118"/>
      <c r="DTQ4" s="118"/>
      <c r="DTR4" s="118"/>
      <c r="DTS4" s="118"/>
      <c r="DTT4" s="118"/>
      <c r="DTU4" s="118"/>
      <c r="DTV4" s="118"/>
      <c r="DTW4" s="118"/>
      <c r="DTX4" s="118"/>
      <c r="DTY4" s="118"/>
      <c r="DTZ4" s="118"/>
      <c r="DUA4" s="118"/>
      <c r="DUB4" s="118"/>
      <c r="DUC4" s="118"/>
      <c r="DUD4" s="118"/>
      <c r="DUE4" s="118"/>
      <c r="DUF4" s="118"/>
      <c r="DUG4" s="118"/>
      <c r="DUH4" s="118"/>
      <c r="DUI4" s="118"/>
      <c r="DUJ4" s="118"/>
      <c r="DUK4" s="118"/>
      <c r="DUL4" s="118"/>
      <c r="DUM4" s="118"/>
      <c r="DUN4" s="118"/>
      <c r="DUO4" s="118"/>
      <c r="DUP4" s="118"/>
      <c r="DUQ4" s="118"/>
      <c r="DUR4" s="118"/>
      <c r="DUS4" s="118"/>
      <c r="DUT4" s="118"/>
      <c r="DUU4" s="118"/>
      <c r="DUV4" s="118"/>
      <c r="DUW4" s="118"/>
      <c r="DUX4" s="118"/>
      <c r="DUY4" s="118"/>
      <c r="DUZ4" s="118"/>
      <c r="DVA4" s="118"/>
      <c r="DVB4" s="118"/>
      <c r="DVC4" s="118"/>
      <c r="DVD4" s="118"/>
      <c r="DVE4" s="118"/>
      <c r="DVF4" s="118"/>
      <c r="DVG4" s="118"/>
      <c r="DVH4" s="118"/>
      <c r="DVI4" s="118"/>
      <c r="DVJ4" s="118"/>
      <c r="DVK4" s="118"/>
      <c r="DVL4" s="118"/>
      <c r="DVM4" s="118"/>
      <c r="DVN4" s="118"/>
      <c r="DVO4" s="118"/>
      <c r="DVP4" s="118"/>
      <c r="DVQ4" s="118"/>
      <c r="DVR4" s="118"/>
      <c r="DVS4" s="118"/>
      <c r="DVT4" s="118"/>
      <c r="DVU4" s="118"/>
      <c r="DVV4" s="118"/>
      <c r="DVW4" s="118"/>
      <c r="DVX4" s="118"/>
      <c r="DVY4" s="118"/>
      <c r="DVZ4" s="118"/>
      <c r="DWA4" s="118"/>
      <c r="DWB4" s="118"/>
      <c r="DWC4" s="118"/>
      <c r="DWD4" s="118"/>
      <c r="DWE4" s="118"/>
      <c r="DWF4" s="118"/>
      <c r="DWG4" s="118"/>
      <c r="DWH4" s="118"/>
      <c r="DWI4" s="118"/>
      <c r="DWJ4" s="118"/>
      <c r="DWK4" s="118"/>
      <c r="DWL4" s="118"/>
      <c r="DWM4" s="118"/>
      <c r="DWN4" s="118"/>
      <c r="DWO4" s="118"/>
      <c r="DWP4" s="118"/>
      <c r="DWQ4" s="118"/>
      <c r="DWR4" s="118"/>
      <c r="DWS4" s="118"/>
      <c r="DWT4" s="118"/>
      <c r="DWU4" s="118"/>
      <c r="DWV4" s="118"/>
      <c r="DWW4" s="118"/>
      <c r="DWX4" s="118"/>
      <c r="DWY4" s="118"/>
      <c r="DWZ4" s="118"/>
      <c r="DXA4" s="118"/>
      <c r="DXB4" s="118"/>
      <c r="DXC4" s="118"/>
      <c r="DXD4" s="118"/>
      <c r="DXE4" s="118"/>
      <c r="DXF4" s="118"/>
      <c r="DXG4" s="118"/>
      <c r="DXH4" s="118"/>
      <c r="DXI4" s="118"/>
      <c r="DXJ4" s="118"/>
      <c r="DXK4" s="118"/>
      <c r="DXL4" s="118"/>
      <c r="DXM4" s="118"/>
      <c r="DXN4" s="118"/>
      <c r="DXO4" s="118"/>
      <c r="DXP4" s="118"/>
      <c r="DXQ4" s="118"/>
      <c r="DXR4" s="118"/>
      <c r="DXS4" s="118"/>
      <c r="DXT4" s="118"/>
      <c r="DXU4" s="118"/>
      <c r="DXV4" s="118"/>
      <c r="DXW4" s="118"/>
      <c r="DXX4" s="118"/>
      <c r="DXY4" s="118"/>
      <c r="DXZ4" s="118"/>
      <c r="DYA4" s="118"/>
      <c r="DYB4" s="118"/>
      <c r="DYC4" s="118"/>
      <c r="DYD4" s="118"/>
      <c r="DYE4" s="118"/>
      <c r="DYF4" s="118"/>
      <c r="DYG4" s="118"/>
      <c r="DYH4" s="118"/>
      <c r="DYI4" s="118"/>
      <c r="DYJ4" s="118"/>
      <c r="DYK4" s="118"/>
      <c r="DYL4" s="118"/>
      <c r="DYM4" s="118"/>
      <c r="DYN4" s="118"/>
      <c r="DYO4" s="118"/>
      <c r="DYP4" s="118"/>
      <c r="DYQ4" s="118"/>
      <c r="DYR4" s="118"/>
      <c r="DYS4" s="118"/>
      <c r="DYT4" s="118"/>
      <c r="DYU4" s="118"/>
      <c r="DYV4" s="118"/>
      <c r="DYW4" s="118"/>
      <c r="DYX4" s="118"/>
      <c r="DYY4" s="118"/>
      <c r="DYZ4" s="118"/>
      <c r="DZA4" s="118"/>
      <c r="DZB4" s="118"/>
      <c r="DZC4" s="118"/>
      <c r="DZD4" s="118"/>
      <c r="DZE4" s="118"/>
      <c r="DZF4" s="118"/>
      <c r="DZG4" s="118"/>
      <c r="DZH4" s="118"/>
      <c r="DZI4" s="118"/>
      <c r="DZJ4" s="118"/>
      <c r="DZK4" s="118"/>
      <c r="DZL4" s="118"/>
      <c r="DZM4" s="118"/>
      <c r="DZN4" s="118"/>
      <c r="DZO4" s="118"/>
      <c r="DZP4" s="118"/>
      <c r="DZQ4" s="118"/>
      <c r="DZR4" s="118"/>
      <c r="DZS4" s="118"/>
      <c r="DZT4" s="118"/>
      <c r="DZU4" s="118"/>
      <c r="DZV4" s="118"/>
      <c r="DZW4" s="118"/>
      <c r="DZX4" s="118"/>
      <c r="DZY4" s="118"/>
      <c r="DZZ4" s="118"/>
      <c r="EAA4" s="118"/>
      <c r="EAB4" s="118"/>
      <c r="EAC4" s="118"/>
      <c r="EAD4" s="118"/>
      <c r="EAE4" s="118"/>
      <c r="EAF4" s="118"/>
      <c r="EAG4" s="118"/>
      <c r="EAH4" s="118"/>
      <c r="EAI4" s="118"/>
      <c r="EAJ4" s="118"/>
      <c r="EAK4" s="118"/>
      <c r="EAL4" s="118"/>
      <c r="EAM4" s="118"/>
      <c r="EAN4" s="118"/>
      <c r="EAO4" s="118"/>
      <c r="EAP4" s="118"/>
      <c r="EAQ4" s="118"/>
      <c r="EAR4" s="118"/>
      <c r="EAS4" s="118"/>
      <c r="EAT4" s="118"/>
      <c r="EAU4" s="118"/>
      <c r="EAV4" s="118"/>
      <c r="EAW4" s="118"/>
      <c r="EAX4" s="118"/>
      <c r="EAY4" s="118"/>
      <c r="EAZ4" s="118"/>
      <c r="EBA4" s="118"/>
      <c r="EBB4" s="118"/>
      <c r="EBC4" s="118"/>
      <c r="EBD4" s="118"/>
      <c r="EBE4" s="118"/>
      <c r="EBF4" s="118"/>
      <c r="EBG4" s="118"/>
      <c r="EBH4" s="118"/>
      <c r="EBI4" s="118"/>
      <c r="EBJ4" s="118"/>
      <c r="EBK4" s="118"/>
      <c r="EBL4" s="118"/>
      <c r="EBM4" s="118"/>
      <c r="EBN4" s="118"/>
      <c r="EBO4" s="118"/>
      <c r="EBP4" s="118"/>
      <c r="EBQ4" s="118"/>
      <c r="EBR4" s="118"/>
      <c r="EBS4" s="118"/>
      <c r="EBT4" s="118"/>
      <c r="EBU4" s="118"/>
      <c r="EBV4" s="118"/>
      <c r="EBW4" s="118"/>
      <c r="EBX4" s="118"/>
      <c r="EBY4" s="118"/>
      <c r="EBZ4" s="118"/>
      <c r="ECA4" s="118"/>
      <c r="ECB4" s="118"/>
      <c r="ECC4" s="118"/>
      <c r="ECD4" s="118"/>
      <c r="ECE4" s="118"/>
      <c r="ECF4" s="118"/>
      <c r="ECG4" s="118"/>
      <c r="ECH4" s="118"/>
      <c r="ECI4" s="118"/>
      <c r="ECJ4" s="118"/>
      <c r="ECK4" s="118"/>
      <c r="ECL4" s="118"/>
      <c r="ECM4" s="118"/>
      <c r="ECN4" s="118"/>
      <c r="ECO4" s="118"/>
      <c r="ECP4" s="118"/>
      <c r="ECQ4" s="118"/>
      <c r="ECR4" s="118"/>
      <c r="ECS4" s="118"/>
      <c r="ECT4" s="118"/>
      <c r="ECU4" s="118"/>
      <c r="ECV4" s="118"/>
      <c r="ECW4" s="118"/>
      <c r="ECX4" s="118"/>
      <c r="ECY4" s="118"/>
      <c r="ECZ4" s="118"/>
      <c r="EDA4" s="118"/>
      <c r="EDB4" s="118"/>
      <c r="EDC4" s="118"/>
      <c r="EDD4" s="118"/>
      <c r="EDE4" s="118"/>
      <c r="EDF4" s="118"/>
      <c r="EDG4" s="118"/>
      <c r="EDH4" s="118"/>
      <c r="EDI4" s="118"/>
      <c r="EDJ4" s="118"/>
      <c r="EDK4" s="118"/>
      <c r="EDL4" s="118"/>
      <c r="EDM4" s="118"/>
      <c r="EDN4" s="118"/>
      <c r="EDO4" s="118"/>
      <c r="EDP4" s="118"/>
      <c r="EDQ4" s="118"/>
      <c r="EDR4" s="118"/>
      <c r="EDS4" s="118"/>
      <c r="EDT4" s="118"/>
      <c r="EDU4" s="118"/>
      <c r="EDV4" s="118"/>
      <c r="EDW4" s="118"/>
      <c r="EDX4" s="118"/>
      <c r="EDY4" s="118"/>
      <c r="EDZ4" s="118"/>
      <c r="EEA4" s="118"/>
      <c r="EEB4" s="118"/>
      <c r="EEC4" s="118"/>
      <c r="EED4" s="118"/>
      <c r="EEE4" s="118"/>
      <c r="EEF4" s="118"/>
      <c r="EEG4" s="118"/>
      <c r="EEH4" s="118"/>
      <c r="EEI4" s="118"/>
      <c r="EEJ4" s="118"/>
      <c r="EEK4" s="118"/>
      <c r="EEL4" s="118"/>
      <c r="EEM4" s="118"/>
      <c r="EEN4" s="118"/>
      <c r="EEO4" s="118"/>
      <c r="EEP4" s="118"/>
      <c r="EEQ4" s="118"/>
      <c r="EER4" s="118"/>
      <c r="EES4" s="118"/>
      <c r="EET4" s="118"/>
      <c r="EEU4" s="118"/>
      <c r="EEV4" s="118"/>
      <c r="EEW4" s="118"/>
      <c r="EEX4" s="118"/>
      <c r="EEY4" s="118"/>
      <c r="EEZ4" s="118"/>
      <c r="EFA4" s="118"/>
      <c r="EFB4" s="118"/>
      <c r="EFC4" s="118"/>
      <c r="EFD4" s="118"/>
      <c r="EFE4" s="118"/>
      <c r="EFF4" s="118"/>
      <c r="EFG4" s="118"/>
      <c r="EFH4" s="118"/>
      <c r="EFI4" s="118"/>
      <c r="EFJ4" s="118"/>
      <c r="EFK4" s="118"/>
      <c r="EFL4" s="118"/>
      <c r="EFM4" s="118"/>
      <c r="EFN4" s="118"/>
      <c r="EFO4" s="118"/>
      <c r="EFP4" s="118"/>
      <c r="EFQ4" s="118"/>
      <c r="EFR4" s="118"/>
      <c r="EFS4" s="118"/>
      <c r="EFT4" s="118"/>
      <c r="EFU4" s="118"/>
      <c r="EFV4" s="118"/>
      <c r="EFW4" s="118"/>
      <c r="EFX4" s="118"/>
      <c r="EFY4" s="118"/>
      <c r="EFZ4" s="118"/>
      <c r="EGA4" s="118"/>
      <c r="EGB4" s="118"/>
      <c r="EGC4" s="118"/>
      <c r="EGD4" s="118"/>
      <c r="EGE4" s="118"/>
      <c r="EGF4" s="118"/>
      <c r="EGG4" s="118"/>
      <c r="EGH4" s="118"/>
      <c r="EGI4" s="118"/>
      <c r="EGJ4" s="118"/>
      <c r="EGK4" s="118"/>
      <c r="EGL4" s="118"/>
      <c r="EGM4" s="118"/>
      <c r="EGN4" s="118"/>
      <c r="EGO4" s="118"/>
      <c r="EGP4" s="118"/>
      <c r="EGQ4" s="118"/>
      <c r="EGR4" s="118"/>
      <c r="EGS4" s="118"/>
      <c r="EGT4" s="118"/>
      <c r="EGU4" s="118"/>
      <c r="EGV4" s="118"/>
      <c r="EGW4" s="118"/>
      <c r="EGX4" s="118"/>
      <c r="EGY4" s="118"/>
      <c r="EGZ4" s="118"/>
      <c r="EHA4" s="118"/>
      <c r="EHB4" s="118"/>
      <c r="EHC4" s="118"/>
      <c r="EHD4" s="118"/>
      <c r="EHE4" s="118"/>
      <c r="EHF4" s="118"/>
      <c r="EHG4" s="118"/>
      <c r="EHH4" s="118"/>
      <c r="EHI4" s="118"/>
      <c r="EHJ4" s="118"/>
      <c r="EHK4" s="118"/>
      <c r="EHL4" s="118"/>
      <c r="EHM4" s="118"/>
      <c r="EHN4" s="118"/>
      <c r="EHO4" s="118"/>
      <c r="EHP4" s="118"/>
      <c r="EHQ4" s="118"/>
      <c r="EHR4" s="118"/>
      <c r="EHS4" s="118"/>
      <c r="EHT4" s="118"/>
      <c r="EHU4" s="118"/>
      <c r="EHV4" s="118"/>
      <c r="EHW4" s="118"/>
      <c r="EHX4" s="118"/>
      <c r="EHY4" s="118"/>
      <c r="EHZ4" s="118"/>
      <c r="EIA4" s="118"/>
      <c r="EIB4" s="118"/>
      <c r="EIC4" s="118"/>
      <c r="EID4" s="118"/>
      <c r="EIE4" s="118"/>
      <c r="EIF4" s="118"/>
      <c r="EIG4" s="118"/>
      <c r="EIH4" s="118"/>
      <c r="EII4" s="118"/>
      <c r="EIJ4" s="118"/>
      <c r="EIK4" s="118"/>
      <c r="EIL4" s="118"/>
      <c r="EIM4" s="118"/>
      <c r="EIN4" s="118"/>
      <c r="EIO4" s="118"/>
      <c r="EIP4" s="118"/>
      <c r="EIQ4" s="118"/>
      <c r="EIR4" s="118"/>
      <c r="EIS4" s="118"/>
      <c r="EIT4" s="118"/>
      <c r="EIU4" s="118"/>
      <c r="EIV4" s="118"/>
      <c r="EIW4" s="118"/>
      <c r="EIX4" s="118"/>
      <c r="EIY4" s="118"/>
      <c r="EIZ4" s="118"/>
      <c r="EJA4" s="118"/>
      <c r="EJB4" s="118"/>
      <c r="EJC4" s="118"/>
      <c r="EJD4" s="118"/>
      <c r="EJE4" s="118"/>
      <c r="EJF4" s="118"/>
      <c r="EJG4" s="118"/>
      <c r="EJH4" s="118"/>
      <c r="EJI4" s="118"/>
      <c r="EJJ4" s="118"/>
      <c r="EJK4" s="118"/>
      <c r="EJL4" s="118"/>
      <c r="EJM4" s="118"/>
      <c r="EJN4" s="118"/>
      <c r="EJO4" s="118"/>
      <c r="EJP4" s="118"/>
      <c r="EJQ4" s="118"/>
      <c r="EJR4" s="118"/>
      <c r="EJS4" s="118"/>
      <c r="EJT4" s="118"/>
      <c r="EJU4" s="118"/>
      <c r="EJV4" s="118"/>
      <c r="EJW4" s="118"/>
      <c r="EJX4" s="118"/>
      <c r="EJY4" s="118"/>
      <c r="EJZ4" s="118"/>
      <c r="EKA4" s="118"/>
      <c r="EKB4" s="118"/>
      <c r="EKC4" s="118"/>
      <c r="EKD4" s="118"/>
      <c r="EKE4" s="118"/>
      <c r="EKF4" s="118"/>
      <c r="EKG4" s="118"/>
      <c r="EKH4" s="118"/>
      <c r="EKI4" s="118"/>
      <c r="EKJ4" s="118"/>
      <c r="EKK4" s="118"/>
      <c r="EKL4" s="118"/>
      <c r="EKM4" s="118"/>
      <c r="EKN4" s="118"/>
      <c r="EKO4" s="118"/>
      <c r="EKP4" s="118"/>
      <c r="EKQ4" s="118"/>
      <c r="EKR4" s="118"/>
      <c r="EKS4" s="118"/>
      <c r="EKT4" s="118"/>
      <c r="EKU4" s="118"/>
      <c r="EKV4" s="118"/>
      <c r="EKW4" s="118"/>
      <c r="EKX4" s="118"/>
      <c r="EKY4" s="118"/>
      <c r="EKZ4" s="118"/>
      <c r="ELA4" s="118"/>
      <c r="ELB4" s="118"/>
      <c r="ELC4" s="118"/>
      <c r="ELD4" s="118"/>
      <c r="ELE4" s="118"/>
      <c r="ELF4" s="118"/>
      <c r="ELG4" s="118"/>
      <c r="ELH4" s="118"/>
      <c r="ELI4" s="118"/>
      <c r="ELJ4" s="118"/>
      <c r="ELK4" s="118"/>
      <c r="ELL4" s="118"/>
      <c r="ELM4" s="118"/>
      <c r="ELN4" s="118"/>
      <c r="ELO4" s="118"/>
      <c r="ELP4" s="118"/>
      <c r="ELQ4" s="118"/>
      <c r="ELR4" s="118"/>
      <c r="ELS4" s="118"/>
      <c r="ELT4" s="118"/>
      <c r="ELU4" s="118"/>
      <c r="ELV4" s="118"/>
      <c r="ELW4" s="118"/>
      <c r="ELX4" s="118"/>
      <c r="ELY4" s="118"/>
      <c r="ELZ4" s="118"/>
      <c r="EMA4" s="118"/>
      <c r="EMB4" s="118"/>
      <c r="EMC4" s="118"/>
      <c r="EMD4" s="118"/>
      <c r="EME4" s="118"/>
      <c r="EMF4" s="118"/>
      <c r="EMG4" s="118"/>
      <c r="EMH4" s="118"/>
      <c r="EMI4" s="118"/>
      <c r="EMJ4" s="118"/>
      <c r="EMK4" s="118"/>
      <c r="EML4" s="118"/>
      <c r="EMM4" s="118"/>
      <c r="EMN4" s="118"/>
      <c r="EMO4" s="118"/>
      <c r="EMP4" s="118"/>
      <c r="EMQ4" s="118"/>
      <c r="EMR4" s="118"/>
      <c r="EMS4" s="118"/>
      <c r="EMT4" s="118"/>
      <c r="EMU4" s="118"/>
      <c r="EMV4" s="118"/>
      <c r="EMW4" s="118"/>
      <c r="EMX4" s="118"/>
      <c r="EMY4" s="118"/>
      <c r="EMZ4" s="118"/>
      <c r="ENA4" s="118"/>
      <c r="ENB4" s="118"/>
      <c r="ENC4" s="118"/>
      <c r="END4" s="118"/>
      <c r="ENE4" s="118"/>
      <c r="ENF4" s="118"/>
      <c r="ENG4" s="118"/>
      <c r="ENH4" s="118"/>
      <c r="ENI4" s="118"/>
      <c r="ENJ4" s="118"/>
      <c r="ENK4" s="118"/>
      <c r="ENL4" s="118"/>
      <c r="ENM4" s="118"/>
      <c r="ENN4" s="118"/>
      <c r="ENO4" s="118"/>
      <c r="ENP4" s="118"/>
      <c r="ENQ4" s="118"/>
      <c r="ENR4" s="118"/>
      <c r="ENS4" s="118"/>
      <c r="ENT4" s="118"/>
      <c r="ENU4" s="118"/>
      <c r="ENV4" s="118"/>
      <c r="ENW4" s="118"/>
      <c r="ENX4" s="118"/>
      <c r="ENY4" s="118"/>
      <c r="ENZ4" s="118"/>
      <c r="EOA4" s="118"/>
      <c r="EOB4" s="118"/>
      <c r="EOC4" s="118"/>
      <c r="EOD4" s="118"/>
      <c r="EOE4" s="118"/>
      <c r="EOF4" s="118"/>
      <c r="EOG4" s="118"/>
      <c r="EOH4" s="118"/>
      <c r="EOI4" s="118"/>
      <c r="EOJ4" s="118"/>
      <c r="EOK4" s="118"/>
      <c r="EOL4" s="118"/>
      <c r="EOM4" s="118"/>
      <c r="EON4" s="118"/>
      <c r="EOO4" s="118"/>
      <c r="EOP4" s="118"/>
      <c r="EOQ4" s="118"/>
      <c r="EOR4" s="118"/>
      <c r="EOS4" s="118"/>
      <c r="EOT4" s="118"/>
      <c r="EOU4" s="118"/>
      <c r="EOV4" s="118"/>
      <c r="EOW4" s="118"/>
      <c r="EOX4" s="118"/>
      <c r="EOY4" s="118"/>
      <c r="EOZ4" s="118"/>
      <c r="EPA4" s="118"/>
      <c r="EPB4" s="118"/>
      <c r="EPC4" s="118"/>
      <c r="EPD4" s="118"/>
      <c r="EPE4" s="118"/>
      <c r="EPF4" s="118"/>
      <c r="EPG4" s="118"/>
      <c r="EPH4" s="118"/>
      <c r="EPI4" s="118"/>
      <c r="EPJ4" s="118"/>
      <c r="EPK4" s="118"/>
      <c r="EPL4" s="118"/>
      <c r="EPM4" s="118"/>
      <c r="EPN4" s="118"/>
      <c r="EPO4" s="118"/>
      <c r="EPP4" s="118"/>
      <c r="EPQ4" s="118"/>
      <c r="EPR4" s="118"/>
      <c r="EPS4" s="118"/>
      <c r="EPT4" s="118"/>
      <c r="EPU4" s="118"/>
      <c r="EPV4" s="118"/>
      <c r="EPW4" s="118"/>
      <c r="EPX4" s="118"/>
      <c r="EPY4" s="118"/>
      <c r="EPZ4" s="118"/>
      <c r="EQA4" s="118"/>
      <c r="EQB4" s="118"/>
      <c r="EQC4" s="118"/>
      <c r="EQD4" s="118"/>
      <c r="EQE4" s="118"/>
      <c r="EQF4" s="118"/>
      <c r="EQG4" s="118"/>
      <c r="EQH4" s="118"/>
      <c r="EQI4" s="118"/>
      <c r="EQJ4" s="118"/>
      <c r="EQK4" s="118"/>
      <c r="EQL4" s="118"/>
      <c r="EQM4" s="118"/>
      <c r="EQN4" s="118"/>
      <c r="EQO4" s="118"/>
      <c r="EQP4" s="118"/>
      <c r="EQQ4" s="118"/>
      <c r="EQR4" s="118"/>
      <c r="EQS4" s="118"/>
      <c r="EQT4" s="118"/>
      <c r="EQU4" s="118"/>
      <c r="EQV4" s="118"/>
      <c r="EQW4" s="118"/>
      <c r="EQX4" s="118"/>
      <c r="EQY4" s="118"/>
      <c r="EQZ4" s="118"/>
      <c r="ERA4" s="118"/>
      <c r="ERB4" s="118"/>
      <c r="ERC4" s="118"/>
      <c r="ERD4" s="118"/>
      <c r="ERE4" s="118"/>
      <c r="ERF4" s="118"/>
      <c r="ERG4" s="118"/>
      <c r="ERH4" s="118"/>
      <c r="ERI4" s="118"/>
      <c r="ERJ4" s="118"/>
      <c r="ERK4" s="118"/>
      <c r="ERL4" s="118"/>
      <c r="ERM4" s="118"/>
      <c r="ERN4" s="118"/>
      <c r="ERO4" s="118"/>
      <c r="ERP4" s="118"/>
      <c r="ERQ4" s="118"/>
      <c r="ERR4" s="118"/>
      <c r="ERS4" s="118"/>
      <c r="ERT4" s="118"/>
      <c r="ERU4" s="118"/>
      <c r="ERV4" s="118"/>
      <c r="ERW4" s="118"/>
      <c r="ERX4" s="118"/>
      <c r="ERY4" s="118"/>
      <c r="ERZ4" s="118"/>
      <c r="ESA4" s="118"/>
      <c r="ESB4" s="118"/>
      <c r="ESC4" s="118"/>
      <c r="ESD4" s="118"/>
      <c r="ESE4" s="118"/>
      <c r="ESF4" s="118"/>
      <c r="ESG4" s="118"/>
      <c r="ESH4" s="118"/>
      <c r="ESI4" s="118"/>
      <c r="ESJ4" s="118"/>
      <c r="ESK4" s="118"/>
      <c r="ESL4" s="118"/>
      <c r="ESM4" s="118"/>
      <c r="ESN4" s="118"/>
      <c r="ESO4" s="118"/>
      <c r="ESP4" s="118"/>
      <c r="ESQ4" s="118"/>
      <c r="ESR4" s="118"/>
      <c r="ESS4" s="118"/>
      <c r="EST4" s="118"/>
      <c r="ESU4" s="118"/>
      <c r="ESV4" s="118"/>
      <c r="ESW4" s="118"/>
      <c r="ESX4" s="118"/>
      <c r="ESY4" s="118"/>
      <c r="ESZ4" s="118"/>
      <c r="ETA4" s="118"/>
      <c r="ETB4" s="118"/>
      <c r="ETC4" s="118"/>
      <c r="ETD4" s="118"/>
      <c r="ETE4" s="118"/>
      <c r="ETF4" s="118"/>
      <c r="ETG4" s="118"/>
      <c r="ETH4" s="118"/>
      <c r="ETI4" s="118"/>
      <c r="ETJ4" s="118"/>
      <c r="ETK4" s="118"/>
      <c r="ETL4" s="118"/>
      <c r="ETM4" s="118"/>
      <c r="ETN4" s="118"/>
      <c r="ETO4" s="118"/>
      <c r="ETP4" s="118"/>
      <c r="ETQ4" s="118"/>
      <c r="ETR4" s="118"/>
      <c r="ETS4" s="118"/>
      <c r="ETT4" s="118"/>
      <c r="ETU4" s="118"/>
      <c r="ETV4" s="118"/>
      <c r="ETW4" s="118"/>
      <c r="ETX4" s="118"/>
      <c r="ETY4" s="118"/>
      <c r="ETZ4" s="118"/>
      <c r="EUA4" s="118"/>
      <c r="EUB4" s="118"/>
      <c r="EUC4" s="118"/>
      <c r="EUD4" s="118"/>
      <c r="EUE4" s="118"/>
      <c r="EUF4" s="118"/>
      <c r="EUG4" s="118"/>
      <c r="EUH4" s="118"/>
      <c r="EUI4" s="118"/>
      <c r="EUJ4" s="118"/>
      <c r="EUK4" s="118"/>
      <c r="EUL4" s="118"/>
      <c r="EUM4" s="118"/>
      <c r="EUN4" s="118"/>
      <c r="EUO4" s="118"/>
      <c r="EUP4" s="118"/>
      <c r="EUQ4" s="118"/>
      <c r="EUR4" s="118"/>
      <c r="EUS4" s="118"/>
      <c r="EUT4" s="118"/>
      <c r="EUU4" s="118"/>
      <c r="EUV4" s="118"/>
      <c r="EUW4" s="118"/>
      <c r="EUX4" s="118"/>
      <c r="EUY4" s="118"/>
      <c r="EUZ4" s="118"/>
      <c r="EVA4" s="118"/>
      <c r="EVB4" s="118"/>
      <c r="EVC4" s="118"/>
      <c r="EVD4" s="118"/>
      <c r="EVE4" s="118"/>
      <c r="EVF4" s="118"/>
      <c r="EVG4" s="118"/>
      <c r="EVH4" s="118"/>
      <c r="EVI4" s="118"/>
      <c r="EVJ4" s="118"/>
      <c r="EVK4" s="118"/>
      <c r="EVL4" s="118"/>
      <c r="EVM4" s="118"/>
      <c r="EVN4" s="118"/>
      <c r="EVO4" s="118"/>
      <c r="EVP4" s="118"/>
      <c r="EVQ4" s="118"/>
      <c r="EVR4" s="118"/>
      <c r="EVS4" s="118"/>
      <c r="EVT4" s="118"/>
      <c r="EVU4" s="118"/>
      <c r="EVV4" s="118"/>
      <c r="EVW4" s="118"/>
      <c r="EVX4" s="118"/>
      <c r="EVY4" s="118"/>
      <c r="EVZ4" s="118"/>
      <c r="EWA4" s="118"/>
      <c r="EWB4" s="118"/>
      <c r="EWC4" s="118"/>
      <c r="EWD4" s="118"/>
      <c r="EWE4" s="118"/>
      <c r="EWF4" s="118"/>
      <c r="EWG4" s="118"/>
      <c r="EWH4" s="118"/>
      <c r="EWI4" s="118"/>
      <c r="EWJ4" s="118"/>
      <c r="EWK4" s="118"/>
      <c r="EWL4" s="118"/>
      <c r="EWM4" s="118"/>
      <c r="EWN4" s="118"/>
      <c r="EWO4" s="118"/>
      <c r="EWP4" s="118"/>
      <c r="EWQ4" s="118"/>
      <c r="EWR4" s="118"/>
      <c r="EWS4" s="118"/>
      <c r="EWT4" s="118"/>
      <c r="EWU4" s="118"/>
      <c r="EWV4" s="118"/>
      <c r="EWW4" s="118"/>
      <c r="EWX4" s="118"/>
      <c r="EWY4" s="118"/>
      <c r="EWZ4" s="118"/>
      <c r="EXA4" s="118"/>
      <c r="EXB4" s="118"/>
      <c r="EXC4" s="118"/>
      <c r="EXD4" s="118"/>
      <c r="EXE4" s="118"/>
      <c r="EXF4" s="118"/>
      <c r="EXG4" s="118"/>
      <c r="EXH4" s="118"/>
      <c r="EXI4" s="118"/>
      <c r="EXJ4" s="118"/>
      <c r="EXK4" s="118"/>
      <c r="EXL4" s="118"/>
      <c r="EXM4" s="118"/>
      <c r="EXN4" s="118"/>
      <c r="EXO4" s="118"/>
      <c r="EXP4" s="118"/>
      <c r="EXQ4" s="118"/>
      <c r="EXR4" s="118"/>
      <c r="EXS4" s="118"/>
      <c r="EXT4" s="118"/>
      <c r="EXU4" s="118"/>
      <c r="EXV4" s="118"/>
      <c r="EXW4" s="118"/>
      <c r="EXX4" s="118"/>
      <c r="EXY4" s="118"/>
      <c r="EXZ4" s="118"/>
      <c r="EYA4" s="118"/>
      <c r="EYB4" s="118"/>
      <c r="EYC4" s="118"/>
      <c r="EYD4" s="118"/>
      <c r="EYE4" s="118"/>
      <c r="EYF4" s="118"/>
      <c r="EYG4" s="118"/>
      <c r="EYH4" s="118"/>
      <c r="EYI4" s="118"/>
      <c r="EYJ4" s="118"/>
      <c r="EYK4" s="118"/>
      <c r="EYL4" s="118"/>
      <c r="EYM4" s="118"/>
      <c r="EYN4" s="118"/>
      <c r="EYO4" s="118"/>
      <c r="EYP4" s="118"/>
      <c r="EYQ4" s="118"/>
      <c r="EYR4" s="118"/>
      <c r="EYS4" s="118"/>
      <c r="EYT4" s="118"/>
      <c r="EYU4" s="118"/>
      <c r="EYV4" s="118"/>
      <c r="EYW4" s="118"/>
      <c r="EYX4" s="118"/>
      <c r="EYY4" s="118"/>
      <c r="EYZ4" s="118"/>
      <c r="EZA4" s="118"/>
      <c r="EZB4" s="118"/>
      <c r="EZC4" s="118"/>
      <c r="EZD4" s="118"/>
      <c r="EZE4" s="118"/>
      <c r="EZF4" s="118"/>
      <c r="EZG4" s="118"/>
      <c r="EZH4" s="118"/>
      <c r="EZI4" s="118"/>
      <c r="EZJ4" s="118"/>
      <c r="EZK4" s="118"/>
      <c r="EZL4" s="118"/>
      <c r="EZM4" s="118"/>
      <c r="EZN4" s="118"/>
      <c r="EZO4" s="118"/>
      <c r="EZP4" s="118"/>
      <c r="EZQ4" s="118"/>
      <c r="EZR4" s="118"/>
      <c r="EZS4" s="118"/>
      <c r="EZT4" s="118"/>
      <c r="EZU4" s="118"/>
      <c r="EZV4" s="118"/>
      <c r="EZW4" s="118"/>
      <c r="EZX4" s="118"/>
      <c r="EZY4" s="118"/>
      <c r="EZZ4" s="118"/>
      <c r="FAA4" s="118"/>
      <c r="FAB4" s="118"/>
      <c r="FAC4" s="118"/>
      <c r="FAD4" s="118"/>
      <c r="FAE4" s="118"/>
      <c r="FAF4" s="118"/>
      <c r="FAG4" s="118"/>
      <c r="FAH4" s="118"/>
      <c r="FAI4" s="118"/>
      <c r="FAJ4" s="118"/>
      <c r="FAK4" s="118"/>
      <c r="FAL4" s="118"/>
      <c r="FAM4" s="118"/>
      <c r="FAN4" s="118"/>
      <c r="FAO4" s="118"/>
      <c r="FAP4" s="118"/>
      <c r="FAQ4" s="118"/>
      <c r="FAR4" s="118"/>
      <c r="FAS4" s="118"/>
      <c r="FAT4" s="118"/>
      <c r="FAU4" s="118"/>
      <c r="FAV4" s="118"/>
      <c r="FAW4" s="118"/>
      <c r="FAX4" s="118"/>
      <c r="FAY4" s="118"/>
      <c r="FAZ4" s="118"/>
      <c r="FBA4" s="118"/>
      <c r="FBB4" s="118"/>
      <c r="FBC4" s="118"/>
      <c r="FBD4" s="118"/>
      <c r="FBE4" s="118"/>
      <c r="FBF4" s="118"/>
      <c r="FBG4" s="118"/>
      <c r="FBH4" s="118"/>
      <c r="FBI4" s="118"/>
      <c r="FBJ4" s="118"/>
      <c r="FBK4" s="118"/>
      <c r="FBL4" s="118"/>
      <c r="FBM4" s="118"/>
      <c r="FBN4" s="118"/>
      <c r="FBO4" s="118"/>
      <c r="FBP4" s="118"/>
      <c r="FBQ4" s="118"/>
      <c r="FBR4" s="118"/>
      <c r="FBS4" s="118"/>
      <c r="FBT4" s="118"/>
      <c r="FBU4" s="118"/>
      <c r="FBV4" s="118"/>
      <c r="FBW4" s="118"/>
      <c r="FBX4" s="118"/>
      <c r="FBY4" s="118"/>
      <c r="FBZ4" s="118"/>
      <c r="FCA4" s="118"/>
      <c r="FCB4" s="118"/>
      <c r="FCC4" s="118"/>
      <c r="FCD4" s="118"/>
      <c r="FCE4" s="118"/>
      <c r="FCF4" s="118"/>
      <c r="FCG4" s="118"/>
      <c r="FCH4" s="118"/>
      <c r="FCI4" s="118"/>
      <c r="FCJ4" s="118"/>
      <c r="FCK4" s="118"/>
      <c r="FCL4" s="118"/>
      <c r="FCM4" s="118"/>
      <c r="FCN4" s="118"/>
      <c r="FCO4" s="118"/>
      <c r="FCP4" s="118"/>
      <c r="FCQ4" s="118"/>
      <c r="FCR4" s="118"/>
      <c r="FCS4" s="118"/>
      <c r="FCT4" s="118"/>
      <c r="FCU4" s="118"/>
      <c r="FCV4" s="118"/>
      <c r="FCW4" s="118"/>
      <c r="FCX4" s="118"/>
      <c r="FCY4" s="118"/>
      <c r="FCZ4" s="118"/>
      <c r="FDA4" s="118"/>
      <c r="FDB4" s="118"/>
      <c r="FDC4" s="118"/>
      <c r="FDD4" s="118"/>
      <c r="FDE4" s="118"/>
      <c r="FDF4" s="118"/>
      <c r="FDG4" s="118"/>
      <c r="FDH4" s="118"/>
      <c r="FDI4" s="118"/>
      <c r="FDJ4" s="118"/>
      <c r="FDK4" s="118"/>
      <c r="FDL4" s="118"/>
      <c r="FDM4" s="118"/>
      <c r="FDN4" s="118"/>
      <c r="FDO4" s="118"/>
      <c r="FDP4" s="118"/>
      <c r="FDQ4" s="118"/>
      <c r="FDR4" s="118"/>
      <c r="FDS4" s="118"/>
      <c r="FDT4" s="118"/>
      <c r="FDU4" s="118"/>
      <c r="FDV4" s="118"/>
      <c r="FDW4" s="118"/>
      <c r="FDX4" s="118"/>
      <c r="FDY4" s="118"/>
      <c r="FDZ4" s="118"/>
      <c r="FEA4" s="118"/>
      <c r="FEB4" s="118"/>
      <c r="FEC4" s="118"/>
      <c r="FED4" s="118"/>
      <c r="FEE4" s="118"/>
      <c r="FEF4" s="118"/>
      <c r="FEG4" s="118"/>
      <c r="FEH4" s="118"/>
      <c r="FEI4" s="118"/>
      <c r="FEJ4" s="118"/>
      <c r="FEK4" s="118"/>
      <c r="FEL4" s="118"/>
      <c r="FEM4" s="118"/>
      <c r="FEN4" s="118"/>
      <c r="FEO4" s="118"/>
      <c r="FEP4" s="118"/>
      <c r="FEQ4" s="118"/>
      <c r="FER4" s="118"/>
      <c r="FES4" s="118"/>
      <c r="FET4" s="118"/>
      <c r="FEU4" s="118"/>
      <c r="FEV4" s="118"/>
      <c r="FEW4" s="118"/>
      <c r="FEX4" s="118"/>
      <c r="FEY4" s="118"/>
      <c r="FEZ4" s="118"/>
      <c r="FFA4" s="118"/>
      <c r="FFB4" s="118"/>
      <c r="FFC4" s="118"/>
      <c r="FFD4" s="118"/>
      <c r="FFE4" s="118"/>
      <c r="FFF4" s="118"/>
      <c r="FFG4" s="118"/>
      <c r="FFH4" s="118"/>
      <c r="FFI4" s="118"/>
      <c r="FFJ4" s="118"/>
      <c r="FFK4" s="118"/>
      <c r="FFL4" s="118"/>
      <c r="FFM4" s="118"/>
      <c r="FFN4" s="118"/>
      <c r="FFO4" s="118"/>
      <c r="FFP4" s="118"/>
      <c r="FFQ4" s="118"/>
      <c r="FFR4" s="118"/>
      <c r="FFS4" s="118"/>
      <c r="FFT4" s="118"/>
      <c r="FFU4" s="118"/>
      <c r="FFV4" s="118"/>
      <c r="FFW4" s="118"/>
      <c r="FFX4" s="118"/>
      <c r="FFY4" s="118"/>
      <c r="FFZ4" s="118"/>
      <c r="FGA4" s="118"/>
      <c r="FGB4" s="118"/>
      <c r="FGC4" s="118"/>
      <c r="FGD4" s="118"/>
      <c r="FGE4" s="118"/>
      <c r="FGF4" s="118"/>
      <c r="FGG4" s="118"/>
      <c r="FGH4" s="118"/>
      <c r="FGI4" s="118"/>
      <c r="FGJ4" s="118"/>
      <c r="FGK4" s="118"/>
      <c r="FGL4" s="118"/>
      <c r="FGM4" s="118"/>
      <c r="FGN4" s="118"/>
      <c r="FGO4" s="118"/>
      <c r="FGP4" s="118"/>
      <c r="FGQ4" s="118"/>
      <c r="FGR4" s="118"/>
      <c r="FGS4" s="118"/>
      <c r="FGT4" s="118"/>
      <c r="FGU4" s="118"/>
      <c r="FGV4" s="118"/>
      <c r="FGW4" s="118"/>
      <c r="FGX4" s="118"/>
      <c r="FGY4" s="118"/>
      <c r="FGZ4" s="118"/>
      <c r="FHA4" s="118"/>
      <c r="FHB4" s="118"/>
      <c r="FHC4" s="118"/>
      <c r="FHD4" s="118"/>
      <c r="FHE4" s="118"/>
      <c r="FHF4" s="118"/>
      <c r="FHG4" s="118"/>
      <c r="FHH4" s="118"/>
      <c r="FHI4" s="118"/>
      <c r="FHJ4" s="118"/>
      <c r="FHK4" s="118"/>
      <c r="FHL4" s="118"/>
      <c r="FHM4" s="118"/>
      <c r="FHN4" s="118"/>
      <c r="FHO4" s="118"/>
      <c r="FHP4" s="118"/>
      <c r="FHQ4" s="118"/>
      <c r="FHR4" s="118"/>
      <c r="FHS4" s="118"/>
      <c r="FHT4" s="118"/>
      <c r="FHU4" s="118"/>
      <c r="FHV4" s="118"/>
      <c r="FHW4" s="118"/>
      <c r="FHX4" s="118"/>
      <c r="FHY4" s="118"/>
      <c r="FHZ4" s="118"/>
      <c r="FIA4" s="118"/>
      <c r="FIB4" s="118"/>
      <c r="FIC4" s="118"/>
      <c r="FID4" s="118"/>
      <c r="FIE4" s="118"/>
      <c r="FIF4" s="118"/>
      <c r="FIG4" s="118"/>
      <c r="FIH4" s="118"/>
      <c r="FII4" s="118"/>
      <c r="FIJ4" s="118"/>
      <c r="FIK4" s="118"/>
      <c r="FIL4" s="118"/>
      <c r="FIM4" s="118"/>
      <c r="FIN4" s="118"/>
      <c r="FIO4" s="118"/>
      <c r="FIP4" s="118"/>
      <c r="FIQ4" s="118"/>
      <c r="FIR4" s="118"/>
      <c r="FIS4" s="118"/>
      <c r="FIT4" s="118"/>
      <c r="FIU4" s="118"/>
      <c r="FIV4" s="118"/>
      <c r="FIW4" s="118"/>
      <c r="FIX4" s="118"/>
      <c r="FIY4" s="118"/>
      <c r="FIZ4" s="118"/>
      <c r="FJA4" s="118"/>
      <c r="FJB4" s="118"/>
      <c r="FJC4" s="118"/>
      <c r="FJD4" s="118"/>
      <c r="FJE4" s="118"/>
      <c r="FJF4" s="118"/>
      <c r="FJG4" s="118"/>
      <c r="FJH4" s="118"/>
      <c r="FJI4" s="118"/>
      <c r="FJJ4" s="118"/>
      <c r="FJK4" s="118"/>
      <c r="FJL4" s="118"/>
      <c r="FJM4" s="118"/>
      <c r="FJN4" s="118"/>
      <c r="FJO4" s="118"/>
      <c r="FJP4" s="118"/>
      <c r="FJQ4" s="118"/>
      <c r="FJR4" s="118"/>
      <c r="FJS4" s="118"/>
      <c r="FJT4" s="118"/>
      <c r="FJU4" s="118"/>
      <c r="FJV4" s="118"/>
      <c r="FJW4" s="118"/>
      <c r="FJX4" s="118"/>
      <c r="FJY4" s="118"/>
      <c r="FJZ4" s="118"/>
      <c r="FKA4" s="118"/>
      <c r="FKB4" s="118"/>
      <c r="FKC4" s="118"/>
      <c r="FKD4" s="118"/>
      <c r="FKE4" s="118"/>
      <c r="FKF4" s="118"/>
      <c r="FKG4" s="118"/>
      <c r="FKH4" s="118"/>
      <c r="FKI4" s="118"/>
      <c r="FKJ4" s="118"/>
      <c r="FKK4" s="118"/>
      <c r="FKL4" s="118"/>
      <c r="FKM4" s="118"/>
      <c r="FKN4" s="118"/>
      <c r="FKO4" s="118"/>
      <c r="FKP4" s="118"/>
      <c r="FKQ4" s="118"/>
      <c r="FKR4" s="118"/>
      <c r="FKS4" s="118"/>
      <c r="FKT4" s="118"/>
      <c r="FKU4" s="118"/>
      <c r="FKV4" s="118"/>
      <c r="FKW4" s="118"/>
      <c r="FKX4" s="118"/>
      <c r="FKY4" s="118"/>
      <c r="FKZ4" s="118"/>
      <c r="FLA4" s="118"/>
      <c r="FLB4" s="118"/>
      <c r="FLC4" s="118"/>
      <c r="FLD4" s="118"/>
      <c r="FLE4" s="118"/>
      <c r="FLF4" s="118"/>
      <c r="FLG4" s="118"/>
      <c r="FLH4" s="118"/>
      <c r="FLI4" s="118"/>
      <c r="FLJ4" s="118"/>
      <c r="FLK4" s="118"/>
      <c r="FLL4" s="118"/>
      <c r="FLM4" s="118"/>
      <c r="FLN4" s="118"/>
      <c r="FLO4" s="118"/>
      <c r="FLP4" s="118"/>
      <c r="FLQ4" s="118"/>
      <c r="FLR4" s="118"/>
      <c r="FLS4" s="118"/>
      <c r="FLT4" s="118"/>
      <c r="FLU4" s="118"/>
      <c r="FLV4" s="118"/>
      <c r="FLW4" s="118"/>
      <c r="FLX4" s="118"/>
      <c r="FLY4" s="118"/>
      <c r="FLZ4" s="118"/>
      <c r="FMA4" s="118"/>
      <c r="FMB4" s="118"/>
      <c r="FMC4" s="118"/>
      <c r="FMD4" s="118"/>
      <c r="FME4" s="118"/>
      <c r="FMF4" s="118"/>
      <c r="FMG4" s="118"/>
      <c r="FMH4" s="118"/>
      <c r="FMI4" s="118"/>
      <c r="FMJ4" s="118"/>
      <c r="FMK4" s="118"/>
      <c r="FML4" s="118"/>
      <c r="FMM4" s="118"/>
      <c r="FMN4" s="118"/>
      <c r="FMO4" s="118"/>
      <c r="FMP4" s="118"/>
      <c r="FMQ4" s="118"/>
      <c r="FMR4" s="118"/>
      <c r="FMS4" s="118"/>
      <c r="FMT4" s="118"/>
      <c r="FMU4" s="118"/>
      <c r="FMV4" s="118"/>
      <c r="FMW4" s="118"/>
      <c r="FMX4" s="118"/>
      <c r="FMY4" s="118"/>
      <c r="FMZ4" s="118"/>
      <c r="FNA4" s="118"/>
      <c r="FNB4" s="118"/>
      <c r="FNC4" s="118"/>
      <c r="FND4" s="118"/>
      <c r="FNE4" s="118"/>
      <c r="FNF4" s="118"/>
      <c r="FNG4" s="118"/>
      <c r="FNH4" s="118"/>
      <c r="FNI4" s="118"/>
      <c r="FNJ4" s="118"/>
      <c r="FNK4" s="118"/>
      <c r="FNL4" s="118"/>
      <c r="FNM4" s="118"/>
      <c r="FNN4" s="118"/>
      <c r="FNO4" s="118"/>
      <c r="FNP4" s="118"/>
      <c r="FNQ4" s="118"/>
      <c r="FNR4" s="118"/>
      <c r="FNS4" s="118"/>
      <c r="FNT4" s="118"/>
      <c r="FNU4" s="118"/>
      <c r="FNV4" s="118"/>
      <c r="FNW4" s="118"/>
      <c r="FNX4" s="118"/>
      <c r="FNY4" s="118"/>
      <c r="FNZ4" s="118"/>
      <c r="FOA4" s="118"/>
      <c r="FOB4" s="118"/>
      <c r="FOC4" s="118"/>
      <c r="FOD4" s="118"/>
      <c r="FOE4" s="118"/>
      <c r="FOF4" s="118"/>
      <c r="FOG4" s="118"/>
      <c r="FOH4" s="118"/>
      <c r="FOI4" s="118"/>
      <c r="FOJ4" s="118"/>
      <c r="FOK4" s="118"/>
      <c r="FOL4" s="118"/>
      <c r="FOM4" s="118"/>
      <c r="FON4" s="118"/>
      <c r="FOO4" s="118"/>
      <c r="FOP4" s="118"/>
      <c r="FOQ4" s="118"/>
      <c r="FOR4" s="118"/>
      <c r="FOS4" s="118"/>
      <c r="FOT4" s="118"/>
      <c r="FOU4" s="118"/>
      <c r="FOV4" s="118"/>
      <c r="FOW4" s="118"/>
      <c r="FOX4" s="118"/>
      <c r="FOY4" s="118"/>
      <c r="FOZ4" s="118"/>
      <c r="FPA4" s="118"/>
      <c r="FPB4" s="118"/>
      <c r="FPC4" s="118"/>
      <c r="FPD4" s="118"/>
      <c r="FPE4" s="118"/>
      <c r="FPF4" s="118"/>
      <c r="FPG4" s="118"/>
      <c r="FPH4" s="118"/>
      <c r="FPI4" s="118"/>
      <c r="FPJ4" s="118"/>
      <c r="FPK4" s="118"/>
      <c r="FPL4" s="118"/>
      <c r="FPM4" s="118"/>
      <c r="FPN4" s="118"/>
      <c r="FPO4" s="118"/>
      <c r="FPP4" s="118"/>
      <c r="FPQ4" s="118"/>
      <c r="FPR4" s="118"/>
      <c r="FPS4" s="118"/>
      <c r="FPT4" s="118"/>
      <c r="FPU4" s="118"/>
      <c r="FPV4" s="118"/>
      <c r="FPW4" s="118"/>
      <c r="FPX4" s="118"/>
      <c r="FPY4" s="118"/>
      <c r="FPZ4" s="118"/>
      <c r="FQA4" s="118"/>
      <c r="FQB4" s="118"/>
      <c r="FQC4" s="118"/>
      <c r="FQD4" s="118"/>
      <c r="FQE4" s="118"/>
      <c r="FQF4" s="118"/>
      <c r="FQG4" s="118"/>
      <c r="FQH4" s="118"/>
      <c r="FQI4" s="118"/>
      <c r="FQJ4" s="118"/>
      <c r="FQK4" s="118"/>
      <c r="FQL4" s="118"/>
      <c r="FQM4" s="118"/>
      <c r="FQN4" s="118"/>
      <c r="FQO4" s="118"/>
      <c r="FQP4" s="118"/>
      <c r="FQQ4" s="118"/>
      <c r="FQR4" s="118"/>
      <c r="FQS4" s="118"/>
      <c r="FQT4" s="118"/>
      <c r="FQU4" s="118"/>
      <c r="FQV4" s="118"/>
      <c r="FQW4" s="118"/>
      <c r="FQX4" s="118"/>
      <c r="FQY4" s="118"/>
      <c r="FQZ4" s="118"/>
      <c r="FRA4" s="118"/>
      <c r="FRB4" s="118"/>
      <c r="FRC4" s="118"/>
      <c r="FRD4" s="118"/>
      <c r="FRE4" s="118"/>
      <c r="FRF4" s="118"/>
      <c r="FRG4" s="118"/>
      <c r="FRH4" s="118"/>
      <c r="FRI4" s="118"/>
      <c r="FRJ4" s="118"/>
      <c r="FRK4" s="118"/>
      <c r="FRL4" s="118"/>
      <c r="FRM4" s="118"/>
      <c r="FRN4" s="118"/>
      <c r="FRO4" s="118"/>
      <c r="FRP4" s="118"/>
      <c r="FRQ4" s="118"/>
      <c r="FRR4" s="118"/>
      <c r="FRS4" s="118"/>
      <c r="FRT4" s="118"/>
      <c r="FRU4" s="118"/>
      <c r="FRV4" s="118"/>
      <c r="FRW4" s="118"/>
      <c r="FRX4" s="118"/>
      <c r="FRY4" s="118"/>
      <c r="FRZ4" s="118"/>
      <c r="FSA4" s="118"/>
      <c r="FSB4" s="118"/>
      <c r="FSC4" s="118"/>
      <c r="FSD4" s="118"/>
      <c r="FSE4" s="118"/>
      <c r="FSF4" s="118"/>
      <c r="FSG4" s="118"/>
      <c r="FSH4" s="118"/>
      <c r="FSI4" s="118"/>
      <c r="FSJ4" s="118"/>
      <c r="FSK4" s="118"/>
      <c r="FSL4" s="118"/>
      <c r="FSM4" s="118"/>
      <c r="FSN4" s="118"/>
      <c r="FSO4" s="118"/>
      <c r="FSP4" s="118"/>
      <c r="FSQ4" s="118"/>
      <c r="FSR4" s="118"/>
      <c r="FSS4" s="118"/>
      <c r="FST4" s="118"/>
      <c r="FSU4" s="118"/>
      <c r="FSV4" s="118"/>
      <c r="FSW4" s="118"/>
      <c r="FSX4" s="118"/>
      <c r="FSY4" s="118"/>
      <c r="FSZ4" s="118"/>
      <c r="FTA4" s="118"/>
      <c r="FTB4" s="118"/>
      <c r="FTC4" s="118"/>
      <c r="FTD4" s="118"/>
      <c r="FTE4" s="118"/>
      <c r="FTF4" s="118"/>
      <c r="FTG4" s="118"/>
      <c r="FTH4" s="118"/>
      <c r="FTI4" s="118"/>
      <c r="FTJ4" s="118"/>
      <c r="FTK4" s="118"/>
      <c r="FTL4" s="118"/>
      <c r="FTM4" s="118"/>
      <c r="FTN4" s="118"/>
      <c r="FTO4" s="118"/>
      <c r="FTP4" s="118"/>
      <c r="FTQ4" s="118"/>
      <c r="FTR4" s="118"/>
      <c r="FTS4" s="118"/>
      <c r="FTT4" s="118"/>
      <c r="FTU4" s="118"/>
      <c r="FTV4" s="118"/>
      <c r="FTW4" s="118"/>
      <c r="FTX4" s="118"/>
      <c r="FTY4" s="118"/>
      <c r="FTZ4" s="118"/>
      <c r="FUA4" s="118"/>
      <c r="FUB4" s="118"/>
      <c r="FUC4" s="118"/>
      <c r="FUD4" s="118"/>
      <c r="FUE4" s="118"/>
      <c r="FUF4" s="118"/>
      <c r="FUG4" s="118"/>
      <c r="FUH4" s="118"/>
      <c r="FUI4" s="118"/>
      <c r="FUJ4" s="118"/>
      <c r="FUK4" s="118"/>
      <c r="FUL4" s="118"/>
      <c r="FUM4" s="118"/>
      <c r="FUN4" s="118"/>
      <c r="FUO4" s="118"/>
      <c r="FUP4" s="118"/>
      <c r="FUQ4" s="118"/>
      <c r="FUR4" s="118"/>
      <c r="FUS4" s="118"/>
      <c r="FUT4" s="118"/>
      <c r="FUU4" s="118"/>
      <c r="FUV4" s="118"/>
      <c r="FUW4" s="118"/>
      <c r="FUX4" s="118"/>
      <c r="FUY4" s="118"/>
      <c r="FUZ4" s="118"/>
      <c r="FVA4" s="118"/>
      <c r="FVB4" s="118"/>
      <c r="FVC4" s="118"/>
      <c r="FVD4" s="118"/>
      <c r="FVE4" s="118"/>
      <c r="FVF4" s="118"/>
      <c r="FVG4" s="118"/>
      <c r="FVH4" s="118"/>
      <c r="FVI4" s="118"/>
      <c r="FVJ4" s="118"/>
      <c r="FVK4" s="118"/>
      <c r="FVL4" s="118"/>
      <c r="FVM4" s="118"/>
      <c r="FVN4" s="118"/>
      <c r="FVO4" s="118"/>
      <c r="FVP4" s="118"/>
      <c r="FVQ4" s="118"/>
      <c r="FVR4" s="118"/>
      <c r="FVS4" s="118"/>
      <c r="FVT4" s="118"/>
      <c r="FVU4" s="118"/>
      <c r="FVV4" s="118"/>
      <c r="FVW4" s="118"/>
      <c r="FVX4" s="118"/>
      <c r="FVY4" s="118"/>
      <c r="FVZ4" s="118"/>
      <c r="FWA4" s="118"/>
      <c r="FWB4" s="118"/>
      <c r="FWC4" s="118"/>
      <c r="FWD4" s="118"/>
      <c r="FWE4" s="118"/>
      <c r="FWF4" s="118"/>
      <c r="FWG4" s="118"/>
      <c r="FWH4" s="118"/>
      <c r="FWI4" s="118"/>
      <c r="FWJ4" s="118"/>
      <c r="FWK4" s="118"/>
      <c r="FWL4" s="118"/>
      <c r="FWM4" s="118"/>
      <c r="FWN4" s="118"/>
      <c r="FWO4" s="118"/>
      <c r="FWP4" s="118"/>
      <c r="FWQ4" s="118"/>
      <c r="FWR4" s="118"/>
      <c r="FWS4" s="118"/>
      <c r="FWT4" s="118"/>
      <c r="FWU4" s="118"/>
      <c r="FWV4" s="118"/>
      <c r="FWW4" s="118"/>
      <c r="FWX4" s="118"/>
      <c r="FWY4" s="118"/>
      <c r="FWZ4" s="118"/>
      <c r="FXA4" s="118"/>
      <c r="FXB4" s="118"/>
      <c r="FXC4" s="118"/>
      <c r="FXD4" s="118"/>
      <c r="FXE4" s="118"/>
      <c r="FXF4" s="118"/>
      <c r="FXG4" s="118"/>
      <c r="FXH4" s="118"/>
      <c r="FXI4" s="118"/>
      <c r="FXJ4" s="118"/>
      <c r="FXK4" s="118"/>
      <c r="FXL4" s="118"/>
      <c r="FXM4" s="118"/>
      <c r="FXN4" s="118"/>
      <c r="FXO4" s="118"/>
      <c r="FXP4" s="118"/>
      <c r="FXQ4" s="118"/>
      <c r="FXR4" s="118"/>
      <c r="FXS4" s="118"/>
      <c r="FXT4" s="118"/>
      <c r="FXU4" s="118"/>
      <c r="FXV4" s="118"/>
      <c r="FXW4" s="118"/>
      <c r="FXX4" s="118"/>
      <c r="FXY4" s="118"/>
      <c r="FXZ4" s="118"/>
      <c r="FYA4" s="118"/>
      <c r="FYB4" s="118"/>
      <c r="FYC4" s="118"/>
      <c r="FYD4" s="118"/>
      <c r="FYE4" s="118"/>
      <c r="FYF4" s="118"/>
      <c r="FYG4" s="118"/>
      <c r="FYH4" s="118"/>
      <c r="FYI4" s="118"/>
      <c r="FYJ4" s="118"/>
      <c r="FYK4" s="118"/>
      <c r="FYL4" s="118"/>
      <c r="FYM4" s="118"/>
      <c r="FYN4" s="118"/>
      <c r="FYO4" s="118"/>
      <c r="FYP4" s="118"/>
      <c r="FYQ4" s="118"/>
      <c r="FYR4" s="118"/>
      <c r="FYS4" s="118"/>
      <c r="FYT4" s="118"/>
      <c r="FYU4" s="118"/>
      <c r="FYV4" s="118"/>
      <c r="FYW4" s="118"/>
      <c r="FYX4" s="118"/>
      <c r="FYY4" s="118"/>
      <c r="FYZ4" s="118"/>
      <c r="FZA4" s="118"/>
      <c r="FZB4" s="118"/>
      <c r="FZC4" s="118"/>
      <c r="FZD4" s="118"/>
      <c r="FZE4" s="118"/>
      <c r="FZF4" s="118"/>
      <c r="FZG4" s="118"/>
      <c r="FZH4" s="118"/>
      <c r="FZI4" s="118"/>
      <c r="FZJ4" s="118"/>
      <c r="FZK4" s="118"/>
      <c r="FZL4" s="118"/>
      <c r="FZM4" s="118"/>
      <c r="FZN4" s="118"/>
      <c r="FZO4" s="118"/>
      <c r="FZP4" s="118"/>
      <c r="FZQ4" s="118"/>
      <c r="FZR4" s="118"/>
      <c r="FZS4" s="118"/>
      <c r="FZT4" s="118"/>
      <c r="FZU4" s="118"/>
      <c r="FZV4" s="118"/>
      <c r="FZW4" s="118"/>
      <c r="FZX4" s="118"/>
      <c r="FZY4" s="118"/>
      <c r="FZZ4" s="118"/>
      <c r="GAA4" s="118"/>
      <c r="GAB4" s="118"/>
      <c r="GAC4" s="118"/>
      <c r="GAD4" s="118"/>
      <c r="GAE4" s="118"/>
      <c r="GAF4" s="118"/>
      <c r="GAG4" s="118"/>
      <c r="GAH4" s="118"/>
      <c r="GAI4" s="118"/>
      <c r="GAJ4" s="118"/>
      <c r="GAK4" s="118"/>
      <c r="GAL4" s="118"/>
      <c r="GAM4" s="118"/>
      <c r="GAN4" s="118"/>
      <c r="GAO4" s="118"/>
      <c r="GAP4" s="118"/>
      <c r="GAQ4" s="118"/>
      <c r="GAR4" s="118"/>
      <c r="GAS4" s="118"/>
      <c r="GAT4" s="118"/>
      <c r="GAU4" s="118"/>
      <c r="GAV4" s="118"/>
      <c r="GAW4" s="118"/>
      <c r="GAX4" s="118"/>
      <c r="GAY4" s="118"/>
      <c r="GAZ4" s="118"/>
      <c r="GBA4" s="118"/>
      <c r="GBB4" s="118"/>
      <c r="GBC4" s="118"/>
      <c r="GBD4" s="118"/>
      <c r="GBE4" s="118"/>
      <c r="GBF4" s="118"/>
      <c r="GBG4" s="118"/>
      <c r="GBH4" s="118"/>
      <c r="GBI4" s="118"/>
      <c r="GBJ4" s="118"/>
      <c r="GBK4" s="118"/>
      <c r="GBL4" s="118"/>
      <c r="GBM4" s="118"/>
      <c r="GBN4" s="118"/>
      <c r="GBO4" s="118"/>
      <c r="GBP4" s="118"/>
      <c r="GBQ4" s="118"/>
      <c r="GBR4" s="118"/>
      <c r="GBS4" s="118"/>
      <c r="GBT4" s="118"/>
      <c r="GBU4" s="118"/>
      <c r="GBV4" s="118"/>
      <c r="GBW4" s="118"/>
      <c r="GBX4" s="118"/>
      <c r="GBY4" s="118"/>
      <c r="GBZ4" s="118"/>
      <c r="GCA4" s="118"/>
      <c r="GCB4" s="118"/>
      <c r="GCC4" s="118"/>
      <c r="GCD4" s="118"/>
      <c r="GCE4" s="118"/>
      <c r="GCF4" s="118"/>
      <c r="GCG4" s="118"/>
      <c r="GCH4" s="118"/>
      <c r="GCI4" s="118"/>
      <c r="GCJ4" s="118"/>
      <c r="GCK4" s="118"/>
      <c r="GCL4" s="118"/>
      <c r="GCM4" s="118"/>
      <c r="GCN4" s="118"/>
      <c r="GCO4" s="118"/>
      <c r="GCP4" s="118"/>
      <c r="GCQ4" s="118"/>
      <c r="GCR4" s="118"/>
      <c r="GCS4" s="118"/>
      <c r="GCT4" s="118"/>
      <c r="GCU4" s="118"/>
      <c r="GCV4" s="118"/>
      <c r="GCW4" s="118"/>
      <c r="GCX4" s="118"/>
      <c r="GCY4" s="118"/>
      <c r="GCZ4" s="118"/>
      <c r="GDA4" s="118"/>
      <c r="GDB4" s="118"/>
      <c r="GDC4" s="118"/>
      <c r="GDD4" s="118"/>
      <c r="GDE4" s="118"/>
      <c r="GDF4" s="118"/>
      <c r="GDG4" s="118"/>
      <c r="GDH4" s="118"/>
      <c r="GDI4" s="118"/>
      <c r="GDJ4" s="118"/>
      <c r="GDK4" s="118"/>
      <c r="GDL4" s="118"/>
      <c r="GDM4" s="118"/>
      <c r="GDN4" s="118"/>
      <c r="GDO4" s="118"/>
      <c r="GDP4" s="118"/>
      <c r="GDQ4" s="118"/>
      <c r="GDR4" s="118"/>
      <c r="GDS4" s="118"/>
      <c r="GDT4" s="118"/>
      <c r="GDU4" s="118"/>
      <c r="GDV4" s="118"/>
      <c r="GDW4" s="118"/>
      <c r="GDX4" s="118"/>
      <c r="GDY4" s="118"/>
      <c r="GDZ4" s="118"/>
      <c r="GEA4" s="118"/>
      <c r="GEB4" s="118"/>
      <c r="GEC4" s="118"/>
      <c r="GED4" s="118"/>
      <c r="GEE4" s="118"/>
      <c r="GEF4" s="118"/>
      <c r="GEG4" s="118"/>
      <c r="GEH4" s="118"/>
      <c r="GEI4" s="118"/>
      <c r="GEJ4" s="118"/>
      <c r="GEK4" s="118"/>
      <c r="GEL4" s="118"/>
      <c r="GEM4" s="118"/>
      <c r="GEN4" s="118"/>
      <c r="GEO4" s="118"/>
      <c r="GEP4" s="118"/>
      <c r="GEQ4" s="118"/>
      <c r="GER4" s="118"/>
      <c r="GES4" s="118"/>
      <c r="GET4" s="118"/>
      <c r="GEU4" s="118"/>
      <c r="GEV4" s="118"/>
      <c r="GEW4" s="118"/>
      <c r="GEX4" s="118"/>
      <c r="GEY4" s="118"/>
      <c r="GEZ4" s="118"/>
      <c r="GFA4" s="118"/>
      <c r="GFB4" s="118"/>
      <c r="GFC4" s="118"/>
      <c r="GFD4" s="118"/>
      <c r="GFE4" s="118"/>
      <c r="GFF4" s="118"/>
      <c r="GFG4" s="118"/>
      <c r="GFH4" s="118"/>
      <c r="GFI4" s="118"/>
      <c r="GFJ4" s="118"/>
      <c r="GFK4" s="118"/>
      <c r="GFL4" s="118"/>
      <c r="GFM4" s="118"/>
      <c r="GFN4" s="118"/>
      <c r="GFO4" s="118"/>
      <c r="GFP4" s="118"/>
      <c r="GFQ4" s="118"/>
      <c r="GFR4" s="118"/>
      <c r="GFS4" s="118"/>
      <c r="GFT4" s="118"/>
      <c r="GFU4" s="118"/>
      <c r="GFV4" s="118"/>
      <c r="GFW4" s="118"/>
      <c r="GFX4" s="118"/>
      <c r="GFY4" s="118"/>
      <c r="GFZ4" s="118"/>
      <c r="GGA4" s="118"/>
      <c r="GGB4" s="118"/>
      <c r="GGC4" s="118"/>
      <c r="GGD4" s="118"/>
      <c r="GGE4" s="118"/>
      <c r="GGF4" s="118"/>
      <c r="GGG4" s="118"/>
      <c r="GGH4" s="118"/>
      <c r="GGI4" s="118"/>
      <c r="GGJ4" s="118"/>
      <c r="GGK4" s="118"/>
      <c r="GGL4" s="118"/>
      <c r="GGM4" s="118"/>
      <c r="GGN4" s="118"/>
      <c r="GGO4" s="118"/>
      <c r="GGP4" s="118"/>
      <c r="GGQ4" s="118"/>
      <c r="GGR4" s="118"/>
      <c r="GGS4" s="118"/>
      <c r="GGT4" s="118"/>
      <c r="GGU4" s="118"/>
      <c r="GGV4" s="118"/>
      <c r="GGW4" s="118"/>
      <c r="GGX4" s="118"/>
      <c r="GGY4" s="118"/>
      <c r="GGZ4" s="118"/>
      <c r="GHA4" s="118"/>
      <c r="GHB4" s="118"/>
      <c r="GHC4" s="118"/>
      <c r="GHD4" s="118"/>
      <c r="GHE4" s="118"/>
      <c r="GHF4" s="118"/>
      <c r="GHG4" s="118"/>
      <c r="GHH4" s="118"/>
      <c r="GHI4" s="118"/>
      <c r="GHJ4" s="118"/>
      <c r="GHK4" s="118"/>
      <c r="GHL4" s="118"/>
      <c r="GHM4" s="118"/>
      <c r="GHN4" s="118"/>
      <c r="GHO4" s="118"/>
      <c r="GHP4" s="118"/>
      <c r="GHQ4" s="118"/>
      <c r="GHR4" s="118"/>
      <c r="GHS4" s="118"/>
      <c r="GHT4" s="118"/>
      <c r="GHU4" s="118"/>
      <c r="GHV4" s="118"/>
      <c r="GHW4" s="118"/>
      <c r="GHX4" s="118"/>
      <c r="GHY4" s="118"/>
      <c r="GHZ4" s="118"/>
      <c r="GIA4" s="118"/>
      <c r="GIB4" s="118"/>
      <c r="GIC4" s="118"/>
      <c r="GID4" s="118"/>
      <c r="GIE4" s="118"/>
      <c r="GIF4" s="118"/>
      <c r="GIG4" s="118"/>
      <c r="GIH4" s="118"/>
      <c r="GII4" s="118"/>
      <c r="GIJ4" s="118"/>
      <c r="GIK4" s="118"/>
      <c r="GIL4" s="118"/>
      <c r="GIM4" s="118"/>
      <c r="GIN4" s="118"/>
      <c r="GIO4" s="118"/>
      <c r="GIP4" s="118"/>
      <c r="GIQ4" s="118"/>
      <c r="GIR4" s="118"/>
      <c r="GIS4" s="118"/>
      <c r="GIT4" s="118"/>
      <c r="GIU4" s="118"/>
      <c r="GIV4" s="118"/>
      <c r="GIW4" s="118"/>
      <c r="GIX4" s="118"/>
      <c r="GIY4" s="118"/>
      <c r="GIZ4" s="118"/>
      <c r="GJA4" s="118"/>
      <c r="GJB4" s="118"/>
      <c r="GJC4" s="118"/>
      <c r="GJD4" s="118"/>
      <c r="GJE4" s="118"/>
      <c r="GJF4" s="118"/>
      <c r="GJG4" s="118"/>
      <c r="GJH4" s="118"/>
      <c r="GJI4" s="118"/>
      <c r="GJJ4" s="118"/>
      <c r="GJK4" s="118"/>
      <c r="GJL4" s="118"/>
      <c r="GJM4" s="118"/>
      <c r="GJN4" s="118"/>
      <c r="GJO4" s="118"/>
      <c r="GJP4" s="118"/>
      <c r="GJQ4" s="118"/>
      <c r="GJR4" s="118"/>
      <c r="GJS4" s="118"/>
      <c r="GJT4" s="118"/>
      <c r="GJU4" s="118"/>
      <c r="GJV4" s="118"/>
      <c r="GJW4" s="118"/>
      <c r="GJX4" s="118"/>
      <c r="GJY4" s="118"/>
      <c r="GJZ4" s="118"/>
      <c r="GKA4" s="118"/>
      <c r="GKB4" s="118"/>
      <c r="GKC4" s="118"/>
      <c r="GKD4" s="118"/>
      <c r="GKE4" s="118"/>
      <c r="GKF4" s="118"/>
      <c r="GKG4" s="118"/>
      <c r="GKH4" s="118"/>
      <c r="GKI4" s="118"/>
      <c r="GKJ4" s="118"/>
      <c r="GKK4" s="118"/>
      <c r="GKL4" s="118"/>
      <c r="GKM4" s="118"/>
      <c r="GKN4" s="118"/>
      <c r="GKO4" s="118"/>
      <c r="GKP4" s="118"/>
      <c r="GKQ4" s="118"/>
      <c r="GKR4" s="118"/>
      <c r="GKS4" s="118"/>
      <c r="GKT4" s="118"/>
      <c r="GKU4" s="118"/>
      <c r="GKV4" s="118"/>
      <c r="GKW4" s="118"/>
      <c r="GKX4" s="118"/>
      <c r="GKY4" s="118"/>
      <c r="GKZ4" s="118"/>
      <c r="GLA4" s="118"/>
      <c r="GLB4" s="118"/>
      <c r="GLC4" s="118"/>
      <c r="GLD4" s="118"/>
      <c r="GLE4" s="118"/>
      <c r="GLF4" s="118"/>
      <c r="GLG4" s="118"/>
      <c r="GLH4" s="118"/>
      <c r="GLI4" s="118"/>
      <c r="GLJ4" s="118"/>
      <c r="GLK4" s="118"/>
      <c r="GLL4" s="118"/>
      <c r="GLM4" s="118"/>
      <c r="GLN4" s="118"/>
      <c r="GLO4" s="118"/>
      <c r="GLP4" s="118"/>
      <c r="GLQ4" s="118"/>
      <c r="GLR4" s="118"/>
      <c r="GLS4" s="118"/>
      <c r="GLT4" s="118"/>
      <c r="GLU4" s="118"/>
      <c r="GLV4" s="118"/>
      <c r="GLW4" s="118"/>
      <c r="GLX4" s="118"/>
      <c r="GLY4" s="118"/>
      <c r="GLZ4" s="118"/>
      <c r="GMA4" s="118"/>
      <c r="GMB4" s="118"/>
      <c r="GMC4" s="118"/>
      <c r="GMD4" s="118"/>
      <c r="GME4" s="118"/>
      <c r="GMF4" s="118"/>
      <c r="GMG4" s="118"/>
      <c r="GMH4" s="118"/>
      <c r="GMI4" s="118"/>
      <c r="GMJ4" s="118"/>
      <c r="GMK4" s="118"/>
      <c r="GML4" s="118"/>
      <c r="GMM4" s="118"/>
      <c r="GMN4" s="118"/>
      <c r="GMO4" s="118"/>
      <c r="GMP4" s="118"/>
      <c r="GMQ4" s="118"/>
      <c r="GMR4" s="118"/>
      <c r="GMS4" s="118"/>
      <c r="GMT4" s="118"/>
      <c r="GMU4" s="118"/>
      <c r="GMV4" s="118"/>
      <c r="GMW4" s="118"/>
      <c r="GMX4" s="118"/>
      <c r="GMY4" s="118"/>
      <c r="GMZ4" s="118"/>
      <c r="GNA4" s="118"/>
      <c r="GNB4" s="118"/>
      <c r="GNC4" s="118"/>
      <c r="GND4" s="118"/>
      <c r="GNE4" s="118"/>
      <c r="GNF4" s="118"/>
      <c r="GNG4" s="118"/>
      <c r="GNH4" s="118"/>
      <c r="GNI4" s="118"/>
      <c r="GNJ4" s="118"/>
      <c r="GNK4" s="118"/>
      <c r="GNL4" s="118"/>
      <c r="GNM4" s="118"/>
      <c r="GNN4" s="118"/>
      <c r="GNO4" s="118"/>
      <c r="GNP4" s="118"/>
      <c r="GNQ4" s="118"/>
      <c r="GNR4" s="118"/>
      <c r="GNS4" s="118"/>
      <c r="GNT4" s="118"/>
      <c r="GNU4" s="118"/>
      <c r="GNV4" s="118"/>
      <c r="GNW4" s="118"/>
      <c r="GNX4" s="118"/>
      <c r="GNY4" s="118"/>
      <c r="GNZ4" s="118"/>
      <c r="GOA4" s="118"/>
      <c r="GOB4" s="118"/>
      <c r="GOC4" s="118"/>
      <c r="GOD4" s="118"/>
      <c r="GOE4" s="118"/>
      <c r="GOF4" s="118"/>
      <c r="GOG4" s="118"/>
      <c r="GOH4" s="118"/>
      <c r="GOI4" s="118"/>
      <c r="GOJ4" s="118"/>
      <c r="GOK4" s="118"/>
      <c r="GOL4" s="118"/>
      <c r="GOM4" s="118"/>
      <c r="GON4" s="118"/>
      <c r="GOO4" s="118"/>
      <c r="GOP4" s="118"/>
      <c r="GOQ4" s="118"/>
      <c r="GOR4" s="118"/>
      <c r="GOS4" s="118"/>
      <c r="GOT4" s="118"/>
      <c r="GOU4" s="118"/>
      <c r="GOV4" s="118"/>
      <c r="GOW4" s="118"/>
      <c r="GOX4" s="118"/>
      <c r="GOY4" s="118"/>
      <c r="GOZ4" s="118"/>
      <c r="GPA4" s="118"/>
      <c r="GPB4" s="118"/>
      <c r="GPC4" s="118"/>
      <c r="GPD4" s="118"/>
      <c r="GPE4" s="118"/>
      <c r="GPF4" s="118"/>
      <c r="GPG4" s="118"/>
      <c r="GPH4" s="118"/>
      <c r="GPI4" s="118"/>
      <c r="GPJ4" s="118"/>
      <c r="GPK4" s="118"/>
      <c r="GPL4" s="118"/>
      <c r="GPM4" s="118"/>
      <c r="GPN4" s="118"/>
      <c r="GPO4" s="118"/>
      <c r="GPP4" s="118"/>
      <c r="GPQ4" s="118"/>
      <c r="GPR4" s="118"/>
      <c r="GPS4" s="118"/>
      <c r="GPT4" s="118"/>
      <c r="GPU4" s="118"/>
      <c r="GPV4" s="118"/>
      <c r="GPW4" s="118"/>
      <c r="GPX4" s="118"/>
      <c r="GPY4" s="118"/>
      <c r="GPZ4" s="118"/>
      <c r="GQA4" s="118"/>
      <c r="GQB4" s="118"/>
      <c r="GQC4" s="118"/>
      <c r="GQD4" s="118"/>
      <c r="GQE4" s="118"/>
      <c r="GQF4" s="118"/>
      <c r="GQG4" s="118"/>
      <c r="GQH4" s="118"/>
      <c r="GQI4" s="118"/>
      <c r="GQJ4" s="118"/>
      <c r="GQK4" s="118"/>
      <c r="GQL4" s="118"/>
      <c r="GQM4" s="118"/>
      <c r="GQN4" s="118"/>
      <c r="GQO4" s="118"/>
      <c r="GQP4" s="118"/>
      <c r="GQQ4" s="118"/>
      <c r="GQR4" s="118"/>
      <c r="GQS4" s="118"/>
      <c r="GQT4" s="118"/>
      <c r="GQU4" s="118"/>
      <c r="GQV4" s="118"/>
      <c r="GQW4" s="118"/>
      <c r="GQX4" s="118"/>
      <c r="GQY4" s="118"/>
      <c r="GQZ4" s="118"/>
      <c r="GRA4" s="118"/>
      <c r="GRB4" s="118"/>
      <c r="GRC4" s="118"/>
      <c r="GRD4" s="118"/>
      <c r="GRE4" s="118"/>
      <c r="GRF4" s="118"/>
      <c r="GRG4" s="118"/>
      <c r="GRH4" s="118"/>
      <c r="GRI4" s="118"/>
      <c r="GRJ4" s="118"/>
      <c r="GRK4" s="118"/>
      <c r="GRL4" s="118"/>
      <c r="GRM4" s="118"/>
      <c r="GRN4" s="118"/>
      <c r="GRO4" s="118"/>
      <c r="GRP4" s="118"/>
      <c r="GRQ4" s="118"/>
      <c r="GRR4" s="118"/>
      <c r="GRS4" s="118"/>
      <c r="GRT4" s="118"/>
      <c r="GRU4" s="118"/>
      <c r="GRV4" s="118"/>
      <c r="GRW4" s="118"/>
      <c r="GRX4" s="118"/>
      <c r="GRY4" s="118"/>
      <c r="GRZ4" s="118"/>
      <c r="GSA4" s="118"/>
      <c r="GSB4" s="118"/>
      <c r="GSC4" s="118"/>
      <c r="GSD4" s="118"/>
      <c r="GSE4" s="118"/>
      <c r="GSF4" s="118"/>
      <c r="GSG4" s="118"/>
      <c r="GSH4" s="118"/>
      <c r="GSI4" s="118"/>
      <c r="GSJ4" s="118"/>
      <c r="GSK4" s="118"/>
      <c r="GSL4" s="118"/>
      <c r="GSM4" s="118"/>
      <c r="GSN4" s="118"/>
      <c r="GSO4" s="118"/>
      <c r="GSP4" s="118"/>
      <c r="GSQ4" s="118"/>
      <c r="GSR4" s="118"/>
      <c r="GSS4" s="118"/>
      <c r="GST4" s="118"/>
      <c r="GSU4" s="118"/>
      <c r="GSV4" s="118"/>
      <c r="GSW4" s="118"/>
      <c r="GSX4" s="118"/>
      <c r="GSY4" s="118"/>
      <c r="GSZ4" s="118"/>
      <c r="GTA4" s="118"/>
      <c r="GTB4" s="118"/>
      <c r="GTC4" s="118"/>
      <c r="GTD4" s="118"/>
      <c r="GTE4" s="118"/>
      <c r="GTF4" s="118"/>
      <c r="GTG4" s="118"/>
      <c r="GTH4" s="118"/>
      <c r="GTI4" s="118"/>
      <c r="GTJ4" s="118"/>
      <c r="GTK4" s="118"/>
      <c r="GTL4" s="118"/>
      <c r="GTM4" s="118"/>
      <c r="GTN4" s="118"/>
      <c r="GTO4" s="118"/>
      <c r="GTP4" s="118"/>
      <c r="GTQ4" s="118"/>
      <c r="GTR4" s="118"/>
      <c r="GTS4" s="118"/>
      <c r="GTT4" s="118"/>
      <c r="GTU4" s="118"/>
      <c r="GTV4" s="118"/>
      <c r="GTW4" s="118"/>
      <c r="GTX4" s="118"/>
      <c r="GTY4" s="118"/>
      <c r="GTZ4" s="118"/>
      <c r="GUA4" s="118"/>
      <c r="GUB4" s="118"/>
      <c r="GUC4" s="118"/>
      <c r="GUD4" s="118"/>
      <c r="GUE4" s="118"/>
      <c r="GUF4" s="118"/>
      <c r="GUG4" s="118"/>
      <c r="GUH4" s="118"/>
      <c r="GUI4" s="118"/>
      <c r="GUJ4" s="118"/>
      <c r="GUK4" s="118"/>
      <c r="GUL4" s="118"/>
      <c r="GUM4" s="118"/>
      <c r="GUN4" s="118"/>
      <c r="GUO4" s="118"/>
      <c r="GUP4" s="118"/>
      <c r="GUQ4" s="118"/>
      <c r="GUR4" s="118"/>
      <c r="GUS4" s="118"/>
      <c r="GUT4" s="118"/>
      <c r="GUU4" s="118"/>
      <c r="GUV4" s="118"/>
      <c r="GUW4" s="118"/>
      <c r="GUX4" s="118"/>
      <c r="GUY4" s="118"/>
      <c r="GUZ4" s="118"/>
      <c r="GVA4" s="118"/>
      <c r="GVB4" s="118"/>
      <c r="GVC4" s="118"/>
      <c r="GVD4" s="118"/>
      <c r="GVE4" s="118"/>
      <c r="GVF4" s="118"/>
      <c r="GVG4" s="118"/>
      <c r="GVH4" s="118"/>
      <c r="GVI4" s="118"/>
      <c r="GVJ4" s="118"/>
      <c r="GVK4" s="118"/>
      <c r="GVL4" s="118"/>
      <c r="GVM4" s="118"/>
      <c r="GVN4" s="118"/>
      <c r="GVO4" s="118"/>
      <c r="GVP4" s="118"/>
      <c r="GVQ4" s="118"/>
      <c r="GVR4" s="118"/>
      <c r="GVS4" s="118"/>
      <c r="GVT4" s="118"/>
      <c r="GVU4" s="118"/>
      <c r="GVV4" s="118"/>
      <c r="GVW4" s="118"/>
      <c r="GVX4" s="118"/>
      <c r="GVY4" s="118"/>
      <c r="GVZ4" s="118"/>
      <c r="GWA4" s="118"/>
      <c r="GWB4" s="118"/>
      <c r="GWC4" s="118"/>
      <c r="GWD4" s="118"/>
      <c r="GWE4" s="118"/>
      <c r="GWF4" s="118"/>
      <c r="GWG4" s="118"/>
      <c r="GWH4" s="118"/>
      <c r="GWI4" s="118"/>
      <c r="GWJ4" s="118"/>
      <c r="GWK4" s="118"/>
      <c r="GWL4" s="118"/>
      <c r="GWM4" s="118"/>
      <c r="GWN4" s="118"/>
      <c r="GWO4" s="118"/>
      <c r="GWP4" s="118"/>
      <c r="GWQ4" s="118"/>
      <c r="GWR4" s="118"/>
      <c r="GWS4" s="118"/>
      <c r="GWT4" s="118"/>
      <c r="GWU4" s="118"/>
      <c r="GWV4" s="118"/>
      <c r="GWW4" s="118"/>
      <c r="GWX4" s="118"/>
      <c r="GWY4" s="118"/>
      <c r="GWZ4" s="118"/>
      <c r="GXA4" s="118"/>
      <c r="GXB4" s="118"/>
      <c r="GXC4" s="118"/>
      <c r="GXD4" s="118"/>
      <c r="GXE4" s="118"/>
      <c r="GXF4" s="118"/>
      <c r="GXG4" s="118"/>
      <c r="GXH4" s="118"/>
      <c r="GXI4" s="118"/>
      <c r="GXJ4" s="118"/>
      <c r="GXK4" s="118"/>
      <c r="GXL4" s="118"/>
      <c r="GXM4" s="118"/>
      <c r="GXN4" s="118"/>
      <c r="GXO4" s="118"/>
      <c r="GXP4" s="118"/>
      <c r="GXQ4" s="118"/>
      <c r="GXR4" s="118"/>
      <c r="GXS4" s="118"/>
      <c r="GXT4" s="118"/>
      <c r="GXU4" s="118"/>
      <c r="GXV4" s="118"/>
      <c r="GXW4" s="118"/>
      <c r="GXX4" s="118"/>
      <c r="GXY4" s="118"/>
      <c r="GXZ4" s="118"/>
      <c r="GYA4" s="118"/>
      <c r="GYB4" s="118"/>
      <c r="GYC4" s="118"/>
      <c r="GYD4" s="118"/>
      <c r="GYE4" s="118"/>
      <c r="GYF4" s="118"/>
      <c r="GYG4" s="118"/>
      <c r="GYH4" s="118"/>
      <c r="GYI4" s="118"/>
      <c r="GYJ4" s="118"/>
      <c r="GYK4" s="118"/>
      <c r="GYL4" s="118"/>
      <c r="GYM4" s="118"/>
      <c r="GYN4" s="118"/>
      <c r="GYO4" s="118"/>
      <c r="GYP4" s="118"/>
      <c r="GYQ4" s="118"/>
      <c r="GYR4" s="118"/>
      <c r="GYS4" s="118"/>
      <c r="GYT4" s="118"/>
      <c r="GYU4" s="118"/>
      <c r="GYV4" s="118"/>
      <c r="GYW4" s="118"/>
      <c r="GYX4" s="118"/>
      <c r="GYY4" s="118"/>
      <c r="GYZ4" s="118"/>
      <c r="GZA4" s="118"/>
      <c r="GZB4" s="118"/>
      <c r="GZC4" s="118"/>
      <c r="GZD4" s="118"/>
      <c r="GZE4" s="118"/>
      <c r="GZF4" s="118"/>
      <c r="GZG4" s="118"/>
      <c r="GZH4" s="118"/>
      <c r="GZI4" s="118"/>
      <c r="GZJ4" s="118"/>
      <c r="GZK4" s="118"/>
      <c r="GZL4" s="118"/>
      <c r="GZM4" s="118"/>
      <c r="GZN4" s="118"/>
      <c r="GZO4" s="118"/>
      <c r="GZP4" s="118"/>
      <c r="GZQ4" s="118"/>
      <c r="GZR4" s="118"/>
      <c r="GZS4" s="118"/>
      <c r="GZT4" s="118"/>
      <c r="GZU4" s="118"/>
      <c r="GZV4" s="118"/>
      <c r="GZW4" s="118"/>
      <c r="GZX4" s="118"/>
      <c r="GZY4" s="118"/>
      <c r="GZZ4" s="118"/>
      <c r="HAA4" s="118"/>
      <c r="HAB4" s="118"/>
      <c r="HAC4" s="118"/>
      <c r="HAD4" s="118"/>
      <c r="HAE4" s="118"/>
      <c r="HAF4" s="118"/>
      <c r="HAG4" s="118"/>
      <c r="HAH4" s="118"/>
      <c r="HAI4" s="118"/>
      <c r="HAJ4" s="118"/>
      <c r="HAK4" s="118"/>
      <c r="HAL4" s="118"/>
      <c r="HAM4" s="118"/>
      <c r="HAN4" s="118"/>
      <c r="HAO4" s="118"/>
      <c r="HAP4" s="118"/>
      <c r="HAQ4" s="118"/>
      <c r="HAR4" s="118"/>
      <c r="HAS4" s="118"/>
      <c r="HAT4" s="118"/>
      <c r="HAU4" s="118"/>
      <c r="HAV4" s="118"/>
      <c r="HAW4" s="118"/>
      <c r="HAX4" s="118"/>
      <c r="HAY4" s="118"/>
      <c r="HAZ4" s="118"/>
      <c r="HBA4" s="118"/>
      <c r="HBB4" s="118"/>
      <c r="HBC4" s="118"/>
      <c r="HBD4" s="118"/>
      <c r="HBE4" s="118"/>
      <c r="HBF4" s="118"/>
      <c r="HBG4" s="118"/>
      <c r="HBH4" s="118"/>
      <c r="HBI4" s="118"/>
      <c r="HBJ4" s="118"/>
      <c r="HBK4" s="118"/>
      <c r="HBL4" s="118"/>
      <c r="HBM4" s="118"/>
      <c r="HBN4" s="118"/>
      <c r="HBO4" s="118"/>
      <c r="HBP4" s="118"/>
      <c r="HBQ4" s="118"/>
      <c r="HBR4" s="118"/>
      <c r="HBS4" s="118"/>
      <c r="HBT4" s="118"/>
      <c r="HBU4" s="118"/>
      <c r="HBV4" s="118"/>
      <c r="HBW4" s="118"/>
      <c r="HBX4" s="118"/>
      <c r="HBY4" s="118"/>
      <c r="HBZ4" s="118"/>
      <c r="HCA4" s="118"/>
      <c r="HCB4" s="118"/>
      <c r="HCC4" s="118"/>
      <c r="HCD4" s="118"/>
      <c r="HCE4" s="118"/>
      <c r="HCF4" s="118"/>
      <c r="HCG4" s="118"/>
      <c r="HCH4" s="118"/>
      <c r="HCI4" s="118"/>
      <c r="HCJ4" s="118"/>
      <c r="HCK4" s="118"/>
      <c r="HCL4" s="118"/>
      <c r="HCM4" s="118"/>
      <c r="HCN4" s="118"/>
      <c r="HCO4" s="118"/>
      <c r="HCP4" s="118"/>
      <c r="HCQ4" s="118"/>
      <c r="HCR4" s="118"/>
      <c r="HCS4" s="118"/>
      <c r="HCT4" s="118"/>
      <c r="HCU4" s="118"/>
      <c r="HCV4" s="118"/>
      <c r="HCW4" s="118"/>
      <c r="HCX4" s="118"/>
      <c r="HCY4" s="118"/>
      <c r="HCZ4" s="118"/>
      <c r="HDA4" s="118"/>
      <c r="HDB4" s="118"/>
      <c r="HDC4" s="118"/>
      <c r="HDD4" s="118"/>
      <c r="HDE4" s="118"/>
      <c r="HDF4" s="118"/>
      <c r="HDG4" s="118"/>
      <c r="HDH4" s="118"/>
      <c r="HDI4" s="118"/>
      <c r="HDJ4" s="118"/>
      <c r="HDK4" s="118"/>
      <c r="HDL4" s="118"/>
      <c r="HDM4" s="118"/>
      <c r="HDN4" s="118"/>
      <c r="HDO4" s="118"/>
      <c r="HDP4" s="118"/>
      <c r="HDQ4" s="118"/>
      <c r="HDR4" s="118"/>
      <c r="HDS4" s="118"/>
      <c r="HDT4" s="118"/>
      <c r="HDU4" s="118"/>
      <c r="HDV4" s="118"/>
      <c r="HDW4" s="118"/>
      <c r="HDX4" s="118"/>
      <c r="HDY4" s="118"/>
      <c r="HDZ4" s="118"/>
      <c r="HEA4" s="118"/>
      <c r="HEB4" s="118"/>
      <c r="HEC4" s="118"/>
      <c r="HED4" s="118"/>
      <c r="HEE4" s="118"/>
      <c r="HEF4" s="118"/>
      <c r="HEG4" s="118"/>
      <c r="HEH4" s="118"/>
      <c r="HEI4" s="118"/>
      <c r="HEJ4" s="118"/>
      <c r="HEK4" s="118"/>
      <c r="HEL4" s="118"/>
      <c r="HEM4" s="118"/>
      <c r="HEN4" s="118"/>
      <c r="HEO4" s="118"/>
      <c r="HEP4" s="118"/>
      <c r="HEQ4" s="118"/>
      <c r="HER4" s="118"/>
      <c r="HES4" s="118"/>
      <c r="HET4" s="118"/>
      <c r="HEU4" s="118"/>
      <c r="HEV4" s="118"/>
      <c r="HEW4" s="118"/>
      <c r="HEX4" s="118"/>
      <c r="HEY4" s="118"/>
      <c r="HEZ4" s="118"/>
      <c r="HFA4" s="118"/>
      <c r="HFB4" s="118"/>
      <c r="HFC4" s="118"/>
      <c r="HFD4" s="118"/>
      <c r="HFE4" s="118"/>
      <c r="HFF4" s="118"/>
      <c r="HFG4" s="118"/>
      <c r="HFH4" s="118"/>
      <c r="HFI4" s="118"/>
      <c r="HFJ4" s="118"/>
      <c r="HFK4" s="118"/>
      <c r="HFL4" s="118"/>
      <c r="HFM4" s="118"/>
      <c r="HFN4" s="118"/>
      <c r="HFO4" s="118"/>
      <c r="HFP4" s="118"/>
      <c r="HFQ4" s="118"/>
      <c r="HFR4" s="118"/>
      <c r="HFS4" s="118"/>
      <c r="HFT4" s="118"/>
      <c r="HFU4" s="118"/>
      <c r="HFV4" s="118"/>
      <c r="HFW4" s="118"/>
      <c r="HFX4" s="118"/>
      <c r="HFY4" s="118"/>
      <c r="HFZ4" s="118"/>
      <c r="HGA4" s="118"/>
      <c r="HGB4" s="118"/>
      <c r="HGC4" s="118"/>
      <c r="HGD4" s="118"/>
      <c r="HGE4" s="118"/>
      <c r="HGF4" s="118"/>
      <c r="HGG4" s="118"/>
      <c r="HGH4" s="118"/>
      <c r="HGI4" s="118"/>
      <c r="HGJ4" s="118"/>
      <c r="HGK4" s="118"/>
      <c r="HGL4" s="118"/>
      <c r="HGM4" s="118"/>
      <c r="HGN4" s="118"/>
      <c r="HGO4" s="118"/>
      <c r="HGP4" s="118"/>
      <c r="HGQ4" s="118"/>
      <c r="HGR4" s="118"/>
      <c r="HGS4" s="118"/>
      <c r="HGT4" s="118"/>
      <c r="HGU4" s="118"/>
      <c r="HGV4" s="118"/>
      <c r="HGW4" s="118"/>
      <c r="HGX4" s="118"/>
      <c r="HGY4" s="118"/>
      <c r="HGZ4" s="118"/>
      <c r="HHA4" s="118"/>
      <c r="HHB4" s="118"/>
      <c r="HHC4" s="118"/>
      <c r="HHD4" s="118"/>
      <c r="HHE4" s="118"/>
      <c r="HHF4" s="118"/>
      <c r="HHG4" s="118"/>
      <c r="HHH4" s="118"/>
      <c r="HHI4" s="118"/>
      <c r="HHJ4" s="118"/>
      <c r="HHK4" s="118"/>
      <c r="HHL4" s="118"/>
      <c r="HHM4" s="118"/>
      <c r="HHN4" s="118"/>
      <c r="HHO4" s="118"/>
      <c r="HHP4" s="118"/>
      <c r="HHQ4" s="118"/>
      <c r="HHR4" s="118"/>
      <c r="HHS4" s="118"/>
      <c r="HHT4" s="118"/>
      <c r="HHU4" s="118"/>
      <c r="HHV4" s="118"/>
      <c r="HHW4" s="118"/>
      <c r="HHX4" s="118"/>
      <c r="HHY4" s="118"/>
      <c r="HHZ4" s="118"/>
      <c r="HIA4" s="118"/>
      <c r="HIB4" s="118"/>
      <c r="HIC4" s="118"/>
      <c r="HID4" s="118"/>
      <c r="HIE4" s="118"/>
      <c r="HIF4" s="118"/>
      <c r="HIG4" s="118"/>
      <c r="HIH4" s="118"/>
      <c r="HII4" s="118"/>
      <c r="HIJ4" s="118"/>
      <c r="HIK4" s="118"/>
      <c r="HIL4" s="118"/>
      <c r="HIM4" s="118"/>
      <c r="HIN4" s="118"/>
      <c r="HIO4" s="118"/>
      <c r="HIP4" s="118"/>
      <c r="HIQ4" s="118"/>
      <c r="HIR4" s="118"/>
      <c r="HIS4" s="118"/>
      <c r="HIT4" s="118"/>
      <c r="HIU4" s="118"/>
      <c r="HIV4" s="118"/>
      <c r="HIW4" s="118"/>
      <c r="HIX4" s="118"/>
      <c r="HIY4" s="118"/>
      <c r="HIZ4" s="118"/>
      <c r="HJA4" s="118"/>
      <c r="HJB4" s="118"/>
      <c r="HJC4" s="118"/>
      <c r="HJD4" s="118"/>
      <c r="HJE4" s="118"/>
      <c r="HJF4" s="118"/>
      <c r="HJG4" s="118"/>
      <c r="HJH4" s="118"/>
      <c r="HJI4" s="118"/>
      <c r="HJJ4" s="118"/>
      <c r="HJK4" s="118"/>
      <c r="HJL4" s="118"/>
      <c r="HJM4" s="118"/>
      <c r="HJN4" s="118"/>
      <c r="HJO4" s="118"/>
      <c r="HJP4" s="118"/>
      <c r="HJQ4" s="118"/>
      <c r="HJR4" s="118"/>
      <c r="HJS4" s="118"/>
      <c r="HJT4" s="118"/>
      <c r="HJU4" s="118"/>
      <c r="HJV4" s="118"/>
      <c r="HJW4" s="118"/>
      <c r="HJX4" s="118"/>
      <c r="HJY4" s="118"/>
      <c r="HJZ4" s="118"/>
      <c r="HKA4" s="118"/>
      <c r="HKB4" s="118"/>
      <c r="HKC4" s="118"/>
      <c r="HKD4" s="118"/>
      <c r="HKE4" s="118"/>
      <c r="HKF4" s="118"/>
      <c r="HKG4" s="118"/>
      <c r="HKH4" s="118"/>
      <c r="HKI4" s="118"/>
      <c r="HKJ4" s="118"/>
      <c r="HKK4" s="118"/>
      <c r="HKL4" s="118"/>
      <c r="HKM4" s="118"/>
      <c r="HKN4" s="118"/>
      <c r="HKO4" s="118"/>
      <c r="HKP4" s="118"/>
      <c r="HKQ4" s="118"/>
      <c r="HKR4" s="118"/>
      <c r="HKS4" s="118"/>
      <c r="HKT4" s="118"/>
      <c r="HKU4" s="118"/>
      <c r="HKV4" s="118"/>
      <c r="HKW4" s="118"/>
      <c r="HKX4" s="118"/>
      <c r="HKY4" s="118"/>
      <c r="HKZ4" s="118"/>
      <c r="HLA4" s="118"/>
      <c r="HLB4" s="118"/>
      <c r="HLC4" s="118"/>
      <c r="HLD4" s="118"/>
      <c r="HLE4" s="118"/>
      <c r="HLF4" s="118"/>
      <c r="HLG4" s="118"/>
      <c r="HLH4" s="118"/>
      <c r="HLI4" s="118"/>
      <c r="HLJ4" s="118"/>
      <c r="HLK4" s="118"/>
      <c r="HLL4" s="118"/>
      <c r="HLM4" s="118"/>
      <c r="HLN4" s="118"/>
      <c r="HLO4" s="118"/>
      <c r="HLP4" s="118"/>
      <c r="HLQ4" s="118"/>
      <c r="HLR4" s="118"/>
      <c r="HLS4" s="118"/>
      <c r="HLT4" s="118"/>
      <c r="HLU4" s="118"/>
      <c r="HLV4" s="118"/>
      <c r="HLW4" s="118"/>
      <c r="HLX4" s="118"/>
      <c r="HLY4" s="118"/>
      <c r="HLZ4" s="118"/>
      <c r="HMA4" s="118"/>
      <c r="HMB4" s="118"/>
      <c r="HMC4" s="118"/>
      <c r="HMD4" s="118"/>
      <c r="HME4" s="118"/>
      <c r="HMF4" s="118"/>
      <c r="HMG4" s="118"/>
      <c r="HMH4" s="118"/>
      <c r="HMI4" s="118"/>
      <c r="HMJ4" s="118"/>
      <c r="HMK4" s="118"/>
      <c r="HML4" s="118"/>
      <c r="HMM4" s="118"/>
      <c r="HMN4" s="118"/>
      <c r="HMO4" s="118"/>
      <c r="HMP4" s="118"/>
      <c r="HMQ4" s="118"/>
      <c r="HMR4" s="118"/>
      <c r="HMS4" s="118"/>
      <c r="HMT4" s="118"/>
      <c r="HMU4" s="118"/>
      <c r="HMV4" s="118"/>
      <c r="HMW4" s="118"/>
      <c r="HMX4" s="118"/>
      <c r="HMY4" s="118"/>
      <c r="HMZ4" s="118"/>
      <c r="HNA4" s="118"/>
      <c r="HNB4" s="118"/>
      <c r="HNC4" s="118"/>
      <c r="HND4" s="118"/>
      <c r="HNE4" s="118"/>
      <c r="HNF4" s="118"/>
      <c r="HNG4" s="118"/>
      <c r="HNH4" s="118"/>
      <c r="HNI4" s="118"/>
      <c r="HNJ4" s="118"/>
      <c r="HNK4" s="118"/>
      <c r="HNL4" s="118"/>
      <c r="HNM4" s="118"/>
      <c r="HNN4" s="118"/>
      <c r="HNO4" s="118"/>
      <c r="HNP4" s="118"/>
      <c r="HNQ4" s="118"/>
      <c r="HNR4" s="118"/>
      <c r="HNS4" s="118"/>
      <c r="HNT4" s="118"/>
      <c r="HNU4" s="118"/>
      <c r="HNV4" s="118"/>
      <c r="HNW4" s="118"/>
      <c r="HNX4" s="118"/>
      <c r="HNY4" s="118"/>
      <c r="HNZ4" s="118"/>
      <c r="HOA4" s="118"/>
      <c r="HOB4" s="118"/>
      <c r="HOC4" s="118"/>
      <c r="HOD4" s="118"/>
      <c r="HOE4" s="118"/>
      <c r="HOF4" s="118"/>
      <c r="HOG4" s="118"/>
      <c r="HOH4" s="118"/>
      <c r="HOI4" s="118"/>
      <c r="HOJ4" s="118"/>
      <c r="HOK4" s="118"/>
      <c r="HOL4" s="118"/>
      <c r="HOM4" s="118"/>
      <c r="HON4" s="118"/>
      <c r="HOO4" s="118"/>
      <c r="HOP4" s="118"/>
      <c r="HOQ4" s="118"/>
      <c r="HOR4" s="118"/>
      <c r="HOS4" s="118"/>
      <c r="HOT4" s="118"/>
      <c r="HOU4" s="118"/>
      <c r="HOV4" s="118"/>
      <c r="HOW4" s="118"/>
      <c r="HOX4" s="118"/>
      <c r="HOY4" s="118"/>
      <c r="HOZ4" s="118"/>
      <c r="HPA4" s="118"/>
      <c r="HPB4" s="118"/>
      <c r="HPC4" s="118"/>
      <c r="HPD4" s="118"/>
      <c r="HPE4" s="118"/>
      <c r="HPF4" s="118"/>
      <c r="HPG4" s="118"/>
      <c r="HPH4" s="118"/>
      <c r="HPI4" s="118"/>
      <c r="HPJ4" s="118"/>
      <c r="HPK4" s="118"/>
      <c r="HPL4" s="118"/>
      <c r="HPM4" s="118"/>
      <c r="HPN4" s="118"/>
      <c r="HPO4" s="118"/>
      <c r="HPP4" s="118"/>
      <c r="HPQ4" s="118"/>
      <c r="HPR4" s="118"/>
      <c r="HPS4" s="118"/>
      <c r="HPT4" s="118"/>
      <c r="HPU4" s="118"/>
      <c r="HPV4" s="118"/>
      <c r="HPW4" s="118"/>
      <c r="HPX4" s="118"/>
      <c r="HPY4" s="118"/>
      <c r="HPZ4" s="118"/>
      <c r="HQA4" s="118"/>
      <c r="HQB4" s="118"/>
      <c r="HQC4" s="118"/>
      <c r="HQD4" s="118"/>
      <c r="HQE4" s="118"/>
      <c r="HQF4" s="118"/>
      <c r="HQG4" s="118"/>
      <c r="HQH4" s="118"/>
      <c r="HQI4" s="118"/>
      <c r="HQJ4" s="118"/>
      <c r="HQK4" s="118"/>
      <c r="HQL4" s="118"/>
      <c r="HQM4" s="118"/>
      <c r="HQN4" s="118"/>
      <c r="HQO4" s="118"/>
      <c r="HQP4" s="118"/>
      <c r="HQQ4" s="118"/>
      <c r="HQR4" s="118"/>
      <c r="HQS4" s="118"/>
      <c r="HQT4" s="118"/>
      <c r="HQU4" s="118"/>
      <c r="HQV4" s="118"/>
      <c r="HQW4" s="118"/>
      <c r="HQX4" s="118"/>
      <c r="HQY4" s="118"/>
      <c r="HQZ4" s="118"/>
      <c r="HRA4" s="118"/>
      <c r="HRB4" s="118"/>
      <c r="HRC4" s="118"/>
      <c r="HRD4" s="118"/>
      <c r="HRE4" s="118"/>
      <c r="HRF4" s="118"/>
      <c r="HRG4" s="118"/>
      <c r="HRH4" s="118"/>
      <c r="HRI4" s="118"/>
      <c r="HRJ4" s="118"/>
      <c r="HRK4" s="118"/>
      <c r="HRL4" s="118"/>
      <c r="HRM4" s="118"/>
      <c r="HRN4" s="118"/>
      <c r="HRO4" s="118"/>
      <c r="HRP4" s="118"/>
      <c r="HRQ4" s="118"/>
      <c r="HRR4" s="118"/>
      <c r="HRS4" s="118"/>
      <c r="HRT4" s="118"/>
      <c r="HRU4" s="118"/>
      <c r="HRV4" s="118"/>
      <c r="HRW4" s="118"/>
      <c r="HRX4" s="118"/>
      <c r="HRY4" s="118"/>
      <c r="HRZ4" s="118"/>
      <c r="HSA4" s="118"/>
      <c r="HSB4" s="118"/>
      <c r="HSC4" s="118"/>
      <c r="HSD4" s="118"/>
      <c r="HSE4" s="118"/>
      <c r="HSF4" s="118"/>
      <c r="HSG4" s="118"/>
      <c r="HSH4" s="118"/>
      <c r="HSI4" s="118"/>
      <c r="HSJ4" s="118"/>
      <c r="HSK4" s="118"/>
      <c r="HSL4" s="118"/>
      <c r="HSM4" s="118"/>
      <c r="HSN4" s="118"/>
      <c r="HSO4" s="118"/>
      <c r="HSP4" s="118"/>
      <c r="HSQ4" s="118"/>
      <c r="HSR4" s="118"/>
      <c r="HSS4" s="118"/>
      <c r="HST4" s="118"/>
      <c r="HSU4" s="118"/>
      <c r="HSV4" s="118"/>
      <c r="HSW4" s="118"/>
      <c r="HSX4" s="118"/>
      <c r="HSY4" s="118"/>
      <c r="HSZ4" s="118"/>
      <c r="HTA4" s="118"/>
      <c r="HTB4" s="118"/>
      <c r="HTC4" s="118"/>
      <c r="HTD4" s="118"/>
      <c r="HTE4" s="118"/>
      <c r="HTF4" s="118"/>
      <c r="HTG4" s="118"/>
      <c r="HTH4" s="118"/>
      <c r="HTI4" s="118"/>
      <c r="HTJ4" s="118"/>
      <c r="HTK4" s="118"/>
      <c r="HTL4" s="118"/>
      <c r="HTM4" s="118"/>
      <c r="HTN4" s="118"/>
      <c r="HTO4" s="118"/>
      <c r="HTP4" s="118"/>
      <c r="HTQ4" s="118"/>
      <c r="HTR4" s="118"/>
      <c r="HTS4" s="118"/>
      <c r="HTT4" s="118"/>
      <c r="HTU4" s="118"/>
      <c r="HTV4" s="118"/>
      <c r="HTW4" s="118"/>
      <c r="HTX4" s="118"/>
      <c r="HTY4" s="118"/>
      <c r="HTZ4" s="118"/>
      <c r="HUA4" s="118"/>
      <c r="HUB4" s="118"/>
      <c r="HUC4" s="118"/>
      <c r="HUD4" s="118"/>
      <c r="HUE4" s="118"/>
      <c r="HUF4" s="118"/>
      <c r="HUG4" s="118"/>
      <c r="HUH4" s="118"/>
      <c r="HUI4" s="118"/>
      <c r="HUJ4" s="118"/>
      <c r="HUK4" s="118"/>
      <c r="HUL4" s="118"/>
      <c r="HUM4" s="118"/>
      <c r="HUN4" s="118"/>
      <c r="HUO4" s="118"/>
      <c r="HUP4" s="118"/>
      <c r="HUQ4" s="118"/>
      <c r="HUR4" s="118"/>
      <c r="HUS4" s="118"/>
      <c r="HUT4" s="118"/>
      <c r="HUU4" s="118"/>
      <c r="HUV4" s="118"/>
      <c r="HUW4" s="118"/>
      <c r="HUX4" s="118"/>
      <c r="HUY4" s="118"/>
      <c r="HUZ4" s="118"/>
      <c r="HVA4" s="118"/>
      <c r="HVB4" s="118"/>
      <c r="HVC4" s="118"/>
      <c r="HVD4" s="118"/>
      <c r="HVE4" s="118"/>
      <c r="HVF4" s="118"/>
      <c r="HVG4" s="118"/>
      <c r="HVH4" s="118"/>
      <c r="HVI4" s="118"/>
      <c r="HVJ4" s="118"/>
      <c r="HVK4" s="118"/>
      <c r="HVL4" s="118"/>
      <c r="HVM4" s="118"/>
      <c r="HVN4" s="118"/>
      <c r="HVO4" s="118"/>
      <c r="HVP4" s="118"/>
      <c r="HVQ4" s="118"/>
      <c r="HVR4" s="118"/>
      <c r="HVS4" s="118"/>
      <c r="HVT4" s="118"/>
      <c r="HVU4" s="118"/>
      <c r="HVV4" s="118"/>
      <c r="HVW4" s="118"/>
      <c r="HVX4" s="118"/>
      <c r="HVY4" s="118"/>
      <c r="HVZ4" s="118"/>
      <c r="HWA4" s="118"/>
      <c r="HWB4" s="118"/>
      <c r="HWC4" s="118"/>
      <c r="HWD4" s="118"/>
      <c r="HWE4" s="118"/>
      <c r="HWF4" s="118"/>
      <c r="HWG4" s="118"/>
      <c r="HWH4" s="118"/>
      <c r="HWI4" s="118"/>
      <c r="HWJ4" s="118"/>
      <c r="HWK4" s="118"/>
      <c r="HWL4" s="118"/>
      <c r="HWM4" s="118"/>
      <c r="HWN4" s="118"/>
      <c r="HWO4" s="118"/>
      <c r="HWP4" s="118"/>
      <c r="HWQ4" s="118"/>
      <c r="HWR4" s="118"/>
      <c r="HWS4" s="118"/>
      <c r="HWT4" s="118"/>
      <c r="HWU4" s="118"/>
      <c r="HWV4" s="118"/>
      <c r="HWW4" s="118"/>
      <c r="HWX4" s="118"/>
      <c r="HWY4" s="118"/>
      <c r="HWZ4" s="118"/>
      <c r="HXA4" s="118"/>
      <c r="HXB4" s="118"/>
      <c r="HXC4" s="118"/>
      <c r="HXD4" s="118"/>
      <c r="HXE4" s="118"/>
      <c r="HXF4" s="118"/>
      <c r="HXG4" s="118"/>
      <c r="HXH4" s="118"/>
      <c r="HXI4" s="118"/>
      <c r="HXJ4" s="118"/>
      <c r="HXK4" s="118"/>
      <c r="HXL4" s="118"/>
      <c r="HXM4" s="118"/>
      <c r="HXN4" s="118"/>
      <c r="HXO4" s="118"/>
      <c r="HXP4" s="118"/>
      <c r="HXQ4" s="118"/>
      <c r="HXR4" s="118"/>
      <c r="HXS4" s="118"/>
      <c r="HXT4" s="118"/>
      <c r="HXU4" s="118"/>
      <c r="HXV4" s="118"/>
      <c r="HXW4" s="118"/>
      <c r="HXX4" s="118"/>
      <c r="HXY4" s="118"/>
      <c r="HXZ4" s="118"/>
      <c r="HYA4" s="118"/>
      <c r="HYB4" s="118"/>
      <c r="HYC4" s="118"/>
      <c r="HYD4" s="118"/>
      <c r="HYE4" s="118"/>
      <c r="HYF4" s="118"/>
      <c r="HYG4" s="118"/>
      <c r="HYH4" s="118"/>
      <c r="HYI4" s="118"/>
      <c r="HYJ4" s="118"/>
      <c r="HYK4" s="118"/>
      <c r="HYL4" s="118"/>
      <c r="HYM4" s="118"/>
      <c r="HYN4" s="118"/>
      <c r="HYO4" s="118"/>
      <c r="HYP4" s="118"/>
      <c r="HYQ4" s="118"/>
      <c r="HYR4" s="118"/>
      <c r="HYS4" s="118"/>
      <c r="HYT4" s="118"/>
      <c r="HYU4" s="118"/>
      <c r="HYV4" s="118"/>
      <c r="HYW4" s="118"/>
      <c r="HYX4" s="118"/>
      <c r="HYY4" s="118"/>
      <c r="HYZ4" s="118"/>
      <c r="HZA4" s="118"/>
      <c r="HZB4" s="118"/>
      <c r="HZC4" s="118"/>
      <c r="HZD4" s="118"/>
      <c r="HZE4" s="118"/>
      <c r="HZF4" s="118"/>
      <c r="HZG4" s="118"/>
      <c r="HZH4" s="118"/>
      <c r="HZI4" s="118"/>
      <c r="HZJ4" s="118"/>
      <c r="HZK4" s="118"/>
      <c r="HZL4" s="118"/>
      <c r="HZM4" s="118"/>
      <c r="HZN4" s="118"/>
      <c r="HZO4" s="118"/>
      <c r="HZP4" s="118"/>
      <c r="HZQ4" s="118"/>
      <c r="HZR4" s="118"/>
      <c r="HZS4" s="118"/>
      <c r="HZT4" s="118"/>
      <c r="HZU4" s="118"/>
      <c r="HZV4" s="118"/>
      <c r="HZW4" s="118"/>
      <c r="HZX4" s="118"/>
      <c r="HZY4" s="118"/>
      <c r="HZZ4" s="118"/>
      <c r="IAA4" s="118"/>
      <c r="IAB4" s="118"/>
      <c r="IAC4" s="118"/>
      <c r="IAD4" s="118"/>
      <c r="IAE4" s="118"/>
      <c r="IAF4" s="118"/>
      <c r="IAG4" s="118"/>
      <c r="IAH4" s="118"/>
      <c r="IAI4" s="118"/>
      <c r="IAJ4" s="118"/>
      <c r="IAK4" s="118"/>
      <c r="IAL4" s="118"/>
      <c r="IAM4" s="118"/>
      <c r="IAN4" s="118"/>
      <c r="IAO4" s="118"/>
      <c r="IAP4" s="118"/>
      <c r="IAQ4" s="118"/>
      <c r="IAR4" s="118"/>
      <c r="IAS4" s="118"/>
      <c r="IAT4" s="118"/>
      <c r="IAU4" s="118"/>
      <c r="IAV4" s="118"/>
      <c r="IAW4" s="118"/>
      <c r="IAX4" s="118"/>
      <c r="IAY4" s="118"/>
      <c r="IAZ4" s="118"/>
      <c r="IBA4" s="118"/>
      <c r="IBB4" s="118"/>
      <c r="IBC4" s="118"/>
      <c r="IBD4" s="118"/>
      <c r="IBE4" s="118"/>
      <c r="IBF4" s="118"/>
      <c r="IBG4" s="118"/>
      <c r="IBH4" s="118"/>
      <c r="IBI4" s="118"/>
      <c r="IBJ4" s="118"/>
      <c r="IBK4" s="118"/>
      <c r="IBL4" s="118"/>
      <c r="IBM4" s="118"/>
      <c r="IBN4" s="118"/>
      <c r="IBO4" s="118"/>
      <c r="IBP4" s="118"/>
      <c r="IBQ4" s="118"/>
      <c r="IBR4" s="118"/>
      <c r="IBS4" s="118"/>
      <c r="IBT4" s="118"/>
      <c r="IBU4" s="118"/>
      <c r="IBV4" s="118"/>
      <c r="IBW4" s="118"/>
      <c r="IBX4" s="118"/>
      <c r="IBY4" s="118"/>
      <c r="IBZ4" s="118"/>
      <c r="ICA4" s="118"/>
      <c r="ICB4" s="118"/>
      <c r="ICC4" s="118"/>
      <c r="ICD4" s="118"/>
      <c r="ICE4" s="118"/>
      <c r="ICF4" s="118"/>
      <c r="ICG4" s="118"/>
      <c r="ICH4" s="118"/>
      <c r="ICI4" s="118"/>
      <c r="ICJ4" s="118"/>
      <c r="ICK4" s="118"/>
      <c r="ICL4" s="118"/>
      <c r="ICM4" s="118"/>
      <c r="ICN4" s="118"/>
      <c r="ICO4" s="118"/>
      <c r="ICP4" s="118"/>
      <c r="ICQ4" s="118"/>
      <c r="ICR4" s="118"/>
      <c r="ICS4" s="118"/>
      <c r="ICT4" s="118"/>
      <c r="ICU4" s="118"/>
      <c r="ICV4" s="118"/>
      <c r="ICW4" s="118"/>
      <c r="ICX4" s="118"/>
      <c r="ICY4" s="118"/>
      <c r="ICZ4" s="118"/>
      <c r="IDA4" s="118"/>
      <c r="IDB4" s="118"/>
      <c r="IDC4" s="118"/>
      <c r="IDD4" s="118"/>
      <c r="IDE4" s="118"/>
      <c r="IDF4" s="118"/>
      <c r="IDG4" s="118"/>
      <c r="IDH4" s="118"/>
      <c r="IDI4" s="118"/>
      <c r="IDJ4" s="118"/>
      <c r="IDK4" s="118"/>
      <c r="IDL4" s="118"/>
      <c r="IDM4" s="118"/>
      <c r="IDN4" s="118"/>
      <c r="IDO4" s="118"/>
      <c r="IDP4" s="118"/>
      <c r="IDQ4" s="118"/>
      <c r="IDR4" s="118"/>
      <c r="IDS4" s="118"/>
      <c r="IDT4" s="118"/>
      <c r="IDU4" s="118"/>
      <c r="IDV4" s="118"/>
      <c r="IDW4" s="118"/>
      <c r="IDX4" s="118"/>
      <c r="IDY4" s="118"/>
      <c r="IDZ4" s="118"/>
      <c r="IEA4" s="118"/>
      <c r="IEB4" s="118"/>
      <c r="IEC4" s="118"/>
      <c r="IED4" s="118"/>
      <c r="IEE4" s="118"/>
      <c r="IEF4" s="118"/>
      <c r="IEG4" s="118"/>
      <c r="IEH4" s="118"/>
      <c r="IEI4" s="118"/>
      <c r="IEJ4" s="118"/>
      <c r="IEK4" s="118"/>
      <c r="IEL4" s="118"/>
      <c r="IEM4" s="118"/>
      <c r="IEN4" s="118"/>
      <c r="IEO4" s="118"/>
      <c r="IEP4" s="118"/>
      <c r="IEQ4" s="118"/>
      <c r="IER4" s="118"/>
      <c r="IES4" s="118"/>
      <c r="IET4" s="118"/>
      <c r="IEU4" s="118"/>
      <c r="IEV4" s="118"/>
      <c r="IEW4" s="118"/>
      <c r="IEX4" s="118"/>
      <c r="IEY4" s="118"/>
      <c r="IEZ4" s="118"/>
      <c r="IFA4" s="118"/>
      <c r="IFB4" s="118"/>
      <c r="IFC4" s="118"/>
      <c r="IFD4" s="118"/>
      <c r="IFE4" s="118"/>
      <c r="IFF4" s="118"/>
      <c r="IFG4" s="118"/>
      <c r="IFH4" s="118"/>
      <c r="IFI4" s="118"/>
      <c r="IFJ4" s="118"/>
      <c r="IFK4" s="118"/>
      <c r="IFL4" s="118"/>
      <c r="IFM4" s="118"/>
      <c r="IFN4" s="118"/>
      <c r="IFO4" s="118"/>
      <c r="IFP4" s="118"/>
      <c r="IFQ4" s="118"/>
      <c r="IFR4" s="118"/>
      <c r="IFS4" s="118"/>
      <c r="IFT4" s="118"/>
      <c r="IFU4" s="118"/>
      <c r="IFV4" s="118"/>
      <c r="IFW4" s="118"/>
      <c r="IFX4" s="118"/>
      <c r="IFY4" s="118"/>
      <c r="IFZ4" s="118"/>
      <c r="IGA4" s="118"/>
      <c r="IGB4" s="118"/>
      <c r="IGC4" s="118"/>
      <c r="IGD4" s="118"/>
      <c r="IGE4" s="118"/>
      <c r="IGF4" s="118"/>
      <c r="IGG4" s="118"/>
      <c r="IGH4" s="118"/>
      <c r="IGI4" s="118"/>
      <c r="IGJ4" s="118"/>
      <c r="IGK4" s="118"/>
      <c r="IGL4" s="118"/>
      <c r="IGM4" s="118"/>
      <c r="IGN4" s="118"/>
      <c r="IGO4" s="118"/>
      <c r="IGP4" s="118"/>
      <c r="IGQ4" s="118"/>
      <c r="IGR4" s="118"/>
      <c r="IGS4" s="118"/>
      <c r="IGT4" s="118"/>
      <c r="IGU4" s="118"/>
      <c r="IGV4" s="118"/>
      <c r="IGW4" s="118"/>
      <c r="IGX4" s="118"/>
      <c r="IGY4" s="118"/>
      <c r="IGZ4" s="118"/>
      <c r="IHA4" s="118"/>
      <c r="IHB4" s="118"/>
      <c r="IHC4" s="118"/>
      <c r="IHD4" s="118"/>
      <c r="IHE4" s="118"/>
      <c r="IHF4" s="118"/>
      <c r="IHG4" s="118"/>
      <c r="IHH4" s="118"/>
      <c r="IHI4" s="118"/>
      <c r="IHJ4" s="118"/>
      <c r="IHK4" s="118"/>
      <c r="IHL4" s="118"/>
      <c r="IHM4" s="118"/>
      <c r="IHN4" s="118"/>
      <c r="IHO4" s="118"/>
      <c r="IHP4" s="118"/>
      <c r="IHQ4" s="118"/>
      <c r="IHR4" s="118"/>
      <c r="IHS4" s="118"/>
      <c r="IHT4" s="118"/>
      <c r="IHU4" s="118"/>
      <c r="IHV4" s="118"/>
      <c r="IHW4" s="118"/>
      <c r="IHX4" s="118"/>
      <c r="IHY4" s="118"/>
      <c r="IHZ4" s="118"/>
      <c r="IIA4" s="118"/>
      <c r="IIB4" s="118"/>
      <c r="IIC4" s="118"/>
      <c r="IID4" s="118"/>
      <c r="IIE4" s="118"/>
      <c r="IIF4" s="118"/>
      <c r="IIG4" s="118"/>
      <c r="IIH4" s="118"/>
      <c r="III4" s="118"/>
      <c r="IIJ4" s="118"/>
      <c r="IIK4" s="118"/>
      <c r="IIL4" s="118"/>
      <c r="IIM4" s="118"/>
      <c r="IIN4" s="118"/>
      <c r="IIO4" s="118"/>
      <c r="IIP4" s="118"/>
      <c r="IIQ4" s="118"/>
      <c r="IIR4" s="118"/>
      <c r="IIS4" s="118"/>
      <c r="IIT4" s="118"/>
      <c r="IIU4" s="118"/>
      <c r="IIV4" s="118"/>
      <c r="IIW4" s="118"/>
      <c r="IIX4" s="118"/>
      <c r="IIY4" s="118"/>
      <c r="IIZ4" s="118"/>
      <c r="IJA4" s="118"/>
      <c r="IJB4" s="118"/>
      <c r="IJC4" s="118"/>
      <c r="IJD4" s="118"/>
      <c r="IJE4" s="118"/>
      <c r="IJF4" s="118"/>
      <c r="IJG4" s="118"/>
      <c r="IJH4" s="118"/>
      <c r="IJI4" s="118"/>
      <c r="IJJ4" s="118"/>
      <c r="IJK4" s="118"/>
      <c r="IJL4" s="118"/>
      <c r="IJM4" s="118"/>
      <c r="IJN4" s="118"/>
      <c r="IJO4" s="118"/>
      <c r="IJP4" s="118"/>
      <c r="IJQ4" s="118"/>
      <c r="IJR4" s="118"/>
      <c r="IJS4" s="118"/>
      <c r="IJT4" s="118"/>
      <c r="IJU4" s="118"/>
      <c r="IJV4" s="118"/>
      <c r="IJW4" s="118"/>
      <c r="IJX4" s="118"/>
      <c r="IJY4" s="118"/>
      <c r="IJZ4" s="118"/>
      <c r="IKA4" s="118"/>
      <c r="IKB4" s="118"/>
      <c r="IKC4" s="118"/>
      <c r="IKD4" s="118"/>
      <c r="IKE4" s="118"/>
      <c r="IKF4" s="118"/>
      <c r="IKG4" s="118"/>
      <c r="IKH4" s="118"/>
      <c r="IKI4" s="118"/>
      <c r="IKJ4" s="118"/>
      <c r="IKK4" s="118"/>
      <c r="IKL4" s="118"/>
      <c r="IKM4" s="118"/>
      <c r="IKN4" s="118"/>
      <c r="IKO4" s="118"/>
      <c r="IKP4" s="118"/>
      <c r="IKQ4" s="118"/>
      <c r="IKR4" s="118"/>
      <c r="IKS4" s="118"/>
      <c r="IKT4" s="118"/>
      <c r="IKU4" s="118"/>
      <c r="IKV4" s="118"/>
      <c r="IKW4" s="118"/>
      <c r="IKX4" s="118"/>
      <c r="IKY4" s="118"/>
      <c r="IKZ4" s="118"/>
      <c r="ILA4" s="118"/>
      <c r="ILB4" s="118"/>
      <c r="ILC4" s="118"/>
      <c r="ILD4" s="118"/>
      <c r="ILE4" s="118"/>
      <c r="ILF4" s="118"/>
      <c r="ILG4" s="118"/>
      <c r="ILH4" s="118"/>
      <c r="ILI4" s="118"/>
      <c r="ILJ4" s="118"/>
      <c r="ILK4" s="118"/>
      <c r="ILL4" s="118"/>
      <c r="ILM4" s="118"/>
      <c r="ILN4" s="118"/>
      <c r="ILO4" s="118"/>
      <c r="ILP4" s="118"/>
      <c r="ILQ4" s="118"/>
      <c r="ILR4" s="118"/>
      <c r="ILS4" s="118"/>
      <c r="ILT4" s="118"/>
      <c r="ILU4" s="118"/>
      <c r="ILV4" s="118"/>
      <c r="ILW4" s="118"/>
      <c r="ILX4" s="118"/>
      <c r="ILY4" s="118"/>
      <c r="ILZ4" s="118"/>
      <c r="IMA4" s="118"/>
      <c r="IMB4" s="118"/>
      <c r="IMC4" s="118"/>
      <c r="IMD4" s="118"/>
      <c r="IME4" s="118"/>
      <c r="IMF4" s="118"/>
      <c r="IMG4" s="118"/>
      <c r="IMH4" s="118"/>
      <c r="IMI4" s="118"/>
      <c r="IMJ4" s="118"/>
      <c r="IMK4" s="118"/>
      <c r="IML4" s="118"/>
      <c r="IMM4" s="118"/>
      <c r="IMN4" s="118"/>
      <c r="IMO4" s="118"/>
      <c r="IMP4" s="118"/>
      <c r="IMQ4" s="118"/>
      <c r="IMR4" s="118"/>
      <c r="IMS4" s="118"/>
      <c r="IMT4" s="118"/>
      <c r="IMU4" s="118"/>
      <c r="IMV4" s="118"/>
      <c r="IMW4" s="118"/>
      <c r="IMX4" s="118"/>
      <c r="IMY4" s="118"/>
      <c r="IMZ4" s="118"/>
      <c r="INA4" s="118"/>
      <c r="INB4" s="118"/>
      <c r="INC4" s="118"/>
      <c r="IND4" s="118"/>
      <c r="INE4" s="118"/>
      <c r="INF4" s="118"/>
      <c r="ING4" s="118"/>
      <c r="INH4" s="118"/>
      <c r="INI4" s="118"/>
      <c r="INJ4" s="118"/>
      <c r="INK4" s="118"/>
      <c r="INL4" s="118"/>
      <c r="INM4" s="118"/>
      <c r="INN4" s="118"/>
      <c r="INO4" s="118"/>
      <c r="INP4" s="118"/>
      <c r="INQ4" s="118"/>
      <c r="INR4" s="118"/>
      <c r="INS4" s="118"/>
      <c r="INT4" s="118"/>
      <c r="INU4" s="118"/>
      <c r="INV4" s="118"/>
      <c r="INW4" s="118"/>
      <c r="INX4" s="118"/>
      <c r="INY4" s="118"/>
      <c r="INZ4" s="118"/>
      <c r="IOA4" s="118"/>
      <c r="IOB4" s="118"/>
      <c r="IOC4" s="118"/>
      <c r="IOD4" s="118"/>
      <c r="IOE4" s="118"/>
      <c r="IOF4" s="118"/>
      <c r="IOG4" s="118"/>
      <c r="IOH4" s="118"/>
      <c r="IOI4" s="118"/>
      <c r="IOJ4" s="118"/>
      <c r="IOK4" s="118"/>
      <c r="IOL4" s="118"/>
      <c r="IOM4" s="118"/>
      <c r="ION4" s="118"/>
      <c r="IOO4" s="118"/>
      <c r="IOP4" s="118"/>
      <c r="IOQ4" s="118"/>
      <c r="IOR4" s="118"/>
      <c r="IOS4" s="118"/>
      <c r="IOT4" s="118"/>
      <c r="IOU4" s="118"/>
      <c r="IOV4" s="118"/>
      <c r="IOW4" s="118"/>
      <c r="IOX4" s="118"/>
      <c r="IOY4" s="118"/>
      <c r="IOZ4" s="118"/>
      <c r="IPA4" s="118"/>
      <c r="IPB4" s="118"/>
      <c r="IPC4" s="118"/>
      <c r="IPD4" s="118"/>
      <c r="IPE4" s="118"/>
      <c r="IPF4" s="118"/>
      <c r="IPG4" s="118"/>
      <c r="IPH4" s="118"/>
      <c r="IPI4" s="118"/>
      <c r="IPJ4" s="118"/>
      <c r="IPK4" s="118"/>
      <c r="IPL4" s="118"/>
      <c r="IPM4" s="118"/>
      <c r="IPN4" s="118"/>
      <c r="IPO4" s="118"/>
      <c r="IPP4" s="118"/>
      <c r="IPQ4" s="118"/>
      <c r="IPR4" s="118"/>
      <c r="IPS4" s="118"/>
      <c r="IPT4" s="118"/>
      <c r="IPU4" s="118"/>
      <c r="IPV4" s="118"/>
      <c r="IPW4" s="118"/>
      <c r="IPX4" s="118"/>
      <c r="IPY4" s="118"/>
      <c r="IPZ4" s="118"/>
      <c r="IQA4" s="118"/>
      <c r="IQB4" s="118"/>
      <c r="IQC4" s="118"/>
      <c r="IQD4" s="118"/>
      <c r="IQE4" s="118"/>
      <c r="IQF4" s="118"/>
      <c r="IQG4" s="118"/>
      <c r="IQH4" s="118"/>
      <c r="IQI4" s="118"/>
      <c r="IQJ4" s="118"/>
      <c r="IQK4" s="118"/>
      <c r="IQL4" s="118"/>
      <c r="IQM4" s="118"/>
      <c r="IQN4" s="118"/>
      <c r="IQO4" s="118"/>
      <c r="IQP4" s="118"/>
      <c r="IQQ4" s="118"/>
      <c r="IQR4" s="118"/>
      <c r="IQS4" s="118"/>
      <c r="IQT4" s="118"/>
      <c r="IQU4" s="118"/>
      <c r="IQV4" s="118"/>
      <c r="IQW4" s="118"/>
      <c r="IQX4" s="118"/>
      <c r="IQY4" s="118"/>
      <c r="IQZ4" s="118"/>
      <c r="IRA4" s="118"/>
      <c r="IRB4" s="118"/>
      <c r="IRC4" s="118"/>
      <c r="IRD4" s="118"/>
      <c r="IRE4" s="118"/>
      <c r="IRF4" s="118"/>
      <c r="IRG4" s="118"/>
      <c r="IRH4" s="118"/>
      <c r="IRI4" s="118"/>
      <c r="IRJ4" s="118"/>
      <c r="IRK4" s="118"/>
      <c r="IRL4" s="118"/>
      <c r="IRM4" s="118"/>
      <c r="IRN4" s="118"/>
      <c r="IRO4" s="118"/>
      <c r="IRP4" s="118"/>
      <c r="IRQ4" s="118"/>
      <c r="IRR4" s="118"/>
      <c r="IRS4" s="118"/>
      <c r="IRT4" s="118"/>
      <c r="IRU4" s="118"/>
      <c r="IRV4" s="118"/>
      <c r="IRW4" s="118"/>
      <c r="IRX4" s="118"/>
      <c r="IRY4" s="118"/>
      <c r="IRZ4" s="118"/>
      <c r="ISA4" s="118"/>
      <c r="ISB4" s="118"/>
      <c r="ISC4" s="118"/>
      <c r="ISD4" s="118"/>
      <c r="ISE4" s="118"/>
      <c r="ISF4" s="118"/>
      <c r="ISG4" s="118"/>
      <c r="ISH4" s="118"/>
      <c r="ISI4" s="118"/>
      <c r="ISJ4" s="118"/>
      <c r="ISK4" s="118"/>
      <c r="ISL4" s="118"/>
      <c r="ISM4" s="118"/>
      <c r="ISN4" s="118"/>
      <c r="ISO4" s="118"/>
      <c r="ISP4" s="118"/>
      <c r="ISQ4" s="118"/>
      <c r="ISR4" s="118"/>
      <c r="ISS4" s="118"/>
      <c r="IST4" s="118"/>
      <c r="ISU4" s="118"/>
      <c r="ISV4" s="118"/>
      <c r="ISW4" s="118"/>
      <c r="ISX4" s="118"/>
      <c r="ISY4" s="118"/>
      <c r="ISZ4" s="118"/>
      <c r="ITA4" s="118"/>
      <c r="ITB4" s="118"/>
      <c r="ITC4" s="118"/>
      <c r="ITD4" s="118"/>
      <c r="ITE4" s="118"/>
      <c r="ITF4" s="118"/>
      <c r="ITG4" s="118"/>
      <c r="ITH4" s="118"/>
      <c r="ITI4" s="118"/>
      <c r="ITJ4" s="118"/>
      <c r="ITK4" s="118"/>
      <c r="ITL4" s="118"/>
      <c r="ITM4" s="118"/>
      <c r="ITN4" s="118"/>
      <c r="ITO4" s="118"/>
      <c r="ITP4" s="118"/>
      <c r="ITQ4" s="118"/>
      <c r="ITR4" s="118"/>
      <c r="ITS4" s="118"/>
      <c r="ITT4" s="118"/>
      <c r="ITU4" s="118"/>
      <c r="ITV4" s="118"/>
      <c r="ITW4" s="118"/>
      <c r="ITX4" s="118"/>
      <c r="ITY4" s="118"/>
      <c r="ITZ4" s="118"/>
      <c r="IUA4" s="118"/>
      <c r="IUB4" s="118"/>
      <c r="IUC4" s="118"/>
      <c r="IUD4" s="118"/>
      <c r="IUE4" s="118"/>
      <c r="IUF4" s="118"/>
      <c r="IUG4" s="118"/>
      <c r="IUH4" s="118"/>
      <c r="IUI4" s="118"/>
      <c r="IUJ4" s="118"/>
      <c r="IUK4" s="118"/>
      <c r="IUL4" s="118"/>
      <c r="IUM4" s="118"/>
      <c r="IUN4" s="118"/>
      <c r="IUO4" s="118"/>
      <c r="IUP4" s="118"/>
      <c r="IUQ4" s="118"/>
      <c r="IUR4" s="118"/>
      <c r="IUS4" s="118"/>
      <c r="IUT4" s="118"/>
      <c r="IUU4" s="118"/>
      <c r="IUV4" s="118"/>
      <c r="IUW4" s="118"/>
      <c r="IUX4" s="118"/>
      <c r="IUY4" s="118"/>
      <c r="IUZ4" s="118"/>
      <c r="IVA4" s="118"/>
      <c r="IVB4" s="118"/>
      <c r="IVC4" s="118"/>
      <c r="IVD4" s="118"/>
      <c r="IVE4" s="118"/>
      <c r="IVF4" s="118"/>
      <c r="IVG4" s="118"/>
      <c r="IVH4" s="118"/>
      <c r="IVI4" s="118"/>
      <c r="IVJ4" s="118"/>
      <c r="IVK4" s="118"/>
      <c r="IVL4" s="118"/>
      <c r="IVM4" s="118"/>
      <c r="IVN4" s="118"/>
      <c r="IVO4" s="118"/>
      <c r="IVP4" s="118"/>
      <c r="IVQ4" s="118"/>
      <c r="IVR4" s="118"/>
      <c r="IVS4" s="118"/>
      <c r="IVT4" s="118"/>
      <c r="IVU4" s="118"/>
      <c r="IVV4" s="118"/>
      <c r="IVW4" s="118"/>
      <c r="IVX4" s="118"/>
      <c r="IVY4" s="118"/>
      <c r="IVZ4" s="118"/>
      <c r="IWA4" s="118"/>
      <c r="IWB4" s="118"/>
      <c r="IWC4" s="118"/>
      <c r="IWD4" s="118"/>
      <c r="IWE4" s="118"/>
      <c r="IWF4" s="118"/>
      <c r="IWG4" s="118"/>
      <c r="IWH4" s="118"/>
      <c r="IWI4" s="118"/>
      <c r="IWJ4" s="118"/>
      <c r="IWK4" s="118"/>
      <c r="IWL4" s="118"/>
      <c r="IWM4" s="118"/>
      <c r="IWN4" s="118"/>
      <c r="IWO4" s="118"/>
      <c r="IWP4" s="118"/>
      <c r="IWQ4" s="118"/>
      <c r="IWR4" s="118"/>
      <c r="IWS4" s="118"/>
      <c r="IWT4" s="118"/>
      <c r="IWU4" s="118"/>
      <c r="IWV4" s="118"/>
      <c r="IWW4" s="118"/>
      <c r="IWX4" s="118"/>
      <c r="IWY4" s="118"/>
      <c r="IWZ4" s="118"/>
      <c r="IXA4" s="118"/>
      <c r="IXB4" s="118"/>
      <c r="IXC4" s="118"/>
      <c r="IXD4" s="118"/>
      <c r="IXE4" s="118"/>
      <c r="IXF4" s="118"/>
      <c r="IXG4" s="118"/>
      <c r="IXH4" s="118"/>
      <c r="IXI4" s="118"/>
      <c r="IXJ4" s="118"/>
      <c r="IXK4" s="118"/>
      <c r="IXL4" s="118"/>
      <c r="IXM4" s="118"/>
      <c r="IXN4" s="118"/>
      <c r="IXO4" s="118"/>
      <c r="IXP4" s="118"/>
      <c r="IXQ4" s="118"/>
      <c r="IXR4" s="118"/>
      <c r="IXS4" s="118"/>
      <c r="IXT4" s="118"/>
      <c r="IXU4" s="118"/>
      <c r="IXV4" s="118"/>
      <c r="IXW4" s="118"/>
      <c r="IXX4" s="118"/>
      <c r="IXY4" s="118"/>
      <c r="IXZ4" s="118"/>
      <c r="IYA4" s="118"/>
      <c r="IYB4" s="118"/>
      <c r="IYC4" s="118"/>
      <c r="IYD4" s="118"/>
      <c r="IYE4" s="118"/>
      <c r="IYF4" s="118"/>
      <c r="IYG4" s="118"/>
      <c r="IYH4" s="118"/>
      <c r="IYI4" s="118"/>
      <c r="IYJ4" s="118"/>
      <c r="IYK4" s="118"/>
      <c r="IYL4" s="118"/>
      <c r="IYM4" s="118"/>
      <c r="IYN4" s="118"/>
      <c r="IYO4" s="118"/>
      <c r="IYP4" s="118"/>
      <c r="IYQ4" s="118"/>
      <c r="IYR4" s="118"/>
      <c r="IYS4" s="118"/>
      <c r="IYT4" s="118"/>
      <c r="IYU4" s="118"/>
      <c r="IYV4" s="118"/>
      <c r="IYW4" s="118"/>
      <c r="IYX4" s="118"/>
      <c r="IYY4" s="118"/>
      <c r="IYZ4" s="118"/>
      <c r="IZA4" s="118"/>
      <c r="IZB4" s="118"/>
      <c r="IZC4" s="118"/>
      <c r="IZD4" s="118"/>
      <c r="IZE4" s="118"/>
      <c r="IZF4" s="118"/>
      <c r="IZG4" s="118"/>
      <c r="IZH4" s="118"/>
      <c r="IZI4" s="118"/>
      <c r="IZJ4" s="118"/>
      <c r="IZK4" s="118"/>
      <c r="IZL4" s="118"/>
      <c r="IZM4" s="118"/>
      <c r="IZN4" s="118"/>
      <c r="IZO4" s="118"/>
      <c r="IZP4" s="118"/>
      <c r="IZQ4" s="118"/>
      <c r="IZR4" s="118"/>
      <c r="IZS4" s="118"/>
      <c r="IZT4" s="118"/>
      <c r="IZU4" s="118"/>
      <c r="IZV4" s="118"/>
      <c r="IZW4" s="118"/>
      <c r="IZX4" s="118"/>
      <c r="IZY4" s="118"/>
      <c r="IZZ4" s="118"/>
      <c r="JAA4" s="118"/>
      <c r="JAB4" s="118"/>
      <c r="JAC4" s="118"/>
      <c r="JAD4" s="118"/>
      <c r="JAE4" s="118"/>
      <c r="JAF4" s="118"/>
      <c r="JAG4" s="118"/>
      <c r="JAH4" s="118"/>
      <c r="JAI4" s="118"/>
      <c r="JAJ4" s="118"/>
      <c r="JAK4" s="118"/>
      <c r="JAL4" s="118"/>
      <c r="JAM4" s="118"/>
      <c r="JAN4" s="118"/>
      <c r="JAO4" s="118"/>
      <c r="JAP4" s="118"/>
      <c r="JAQ4" s="118"/>
      <c r="JAR4" s="118"/>
      <c r="JAS4" s="118"/>
      <c r="JAT4" s="118"/>
      <c r="JAU4" s="118"/>
      <c r="JAV4" s="118"/>
      <c r="JAW4" s="118"/>
      <c r="JAX4" s="118"/>
      <c r="JAY4" s="118"/>
      <c r="JAZ4" s="118"/>
      <c r="JBA4" s="118"/>
      <c r="JBB4" s="118"/>
      <c r="JBC4" s="118"/>
      <c r="JBD4" s="118"/>
      <c r="JBE4" s="118"/>
      <c r="JBF4" s="118"/>
      <c r="JBG4" s="118"/>
      <c r="JBH4" s="118"/>
      <c r="JBI4" s="118"/>
      <c r="JBJ4" s="118"/>
      <c r="JBK4" s="118"/>
      <c r="JBL4" s="118"/>
      <c r="JBM4" s="118"/>
      <c r="JBN4" s="118"/>
      <c r="JBO4" s="118"/>
      <c r="JBP4" s="118"/>
      <c r="JBQ4" s="118"/>
      <c r="JBR4" s="118"/>
      <c r="JBS4" s="118"/>
      <c r="JBT4" s="118"/>
      <c r="JBU4" s="118"/>
      <c r="JBV4" s="118"/>
      <c r="JBW4" s="118"/>
      <c r="JBX4" s="118"/>
      <c r="JBY4" s="118"/>
      <c r="JBZ4" s="118"/>
      <c r="JCA4" s="118"/>
      <c r="JCB4" s="118"/>
      <c r="JCC4" s="118"/>
      <c r="JCD4" s="118"/>
      <c r="JCE4" s="118"/>
      <c r="JCF4" s="118"/>
      <c r="JCG4" s="118"/>
      <c r="JCH4" s="118"/>
      <c r="JCI4" s="118"/>
      <c r="JCJ4" s="118"/>
      <c r="JCK4" s="118"/>
      <c r="JCL4" s="118"/>
      <c r="JCM4" s="118"/>
      <c r="JCN4" s="118"/>
      <c r="JCO4" s="118"/>
      <c r="JCP4" s="118"/>
      <c r="JCQ4" s="118"/>
      <c r="JCR4" s="118"/>
      <c r="JCS4" s="118"/>
      <c r="JCT4" s="118"/>
      <c r="JCU4" s="118"/>
      <c r="JCV4" s="118"/>
      <c r="JCW4" s="118"/>
      <c r="JCX4" s="118"/>
      <c r="JCY4" s="118"/>
      <c r="JCZ4" s="118"/>
      <c r="JDA4" s="118"/>
      <c r="JDB4" s="118"/>
      <c r="JDC4" s="118"/>
      <c r="JDD4" s="118"/>
      <c r="JDE4" s="118"/>
      <c r="JDF4" s="118"/>
      <c r="JDG4" s="118"/>
      <c r="JDH4" s="118"/>
      <c r="JDI4" s="118"/>
      <c r="JDJ4" s="118"/>
      <c r="JDK4" s="118"/>
      <c r="JDL4" s="118"/>
      <c r="JDM4" s="118"/>
      <c r="JDN4" s="118"/>
      <c r="JDO4" s="118"/>
      <c r="JDP4" s="118"/>
      <c r="JDQ4" s="118"/>
      <c r="JDR4" s="118"/>
      <c r="JDS4" s="118"/>
      <c r="JDT4" s="118"/>
      <c r="JDU4" s="118"/>
      <c r="JDV4" s="118"/>
      <c r="JDW4" s="118"/>
      <c r="JDX4" s="118"/>
      <c r="JDY4" s="118"/>
      <c r="JDZ4" s="118"/>
      <c r="JEA4" s="118"/>
      <c r="JEB4" s="118"/>
      <c r="JEC4" s="118"/>
      <c r="JED4" s="118"/>
      <c r="JEE4" s="118"/>
      <c r="JEF4" s="118"/>
      <c r="JEG4" s="118"/>
      <c r="JEH4" s="118"/>
      <c r="JEI4" s="118"/>
      <c r="JEJ4" s="118"/>
      <c r="JEK4" s="118"/>
      <c r="JEL4" s="118"/>
      <c r="JEM4" s="118"/>
      <c r="JEN4" s="118"/>
      <c r="JEO4" s="118"/>
      <c r="JEP4" s="118"/>
      <c r="JEQ4" s="118"/>
      <c r="JER4" s="118"/>
      <c r="JES4" s="118"/>
      <c r="JET4" s="118"/>
      <c r="JEU4" s="118"/>
      <c r="JEV4" s="118"/>
      <c r="JEW4" s="118"/>
      <c r="JEX4" s="118"/>
      <c r="JEY4" s="118"/>
      <c r="JEZ4" s="118"/>
      <c r="JFA4" s="118"/>
      <c r="JFB4" s="118"/>
      <c r="JFC4" s="118"/>
      <c r="JFD4" s="118"/>
      <c r="JFE4" s="118"/>
      <c r="JFF4" s="118"/>
      <c r="JFG4" s="118"/>
      <c r="JFH4" s="118"/>
      <c r="JFI4" s="118"/>
      <c r="JFJ4" s="118"/>
      <c r="JFK4" s="118"/>
      <c r="JFL4" s="118"/>
      <c r="JFM4" s="118"/>
      <c r="JFN4" s="118"/>
      <c r="JFO4" s="118"/>
      <c r="JFP4" s="118"/>
      <c r="JFQ4" s="118"/>
      <c r="JFR4" s="118"/>
      <c r="JFS4" s="118"/>
      <c r="JFT4" s="118"/>
      <c r="JFU4" s="118"/>
      <c r="JFV4" s="118"/>
      <c r="JFW4" s="118"/>
      <c r="JFX4" s="118"/>
      <c r="JFY4" s="118"/>
      <c r="JFZ4" s="118"/>
      <c r="JGA4" s="118"/>
      <c r="JGB4" s="118"/>
      <c r="JGC4" s="118"/>
      <c r="JGD4" s="118"/>
      <c r="JGE4" s="118"/>
      <c r="JGF4" s="118"/>
      <c r="JGG4" s="118"/>
      <c r="JGH4" s="118"/>
      <c r="JGI4" s="118"/>
      <c r="JGJ4" s="118"/>
      <c r="JGK4" s="118"/>
      <c r="JGL4" s="118"/>
      <c r="JGM4" s="118"/>
      <c r="JGN4" s="118"/>
      <c r="JGO4" s="118"/>
      <c r="JGP4" s="118"/>
      <c r="JGQ4" s="118"/>
      <c r="JGR4" s="118"/>
      <c r="JGS4" s="118"/>
      <c r="JGT4" s="118"/>
      <c r="JGU4" s="118"/>
      <c r="JGV4" s="118"/>
      <c r="JGW4" s="118"/>
      <c r="JGX4" s="118"/>
      <c r="JGY4" s="118"/>
      <c r="JGZ4" s="118"/>
      <c r="JHA4" s="118"/>
      <c r="JHB4" s="118"/>
      <c r="JHC4" s="118"/>
      <c r="JHD4" s="118"/>
      <c r="JHE4" s="118"/>
      <c r="JHF4" s="118"/>
      <c r="JHG4" s="118"/>
      <c r="JHH4" s="118"/>
      <c r="JHI4" s="118"/>
      <c r="JHJ4" s="118"/>
      <c r="JHK4" s="118"/>
      <c r="JHL4" s="118"/>
      <c r="JHM4" s="118"/>
      <c r="JHN4" s="118"/>
      <c r="JHO4" s="118"/>
      <c r="JHP4" s="118"/>
      <c r="JHQ4" s="118"/>
      <c r="JHR4" s="118"/>
      <c r="JHS4" s="118"/>
      <c r="JHT4" s="118"/>
      <c r="JHU4" s="118"/>
      <c r="JHV4" s="118"/>
      <c r="JHW4" s="118"/>
      <c r="JHX4" s="118"/>
      <c r="JHY4" s="118"/>
      <c r="JHZ4" s="118"/>
      <c r="JIA4" s="118"/>
      <c r="JIB4" s="118"/>
      <c r="JIC4" s="118"/>
      <c r="JID4" s="118"/>
      <c r="JIE4" s="118"/>
      <c r="JIF4" s="118"/>
      <c r="JIG4" s="118"/>
      <c r="JIH4" s="118"/>
      <c r="JII4" s="118"/>
      <c r="JIJ4" s="118"/>
      <c r="JIK4" s="118"/>
      <c r="JIL4" s="118"/>
      <c r="JIM4" s="118"/>
      <c r="JIN4" s="118"/>
      <c r="JIO4" s="118"/>
      <c r="JIP4" s="118"/>
      <c r="JIQ4" s="118"/>
      <c r="JIR4" s="118"/>
      <c r="JIS4" s="118"/>
      <c r="JIT4" s="118"/>
      <c r="JIU4" s="118"/>
      <c r="JIV4" s="118"/>
      <c r="JIW4" s="118"/>
      <c r="JIX4" s="118"/>
      <c r="JIY4" s="118"/>
      <c r="JIZ4" s="118"/>
      <c r="JJA4" s="118"/>
      <c r="JJB4" s="118"/>
      <c r="JJC4" s="118"/>
      <c r="JJD4" s="118"/>
      <c r="JJE4" s="118"/>
      <c r="JJF4" s="118"/>
      <c r="JJG4" s="118"/>
      <c r="JJH4" s="118"/>
      <c r="JJI4" s="118"/>
      <c r="JJJ4" s="118"/>
      <c r="JJK4" s="118"/>
      <c r="JJL4" s="118"/>
      <c r="JJM4" s="118"/>
      <c r="JJN4" s="118"/>
      <c r="JJO4" s="118"/>
      <c r="JJP4" s="118"/>
      <c r="JJQ4" s="118"/>
      <c r="JJR4" s="118"/>
      <c r="JJS4" s="118"/>
      <c r="JJT4" s="118"/>
      <c r="JJU4" s="118"/>
      <c r="JJV4" s="118"/>
      <c r="JJW4" s="118"/>
      <c r="JJX4" s="118"/>
      <c r="JJY4" s="118"/>
      <c r="JJZ4" s="118"/>
      <c r="JKA4" s="118"/>
      <c r="JKB4" s="118"/>
      <c r="JKC4" s="118"/>
      <c r="JKD4" s="118"/>
      <c r="JKE4" s="118"/>
      <c r="JKF4" s="118"/>
      <c r="JKG4" s="118"/>
      <c r="JKH4" s="118"/>
      <c r="JKI4" s="118"/>
      <c r="JKJ4" s="118"/>
      <c r="JKK4" s="118"/>
      <c r="JKL4" s="118"/>
      <c r="JKM4" s="118"/>
      <c r="JKN4" s="118"/>
      <c r="JKO4" s="118"/>
      <c r="JKP4" s="118"/>
      <c r="JKQ4" s="118"/>
      <c r="JKR4" s="118"/>
      <c r="JKS4" s="118"/>
      <c r="JKT4" s="118"/>
      <c r="JKU4" s="118"/>
      <c r="JKV4" s="118"/>
      <c r="JKW4" s="118"/>
      <c r="JKX4" s="118"/>
      <c r="JKY4" s="118"/>
      <c r="JKZ4" s="118"/>
      <c r="JLA4" s="118"/>
      <c r="JLB4" s="118"/>
      <c r="JLC4" s="118"/>
      <c r="JLD4" s="118"/>
      <c r="JLE4" s="118"/>
      <c r="JLF4" s="118"/>
      <c r="JLG4" s="118"/>
      <c r="JLH4" s="118"/>
      <c r="JLI4" s="118"/>
      <c r="JLJ4" s="118"/>
      <c r="JLK4" s="118"/>
      <c r="JLL4" s="118"/>
      <c r="JLM4" s="118"/>
      <c r="JLN4" s="118"/>
      <c r="JLO4" s="118"/>
      <c r="JLP4" s="118"/>
      <c r="JLQ4" s="118"/>
      <c r="JLR4" s="118"/>
      <c r="JLS4" s="118"/>
      <c r="JLT4" s="118"/>
      <c r="JLU4" s="118"/>
      <c r="JLV4" s="118"/>
      <c r="JLW4" s="118"/>
      <c r="JLX4" s="118"/>
      <c r="JLY4" s="118"/>
      <c r="JLZ4" s="118"/>
      <c r="JMA4" s="118"/>
      <c r="JMB4" s="118"/>
      <c r="JMC4" s="118"/>
      <c r="JMD4" s="118"/>
      <c r="JME4" s="118"/>
      <c r="JMF4" s="118"/>
      <c r="JMG4" s="118"/>
      <c r="JMH4" s="118"/>
      <c r="JMI4" s="118"/>
      <c r="JMJ4" s="118"/>
      <c r="JMK4" s="118"/>
      <c r="JML4" s="118"/>
      <c r="JMM4" s="118"/>
      <c r="JMN4" s="118"/>
      <c r="JMO4" s="118"/>
      <c r="JMP4" s="118"/>
      <c r="JMQ4" s="118"/>
      <c r="JMR4" s="118"/>
      <c r="JMS4" s="118"/>
      <c r="JMT4" s="118"/>
      <c r="JMU4" s="118"/>
      <c r="JMV4" s="118"/>
      <c r="JMW4" s="118"/>
      <c r="JMX4" s="118"/>
      <c r="JMY4" s="118"/>
      <c r="JMZ4" s="118"/>
      <c r="JNA4" s="118"/>
      <c r="JNB4" s="118"/>
      <c r="JNC4" s="118"/>
      <c r="JND4" s="118"/>
      <c r="JNE4" s="118"/>
      <c r="JNF4" s="118"/>
      <c r="JNG4" s="118"/>
      <c r="JNH4" s="118"/>
      <c r="JNI4" s="118"/>
      <c r="JNJ4" s="118"/>
      <c r="JNK4" s="118"/>
      <c r="JNL4" s="118"/>
      <c r="JNM4" s="118"/>
      <c r="JNN4" s="118"/>
      <c r="JNO4" s="118"/>
      <c r="JNP4" s="118"/>
      <c r="JNQ4" s="118"/>
      <c r="JNR4" s="118"/>
      <c r="JNS4" s="118"/>
      <c r="JNT4" s="118"/>
      <c r="JNU4" s="118"/>
      <c r="JNV4" s="118"/>
      <c r="JNW4" s="118"/>
      <c r="JNX4" s="118"/>
      <c r="JNY4" s="118"/>
      <c r="JNZ4" s="118"/>
      <c r="JOA4" s="118"/>
      <c r="JOB4" s="118"/>
      <c r="JOC4" s="118"/>
      <c r="JOD4" s="118"/>
      <c r="JOE4" s="118"/>
      <c r="JOF4" s="118"/>
      <c r="JOG4" s="118"/>
      <c r="JOH4" s="118"/>
      <c r="JOI4" s="118"/>
      <c r="JOJ4" s="118"/>
      <c r="JOK4" s="118"/>
      <c r="JOL4" s="118"/>
      <c r="JOM4" s="118"/>
      <c r="JON4" s="118"/>
      <c r="JOO4" s="118"/>
      <c r="JOP4" s="118"/>
      <c r="JOQ4" s="118"/>
      <c r="JOR4" s="118"/>
      <c r="JOS4" s="118"/>
      <c r="JOT4" s="118"/>
      <c r="JOU4" s="118"/>
      <c r="JOV4" s="118"/>
      <c r="JOW4" s="118"/>
      <c r="JOX4" s="118"/>
      <c r="JOY4" s="118"/>
      <c r="JOZ4" s="118"/>
      <c r="JPA4" s="118"/>
      <c r="JPB4" s="118"/>
      <c r="JPC4" s="118"/>
      <c r="JPD4" s="118"/>
      <c r="JPE4" s="118"/>
      <c r="JPF4" s="118"/>
      <c r="JPG4" s="118"/>
      <c r="JPH4" s="118"/>
      <c r="JPI4" s="118"/>
      <c r="JPJ4" s="118"/>
      <c r="JPK4" s="118"/>
      <c r="JPL4" s="118"/>
      <c r="JPM4" s="118"/>
      <c r="JPN4" s="118"/>
      <c r="JPO4" s="118"/>
      <c r="JPP4" s="118"/>
      <c r="JPQ4" s="118"/>
      <c r="JPR4" s="118"/>
      <c r="JPS4" s="118"/>
      <c r="JPT4" s="118"/>
      <c r="JPU4" s="118"/>
      <c r="JPV4" s="118"/>
      <c r="JPW4" s="118"/>
      <c r="JPX4" s="118"/>
      <c r="JPY4" s="118"/>
      <c r="JPZ4" s="118"/>
      <c r="JQA4" s="118"/>
      <c r="JQB4" s="118"/>
      <c r="JQC4" s="118"/>
      <c r="JQD4" s="118"/>
      <c r="JQE4" s="118"/>
      <c r="JQF4" s="118"/>
      <c r="JQG4" s="118"/>
      <c r="JQH4" s="118"/>
      <c r="JQI4" s="118"/>
      <c r="JQJ4" s="118"/>
      <c r="JQK4" s="118"/>
      <c r="JQL4" s="118"/>
      <c r="JQM4" s="118"/>
      <c r="JQN4" s="118"/>
      <c r="JQO4" s="118"/>
      <c r="JQP4" s="118"/>
      <c r="JQQ4" s="118"/>
      <c r="JQR4" s="118"/>
      <c r="JQS4" s="118"/>
      <c r="JQT4" s="118"/>
      <c r="JQU4" s="118"/>
      <c r="JQV4" s="118"/>
      <c r="JQW4" s="118"/>
      <c r="JQX4" s="118"/>
      <c r="JQY4" s="118"/>
      <c r="JQZ4" s="118"/>
      <c r="JRA4" s="118"/>
      <c r="JRB4" s="118"/>
      <c r="JRC4" s="118"/>
      <c r="JRD4" s="118"/>
      <c r="JRE4" s="118"/>
      <c r="JRF4" s="118"/>
      <c r="JRG4" s="118"/>
      <c r="JRH4" s="118"/>
      <c r="JRI4" s="118"/>
      <c r="JRJ4" s="118"/>
      <c r="JRK4" s="118"/>
      <c r="JRL4" s="118"/>
      <c r="JRM4" s="118"/>
      <c r="JRN4" s="118"/>
      <c r="JRO4" s="118"/>
      <c r="JRP4" s="118"/>
      <c r="JRQ4" s="118"/>
      <c r="JRR4" s="118"/>
      <c r="JRS4" s="118"/>
      <c r="JRT4" s="118"/>
      <c r="JRU4" s="118"/>
      <c r="JRV4" s="118"/>
      <c r="JRW4" s="118"/>
      <c r="JRX4" s="118"/>
      <c r="JRY4" s="118"/>
      <c r="JRZ4" s="118"/>
      <c r="JSA4" s="118"/>
      <c r="JSB4" s="118"/>
      <c r="JSC4" s="118"/>
      <c r="JSD4" s="118"/>
      <c r="JSE4" s="118"/>
      <c r="JSF4" s="118"/>
      <c r="JSG4" s="118"/>
      <c r="JSH4" s="118"/>
      <c r="JSI4" s="118"/>
      <c r="JSJ4" s="118"/>
      <c r="JSK4" s="118"/>
      <c r="JSL4" s="118"/>
      <c r="JSM4" s="118"/>
      <c r="JSN4" s="118"/>
      <c r="JSO4" s="118"/>
      <c r="JSP4" s="118"/>
      <c r="JSQ4" s="118"/>
      <c r="JSR4" s="118"/>
      <c r="JSS4" s="118"/>
      <c r="JST4" s="118"/>
      <c r="JSU4" s="118"/>
      <c r="JSV4" s="118"/>
      <c r="JSW4" s="118"/>
      <c r="JSX4" s="118"/>
      <c r="JSY4" s="118"/>
      <c r="JSZ4" s="118"/>
      <c r="JTA4" s="118"/>
      <c r="JTB4" s="118"/>
      <c r="JTC4" s="118"/>
      <c r="JTD4" s="118"/>
      <c r="JTE4" s="118"/>
      <c r="JTF4" s="118"/>
      <c r="JTG4" s="118"/>
      <c r="JTH4" s="118"/>
      <c r="JTI4" s="118"/>
      <c r="JTJ4" s="118"/>
      <c r="JTK4" s="118"/>
      <c r="JTL4" s="118"/>
      <c r="JTM4" s="118"/>
      <c r="JTN4" s="118"/>
      <c r="JTO4" s="118"/>
      <c r="JTP4" s="118"/>
      <c r="JTQ4" s="118"/>
      <c r="JTR4" s="118"/>
      <c r="JTS4" s="118"/>
      <c r="JTT4" s="118"/>
      <c r="JTU4" s="118"/>
      <c r="JTV4" s="118"/>
      <c r="JTW4" s="118"/>
      <c r="JTX4" s="118"/>
      <c r="JTY4" s="118"/>
      <c r="JTZ4" s="118"/>
      <c r="JUA4" s="118"/>
      <c r="JUB4" s="118"/>
      <c r="JUC4" s="118"/>
      <c r="JUD4" s="118"/>
      <c r="JUE4" s="118"/>
      <c r="JUF4" s="118"/>
      <c r="JUG4" s="118"/>
      <c r="JUH4" s="118"/>
      <c r="JUI4" s="118"/>
      <c r="JUJ4" s="118"/>
      <c r="JUK4" s="118"/>
      <c r="JUL4" s="118"/>
      <c r="JUM4" s="118"/>
      <c r="JUN4" s="118"/>
      <c r="JUO4" s="118"/>
      <c r="JUP4" s="118"/>
      <c r="JUQ4" s="118"/>
      <c r="JUR4" s="118"/>
      <c r="JUS4" s="118"/>
      <c r="JUT4" s="118"/>
      <c r="JUU4" s="118"/>
      <c r="JUV4" s="118"/>
      <c r="JUW4" s="118"/>
      <c r="JUX4" s="118"/>
      <c r="JUY4" s="118"/>
      <c r="JUZ4" s="118"/>
      <c r="JVA4" s="118"/>
      <c r="JVB4" s="118"/>
      <c r="JVC4" s="118"/>
      <c r="JVD4" s="118"/>
      <c r="JVE4" s="118"/>
      <c r="JVF4" s="118"/>
      <c r="JVG4" s="118"/>
      <c r="JVH4" s="118"/>
      <c r="JVI4" s="118"/>
      <c r="JVJ4" s="118"/>
      <c r="JVK4" s="118"/>
      <c r="JVL4" s="118"/>
      <c r="JVM4" s="118"/>
      <c r="JVN4" s="118"/>
      <c r="JVO4" s="118"/>
      <c r="JVP4" s="118"/>
      <c r="JVQ4" s="118"/>
      <c r="JVR4" s="118"/>
      <c r="JVS4" s="118"/>
      <c r="JVT4" s="118"/>
      <c r="JVU4" s="118"/>
      <c r="JVV4" s="118"/>
      <c r="JVW4" s="118"/>
      <c r="JVX4" s="118"/>
      <c r="JVY4" s="118"/>
      <c r="JVZ4" s="118"/>
      <c r="JWA4" s="118"/>
      <c r="JWB4" s="118"/>
      <c r="JWC4" s="118"/>
      <c r="JWD4" s="118"/>
      <c r="JWE4" s="118"/>
      <c r="JWF4" s="118"/>
      <c r="JWG4" s="118"/>
      <c r="JWH4" s="118"/>
      <c r="JWI4" s="118"/>
      <c r="JWJ4" s="118"/>
      <c r="JWK4" s="118"/>
      <c r="JWL4" s="118"/>
      <c r="JWM4" s="118"/>
      <c r="JWN4" s="118"/>
      <c r="JWO4" s="118"/>
      <c r="JWP4" s="118"/>
      <c r="JWQ4" s="118"/>
      <c r="JWR4" s="118"/>
      <c r="JWS4" s="118"/>
      <c r="JWT4" s="118"/>
      <c r="JWU4" s="118"/>
      <c r="JWV4" s="118"/>
      <c r="JWW4" s="118"/>
      <c r="JWX4" s="118"/>
      <c r="JWY4" s="118"/>
      <c r="JWZ4" s="118"/>
      <c r="JXA4" s="118"/>
      <c r="JXB4" s="118"/>
      <c r="JXC4" s="118"/>
      <c r="JXD4" s="118"/>
      <c r="JXE4" s="118"/>
      <c r="JXF4" s="118"/>
      <c r="JXG4" s="118"/>
      <c r="JXH4" s="118"/>
      <c r="JXI4" s="118"/>
      <c r="JXJ4" s="118"/>
      <c r="JXK4" s="118"/>
      <c r="JXL4" s="118"/>
      <c r="JXM4" s="118"/>
      <c r="JXN4" s="118"/>
      <c r="JXO4" s="118"/>
      <c r="JXP4" s="118"/>
      <c r="JXQ4" s="118"/>
      <c r="JXR4" s="118"/>
      <c r="JXS4" s="118"/>
      <c r="JXT4" s="118"/>
      <c r="JXU4" s="118"/>
      <c r="JXV4" s="118"/>
      <c r="JXW4" s="118"/>
      <c r="JXX4" s="118"/>
      <c r="JXY4" s="118"/>
      <c r="JXZ4" s="118"/>
      <c r="JYA4" s="118"/>
      <c r="JYB4" s="118"/>
      <c r="JYC4" s="118"/>
      <c r="JYD4" s="118"/>
      <c r="JYE4" s="118"/>
      <c r="JYF4" s="118"/>
      <c r="JYG4" s="118"/>
      <c r="JYH4" s="118"/>
      <c r="JYI4" s="118"/>
      <c r="JYJ4" s="118"/>
      <c r="JYK4" s="118"/>
      <c r="JYL4" s="118"/>
      <c r="JYM4" s="118"/>
      <c r="JYN4" s="118"/>
      <c r="JYO4" s="118"/>
      <c r="JYP4" s="118"/>
      <c r="JYQ4" s="118"/>
      <c r="JYR4" s="118"/>
      <c r="JYS4" s="118"/>
      <c r="JYT4" s="118"/>
      <c r="JYU4" s="118"/>
      <c r="JYV4" s="118"/>
      <c r="JYW4" s="118"/>
      <c r="JYX4" s="118"/>
      <c r="JYY4" s="118"/>
      <c r="JYZ4" s="118"/>
      <c r="JZA4" s="118"/>
      <c r="JZB4" s="118"/>
      <c r="JZC4" s="118"/>
      <c r="JZD4" s="118"/>
      <c r="JZE4" s="118"/>
      <c r="JZF4" s="118"/>
      <c r="JZG4" s="118"/>
      <c r="JZH4" s="118"/>
      <c r="JZI4" s="118"/>
      <c r="JZJ4" s="118"/>
      <c r="JZK4" s="118"/>
      <c r="JZL4" s="118"/>
      <c r="JZM4" s="118"/>
      <c r="JZN4" s="118"/>
      <c r="JZO4" s="118"/>
      <c r="JZP4" s="118"/>
      <c r="JZQ4" s="118"/>
      <c r="JZR4" s="118"/>
      <c r="JZS4" s="118"/>
      <c r="JZT4" s="118"/>
      <c r="JZU4" s="118"/>
      <c r="JZV4" s="118"/>
      <c r="JZW4" s="118"/>
      <c r="JZX4" s="118"/>
      <c r="JZY4" s="118"/>
      <c r="JZZ4" s="118"/>
      <c r="KAA4" s="118"/>
      <c r="KAB4" s="118"/>
      <c r="KAC4" s="118"/>
      <c r="KAD4" s="118"/>
      <c r="KAE4" s="118"/>
      <c r="KAF4" s="118"/>
      <c r="KAG4" s="118"/>
      <c r="KAH4" s="118"/>
      <c r="KAI4" s="118"/>
      <c r="KAJ4" s="118"/>
      <c r="KAK4" s="118"/>
      <c r="KAL4" s="118"/>
      <c r="KAM4" s="118"/>
      <c r="KAN4" s="118"/>
      <c r="KAO4" s="118"/>
      <c r="KAP4" s="118"/>
      <c r="KAQ4" s="118"/>
      <c r="KAR4" s="118"/>
      <c r="KAS4" s="118"/>
      <c r="KAT4" s="118"/>
      <c r="KAU4" s="118"/>
      <c r="KAV4" s="118"/>
      <c r="KAW4" s="118"/>
      <c r="KAX4" s="118"/>
      <c r="KAY4" s="118"/>
      <c r="KAZ4" s="118"/>
      <c r="KBA4" s="118"/>
      <c r="KBB4" s="118"/>
      <c r="KBC4" s="118"/>
      <c r="KBD4" s="118"/>
      <c r="KBE4" s="118"/>
      <c r="KBF4" s="118"/>
      <c r="KBG4" s="118"/>
      <c r="KBH4" s="118"/>
      <c r="KBI4" s="118"/>
      <c r="KBJ4" s="118"/>
      <c r="KBK4" s="118"/>
      <c r="KBL4" s="118"/>
      <c r="KBM4" s="118"/>
      <c r="KBN4" s="118"/>
      <c r="KBO4" s="118"/>
      <c r="KBP4" s="118"/>
      <c r="KBQ4" s="118"/>
      <c r="KBR4" s="118"/>
      <c r="KBS4" s="118"/>
      <c r="KBT4" s="118"/>
      <c r="KBU4" s="118"/>
      <c r="KBV4" s="118"/>
      <c r="KBW4" s="118"/>
      <c r="KBX4" s="118"/>
      <c r="KBY4" s="118"/>
      <c r="KBZ4" s="118"/>
      <c r="KCA4" s="118"/>
      <c r="KCB4" s="118"/>
      <c r="KCC4" s="118"/>
      <c r="KCD4" s="118"/>
      <c r="KCE4" s="118"/>
      <c r="KCF4" s="118"/>
      <c r="KCG4" s="118"/>
      <c r="KCH4" s="118"/>
      <c r="KCI4" s="118"/>
      <c r="KCJ4" s="118"/>
      <c r="KCK4" s="118"/>
      <c r="KCL4" s="118"/>
      <c r="KCM4" s="118"/>
      <c r="KCN4" s="118"/>
      <c r="KCO4" s="118"/>
      <c r="KCP4" s="118"/>
      <c r="KCQ4" s="118"/>
      <c r="KCR4" s="118"/>
      <c r="KCS4" s="118"/>
      <c r="KCT4" s="118"/>
      <c r="KCU4" s="118"/>
      <c r="KCV4" s="118"/>
      <c r="KCW4" s="118"/>
      <c r="KCX4" s="118"/>
      <c r="KCY4" s="118"/>
      <c r="KCZ4" s="118"/>
      <c r="KDA4" s="118"/>
      <c r="KDB4" s="118"/>
      <c r="KDC4" s="118"/>
      <c r="KDD4" s="118"/>
      <c r="KDE4" s="118"/>
      <c r="KDF4" s="118"/>
      <c r="KDG4" s="118"/>
      <c r="KDH4" s="118"/>
      <c r="KDI4" s="118"/>
      <c r="KDJ4" s="118"/>
      <c r="KDK4" s="118"/>
      <c r="KDL4" s="118"/>
      <c r="KDM4" s="118"/>
      <c r="KDN4" s="118"/>
      <c r="KDO4" s="118"/>
      <c r="KDP4" s="118"/>
      <c r="KDQ4" s="118"/>
      <c r="KDR4" s="118"/>
      <c r="KDS4" s="118"/>
      <c r="KDT4" s="118"/>
      <c r="KDU4" s="118"/>
      <c r="KDV4" s="118"/>
      <c r="KDW4" s="118"/>
      <c r="KDX4" s="118"/>
      <c r="KDY4" s="118"/>
      <c r="KDZ4" s="118"/>
      <c r="KEA4" s="118"/>
      <c r="KEB4" s="118"/>
      <c r="KEC4" s="118"/>
      <c r="KED4" s="118"/>
      <c r="KEE4" s="118"/>
      <c r="KEF4" s="118"/>
      <c r="KEG4" s="118"/>
      <c r="KEH4" s="118"/>
      <c r="KEI4" s="118"/>
      <c r="KEJ4" s="118"/>
      <c r="KEK4" s="118"/>
      <c r="KEL4" s="118"/>
      <c r="KEM4" s="118"/>
      <c r="KEN4" s="118"/>
      <c r="KEO4" s="118"/>
      <c r="KEP4" s="118"/>
      <c r="KEQ4" s="118"/>
      <c r="KER4" s="118"/>
      <c r="KES4" s="118"/>
      <c r="KET4" s="118"/>
      <c r="KEU4" s="118"/>
      <c r="KEV4" s="118"/>
      <c r="KEW4" s="118"/>
      <c r="KEX4" s="118"/>
      <c r="KEY4" s="118"/>
      <c r="KEZ4" s="118"/>
      <c r="KFA4" s="118"/>
      <c r="KFB4" s="118"/>
      <c r="KFC4" s="118"/>
      <c r="KFD4" s="118"/>
      <c r="KFE4" s="118"/>
      <c r="KFF4" s="118"/>
      <c r="KFG4" s="118"/>
      <c r="KFH4" s="118"/>
      <c r="KFI4" s="118"/>
      <c r="KFJ4" s="118"/>
      <c r="KFK4" s="118"/>
      <c r="KFL4" s="118"/>
      <c r="KFM4" s="118"/>
      <c r="KFN4" s="118"/>
      <c r="KFO4" s="118"/>
      <c r="KFP4" s="118"/>
      <c r="KFQ4" s="118"/>
      <c r="KFR4" s="118"/>
      <c r="KFS4" s="118"/>
      <c r="KFT4" s="118"/>
      <c r="KFU4" s="118"/>
      <c r="KFV4" s="118"/>
      <c r="KFW4" s="118"/>
      <c r="KFX4" s="118"/>
      <c r="KFY4" s="118"/>
      <c r="KFZ4" s="118"/>
      <c r="KGA4" s="118"/>
      <c r="KGB4" s="118"/>
      <c r="KGC4" s="118"/>
      <c r="KGD4" s="118"/>
      <c r="KGE4" s="118"/>
      <c r="KGF4" s="118"/>
      <c r="KGG4" s="118"/>
      <c r="KGH4" s="118"/>
      <c r="KGI4" s="118"/>
      <c r="KGJ4" s="118"/>
      <c r="KGK4" s="118"/>
      <c r="KGL4" s="118"/>
      <c r="KGM4" s="118"/>
      <c r="KGN4" s="118"/>
      <c r="KGO4" s="118"/>
      <c r="KGP4" s="118"/>
      <c r="KGQ4" s="118"/>
      <c r="KGR4" s="118"/>
      <c r="KGS4" s="118"/>
      <c r="KGT4" s="118"/>
      <c r="KGU4" s="118"/>
      <c r="KGV4" s="118"/>
      <c r="KGW4" s="118"/>
      <c r="KGX4" s="118"/>
      <c r="KGY4" s="118"/>
      <c r="KGZ4" s="118"/>
      <c r="KHA4" s="118"/>
      <c r="KHB4" s="118"/>
      <c r="KHC4" s="118"/>
      <c r="KHD4" s="118"/>
      <c r="KHE4" s="118"/>
      <c r="KHF4" s="118"/>
      <c r="KHG4" s="118"/>
      <c r="KHH4" s="118"/>
      <c r="KHI4" s="118"/>
      <c r="KHJ4" s="118"/>
      <c r="KHK4" s="118"/>
      <c r="KHL4" s="118"/>
      <c r="KHM4" s="118"/>
      <c r="KHN4" s="118"/>
      <c r="KHO4" s="118"/>
      <c r="KHP4" s="118"/>
      <c r="KHQ4" s="118"/>
      <c r="KHR4" s="118"/>
      <c r="KHS4" s="118"/>
      <c r="KHT4" s="118"/>
      <c r="KHU4" s="118"/>
      <c r="KHV4" s="118"/>
      <c r="KHW4" s="118"/>
      <c r="KHX4" s="118"/>
      <c r="KHY4" s="118"/>
      <c r="KHZ4" s="118"/>
      <c r="KIA4" s="118"/>
      <c r="KIB4" s="118"/>
      <c r="KIC4" s="118"/>
      <c r="KID4" s="118"/>
      <c r="KIE4" s="118"/>
      <c r="KIF4" s="118"/>
      <c r="KIG4" s="118"/>
      <c r="KIH4" s="118"/>
      <c r="KII4" s="118"/>
      <c r="KIJ4" s="118"/>
      <c r="KIK4" s="118"/>
      <c r="KIL4" s="118"/>
      <c r="KIM4" s="118"/>
      <c r="KIN4" s="118"/>
      <c r="KIO4" s="118"/>
      <c r="KIP4" s="118"/>
      <c r="KIQ4" s="118"/>
      <c r="KIR4" s="118"/>
      <c r="KIS4" s="118"/>
      <c r="KIT4" s="118"/>
      <c r="KIU4" s="118"/>
      <c r="KIV4" s="118"/>
      <c r="KIW4" s="118"/>
      <c r="KIX4" s="118"/>
      <c r="KIY4" s="118"/>
      <c r="KIZ4" s="118"/>
      <c r="KJA4" s="118"/>
      <c r="KJB4" s="118"/>
      <c r="KJC4" s="118"/>
      <c r="KJD4" s="118"/>
      <c r="KJE4" s="118"/>
      <c r="KJF4" s="118"/>
      <c r="KJG4" s="118"/>
      <c r="KJH4" s="118"/>
      <c r="KJI4" s="118"/>
      <c r="KJJ4" s="118"/>
      <c r="KJK4" s="118"/>
      <c r="KJL4" s="118"/>
      <c r="KJM4" s="118"/>
      <c r="KJN4" s="118"/>
      <c r="KJO4" s="118"/>
      <c r="KJP4" s="118"/>
      <c r="KJQ4" s="118"/>
      <c r="KJR4" s="118"/>
      <c r="KJS4" s="118"/>
      <c r="KJT4" s="118"/>
      <c r="KJU4" s="118"/>
      <c r="KJV4" s="118"/>
      <c r="KJW4" s="118"/>
      <c r="KJX4" s="118"/>
      <c r="KJY4" s="118"/>
      <c r="KJZ4" s="118"/>
      <c r="KKA4" s="118"/>
      <c r="KKB4" s="118"/>
      <c r="KKC4" s="118"/>
      <c r="KKD4" s="118"/>
      <c r="KKE4" s="118"/>
      <c r="KKF4" s="118"/>
      <c r="KKG4" s="118"/>
      <c r="KKH4" s="118"/>
      <c r="KKI4" s="118"/>
      <c r="KKJ4" s="118"/>
      <c r="KKK4" s="118"/>
      <c r="KKL4" s="118"/>
      <c r="KKM4" s="118"/>
      <c r="KKN4" s="118"/>
      <c r="KKO4" s="118"/>
      <c r="KKP4" s="118"/>
      <c r="KKQ4" s="118"/>
      <c r="KKR4" s="118"/>
      <c r="KKS4" s="118"/>
      <c r="KKT4" s="118"/>
      <c r="KKU4" s="118"/>
      <c r="KKV4" s="118"/>
      <c r="KKW4" s="118"/>
      <c r="KKX4" s="118"/>
      <c r="KKY4" s="118"/>
      <c r="KKZ4" s="118"/>
      <c r="KLA4" s="118"/>
      <c r="KLB4" s="118"/>
      <c r="KLC4" s="118"/>
      <c r="KLD4" s="118"/>
      <c r="KLE4" s="118"/>
      <c r="KLF4" s="118"/>
      <c r="KLG4" s="118"/>
      <c r="KLH4" s="118"/>
      <c r="KLI4" s="118"/>
      <c r="KLJ4" s="118"/>
      <c r="KLK4" s="118"/>
      <c r="KLL4" s="118"/>
      <c r="KLM4" s="118"/>
      <c r="KLN4" s="118"/>
      <c r="KLO4" s="118"/>
      <c r="KLP4" s="118"/>
      <c r="KLQ4" s="118"/>
      <c r="KLR4" s="118"/>
      <c r="KLS4" s="118"/>
      <c r="KLT4" s="118"/>
      <c r="KLU4" s="118"/>
      <c r="KLV4" s="118"/>
      <c r="KLW4" s="118"/>
      <c r="KLX4" s="118"/>
      <c r="KLY4" s="118"/>
      <c r="KLZ4" s="118"/>
      <c r="KMA4" s="118"/>
      <c r="KMB4" s="118"/>
      <c r="KMC4" s="118"/>
      <c r="KMD4" s="118"/>
      <c r="KME4" s="118"/>
      <c r="KMF4" s="118"/>
      <c r="KMG4" s="118"/>
      <c r="KMH4" s="118"/>
      <c r="KMI4" s="118"/>
      <c r="KMJ4" s="118"/>
      <c r="KMK4" s="118"/>
      <c r="KML4" s="118"/>
      <c r="KMM4" s="118"/>
      <c r="KMN4" s="118"/>
      <c r="KMO4" s="118"/>
      <c r="KMP4" s="118"/>
      <c r="KMQ4" s="118"/>
      <c r="KMR4" s="118"/>
      <c r="KMS4" s="118"/>
      <c r="KMT4" s="118"/>
      <c r="KMU4" s="118"/>
      <c r="KMV4" s="118"/>
      <c r="KMW4" s="118"/>
      <c r="KMX4" s="118"/>
      <c r="KMY4" s="118"/>
      <c r="KMZ4" s="118"/>
      <c r="KNA4" s="118"/>
      <c r="KNB4" s="118"/>
      <c r="KNC4" s="118"/>
      <c r="KND4" s="118"/>
      <c r="KNE4" s="118"/>
      <c r="KNF4" s="118"/>
      <c r="KNG4" s="118"/>
      <c r="KNH4" s="118"/>
      <c r="KNI4" s="118"/>
      <c r="KNJ4" s="118"/>
      <c r="KNK4" s="118"/>
      <c r="KNL4" s="118"/>
      <c r="KNM4" s="118"/>
      <c r="KNN4" s="118"/>
      <c r="KNO4" s="118"/>
      <c r="KNP4" s="118"/>
      <c r="KNQ4" s="118"/>
      <c r="KNR4" s="118"/>
      <c r="KNS4" s="118"/>
      <c r="KNT4" s="118"/>
      <c r="KNU4" s="118"/>
      <c r="KNV4" s="118"/>
      <c r="KNW4" s="118"/>
      <c r="KNX4" s="118"/>
      <c r="KNY4" s="118"/>
      <c r="KNZ4" s="118"/>
      <c r="KOA4" s="118"/>
      <c r="KOB4" s="118"/>
      <c r="KOC4" s="118"/>
      <c r="KOD4" s="118"/>
      <c r="KOE4" s="118"/>
      <c r="KOF4" s="118"/>
      <c r="KOG4" s="118"/>
      <c r="KOH4" s="118"/>
      <c r="KOI4" s="118"/>
      <c r="KOJ4" s="118"/>
      <c r="KOK4" s="118"/>
      <c r="KOL4" s="118"/>
      <c r="KOM4" s="118"/>
      <c r="KON4" s="118"/>
      <c r="KOO4" s="118"/>
      <c r="KOP4" s="118"/>
      <c r="KOQ4" s="118"/>
      <c r="KOR4" s="118"/>
      <c r="KOS4" s="118"/>
      <c r="KOT4" s="118"/>
      <c r="KOU4" s="118"/>
      <c r="KOV4" s="118"/>
      <c r="KOW4" s="118"/>
      <c r="KOX4" s="118"/>
      <c r="KOY4" s="118"/>
      <c r="KOZ4" s="118"/>
      <c r="KPA4" s="118"/>
      <c r="KPB4" s="118"/>
      <c r="KPC4" s="118"/>
      <c r="KPD4" s="118"/>
      <c r="KPE4" s="118"/>
      <c r="KPF4" s="118"/>
      <c r="KPG4" s="118"/>
      <c r="KPH4" s="118"/>
      <c r="KPI4" s="118"/>
      <c r="KPJ4" s="118"/>
      <c r="KPK4" s="118"/>
      <c r="KPL4" s="118"/>
      <c r="KPM4" s="118"/>
      <c r="KPN4" s="118"/>
      <c r="KPO4" s="118"/>
      <c r="KPP4" s="118"/>
      <c r="KPQ4" s="118"/>
      <c r="KPR4" s="118"/>
      <c r="KPS4" s="118"/>
      <c r="KPT4" s="118"/>
      <c r="KPU4" s="118"/>
      <c r="KPV4" s="118"/>
      <c r="KPW4" s="118"/>
      <c r="KPX4" s="118"/>
      <c r="KPY4" s="118"/>
      <c r="KPZ4" s="118"/>
      <c r="KQA4" s="118"/>
      <c r="KQB4" s="118"/>
      <c r="KQC4" s="118"/>
      <c r="KQD4" s="118"/>
      <c r="KQE4" s="118"/>
      <c r="KQF4" s="118"/>
      <c r="KQG4" s="118"/>
      <c r="KQH4" s="118"/>
      <c r="KQI4" s="118"/>
      <c r="KQJ4" s="118"/>
      <c r="KQK4" s="118"/>
      <c r="KQL4" s="118"/>
      <c r="KQM4" s="118"/>
      <c r="KQN4" s="118"/>
      <c r="KQO4" s="118"/>
      <c r="KQP4" s="118"/>
      <c r="KQQ4" s="118"/>
      <c r="KQR4" s="118"/>
      <c r="KQS4" s="118"/>
      <c r="KQT4" s="118"/>
      <c r="KQU4" s="118"/>
      <c r="KQV4" s="118"/>
      <c r="KQW4" s="118"/>
      <c r="KQX4" s="118"/>
      <c r="KQY4" s="118"/>
      <c r="KQZ4" s="118"/>
      <c r="KRA4" s="118"/>
      <c r="KRB4" s="118"/>
      <c r="KRC4" s="118"/>
      <c r="KRD4" s="118"/>
      <c r="KRE4" s="118"/>
      <c r="KRF4" s="118"/>
      <c r="KRG4" s="118"/>
      <c r="KRH4" s="118"/>
      <c r="KRI4" s="118"/>
      <c r="KRJ4" s="118"/>
      <c r="KRK4" s="118"/>
      <c r="KRL4" s="118"/>
      <c r="KRM4" s="118"/>
      <c r="KRN4" s="118"/>
      <c r="KRO4" s="118"/>
      <c r="KRP4" s="118"/>
      <c r="KRQ4" s="118"/>
      <c r="KRR4" s="118"/>
      <c r="KRS4" s="118"/>
      <c r="KRT4" s="118"/>
      <c r="KRU4" s="118"/>
      <c r="KRV4" s="118"/>
      <c r="KRW4" s="118"/>
      <c r="KRX4" s="118"/>
      <c r="KRY4" s="118"/>
      <c r="KRZ4" s="118"/>
      <c r="KSA4" s="118"/>
      <c r="KSB4" s="118"/>
      <c r="KSC4" s="118"/>
      <c r="KSD4" s="118"/>
      <c r="KSE4" s="118"/>
      <c r="KSF4" s="118"/>
      <c r="KSG4" s="118"/>
      <c r="KSH4" s="118"/>
      <c r="KSI4" s="118"/>
      <c r="KSJ4" s="118"/>
      <c r="KSK4" s="118"/>
      <c r="KSL4" s="118"/>
      <c r="KSM4" s="118"/>
      <c r="KSN4" s="118"/>
      <c r="KSO4" s="118"/>
      <c r="KSP4" s="118"/>
      <c r="KSQ4" s="118"/>
      <c r="KSR4" s="118"/>
      <c r="KSS4" s="118"/>
      <c r="KST4" s="118"/>
      <c r="KSU4" s="118"/>
      <c r="KSV4" s="118"/>
      <c r="KSW4" s="118"/>
      <c r="KSX4" s="118"/>
      <c r="KSY4" s="118"/>
      <c r="KSZ4" s="118"/>
      <c r="KTA4" s="118"/>
      <c r="KTB4" s="118"/>
      <c r="KTC4" s="118"/>
      <c r="KTD4" s="118"/>
      <c r="KTE4" s="118"/>
      <c r="KTF4" s="118"/>
      <c r="KTG4" s="118"/>
      <c r="KTH4" s="118"/>
      <c r="KTI4" s="118"/>
      <c r="KTJ4" s="118"/>
      <c r="KTK4" s="118"/>
      <c r="KTL4" s="118"/>
      <c r="KTM4" s="118"/>
      <c r="KTN4" s="118"/>
      <c r="KTO4" s="118"/>
      <c r="KTP4" s="118"/>
      <c r="KTQ4" s="118"/>
      <c r="KTR4" s="118"/>
      <c r="KTS4" s="118"/>
      <c r="KTT4" s="118"/>
      <c r="KTU4" s="118"/>
      <c r="KTV4" s="118"/>
      <c r="KTW4" s="118"/>
      <c r="KTX4" s="118"/>
      <c r="KTY4" s="118"/>
      <c r="KTZ4" s="118"/>
      <c r="KUA4" s="118"/>
      <c r="KUB4" s="118"/>
      <c r="KUC4" s="118"/>
      <c r="KUD4" s="118"/>
      <c r="KUE4" s="118"/>
      <c r="KUF4" s="118"/>
      <c r="KUG4" s="118"/>
      <c r="KUH4" s="118"/>
      <c r="KUI4" s="118"/>
      <c r="KUJ4" s="118"/>
      <c r="KUK4" s="118"/>
      <c r="KUL4" s="118"/>
      <c r="KUM4" s="118"/>
      <c r="KUN4" s="118"/>
      <c r="KUO4" s="118"/>
      <c r="KUP4" s="118"/>
      <c r="KUQ4" s="118"/>
      <c r="KUR4" s="118"/>
      <c r="KUS4" s="118"/>
      <c r="KUT4" s="118"/>
      <c r="KUU4" s="118"/>
      <c r="KUV4" s="118"/>
      <c r="KUW4" s="118"/>
      <c r="KUX4" s="118"/>
      <c r="KUY4" s="118"/>
      <c r="KUZ4" s="118"/>
      <c r="KVA4" s="118"/>
      <c r="KVB4" s="118"/>
      <c r="KVC4" s="118"/>
      <c r="KVD4" s="118"/>
      <c r="KVE4" s="118"/>
      <c r="KVF4" s="118"/>
      <c r="KVG4" s="118"/>
      <c r="KVH4" s="118"/>
      <c r="KVI4" s="118"/>
      <c r="KVJ4" s="118"/>
      <c r="KVK4" s="118"/>
      <c r="KVL4" s="118"/>
      <c r="KVM4" s="118"/>
      <c r="KVN4" s="118"/>
      <c r="KVO4" s="118"/>
      <c r="KVP4" s="118"/>
      <c r="KVQ4" s="118"/>
      <c r="KVR4" s="118"/>
      <c r="KVS4" s="118"/>
      <c r="KVT4" s="118"/>
      <c r="KVU4" s="118"/>
      <c r="KVV4" s="118"/>
      <c r="KVW4" s="118"/>
      <c r="KVX4" s="118"/>
      <c r="KVY4" s="118"/>
      <c r="KVZ4" s="118"/>
      <c r="KWA4" s="118"/>
      <c r="KWB4" s="118"/>
      <c r="KWC4" s="118"/>
      <c r="KWD4" s="118"/>
      <c r="KWE4" s="118"/>
      <c r="KWF4" s="118"/>
      <c r="KWG4" s="118"/>
      <c r="KWH4" s="118"/>
      <c r="KWI4" s="118"/>
      <c r="KWJ4" s="118"/>
      <c r="KWK4" s="118"/>
      <c r="KWL4" s="118"/>
      <c r="KWM4" s="118"/>
      <c r="KWN4" s="118"/>
      <c r="KWO4" s="118"/>
      <c r="KWP4" s="118"/>
      <c r="KWQ4" s="118"/>
      <c r="KWR4" s="118"/>
      <c r="KWS4" s="118"/>
      <c r="KWT4" s="118"/>
      <c r="KWU4" s="118"/>
      <c r="KWV4" s="118"/>
      <c r="KWW4" s="118"/>
      <c r="KWX4" s="118"/>
      <c r="KWY4" s="118"/>
      <c r="KWZ4" s="118"/>
      <c r="KXA4" s="118"/>
      <c r="KXB4" s="118"/>
      <c r="KXC4" s="118"/>
      <c r="KXD4" s="118"/>
      <c r="KXE4" s="118"/>
      <c r="KXF4" s="118"/>
      <c r="KXG4" s="118"/>
      <c r="KXH4" s="118"/>
      <c r="KXI4" s="118"/>
      <c r="KXJ4" s="118"/>
      <c r="KXK4" s="118"/>
      <c r="KXL4" s="118"/>
      <c r="KXM4" s="118"/>
      <c r="KXN4" s="118"/>
      <c r="KXO4" s="118"/>
      <c r="KXP4" s="118"/>
      <c r="KXQ4" s="118"/>
      <c r="KXR4" s="118"/>
      <c r="KXS4" s="118"/>
      <c r="KXT4" s="118"/>
      <c r="KXU4" s="118"/>
      <c r="KXV4" s="118"/>
      <c r="KXW4" s="118"/>
      <c r="KXX4" s="118"/>
      <c r="KXY4" s="118"/>
      <c r="KXZ4" s="118"/>
      <c r="KYA4" s="118"/>
      <c r="KYB4" s="118"/>
      <c r="KYC4" s="118"/>
      <c r="KYD4" s="118"/>
      <c r="KYE4" s="118"/>
      <c r="KYF4" s="118"/>
      <c r="KYG4" s="118"/>
      <c r="KYH4" s="118"/>
      <c r="KYI4" s="118"/>
      <c r="KYJ4" s="118"/>
      <c r="KYK4" s="118"/>
      <c r="KYL4" s="118"/>
      <c r="KYM4" s="118"/>
      <c r="KYN4" s="118"/>
      <c r="KYO4" s="118"/>
      <c r="KYP4" s="118"/>
      <c r="KYQ4" s="118"/>
      <c r="KYR4" s="118"/>
      <c r="KYS4" s="118"/>
      <c r="KYT4" s="118"/>
      <c r="KYU4" s="118"/>
      <c r="KYV4" s="118"/>
      <c r="KYW4" s="118"/>
      <c r="KYX4" s="118"/>
      <c r="KYY4" s="118"/>
      <c r="KYZ4" s="118"/>
      <c r="KZA4" s="118"/>
      <c r="KZB4" s="118"/>
      <c r="KZC4" s="118"/>
      <c r="KZD4" s="118"/>
      <c r="KZE4" s="118"/>
      <c r="KZF4" s="118"/>
      <c r="KZG4" s="118"/>
      <c r="KZH4" s="118"/>
      <c r="KZI4" s="118"/>
      <c r="KZJ4" s="118"/>
      <c r="KZK4" s="118"/>
      <c r="KZL4" s="118"/>
      <c r="KZM4" s="118"/>
      <c r="KZN4" s="118"/>
      <c r="KZO4" s="118"/>
      <c r="KZP4" s="118"/>
      <c r="KZQ4" s="118"/>
      <c r="KZR4" s="118"/>
      <c r="KZS4" s="118"/>
      <c r="KZT4" s="118"/>
      <c r="KZU4" s="118"/>
      <c r="KZV4" s="118"/>
      <c r="KZW4" s="118"/>
      <c r="KZX4" s="118"/>
      <c r="KZY4" s="118"/>
      <c r="KZZ4" s="118"/>
      <c r="LAA4" s="118"/>
      <c r="LAB4" s="118"/>
      <c r="LAC4" s="118"/>
      <c r="LAD4" s="118"/>
      <c r="LAE4" s="118"/>
      <c r="LAF4" s="118"/>
      <c r="LAG4" s="118"/>
      <c r="LAH4" s="118"/>
      <c r="LAI4" s="118"/>
      <c r="LAJ4" s="118"/>
      <c r="LAK4" s="118"/>
      <c r="LAL4" s="118"/>
      <c r="LAM4" s="118"/>
      <c r="LAN4" s="118"/>
      <c r="LAO4" s="118"/>
      <c r="LAP4" s="118"/>
      <c r="LAQ4" s="118"/>
      <c r="LAR4" s="118"/>
      <c r="LAS4" s="118"/>
      <c r="LAT4" s="118"/>
      <c r="LAU4" s="118"/>
      <c r="LAV4" s="118"/>
      <c r="LAW4" s="118"/>
      <c r="LAX4" s="118"/>
      <c r="LAY4" s="118"/>
      <c r="LAZ4" s="118"/>
      <c r="LBA4" s="118"/>
      <c r="LBB4" s="118"/>
      <c r="LBC4" s="118"/>
      <c r="LBD4" s="118"/>
      <c r="LBE4" s="118"/>
      <c r="LBF4" s="118"/>
      <c r="LBG4" s="118"/>
      <c r="LBH4" s="118"/>
      <c r="LBI4" s="118"/>
      <c r="LBJ4" s="118"/>
      <c r="LBK4" s="118"/>
      <c r="LBL4" s="118"/>
      <c r="LBM4" s="118"/>
      <c r="LBN4" s="118"/>
      <c r="LBO4" s="118"/>
      <c r="LBP4" s="118"/>
      <c r="LBQ4" s="118"/>
      <c r="LBR4" s="118"/>
      <c r="LBS4" s="118"/>
      <c r="LBT4" s="118"/>
      <c r="LBU4" s="118"/>
      <c r="LBV4" s="118"/>
      <c r="LBW4" s="118"/>
      <c r="LBX4" s="118"/>
      <c r="LBY4" s="118"/>
      <c r="LBZ4" s="118"/>
      <c r="LCA4" s="118"/>
      <c r="LCB4" s="118"/>
      <c r="LCC4" s="118"/>
      <c r="LCD4" s="118"/>
      <c r="LCE4" s="118"/>
      <c r="LCF4" s="118"/>
      <c r="LCG4" s="118"/>
      <c r="LCH4" s="118"/>
      <c r="LCI4" s="118"/>
      <c r="LCJ4" s="118"/>
      <c r="LCK4" s="118"/>
      <c r="LCL4" s="118"/>
      <c r="LCM4" s="118"/>
      <c r="LCN4" s="118"/>
      <c r="LCO4" s="118"/>
      <c r="LCP4" s="118"/>
      <c r="LCQ4" s="118"/>
      <c r="LCR4" s="118"/>
      <c r="LCS4" s="118"/>
      <c r="LCT4" s="118"/>
      <c r="LCU4" s="118"/>
      <c r="LCV4" s="118"/>
      <c r="LCW4" s="118"/>
      <c r="LCX4" s="118"/>
      <c r="LCY4" s="118"/>
      <c r="LCZ4" s="118"/>
      <c r="LDA4" s="118"/>
      <c r="LDB4" s="118"/>
      <c r="LDC4" s="118"/>
      <c r="LDD4" s="118"/>
      <c r="LDE4" s="118"/>
      <c r="LDF4" s="118"/>
      <c r="LDG4" s="118"/>
      <c r="LDH4" s="118"/>
      <c r="LDI4" s="118"/>
      <c r="LDJ4" s="118"/>
      <c r="LDK4" s="118"/>
      <c r="LDL4" s="118"/>
      <c r="LDM4" s="118"/>
      <c r="LDN4" s="118"/>
      <c r="LDO4" s="118"/>
      <c r="LDP4" s="118"/>
      <c r="LDQ4" s="118"/>
      <c r="LDR4" s="118"/>
      <c r="LDS4" s="118"/>
      <c r="LDT4" s="118"/>
      <c r="LDU4" s="118"/>
      <c r="LDV4" s="118"/>
      <c r="LDW4" s="118"/>
      <c r="LDX4" s="118"/>
      <c r="LDY4" s="118"/>
      <c r="LDZ4" s="118"/>
      <c r="LEA4" s="118"/>
      <c r="LEB4" s="118"/>
      <c r="LEC4" s="118"/>
      <c r="LED4" s="118"/>
      <c r="LEE4" s="118"/>
      <c r="LEF4" s="118"/>
      <c r="LEG4" s="118"/>
      <c r="LEH4" s="118"/>
      <c r="LEI4" s="118"/>
      <c r="LEJ4" s="118"/>
      <c r="LEK4" s="118"/>
      <c r="LEL4" s="118"/>
      <c r="LEM4" s="118"/>
      <c r="LEN4" s="118"/>
      <c r="LEO4" s="118"/>
      <c r="LEP4" s="118"/>
      <c r="LEQ4" s="118"/>
      <c r="LER4" s="118"/>
      <c r="LES4" s="118"/>
      <c r="LET4" s="118"/>
      <c r="LEU4" s="118"/>
      <c r="LEV4" s="118"/>
      <c r="LEW4" s="118"/>
      <c r="LEX4" s="118"/>
      <c r="LEY4" s="118"/>
      <c r="LEZ4" s="118"/>
      <c r="LFA4" s="118"/>
      <c r="LFB4" s="118"/>
      <c r="LFC4" s="118"/>
      <c r="LFD4" s="118"/>
      <c r="LFE4" s="118"/>
      <c r="LFF4" s="118"/>
      <c r="LFG4" s="118"/>
      <c r="LFH4" s="118"/>
      <c r="LFI4" s="118"/>
      <c r="LFJ4" s="118"/>
      <c r="LFK4" s="118"/>
      <c r="LFL4" s="118"/>
      <c r="LFM4" s="118"/>
      <c r="LFN4" s="118"/>
      <c r="LFO4" s="118"/>
      <c r="LFP4" s="118"/>
      <c r="LFQ4" s="118"/>
      <c r="LFR4" s="118"/>
      <c r="LFS4" s="118"/>
      <c r="LFT4" s="118"/>
      <c r="LFU4" s="118"/>
      <c r="LFV4" s="118"/>
      <c r="LFW4" s="118"/>
      <c r="LFX4" s="118"/>
      <c r="LFY4" s="118"/>
      <c r="LFZ4" s="118"/>
      <c r="LGA4" s="118"/>
      <c r="LGB4" s="118"/>
      <c r="LGC4" s="118"/>
      <c r="LGD4" s="118"/>
      <c r="LGE4" s="118"/>
      <c r="LGF4" s="118"/>
      <c r="LGG4" s="118"/>
      <c r="LGH4" s="118"/>
      <c r="LGI4" s="118"/>
      <c r="LGJ4" s="118"/>
      <c r="LGK4" s="118"/>
      <c r="LGL4" s="118"/>
      <c r="LGM4" s="118"/>
      <c r="LGN4" s="118"/>
      <c r="LGO4" s="118"/>
      <c r="LGP4" s="118"/>
      <c r="LGQ4" s="118"/>
      <c r="LGR4" s="118"/>
      <c r="LGS4" s="118"/>
      <c r="LGT4" s="118"/>
      <c r="LGU4" s="118"/>
      <c r="LGV4" s="118"/>
      <c r="LGW4" s="118"/>
      <c r="LGX4" s="118"/>
      <c r="LGY4" s="118"/>
      <c r="LGZ4" s="118"/>
      <c r="LHA4" s="118"/>
      <c r="LHB4" s="118"/>
      <c r="LHC4" s="118"/>
      <c r="LHD4" s="118"/>
      <c r="LHE4" s="118"/>
      <c r="LHF4" s="118"/>
      <c r="LHG4" s="118"/>
      <c r="LHH4" s="118"/>
      <c r="LHI4" s="118"/>
      <c r="LHJ4" s="118"/>
      <c r="LHK4" s="118"/>
      <c r="LHL4" s="118"/>
      <c r="LHM4" s="118"/>
      <c r="LHN4" s="118"/>
      <c r="LHO4" s="118"/>
      <c r="LHP4" s="118"/>
      <c r="LHQ4" s="118"/>
      <c r="LHR4" s="118"/>
      <c r="LHS4" s="118"/>
      <c r="LHT4" s="118"/>
      <c r="LHU4" s="118"/>
      <c r="LHV4" s="118"/>
      <c r="LHW4" s="118"/>
      <c r="LHX4" s="118"/>
      <c r="LHY4" s="118"/>
      <c r="LHZ4" s="118"/>
      <c r="LIA4" s="118"/>
      <c r="LIB4" s="118"/>
      <c r="LIC4" s="118"/>
      <c r="LID4" s="118"/>
      <c r="LIE4" s="118"/>
      <c r="LIF4" s="118"/>
      <c r="LIG4" s="118"/>
      <c r="LIH4" s="118"/>
      <c r="LII4" s="118"/>
      <c r="LIJ4" s="118"/>
      <c r="LIK4" s="118"/>
      <c r="LIL4" s="118"/>
      <c r="LIM4" s="118"/>
      <c r="LIN4" s="118"/>
      <c r="LIO4" s="118"/>
      <c r="LIP4" s="118"/>
      <c r="LIQ4" s="118"/>
      <c r="LIR4" s="118"/>
      <c r="LIS4" s="118"/>
      <c r="LIT4" s="118"/>
      <c r="LIU4" s="118"/>
      <c r="LIV4" s="118"/>
      <c r="LIW4" s="118"/>
      <c r="LIX4" s="118"/>
      <c r="LIY4" s="118"/>
      <c r="LIZ4" s="118"/>
      <c r="LJA4" s="118"/>
      <c r="LJB4" s="118"/>
      <c r="LJC4" s="118"/>
      <c r="LJD4" s="118"/>
      <c r="LJE4" s="118"/>
      <c r="LJF4" s="118"/>
      <c r="LJG4" s="118"/>
      <c r="LJH4" s="118"/>
      <c r="LJI4" s="118"/>
      <c r="LJJ4" s="118"/>
      <c r="LJK4" s="118"/>
      <c r="LJL4" s="118"/>
      <c r="LJM4" s="118"/>
      <c r="LJN4" s="118"/>
      <c r="LJO4" s="118"/>
      <c r="LJP4" s="118"/>
      <c r="LJQ4" s="118"/>
      <c r="LJR4" s="118"/>
      <c r="LJS4" s="118"/>
      <c r="LJT4" s="118"/>
      <c r="LJU4" s="118"/>
      <c r="LJV4" s="118"/>
      <c r="LJW4" s="118"/>
      <c r="LJX4" s="118"/>
      <c r="LJY4" s="118"/>
      <c r="LJZ4" s="118"/>
      <c r="LKA4" s="118"/>
      <c r="LKB4" s="118"/>
      <c r="LKC4" s="118"/>
      <c r="LKD4" s="118"/>
      <c r="LKE4" s="118"/>
      <c r="LKF4" s="118"/>
      <c r="LKG4" s="118"/>
      <c r="LKH4" s="118"/>
      <c r="LKI4" s="118"/>
      <c r="LKJ4" s="118"/>
      <c r="LKK4" s="118"/>
      <c r="LKL4" s="118"/>
      <c r="LKM4" s="118"/>
      <c r="LKN4" s="118"/>
      <c r="LKO4" s="118"/>
      <c r="LKP4" s="118"/>
      <c r="LKQ4" s="118"/>
      <c r="LKR4" s="118"/>
      <c r="LKS4" s="118"/>
      <c r="LKT4" s="118"/>
      <c r="LKU4" s="118"/>
      <c r="LKV4" s="118"/>
      <c r="LKW4" s="118"/>
      <c r="LKX4" s="118"/>
      <c r="LKY4" s="118"/>
      <c r="LKZ4" s="118"/>
      <c r="LLA4" s="118"/>
      <c r="LLB4" s="118"/>
      <c r="LLC4" s="118"/>
      <c r="LLD4" s="118"/>
      <c r="LLE4" s="118"/>
      <c r="LLF4" s="118"/>
      <c r="LLG4" s="118"/>
      <c r="LLH4" s="118"/>
      <c r="LLI4" s="118"/>
      <c r="LLJ4" s="118"/>
      <c r="LLK4" s="118"/>
      <c r="LLL4" s="118"/>
      <c r="LLM4" s="118"/>
      <c r="LLN4" s="118"/>
      <c r="LLO4" s="118"/>
      <c r="LLP4" s="118"/>
      <c r="LLQ4" s="118"/>
      <c r="LLR4" s="118"/>
      <c r="LLS4" s="118"/>
      <c r="LLT4" s="118"/>
      <c r="LLU4" s="118"/>
      <c r="LLV4" s="118"/>
      <c r="LLW4" s="118"/>
      <c r="LLX4" s="118"/>
      <c r="LLY4" s="118"/>
      <c r="LLZ4" s="118"/>
      <c r="LMA4" s="118"/>
      <c r="LMB4" s="118"/>
      <c r="LMC4" s="118"/>
      <c r="LMD4" s="118"/>
      <c r="LME4" s="118"/>
      <c r="LMF4" s="118"/>
      <c r="LMG4" s="118"/>
      <c r="LMH4" s="118"/>
      <c r="LMI4" s="118"/>
      <c r="LMJ4" s="118"/>
      <c r="LMK4" s="118"/>
      <c r="LML4" s="118"/>
      <c r="LMM4" s="118"/>
      <c r="LMN4" s="118"/>
      <c r="LMO4" s="118"/>
      <c r="LMP4" s="118"/>
      <c r="LMQ4" s="118"/>
      <c r="LMR4" s="118"/>
      <c r="LMS4" s="118"/>
      <c r="LMT4" s="118"/>
      <c r="LMU4" s="118"/>
      <c r="LMV4" s="118"/>
      <c r="LMW4" s="118"/>
      <c r="LMX4" s="118"/>
      <c r="LMY4" s="118"/>
      <c r="LMZ4" s="118"/>
      <c r="LNA4" s="118"/>
      <c r="LNB4" s="118"/>
      <c r="LNC4" s="118"/>
      <c r="LND4" s="118"/>
      <c r="LNE4" s="118"/>
      <c r="LNF4" s="118"/>
      <c r="LNG4" s="118"/>
      <c r="LNH4" s="118"/>
      <c r="LNI4" s="118"/>
      <c r="LNJ4" s="118"/>
      <c r="LNK4" s="118"/>
      <c r="LNL4" s="118"/>
      <c r="LNM4" s="118"/>
      <c r="LNN4" s="118"/>
      <c r="LNO4" s="118"/>
      <c r="LNP4" s="118"/>
      <c r="LNQ4" s="118"/>
      <c r="LNR4" s="118"/>
      <c r="LNS4" s="118"/>
      <c r="LNT4" s="118"/>
      <c r="LNU4" s="118"/>
      <c r="LNV4" s="118"/>
      <c r="LNW4" s="118"/>
      <c r="LNX4" s="118"/>
      <c r="LNY4" s="118"/>
      <c r="LNZ4" s="118"/>
      <c r="LOA4" s="118"/>
      <c r="LOB4" s="118"/>
      <c r="LOC4" s="118"/>
      <c r="LOD4" s="118"/>
      <c r="LOE4" s="118"/>
      <c r="LOF4" s="118"/>
      <c r="LOG4" s="118"/>
      <c r="LOH4" s="118"/>
      <c r="LOI4" s="118"/>
      <c r="LOJ4" s="118"/>
      <c r="LOK4" s="118"/>
      <c r="LOL4" s="118"/>
      <c r="LOM4" s="118"/>
      <c r="LON4" s="118"/>
      <c r="LOO4" s="118"/>
      <c r="LOP4" s="118"/>
      <c r="LOQ4" s="118"/>
      <c r="LOR4" s="118"/>
      <c r="LOS4" s="118"/>
      <c r="LOT4" s="118"/>
      <c r="LOU4" s="118"/>
      <c r="LOV4" s="118"/>
      <c r="LOW4" s="118"/>
      <c r="LOX4" s="118"/>
      <c r="LOY4" s="118"/>
      <c r="LOZ4" s="118"/>
      <c r="LPA4" s="118"/>
      <c r="LPB4" s="118"/>
      <c r="LPC4" s="118"/>
      <c r="LPD4" s="118"/>
      <c r="LPE4" s="118"/>
      <c r="LPF4" s="118"/>
      <c r="LPG4" s="118"/>
      <c r="LPH4" s="118"/>
      <c r="LPI4" s="118"/>
      <c r="LPJ4" s="118"/>
      <c r="LPK4" s="118"/>
      <c r="LPL4" s="118"/>
      <c r="LPM4" s="118"/>
      <c r="LPN4" s="118"/>
      <c r="LPO4" s="118"/>
      <c r="LPP4" s="118"/>
      <c r="LPQ4" s="118"/>
      <c r="LPR4" s="118"/>
      <c r="LPS4" s="118"/>
      <c r="LPT4" s="118"/>
      <c r="LPU4" s="118"/>
      <c r="LPV4" s="118"/>
      <c r="LPW4" s="118"/>
      <c r="LPX4" s="118"/>
      <c r="LPY4" s="118"/>
      <c r="LPZ4" s="118"/>
      <c r="LQA4" s="118"/>
      <c r="LQB4" s="118"/>
      <c r="LQC4" s="118"/>
      <c r="LQD4" s="118"/>
      <c r="LQE4" s="118"/>
      <c r="LQF4" s="118"/>
      <c r="LQG4" s="118"/>
      <c r="LQH4" s="118"/>
      <c r="LQI4" s="118"/>
      <c r="LQJ4" s="118"/>
      <c r="LQK4" s="118"/>
      <c r="LQL4" s="118"/>
      <c r="LQM4" s="118"/>
      <c r="LQN4" s="118"/>
      <c r="LQO4" s="118"/>
      <c r="LQP4" s="118"/>
      <c r="LQQ4" s="118"/>
      <c r="LQR4" s="118"/>
      <c r="LQS4" s="118"/>
      <c r="LQT4" s="118"/>
      <c r="LQU4" s="118"/>
      <c r="LQV4" s="118"/>
      <c r="LQW4" s="118"/>
      <c r="LQX4" s="118"/>
      <c r="LQY4" s="118"/>
      <c r="LQZ4" s="118"/>
      <c r="LRA4" s="118"/>
      <c r="LRB4" s="118"/>
      <c r="LRC4" s="118"/>
      <c r="LRD4" s="118"/>
      <c r="LRE4" s="118"/>
      <c r="LRF4" s="118"/>
      <c r="LRG4" s="118"/>
      <c r="LRH4" s="118"/>
      <c r="LRI4" s="118"/>
      <c r="LRJ4" s="118"/>
      <c r="LRK4" s="118"/>
      <c r="LRL4" s="118"/>
      <c r="LRM4" s="118"/>
      <c r="LRN4" s="118"/>
      <c r="LRO4" s="118"/>
      <c r="LRP4" s="118"/>
      <c r="LRQ4" s="118"/>
      <c r="LRR4" s="118"/>
      <c r="LRS4" s="118"/>
      <c r="LRT4" s="118"/>
      <c r="LRU4" s="118"/>
      <c r="LRV4" s="118"/>
      <c r="LRW4" s="118"/>
      <c r="LRX4" s="118"/>
      <c r="LRY4" s="118"/>
      <c r="LRZ4" s="118"/>
      <c r="LSA4" s="118"/>
      <c r="LSB4" s="118"/>
      <c r="LSC4" s="118"/>
      <c r="LSD4" s="118"/>
      <c r="LSE4" s="118"/>
      <c r="LSF4" s="118"/>
      <c r="LSG4" s="118"/>
      <c r="LSH4" s="118"/>
      <c r="LSI4" s="118"/>
      <c r="LSJ4" s="118"/>
      <c r="LSK4" s="118"/>
      <c r="LSL4" s="118"/>
      <c r="LSM4" s="118"/>
      <c r="LSN4" s="118"/>
      <c r="LSO4" s="118"/>
      <c r="LSP4" s="118"/>
      <c r="LSQ4" s="118"/>
      <c r="LSR4" s="118"/>
      <c r="LSS4" s="118"/>
      <c r="LST4" s="118"/>
      <c r="LSU4" s="118"/>
      <c r="LSV4" s="118"/>
      <c r="LSW4" s="118"/>
      <c r="LSX4" s="118"/>
      <c r="LSY4" s="118"/>
      <c r="LSZ4" s="118"/>
      <c r="LTA4" s="118"/>
      <c r="LTB4" s="118"/>
      <c r="LTC4" s="118"/>
      <c r="LTD4" s="118"/>
      <c r="LTE4" s="118"/>
      <c r="LTF4" s="118"/>
      <c r="LTG4" s="118"/>
      <c r="LTH4" s="118"/>
      <c r="LTI4" s="118"/>
      <c r="LTJ4" s="118"/>
      <c r="LTK4" s="118"/>
      <c r="LTL4" s="118"/>
      <c r="LTM4" s="118"/>
      <c r="LTN4" s="118"/>
      <c r="LTO4" s="118"/>
      <c r="LTP4" s="118"/>
      <c r="LTQ4" s="118"/>
      <c r="LTR4" s="118"/>
      <c r="LTS4" s="118"/>
      <c r="LTT4" s="118"/>
      <c r="LTU4" s="118"/>
      <c r="LTV4" s="118"/>
      <c r="LTW4" s="118"/>
      <c r="LTX4" s="118"/>
      <c r="LTY4" s="118"/>
      <c r="LTZ4" s="118"/>
      <c r="LUA4" s="118"/>
      <c r="LUB4" s="118"/>
      <c r="LUC4" s="118"/>
      <c r="LUD4" s="118"/>
      <c r="LUE4" s="118"/>
      <c r="LUF4" s="118"/>
      <c r="LUG4" s="118"/>
      <c r="LUH4" s="118"/>
      <c r="LUI4" s="118"/>
      <c r="LUJ4" s="118"/>
      <c r="LUK4" s="118"/>
      <c r="LUL4" s="118"/>
      <c r="LUM4" s="118"/>
      <c r="LUN4" s="118"/>
      <c r="LUO4" s="118"/>
      <c r="LUP4" s="118"/>
      <c r="LUQ4" s="118"/>
      <c r="LUR4" s="118"/>
      <c r="LUS4" s="118"/>
      <c r="LUT4" s="118"/>
      <c r="LUU4" s="118"/>
      <c r="LUV4" s="118"/>
      <c r="LUW4" s="118"/>
      <c r="LUX4" s="118"/>
      <c r="LUY4" s="118"/>
      <c r="LUZ4" s="118"/>
      <c r="LVA4" s="118"/>
      <c r="LVB4" s="118"/>
      <c r="LVC4" s="118"/>
      <c r="LVD4" s="118"/>
      <c r="LVE4" s="118"/>
      <c r="LVF4" s="118"/>
      <c r="LVG4" s="118"/>
      <c r="LVH4" s="118"/>
      <c r="LVI4" s="118"/>
      <c r="LVJ4" s="118"/>
      <c r="LVK4" s="118"/>
      <c r="LVL4" s="118"/>
      <c r="LVM4" s="118"/>
      <c r="LVN4" s="118"/>
      <c r="LVO4" s="118"/>
      <c r="LVP4" s="118"/>
      <c r="LVQ4" s="118"/>
      <c r="LVR4" s="118"/>
      <c r="LVS4" s="118"/>
      <c r="LVT4" s="118"/>
      <c r="LVU4" s="118"/>
      <c r="LVV4" s="118"/>
      <c r="LVW4" s="118"/>
      <c r="LVX4" s="118"/>
      <c r="LVY4" s="118"/>
      <c r="LVZ4" s="118"/>
      <c r="LWA4" s="118"/>
      <c r="LWB4" s="118"/>
      <c r="LWC4" s="118"/>
      <c r="LWD4" s="118"/>
      <c r="LWE4" s="118"/>
      <c r="LWF4" s="118"/>
      <c r="LWG4" s="118"/>
      <c r="LWH4" s="118"/>
      <c r="LWI4" s="118"/>
      <c r="LWJ4" s="118"/>
      <c r="LWK4" s="118"/>
      <c r="LWL4" s="118"/>
      <c r="LWM4" s="118"/>
      <c r="LWN4" s="118"/>
      <c r="LWO4" s="118"/>
      <c r="LWP4" s="118"/>
      <c r="LWQ4" s="118"/>
      <c r="LWR4" s="118"/>
      <c r="LWS4" s="118"/>
      <c r="LWT4" s="118"/>
      <c r="LWU4" s="118"/>
      <c r="LWV4" s="118"/>
      <c r="LWW4" s="118"/>
      <c r="LWX4" s="118"/>
      <c r="LWY4" s="118"/>
      <c r="LWZ4" s="118"/>
      <c r="LXA4" s="118"/>
      <c r="LXB4" s="118"/>
      <c r="LXC4" s="118"/>
      <c r="LXD4" s="118"/>
      <c r="LXE4" s="118"/>
      <c r="LXF4" s="118"/>
      <c r="LXG4" s="118"/>
      <c r="LXH4" s="118"/>
      <c r="LXI4" s="118"/>
      <c r="LXJ4" s="118"/>
      <c r="LXK4" s="118"/>
      <c r="LXL4" s="118"/>
      <c r="LXM4" s="118"/>
      <c r="LXN4" s="118"/>
      <c r="LXO4" s="118"/>
      <c r="LXP4" s="118"/>
      <c r="LXQ4" s="118"/>
      <c r="LXR4" s="118"/>
      <c r="LXS4" s="118"/>
      <c r="LXT4" s="118"/>
      <c r="LXU4" s="118"/>
      <c r="LXV4" s="118"/>
      <c r="LXW4" s="118"/>
      <c r="LXX4" s="118"/>
      <c r="LXY4" s="118"/>
      <c r="LXZ4" s="118"/>
      <c r="LYA4" s="118"/>
      <c r="LYB4" s="118"/>
      <c r="LYC4" s="118"/>
      <c r="LYD4" s="118"/>
      <c r="LYE4" s="118"/>
      <c r="LYF4" s="118"/>
      <c r="LYG4" s="118"/>
      <c r="LYH4" s="118"/>
      <c r="LYI4" s="118"/>
      <c r="LYJ4" s="118"/>
      <c r="LYK4" s="118"/>
      <c r="LYL4" s="118"/>
      <c r="LYM4" s="118"/>
      <c r="LYN4" s="118"/>
      <c r="LYO4" s="118"/>
      <c r="LYP4" s="118"/>
      <c r="LYQ4" s="118"/>
      <c r="LYR4" s="118"/>
      <c r="LYS4" s="118"/>
      <c r="LYT4" s="118"/>
      <c r="LYU4" s="118"/>
      <c r="LYV4" s="118"/>
      <c r="LYW4" s="118"/>
      <c r="LYX4" s="118"/>
      <c r="LYY4" s="118"/>
      <c r="LYZ4" s="118"/>
      <c r="LZA4" s="118"/>
      <c r="LZB4" s="118"/>
      <c r="LZC4" s="118"/>
      <c r="LZD4" s="118"/>
      <c r="LZE4" s="118"/>
      <c r="LZF4" s="118"/>
      <c r="LZG4" s="118"/>
      <c r="LZH4" s="118"/>
      <c r="LZI4" s="118"/>
      <c r="LZJ4" s="118"/>
      <c r="LZK4" s="118"/>
      <c r="LZL4" s="118"/>
      <c r="LZM4" s="118"/>
      <c r="LZN4" s="118"/>
      <c r="LZO4" s="118"/>
      <c r="LZP4" s="118"/>
      <c r="LZQ4" s="118"/>
      <c r="LZR4" s="118"/>
      <c r="LZS4" s="118"/>
      <c r="LZT4" s="118"/>
      <c r="LZU4" s="118"/>
      <c r="LZV4" s="118"/>
      <c r="LZW4" s="118"/>
      <c r="LZX4" s="118"/>
      <c r="LZY4" s="118"/>
      <c r="LZZ4" s="118"/>
      <c r="MAA4" s="118"/>
      <c r="MAB4" s="118"/>
      <c r="MAC4" s="118"/>
      <c r="MAD4" s="118"/>
      <c r="MAE4" s="118"/>
      <c r="MAF4" s="118"/>
      <c r="MAG4" s="118"/>
      <c r="MAH4" s="118"/>
      <c r="MAI4" s="118"/>
      <c r="MAJ4" s="118"/>
      <c r="MAK4" s="118"/>
      <c r="MAL4" s="118"/>
      <c r="MAM4" s="118"/>
      <c r="MAN4" s="118"/>
      <c r="MAO4" s="118"/>
      <c r="MAP4" s="118"/>
      <c r="MAQ4" s="118"/>
      <c r="MAR4" s="118"/>
      <c r="MAS4" s="118"/>
      <c r="MAT4" s="118"/>
      <c r="MAU4" s="118"/>
      <c r="MAV4" s="118"/>
      <c r="MAW4" s="118"/>
      <c r="MAX4" s="118"/>
      <c r="MAY4" s="118"/>
      <c r="MAZ4" s="118"/>
      <c r="MBA4" s="118"/>
      <c r="MBB4" s="118"/>
      <c r="MBC4" s="118"/>
      <c r="MBD4" s="118"/>
      <c r="MBE4" s="118"/>
      <c r="MBF4" s="118"/>
      <c r="MBG4" s="118"/>
      <c r="MBH4" s="118"/>
      <c r="MBI4" s="118"/>
      <c r="MBJ4" s="118"/>
      <c r="MBK4" s="118"/>
      <c r="MBL4" s="118"/>
      <c r="MBM4" s="118"/>
      <c r="MBN4" s="118"/>
      <c r="MBO4" s="118"/>
      <c r="MBP4" s="118"/>
      <c r="MBQ4" s="118"/>
      <c r="MBR4" s="118"/>
      <c r="MBS4" s="118"/>
      <c r="MBT4" s="118"/>
      <c r="MBU4" s="118"/>
      <c r="MBV4" s="118"/>
      <c r="MBW4" s="118"/>
      <c r="MBX4" s="118"/>
      <c r="MBY4" s="118"/>
      <c r="MBZ4" s="118"/>
      <c r="MCA4" s="118"/>
      <c r="MCB4" s="118"/>
      <c r="MCC4" s="118"/>
      <c r="MCD4" s="118"/>
      <c r="MCE4" s="118"/>
      <c r="MCF4" s="118"/>
      <c r="MCG4" s="118"/>
      <c r="MCH4" s="118"/>
      <c r="MCI4" s="118"/>
      <c r="MCJ4" s="118"/>
      <c r="MCK4" s="118"/>
      <c r="MCL4" s="118"/>
      <c r="MCM4" s="118"/>
      <c r="MCN4" s="118"/>
      <c r="MCO4" s="118"/>
      <c r="MCP4" s="118"/>
      <c r="MCQ4" s="118"/>
      <c r="MCR4" s="118"/>
      <c r="MCS4" s="118"/>
      <c r="MCT4" s="118"/>
      <c r="MCU4" s="118"/>
      <c r="MCV4" s="118"/>
      <c r="MCW4" s="118"/>
      <c r="MCX4" s="118"/>
      <c r="MCY4" s="118"/>
      <c r="MCZ4" s="118"/>
      <c r="MDA4" s="118"/>
      <c r="MDB4" s="118"/>
      <c r="MDC4" s="118"/>
      <c r="MDD4" s="118"/>
      <c r="MDE4" s="118"/>
      <c r="MDF4" s="118"/>
      <c r="MDG4" s="118"/>
      <c r="MDH4" s="118"/>
      <c r="MDI4" s="118"/>
      <c r="MDJ4" s="118"/>
      <c r="MDK4" s="118"/>
      <c r="MDL4" s="118"/>
      <c r="MDM4" s="118"/>
      <c r="MDN4" s="118"/>
      <c r="MDO4" s="118"/>
      <c r="MDP4" s="118"/>
      <c r="MDQ4" s="118"/>
      <c r="MDR4" s="118"/>
      <c r="MDS4" s="118"/>
      <c r="MDT4" s="118"/>
      <c r="MDU4" s="118"/>
      <c r="MDV4" s="118"/>
      <c r="MDW4" s="118"/>
      <c r="MDX4" s="118"/>
      <c r="MDY4" s="118"/>
      <c r="MDZ4" s="118"/>
      <c r="MEA4" s="118"/>
      <c r="MEB4" s="118"/>
      <c r="MEC4" s="118"/>
      <c r="MED4" s="118"/>
      <c r="MEE4" s="118"/>
      <c r="MEF4" s="118"/>
      <c r="MEG4" s="118"/>
      <c r="MEH4" s="118"/>
      <c r="MEI4" s="118"/>
      <c r="MEJ4" s="118"/>
      <c r="MEK4" s="118"/>
      <c r="MEL4" s="118"/>
      <c r="MEM4" s="118"/>
      <c r="MEN4" s="118"/>
      <c r="MEO4" s="118"/>
      <c r="MEP4" s="118"/>
      <c r="MEQ4" s="118"/>
      <c r="MER4" s="118"/>
      <c r="MES4" s="118"/>
      <c r="MET4" s="118"/>
      <c r="MEU4" s="118"/>
      <c r="MEV4" s="118"/>
      <c r="MEW4" s="118"/>
      <c r="MEX4" s="118"/>
      <c r="MEY4" s="118"/>
      <c r="MEZ4" s="118"/>
      <c r="MFA4" s="118"/>
      <c r="MFB4" s="118"/>
      <c r="MFC4" s="118"/>
      <c r="MFD4" s="118"/>
      <c r="MFE4" s="118"/>
      <c r="MFF4" s="118"/>
      <c r="MFG4" s="118"/>
      <c r="MFH4" s="118"/>
      <c r="MFI4" s="118"/>
      <c r="MFJ4" s="118"/>
      <c r="MFK4" s="118"/>
      <c r="MFL4" s="118"/>
      <c r="MFM4" s="118"/>
      <c r="MFN4" s="118"/>
      <c r="MFO4" s="118"/>
      <c r="MFP4" s="118"/>
      <c r="MFQ4" s="118"/>
      <c r="MFR4" s="118"/>
      <c r="MFS4" s="118"/>
      <c r="MFT4" s="118"/>
      <c r="MFU4" s="118"/>
      <c r="MFV4" s="118"/>
      <c r="MFW4" s="118"/>
      <c r="MFX4" s="118"/>
      <c r="MFY4" s="118"/>
      <c r="MFZ4" s="118"/>
      <c r="MGA4" s="118"/>
      <c r="MGB4" s="118"/>
      <c r="MGC4" s="118"/>
      <c r="MGD4" s="118"/>
      <c r="MGE4" s="118"/>
      <c r="MGF4" s="118"/>
      <c r="MGG4" s="118"/>
      <c r="MGH4" s="118"/>
      <c r="MGI4" s="118"/>
      <c r="MGJ4" s="118"/>
      <c r="MGK4" s="118"/>
      <c r="MGL4" s="118"/>
      <c r="MGM4" s="118"/>
      <c r="MGN4" s="118"/>
      <c r="MGO4" s="118"/>
      <c r="MGP4" s="118"/>
      <c r="MGQ4" s="118"/>
      <c r="MGR4" s="118"/>
      <c r="MGS4" s="118"/>
      <c r="MGT4" s="118"/>
      <c r="MGU4" s="118"/>
      <c r="MGV4" s="118"/>
      <c r="MGW4" s="118"/>
      <c r="MGX4" s="118"/>
      <c r="MGY4" s="118"/>
      <c r="MGZ4" s="118"/>
      <c r="MHA4" s="118"/>
      <c r="MHB4" s="118"/>
      <c r="MHC4" s="118"/>
      <c r="MHD4" s="118"/>
      <c r="MHE4" s="118"/>
      <c r="MHF4" s="118"/>
      <c r="MHG4" s="118"/>
      <c r="MHH4" s="118"/>
      <c r="MHI4" s="118"/>
      <c r="MHJ4" s="118"/>
      <c r="MHK4" s="118"/>
      <c r="MHL4" s="118"/>
      <c r="MHM4" s="118"/>
      <c r="MHN4" s="118"/>
      <c r="MHO4" s="118"/>
      <c r="MHP4" s="118"/>
      <c r="MHQ4" s="118"/>
      <c r="MHR4" s="118"/>
      <c r="MHS4" s="118"/>
      <c r="MHT4" s="118"/>
      <c r="MHU4" s="118"/>
      <c r="MHV4" s="118"/>
      <c r="MHW4" s="118"/>
      <c r="MHX4" s="118"/>
      <c r="MHY4" s="118"/>
      <c r="MHZ4" s="118"/>
      <c r="MIA4" s="118"/>
      <c r="MIB4" s="118"/>
      <c r="MIC4" s="118"/>
      <c r="MID4" s="118"/>
      <c r="MIE4" s="118"/>
      <c r="MIF4" s="118"/>
      <c r="MIG4" s="118"/>
      <c r="MIH4" s="118"/>
      <c r="MII4" s="118"/>
      <c r="MIJ4" s="118"/>
      <c r="MIK4" s="118"/>
      <c r="MIL4" s="118"/>
      <c r="MIM4" s="118"/>
      <c r="MIN4" s="118"/>
      <c r="MIO4" s="118"/>
      <c r="MIP4" s="118"/>
      <c r="MIQ4" s="118"/>
      <c r="MIR4" s="118"/>
      <c r="MIS4" s="118"/>
      <c r="MIT4" s="118"/>
      <c r="MIU4" s="118"/>
      <c r="MIV4" s="118"/>
      <c r="MIW4" s="118"/>
      <c r="MIX4" s="118"/>
      <c r="MIY4" s="118"/>
      <c r="MIZ4" s="118"/>
      <c r="MJA4" s="118"/>
      <c r="MJB4" s="118"/>
      <c r="MJC4" s="118"/>
      <c r="MJD4" s="118"/>
      <c r="MJE4" s="118"/>
      <c r="MJF4" s="118"/>
      <c r="MJG4" s="118"/>
      <c r="MJH4" s="118"/>
      <c r="MJI4" s="118"/>
      <c r="MJJ4" s="118"/>
      <c r="MJK4" s="118"/>
      <c r="MJL4" s="118"/>
      <c r="MJM4" s="118"/>
      <c r="MJN4" s="118"/>
      <c r="MJO4" s="118"/>
      <c r="MJP4" s="118"/>
      <c r="MJQ4" s="118"/>
      <c r="MJR4" s="118"/>
      <c r="MJS4" s="118"/>
      <c r="MJT4" s="118"/>
      <c r="MJU4" s="118"/>
      <c r="MJV4" s="118"/>
      <c r="MJW4" s="118"/>
      <c r="MJX4" s="118"/>
      <c r="MJY4" s="118"/>
      <c r="MJZ4" s="118"/>
      <c r="MKA4" s="118"/>
      <c r="MKB4" s="118"/>
      <c r="MKC4" s="118"/>
      <c r="MKD4" s="118"/>
      <c r="MKE4" s="118"/>
      <c r="MKF4" s="118"/>
      <c r="MKG4" s="118"/>
      <c r="MKH4" s="118"/>
      <c r="MKI4" s="118"/>
      <c r="MKJ4" s="118"/>
      <c r="MKK4" s="118"/>
      <c r="MKL4" s="118"/>
      <c r="MKM4" s="118"/>
      <c r="MKN4" s="118"/>
      <c r="MKO4" s="118"/>
      <c r="MKP4" s="118"/>
      <c r="MKQ4" s="118"/>
      <c r="MKR4" s="118"/>
      <c r="MKS4" s="118"/>
      <c r="MKT4" s="118"/>
      <c r="MKU4" s="118"/>
      <c r="MKV4" s="118"/>
      <c r="MKW4" s="118"/>
      <c r="MKX4" s="118"/>
      <c r="MKY4" s="118"/>
      <c r="MKZ4" s="118"/>
      <c r="MLA4" s="118"/>
      <c r="MLB4" s="118"/>
      <c r="MLC4" s="118"/>
      <c r="MLD4" s="118"/>
      <c r="MLE4" s="118"/>
      <c r="MLF4" s="118"/>
      <c r="MLG4" s="118"/>
      <c r="MLH4" s="118"/>
      <c r="MLI4" s="118"/>
      <c r="MLJ4" s="118"/>
      <c r="MLK4" s="118"/>
      <c r="MLL4" s="118"/>
      <c r="MLM4" s="118"/>
      <c r="MLN4" s="118"/>
      <c r="MLO4" s="118"/>
      <c r="MLP4" s="118"/>
      <c r="MLQ4" s="118"/>
      <c r="MLR4" s="118"/>
      <c r="MLS4" s="118"/>
      <c r="MLT4" s="118"/>
      <c r="MLU4" s="118"/>
      <c r="MLV4" s="118"/>
      <c r="MLW4" s="118"/>
      <c r="MLX4" s="118"/>
      <c r="MLY4" s="118"/>
      <c r="MLZ4" s="118"/>
      <c r="MMA4" s="118"/>
      <c r="MMB4" s="118"/>
      <c r="MMC4" s="118"/>
      <c r="MMD4" s="118"/>
      <c r="MME4" s="118"/>
      <c r="MMF4" s="118"/>
      <c r="MMG4" s="118"/>
      <c r="MMH4" s="118"/>
      <c r="MMI4" s="118"/>
      <c r="MMJ4" s="118"/>
      <c r="MMK4" s="118"/>
      <c r="MML4" s="118"/>
      <c r="MMM4" s="118"/>
      <c r="MMN4" s="118"/>
      <c r="MMO4" s="118"/>
      <c r="MMP4" s="118"/>
      <c r="MMQ4" s="118"/>
      <c r="MMR4" s="118"/>
      <c r="MMS4" s="118"/>
      <c r="MMT4" s="118"/>
      <c r="MMU4" s="118"/>
      <c r="MMV4" s="118"/>
      <c r="MMW4" s="118"/>
      <c r="MMX4" s="118"/>
      <c r="MMY4" s="118"/>
      <c r="MMZ4" s="118"/>
      <c r="MNA4" s="118"/>
      <c r="MNB4" s="118"/>
      <c r="MNC4" s="118"/>
      <c r="MND4" s="118"/>
      <c r="MNE4" s="118"/>
      <c r="MNF4" s="118"/>
      <c r="MNG4" s="118"/>
      <c r="MNH4" s="118"/>
      <c r="MNI4" s="118"/>
      <c r="MNJ4" s="118"/>
      <c r="MNK4" s="118"/>
      <c r="MNL4" s="118"/>
      <c r="MNM4" s="118"/>
      <c r="MNN4" s="118"/>
      <c r="MNO4" s="118"/>
      <c r="MNP4" s="118"/>
      <c r="MNQ4" s="118"/>
      <c r="MNR4" s="118"/>
      <c r="MNS4" s="118"/>
      <c r="MNT4" s="118"/>
      <c r="MNU4" s="118"/>
      <c r="MNV4" s="118"/>
      <c r="MNW4" s="118"/>
      <c r="MNX4" s="118"/>
      <c r="MNY4" s="118"/>
      <c r="MNZ4" s="118"/>
      <c r="MOA4" s="118"/>
      <c r="MOB4" s="118"/>
      <c r="MOC4" s="118"/>
      <c r="MOD4" s="118"/>
      <c r="MOE4" s="118"/>
      <c r="MOF4" s="118"/>
      <c r="MOG4" s="118"/>
      <c r="MOH4" s="118"/>
      <c r="MOI4" s="118"/>
      <c r="MOJ4" s="118"/>
      <c r="MOK4" s="118"/>
      <c r="MOL4" s="118"/>
      <c r="MOM4" s="118"/>
      <c r="MON4" s="118"/>
      <c r="MOO4" s="118"/>
      <c r="MOP4" s="118"/>
      <c r="MOQ4" s="118"/>
      <c r="MOR4" s="118"/>
      <c r="MOS4" s="118"/>
      <c r="MOT4" s="118"/>
      <c r="MOU4" s="118"/>
      <c r="MOV4" s="118"/>
      <c r="MOW4" s="118"/>
      <c r="MOX4" s="118"/>
      <c r="MOY4" s="118"/>
      <c r="MOZ4" s="118"/>
      <c r="MPA4" s="118"/>
      <c r="MPB4" s="118"/>
      <c r="MPC4" s="118"/>
      <c r="MPD4" s="118"/>
      <c r="MPE4" s="118"/>
      <c r="MPF4" s="118"/>
      <c r="MPG4" s="118"/>
      <c r="MPH4" s="118"/>
      <c r="MPI4" s="118"/>
      <c r="MPJ4" s="118"/>
      <c r="MPK4" s="118"/>
      <c r="MPL4" s="118"/>
      <c r="MPM4" s="118"/>
      <c r="MPN4" s="118"/>
      <c r="MPO4" s="118"/>
      <c r="MPP4" s="118"/>
      <c r="MPQ4" s="118"/>
      <c r="MPR4" s="118"/>
      <c r="MPS4" s="118"/>
      <c r="MPT4" s="118"/>
      <c r="MPU4" s="118"/>
      <c r="MPV4" s="118"/>
      <c r="MPW4" s="118"/>
      <c r="MPX4" s="118"/>
      <c r="MPY4" s="118"/>
      <c r="MPZ4" s="118"/>
      <c r="MQA4" s="118"/>
      <c r="MQB4" s="118"/>
      <c r="MQC4" s="118"/>
      <c r="MQD4" s="118"/>
      <c r="MQE4" s="118"/>
      <c r="MQF4" s="118"/>
      <c r="MQG4" s="118"/>
      <c r="MQH4" s="118"/>
      <c r="MQI4" s="118"/>
      <c r="MQJ4" s="118"/>
      <c r="MQK4" s="118"/>
      <c r="MQL4" s="118"/>
      <c r="MQM4" s="118"/>
      <c r="MQN4" s="118"/>
      <c r="MQO4" s="118"/>
      <c r="MQP4" s="118"/>
      <c r="MQQ4" s="118"/>
      <c r="MQR4" s="118"/>
      <c r="MQS4" s="118"/>
      <c r="MQT4" s="118"/>
      <c r="MQU4" s="118"/>
      <c r="MQV4" s="118"/>
      <c r="MQW4" s="118"/>
      <c r="MQX4" s="118"/>
      <c r="MQY4" s="118"/>
      <c r="MQZ4" s="118"/>
      <c r="MRA4" s="118"/>
      <c r="MRB4" s="118"/>
      <c r="MRC4" s="118"/>
      <c r="MRD4" s="118"/>
      <c r="MRE4" s="118"/>
      <c r="MRF4" s="118"/>
      <c r="MRG4" s="118"/>
      <c r="MRH4" s="118"/>
      <c r="MRI4" s="118"/>
      <c r="MRJ4" s="118"/>
      <c r="MRK4" s="118"/>
      <c r="MRL4" s="118"/>
      <c r="MRM4" s="118"/>
      <c r="MRN4" s="118"/>
      <c r="MRO4" s="118"/>
      <c r="MRP4" s="118"/>
      <c r="MRQ4" s="118"/>
      <c r="MRR4" s="118"/>
      <c r="MRS4" s="118"/>
      <c r="MRT4" s="118"/>
      <c r="MRU4" s="118"/>
      <c r="MRV4" s="118"/>
      <c r="MRW4" s="118"/>
      <c r="MRX4" s="118"/>
      <c r="MRY4" s="118"/>
      <c r="MRZ4" s="118"/>
      <c r="MSA4" s="118"/>
      <c r="MSB4" s="118"/>
      <c r="MSC4" s="118"/>
      <c r="MSD4" s="118"/>
      <c r="MSE4" s="118"/>
      <c r="MSF4" s="118"/>
      <c r="MSG4" s="118"/>
      <c r="MSH4" s="118"/>
      <c r="MSI4" s="118"/>
      <c r="MSJ4" s="118"/>
      <c r="MSK4" s="118"/>
      <c r="MSL4" s="118"/>
      <c r="MSM4" s="118"/>
      <c r="MSN4" s="118"/>
      <c r="MSO4" s="118"/>
      <c r="MSP4" s="118"/>
      <c r="MSQ4" s="118"/>
      <c r="MSR4" s="118"/>
      <c r="MSS4" s="118"/>
      <c r="MST4" s="118"/>
      <c r="MSU4" s="118"/>
      <c r="MSV4" s="118"/>
      <c r="MSW4" s="118"/>
      <c r="MSX4" s="118"/>
      <c r="MSY4" s="118"/>
      <c r="MSZ4" s="118"/>
      <c r="MTA4" s="118"/>
      <c r="MTB4" s="118"/>
      <c r="MTC4" s="118"/>
      <c r="MTD4" s="118"/>
      <c r="MTE4" s="118"/>
      <c r="MTF4" s="118"/>
      <c r="MTG4" s="118"/>
      <c r="MTH4" s="118"/>
      <c r="MTI4" s="118"/>
      <c r="MTJ4" s="118"/>
      <c r="MTK4" s="118"/>
      <c r="MTL4" s="118"/>
      <c r="MTM4" s="118"/>
      <c r="MTN4" s="118"/>
      <c r="MTO4" s="118"/>
      <c r="MTP4" s="118"/>
      <c r="MTQ4" s="118"/>
      <c r="MTR4" s="118"/>
      <c r="MTS4" s="118"/>
      <c r="MTT4" s="118"/>
      <c r="MTU4" s="118"/>
      <c r="MTV4" s="118"/>
      <c r="MTW4" s="118"/>
      <c r="MTX4" s="118"/>
      <c r="MTY4" s="118"/>
      <c r="MTZ4" s="118"/>
      <c r="MUA4" s="118"/>
      <c r="MUB4" s="118"/>
      <c r="MUC4" s="118"/>
      <c r="MUD4" s="118"/>
      <c r="MUE4" s="118"/>
      <c r="MUF4" s="118"/>
      <c r="MUG4" s="118"/>
      <c r="MUH4" s="118"/>
      <c r="MUI4" s="118"/>
      <c r="MUJ4" s="118"/>
      <c r="MUK4" s="118"/>
      <c r="MUL4" s="118"/>
      <c r="MUM4" s="118"/>
      <c r="MUN4" s="118"/>
      <c r="MUO4" s="118"/>
      <c r="MUP4" s="118"/>
      <c r="MUQ4" s="118"/>
      <c r="MUR4" s="118"/>
      <c r="MUS4" s="118"/>
      <c r="MUT4" s="118"/>
      <c r="MUU4" s="118"/>
      <c r="MUV4" s="118"/>
      <c r="MUW4" s="118"/>
      <c r="MUX4" s="118"/>
      <c r="MUY4" s="118"/>
      <c r="MUZ4" s="118"/>
      <c r="MVA4" s="118"/>
      <c r="MVB4" s="118"/>
      <c r="MVC4" s="118"/>
      <c r="MVD4" s="118"/>
      <c r="MVE4" s="118"/>
      <c r="MVF4" s="118"/>
      <c r="MVG4" s="118"/>
      <c r="MVH4" s="118"/>
      <c r="MVI4" s="118"/>
      <c r="MVJ4" s="118"/>
      <c r="MVK4" s="118"/>
      <c r="MVL4" s="118"/>
      <c r="MVM4" s="118"/>
      <c r="MVN4" s="118"/>
      <c r="MVO4" s="118"/>
      <c r="MVP4" s="118"/>
      <c r="MVQ4" s="118"/>
      <c r="MVR4" s="118"/>
      <c r="MVS4" s="118"/>
      <c r="MVT4" s="118"/>
      <c r="MVU4" s="118"/>
      <c r="MVV4" s="118"/>
      <c r="MVW4" s="118"/>
      <c r="MVX4" s="118"/>
      <c r="MVY4" s="118"/>
      <c r="MVZ4" s="118"/>
      <c r="MWA4" s="118"/>
      <c r="MWB4" s="118"/>
      <c r="MWC4" s="118"/>
      <c r="MWD4" s="118"/>
      <c r="MWE4" s="118"/>
      <c r="MWF4" s="118"/>
      <c r="MWG4" s="118"/>
      <c r="MWH4" s="118"/>
      <c r="MWI4" s="118"/>
      <c r="MWJ4" s="118"/>
      <c r="MWK4" s="118"/>
      <c r="MWL4" s="118"/>
      <c r="MWM4" s="118"/>
      <c r="MWN4" s="118"/>
      <c r="MWO4" s="118"/>
      <c r="MWP4" s="118"/>
      <c r="MWQ4" s="118"/>
      <c r="MWR4" s="118"/>
      <c r="MWS4" s="118"/>
      <c r="MWT4" s="118"/>
      <c r="MWU4" s="118"/>
      <c r="MWV4" s="118"/>
      <c r="MWW4" s="118"/>
      <c r="MWX4" s="118"/>
      <c r="MWY4" s="118"/>
      <c r="MWZ4" s="118"/>
      <c r="MXA4" s="118"/>
      <c r="MXB4" s="118"/>
      <c r="MXC4" s="118"/>
      <c r="MXD4" s="118"/>
      <c r="MXE4" s="118"/>
      <c r="MXF4" s="118"/>
      <c r="MXG4" s="118"/>
      <c r="MXH4" s="118"/>
      <c r="MXI4" s="118"/>
      <c r="MXJ4" s="118"/>
      <c r="MXK4" s="118"/>
      <c r="MXL4" s="118"/>
      <c r="MXM4" s="118"/>
      <c r="MXN4" s="118"/>
      <c r="MXO4" s="118"/>
      <c r="MXP4" s="118"/>
      <c r="MXQ4" s="118"/>
      <c r="MXR4" s="118"/>
      <c r="MXS4" s="118"/>
      <c r="MXT4" s="118"/>
      <c r="MXU4" s="118"/>
      <c r="MXV4" s="118"/>
      <c r="MXW4" s="118"/>
      <c r="MXX4" s="118"/>
      <c r="MXY4" s="118"/>
      <c r="MXZ4" s="118"/>
      <c r="MYA4" s="118"/>
      <c r="MYB4" s="118"/>
      <c r="MYC4" s="118"/>
      <c r="MYD4" s="118"/>
      <c r="MYE4" s="118"/>
      <c r="MYF4" s="118"/>
      <c r="MYG4" s="118"/>
      <c r="MYH4" s="118"/>
      <c r="MYI4" s="118"/>
      <c r="MYJ4" s="118"/>
      <c r="MYK4" s="118"/>
      <c r="MYL4" s="118"/>
      <c r="MYM4" s="118"/>
      <c r="MYN4" s="118"/>
      <c r="MYO4" s="118"/>
      <c r="MYP4" s="118"/>
      <c r="MYQ4" s="118"/>
      <c r="MYR4" s="118"/>
      <c r="MYS4" s="118"/>
      <c r="MYT4" s="118"/>
      <c r="MYU4" s="118"/>
      <c r="MYV4" s="118"/>
      <c r="MYW4" s="118"/>
      <c r="MYX4" s="118"/>
      <c r="MYY4" s="118"/>
      <c r="MYZ4" s="118"/>
      <c r="MZA4" s="118"/>
      <c r="MZB4" s="118"/>
      <c r="MZC4" s="118"/>
      <c r="MZD4" s="118"/>
      <c r="MZE4" s="118"/>
      <c r="MZF4" s="118"/>
      <c r="MZG4" s="118"/>
      <c r="MZH4" s="118"/>
      <c r="MZI4" s="118"/>
      <c r="MZJ4" s="118"/>
      <c r="MZK4" s="118"/>
      <c r="MZL4" s="118"/>
      <c r="MZM4" s="118"/>
      <c r="MZN4" s="118"/>
      <c r="MZO4" s="118"/>
      <c r="MZP4" s="118"/>
      <c r="MZQ4" s="118"/>
      <c r="MZR4" s="118"/>
      <c r="MZS4" s="118"/>
      <c r="MZT4" s="118"/>
      <c r="MZU4" s="118"/>
      <c r="MZV4" s="118"/>
      <c r="MZW4" s="118"/>
      <c r="MZX4" s="118"/>
      <c r="MZY4" s="118"/>
      <c r="MZZ4" s="118"/>
      <c r="NAA4" s="118"/>
      <c r="NAB4" s="118"/>
      <c r="NAC4" s="118"/>
      <c r="NAD4" s="118"/>
      <c r="NAE4" s="118"/>
      <c r="NAF4" s="118"/>
      <c r="NAG4" s="118"/>
      <c r="NAH4" s="118"/>
      <c r="NAI4" s="118"/>
      <c r="NAJ4" s="118"/>
      <c r="NAK4" s="118"/>
      <c r="NAL4" s="118"/>
      <c r="NAM4" s="118"/>
      <c r="NAN4" s="118"/>
      <c r="NAO4" s="118"/>
      <c r="NAP4" s="118"/>
      <c r="NAQ4" s="118"/>
      <c r="NAR4" s="118"/>
      <c r="NAS4" s="118"/>
      <c r="NAT4" s="118"/>
      <c r="NAU4" s="118"/>
      <c r="NAV4" s="118"/>
      <c r="NAW4" s="118"/>
      <c r="NAX4" s="118"/>
      <c r="NAY4" s="118"/>
      <c r="NAZ4" s="118"/>
      <c r="NBA4" s="118"/>
      <c r="NBB4" s="118"/>
      <c r="NBC4" s="118"/>
      <c r="NBD4" s="118"/>
      <c r="NBE4" s="118"/>
      <c r="NBF4" s="118"/>
      <c r="NBG4" s="118"/>
      <c r="NBH4" s="118"/>
      <c r="NBI4" s="118"/>
      <c r="NBJ4" s="118"/>
      <c r="NBK4" s="118"/>
      <c r="NBL4" s="118"/>
      <c r="NBM4" s="118"/>
      <c r="NBN4" s="118"/>
      <c r="NBO4" s="118"/>
      <c r="NBP4" s="118"/>
      <c r="NBQ4" s="118"/>
      <c r="NBR4" s="118"/>
      <c r="NBS4" s="118"/>
      <c r="NBT4" s="118"/>
      <c r="NBU4" s="118"/>
      <c r="NBV4" s="118"/>
      <c r="NBW4" s="118"/>
      <c r="NBX4" s="118"/>
      <c r="NBY4" s="118"/>
      <c r="NBZ4" s="118"/>
      <c r="NCA4" s="118"/>
      <c r="NCB4" s="118"/>
      <c r="NCC4" s="118"/>
      <c r="NCD4" s="118"/>
      <c r="NCE4" s="118"/>
      <c r="NCF4" s="118"/>
      <c r="NCG4" s="118"/>
      <c r="NCH4" s="118"/>
      <c r="NCI4" s="118"/>
      <c r="NCJ4" s="118"/>
      <c r="NCK4" s="118"/>
      <c r="NCL4" s="118"/>
      <c r="NCM4" s="118"/>
      <c r="NCN4" s="118"/>
      <c r="NCO4" s="118"/>
      <c r="NCP4" s="118"/>
      <c r="NCQ4" s="118"/>
      <c r="NCR4" s="118"/>
      <c r="NCS4" s="118"/>
      <c r="NCT4" s="118"/>
      <c r="NCU4" s="118"/>
      <c r="NCV4" s="118"/>
      <c r="NCW4" s="118"/>
      <c r="NCX4" s="118"/>
      <c r="NCY4" s="118"/>
      <c r="NCZ4" s="118"/>
      <c r="NDA4" s="118"/>
      <c r="NDB4" s="118"/>
      <c r="NDC4" s="118"/>
      <c r="NDD4" s="118"/>
      <c r="NDE4" s="118"/>
      <c r="NDF4" s="118"/>
      <c r="NDG4" s="118"/>
      <c r="NDH4" s="118"/>
      <c r="NDI4" s="118"/>
      <c r="NDJ4" s="118"/>
      <c r="NDK4" s="118"/>
      <c r="NDL4" s="118"/>
      <c r="NDM4" s="118"/>
      <c r="NDN4" s="118"/>
      <c r="NDO4" s="118"/>
      <c r="NDP4" s="118"/>
      <c r="NDQ4" s="118"/>
      <c r="NDR4" s="118"/>
      <c r="NDS4" s="118"/>
      <c r="NDT4" s="118"/>
      <c r="NDU4" s="118"/>
      <c r="NDV4" s="118"/>
      <c r="NDW4" s="118"/>
      <c r="NDX4" s="118"/>
      <c r="NDY4" s="118"/>
      <c r="NDZ4" s="118"/>
      <c r="NEA4" s="118"/>
      <c r="NEB4" s="118"/>
      <c r="NEC4" s="118"/>
      <c r="NED4" s="118"/>
      <c r="NEE4" s="118"/>
      <c r="NEF4" s="118"/>
      <c r="NEG4" s="118"/>
      <c r="NEH4" s="118"/>
      <c r="NEI4" s="118"/>
      <c r="NEJ4" s="118"/>
      <c r="NEK4" s="118"/>
      <c r="NEL4" s="118"/>
      <c r="NEM4" s="118"/>
      <c r="NEN4" s="118"/>
      <c r="NEO4" s="118"/>
      <c r="NEP4" s="118"/>
      <c r="NEQ4" s="118"/>
      <c r="NER4" s="118"/>
      <c r="NES4" s="118"/>
      <c r="NET4" s="118"/>
      <c r="NEU4" s="118"/>
      <c r="NEV4" s="118"/>
      <c r="NEW4" s="118"/>
      <c r="NEX4" s="118"/>
      <c r="NEY4" s="118"/>
      <c r="NEZ4" s="118"/>
      <c r="NFA4" s="118"/>
      <c r="NFB4" s="118"/>
      <c r="NFC4" s="118"/>
      <c r="NFD4" s="118"/>
      <c r="NFE4" s="118"/>
      <c r="NFF4" s="118"/>
      <c r="NFG4" s="118"/>
      <c r="NFH4" s="118"/>
      <c r="NFI4" s="118"/>
      <c r="NFJ4" s="118"/>
      <c r="NFK4" s="118"/>
      <c r="NFL4" s="118"/>
      <c r="NFM4" s="118"/>
      <c r="NFN4" s="118"/>
      <c r="NFO4" s="118"/>
      <c r="NFP4" s="118"/>
      <c r="NFQ4" s="118"/>
      <c r="NFR4" s="118"/>
      <c r="NFS4" s="118"/>
      <c r="NFT4" s="118"/>
      <c r="NFU4" s="118"/>
      <c r="NFV4" s="118"/>
      <c r="NFW4" s="118"/>
      <c r="NFX4" s="118"/>
      <c r="NFY4" s="118"/>
      <c r="NFZ4" s="118"/>
      <c r="NGA4" s="118"/>
      <c r="NGB4" s="118"/>
      <c r="NGC4" s="118"/>
      <c r="NGD4" s="118"/>
      <c r="NGE4" s="118"/>
      <c r="NGF4" s="118"/>
      <c r="NGG4" s="118"/>
      <c r="NGH4" s="118"/>
      <c r="NGI4" s="118"/>
      <c r="NGJ4" s="118"/>
      <c r="NGK4" s="118"/>
      <c r="NGL4" s="118"/>
      <c r="NGM4" s="118"/>
      <c r="NGN4" s="118"/>
      <c r="NGO4" s="118"/>
      <c r="NGP4" s="118"/>
      <c r="NGQ4" s="118"/>
      <c r="NGR4" s="118"/>
      <c r="NGS4" s="118"/>
      <c r="NGT4" s="118"/>
      <c r="NGU4" s="118"/>
      <c r="NGV4" s="118"/>
      <c r="NGW4" s="118"/>
      <c r="NGX4" s="118"/>
      <c r="NGY4" s="118"/>
      <c r="NGZ4" s="118"/>
      <c r="NHA4" s="118"/>
      <c r="NHB4" s="118"/>
      <c r="NHC4" s="118"/>
      <c r="NHD4" s="118"/>
      <c r="NHE4" s="118"/>
      <c r="NHF4" s="118"/>
      <c r="NHG4" s="118"/>
      <c r="NHH4" s="118"/>
      <c r="NHI4" s="118"/>
      <c r="NHJ4" s="118"/>
      <c r="NHK4" s="118"/>
      <c r="NHL4" s="118"/>
      <c r="NHM4" s="118"/>
      <c r="NHN4" s="118"/>
      <c r="NHO4" s="118"/>
      <c r="NHP4" s="118"/>
      <c r="NHQ4" s="118"/>
      <c r="NHR4" s="118"/>
      <c r="NHS4" s="118"/>
      <c r="NHT4" s="118"/>
      <c r="NHU4" s="118"/>
      <c r="NHV4" s="118"/>
      <c r="NHW4" s="118"/>
      <c r="NHX4" s="118"/>
      <c r="NHY4" s="118"/>
      <c r="NHZ4" s="118"/>
      <c r="NIA4" s="118"/>
      <c r="NIB4" s="118"/>
      <c r="NIC4" s="118"/>
      <c r="NID4" s="118"/>
      <c r="NIE4" s="118"/>
      <c r="NIF4" s="118"/>
      <c r="NIG4" s="118"/>
      <c r="NIH4" s="118"/>
      <c r="NII4" s="118"/>
      <c r="NIJ4" s="118"/>
      <c r="NIK4" s="118"/>
      <c r="NIL4" s="118"/>
      <c r="NIM4" s="118"/>
      <c r="NIN4" s="118"/>
      <c r="NIO4" s="118"/>
      <c r="NIP4" s="118"/>
      <c r="NIQ4" s="118"/>
      <c r="NIR4" s="118"/>
      <c r="NIS4" s="118"/>
      <c r="NIT4" s="118"/>
      <c r="NIU4" s="118"/>
      <c r="NIV4" s="118"/>
      <c r="NIW4" s="118"/>
      <c r="NIX4" s="118"/>
      <c r="NIY4" s="118"/>
      <c r="NIZ4" s="118"/>
      <c r="NJA4" s="118"/>
      <c r="NJB4" s="118"/>
      <c r="NJC4" s="118"/>
      <c r="NJD4" s="118"/>
      <c r="NJE4" s="118"/>
      <c r="NJF4" s="118"/>
      <c r="NJG4" s="118"/>
      <c r="NJH4" s="118"/>
      <c r="NJI4" s="118"/>
      <c r="NJJ4" s="118"/>
      <c r="NJK4" s="118"/>
      <c r="NJL4" s="118"/>
      <c r="NJM4" s="118"/>
      <c r="NJN4" s="118"/>
      <c r="NJO4" s="118"/>
      <c r="NJP4" s="118"/>
      <c r="NJQ4" s="118"/>
      <c r="NJR4" s="118"/>
      <c r="NJS4" s="118"/>
      <c r="NJT4" s="118"/>
      <c r="NJU4" s="118"/>
      <c r="NJV4" s="118"/>
      <c r="NJW4" s="118"/>
      <c r="NJX4" s="118"/>
      <c r="NJY4" s="118"/>
      <c r="NJZ4" s="118"/>
      <c r="NKA4" s="118"/>
      <c r="NKB4" s="118"/>
      <c r="NKC4" s="118"/>
      <c r="NKD4" s="118"/>
      <c r="NKE4" s="118"/>
      <c r="NKF4" s="118"/>
      <c r="NKG4" s="118"/>
      <c r="NKH4" s="118"/>
      <c r="NKI4" s="118"/>
      <c r="NKJ4" s="118"/>
      <c r="NKK4" s="118"/>
      <c r="NKL4" s="118"/>
      <c r="NKM4" s="118"/>
      <c r="NKN4" s="118"/>
      <c r="NKO4" s="118"/>
      <c r="NKP4" s="118"/>
      <c r="NKQ4" s="118"/>
      <c r="NKR4" s="118"/>
      <c r="NKS4" s="118"/>
      <c r="NKT4" s="118"/>
      <c r="NKU4" s="118"/>
      <c r="NKV4" s="118"/>
      <c r="NKW4" s="118"/>
      <c r="NKX4" s="118"/>
      <c r="NKY4" s="118"/>
      <c r="NKZ4" s="118"/>
      <c r="NLA4" s="118"/>
      <c r="NLB4" s="118"/>
      <c r="NLC4" s="118"/>
      <c r="NLD4" s="118"/>
      <c r="NLE4" s="118"/>
      <c r="NLF4" s="118"/>
      <c r="NLG4" s="118"/>
      <c r="NLH4" s="118"/>
      <c r="NLI4" s="118"/>
      <c r="NLJ4" s="118"/>
      <c r="NLK4" s="118"/>
      <c r="NLL4" s="118"/>
      <c r="NLM4" s="118"/>
      <c r="NLN4" s="118"/>
      <c r="NLO4" s="118"/>
      <c r="NLP4" s="118"/>
      <c r="NLQ4" s="118"/>
      <c r="NLR4" s="118"/>
      <c r="NLS4" s="118"/>
      <c r="NLT4" s="118"/>
      <c r="NLU4" s="118"/>
      <c r="NLV4" s="118"/>
      <c r="NLW4" s="118"/>
      <c r="NLX4" s="118"/>
      <c r="NLY4" s="118"/>
      <c r="NLZ4" s="118"/>
      <c r="NMA4" s="118"/>
      <c r="NMB4" s="118"/>
      <c r="NMC4" s="118"/>
      <c r="NMD4" s="118"/>
      <c r="NME4" s="118"/>
      <c r="NMF4" s="118"/>
      <c r="NMG4" s="118"/>
      <c r="NMH4" s="118"/>
      <c r="NMI4" s="118"/>
      <c r="NMJ4" s="118"/>
      <c r="NMK4" s="118"/>
      <c r="NML4" s="118"/>
      <c r="NMM4" s="118"/>
      <c r="NMN4" s="118"/>
      <c r="NMO4" s="118"/>
      <c r="NMP4" s="118"/>
      <c r="NMQ4" s="118"/>
      <c r="NMR4" s="118"/>
      <c r="NMS4" s="118"/>
      <c r="NMT4" s="118"/>
      <c r="NMU4" s="118"/>
      <c r="NMV4" s="118"/>
      <c r="NMW4" s="118"/>
      <c r="NMX4" s="118"/>
      <c r="NMY4" s="118"/>
      <c r="NMZ4" s="118"/>
      <c r="NNA4" s="118"/>
      <c r="NNB4" s="118"/>
      <c r="NNC4" s="118"/>
      <c r="NND4" s="118"/>
      <c r="NNE4" s="118"/>
      <c r="NNF4" s="118"/>
      <c r="NNG4" s="118"/>
      <c r="NNH4" s="118"/>
      <c r="NNI4" s="118"/>
      <c r="NNJ4" s="118"/>
      <c r="NNK4" s="118"/>
      <c r="NNL4" s="118"/>
      <c r="NNM4" s="118"/>
      <c r="NNN4" s="118"/>
      <c r="NNO4" s="118"/>
      <c r="NNP4" s="118"/>
      <c r="NNQ4" s="118"/>
      <c r="NNR4" s="118"/>
      <c r="NNS4" s="118"/>
      <c r="NNT4" s="118"/>
      <c r="NNU4" s="118"/>
      <c r="NNV4" s="118"/>
      <c r="NNW4" s="118"/>
      <c r="NNX4" s="118"/>
      <c r="NNY4" s="118"/>
      <c r="NNZ4" s="118"/>
      <c r="NOA4" s="118"/>
      <c r="NOB4" s="118"/>
      <c r="NOC4" s="118"/>
      <c r="NOD4" s="118"/>
      <c r="NOE4" s="118"/>
      <c r="NOF4" s="118"/>
      <c r="NOG4" s="118"/>
      <c r="NOH4" s="118"/>
      <c r="NOI4" s="118"/>
      <c r="NOJ4" s="118"/>
      <c r="NOK4" s="118"/>
      <c r="NOL4" s="118"/>
      <c r="NOM4" s="118"/>
      <c r="NON4" s="118"/>
      <c r="NOO4" s="118"/>
      <c r="NOP4" s="118"/>
      <c r="NOQ4" s="118"/>
      <c r="NOR4" s="118"/>
      <c r="NOS4" s="118"/>
      <c r="NOT4" s="118"/>
      <c r="NOU4" s="118"/>
      <c r="NOV4" s="118"/>
      <c r="NOW4" s="118"/>
      <c r="NOX4" s="118"/>
      <c r="NOY4" s="118"/>
      <c r="NOZ4" s="118"/>
      <c r="NPA4" s="118"/>
      <c r="NPB4" s="118"/>
      <c r="NPC4" s="118"/>
      <c r="NPD4" s="118"/>
      <c r="NPE4" s="118"/>
      <c r="NPF4" s="118"/>
      <c r="NPG4" s="118"/>
      <c r="NPH4" s="118"/>
      <c r="NPI4" s="118"/>
      <c r="NPJ4" s="118"/>
      <c r="NPK4" s="118"/>
      <c r="NPL4" s="118"/>
      <c r="NPM4" s="118"/>
      <c r="NPN4" s="118"/>
      <c r="NPO4" s="118"/>
      <c r="NPP4" s="118"/>
      <c r="NPQ4" s="118"/>
      <c r="NPR4" s="118"/>
      <c r="NPS4" s="118"/>
      <c r="NPT4" s="118"/>
      <c r="NPU4" s="118"/>
      <c r="NPV4" s="118"/>
      <c r="NPW4" s="118"/>
      <c r="NPX4" s="118"/>
      <c r="NPY4" s="118"/>
      <c r="NPZ4" s="118"/>
      <c r="NQA4" s="118"/>
      <c r="NQB4" s="118"/>
      <c r="NQC4" s="118"/>
      <c r="NQD4" s="118"/>
      <c r="NQE4" s="118"/>
      <c r="NQF4" s="118"/>
      <c r="NQG4" s="118"/>
      <c r="NQH4" s="118"/>
      <c r="NQI4" s="118"/>
      <c r="NQJ4" s="118"/>
      <c r="NQK4" s="118"/>
      <c r="NQL4" s="118"/>
      <c r="NQM4" s="118"/>
      <c r="NQN4" s="118"/>
      <c r="NQO4" s="118"/>
      <c r="NQP4" s="118"/>
      <c r="NQQ4" s="118"/>
      <c r="NQR4" s="118"/>
      <c r="NQS4" s="118"/>
      <c r="NQT4" s="118"/>
      <c r="NQU4" s="118"/>
      <c r="NQV4" s="118"/>
      <c r="NQW4" s="118"/>
      <c r="NQX4" s="118"/>
      <c r="NQY4" s="118"/>
      <c r="NQZ4" s="118"/>
      <c r="NRA4" s="118"/>
      <c r="NRB4" s="118"/>
      <c r="NRC4" s="118"/>
      <c r="NRD4" s="118"/>
      <c r="NRE4" s="118"/>
      <c r="NRF4" s="118"/>
      <c r="NRG4" s="118"/>
      <c r="NRH4" s="118"/>
      <c r="NRI4" s="118"/>
      <c r="NRJ4" s="118"/>
      <c r="NRK4" s="118"/>
      <c r="NRL4" s="118"/>
      <c r="NRM4" s="118"/>
      <c r="NRN4" s="118"/>
      <c r="NRO4" s="118"/>
      <c r="NRP4" s="118"/>
      <c r="NRQ4" s="118"/>
      <c r="NRR4" s="118"/>
      <c r="NRS4" s="118"/>
      <c r="NRT4" s="118"/>
      <c r="NRU4" s="118"/>
      <c r="NRV4" s="118"/>
      <c r="NRW4" s="118"/>
      <c r="NRX4" s="118"/>
      <c r="NRY4" s="118"/>
      <c r="NRZ4" s="118"/>
      <c r="NSA4" s="118"/>
      <c r="NSB4" s="118"/>
      <c r="NSC4" s="118"/>
      <c r="NSD4" s="118"/>
      <c r="NSE4" s="118"/>
      <c r="NSF4" s="118"/>
      <c r="NSG4" s="118"/>
      <c r="NSH4" s="118"/>
      <c r="NSI4" s="118"/>
      <c r="NSJ4" s="118"/>
      <c r="NSK4" s="118"/>
      <c r="NSL4" s="118"/>
      <c r="NSM4" s="118"/>
      <c r="NSN4" s="118"/>
      <c r="NSO4" s="118"/>
      <c r="NSP4" s="118"/>
      <c r="NSQ4" s="118"/>
      <c r="NSR4" s="118"/>
      <c r="NSS4" s="118"/>
      <c r="NST4" s="118"/>
      <c r="NSU4" s="118"/>
      <c r="NSV4" s="118"/>
      <c r="NSW4" s="118"/>
      <c r="NSX4" s="118"/>
      <c r="NSY4" s="118"/>
      <c r="NSZ4" s="118"/>
      <c r="NTA4" s="118"/>
      <c r="NTB4" s="118"/>
      <c r="NTC4" s="118"/>
      <c r="NTD4" s="118"/>
      <c r="NTE4" s="118"/>
      <c r="NTF4" s="118"/>
      <c r="NTG4" s="118"/>
      <c r="NTH4" s="118"/>
      <c r="NTI4" s="118"/>
      <c r="NTJ4" s="118"/>
      <c r="NTK4" s="118"/>
      <c r="NTL4" s="118"/>
      <c r="NTM4" s="118"/>
      <c r="NTN4" s="118"/>
      <c r="NTO4" s="118"/>
      <c r="NTP4" s="118"/>
      <c r="NTQ4" s="118"/>
      <c r="NTR4" s="118"/>
      <c r="NTS4" s="118"/>
      <c r="NTT4" s="118"/>
      <c r="NTU4" s="118"/>
      <c r="NTV4" s="118"/>
      <c r="NTW4" s="118"/>
      <c r="NTX4" s="118"/>
      <c r="NTY4" s="118"/>
      <c r="NTZ4" s="118"/>
      <c r="NUA4" s="118"/>
      <c r="NUB4" s="118"/>
      <c r="NUC4" s="118"/>
      <c r="NUD4" s="118"/>
      <c r="NUE4" s="118"/>
      <c r="NUF4" s="118"/>
      <c r="NUG4" s="118"/>
      <c r="NUH4" s="118"/>
      <c r="NUI4" s="118"/>
      <c r="NUJ4" s="118"/>
      <c r="NUK4" s="118"/>
      <c r="NUL4" s="118"/>
      <c r="NUM4" s="118"/>
      <c r="NUN4" s="118"/>
      <c r="NUO4" s="118"/>
      <c r="NUP4" s="118"/>
      <c r="NUQ4" s="118"/>
      <c r="NUR4" s="118"/>
      <c r="NUS4" s="118"/>
      <c r="NUT4" s="118"/>
      <c r="NUU4" s="118"/>
      <c r="NUV4" s="118"/>
      <c r="NUW4" s="118"/>
      <c r="NUX4" s="118"/>
      <c r="NUY4" s="118"/>
      <c r="NUZ4" s="118"/>
      <c r="NVA4" s="118"/>
      <c r="NVB4" s="118"/>
      <c r="NVC4" s="118"/>
      <c r="NVD4" s="118"/>
      <c r="NVE4" s="118"/>
      <c r="NVF4" s="118"/>
      <c r="NVG4" s="118"/>
      <c r="NVH4" s="118"/>
      <c r="NVI4" s="118"/>
      <c r="NVJ4" s="118"/>
      <c r="NVK4" s="118"/>
      <c r="NVL4" s="118"/>
      <c r="NVM4" s="118"/>
      <c r="NVN4" s="118"/>
      <c r="NVO4" s="118"/>
      <c r="NVP4" s="118"/>
      <c r="NVQ4" s="118"/>
      <c r="NVR4" s="118"/>
      <c r="NVS4" s="118"/>
      <c r="NVT4" s="118"/>
      <c r="NVU4" s="118"/>
      <c r="NVV4" s="118"/>
      <c r="NVW4" s="118"/>
      <c r="NVX4" s="118"/>
      <c r="NVY4" s="118"/>
      <c r="NVZ4" s="118"/>
      <c r="NWA4" s="118"/>
      <c r="NWB4" s="118"/>
      <c r="NWC4" s="118"/>
      <c r="NWD4" s="118"/>
      <c r="NWE4" s="118"/>
      <c r="NWF4" s="118"/>
      <c r="NWG4" s="118"/>
      <c r="NWH4" s="118"/>
      <c r="NWI4" s="118"/>
      <c r="NWJ4" s="118"/>
      <c r="NWK4" s="118"/>
      <c r="NWL4" s="118"/>
      <c r="NWM4" s="118"/>
      <c r="NWN4" s="118"/>
      <c r="NWO4" s="118"/>
      <c r="NWP4" s="118"/>
      <c r="NWQ4" s="118"/>
      <c r="NWR4" s="118"/>
      <c r="NWS4" s="118"/>
      <c r="NWT4" s="118"/>
      <c r="NWU4" s="118"/>
      <c r="NWV4" s="118"/>
      <c r="NWW4" s="118"/>
      <c r="NWX4" s="118"/>
      <c r="NWY4" s="118"/>
      <c r="NWZ4" s="118"/>
      <c r="NXA4" s="118"/>
      <c r="NXB4" s="118"/>
      <c r="NXC4" s="118"/>
      <c r="NXD4" s="118"/>
      <c r="NXE4" s="118"/>
      <c r="NXF4" s="118"/>
      <c r="NXG4" s="118"/>
      <c r="NXH4" s="118"/>
      <c r="NXI4" s="118"/>
      <c r="NXJ4" s="118"/>
      <c r="NXK4" s="118"/>
      <c r="NXL4" s="118"/>
      <c r="NXM4" s="118"/>
      <c r="NXN4" s="118"/>
      <c r="NXO4" s="118"/>
      <c r="NXP4" s="118"/>
      <c r="NXQ4" s="118"/>
      <c r="NXR4" s="118"/>
      <c r="NXS4" s="118"/>
      <c r="NXT4" s="118"/>
      <c r="NXU4" s="118"/>
      <c r="NXV4" s="118"/>
      <c r="NXW4" s="118"/>
      <c r="NXX4" s="118"/>
      <c r="NXY4" s="118"/>
      <c r="NXZ4" s="118"/>
      <c r="NYA4" s="118"/>
      <c r="NYB4" s="118"/>
      <c r="NYC4" s="118"/>
      <c r="NYD4" s="118"/>
      <c r="NYE4" s="118"/>
      <c r="NYF4" s="118"/>
      <c r="NYG4" s="118"/>
      <c r="NYH4" s="118"/>
      <c r="NYI4" s="118"/>
      <c r="NYJ4" s="118"/>
      <c r="NYK4" s="118"/>
      <c r="NYL4" s="118"/>
      <c r="NYM4" s="118"/>
      <c r="NYN4" s="118"/>
      <c r="NYO4" s="118"/>
      <c r="NYP4" s="118"/>
      <c r="NYQ4" s="118"/>
      <c r="NYR4" s="118"/>
      <c r="NYS4" s="118"/>
      <c r="NYT4" s="118"/>
      <c r="NYU4" s="118"/>
      <c r="NYV4" s="118"/>
      <c r="NYW4" s="118"/>
      <c r="NYX4" s="118"/>
      <c r="NYY4" s="118"/>
      <c r="NYZ4" s="118"/>
      <c r="NZA4" s="118"/>
      <c r="NZB4" s="118"/>
      <c r="NZC4" s="118"/>
      <c r="NZD4" s="118"/>
      <c r="NZE4" s="118"/>
      <c r="NZF4" s="118"/>
      <c r="NZG4" s="118"/>
      <c r="NZH4" s="118"/>
      <c r="NZI4" s="118"/>
      <c r="NZJ4" s="118"/>
      <c r="NZK4" s="118"/>
      <c r="NZL4" s="118"/>
      <c r="NZM4" s="118"/>
      <c r="NZN4" s="118"/>
      <c r="NZO4" s="118"/>
      <c r="NZP4" s="118"/>
      <c r="NZQ4" s="118"/>
      <c r="NZR4" s="118"/>
      <c r="NZS4" s="118"/>
      <c r="NZT4" s="118"/>
      <c r="NZU4" s="118"/>
      <c r="NZV4" s="118"/>
      <c r="NZW4" s="118"/>
      <c r="NZX4" s="118"/>
      <c r="NZY4" s="118"/>
      <c r="NZZ4" s="118"/>
      <c r="OAA4" s="118"/>
      <c r="OAB4" s="118"/>
      <c r="OAC4" s="118"/>
      <c r="OAD4" s="118"/>
      <c r="OAE4" s="118"/>
      <c r="OAF4" s="118"/>
      <c r="OAG4" s="118"/>
      <c r="OAH4" s="118"/>
      <c r="OAI4" s="118"/>
      <c r="OAJ4" s="118"/>
      <c r="OAK4" s="118"/>
      <c r="OAL4" s="118"/>
      <c r="OAM4" s="118"/>
      <c r="OAN4" s="118"/>
      <c r="OAO4" s="118"/>
      <c r="OAP4" s="118"/>
      <c r="OAQ4" s="118"/>
      <c r="OAR4" s="118"/>
      <c r="OAS4" s="118"/>
      <c r="OAT4" s="118"/>
      <c r="OAU4" s="118"/>
      <c r="OAV4" s="118"/>
      <c r="OAW4" s="118"/>
      <c r="OAX4" s="118"/>
      <c r="OAY4" s="118"/>
      <c r="OAZ4" s="118"/>
      <c r="OBA4" s="118"/>
      <c r="OBB4" s="118"/>
      <c r="OBC4" s="118"/>
      <c r="OBD4" s="118"/>
      <c r="OBE4" s="118"/>
      <c r="OBF4" s="118"/>
      <c r="OBG4" s="118"/>
      <c r="OBH4" s="118"/>
      <c r="OBI4" s="118"/>
      <c r="OBJ4" s="118"/>
      <c r="OBK4" s="118"/>
      <c r="OBL4" s="118"/>
      <c r="OBM4" s="118"/>
      <c r="OBN4" s="118"/>
      <c r="OBO4" s="118"/>
      <c r="OBP4" s="118"/>
      <c r="OBQ4" s="118"/>
      <c r="OBR4" s="118"/>
      <c r="OBS4" s="118"/>
      <c r="OBT4" s="118"/>
      <c r="OBU4" s="118"/>
      <c r="OBV4" s="118"/>
      <c r="OBW4" s="118"/>
      <c r="OBX4" s="118"/>
      <c r="OBY4" s="118"/>
      <c r="OBZ4" s="118"/>
      <c r="OCA4" s="118"/>
      <c r="OCB4" s="118"/>
      <c r="OCC4" s="118"/>
      <c r="OCD4" s="118"/>
      <c r="OCE4" s="118"/>
      <c r="OCF4" s="118"/>
      <c r="OCG4" s="118"/>
      <c r="OCH4" s="118"/>
      <c r="OCI4" s="118"/>
      <c r="OCJ4" s="118"/>
      <c r="OCK4" s="118"/>
      <c r="OCL4" s="118"/>
      <c r="OCM4" s="118"/>
      <c r="OCN4" s="118"/>
      <c r="OCO4" s="118"/>
      <c r="OCP4" s="118"/>
      <c r="OCQ4" s="118"/>
      <c r="OCR4" s="118"/>
      <c r="OCS4" s="118"/>
      <c r="OCT4" s="118"/>
      <c r="OCU4" s="118"/>
      <c r="OCV4" s="118"/>
      <c r="OCW4" s="118"/>
      <c r="OCX4" s="118"/>
      <c r="OCY4" s="118"/>
      <c r="OCZ4" s="118"/>
      <c r="ODA4" s="118"/>
      <c r="ODB4" s="118"/>
      <c r="ODC4" s="118"/>
      <c r="ODD4" s="118"/>
      <c r="ODE4" s="118"/>
      <c r="ODF4" s="118"/>
      <c r="ODG4" s="118"/>
      <c r="ODH4" s="118"/>
      <c r="ODI4" s="118"/>
      <c r="ODJ4" s="118"/>
      <c r="ODK4" s="118"/>
      <c r="ODL4" s="118"/>
      <c r="ODM4" s="118"/>
      <c r="ODN4" s="118"/>
      <c r="ODO4" s="118"/>
      <c r="ODP4" s="118"/>
      <c r="ODQ4" s="118"/>
      <c r="ODR4" s="118"/>
      <c r="ODS4" s="118"/>
      <c r="ODT4" s="118"/>
      <c r="ODU4" s="118"/>
      <c r="ODV4" s="118"/>
      <c r="ODW4" s="118"/>
      <c r="ODX4" s="118"/>
      <c r="ODY4" s="118"/>
      <c r="ODZ4" s="118"/>
      <c r="OEA4" s="118"/>
      <c r="OEB4" s="118"/>
      <c r="OEC4" s="118"/>
      <c r="OED4" s="118"/>
      <c r="OEE4" s="118"/>
      <c r="OEF4" s="118"/>
      <c r="OEG4" s="118"/>
      <c r="OEH4" s="118"/>
      <c r="OEI4" s="118"/>
      <c r="OEJ4" s="118"/>
      <c r="OEK4" s="118"/>
      <c r="OEL4" s="118"/>
      <c r="OEM4" s="118"/>
      <c r="OEN4" s="118"/>
      <c r="OEO4" s="118"/>
      <c r="OEP4" s="118"/>
      <c r="OEQ4" s="118"/>
      <c r="OER4" s="118"/>
      <c r="OES4" s="118"/>
      <c r="OET4" s="118"/>
      <c r="OEU4" s="118"/>
      <c r="OEV4" s="118"/>
      <c r="OEW4" s="118"/>
      <c r="OEX4" s="118"/>
      <c r="OEY4" s="118"/>
      <c r="OEZ4" s="118"/>
      <c r="OFA4" s="118"/>
      <c r="OFB4" s="118"/>
      <c r="OFC4" s="118"/>
      <c r="OFD4" s="118"/>
      <c r="OFE4" s="118"/>
      <c r="OFF4" s="118"/>
      <c r="OFG4" s="118"/>
      <c r="OFH4" s="118"/>
      <c r="OFI4" s="118"/>
      <c r="OFJ4" s="118"/>
      <c r="OFK4" s="118"/>
      <c r="OFL4" s="118"/>
      <c r="OFM4" s="118"/>
      <c r="OFN4" s="118"/>
      <c r="OFO4" s="118"/>
      <c r="OFP4" s="118"/>
      <c r="OFQ4" s="118"/>
      <c r="OFR4" s="118"/>
      <c r="OFS4" s="118"/>
      <c r="OFT4" s="118"/>
      <c r="OFU4" s="118"/>
      <c r="OFV4" s="118"/>
      <c r="OFW4" s="118"/>
      <c r="OFX4" s="118"/>
      <c r="OFY4" s="118"/>
      <c r="OFZ4" s="118"/>
      <c r="OGA4" s="118"/>
      <c r="OGB4" s="118"/>
      <c r="OGC4" s="118"/>
      <c r="OGD4" s="118"/>
      <c r="OGE4" s="118"/>
      <c r="OGF4" s="118"/>
      <c r="OGG4" s="118"/>
      <c r="OGH4" s="118"/>
      <c r="OGI4" s="118"/>
      <c r="OGJ4" s="118"/>
      <c r="OGK4" s="118"/>
      <c r="OGL4" s="118"/>
      <c r="OGM4" s="118"/>
      <c r="OGN4" s="118"/>
      <c r="OGO4" s="118"/>
      <c r="OGP4" s="118"/>
      <c r="OGQ4" s="118"/>
      <c r="OGR4" s="118"/>
      <c r="OGS4" s="118"/>
      <c r="OGT4" s="118"/>
      <c r="OGU4" s="118"/>
      <c r="OGV4" s="118"/>
      <c r="OGW4" s="118"/>
      <c r="OGX4" s="118"/>
      <c r="OGY4" s="118"/>
      <c r="OGZ4" s="118"/>
      <c r="OHA4" s="118"/>
      <c r="OHB4" s="118"/>
      <c r="OHC4" s="118"/>
      <c r="OHD4" s="118"/>
      <c r="OHE4" s="118"/>
      <c r="OHF4" s="118"/>
      <c r="OHG4" s="118"/>
      <c r="OHH4" s="118"/>
      <c r="OHI4" s="118"/>
      <c r="OHJ4" s="118"/>
      <c r="OHK4" s="118"/>
      <c r="OHL4" s="118"/>
      <c r="OHM4" s="118"/>
      <c r="OHN4" s="118"/>
      <c r="OHO4" s="118"/>
      <c r="OHP4" s="118"/>
      <c r="OHQ4" s="118"/>
      <c r="OHR4" s="118"/>
      <c r="OHS4" s="118"/>
      <c r="OHT4" s="118"/>
      <c r="OHU4" s="118"/>
      <c r="OHV4" s="118"/>
      <c r="OHW4" s="118"/>
      <c r="OHX4" s="118"/>
      <c r="OHY4" s="118"/>
      <c r="OHZ4" s="118"/>
      <c r="OIA4" s="118"/>
      <c r="OIB4" s="118"/>
      <c r="OIC4" s="118"/>
      <c r="OID4" s="118"/>
      <c r="OIE4" s="118"/>
      <c r="OIF4" s="118"/>
      <c r="OIG4" s="118"/>
      <c r="OIH4" s="118"/>
      <c r="OII4" s="118"/>
      <c r="OIJ4" s="118"/>
      <c r="OIK4" s="118"/>
      <c r="OIL4" s="118"/>
      <c r="OIM4" s="118"/>
      <c r="OIN4" s="118"/>
      <c r="OIO4" s="118"/>
      <c r="OIP4" s="118"/>
      <c r="OIQ4" s="118"/>
      <c r="OIR4" s="118"/>
      <c r="OIS4" s="118"/>
      <c r="OIT4" s="118"/>
      <c r="OIU4" s="118"/>
      <c r="OIV4" s="118"/>
      <c r="OIW4" s="118"/>
      <c r="OIX4" s="118"/>
      <c r="OIY4" s="118"/>
      <c r="OIZ4" s="118"/>
      <c r="OJA4" s="118"/>
      <c r="OJB4" s="118"/>
      <c r="OJC4" s="118"/>
      <c r="OJD4" s="118"/>
      <c r="OJE4" s="118"/>
      <c r="OJF4" s="118"/>
      <c r="OJG4" s="118"/>
      <c r="OJH4" s="118"/>
      <c r="OJI4" s="118"/>
      <c r="OJJ4" s="118"/>
      <c r="OJK4" s="118"/>
      <c r="OJL4" s="118"/>
      <c r="OJM4" s="118"/>
      <c r="OJN4" s="118"/>
      <c r="OJO4" s="118"/>
      <c r="OJP4" s="118"/>
      <c r="OJQ4" s="118"/>
      <c r="OJR4" s="118"/>
      <c r="OJS4" s="118"/>
      <c r="OJT4" s="118"/>
      <c r="OJU4" s="118"/>
      <c r="OJV4" s="118"/>
      <c r="OJW4" s="118"/>
      <c r="OJX4" s="118"/>
      <c r="OJY4" s="118"/>
      <c r="OJZ4" s="118"/>
      <c r="OKA4" s="118"/>
      <c r="OKB4" s="118"/>
      <c r="OKC4" s="118"/>
      <c r="OKD4" s="118"/>
      <c r="OKE4" s="118"/>
      <c r="OKF4" s="118"/>
      <c r="OKG4" s="118"/>
      <c r="OKH4" s="118"/>
      <c r="OKI4" s="118"/>
      <c r="OKJ4" s="118"/>
      <c r="OKK4" s="118"/>
      <c r="OKL4" s="118"/>
      <c r="OKM4" s="118"/>
      <c r="OKN4" s="118"/>
      <c r="OKO4" s="118"/>
      <c r="OKP4" s="118"/>
      <c r="OKQ4" s="118"/>
      <c r="OKR4" s="118"/>
      <c r="OKS4" s="118"/>
      <c r="OKT4" s="118"/>
      <c r="OKU4" s="118"/>
      <c r="OKV4" s="118"/>
      <c r="OKW4" s="118"/>
      <c r="OKX4" s="118"/>
      <c r="OKY4" s="118"/>
      <c r="OKZ4" s="118"/>
      <c r="OLA4" s="118"/>
      <c r="OLB4" s="118"/>
      <c r="OLC4" s="118"/>
      <c r="OLD4" s="118"/>
      <c r="OLE4" s="118"/>
      <c r="OLF4" s="118"/>
      <c r="OLG4" s="118"/>
      <c r="OLH4" s="118"/>
      <c r="OLI4" s="118"/>
      <c r="OLJ4" s="118"/>
      <c r="OLK4" s="118"/>
      <c r="OLL4" s="118"/>
      <c r="OLM4" s="118"/>
      <c r="OLN4" s="118"/>
      <c r="OLO4" s="118"/>
      <c r="OLP4" s="118"/>
      <c r="OLQ4" s="118"/>
      <c r="OLR4" s="118"/>
      <c r="OLS4" s="118"/>
      <c r="OLT4" s="118"/>
      <c r="OLU4" s="118"/>
      <c r="OLV4" s="118"/>
      <c r="OLW4" s="118"/>
      <c r="OLX4" s="118"/>
      <c r="OLY4" s="118"/>
      <c r="OLZ4" s="118"/>
      <c r="OMA4" s="118"/>
      <c r="OMB4" s="118"/>
      <c r="OMC4" s="118"/>
      <c r="OMD4" s="118"/>
      <c r="OME4" s="118"/>
      <c r="OMF4" s="118"/>
      <c r="OMG4" s="118"/>
      <c r="OMH4" s="118"/>
      <c r="OMI4" s="118"/>
      <c r="OMJ4" s="118"/>
      <c r="OMK4" s="118"/>
      <c r="OML4" s="118"/>
      <c r="OMM4" s="118"/>
      <c r="OMN4" s="118"/>
      <c r="OMO4" s="118"/>
      <c r="OMP4" s="118"/>
      <c r="OMQ4" s="118"/>
      <c r="OMR4" s="118"/>
      <c r="OMS4" s="118"/>
      <c r="OMT4" s="118"/>
      <c r="OMU4" s="118"/>
      <c r="OMV4" s="118"/>
      <c r="OMW4" s="118"/>
      <c r="OMX4" s="118"/>
      <c r="OMY4" s="118"/>
      <c r="OMZ4" s="118"/>
      <c r="ONA4" s="118"/>
      <c r="ONB4" s="118"/>
      <c r="ONC4" s="118"/>
      <c r="OND4" s="118"/>
      <c r="ONE4" s="118"/>
      <c r="ONF4" s="118"/>
      <c r="ONG4" s="118"/>
      <c r="ONH4" s="118"/>
      <c r="ONI4" s="118"/>
      <c r="ONJ4" s="118"/>
      <c r="ONK4" s="118"/>
      <c r="ONL4" s="118"/>
      <c r="ONM4" s="118"/>
      <c r="ONN4" s="118"/>
      <c r="ONO4" s="118"/>
      <c r="ONP4" s="118"/>
      <c r="ONQ4" s="118"/>
      <c r="ONR4" s="118"/>
      <c r="ONS4" s="118"/>
      <c r="ONT4" s="118"/>
      <c r="ONU4" s="118"/>
      <c r="ONV4" s="118"/>
      <c r="ONW4" s="118"/>
      <c r="ONX4" s="118"/>
      <c r="ONY4" s="118"/>
      <c r="ONZ4" s="118"/>
      <c r="OOA4" s="118"/>
      <c r="OOB4" s="118"/>
      <c r="OOC4" s="118"/>
      <c r="OOD4" s="118"/>
      <c r="OOE4" s="118"/>
      <c r="OOF4" s="118"/>
      <c r="OOG4" s="118"/>
      <c r="OOH4" s="118"/>
      <c r="OOI4" s="118"/>
      <c r="OOJ4" s="118"/>
      <c r="OOK4" s="118"/>
      <c r="OOL4" s="118"/>
      <c r="OOM4" s="118"/>
      <c r="OON4" s="118"/>
      <c r="OOO4" s="118"/>
      <c r="OOP4" s="118"/>
      <c r="OOQ4" s="118"/>
      <c r="OOR4" s="118"/>
      <c r="OOS4" s="118"/>
      <c r="OOT4" s="118"/>
      <c r="OOU4" s="118"/>
      <c r="OOV4" s="118"/>
      <c r="OOW4" s="118"/>
      <c r="OOX4" s="118"/>
      <c r="OOY4" s="118"/>
      <c r="OOZ4" s="118"/>
      <c r="OPA4" s="118"/>
      <c r="OPB4" s="118"/>
      <c r="OPC4" s="118"/>
      <c r="OPD4" s="118"/>
      <c r="OPE4" s="118"/>
      <c r="OPF4" s="118"/>
      <c r="OPG4" s="118"/>
      <c r="OPH4" s="118"/>
      <c r="OPI4" s="118"/>
      <c r="OPJ4" s="118"/>
      <c r="OPK4" s="118"/>
      <c r="OPL4" s="118"/>
      <c r="OPM4" s="118"/>
      <c r="OPN4" s="118"/>
      <c r="OPO4" s="118"/>
      <c r="OPP4" s="118"/>
      <c r="OPQ4" s="118"/>
      <c r="OPR4" s="118"/>
      <c r="OPS4" s="118"/>
      <c r="OPT4" s="118"/>
      <c r="OPU4" s="118"/>
      <c r="OPV4" s="118"/>
      <c r="OPW4" s="118"/>
      <c r="OPX4" s="118"/>
      <c r="OPY4" s="118"/>
      <c r="OPZ4" s="118"/>
      <c r="OQA4" s="118"/>
      <c r="OQB4" s="118"/>
      <c r="OQC4" s="118"/>
      <c r="OQD4" s="118"/>
      <c r="OQE4" s="118"/>
      <c r="OQF4" s="118"/>
      <c r="OQG4" s="118"/>
      <c r="OQH4" s="118"/>
      <c r="OQI4" s="118"/>
      <c r="OQJ4" s="118"/>
      <c r="OQK4" s="118"/>
      <c r="OQL4" s="118"/>
      <c r="OQM4" s="118"/>
      <c r="OQN4" s="118"/>
      <c r="OQO4" s="118"/>
      <c r="OQP4" s="118"/>
      <c r="OQQ4" s="118"/>
      <c r="OQR4" s="118"/>
      <c r="OQS4" s="118"/>
      <c r="OQT4" s="118"/>
      <c r="OQU4" s="118"/>
      <c r="OQV4" s="118"/>
      <c r="OQW4" s="118"/>
      <c r="OQX4" s="118"/>
      <c r="OQY4" s="118"/>
      <c r="OQZ4" s="118"/>
      <c r="ORA4" s="118"/>
      <c r="ORB4" s="118"/>
      <c r="ORC4" s="118"/>
      <c r="ORD4" s="118"/>
      <c r="ORE4" s="118"/>
      <c r="ORF4" s="118"/>
      <c r="ORG4" s="118"/>
      <c r="ORH4" s="118"/>
      <c r="ORI4" s="118"/>
      <c r="ORJ4" s="118"/>
      <c r="ORK4" s="118"/>
      <c r="ORL4" s="118"/>
      <c r="ORM4" s="118"/>
      <c r="ORN4" s="118"/>
      <c r="ORO4" s="118"/>
      <c r="ORP4" s="118"/>
      <c r="ORQ4" s="118"/>
      <c r="ORR4" s="118"/>
      <c r="ORS4" s="118"/>
      <c r="ORT4" s="118"/>
      <c r="ORU4" s="118"/>
      <c r="ORV4" s="118"/>
      <c r="ORW4" s="118"/>
      <c r="ORX4" s="118"/>
      <c r="ORY4" s="118"/>
      <c r="ORZ4" s="118"/>
      <c r="OSA4" s="118"/>
      <c r="OSB4" s="118"/>
      <c r="OSC4" s="118"/>
      <c r="OSD4" s="118"/>
      <c r="OSE4" s="118"/>
      <c r="OSF4" s="118"/>
      <c r="OSG4" s="118"/>
      <c r="OSH4" s="118"/>
      <c r="OSI4" s="118"/>
      <c r="OSJ4" s="118"/>
      <c r="OSK4" s="118"/>
      <c r="OSL4" s="118"/>
      <c r="OSM4" s="118"/>
      <c r="OSN4" s="118"/>
      <c r="OSO4" s="118"/>
      <c r="OSP4" s="118"/>
      <c r="OSQ4" s="118"/>
      <c r="OSR4" s="118"/>
      <c r="OSS4" s="118"/>
      <c r="OST4" s="118"/>
      <c r="OSU4" s="118"/>
      <c r="OSV4" s="118"/>
      <c r="OSW4" s="118"/>
      <c r="OSX4" s="118"/>
      <c r="OSY4" s="118"/>
      <c r="OSZ4" s="118"/>
      <c r="OTA4" s="118"/>
      <c r="OTB4" s="118"/>
      <c r="OTC4" s="118"/>
      <c r="OTD4" s="118"/>
      <c r="OTE4" s="118"/>
      <c r="OTF4" s="118"/>
      <c r="OTG4" s="118"/>
      <c r="OTH4" s="118"/>
      <c r="OTI4" s="118"/>
      <c r="OTJ4" s="118"/>
      <c r="OTK4" s="118"/>
      <c r="OTL4" s="118"/>
      <c r="OTM4" s="118"/>
      <c r="OTN4" s="118"/>
      <c r="OTO4" s="118"/>
      <c r="OTP4" s="118"/>
      <c r="OTQ4" s="118"/>
      <c r="OTR4" s="118"/>
      <c r="OTS4" s="118"/>
      <c r="OTT4" s="118"/>
      <c r="OTU4" s="118"/>
      <c r="OTV4" s="118"/>
      <c r="OTW4" s="118"/>
      <c r="OTX4" s="118"/>
      <c r="OTY4" s="118"/>
      <c r="OTZ4" s="118"/>
      <c r="OUA4" s="118"/>
      <c r="OUB4" s="118"/>
      <c r="OUC4" s="118"/>
      <c r="OUD4" s="118"/>
      <c r="OUE4" s="118"/>
      <c r="OUF4" s="118"/>
      <c r="OUG4" s="118"/>
      <c r="OUH4" s="118"/>
      <c r="OUI4" s="118"/>
      <c r="OUJ4" s="118"/>
      <c r="OUK4" s="118"/>
      <c r="OUL4" s="118"/>
      <c r="OUM4" s="118"/>
      <c r="OUN4" s="118"/>
      <c r="OUO4" s="118"/>
      <c r="OUP4" s="118"/>
      <c r="OUQ4" s="118"/>
      <c r="OUR4" s="118"/>
      <c r="OUS4" s="118"/>
      <c r="OUT4" s="118"/>
      <c r="OUU4" s="118"/>
      <c r="OUV4" s="118"/>
      <c r="OUW4" s="118"/>
      <c r="OUX4" s="118"/>
      <c r="OUY4" s="118"/>
      <c r="OUZ4" s="118"/>
      <c r="OVA4" s="118"/>
      <c r="OVB4" s="118"/>
      <c r="OVC4" s="118"/>
      <c r="OVD4" s="118"/>
      <c r="OVE4" s="118"/>
      <c r="OVF4" s="118"/>
      <c r="OVG4" s="118"/>
      <c r="OVH4" s="118"/>
      <c r="OVI4" s="118"/>
      <c r="OVJ4" s="118"/>
      <c r="OVK4" s="118"/>
      <c r="OVL4" s="118"/>
      <c r="OVM4" s="118"/>
      <c r="OVN4" s="118"/>
      <c r="OVO4" s="118"/>
      <c r="OVP4" s="118"/>
      <c r="OVQ4" s="118"/>
      <c r="OVR4" s="118"/>
      <c r="OVS4" s="118"/>
      <c r="OVT4" s="118"/>
      <c r="OVU4" s="118"/>
      <c r="OVV4" s="118"/>
      <c r="OVW4" s="118"/>
      <c r="OVX4" s="118"/>
      <c r="OVY4" s="118"/>
      <c r="OVZ4" s="118"/>
      <c r="OWA4" s="118"/>
      <c r="OWB4" s="118"/>
      <c r="OWC4" s="118"/>
      <c r="OWD4" s="118"/>
      <c r="OWE4" s="118"/>
      <c r="OWF4" s="118"/>
      <c r="OWG4" s="118"/>
      <c r="OWH4" s="118"/>
      <c r="OWI4" s="118"/>
      <c r="OWJ4" s="118"/>
      <c r="OWK4" s="118"/>
      <c r="OWL4" s="118"/>
      <c r="OWM4" s="118"/>
      <c r="OWN4" s="118"/>
      <c r="OWO4" s="118"/>
      <c r="OWP4" s="118"/>
      <c r="OWQ4" s="118"/>
      <c r="OWR4" s="118"/>
      <c r="OWS4" s="118"/>
      <c r="OWT4" s="118"/>
      <c r="OWU4" s="118"/>
      <c r="OWV4" s="118"/>
      <c r="OWW4" s="118"/>
      <c r="OWX4" s="118"/>
      <c r="OWY4" s="118"/>
      <c r="OWZ4" s="118"/>
      <c r="OXA4" s="118"/>
      <c r="OXB4" s="118"/>
      <c r="OXC4" s="118"/>
      <c r="OXD4" s="118"/>
      <c r="OXE4" s="118"/>
      <c r="OXF4" s="118"/>
      <c r="OXG4" s="118"/>
      <c r="OXH4" s="118"/>
      <c r="OXI4" s="118"/>
      <c r="OXJ4" s="118"/>
      <c r="OXK4" s="118"/>
      <c r="OXL4" s="118"/>
      <c r="OXM4" s="118"/>
      <c r="OXN4" s="118"/>
      <c r="OXO4" s="118"/>
      <c r="OXP4" s="118"/>
      <c r="OXQ4" s="118"/>
      <c r="OXR4" s="118"/>
      <c r="OXS4" s="118"/>
      <c r="OXT4" s="118"/>
      <c r="OXU4" s="118"/>
      <c r="OXV4" s="118"/>
      <c r="OXW4" s="118"/>
      <c r="OXX4" s="118"/>
      <c r="OXY4" s="118"/>
      <c r="OXZ4" s="118"/>
      <c r="OYA4" s="118"/>
      <c r="OYB4" s="118"/>
      <c r="OYC4" s="118"/>
      <c r="OYD4" s="118"/>
      <c r="OYE4" s="118"/>
      <c r="OYF4" s="118"/>
      <c r="OYG4" s="118"/>
      <c r="OYH4" s="118"/>
      <c r="OYI4" s="118"/>
      <c r="OYJ4" s="118"/>
      <c r="OYK4" s="118"/>
      <c r="OYL4" s="118"/>
      <c r="OYM4" s="118"/>
      <c r="OYN4" s="118"/>
      <c r="OYO4" s="118"/>
      <c r="OYP4" s="118"/>
      <c r="OYQ4" s="118"/>
      <c r="OYR4" s="118"/>
      <c r="OYS4" s="118"/>
      <c r="OYT4" s="118"/>
      <c r="OYU4" s="118"/>
      <c r="OYV4" s="118"/>
      <c r="OYW4" s="118"/>
      <c r="OYX4" s="118"/>
      <c r="OYY4" s="118"/>
      <c r="OYZ4" s="118"/>
      <c r="OZA4" s="118"/>
      <c r="OZB4" s="118"/>
      <c r="OZC4" s="118"/>
      <c r="OZD4" s="118"/>
      <c r="OZE4" s="118"/>
      <c r="OZF4" s="118"/>
      <c r="OZG4" s="118"/>
      <c r="OZH4" s="118"/>
      <c r="OZI4" s="118"/>
      <c r="OZJ4" s="118"/>
      <c r="OZK4" s="118"/>
      <c r="OZL4" s="118"/>
      <c r="OZM4" s="118"/>
      <c r="OZN4" s="118"/>
      <c r="OZO4" s="118"/>
      <c r="OZP4" s="118"/>
      <c r="OZQ4" s="118"/>
      <c r="OZR4" s="118"/>
      <c r="OZS4" s="118"/>
      <c r="OZT4" s="118"/>
      <c r="OZU4" s="118"/>
      <c r="OZV4" s="118"/>
      <c r="OZW4" s="118"/>
      <c r="OZX4" s="118"/>
      <c r="OZY4" s="118"/>
      <c r="OZZ4" s="118"/>
      <c r="PAA4" s="118"/>
      <c r="PAB4" s="118"/>
      <c r="PAC4" s="118"/>
      <c r="PAD4" s="118"/>
      <c r="PAE4" s="118"/>
      <c r="PAF4" s="118"/>
      <c r="PAG4" s="118"/>
      <c r="PAH4" s="118"/>
      <c r="PAI4" s="118"/>
      <c r="PAJ4" s="118"/>
      <c r="PAK4" s="118"/>
      <c r="PAL4" s="118"/>
      <c r="PAM4" s="118"/>
      <c r="PAN4" s="118"/>
      <c r="PAO4" s="118"/>
      <c r="PAP4" s="118"/>
      <c r="PAQ4" s="118"/>
      <c r="PAR4" s="118"/>
      <c r="PAS4" s="118"/>
      <c r="PAT4" s="118"/>
      <c r="PAU4" s="118"/>
      <c r="PAV4" s="118"/>
      <c r="PAW4" s="118"/>
      <c r="PAX4" s="118"/>
      <c r="PAY4" s="118"/>
      <c r="PAZ4" s="118"/>
      <c r="PBA4" s="118"/>
      <c r="PBB4" s="118"/>
      <c r="PBC4" s="118"/>
      <c r="PBD4" s="118"/>
      <c r="PBE4" s="118"/>
      <c r="PBF4" s="118"/>
      <c r="PBG4" s="118"/>
      <c r="PBH4" s="118"/>
      <c r="PBI4" s="118"/>
      <c r="PBJ4" s="118"/>
      <c r="PBK4" s="118"/>
      <c r="PBL4" s="118"/>
      <c r="PBM4" s="118"/>
      <c r="PBN4" s="118"/>
      <c r="PBO4" s="118"/>
      <c r="PBP4" s="118"/>
      <c r="PBQ4" s="118"/>
      <c r="PBR4" s="118"/>
      <c r="PBS4" s="118"/>
      <c r="PBT4" s="118"/>
      <c r="PBU4" s="118"/>
      <c r="PBV4" s="118"/>
      <c r="PBW4" s="118"/>
      <c r="PBX4" s="118"/>
      <c r="PBY4" s="118"/>
      <c r="PBZ4" s="118"/>
      <c r="PCA4" s="118"/>
      <c r="PCB4" s="118"/>
      <c r="PCC4" s="118"/>
      <c r="PCD4" s="118"/>
      <c r="PCE4" s="118"/>
      <c r="PCF4" s="118"/>
      <c r="PCG4" s="118"/>
      <c r="PCH4" s="118"/>
      <c r="PCI4" s="118"/>
      <c r="PCJ4" s="118"/>
      <c r="PCK4" s="118"/>
      <c r="PCL4" s="118"/>
      <c r="PCM4" s="118"/>
      <c r="PCN4" s="118"/>
      <c r="PCO4" s="118"/>
      <c r="PCP4" s="118"/>
      <c r="PCQ4" s="118"/>
      <c r="PCR4" s="118"/>
      <c r="PCS4" s="118"/>
      <c r="PCT4" s="118"/>
      <c r="PCU4" s="118"/>
      <c r="PCV4" s="118"/>
      <c r="PCW4" s="118"/>
      <c r="PCX4" s="118"/>
      <c r="PCY4" s="118"/>
      <c r="PCZ4" s="118"/>
      <c r="PDA4" s="118"/>
      <c r="PDB4" s="118"/>
      <c r="PDC4" s="118"/>
      <c r="PDD4" s="118"/>
      <c r="PDE4" s="118"/>
      <c r="PDF4" s="118"/>
      <c r="PDG4" s="118"/>
      <c r="PDH4" s="118"/>
      <c r="PDI4" s="118"/>
      <c r="PDJ4" s="118"/>
      <c r="PDK4" s="118"/>
      <c r="PDL4" s="118"/>
      <c r="PDM4" s="118"/>
      <c r="PDN4" s="118"/>
      <c r="PDO4" s="118"/>
      <c r="PDP4" s="118"/>
      <c r="PDQ4" s="118"/>
      <c r="PDR4" s="118"/>
      <c r="PDS4" s="118"/>
      <c r="PDT4" s="118"/>
      <c r="PDU4" s="118"/>
      <c r="PDV4" s="118"/>
      <c r="PDW4" s="118"/>
      <c r="PDX4" s="118"/>
      <c r="PDY4" s="118"/>
      <c r="PDZ4" s="118"/>
      <c r="PEA4" s="118"/>
      <c r="PEB4" s="118"/>
      <c r="PEC4" s="118"/>
      <c r="PED4" s="118"/>
      <c r="PEE4" s="118"/>
      <c r="PEF4" s="118"/>
      <c r="PEG4" s="118"/>
      <c r="PEH4" s="118"/>
      <c r="PEI4" s="118"/>
      <c r="PEJ4" s="118"/>
      <c r="PEK4" s="118"/>
      <c r="PEL4" s="118"/>
      <c r="PEM4" s="118"/>
      <c r="PEN4" s="118"/>
      <c r="PEO4" s="118"/>
      <c r="PEP4" s="118"/>
      <c r="PEQ4" s="118"/>
      <c r="PER4" s="118"/>
      <c r="PES4" s="118"/>
      <c r="PET4" s="118"/>
      <c r="PEU4" s="118"/>
      <c r="PEV4" s="118"/>
      <c r="PEW4" s="118"/>
      <c r="PEX4" s="118"/>
      <c r="PEY4" s="118"/>
      <c r="PEZ4" s="118"/>
      <c r="PFA4" s="118"/>
      <c r="PFB4" s="118"/>
      <c r="PFC4" s="118"/>
      <c r="PFD4" s="118"/>
      <c r="PFE4" s="118"/>
      <c r="PFF4" s="118"/>
      <c r="PFG4" s="118"/>
      <c r="PFH4" s="118"/>
      <c r="PFI4" s="118"/>
      <c r="PFJ4" s="118"/>
      <c r="PFK4" s="118"/>
      <c r="PFL4" s="118"/>
      <c r="PFM4" s="118"/>
      <c r="PFN4" s="118"/>
      <c r="PFO4" s="118"/>
      <c r="PFP4" s="118"/>
      <c r="PFQ4" s="118"/>
      <c r="PFR4" s="118"/>
      <c r="PFS4" s="118"/>
      <c r="PFT4" s="118"/>
      <c r="PFU4" s="118"/>
      <c r="PFV4" s="118"/>
      <c r="PFW4" s="118"/>
      <c r="PFX4" s="118"/>
      <c r="PFY4" s="118"/>
      <c r="PFZ4" s="118"/>
      <c r="PGA4" s="118"/>
      <c r="PGB4" s="118"/>
      <c r="PGC4" s="118"/>
      <c r="PGD4" s="118"/>
      <c r="PGE4" s="118"/>
      <c r="PGF4" s="118"/>
      <c r="PGG4" s="118"/>
      <c r="PGH4" s="118"/>
      <c r="PGI4" s="118"/>
      <c r="PGJ4" s="118"/>
      <c r="PGK4" s="118"/>
      <c r="PGL4" s="118"/>
      <c r="PGM4" s="118"/>
      <c r="PGN4" s="118"/>
      <c r="PGO4" s="118"/>
      <c r="PGP4" s="118"/>
      <c r="PGQ4" s="118"/>
      <c r="PGR4" s="118"/>
      <c r="PGS4" s="118"/>
      <c r="PGT4" s="118"/>
      <c r="PGU4" s="118"/>
      <c r="PGV4" s="118"/>
      <c r="PGW4" s="118"/>
      <c r="PGX4" s="118"/>
      <c r="PGY4" s="118"/>
      <c r="PGZ4" s="118"/>
      <c r="PHA4" s="118"/>
      <c r="PHB4" s="118"/>
      <c r="PHC4" s="118"/>
      <c r="PHD4" s="118"/>
      <c r="PHE4" s="118"/>
      <c r="PHF4" s="118"/>
      <c r="PHG4" s="118"/>
      <c r="PHH4" s="118"/>
      <c r="PHI4" s="118"/>
      <c r="PHJ4" s="118"/>
      <c r="PHK4" s="118"/>
      <c r="PHL4" s="118"/>
      <c r="PHM4" s="118"/>
      <c r="PHN4" s="118"/>
      <c r="PHO4" s="118"/>
      <c r="PHP4" s="118"/>
      <c r="PHQ4" s="118"/>
      <c r="PHR4" s="118"/>
      <c r="PHS4" s="118"/>
      <c r="PHT4" s="118"/>
      <c r="PHU4" s="118"/>
      <c r="PHV4" s="118"/>
      <c r="PHW4" s="118"/>
      <c r="PHX4" s="118"/>
      <c r="PHY4" s="118"/>
      <c r="PHZ4" s="118"/>
      <c r="PIA4" s="118"/>
      <c r="PIB4" s="118"/>
      <c r="PIC4" s="118"/>
      <c r="PID4" s="118"/>
      <c r="PIE4" s="118"/>
      <c r="PIF4" s="118"/>
      <c r="PIG4" s="118"/>
      <c r="PIH4" s="118"/>
      <c r="PII4" s="118"/>
      <c r="PIJ4" s="118"/>
      <c r="PIK4" s="118"/>
      <c r="PIL4" s="118"/>
      <c r="PIM4" s="118"/>
      <c r="PIN4" s="118"/>
      <c r="PIO4" s="118"/>
      <c r="PIP4" s="118"/>
      <c r="PIQ4" s="118"/>
      <c r="PIR4" s="118"/>
      <c r="PIS4" s="118"/>
      <c r="PIT4" s="118"/>
      <c r="PIU4" s="118"/>
      <c r="PIV4" s="118"/>
      <c r="PIW4" s="118"/>
      <c r="PIX4" s="118"/>
      <c r="PIY4" s="118"/>
      <c r="PIZ4" s="118"/>
      <c r="PJA4" s="118"/>
      <c r="PJB4" s="118"/>
      <c r="PJC4" s="118"/>
      <c r="PJD4" s="118"/>
      <c r="PJE4" s="118"/>
      <c r="PJF4" s="118"/>
      <c r="PJG4" s="118"/>
      <c r="PJH4" s="118"/>
      <c r="PJI4" s="118"/>
      <c r="PJJ4" s="118"/>
      <c r="PJK4" s="118"/>
      <c r="PJL4" s="118"/>
      <c r="PJM4" s="118"/>
      <c r="PJN4" s="118"/>
      <c r="PJO4" s="118"/>
      <c r="PJP4" s="118"/>
      <c r="PJQ4" s="118"/>
      <c r="PJR4" s="118"/>
      <c r="PJS4" s="118"/>
      <c r="PJT4" s="118"/>
      <c r="PJU4" s="118"/>
      <c r="PJV4" s="118"/>
      <c r="PJW4" s="118"/>
      <c r="PJX4" s="118"/>
      <c r="PJY4" s="118"/>
      <c r="PJZ4" s="118"/>
      <c r="PKA4" s="118"/>
      <c r="PKB4" s="118"/>
      <c r="PKC4" s="118"/>
      <c r="PKD4" s="118"/>
      <c r="PKE4" s="118"/>
      <c r="PKF4" s="118"/>
      <c r="PKG4" s="118"/>
      <c r="PKH4" s="118"/>
      <c r="PKI4" s="118"/>
      <c r="PKJ4" s="118"/>
      <c r="PKK4" s="118"/>
      <c r="PKL4" s="118"/>
      <c r="PKM4" s="118"/>
      <c r="PKN4" s="118"/>
      <c r="PKO4" s="118"/>
      <c r="PKP4" s="118"/>
      <c r="PKQ4" s="118"/>
      <c r="PKR4" s="118"/>
      <c r="PKS4" s="118"/>
      <c r="PKT4" s="118"/>
      <c r="PKU4" s="118"/>
      <c r="PKV4" s="118"/>
      <c r="PKW4" s="118"/>
      <c r="PKX4" s="118"/>
      <c r="PKY4" s="118"/>
      <c r="PKZ4" s="118"/>
      <c r="PLA4" s="118"/>
      <c r="PLB4" s="118"/>
      <c r="PLC4" s="118"/>
      <c r="PLD4" s="118"/>
      <c r="PLE4" s="118"/>
      <c r="PLF4" s="118"/>
      <c r="PLG4" s="118"/>
      <c r="PLH4" s="118"/>
      <c r="PLI4" s="118"/>
      <c r="PLJ4" s="118"/>
      <c r="PLK4" s="118"/>
      <c r="PLL4" s="118"/>
      <c r="PLM4" s="118"/>
      <c r="PLN4" s="118"/>
      <c r="PLO4" s="118"/>
      <c r="PLP4" s="118"/>
      <c r="PLQ4" s="118"/>
      <c r="PLR4" s="118"/>
      <c r="PLS4" s="118"/>
      <c r="PLT4" s="118"/>
      <c r="PLU4" s="118"/>
      <c r="PLV4" s="118"/>
      <c r="PLW4" s="118"/>
      <c r="PLX4" s="118"/>
      <c r="PLY4" s="118"/>
      <c r="PLZ4" s="118"/>
      <c r="PMA4" s="118"/>
      <c r="PMB4" s="118"/>
      <c r="PMC4" s="118"/>
      <c r="PMD4" s="118"/>
      <c r="PME4" s="118"/>
      <c r="PMF4" s="118"/>
      <c r="PMG4" s="118"/>
      <c r="PMH4" s="118"/>
      <c r="PMI4" s="118"/>
      <c r="PMJ4" s="118"/>
      <c r="PMK4" s="118"/>
      <c r="PML4" s="118"/>
      <c r="PMM4" s="118"/>
      <c r="PMN4" s="118"/>
      <c r="PMO4" s="118"/>
      <c r="PMP4" s="118"/>
      <c r="PMQ4" s="118"/>
      <c r="PMR4" s="118"/>
      <c r="PMS4" s="118"/>
      <c r="PMT4" s="118"/>
      <c r="PMU4" s="118"/>
      <c r="PMV4" s="118"/>
      <c r="PMW4" s="118"/>
      <c r="PMX4" s="118"/>
      <c r="PMY4" s="118"/>
      <c r="PMZ4" s="118"/>
      <c r="PNA4" s="118"/>
      <c r="PNB4" s="118"/>
      <c r="PNC4" s="118"/>
      <c r="PND4" s="118"/>
      <c r="PNE4" s="118"/>
      <c r="PNF4" s="118"/>
      <c r="PNG4" s="118"/>
      <c r="PNH4" s="118"/>
      <c r="PNI4" s="118"/>
      <c r="PNJ4" s="118"/>
      <c r="PNK4" s="118"/>
      <c r="PNL4" s="118"/>
      <c r="PNM4" s="118"/>
      <c r="PNN4" s="118"/>
      <c r="PNO4" s="118"/>
      <c r="PNP4" s="118"/>
      <c r="PNQ4" s="118"/>
      <c r="PNR4" s="118"/>
      <c r="PNS4" s="118"/>
      <c r="PNT4" s="118"/>
      <c r="PNU4" s="118"/>
      <c r="PNV4" s="118"/>
      <c r="PNW4" s="118"/>
      <c r="PNX4" s="118"/>
      <c r="PNY4" s="118"/>
      <c r="PNZ4" s="118"/>
      <c r="POA4" s="118"/>
      <c r="POB4" s="118"/>
      <c r="POC4" s="118"/>
      <c r="POD4" s="118"/>
      <c r="POE4" s="118"/>
      <c r="POF4" s="118"/>
      <c r="POG4" s="118"/>
      <c r="POH4" s="118"/>
      <c r="POI4" s="118"/>
      <c r="POJ4" s="118"/>
      <c r="POK4" s="118"/>
      <c r="POL4" s="118"/>
      <c r="POM4" s="118"/>
      <c r="PON4" s="118"/>
      <c r="POO4" s="118"/>
      <c r="POP4" s="118"/>
      <c r="POQ4" s="118"/>
      <c r="POR4" s="118"/>
      <c r="POS4" s="118"/>
      <c r="POT4" s="118"/>
      <c r="POU4" s="118"/>
      <c r="POV4" s="118"/>
      <c r="POW4" s="118"/>
      <c r="POX4" s="118"/>
      <c r="POY4" s="118"/>
      <c r="POZ4" s="118"/>
      <c r="PPA4" s="118"/>
      <c r="PPB4" s="118"/>
      <c r="PPC4" s="118"/>
      <c r="PPD4" s="118"/>
      <c r="PPE4" s="118"/>
      <c r="PPF4" s="118"/>
      <c r="PPG4" s="118"/>
      <c r="PPH4" s="118"/>
      <c r="PPI4" s="118"/>
      <c r="PPJ4" s="118"/>
      <c r="PPK4" s="118"/>
      <c r="PPL4" s="118"/>
      <c r="PPM4" s="118"/>
      <c r="PPN4" s="118"/>
      <c r="PPO4" s="118"/>
      <c r="PPP4" s="118"/>
      <c r="PPQ4" s="118"/>
      <c r="PPR4" s="118"/>
      <c r="PPS4" s="118"/>
      <c r="PPT4" s="118"/>
      <c r="PPU4" s="118"/>
      <c r="PPV4" s="118"/>
      <c r="PPW4" s="118"/>
      <c r="PPX4" s="118"/>
      <c r="PPY4" s="118"/>
      <c r="PPZ4" s="118"/>
      <c r="PQA4" s="118"/>
      <c r="PQB4" s="118"/>
      <c r="PQC4" s="118"/>
      <c r="PQD4" s="118"/>
      <c r="PQE4" s="118"/>
      <c r="PQF4" s="118"/>
      <c r="PQG4" s="118"/>
      <c r="PQH4" s="118"/>
      <c r="PQI4" s="118"/>
      <c r="PQJ4" s="118"/>
      <c r="PQK4" s="118"/>
      <c r="PQL4" s="118"/>
      <c r="PQM4" s="118"/>
      <c r="PQN4" s="118"/>
      <c r="PQO4" s="118"/>
      <c r="PQP4" s="118"/>
      <c r="PQQ4" s="118"/>
      <c r="PQR4" s="118"/>
      <c r="PQS4" s="118"/>
      <c r="PQT4" s="118"/>
      <c r="PQU4" s="118"/>
      <c r="PQV4" s="118"/>
      <c r="PQW4" s="118"/>
      <c r="PQX4" s="118"/>
      <c r="PQY4" s="118"/>
      <c r="PQZ4" s="118"/>
      <c r="PRA4" s="118"/>
      <c r="PRB4" s="118"/>
      <c r="PRC4" s="118"/>
      <c r="PRD4" s="118"/>
      <c r="PRE4" s="118"/>
      <c r="PRF4" s="118"/>
      <c r="PRG4" s="118"/>
      <c r="PRH4" s="118"/>
      <c r="PRI4" s="118"/>
      <c r="PRJ4" s="118"/>
      <c r="PRK4" s="118"/>
      <c r="PRL4" s="118"/>
      <c r="PRM4" s="118"/>
      <c r="PRN4" s="118"/>
      <c r="PRO4" s="118"/>
      <c r="PRP4" s="118"/>
      <c r="PRQ4" s="118"/>
      <c r="PRR4" s="118"/>
      <c r="PRS4" s="118"/>
      <c r="PRT4" s="118"/>
      <c r="PRU4" s="118"/>
      <c r="PRV4" s="118"/>
      <c r="PRW4" s="118"/>
      <c r="PRX4" s="118"/>
      <c r="PRY4" s="118"/>
      <c r="PRZ4" s="118"/>
      <c r="PSA4" s="118"/>
      <c r="PSB4" s="118"/>
      <c r="PSC4" s="118"/>
      <c r="PSD4" s="118"/>
      <c r="PSE4" s="118"/>
      <c r="PSF4" s="118"/>
      <c r="PSG4" s="118"/>
      <c r="PSH4" s="118"/>
      <c r="PSI4" s="118"/>
      <c r="PSJ4" s="118"/>
      <c r="PSK4" s="118"/>
      <c r="PSL4" s="118"/>
      <c r="PSM4" s="118"/>
      <c r="PSN4" s="118"/>
      <c r="PSO4" s="118"/>
      <c r="PSP4" s="118"/>
      <c r="PSQ4" s="118"/>
      <c r="PSR4" s="118"/>
      <c r="PSS4" s="118"/>
      <c r="PST4" s="118"/>
      <c r="PSU4" s="118"/>
      <c r="PSV4" s="118"/>
      <c r="PSW4" s="118"/>
      <c r="PSX4" s="118"/>
      <c r="PSY4" s="118"/>
      <c r="PSZ4" s="118"/>
      <c r="PTA4" s="118"/>
      <c r="PTB4" s="118"/>
      <c r="PTC4" s="118"/>
      <c r="PTD4" s="118"/>
      <c r="PTE4" s="118"/>
      <c r="PTF4" s="118"/>
      <c r="PTG4" s="118"/>
      <c r="PTH4" s="118"/>
      <c r="PTI4" s="118"/>
      <c r="PTJ4" s="118"/>
      <c r="PTK4" s="118"/>
      <c r="PTL4" s="118"/>
      <c r="PTM4" s="118"/>
      <c r="PTN4" s="118"/>
      <c r="PTO4" s="118"/>
      <c r="PTP4" s="118"/>
      <c r="PTQ4" s="118"/>
      <c r="PTR4" s="118"/>
      <c r="PTS4" s="118"/>
      <c r="PTT4" s="118"/>
      <c r="PTU4" s="118"/>
      <c r="PTV4" s="118"/>
      <c r="PTW4" s="118"/>
      <c r="PTX4" s="118"/>
      <c r="PTY4" s="118"/>
      <c r="PTZ4" s="118"/>
      <c r="PUA4" s="118"/>
      <c r="PUB4" s="118"/>
      <c r="PUC4" s="118"/>
      <c r="PUD4" s="118"/>
      <c r="PUE4" s="118"/>
      <c r="PUF4" s="118"/>
      <c r="PUG4" s="118"/>
      <c r="PUH4" s="118"/>
      <c r="PUI4" s="118"/>
      <c r="PUJ4" s="118"/>
      <c r="PUK4" s="118"/>
      <c r="PUL4" s="118"/>
      <c r="PUM4" s="118"/>
      <c r="PUN4" s="118"/>
      <c r="PUO4" s="118"/>
      <c r="PUP4" s="118"/>
      <c r="PUQ4" s="118"/>
      <c r="PUR4" s="118"/>
      <c r="PUS4" s="118"/>
      <c r="PUT4" s="118"/>
      <c r="PUU4" s="118"/>
      <c r="PUV4" s="118"/>
      <c r="PUW4" s="118"/>
      <c r="PUX4" s="118"/>
      <c r="PUY4" s="118"/>
      <c r="PUZ4" s="118"/>
      <c r="PVA4" s="118"/>
      <c r="PVB4" s="118"/>
      <c r="PVC4" s="118"/>
      <c r="PVD4" s="118"/>
      <c r="PVE4" s="118"/>
      <c r="PVF4" s="118"/>
      <c r="PVG4" s="118"/>
      <c r="PVH4" s="118"/>
      <c r="PVI4" s="118"/>
      <c r="PVJ4" s="118"/>
      <c r="PVK4" s="118"/>
      <c r="PVL4" s="118"/>
      <c r="PVM4" s="118"/>
      <c r="PVN4" s="118"/>
      <c r="PVO4" s="118"/>
      <c r="PVP4" s="118"/>
      <c r="PVQ4" s="118"/>
      <c r="PVR4" s="118"/>
      <c r="PVS4" s="118"/>
      <c r="PVT4" s="118"/>
      <c r="PVU4" s="118"/>
      <c r="PVV4" s="118"/>
      <c r="PVW4" s="118"/>
      <c r="PVX4" s="118"/>
      <c r="PVY4" s="118"/>
      <c r="PVZ4" s="118"/>
      <c r="PWA4" s="118"/>
      <c r="PWB4" s="118"/>
      <c r="PWC4" s="118"/>
      <c r="PWD4" s="118"/>
      <c r="PWE4" s="118"/>
      <c r="PWF4" s="118"/>
      <c r="PWG4" s="118"/>
      <c r="PWH4" s="118"/>
      <c r="PWI4" s="118"/>
      <c r="PWJ4" s="118"/>
      <c r="PWK4" s="118"/>
      <c r="PWL4" s="118"/>
      <c r="PWM4" s="118"/>
      <c r="PWN4" s="118"/>
      <c r="PWO4" s="118"/>
      <c r="PWP4" s="118"/>
      <c r="PWQ4" s="118"/>
      <c r="PWR4" s="118"/>
      <c r="PWS4" s="118"/>
      <c r="PWT4" s="118"/>
      <c r="PWU4" s="118"/>
      <c r="PWV4" s="118"/>
      <c r="PWW4" s="118"/>
      <c r="PWX4" s="118"/>
      <c r="PWY4" s="118"/>
      <c r="PWZ4" s="118"/>
      <c r="PXA4" s="118"/>
      <c r="PXB4" s="118"/>
      <c r="PXC4" s="118"/>
      <c r="PXD4" s="118"/>
      <c r="PXE4" s="118"/>
      <c r="PXF4" s="118"/>
      <c r="PXG4" s="118"/>
      <c r="PXH4" s="118"/>
      <c r="PXI4" s="118"/>
      <c r="PXJ4" s="118"/>
      <c r="PXK4" s="118"/>
      <c r="PXL4" s="118"/>
      <c r="PXM4" s="118"/>
      <c r="PXN4" s="118"/>
      <c r="PXO4" s="118"/>
      <c r="PXP4" s="118"/>
      <c r="PXQ4" s="118"/>
      <c r="PXR4" s="118"/>
      <c r="PXS4" s="118"/>
      <c r="PXT4" s="118"/>
      <c r="PXU4" s="118"/>
      <c r="PXV4" s="118"/>
      <c r="PXW4" s="118"/>
      <c r="PXX4" s="118"/>
      <c r="PXY4" s="118"/>
      <c r="PXZ4" s="118"/>
      <c r="PYA4" s="118"/>
      <c r="PYB4" s="118"/>
      <c r="PYC4" s="118"/>
      <c r="PYD4" s="118"/>
      <c r="PYE4" s="118"/>
      <c r="PYF4" s="118"/>
      <c r="PYG4" s="118"/>
      <c r="PYH4" s="118"/>
      <c r="PYI4" s="118"/>
      <c r="PYJ4" s="118"/>
      <c r="PYK4" s="118"/>
      <c r="PYL4" s="118"/>
      <c r="PYM4" s="118"/>
      <c r="PYN4" s="118"/>
      <c r="PYO4" s="118"/>
      <c r="PYP4" s="118"/>
      <c r="PYQ4" s="118"/>
      <c r="PYR4" s="118"/>
      <c r="PYS4" s="118"/>
      <c r="PYT4" s="118"/>
      <c r="PYU4" s="118"/>
      <c r="PYV4" s="118"/>
      <c r="PYW4" s="118"/>
      <c r="PYX4" s="118"/>
      <c r="PYY4" s="118"/>
      <c r="PYZ4" s="118"/>
      <c r="PZA4" s="118"/>
      <c r="PZB4" s="118"/>
      <c r="PZC4" s="118"/>
      <c r="PZD4" s="118"/>
      <c r="PZE4" s="118"/>
      <c r="PZF4" s="118"/>
      <c r="PZG4" s="118"/>
      <c r="PZH4" s="118"/>
      <c r="PZI4" s="118"/>
      <c r="PZJ4" s="118"/>
      <c r="PZK4" s="118"/>
      <c r="PZL4" s="118"/>
      <c r="PZM4" s="118"/>
      <c r="PZN4" s="118"/>
      <c r="PZO4" s="118"/>
      <c r="PZP4" s="118"/>
      <c r="PZQ4" s="118"/>
      <c r="PZR4" s="118"/>
      <c r="PZS4" s="118"/>
      <c r="PZT4" s="118"/>
      <c r="PZU4" s="118"/>
      <c r="PZV4" s="118"/>
      <c r="PZW4" s="118"/>
      <c r="PZX4" s="118"/>
      <c r="PZY4" s="118"/>
      <c r="PZZ4" s="118"/>
      <c r="QAA4" s="118"/>
      <c r="QAB4" s="118"/>
      <c r="QAC4" s="118"/>
      <c r="QAD4" s="118"/>
      <c r="QAE4" s="118"/>
      <c r="QAF4" s="118"/>
      <c r="QAG4" s="118"/>
      <c r="QAH4" s="118"/>
      <c r="QAI4" s="118"/>
      <c r="QAJ4" s="118"/>
      <c r="QAK4" s="118"/>
      <c r="QAL4" s="118"/>
      <c r="QAM4" s="118"/>
      <c r="QAN4" s="118"/>
      <c r="QAO4" s="118"/>
      <c r="QAP4" s="118"/>
      <c r="QAQ4" s="118"/>
      <c r="QAR4" s="118"/>
      <c r="QAS4" s="118"/>
      <c r="QAT4" s="118"/>
      <c r="QAU4" s="118"/>
      <c r="QAV4" s="118"/>
      <c r="QAW4" s="118"/>
      <c r="QAX4" s="118"/>
      <c r="QAY4" s="118"/>
      <c r="QAZ4" s="118"/>
      <c r="QBA4" s="118"/>
      <c r="QBB4" s="118"/>
      <c r="QBC4" s="118"/>
      <c r="QBD4" s="118"/>
      <c r="QBE4" s="118"/>
      <c r="QBF4" s="118"/>
      <c r="QBG4" s="118"/>
      <c r="QBH4" s="118"/>
      <c r="QBI4" s="118"/>
      <c r="QBJ4" s="118"/>
      <c r="QBK4" s="118"/>
      <c r="QBL4" s="118"/>
      <c r="QBM4" s="118"/>
      <c r="QBN4" s="118"/>
      <c r="QBO4" s="118"/>
      <c r="QBP4" s="118"/>
      <c r="QBQ4" s="118"/>
      <c r="QBR4" s="118"/>
      <c r="QBS4" s="118"/>
      <c r="QBT4" s="118"/>
      <c r="QBU4" s="118"/>
      <c r="QBV4" s="118"/>
      <c r="QBW4" s="118"/>
      <c r="QBX4" s="118"/>
      <c r="QBY4" s="118"/>
      <c r="QBZ4" s="118"/>
      <c r="QCA4" s="118"/>
      <c r="QCB4" s="118"/>
      <c r="QCC4" s="118"/>
      <c r="QCD4" s="118"/>
      <c r="QCE4" s="118"/>
      <c r="QCF4" s="118"/>
      <c r="QCG4" s="118"/>
      <c r="QCH4" s="118"/>
      <c r="QCI4" s="118"/>
      <c r="QCJ4" s="118"/>
      <c r="QCK4" s="118"/>
      <c r="QCL4" s="118"/>
      <c r="QCM4" s="118"/>
      <c r="QCN4" s="118"/>
      <c r="QCO4" s="118"/>
      <c r="QCP4" s="118"/>
      <c r="QCQ4" s="118"/>
      <c r="QCR4" s="118"/>
      <c r="QCS4" s="118"/>
      <c r="QCT4" s="118"/>
      <c r="QCU4" s="118"/>
      <c r="QCV4" s="118"/>
      <c r="QCW4" s="118"/>
      <c r="QCX4" s="118"/>
      <c r="QCY4" s="118"/>
      <c r="QCZ4" s="118"/>
      <c r="QDA4" s="118"/>
      <c r="QDB4" s="118"/>
      <c r="QDC4" s="118"/>
      <c r="QDD4" s="118"/>
      <c r="QDE4" s="118"/>
      <c r="QDF4" s="118"/>
      <c r="QDG4" s="118"/>
      <c r="QDH4" s="118"/>
      <c r="QDI4" s="118"/>
      <c r="QDJ4" s="118"/>
      <c r="QDK4" s="118"/>
      <c r="QDL4" s="118"/>
      <c r="QDM4" s="118"/>
      <c r="QDN4" s="118"/>
      <c r="QDO4" s="118"/>
      <c r="QDP4" s="118"/>
      <c r="QDQ4" s="118"/>
      <c r="QDR4" s="118"/>
      <c r="QDS4" s="118"/>
      <c r="QDT4" s="118"/>
      <c r="QDU4" s="118"/>
      <c r="QDV4" s="118"/>
      <c r="QDW4" s="118"/>
      <c r="QDX4" s="118"/>
      <c r="QDY4" s="118"/>
      <c r="QDZ4" s="118"/>
      <c r="QEA4" s="118"/>
      <c r="QEB4" s="118"/>
      <c r="QEC4" s="118"/>
      <c r="QED4" s="118"/>
      <c r="QEE4" s="118"/>
      <c r="QEF4" s="118"/>
      <c r="QEG4" s="118"/>
      <c r="QEH4" s="118"/>
      <c r="QEI4" s="118"/>
      <c r="QEJ4" s="118"/>
      <c r="QEK4" s="118"/>
      <c r="QEL4" s="118"/>
      <c r="QEM4" s="118"/>
      <c r="QEN4" s="118"/>
      <c r="QEO4" s="118"/>
      <c r="QEP4" s="118"/>
      <c r="QEQ4" s="118"/>
      <c r="QER4" s="118"/>
      <c r="QES4" s="118"/>
      <c r="QET4" s="118"/>
      <c r="QEU4" s="118"/>
      <c r="QEV4" s="118"/>
      <c r="QEW4" s="118"/>
      <c r="QEX4" s="118"/>
      <c r="QEY4" s="118"/>
      <c r="QEZ4" s="118"/>
      <c r="QFA4" s="118"/>
      <c r="QFB4" s="118"/>
      <c r="QFC4" s="118"/>
      <c r="QFD4" s="118"/>
      <c r="QFE4" s="118"/>
      <c r="QFF4" s="118"/>
      <c r="QFG4" s="118"/>
      <c r="QFH4" s="118"/>
      <c r="QFI4" s="118"/>
      <c r="QFJ4" s="118"/>
      <c r="QFK4" s="118"/>
      <c r="QFL4" s="118"/>
      <c r="QFM4" s="118"/>
      <c r="QFN4" s="118"/>
      <c r="QFO4" s="118"/>
      <c r="QFP4" s="118"/>
      <c r="QFQ4" s="118"/>
      <c r="QFR4" s="118"/>
      <c r="QFS4" s="118"/>
      <c r="QFT4" s="118"/>
      <c r="QFU4" s="118"/>
      <c r="QFV4" s="118"/>
      <c r="QFW4" s="118"/>
      <c r="QFX4" s="118"/>
      <c r="QFY4" s="118"/>
      <c r="QFZ4" s="118"/>
      <c r="QGA4" s="118"/>
      <c r="QGB4" s="118"/>
      <c r="QGC4" s="118"/>
      <c r="QGD4" s="118"/>
      <c r="QGE4" s="118"/>
      <c r="QGF4" s="118"/>
      <c r="QGG4" s="118"/>
      <c r="QGH4" s="118"/>
      <c r="QGI4" s="118"/>
      <c r="QGJ4" s="118"/>
      <c r="QGK4" s="118"/>
      <c r="QGL4" s="118"/>
      <c r="QGM4" s="118"/>
      <c r="QGN4" s="118"/>
      <c r="QGO4" s="118"/>
      <c r="QGP4" s="118"/>
      <c r="QGQ4" s="118"/>
      <c r="QGR4" s="118"/>
      <c r="QGS4" s="118"/>
      <c r="QGT4" s="118"/>
      <c r="QGU4" s="118"/>
      <c r="QGV4" s="118"/>
      <c r="QGW4" s="118"/>
      <c r="QGX4" s="118"/>
      <c r="QGY4" s="118"/>
      <c r="QGZ4" s="118"/>
      <c r="QHA4" s="118"/>
      <c r="QHB4" s="118"/>
      <c r="QHC4" s="118"/>
      <c r="QHD4" s="118"/>
      <c r="QHE4" s="118"/>
      <c r="QHF4" s="118"/>
      <c r="QHG4" s="118"/>
      <c r="QHH4" s="118"/>
      <c r="QHI4" s="118"/>
      <c r="QHJ4" s="118"/>
      <c r="QHK4" s="118"/>
      <c r="QHL4" s="118"/>
      <c r="QHM4" s="118"/>
      <c r="QHN4" s="118"/>
      <c r="QHO4" s="118"/>
      <c r="QHP4" s="118"/>
      <c r="QHQ4" s="118"/>
      <c r="QHR4" s="118"/>
      <c r="QHS4" s="118"/>
      <c r="QHT4" s="118"/>
      <c r="QHU4" s="118"/>
      <c r="QHV4" s="118"/>
      <c r="QHW4" s="118"/>
      <c r="QHX4" s="118"/>
      <c r="QHY4" s="118"/>
      <c r="QHZ4" s="118"/>
      <c r="QIA4" s="118"/>
      <c r="QIB4" s="118"/>
      <c r="QIC4" s="118"/>
      <c r="QID4" s="118"/>
      <c r="QIE4" s="118"/>
      <c r="QIF4" s="118"/>
      <c r="QIG4" s="118"/>
      <c r="QIH4" s="118"/>
      <c r="QII4" s="118"/>
      <c r="QIJ4" s="118"/>
      <c r="QIK4" s="118"/>
      <c r="QIL4" s="118"/>
      <c r="QIM4" s="118"/>
      <c r="QIN4" s="118"/>
      <c r="QIO4" s="118"/>
      <c r="QIP4" s="118"/>
      <c r="QIQ4" s="118"/>
      <c r="QIR4" s="118"/>
      <c r="QIS4" s="118"/>
      <c r="QIT4" s="118"/>
      <c r="QIU4" s="118"/>
      <c r="QIV4" s="118"/>
      <c r="QIW4" s="118"/>
      <c r="QIX4" s="118"/>
      <c r="QIY4" s="118"/>
      <c r="QIZ4" s="118"/>
      <c r="QJA4" s="118"/>
      <c r="QJB4" s="118"/>
      <c r="QJC4" s="118"/>
      <c r="QJD4" s="118"/>
      <c r="QJE4" s="118"/>
      <c r="QJF4" s="118"/>
      <c r="QJG4" s="118"/>
      <c r="QJH4" s="118"/>
      <c r="QJI4" s="118"/>
      <c r="QJJ4" s="118"/>
      <c r="QJK4" s="118"/>
      <c r="QJL4" s="118"/>
      <c r="QJM4" s="118"/>
      <c r="QJN4" s="118"/>
      <c r="QJO4" s="118"/>
      <c r="QJP4" s="118"/>
      <c r="QJQ4" s="118"/>
      <c r="QJR4" s="118"/>
      <c r="QJS4" s="118"/>
      <c r="QJT4" s="118"/>
      <c r="QJU4" s="118"/>
      <c r="QJV4" s="118"/>
      <c r="QJW4" s="118"/>
      <c r="QJX4" s="118"/>
      <c r="QJY4" s="118"/>
      <c r="QJZ4" s="118"/>
      <c r="QKA4" s="118"/>
      <c r="QKB4" s="118"/>
      <c r="QKC4" s="118"/>
      <c r="QKD4" s="118"/>
      <c r="QKE4" s="118"/>
      <c r="QKF4" s="118"/>
      <c r="QKG4" s="118"/>
      <c r="QKH4" s="118"/>
      <c r="QKI4" s="118"/>
      <c r="QKJ4" s="118"/>
      <c r="QKK4" s="118"/>
      <c r="QKL4" s="118"/>
      <c r="QKM4" s="118"/>
      <c r="QKN4" s="118"/>
      <c r="QKO4" s="118"/>
      <c r="QKP4" s="118"/>
      <c r="QKQ4" s="118"/>
      <c r="QKR4" s="118"/>
      <c r="QKS4" s="118"/>
      <c r="QKT4" s="118"/>
      <c r="QKU4" s="118"/>
      <c r="QKV4" s="118"/>
      <c r="QKW4" s="118"/>
      <c r="QKX4" s="118"/>
      <c r="QKY4" s="118"/>
      <c r="QKZ4" s="118"/>
      <c r="QLA4" s="118"/>
      <c r="QLB4" s="118"/>
      <c r="QLC4" s="118"/>
      <c r="QLD4" s="118"/>
      <c r="QLE4" s="118"/>
      <c r="QLF4" s="118"/>
      <c r="QLG4" s="118"/>
      <c r="QLH4" s="118"/>
      <c r="QLI4" s="118"/>
      <c r="QLJ4" s="118"/>
      <c r="QLK4" s="118"/>
      <c r="QLL4" s="118"/>
      <c r="QLM4" s="118"/>
      <c r="QLN4" s="118"/>
      <c r="QLO4" s="118"/>
      <c r="QLP4" s="118"/>
      <c r="QLQ4" s="118"/>
      <c r="QLR4" s="118"/>
      <c r="QLS4" s="118"/>
      <c r="QLT4" s="118"/>
      <c r="QLU4" s="118"/>
      <c r="QLV4" s="118"/>
      <c r="QLW4" s="118"/>
      <c r="QLX4" s="118"/>
      <c r="QLY4" s="118"/>
      <c r="QLZ4" s="118"/>
      <c r="QMA4" s="118"/>
      <c r="QMB4" s="118"/>
      <c r="QMC4" s="118"/>
      <c r="QMD4" s="118"/>
      <c r="QME4" s="118"/>
      <c r="QMF4" s="118"/>
      <c r="QMG4" s="118"/>
      <c r="QMH4" s="118"/>
      <c r="QMI4" s="118"/>
      <c r="QMJ4" s="118"/>
      <c r="QMK4" s="118"/>
      <c r="QML4" s="118"/>
      <c r="QMM4" s="118"/>
      <c r="QMN4" s="118"/>
      <c r="QMO4" s="118"/>
      <c r="QMP4" s="118"/>
      <c r="QMQ4" s="118"/>
      <c r="QMR4" s="118"/>
      <c r="QMS4" s="118"/>
      <c r="QMT4" s="118"/>
      <c r="QMU4" s="118"/>
      <c r="QMV4" s="118"/>
      <c r="QMW4" s="118"/>
      <c r="QMX4" s="118"/>
      <c r="QMY4" s="118"/>
      <c r="QMZ4" s="118"/>
      <c r="QNA4" s="118"/>
      <c r="QNB4" s="118"/>
      <c r="QNC4" s="118"/>
      <c r="QND4" s="118"/>
      <c r="QNE4" s="118"/>
      <c r="QNF4" s="118"/>
      <c r="QNG4" s="118"/>
      <c r="QNH4" s="118"/>
      <c r="QNI4" s="118"/>
      <c r="QNJ4" s="118"/>
      <c r="QNK4" s="118"/>
      <c r="QNL4" s="118"/>
      <c r="QNM4" s="118"/>
      <c r="QNN4" s="118"/>
      <c r="QNO4" s="118"/>
      <c r="QNP4" s="118"/>
      <c r="QNQ4" s="118"/>
      <c r="QNR4" s="118"/>
      <c r="QNS4" s="118"/>
      <c r="QNT4" s="118"/>
      <c r="QNU4" s="118"/>
      <c r="QNV4" s="118"/>
      <c r="QNW4" s="118"/>
      <c r="QNX4" s="118"/>
      <c r="QNY4" s="118"/>
      <c r="QNZ4" s="118"/>
      <c r="QOA4" s="118"/>
      <c r="QOB4" s="118"/>
      <c r="QOC4" s="118"/>
      <c r="QOD4" s="118"/>
      <c r="QOE4" s="118"/>
      <c r="QOF4" s="118"/>
      <c r="QOG4" s="118"/>
      <c r="QOH4" s="118"/>
      <c r="QOI4" s="118"/>
      <c r="QOJ4" s="118"/>
      <c r="QOK4" s="118"/>
      <c r="QOL4" s="118"/>
      <c r="QOM4" s="118"/>
      <c r="QON4" s="118"/>
      <c r="QOO4" s="118"/>
      <c r="QOP4" s="118"/>
      <c r="QOQ4" s="118"/>
      <c r="QOR4" s="118"/>
      <c r="QOS4" s="118"/>
      <c r="QOT4" s="118"/>
      <c r="QOU4" s="118"/>
      <c r="QOV4" s="118"/>
      <c r="QOW4" s="118"/>
      <c r="QOX4" s="118"/>
      <c r="QOY4" s="118"/>
      <c r="QOZ4" s="118"/>
      <c r="QPA4" s="118"/>
      <c r="QPB4" s="118"/>
      <c r="QPC4" s="118"/>
      <c r="QPD4" s="118"/>
      <c r="QPE4" s="118"/>
      <c r="QPF4" s="118"/>
      <c r="QPG4" s="118"/>
      <c r="QPH4" s="118"/>
      <c r="QPI4" s="118"/>
      <c r="QPJ4" s="118"/>
      <c r="QPK4" s="118"/>
      <c r="QPL4" s="118"/>
      <c r="QPM4" s="118"/>
      <c r="QPN4" s="118"/>
      <c r="QPO4" s="118"/>
      <c r="QPP4" s="118"/>
      <c r="QPQ4" s="118"/>
      <c r="QPR4" s="118"/>
      <c r="QPS4" s="118"/>
      <c r="QPT4" s="118"/>
      <c r="QPU4" s="118"/>
      <c r="QPV4" s="118"/>
      <c r="QPW4" s="118"/>
      <c r="QPX4" s="118"/>
      <c r="QPY4" s="118"/>
      <c r="QPZ4" s="118"/>
      <c r="QQA4" s="118"/>
      <c r="QQB4" s="118"/>
      <c r="QQC4" s="118"/>
      <c r="QQD4" s="118"/>
      <c r="QQE4" s="118"/>
      <c r="QQF4" s="118"/>
      <c r="QQG4" s="118"/>
      <c r="QQH4" s="118"/>
      <c r="QQI4" s="118"/>
      <c r="QQJ4" s="118"/>
      <c r="QQK4" s="118"/>
      <c r="QQL4" s="118"/>
      <c r="QQM4" s="118"/>
      <c r="QQN4" s="118"/>
      <c r="QQO4" s="118"/>
      <c r="QQP4" s="118"/>
      <c r="QQQ4" s="118"/>
      <c r="QQR4" s="118"/>
      <c r="QQS4" s="118"/>
      <c r="QQT4" s="118"/>
      <c r="QQU4" s="118"/>
      <c r="QQV4" s="118"/>
      <c r="QQW4" s="118"/>
      <c r="QQX4" s="118"/>
      <c r="QQY4" s="118"/>
      <c r="QQZ4" s="118"/>
      <c r="QRA4" s="118"/>
      <c r="QRB4" s="118"/>
      <c r="QRC4" s="118"/>
      <c r="QRD4" s="118"/>
      <c r="QRE4" s="118"/>
      <c r="QRF4" s="118"/>
      <c r="QRG4" s="118"/>
      <c r="QRH4" s="118"/>
      <c r="QRI4" s="118"/>
      <c r="QRJ4" s="118"/>
      <c r="QRK4" s="118"/>
      <c r="QRL4" s="118"/>
      <c r="QRM4" s="118"/>
      <c r="QRN4" s="118"/>
      <c r="QRO4" s="118"/>
      <c r="QRP4" s="118"/>
      <c r="QRQ4" s="118"/>
      <c r="QRR4" s="118"/>
      <c r="QRS4" s="118"/>
      <c r="QRT4" s="118"/>
      <c r="QRU4" s="118"/>
      <c r="QRV4" s="118"/>
      <c r="QRW4" s="118"/>
      <c r="QRX4" s="118"/>
      <c r="QRY4" s="118"/>
      <c r="QRZ4" s="118"/>
      <c r="QSA4" s="118"/>
      <c r="QSB4" s="118"/>
      <c r="QSC4" s="118"/>
      <c r="QSD4" s="118"/>
      <c r="QSE4" s="118"/>
      <c r="QSF4" s="118"/>
      <c r="QSG4" s="118"/>
      <c r="QSH4" s="118"/>
      <c r="QSI4" s="118"/>
      <c r="QSJ4" s="118"/>
      <c r="QSK4" s="118"/>
      <c r="QSL4" s="118"/>
      <c r="QSM4" s="118"/>
      <c r="QSN4" s="118"/>
      <c r="QSO4" s="118"/>
      <c r="QSP4" s="118"/>
      <c r="QSQ4" s="118"/>
      <c r="QSR4" s="118"/>
      <c r="QSS4" s="118"/>
      <c r="QST4" s="118"/>
      <c r="QSU4" s="118"/>
      <c r="QSV4" s="118"/>
      <c r="QSW4" s="118"/>
      <c r="QSX4" s="118"/>
      <c r="QSY4" s="118"/>
      <c r="QSZ4" s="118"/>
      <c r="QTA4" s="118"/>
      <c r="QTB4" s="118"/>
      <c r="QTC4" s="118"/>
      <c r="QTD4" s="118"/>
      <c r="QTE4" s="118"/>
      <c r="QTF4" s="118"/>
      <c r="QTG4" s="118"/>
      <c r="QTH4" s="118"/>
      <c r="QTI4" s="118"/>
      <c r="QTJ4" s="118"/>
      <c r="QTK4" s="118"/>
      <c r="QTL4" s="118"/>
      <c r="QTM4" s="118"/>
      <c r="QTN4" s="118"/>
      <c r="QTO4" s="118"/>
      <c r="QTP4" s="118"/>
      <c r="QTQ4" s="118"/>
      <c r="QTR4" s="118"/>
      <c r="QTS4" s="118"/>
      <c r="QTT4" s="118"/>
      <c r="QTU4" s="118"/>
      <c r="QTV4" s="118"/>
      <c r="QTW4" s="118"/>
      <c r="QTX4" s="118"/>
      <c r="QTY4" s="118"/>
      <c r="QTZ4" s="118"/>
      <c r="QUA4" s="118"/>
      <c r="QUB4" s="118"/>
      <c r="QUC4" s="118"/>
      <c r="QUD4" s="118"/>
      <c r="QUE4" s="118"/>
      <c r="QUF4" s="118"/>
      <c r="QUG4" s="118"/>
      <c r="QUH4" s="118"/>
      <c r="QUI4" s="118"/>
      <c r="QUJ4" s="118"/>
      <c r="QUK4" s="118"/>
      <c r="QUL4" s="118"/>
      <c r="QUM4" s="118"/>
      <c r="QUN4" s="118"/>
      <c r="QUO4" s="118"/>
      <c r="QUP4" s="118"/>
      <c r="QUQ4" s="118"/>
      <c r="QUR4" s="118"/>
      <c r="QUS4" s="118"/>
      <c r="QUT4" s="118"/>
      <c r="QUU4" s="118"/>
      <c r="QUV4" s="118"/>
      <c r="QUW4" s="118"/>
      <c r="QUX4" s="118"/>
      <c r="QUY4" s="118"/>
      <c r="QUZ4" s="118"/>
      <c r="QVA4" s="118"/>
      <c r="QVB4" s="118"/>
      <c r="QVC4" s="118"/>
      <c r="QVD4" s="118"/>
      <c r="QVE4" s="118"/>
      <c r="QVF4" s="118"/>
      <c r="QVG4" s="118"/>
      <c r="QVH4" s="118"/>
      <c r="QVI4" s="118"/>
      <c r="QVJ4" s="118"/>
      <c r="QVK4" s="118"/>
      <c r="QVL4" s="118"/>
      <c r="QVM4" s="118"/>
      <c r="QVN4" s="118"/>
      <c r="QVO4" s="118"/>
      <c r="QVP4" s="118"/>
      <c r="QVQ4" s="118"/>
      <c r="QVR4" s="118"/>
      <c r="QVS4" s="118"/>
      <c r="QVT4" s="118"/>
      <c r="QVU4" s="118"/>
      <c r="QVV4" s="118"/>
      <c r="QVW4" s="118"/>
      <c r="QVX4" s="118"/>
      <c r="QVY4" s="118"/>
      <c r="QVZ4" s="118"/>
      <c r="QWA4" s="118"/>
      <c r="QWB4" s="118"/>
      <c r="QWC4" s="118"/>
      <c r="QWD4" s="118"/>
      <c r="QWE4" s="118"/>
      <c r="QWF4" s="118"/>
      <c r="QWG4" s="118"/>
      <c r="QWH4" s="118"/>
      <c r="QWI4" s="118"/>
      <c r="QWJ4" s="118"/>
      <c r="QWK4" s="118"/>
      <c r="QWL4" s="118"/>
      <c r="QWM4" s="118"/>
      <c r="QWN4" s="118"/>
      <c r="QWO4" s="118"/>
      <c r="QWP4" s="118"/>
      <c r="QWQ4" s="118"/>
      <c r="QWR4" s="118"/>
      <c r="QWS4" s="118"/>
      <c r="QWT4" s="118"/>
      <c r="QWU4" s="118"/>
      <c r="QWV4" s="118"/>
      <c r="QWW4" s="118"/>
      <c r="QWX4" s="118"/>
      <c r="QWY4" s="118"/>
      <c r="QWZ4" s="118"/>
      <c r="QXA4" s="118"/>
      <c r="QXB4" s="118"/>
      <c r="QXC4" s="118"/>
      <c r="QXD4" s="118"/>
      <c r="QXE4" s="118"/>
      <c r="QXF4" s="118"/>
      <c r="QXG4" s="118"/>
      <c r="QXH4" s="118"/>
      <c r="QXI4" s="118"/>
      <c r="QXJ4" s="118"/>
      <c r="QXK4" s="118"/>
      <c r="QXL4" s="118"/>
      <c r="QXM4" s="118"/>
      <c r="QXN4" s="118"/>
      <c r="QXO4" s="118"/>
      <c r="QXP4" s="118"/>
      <c r="QXQ4" s="118"/>
      <c r="QXR4" s="118"/>
      <c r="QXS4" s="118"/>
      <c r="QXT4" s="118"/>
      <c r="QXU4" s="118"/>
      <c r="QXV4" s="118"/>
      <c r="QXW4" s="118"/>
      <c r="QXX4" s="118"/>
      <c r="QXY4" s="118"/>
      <c r="QXZ4" s="118"/>
      <c r="QYA4" s="118"/>
      <c r="QYB4" s="118"/>
      <c r="QYC4" s="118"/>
      <c r="QYD4" s="118"/>
      <c r="QYE4" s="118"/>
      <c r="QYF4" s="118"/>
      <c r="QYG4" s="118"/>
      <c r="QYH4" s="118"/>
      <c r="QYI4" s="118"/>
      <c r="QYJ4" s="118"/>
      <c r="QYK4" s="118"/>
      <c r="QYL4" s="118"/>
      <c r="QYM4" s="118"/>
      <c r="QYN4" s="118"/>
      <c r="QYO4" s="118"/>
      <c r="QYP4" s="118"/>
      <c r="QYQ4" s="118"/>
      <c r="QYR4" s="118"/>
      <c r="QYS4" s="118"/>
      <c r="QYT4" s="118"/>
      <c r="QYU4" s="118"/>
      <c r="QYV4" s="118"/>
      <c r="QYW4" s="118"/>
      <c r="QYX4" s="118"/>
      <c r="QYY4" s="118"/>
      <c r="QYZ4" s="118"/>
      <c r="QZA4" s="118"/>
      <c r="QZB4" s="118"/>
      <c r="QZC4" s="118"/>
      <c r="QZD4" s="118"/>
      <c r="QZE4" s="118"/>
      <c r="QZF4" s="118"/>
      <c r="QZG4" s="118"/>
      <c r="QZH4" s="118"/>
      <c r="QZI4" s="118"/>
      <c r="QZJ4" s="118"/>
      <c r="QZK4" s="118"/>
      <c r="QZL4" s="118"/>
      <c r="QZM4" s="118"/>
      <c r="QZN4" s="118"/>
      <c r="QZO4" s="118"/>
      <c r="QZP4" s="118"/>
      <c r="QZQ4" s="118"/>
      <c r="QZR4" s="118"/>
      <c r="QZS4" s="118"/>
      <c r="QZT4" s="118"/>
      <c r="QZU4" s="118"/>
      <c r="QZV4" s="118"/>
      <c r="QZW4" s="118"/>
      <c r="QZX4" s="118"/>
      <c r="QZY4" s="118"/>
      <c r="QZZ4" s="118"/>
      <c r="RAA4" s="118"/>
      <c r="RAB4" s="118"/>
      <c r="RAC4" s="118"/>
      <c r="RAD4" s="118"/>
      <c r="RAE4" s="118"/>
      <c r="RAF4" s="118"/>
      <c r="RAG4" s="118"/>
      <c r="RAH4" s="118"/>
      <c r="RAI4" s="118"/>
      <c r="RAJ4" s="118"/>
      <c r="RAK4" s="118"/>
      <c r="RAL4" s="118"/>
      <c r="RAM4" s="118"/>
      <c r="RAN4" s="118"/>
      <c r="RAO4" s="118"/>
      <c r="RAP4" s="118"/>
      <c r="RAQ4" s="118"/>
      <c r="RAR4" s="118"/>
      <c r="RAS4" s="118"/>
      <c r="RAT4" s="118"/>
      <c r="RAU4" s="118"/>
      <c r="RAV4" s="118"/>
      <c r="RAW4" s="118"/>
      <c r="RAX4" s="118"/>
      <c r="RAY4" s="118"/>
      <c r="RAZ4" s="118"/>
      <c r="RBA4" s="118"/>
      <c r="RBB4" s="118"/>
      <c r="RBC4" s="118"/>
      <c r="RBD4" s="118"/>
      <c r="RBE4" s="118"/>
      <c r="RBF4" s="118"/>
      <c r="RBG4" s="118"/>
      <c r="RBH4" s="118"/>
      <c r="RBI4" s="118"/>
      <c r="RBJ4" s="118"/>
      <c r="RBK4" s="118"/>
      <c r="RBL4" s="118"/>
      <c r="RBM4" s="118"/>
      <c r="RBN4" s="118"/>
      <c r="RBO4" s="118"/>
      <c r="RBP4" s="118"/>
      <c r="RBQ4" s="118"/>
      <c r="RBR4" s="118"/>
      <c r="RBS4" s="118"/>
      <c r="RBT4" s="118"/>
      <c r="RBU4" s="118"/>
      <c r="RBV4" s="118"/>
      <c r="RBW4" s="118"/>
      <c r="RBX4" s="118"/>
      <c r="RBY4" s="118"/>
      <c r="RBZ4" s="118"/>
      <c r="RCA4" s="118"/>
      <c r="RCB4" s="118"/>
      <c r="RCC4" s="118"/>
      <c r="RCD4" s="118"/>
      <c r="RCE4" s="118"/>
      <c r="RCF4" s="118"/>
      <c r="RCG4" s="118"/>
      <c r="RCH4" s="118"/>
      <c r="RCI4" s="118"/>
      <c r="RCJ4" s="118"/>
      <c r="RCK4" s="118"/>
      <c r="RCL4" s="118"/>
      <c r="RCM4" s="118"/>
      <c r="RCN4" s="118"/>
      <c r="RCO4" s="118"/>
      <c r="RCP4" s="118"/>
      <c r="RCQ4" s="118"/>
      <c r="RCR4" s="118"/>
      <c r="RCS4" s="118"/>
      <c r="RCT4" s="118"/>
      <c r="RCU4" s="118"/>
      <c r="RCV4" s="118"/>
      <c r="RCW4" s="118"/>
      <c r="RCX4" s="118"/>
      <c r="RCY4" s="118"/>
      <c r="RCZ4" s="118"/>
      <c r="RDA4" s="118"/>
      <c r="RDB4" s="118"/>
      <c r="RDC4" s="118"/>
      <c r="RDD4" s="118"/>
      <c r="RDE4" s="118"/>
      <c r="RDF4" s="118"/>
      <c r="RDG4" s="118"/>
      <c r="RDH4" s="118"/>
      <c r="RDI4" s="118"/>
      <c r="RDJ4" s="118"/>
      <c r="RDK4" s="118"/>
      <c r="RDL4" s="118"/>
      <c r="RDM4" s="118"/>
      <c r="RDN4" s="118"/>
      <c r="RDO4" s="118"/>
      <c r="RDP4" s="118"/>
      <c r="RDQ4" s="118"/>
      <c r="RDR4" s="118"/>
      <c r="RDS4" s="118"/>
      <c r="RDT4" s="118"/>
      <c r="RDU4" s="118"/>
      <c r="RDV4" s="118"/>
      <c r="RDW4" s="118"/>
      <c r="RDX4" s="118"/>
      <c r="RDY4" s="118"/>
      <c r="RDZ4" s="118"/>
      <c r="REA4" s="118"/>
      <c r="REB4" s="118"/>
      <c r="REC4" s="118"/>
      <c r="RED4" s="118"/>
      <c r="REE4" s="118"/>
      <c r="REF4" s="118"/>
      <c r="REG4" s="118"/>
      <c r="REH4" s="118"/>
      <c r="REI4" s="118"/>
      <c r="REJ4" s="118"/>
      <c r="REK4" s="118"/>
      <c r="REL4" s="118"/>
      <c r="REM4" s="118"/>
      <c r="REN4" s="118"/>
      <c r="REO4" s="118"/>
      <c r="REP4" s="118"/>
      <c r="REQ4" s="118"/>
      <c r="RER4" s="118"/>
      <c r="RES4" s="118"/>
      <c r="RET4" s="118"/>
      <c r="REU4" s="118"/>
      <c r="REV4" s="118"/>
      <c r="REW4" s="118"/>
      <c r="REX4" s="118"/>
      <c r="REY4" s="118"/>
      <c r="REZ4" s="118"/>
      <c r="RFA4" s="118"/>
      <c r="RFB4" s="118"/>
      <c r="RFC4" s="118"/>
      <c r="RFD4" s="118"/>
      <c r="RFE4" s="118"/>
      <c r="RFF4" s="118"/>
      <c r="RFG4" s="118"/>
      <c r="RFH4" s="118"/>
      <c r="RFI4" s="118"/>
      <c r="RFJ4" s="118"/>
      <c r="RFK4" s="118"/>
      <c r="RFL4" s="118"/>
      <c r="RFM4" s="118"/>
      <c r="RFN4" s="118"/>
      <c r="RFO4" s="118"/>
      <c r="RFP4" s="118"/>
      <c r="RFQ4" s="118"/>
      <c r="RFR4" s="118"/>
      <c r="RFS4" s="118"/>
      <c r="RFT4" s="118"/>
      <c r="RFU4" s="118"/>
      <c r="RFV4" s="118"/>
      <c r="RFW4" s="118"/>
      <c r="RFX4" s="118"/>
      <c r="RFY4" s="118"/>
      <c r="RFZ4" s="118"/>
      <c r="RGA4" s="118"/>
      <c r="RGB4" s="118"/>
      <c r="RGC4" s="118"/>
      <c r="RGD4" s="118"/>
      <c r="RGE4" s="118"/>
      <c r="RGF4" s="118"/>
      <c r="RGG4" s="118"/>
      <c r="RGH4" s="118"/>
      <c r="RGI4" s="118"/>
      <c r="RGJ4" s="118"/>
      <c r="RGK4" s="118"/>
      <c r="RGL4" s="118"/>
      <c r="RGM4" s="118"/>
      <c r="RGN4" s="118"/>
      <c r="RGO4" s="118"/>
      <c r="RGP4" s="118"/>
      <c r="RGQ4" s="118"/>
      <c r="RGR4" s="118"/>
      <c r="RGS4" s="118"/>
      <c r="RGT4" s="118"/>
      <c r="RGU4" s="118"/>
      <c r="RGV4" s="118"/>
      <c r="RGW4" s="118"/>
      <c r="RGX4" s="118"/>
      <c r="RGY4" s="118"/>
      <c r="RGZ4" s="118"/>
      <c r="RHA4" s="118"/>
      <c r="RHB4" s="118"/>
      <c r="RHC4" s="118"/>
      <c r="RHD4" s="118"/>
      <c r="RHE4" s="118"/>
      <c r="RHF4" s="118"/>
      <c r="RHG4" s="118"/>
      <c r="RHH4" s="118"/>
      <c r="RHI4" s="118"/>
      <c r="RHJ4" s="118"/>
      <c r="RHK4" s="118"/>
      <c r="RHL4" s="118"/>
      <c r="RHM4" s="118"/>
      <c r="RHN4" s="118"/>
      <c r="RHO4" s="118"/>
      <c r="RHP4" s="118"/>
      <c r="RHQ4" s="118"/>
      <c r="RHR4" s="118"/>
      <c r="RHS4" s="118"/>
      <c r="RHT4" s="118"/>
      <c r="RHU4" s="118"/>
      <c r="RHV4" s="118"/>
      <c r="RHW4" s="118"/>
      <c r="RHX4" s="118"/>
      <c r="RHY4" s="118"/>
      <c r="RHZ4" s="118"/>
      <c r="RIA4" s="118"/>
      <c r="RIB4" s="118"/>
      <c r="RIC4" s="118"/>
      <c r="RID4" s="118"/>
      <c r="RIE4" s="118"/>
      <c r="RIF4" s="118"/>
      <c r="RIG4" s="118"/>
      <c r="RIH4" s="118"/>
      <c r="RII4" s="118"/>
      <c r="RIJ4" s="118"/>
      <c r="RIK4" s="118"/>
      <c r="RIL4" s="118"/>
      <c r="RIM4" s="118"/>
      <c r="RIN4" s="118"/>
      <c r="RIO4" s="118"/>
      <c r="RIP4" s="118"/>
      <c r="RIQ4" s="118"/>
      <c r="RIR4" s="118"/>
      <c r="RIS4" s="118"/>
      <c r="RIT4" s="118"/>
      <c r="RIU4" s="118"/>
      <c r="RIV4" s="118"/>
      <c r="RIW4" s="118"/>
      <c r="RIX4" s="118"/>
      <c r="RIY4" s="118"/>
      <c r="RIZ4" s="118"/>
      <c r="RJA4" s="118"/>
      <c r="RJB4" s="118"/>
      <c r="RJC4" s="118"/>
      <c r="RJD4" s="118"/>
      <c r="RJE4" s="118"/>
      <c r="RJF4" s="118"/>
      <c r="RJG4" s="118"/>
      <c r="RJH4" s="118"/>
      <c r="RJI4" s="118"/>
      <c r="RJJ4" s="118"/>
      <c r="RJK4" s="118"/>
      <c r="RJL4" s="118"/>
      <c r="RJM4" s="118"/>
      <c r="RJN4" s="118"/>
      <c r="RJO4" s="118"/>
      <c r="RJP4" s="118"/>
      <c r="RJQ4" s="118"/>
      <c r="RJR4" s="118"/>
      <c r="RJS4" s="118"/>
      <c r="RJT4" s="118"/>
      <c r="RJU4" s="118"/>
      <c r="RJV4" s="118"/>
      <c r="RJW4" s="118"/>
      <c r="RJX4" s="118"/>
      <c r="RJY4" s="118"/>
      <c r="RJZ4" s="118"/>
      <c r="RKA4" s="118"/>
      <c r="RKB4" s="118"/>
      <c r="RKC4" s="118"/>
      <c r="RKD4" s="118"/>
      <c r="RKE4" s="118"/>
      <c r="RKF4" s="118"/>
      <c r="RKG4" s="118"/>
      <c r="RKH4" s="118"/>
      <c r="RKI4" s="118"/>
      <c r="RKJ4" s="118"/>
      <c r="RKK4" s="118"/>
      <c r="RKL4" s="118"/>
      <c r="RKM4" s="118"/>
      <c r="RKN4" s="118"/>
      <c r="RKO4" s="118"/>
      <c r="RKP4" s="118"/>
      <c r="RKQ4" s="118"/>
      <c r="RKR4" s="118"/>
      <c r="RKS4" s="118"/>
      <c r="RKT4" s="118"/>
      <c r="RKU4" s="118"/>
      <c r="RKV4" s="118"/>
      <c r="RKW4" s="118"/>
      <c r="RKX4" s="118"/>
      <c r="RKY4" s="118"/>
      <c r="RKZ4" s="118"/>
      <c r="RLA4" s="118"/>
      <c r="RLB4" s="118"/>
      <c r="RLC4" s="118"/>
      <c r="RLD4" s="118"/>
      <c r="RLE4" s="118"/>
      <c r="RLF4" s="118"/>
      <c r="RLG4" s="118"/>
      <c r="RLH4" s="118"/>
      <c r="RLI4" s="118"/>
      <c r="RLJ4" s="118"/>
      <c r="RLK4" s="118"/>
      <c r="RLL4" s="118"/>
      <c r="RLM4" s="118"/>
      <c r="RLN4" s="118"/>
      <c r="RLO4" s="118"/>
      <c r="RLP4" s="118"/>
      <c r="RLQ4" s="118"/>
      <c r="RLR4" s="118"/>
      <c r="RLS4" s="118"/>
      <c r="RLT4" s="118"/>
      <c r="RLU4" s="118"/>
      <c r="RLV4" s="118"/>
      <c r="RLW4" s="118"/>
      <c r="RLX4" s="118"/>
      <c r="RLY4" s="118"/>
      <c r="RLZ4" s="118"/>
      <c r="RMA4" s="118"/>
      <c r="RMB4" s="118"/>
      <c r="RMC4" s="118"/>
      <c r="RMD4" s="118"/>
      <c r="RME4" s="118"/>
      <c r="RMF4" s="118"/>
      <c r="RMG4" s="118"/>
      <c r="RMH4" s="118"/>
      <c r="RMI4" s="118"/>
      <c r="RMJ4" s="118"/>
      <c r="RMK4" s="118"/>
      <c r="RML4" s="118"/>
      <c r="RMM4" s="118"/>
      <c r="RMN4" s="118"/>
      <c r="RMO4" s="118"/>
      <c r="RMP4" s="118"/>
      <c r="RMQ4" s="118"/>
      <c r="RMR4" s="118"/>
      <c r="RMS4" s="118"/>
      <c r="RMT4" s="118"/>
      <c r="RMU4" s="118"/>
      <c r="RMV4" s="118"/>
      <c r="RMW4" s="118"/>
      <c r="RMX4" s="118"/>
      <c r="RMY4" s="118"/>
      <c r="RMZ4" s="118"/>
      <c r="RNA4" s="118"/>
      <c r="RNB4" s="118"/>
      <c r="RNC4" s="118"/>
      <c r="RND4" s="118"/>
      <c r="RNE4" s="118"/>
      <c r="RNF4" s="118"/>
      <c r="RNG4" s="118"/>
      <c r="RNH4" s="118"/>
      <c r="RNI4" s="118"/>
      <c r="RNJ4" s="118"/>
      <c r="RNK4" s="118"/>
      <c r="RNL4" s="118"/>
      <c r="RNM4" s="118"/>
      <c r="RNN4" s="118"/>
      <c r="RNO4" s="118"/>
      <c r="RNP4" s="118"/>
      <c r="RNQ4" s="118"/>
      <c r="RNR4" s="118"/>
      <c r="RNS4" s="118"/>
      <c r="RNT4" s="118"/>
      <c r="RNU4" s="118"/>
      <c r="RNV4" s="118"/>
      <c r="RNW4" s="118"/>
      <c r="RNX4" s="118"/>
      <c r="RNY4" s="118"/>
      <c r="RNZ4" s="118"/>
      <c r="ROA4" s="118"/>
      <c r="ROB4" s="118"/>
      <c r="ROC4" s="118"/>
      <c r="ROD4" s="118"/>
      <c r="ROE4" s="118"/>
      <c r="ROF4" s="118"/>
      <c r="ROG4" s="118"/>
      <c r="ROH4" s="118"/>
      <c r="ROI4" s="118"/>
      <c r="ROJ4" s="118"/>
      <c r="ROK4" s="118"/>
      <c r="ROL4" s="118"/>
      <c r="ROM4" s="118"/>
      <c r="RON4" s="118"/>
      <c r="ROO4" s="118"/>
      <c r="ROP4" s="118"/>
      <c r="ROQ4" s="118"/>
      <c r="ROR4" s="118"/>
      <c r="ROS4" s="118"/>
      <c r="ROT4" s="118"/>
      <c r="ROU4" s="118"/>
      <c r="ROV4" s="118"/>
      <c r="ROW4" s="118"/>
      <c r="ROX4" s="118"/>
      <c r="ROY4" s="118"/>
      <c r="ROZ4" s="118"/>
      <c r="RPA4" s="118"/>
      <c r="RPB4" s="118"/>
      <c r="RPC4" s="118"/>
      <c r="RPD4" s="118"/>
      <c r="RPE4" s="118"/>
      <c r="RPF4" s="118"/>
      <c r="RPG4" s="118"/>
      <c r="RPH4" s="118"/>
      <c r="RPI4" s="118"/>
      <c r="RPJ4" s="118"/>
      <c r="RPK4" s="118"/>
      <c r="RPL4" s="118"/>
      <c r="RPM4" s="118"/>
      <c r="RPN4" s="118"/>
      <c r="RPO4" s="118"/>
      <c r="RPP4" s="118"/>
      <c r="RPQ4" s="118"/>
      <c r="RPR4" s="118"/>
      <c r="RPS4" s="118"/>
      <c r="RPT4" s="118"/>
      <c r="RPU4" s="118"/>
      <c r="RPV4" s="118"/>
      <c r="RPW4" s="118"/>
      <c r="RPX4" s="118"/>
      <c r="RPY4" s="118"/>
      <c r="RPZ4" s="118"/>
      <c r="RQA4" s="118"/>
      <c r="RQB4" s="118"/>
      <c r="RQC4" s="118"/>
      <c r="RQD4" s="118"/>
      <c r="RQE4" s="118"/>
      <c r="RQF4" s="118"/>
      <c r="RQG4" s="118"/>
      <c r="RQH4" s="118"/>
      <c r="RQI4" s="118"/>
      <c r="RQJ4" s="118"/>
      <c r="RQK4" s="118"/>
      <c r="RQL4" s="118"/>
      <c r="RQM4" s="118"/>
      <c r="RQN4" s="118"/>
      <c r="RQO4" s="118"/>
      <c r="RQP4" s="118"/>
      <c r="RQQ4" s="118"/>
      <c r="RQR4" s="118"/>
      <c r="RQS4" s="118"/>
      <c r="RQT4" s="118"/>
      <c r="RQU4" s="118"/>
      <c r="RQV4" s="118"/>
      <c r="RQW4" s="118"/>
      <c r="RQX4" s="118"/>
      <c r="RQY4" s="118"/>
      <c r="RQZ4" s="118"/>
      <c r="RRA4" s="118"/>
      <c r="RRB4" s="118"/>
      <c r="RRC4" s="118"/>
      <c r="RRD4" s="118"/>
      <c r="RRE4" s="118"/>
      <c r="RRF4" s="118"/>
      <c r="RRG4" s="118"/>
      <c r="RRH4" s="118"/>
      <c r="RRI4" s="118"/>
      <c r="RRJ4" s="118"/>
      <c r="RRK4" s="118"/>
      <c r="RRL4" s="118"/>
      <c r="RRM4" s="118"/>
      <c r="RRN4" s="118"/>
      <c r="RRO4" s="118"/>
      <c r="RRP4" s="118"/>
      <c r="RRQ4" s="118"/>
      <c r="RRR4" s="118"/>
      <c r="RRS4" s="118"/>
      <c r="RRT4" s="118"/>
      <c r="RRU4" s="118"/>
      <c r="RRV4" s="118"/>
      <c r="RRW4" s="118"/>
      <c r="RRX4" s="118"/>
      <c r="RRY4" s="118"/>
      <c r="RRZ4" s="118"/>
      <c r="RSA4" s="118"/>
      <c r="RSB4" s="118"/>
      <c r="RSC4" s="118"/>
      <c r="RSD4" s="118"/>
      <c r="RSE4" s="118"/>
      <c r="RSF4" s="118"/>
      <c r="RSG4" s="118"/>
      <c r="RSH4" s="118"/>
      <c r="RSI4" s="118"/>
      <c r="RSJ4" s="118"/>
      <c r="RSK4" s="118"/>
      <c r="RSL4" s="118"/>
      <c r="RSM4" s="118"/>
      <c r="RSN4" s="118"/>
      <c r="RSO4" s="118"/>
      <c r="RSP4" s="118"/>
      <c r="RSQ4" s="118"/>
      <c r="RSR4" s="118"/>
      <c r="RSS4" s="118"/>
      <c r="RST4" s="118"/>
      <c r="RSU4" s="118"/>
      <c r="RSV4" s="118"/>
      <c r="RSW4" s="118"/>
      <c r="RSX4" s="118"/>
      <c r="RSY4" s="118"/>
      <c r="RSZ4" s="118"/>
      <c r="RTA4" s="118"/>
      <c r="RTB4" s="118"/>
      <c r="RTC4" s="118"/>
      <c r="RTD4" s="118"/>
      <c r="RTE4" s="118"/>
      <c r="RTF4" s="118"/>
      <c r="RTG4" s="118"/>
      <c r="RTH4" s="118"/>
      <c r="RTI4" s="118"/>
      <c r="RTJ4" s="118"/>
      <c r="RTK4" s="118"/>
      <c r="RTL4" s="118"/>
      <c r="RTM4" s="118"/>
      <c r="RTN4" s="118"/>
      <c r="RTO4" s="118"/>
      <c r="RTP4" s="118"/>
      <c r="RTQ4" s="118"/>
      <c r="RTR4" s="118"/>
      <c r="RTS4" s="118"/>
      <c r="RTT4" s="118"/>
      <c r="RTU4" s="118"/>
      <c r="RTV4" s="118"/>
      <c r="RTW4" s="118"/>
      <c r="RTX4" s="118"/>
      <c r="RTY4" s="118"/>
      <c r="RTZ4" s="118"/>
      <c r="RUA4" s="118"/>
      <c r="RUB4" s="118"/>
      <c r="RUC4" s="118"/>
      <c r="RUD4" s="118"/>
      <c r="RUE4" s="118"/>
      <c r="RUF4" s="118"/>
      <c r="RUG4" s="118"/>
      <c r="RUH4" s="118"/>
      <c r="RUI4" s="118"/>
      <c r="RUJ4" s="118"/>
      <c r="RUK4" s="118"/>
      <c r="RUL4" s="118"/>
      <c r="RUM4" s="118"/>
      <c r="RUN4" s="118"/>
      <c r="RUO4" s="118"/>
      <c r="RUP4" s="118"/>
      <c r="RUQ4" s="118"/>
      <c r="RUR4" s="118"/>
      <c r="RUS4" s="118"/>
      <c r="RUT4" s="118"/>
      <c r="RUU4" s="118"/>
      <c r="RUV4" s="118"/>
      <c r="RUW4" s="118"/>
      <c r="RUX4" s="118"/>
      <c r="RUY4" s="118"/>
      <c r="RUZ4" s="118"/>
      <c r="RVA4" s="118"/>
      <c r="RVB4" s="118"/>
      <c r="RVC4" s="118"/>
      <c r="RVD4" s="118"/>
      <c r="RVE4" s="118"/>
      <c r="RVF4" s="118"/>
      <c r="RVG4" s="118"/>
      <c r="RVH4" s="118"/>
      <c r="RVI4" s="118"/>
      <c r="RVJ4" s="118"/>
      <c r="RVK4" s="118"/>
      <c r="RVL4" s="118"/>
      <c r="RVM4" s="118"/>
      <c r="RVN4" s="118"/>
      <c r="RVO4" s="118"/>
      <c r="RVP4" s="118"/>
      <c r="RVQ4" s="118"/>
      <c r="RVR4" s="118"/>
      <c r="RVS4" s="118"/>
      <c r="RVT4" s="118"/>
      <c r="RVU4" s="118"/>
      <c r="RVV4" s="118"/>
      <c r="RVW4" s="118"/>
      <c r="RVX4" s="118"/>
      <c r="RVY4" s="118"/>
      <c r="RVZ4" s="118"/>
      <c r="RWA4" s="118"/>
      <c r="RWB4" s="118"/>
      <c r="RWC4" s="118"/>
      <c r="RWD4" s="118"/>
      <c r="RWE4" s="118"/>
      <c r="RWF4" s="118"/>
      <c r="RWG4" s="118"/>
      <c r="RWH4" s="118"/>
      <c r="RWI4" s="118"/>
      <c r="RWJ4" s="118"/>
      <c r="RWK4" s="118"/>
      <c r="RWL4" s="118"/>
      <c r="RWM4" s="118"/>
      <c r="RWN4" s="118"/>
      <c r="RWO4" s="118"/>
      <c r="RWP4" s="118"/>
      <c r="RWQ4" s="118"/>
      <c r="RWR4" s="118"/>
      <c r="RWS4" s="118"/>
      <c r="RWT4" s="118"/>
      <c r="RWU4" s="118"/>
      <c r="RWV4" s="118"/>
      <c r="RWW4" s="118"/>
      <c r="RWX4" s="118"/>
      <c r="RWY4" s="118"/>
      <c r="RWZ4" s="118"/>
      <c r="RXA4" s="118"/>
      <c r="RXB4" s="118"/>
      <c r="RXC4" s="118"/>
      <c r="RXD4" s="118"/>
      <c r="RXE4" s="118"/>
      <c r="RXF4" s="118"/>
      <c r="RXG4" s="118"/>
      <c r="RXH4" s="118"/>
      <c r="RXI4" s="118"/>
      <c r="RXJ4" s="118"/>
      <c r="RXK4" s="118"/>
      <c r="RXL4" s="118"/>
      <c r="RXM4" s="118"/>
      <c r="RXN4" s="118"/>
      <c r="RXO4" s="118"/>
      <c r="RXP4" s="118"/>
      <c r="RXQ4" s="118"/>
      <c r="RXR4" s="118"/>
      <c r="RXS4" s="118"/>
      <c r="RXT4" s="118"/>
      <c r="RXU4" s="118"/>
      <c r="RXV4" s="118"/>
      <c r="RXW4" s="118"/>
      <c r="RXX4" s="118"/>
      <c r="RXY4" s="118"/>
      <c r="RXZ4" s="118"/>
      <c r="RYA4" s="118"/>
      <c r="RYB4" s="118"/>
      <c r="RYC4" s="118"/>
      <c r="RYD4" s="118"/>
      <c r="RYE4" s="118"/>
      <c r="RYF4" s="118"/>
      <c r="RYG4" s="118"/>
      <c r="RYH4" s="118"/>
      <c r="RYI4" s="118"/>
      <c r="RYJ4" s="118"/>
      <c r="RYK4" s="118"/>
      <c r="RYL4" s="118"/>
      <c r="RYM4" s="118"/>
      <c r="RYN4" s="118"/>
      <c r="RYO4" s="118"/>
      <c r="RYP4" s="118"/>
      <c r="RYQ4" s="118"/>
      <c r="RYR4" s="118"/>
      <c r="RYS4" s="118"/>
      <c r="RYT4" s="118"/>
      <c r="RYU4" s="118"/>
      <c r="RYV4" s="118"/>
      <c r="RYW4" s="118"/>
      <c r="RYX4" s="118"/>
      <c r="RYY4" s="118"/>
      <c r="RYZ4" s="118"/>
      <c r="RZA4" s="118"/>
      <c r="RZB4" s="118"/>
      <c r="RZC4" s="118"/>
      <c r="RZD4" s="118"/>
      <c r="RZE4" s="118"/>
      <c r="RZF4" s="118"/>
      <c r="RZG4" s="118"/>
      <c r="RZH4" s="118"/>
      <c r="RZI4" s="118"/>
      <c r="RZJ4" s="118"/>
      <c r="RZK4" s="118"/>
      <c r="RZL4" s="118"/>
      <c r="RZM4" s="118"/>
      <c r="RZN4" s="118"/>
      <c r="RZO4" s="118"/>
      <c r="RZP4" s="118"/>
      <c r="RZQ4" s="118"/>
      <c r="RZR4" s="118"/>
      <c r="RZS4" s="118"/>
      <c r="RZT4" s="118"/>
      <c r="RZU4" s="118"/>
      <c r="RZV4" s="118"/>
      <c r="RZW4" s="118"/>
      <c r="RZX4" s="118"/>
      <c r="RZY4" s="118"/>
      <c r="RZZ4" s="118"/>
      <c r="SAA4" s="118"/>
      <c r="SAB4" s="118"/>
      <c r="SAC4" s="118"/>
      <c r="SAD4" s="118"/>
      <c r="SAE4" s="118"/>
      <c r="SAF4" s="118"/>
      <c r="SAG4" s="118"/>
      <c r="SAH4" s="118"/>
      <c r="SAI4" s="118"/>
      <c r="SAJ4" s="118"/>
      <c r="SAK4" s="118"/>
      <c r="SAL4" s="118"/>
      <c r="SAM4" s="118"/>
      <c r="SAN4" s="118"/>
      <c r="SAO4" s="118"/>
      <c r="SAP4" s="118"/>
      <c r="SAQ4" s="118"/>
      <c r="SAR4" s="118"/>
      <c r="SAS4" s="118"/>
      <c r="SAT4" s="118"/>
      <c r="SAU4" s="118"/>
      <c r="SAV4" s="118"/>
      <c r="SAW4" s="118"/>
      <c r="SAX4" s="118"/>
      <c r="SAY4" s="118"/>
      <c r="SAZ4" s="118"/>
      <c r="SBA4" s="118"/>
      <c r="SBB4" s="118"/>
      <c r="SBC4" s="118"/>
      <c r="SBD4" s="118"/>
      <c r="SBE4" s="118"/>
      <c r="SBF4" s="118"/>
      <c r="SBG4" s="118"/>
      <c r="SBH4" s="118"/>
      <c r="SBI4" s="118"/>
      <c r="SBJ4" s="118"/>
      <c r="SBK4" s="118"/>
      <c r="SBL4" s="118"/>
      <c r="SBM4" s="118"/>
      <c r="SBN4" s="118"/>
      <c r="SBO4" s="118"/>
      <c r="SBP4" s="118"/>
      <c r="SBQ4" s="118"/>
      <c r="SBR4" s="118"/>
      <c r="SBS4" s="118"/>
      <c r="SBT4" s="118"/>
      <c r="SBU4" s="118"/>
      <c r="SBV4" s="118"/>
      <c r="SBW4" s="118"/>
      <c r="SBX4" s="118"/>
      <c r="SBY4" s="118"/>
      <c r="SBZ4" s="118"/>
      <c r="SCA4" s="118"/>
      <c r="SCB4" s="118"/>
      <c r="SCC4" s="118"/>
      <c r="SCD4" s="118"/>
      <c r="SCE4" s="118"/>
      <c r="SCF4" s="118"/>
      <c r="SCG4" s="118"/>
      <c r="SCH4" s="118"/>
      <c r="SCI4" s="118"/>
      <c r="SCJ4" s="118"/>
      <c r="SCK4" s="118"/>
      <c r="SCL4" s="118"/>
      <c r="SCM4" s="118"/>
      <c r="SCN4" s="118"/>
      <c r="SCO4" s="118"/>
      <c r="SCP4" s="118"/>
      <c r="SCQ4" s="118"/>
      <c r="SCR4" s="118"/>
      <c r="SCS4" s="118"/>
      <c r="SCT4" s="118"/>
      <c r="SCU4" s="118"/>
      <c r="SCV4" s="118"/>
      <c r="SCW4" s="118"/>
      <c r="SCX4" s="118"/>
      <c r="SCY4" s="118"/>
      <c r="SCZ4" s="118"/>
      <c r="SDA4" s="118"/>
      <c r="SDB4" s="118"/>
      <c r="SDC4" s="118"/>
      <c r="SDD4" s="118"/>
      <c r="SDE4" s="118"/>
      <c r="SDF4" s="118"/>
      <c r="SDG4" s="118"/>
      <c r="SDH4" s="118"/>
      <c r="SDI4" s="118"/>
      <c r="SDJ4" s="118"/>
      <c r="SDK4" s="118"/>
      <c r="SDL4" s="118"/>
      <c r="SDM4" s="118"/>
      <c r="SDN4" s="118"/>
      <c r="SDO4" s="118"/>
      <c r="SDP4" s="118"/>
      <c r="SDQ4" s="118"/>
      <c r="SDR4" s="118"/>
      <c r="SDS4" s="118"/>
      <c r="SDT4" s="118"/>
      <c r="SDU4" s="118"/>
      <c r="SDV4" s="118"/>
      <c r="SDW4" s="118"/>
      <c r="SDX4" s="118"/>
      <c r="SDY4" s="118"/>
      <c r="SDZ4" s="118"/>
      <c r="SEA4" s="118"/>
      <c r="SEB4" s="118"/>
      <c r="SEC4" s="118"/>
      <c r="SED4" s="118"/>
      <c r="SEE4" s="118"/>
      <c r="SEF4" s="118"/>
      <c r="SEG4" s="118"/>
      <c r="SEH4" s="118"/>
      <c r="SEI4" s="118"/>
      <c r="SEJ4" s="118"/>
      <c r="SEK4" s="118"/>
      <c r="SEL4" s="118"/>
      <c r="SEM4" s="118"/>
      <c r="SEN4" s="118"/>
      <c r="SEO4" s="118"/>
      <c r="SEP4" s="118"/>
      <c r="SEQ4" s="118"/>
      <c r="SER4" s="118"/>
      <c r="SES4" s="118"/>
      <c r="SET4" s="118"/>
      <c r="SEU4" s="118"/>
      <c r="SEV4" s="118"/>
      <c r="SEW4" s="118"/>
      <c r="SEX4" s="118"/>
      <c r="SEY4" s="118"/>
      <c r="SEZ4" s="118"/>
      <c r="SFA4" s="118"/>
      <c r="SFB4" s="118"/>
      <c r="SFC4" s="118"/>
      <c r="SFD4" s="118"/>
      <c r="SFE4" s="118"/>
      <c r="SFF4" s="118"/>
      <c r="SFG4" s="118"/>
      <c r="SFH4" s="118"/>
      <c r="SFI4" s="118"/>
      <c r="SFJ4" s="118"/>
      <c r="SFK4" s="118"/>
      <c r="SFL4" s="118"/>
      <c r="SFM4" s="118"/>
      <c r="SFN4" s="118"/>
      <c r="SFO4" s="118"/>
      <c r="SFP4" s="118"/>
      <c r="SFQ4" s="118"/>
      <c r="SFR4" s="118"/>
      <c r="SFS4" s="118"/>
      <c r="SFT4" s="118"/>
      <c r="SFU4" s="118"/>
      <c r="SFV4" s="118"/>
      <c r="SFW4" s="118"/>
      <c r="SFX4" s="118"/>
      <c r="SFY4" s="118"/>
      <c r="SFZ4" s="118"/>
      <c r="SGA4" s="118"/>
      <c r="SGB4" s="118"/>
      <c r="SGC4" s="118"/>
      <c r="SGD4" s="118"/>
      <c r="SGE4" s="118"/>
      <c r="SGF4" s="118"/>
      <c r="SGG4" s="118"/>
      <c r="SGH4" s="118"/>
      <c r="SGI4" s="118"/>
      <c r="SGJ4" s="118"/>
      <c r="SGK4" s="118"/>
      <c r="SGL4" s="118"/>
      <c r="SGM4" s="118"/>
      <c r="SGN4" s="118"/>
      <c r="SGO4" s="118"/>
      <c r="SGP4" s="118"/>
      <c r="SGQ4" s="118"/>
      <c r="SGR4" s="118"/>
      <c r="SGS4" s="118"/>
      <c r="SGT4" s="118"/>
      <c r="SGU4" s="118"/>
      <c r="SGV4" s="118"/>
      <c r="SGW4" s="118"/>
      <c r="SGX4" s="118"/>
      <c r="SGY4" s="118"/>
      <c r="SGZ4" s="118"/>
      <c r="SHA4" s="118"/>
      <c r="SHB4" s="118"/>
      <c r="SHC4" s="118"/>
      <c r="SHD4" s="118"/>
      <c r="SHE4" s="118"/>
      <c r="SHF4" s="118"/>
      <c r="SHG4" s="118"/>
      <c r="SHH4" s="118"/>
      <c r="SHI4" s="118"/>
      <c r="SHJ4" s="118"/>
      <c r="SHK4" s="118"/>
      <c r="SHL4" s="118"/>
      <c r="SHM4" s="118"/>
      <c r="SHN4" s="118"/>
      <c r="SHO4" s="118"/>
      <c r="SHP4" s="118"/>
      <c r="SHQ4" s="118"/>
      <c r="SHR4" s="118"/>
      <c r="SHS4" s="118"/>
      <c r="SHT4" s="118"/>
      <c r="SHU4" s="118"/>
      <c r="SHV4" s="118"/>
      <c r="SHW4" s="118"/>
      <c r="SHX4" s="118"/>
      <c r="SHY4" s="118"/>
      <c r="SHZ4" s="118"/>
      <c r="SIA4" s="118"/>
      <c r="SIB4" s="118"/>
      <c r="SIC4" s="118"/>
      <c r="SID4" s="118"/>
      <c r="SIE4" s="118"/>
      <c r="SIF4" s="118"/>
      <c r="SIG4" s="118"/>
      <c r="SIH4" s="118"/>
      <c r="SII4" s="118"/>
      <c r="SIJ4" s="118"/>
      <c r="SIK4" s="118"/>
      <c r="SIL4" s="118"/>
      <c r="SIM4" s="118"/>
      <c r="SIN4" s="118"/>
      <c r="SIO4" s="118"/>
      <c r="SIP4" s="118"/>
      <c r="SIQ4" s="118"/>
      <c r="SIR4" s="118"/>
      <c r="SIS4" s="118"/>
      <c r="SIT4" s="118"/>
      <c r="SIU4" s="118"/>
      <c r="SIV4" s="118"/>
      <c r="SIW4" s="118"/>
      <c r="SIX4" s="118"/>
      <c r="SIY4" s="118"/>
      <c r="SIZ4" s="118"/>
      <c r="SJA4" s="118"/>
      <c r="SJB4" s="118"/>
      <c r="SJC4" s="118"/>
      <c r="SJD4" s="118"/>
      <c r="SJE4" s="118"/>
      <c r="SJF4" s="118"/>
      <c r="SJG4" s="118"/>
      <c r="SJH4" s="118"/>
      <c r="SJI4" s="118"/>
      <c r="SJJ4" s="118"/>
      <c r="SJK4" s="118"/>
      <c r="SJL4" s="118"/>
      <c r="SJM4" s="118"/>
      <c r="SJN4" s="118"/>
      <c r="SJO4" s="118"/>
      <c r="SJP4" s="118"/>
      <c r="SJQ4" s="118"/>
      <c r="SJR4" s="118"/>
      <c r="SJS4" s="118"/>
      <c r="SJT4" s="118"/>
      <c r="SJU4" s="118"/>
      <c r="SJV4" s="118"/>
      <c r="SJW4" s="118"/>
      <c r="SJX4" s="118"/>
      <c r="SJY4" s="118"/>
      <c r="SJZ4" s="118"/>
      <c r="SKA4" s="118"/>
      <c r="SKB4" s="118"/>
      <c r="SKC4" s="118"/>
      <c r="SKD4" s="118"/>
      <c r="SKE4" s="118"/>
      <c r="SKF4" s="118"/>
      <c r="SKG4" s="118"/>
      <c r="SKH4" s="118"/>
      <c r="SKI4" s="118"/>
      <c r="SKJ4" s="118"/>
      <c r="SKK4" s="118"/>
      <c r="SKL4" s="118"/>
      <c r="SKM4" s="118"/>
      <c r="SKN4" s="118"/>
      <c r="SKO4" s="118"/>
      <c r="SKP4" s="118"/>
      <c r="SKQ4" s="118"/>
      <c r="SKR4" s="118"/>
      <c r="SKS4" s="118"/>
      <c r="SKT4" s="118"/>
      <c r="SKU4" s="118"/>
      <c r="SKV4" s="118"/>
      <c r="SKW4" s="118"/>
      <c r="SKX4" s="118"/>
      <c r="SKY4" s="118"/>
      <c r="SKZ4" s="118"/>
      <c r="SLA4" s="118"/>
      <c r="SLB4" s="118"/>
      <c r="SLC4" s="118"/>
      <c r="SLD4" s="118"/>
      <c r="SLE4" s="118"/>
      <c r="SLF4" s="118"/>
      <c r="SLG4" s="118"/>
      <c r="SLH4" s="118"/>
      <c r="SLI4" s="118"/>
      <c r="SLJ4" s="118"/>
      <c r="SLK4" s="118"/>
      <c r="SLL4" s="118"/>
      <c r="SLM4" s="118"/>
      <c r="SLN4" s="118"/>
      <c r="SLO4" s="118"/>
      <c r="SLP4" s="118"/>
      <c r="SLQ4" s="118"/>
      <c r="SLR4" s="118"/>
      <c r="SLS4" s="118"/>
      <c r="SLT4" s="118"/>
      <c r="SLU4" s="118"/>
      <c r="SLV4" s="118"/>
      <c r="SLW4" s="118"/>
      <c r="SLX4" s="118"/>
      <c r="SLY4" s="118"/>
      <c r="SLZ4" s="118"/>
      <c r="SMA4" s="118"/>
      <c r="SMB4" s="118"/>
      <c r="SMC4" s="118"/>
      <c r="SMD4" s="118"/>
      <c r="SME4" s="118"/>
      <c r="SMF4" s="118"/>
      <c r="SMG4" s="118"/>
      <c r="SMH4" s="118"/>
      <c r="SMI4" s="118"/>
      <c r="SMJ4" s="118"/>
      <c r="SMK4" s="118"/>
      <c r="SML4" s="118"/>
      <c r="SMM4" s="118"/>
      <c r="SMN4" s="118"/>
      <c r="SMO4" s="118"/>
      <c r="SMP4" s="118"/>
      <c r="SMQ4" s="118"/>
      <c r="SMR4" s="118"/>
      <c r="SMS4" s="118"/>
      <c r="SMT4" s="118"/>
      <c r="SMU4" s="118"/>
      <c r="SMV4" s="118"/>
      <c r="SMW4" s="118"/>
      <c r="SMX4" s="118"/>
      <c r="SMY4" s="118"/>
      <c r="SMZ4" s="118"/>
      <c r="SNA4" s="118"/>
      <c r="SNB4" s="118"/>
      <c r="SNC4" s="118"/>
      <c r="SND4" s="118"/>
      <c r="SNE4" s="118"/>
      <c r="SNF4" s="118"/>
      <c r="SNG4" s="118"/>
      <c r="SNH4" s="118"/>
      <c r="SNI4" s="118"/>
      <c r="SNJ4" s="118"/>
      <c r="SNK4" s="118"/>
      <c r="SNL4" s="118"/>
      <c r="SNM4" s="118"/>
      <c r="SNN4" s="118"/>
      <c r="SNO4" s="118"/>
      <c r="SNP4" s="118"/>
      <c r="SNQ4" s="118"/>
      <c r="SNR4" s="118"/>
      <c r="SNS4" s="118"/>
      <c r="SNT4" s="118"/>
      <c r="SNU4" s="118"/>
      <c r="SNV4" s="118"/>
      <c r="SNW4" s="118"/>
      <c r="SNX4" s="118"/>
      <c r="SNY4" s="118"/>
      <c r="SNZ4" s="118"/>
      <c r="SOA4" s="118"/>
      <c r="SOB4" s="118"/>
      <c r="SOC4" s="118"/>
      <c r="SOD4" s="118"/>
      <c r="SOE4" s="118"/>
      <c r="SOF4" s="118"/>
      <c r="SOG4" s="118"/>
      <c r="SOH4" s="118"/>
      <c r="SOI4" s="118"/>
      <c r="SOJ4" s="118"/>
      <c r="SOK4" s="118"/>
      <c r="SOL4" s="118"/>
      <c r="SOM4" s="118"/>
      <c r="SON4" s="118"/>
      <c r="SOO4" s="118"/>
      <c r="SOP4" s="118"/>
      <c r="SOQ4" s="118"/>
      <c r="SOR4" s="118"/>
      <c r="SOS4" s="118"/>
      <c r="SOT4" s="118"/>
      <c r="SOU4" s="118"/>
      <c r="SOV4" s="118"/>
      <c r="SOW4" s="118"/>
      <c r="SOX4" s="118"/>
      <c r="SOY4" s="118"/>
      <c r="SOZ4" s="118"/>
      <c r="SPA4" s="118"/>
      <c r="SPB4" s="118"/>
      <c r="SPC4" s="118"/>
      <c r="SPD4" s="118"/>
      <c r="SPE4" s="118"/>
      <c r="SPF4" s="118"/>
      <c r="SPG4" s="118"/>
      <c r="SPH4" s="118"/>
      <c r="SPI4" s="118"/>
      <c r="SPJ4" s="118"/>
      <c r="SPK4" s="118"/>
      <c r="SPL4" s="118"/>
      <c r="SPM4" s="118"/>
      <c r="SPN4" s="118"/>
      <c r="SPO4" s="118"/>
      <c r="SPP4" s="118"/>
      <c r="SPQ4" s="118"/>
      <c r="SPR4" s="118"/>
      <c r="SPS4" s="118"/>
      <c r="SPT4" s="118"/>
      <c r="SPU4" s="118"/>
      <c r="SPV4" s="118"/>
      <c r="SPW4" s="118"/>
      <c r="SPX4" s="118"/>
      <c r="SPY4" s="118"/>
      <c r="SPZ4" s="118"/>
      <c r="SQA4" s="118"/>
      <c r="SQB4" s="118"/>
      <c r="SQC4" s="118"/>
      <c r="SQD4" s="118"/>
      <c r="SQE4" s="118"/>
      <c r="SQF4" s="118"/>
      <c r="SQG4" s="118"/>
      <c r="SQH4" s="118"/>
      <c r="SQI4" s="118"/>
      <c r="SQJ4" s="118"/>
      <c r="SQK4" s="118"/>
      <c r="SQL4" s="118"/>
      <c r="SQM4" s="118"/>
      <c r="SQN4" s="118"/>
      <c r="SQO4" s="118"/>
      <c r="SQP4" s="118"/>
      <c r="SQQ4" s="118"/>
      <c r="SQR4" s="118"/>
      <c r="SQS4" s="118"/>
      <c r="SQT4" s="118"/>
      <c r="SQU4" s="118"/>
      <c r="SQV4" s="118"/>
      <c r="SQW4" s="118"/>
      <c r="SQX4" s="118"/>
      <c r="SQY4" s="118"/>
      <c r="SQZ4" s="118"/>
      <c r="SRA4" s="118"/>
      <c r="SRB4" s="118"/>
      <c r="SRC4" s="118"/>
      <c r="SRD4" s="118"/>
      <c r="SRE4" s="118"/>
      <c r="SRF4" s="118"/>
      <c r="SRG4" s="118"/>
      <c r="SRH4" s="118"/>
      <c r="SRI4" s="118"/>
      <c r="SRJ4" s="118"/>
      <c r="SRK4" s="118"/>
      <c r="SRL4" s="118"/>
      <c r="SRM4" s="118"/>
      <c r="SRN4" s="118"/>
      <c r="SRO4" s="118"/>
      <c r="SRP4" s="118"/>
      <c r="SRQ4" s="118"/>
      <c r="SRR4" s="118"/>
      <c r="SRS4" s="118"/>
      <c r="SRT4" s="118"/>
      <c r="SRU4" s="118"/>
      <c r="SRV4" s="118"/>
      <c r="SRW4" s="118"/>
      <c r="SRX4" s="118"/>
      <c r="SRY4" s="118"/>
      <c r="SRZ4" s="118"/>
      <c r="SSA4" s="118"/>
      <c r="SSB4" s="118"/>
      <c r="SSC4" s="118"/>
      <c r="SSD4" s="118"/>
      <c r="SSE4" s="118"/>
      <c r="SSF4" s="118"/>
      <c r="SSG4" s="118"/>
      <c r="SSH4" s="118"/>
      <c r="SSI4" s="118"/>
      <c r="SSJ4" s="118"/>
      <c r="SSK4" s="118"/>
      <c r="SSL4" s="118"/>
      <c r="SSM4" s="118"/>
      <c r="SSN4" s="118"/>
      <c r="SSO4" s="118"/>
      <c r="SSP4" s="118"/>
      <c r="SSQ4" s="118"/>
      <c r="SSR4" s="118"/>
      <c r="SSS4" s="118"/>
      <c r="SST4" s="118"/>
      <c r="SSU4" s="118"/>
      <c r="SSV4" s="118"/>
      <c r="SSW4" s="118"/>
      <c r="SSX4" s="118"/>
      <c r="SSY4" s="118"/>
      <c r="SSZ4" s="118"/>
      <c r="STA4" s="118"/>
      <c r="STB4" s="118"/>
      <c r="STC4" s="118"/>
      <c r="STD4" s="118"/>
      <c r="STE4" s="118"/>
      <c r="STF4" s="118"/>
      <c r="STG4" s="118"/>
      <c r="STH4" s="118"/>
      <c r="STI4" s="118"/>
      <c r="STJ4" s="118"/>
      <c r="STK4" s="118"/>
      <c r="STL4" s="118"/>
      <c r="STM4" s="118"/>
      <c r="STN4" s="118"/>
      <c r="STO4" s="118"/>
      <c r="STP4" s="118"/>
      <c r="STQ4" s="118"/>
      <c r="STR4" s="118"/>
      <c r="STS4" s="118"/>
      <c r="STT4" s="118"/>
      <c r="STU4" s="118"/>
      <c r="STV4" s="118"/>
      <c r="STW4" s="118"/>
      <c r="STX4" s="118"/>
      <c r="STY4" s="118"/>
      <c r="STZ4" s="118"/>
      <c r="SUA4" s="118"/>
      <c r="SUB4" s="118"/>
      <c r="SUC4" s="118"/>
      <c r="SUD4" s="118"/>
      <c r="SUE4" s="118"/>
      <c r="SUF4" s="118"/>
      <c r="SUG4" s="118"/>
      <c r="SUH4" s="118"/>
      <c r="SUI4" s="118"/>
      <c r="SUJ4" s="118"/>
      <c r="SUK4" s="118"/>
      <c r="SUL4" s="118"/>
      <c r="SUM4" s="118"/>
      <c r="SUN4" s="118"/>
      <c r="SUO4" s="118"/>
      <c r="SUP4" s="118"/>
      <c r="SUQ4" s="118"/>
      <c r="SUR4" s="118"/>
      <c r="SUS4" s="118"/>
      <c r="SUT4" s="118"/>
      <c r="SUU4" s="118"/>
      <c r="SUV4" s="118"/>
      <c r="SUW4" s="118"/>
      <c r="SUX4" s="118"/>
      <c r="SUY4" s="118"/>
      <c r="SUZ4" s="118"/>
      <c r="SVA4" s="118"/>
      <c r="SVB4" s="118"/>
      <c r="SVC4" s="118"/>
      <c r="SVD4" s="118"/>
      <c r="SVE4" s="118"/>
      <c r="SVF4" s="118"/>
      <c r="SVG4" s="118"/>
      <c r="SVH4" s="118"/>
      <c r="SVI4" s="118"/>
      <c r="SVJ4" s="118"/>
      <c r="SVK4" s="118"/>
      <c r="SVL4" s="118"/>
      <c r="SVM4" s="118"/>
      <c r="SVN4" s="118"/>
      <c r="SVO4" s="118"/>
      <c r="SVP4" s="118"/>
      <c r="SVQ4" s="118"/>
      <c r="SVR4" s="118"/>
      <c r="SVS4" s="118"/>
      <c r="SVT4" s="118"/>
      <c r="SVU4" s="118"/>
      <c r="SVV4" s="118"/>
      <c r="SVW4" s="118"/>
      <c r="SVX4" s="118"/>
      <c r="SVY4" s="118"/>
      <c r="SVZ4" s="118"/>
      <c r="SWA4" s="118"/>
      <c r="SWB4" s="118"/>
      <c r="SWC4" s="118"/>
      <c r="SWD4" s="118"/>
      <c r="SWE4" s="118"/>
      <c r="SWF4" s="118"/>
      <c r="SWG4" s="118"/>
      <c r="SWH4" s="118"/>
      <c r="SWI4" s="118"/>
      <c r="SWJ4" s="118"/>
      <c r="SWK4" s="118"/>
      <c r="SWL4" s="118"/>
      <c r="SWM4" s="118"/>
      <c r="SWN4" s="118"/>
      <c r="SWO4" s="118"/>
      <c r="SWP4" s="118"/>
      <c r="SWQ4" s="118"/>
      <c r="SWR4" s="118"/>
      <c r="SWS4" s="118"/>
      <c r="SWT4" s="118"/>
      <c r="SWU4" s="118"/>
      <c r="SWV4" s="118"/>
      <c r="SWW4" s="118"/>
      <c r="SWX4" s="118"/>
      <c r="SWY4" s="118"/>
      <c r="SWZ4" s="118"/>
      <c r="SXA4" s="118"/>
      <c r="SXB4" s="118"/>
      <c r="SXC4" s="118"/>
      <c r="SXD4" s="118"/>
      <c r="SXE4" s="118"/>
      <c r="SXF4" s="118"/>
      <c r="SXG4" s="118"/>
      <c r="SXH4" s="118"/>
      <c r="SXI4" s="118"/>
      <c r="SXJ4" s="118"/>
      <c r="SXK4" s="118"/>
      <c r="SXL4" s="118"/>
      <c r="SXM4" s="118"/>
      <c r="SXN4" s="118"/>
      <c r="SXO4" s="118"/>
      <c r="SXP4" s="118"/>
      <c r="SXQ4" s="118"/>
      <c r="SXR4" s="118"/>
      <c r="SXS4" s="118"/>
      <c r="SXT4" s="118"/>
      <c r="SXU4" s="118"/>
      <c r="SXV4" s="118"/>
      <c r="SXW4" s="118"/>
      <c r="SXX4" s="118"/>
      <c r="SXY4" s="118"/>
      <c r="SXZ4" s="118"/>
      <c r="SYA4" s="118"/>
      <c r="SYB4" s="118"/>
      <c r="SYC4" s="118"/>
      <c r="SYD4" s="118"/>
      <c r="SYE4" s="118"/>
      <c r="SYF4" s="118"/>
      <c r="SYG4" s="118"/>
      <c r="SYH4" s="118"/>
      <c r="SYI4" s="118"/>
      <c r="SYJ4" s="118"/>
      <c r="SYK4" s="118"/>
      <c r="SYL4" s="118"/>
      <c r="SYM4" s="118"/>
      <c r="SYN4" s="118"/>
      <c r="SYO4" s="118"/>
      <c r="SYP4" s="118"/>
      <c r="SYQ4" s="118"/>
      <c r="SYR4" s="118"/>
      <c r="SYS4" s="118"/>
      <c r="SYT4" s="118"/>
      <c r="SYU4" s="118"/>
      <c r="SYV4" s="118"/>
      <c r="SYW4" s="118"/>
      <c r="SYX4" s="118"/>
      <c r="SYY4" s="118"/>
      <c r="SYZ4" s="118"/>
      <c r="SZA4" s="118"/>
      <c r="SZB4" s="118"/>
      <c r="SZC4" s="118"/>
      <c r="SZD4" s="118"/>
      <c r="SZE4" s="118"/>
      <c r="SZF4" s="118"/>
      <c r="SZG4" s="118"/>
      <c r="SZH4" s="118"/>
      <c r="SZI4" s="118"/>
      <c r="SZJ4" s="118"/>
      <c r="SZK4" s="118"/>
      <c r="SZL4" s="118"/>
      <c r="SZM4" s="118"/>
      <c r="SZN4" s="118"/>
      <c r="SZO4" s="118"/>
      <c r="SZP4" s="118"/>
      <c r="SZQ4" s="118"/>
      <c r="SZR4" s="118"/>
      <c r="SZS4" s="118"/>
      <c r="SZT4" s="118"/>
      <c r="SZU4" s="118"/>
      <c r="SZV4" s="118"/>
      <c r="SZW4" s="118"/>
      <c r="SZX4" s="118"/>
      <c r="SZY4" s="118"/>
      <c r="SZZ4" s="118"/>
      <c r="TAA4" s="118"/>
      <c r="TAB4" s="118"/>
      <c r="TAC4" s="118"/>
      <c r="TAD4" s="118"/>
      <c r="TAE4" s="118"/>
      <c r="TAF4" s="118"/>
      <c r="TAG4" s="118"/>
      <c r="TAH4" s="118"/>
      <c r="TAI4" s="118"/>
      <c r="TAJ4" s="118"/>
      <c r="TAK4" s="118"/>
      <c r="TAL4" s="118"/>
      <c r="TAM4" s="118"/>
      <c r="TAN4" s="118"/>
      <c r="TAO4" s="118"/>
      <c r="TAP4" s="118"/>
      <c r="TAQ4" s="118"/>
      <c r="TAR4" s="118"/>
      <c r="TAS4" s="118"/>
      <c r="TAT4" s="118"/>
      <c r="TAU4" s="118"/>
      <c r="TAV4" s="118"/>
      <c r="TAW4" s="118"/>
      <c r="TAX4" s="118"/>
      <c r="TAY4" s="118"/>
      <c r="TAZ4" s="118"/>
      <c r="TBA4" s="118"/>
      <c r="TBB4" s="118"/>
      <c r="TBC4" s="118"/>
      <c r="TBD4" s="118"/>
      <c r="TBE4" s="118"/>
      <c r="TBF4" s="118"/>
      <c r="TBG4" s="118"/>
      <c r="TBH4" s="118"/>
      <c r="TBI4" s="118"/>
      <c r="TBJ4" s="118"/>
      <c r="TBK4" s="118"/>
      <c r="TBL4" s="118"/>
      <c r="TBM4" s="118"/>
      <c r="TBN4" s="118"/>
      <c r="TBO4" s="118"/>
      <c r="TBP4" s="118"/>
      <c r="TBQ4" s="118"/>
      <c r="TBR4" s="118"/>
      <c r="TBS4" s="118"/>
      <c r="TBT4" s="118"/>
      <c r="TBU4" s="118"/>
      <c r="TBV4" s="118"/>
      <c r="TBW4" s="118"/>
      <c r="TBX4" s="118"/>
      <c r="TBY4" s="118"/>
      <c r="TBZ4" s="118"/>
      <c r="TCA4" s="118"/>
      <c r="TCB4" s="118"/>
      <c r="TCC4" s="118"/>
      <c r="TCD4" s="118"/>
      <c r="TCE4" s="118"/>
      <c r="TCF4" s="118"/>
      <c r="TCG4" s="118"/>
      <c r="TCH4" s="118"/>
      <c r="TCI4" s="118"/>
      <c r="TCJ4" s="118"/>
      <c r="TCK4" s="118"/>
      <c r="TCL4" s="118"/>
      <c r="TCM4" s="118"/>
      <c r="TCN4" s="118"/>
      <c r="TCO4" s="118"/>
      <c r="TCP4" s="118"/>
      <c r="TCQ4" s="118"/>
      <c r="TCR4" s="118"/>
      <c r="TCS4" s="118"/>
      <c r="TCT4" s="118"/>
      <c r="TCU4" s="118"/>
      <c r="TCV4" s="118"/>
      <c r="TCW4" s="118"/>
      <c r="TCX4" s="118"/>
      <c r="TCY4" s="118"/>
      <c r="TCZ4" s="118"/>
      <c r="TDA4" s="118"/>
      <c r="TDB4" s="118"/>
      <c r="TDC4" s="118"/>
      <c r="TDD4" s="118"/>
      <c r="TDE4" s="118"/>
      <c r="TDF4" s="118"/>
      <c r="TDG4" s="118"/>
      <c r="TDH4" s="118"/>
      <c r="TDI4" s="118"/>
      <c r="TDJ4" s="118"/>
      <c r="TDK4" s="118"/>
      <c r="TDL4" s="118"/>
      <c r="TDM4" s="118"/>
      <c r="TDN4" s="118"/>
      <c r="TDO4" s="118"/>
      <c r="TDP4" s="118"/>
      <c r="TDQ4" s="118"/>
      <c r="TDR4" s="118"/>
      <c r="TDS4" s="118"/>
      <c r="TDT4" s="118"/>
      <c r="TDU4" s="118"/>
      <c r="TDV4" s="118"/>
      <c r="TDW4" s="118"/>
      <c r="TDX4" s="118"/>
      <c r="TDY4" s="118"/>
      <c r="TDZ4" s="118"/>
      <c r="TEA4" s="118"/>
      <c r="TEB4" s="118"/>
      <c r="TEC4" s="118"/>
      <c r="TED4" s="118"/>
      <c r="TEE4" s="118"/>
      <c r="TEF4" s="118"/>
      <c r="TEG4" s="118"/>
      <c r="TEH4" s="118"/>
      <c r="TEI4" s="118"/>
      <c r="TEJ4" s="118"/>
      <c r="TEK4" s="118"/>
      <c r="TEL4" s="118"/>
      <c r="TEM4" s="118"/>
      <c r="TEN4" s="118"/>
      <c r="TEO4" s="118"/>
      <c r="TEP4" s="118"/>
      <c r="TEQ4" s="118"/>
      <c r="TER4" s="118"/>
      <c r="TES4" s="118"/>
      <c r="TET4" s="118"/>
      <c r="TEU4" s="118"/>
      <c r="TEV4" s="118"/>
      <c r="TEW4" s="118"/>
      <c r="TEX4" s="118"/>
      <c r="TEY4" s="118"/>
      <c r="TEZ4" s="118"/>
      <c r="TFA4" s="118"/>
      <c r="TFB4" s="118"/>
      <c r="TFC4" s="118"/>
      <c r="TFD4" s="118"/>
      <c r="TFE4" s="118"/>
      <c r="TFF4" s="118"/>
      <c r="TFG4" s="118"/>
      <c r="TFH4" s="118"/>
      <c r="TFI4" s="118"/>
      <c r="TFJ4" s="118"/>
      <c r="TFK4" s="118"/>
      <c r="TFL4" s="118"/>
      <c r="TFM4" s="118"/>
      <c r="TFN4" s="118"/>
      <c r="TFO4" s="118"/>
      <c r="TFP4" s="118"/>
      <c r="TFQ4" s="118"/>
      <c r="TFR4" s="118"/>
      <c r="TFS4" s="118"/>
      <c r="TFT4" s="118"/>
      <c r="TFU4" s="118"/>
      <c r="TFV4" s="118"/>
      <c r="TFW4" s="118"/>
      <c r="TFX4" s="118"/>
      <c r="TFY4" s="118"/>
      <c r="TFZ4" s="118"/>
      <c r="TGA4" s="118"/>
      <c r="TGB4" s="118"/>
      <c r="TGC4" s="118"/>
      <c r="TGD4" s="118"/>
      <c r="TGE4" s="118"/>
      <c r="TGF4" s="118"/>
      <c r="TGG4" s="118"/>
      <c r="TGH4" s="118"/>
      <c r="TGI4" s="118"/>
      <c r="TGJ4" s="118"/>
      <c r="TGK4" s="118"/>
      <c r="TGL4" s="118"/>
      <c r="TGM4" s="118"/>
      <c r="TGN4" s="118"/>
      <c r="TGO4" s="118"/>
      <c r="TGP4" s="118"/>
      <c r="TGQ4" s="118"/>
      <c r="TGR4" s="118"/>
      <c r="TGS4" s="118"/>
      <c r="TGT4" s="118"/>
      <c r="TGU4" s="118"/>
      <c r="TGV4" s="118"/>
      <c r="TGW4" s="118"/>
      <c r="TGX4" s="118"/>
      <c r="TGY4" s="118"/>
      <c r="TGZ4" s="118"/>
      <c r="THA4" s="118"/>
      <c r="THB4" s="118"/>
      <c r="THC4" s="118"/>
      <c r="THD4" s="118"/>
      <c r="THE4" s="118"/>
      <c r="THF4" s="118"/>
      <c r="THG4" s="118"/>
      <c r="THH4" s="118"/>
      <c r="THI4" s="118"/>
      <c r="THJ4" s="118"/>
      <c r="THK4" s="118"/>
      <c r="THL4" s="118"/>
      <c r="THM4" s="118"/>
      <c r="THN4" s="118"/>
      <c r="THO4" s="118"/>
      <c r="THP4" s="118"/>
      <c r="THQ4" s="118"/>
      <c r="THR4" s="118"/>
      <c r="THS4" s="118"/>
      <c r="THT4" s="118"/>
      <c r="THU4" s="118"/>
      <c r="THV4" s="118"/>
      <c r="THW4" s="118"/>
      <c r="THX4" s="118"/>
      <c r="THY4" s="118"/>
      <c r="THZ4" s="118"/>
      <c r="TIA4" s="118"/>
      <c r="TIB4" s="118"/>
      <c r="TIC4" s="118"/>
      <c r="TID4" s="118"/>
      <c r="TIE4" s="118"/>
      <c r="TIF4" s="118"/>
      <c r="TIG4" s="118"/>
      <c r="TIH4" s="118"/>
      <c r="TII4" s="118"/>
      <c r="TIJ4" s="118"/>
      <c r="TIK4" s="118"/>
      <c r="TIL4" s="118"/>
      <c r="TIM4" s="118"/>
      <c r="TIN4" s="118"/>
      <c r="TIO4" s="118"/>
      <c r="TIP4" s="118"/>
      <c r="TIQ4" s="118"/>
      <c r="TIR4" s="118"/>
      <c r="TIS4" s="118"/>
      <c r="TIT4" s="118"/>
      <c r="TIU4" s="118"/>
      <c r="TIV4" s="118"/>
      <c r="TIW4" s="118"/>
      <c r="TIX4" s="118"/>
      <c r="TIY4" s="118"/>
      <c r="TIZ4" s="118"/>
      <c r="TJA4" s="118"/>
      <c r="TJB4" s="118"/>
      <c r="TJC4" s="118"/>
      <c r="TJD4" s="118"/>
      <c r="TJE4" s="118"/>
      <c r="TJF4" s="118"/>
      <c r="TJG4" s="118"/>
      <c r="TJH4" s="118"/>
      <c r="TJI4" s="118"/>
      <c r="TJJ4" s="118"/>
      <c r="TJK4" s="118"/>
      <c r="TJL4" s="118"/>
      <c r="TJM4" s="118"/>
      <c r="TJN4" s="118"/>
      <c r="TJO4" s="118"/>
      <c r="TJP4" s="118"/>
      <c r="TJQ4" s="118"/>
      <c r="TJR4" s="118"/>
      <c r="TJS4" s="118"/>
      <c r="TJT4" s="118"/>
      <c r="TJU4" s="118"/>
      <c r="TJV4" s="118"/>
      <c r="TJW4" s="118"/>
      <c r="TJX4" s="118"/>
      <c r="TJY4" s="118"/>
      <c r="TJZ4" s="118"/>
      <c r="TKA4" s="118"/>
      <c r="TKB4" s="118"/>
      <c r="TKC4" s="118"/>
      <c r="TKD4" s="118"/>
      <c r="TKE4" s="118"/>
      <c r="TKF4" s="118"/>
      <c r="TKG4" s="118"/>
      <c r="TKH4" s="118"/>
      <c r="TKI4" s="118"/>
      <c r="TKJ4" s="118"/>
      <c r="TKK4" s="118"/>
      <c r="TKL4" s="118"/>
      <c r="TKM4" s="118"/>
      <c r="TKN4" s="118"/>
      <c r="TKO4" s="118"/>
      <c r="TKP4" s="118"/>
      <c r="TKQ4" s="118"/>
      <c r="TKR4" s="118"/>
      <c r="TKS4" s="118"/>
      <c r="TKT4" s="118"/>
      <c r="TKU4" s="118"/>
      <c r="TKV4" s="118"/>
      <c r="TKW4" s="118"/>
      <c r="TKX4" s="118"/>
      <c r="TKY4" s="118"/>
      <c r="TKZ4" s="118"/>
      <c r="TLA4" s="118"/>
      <c r="TLB4" s="118"/>
      <c r="TLC4" s="118"/>
      <c r="TLD4" s="118"/>
      <c r="TLE4" s="118"/>
      <c r="TLF4" s="118"/>
      <c r="TLG4" s="118"/>
      <c r="TLH4" s="118"/>
      <c r="TLI4" s="118"/>
      <c r="TLJ4" s="118"/>
      <c r="TLK4" s="118"/>
      <c r="TLL4" s="118"/>
      <c r="TLM4" s="118"/>
      <c r="TLN4" s="118"/>
      <c r="TLO4" s="118"/>
      <c r="TLP4" s="118"/>
      <c r="TLQ4" s="118"/>
      <c r="TLR4" s="118"/>
      <c r="TLS4" s="118"/>
      <c r="TLT4" s="118"/>
      <c r="TLU4" s="118"/>
      <c r="TLV4" s="118"/>
      <c r="TLW4" s="118"/>
      <c r="TLX4" s="118"/>
      <c r="TLY4" s="118"/>
      <c r="TLZ4" s="118"/>
      <c r="TMA4" s="118"/>
      <c r="TMB4" s="118"/>
      <c r="TMC4" s="118"/>
      <c r="TMD4" s="118"/>
      <c r="TME4" s="118"/>
      <c r="TMF4" s="118"/>
      <c r="TMG4" s="118"/>
      <c r="TMH4" s="118"/>
      <c r="TMI4" s="118"/>
      <c r="TMJ4" s="118"/>
      <c r="TMK4" s="118"/>
      <c r="TML4" s="118"/>
      <c r="TMM4" s="118"/>
      <c r="TMN4" s="118"/>
      <c r="TMO4" s="118"/>
      <c r="TMP4" s="118"/>
      <c r="TMQ4" s="118"/>
      <c r="TMR4" s="118"/>
      <c r="TMS4" s="118"/>
      <c r="TMT4" s="118"/>
      <c r="TMU4" s="118"/>
      <c r="TMV4" s="118"/>
      <c r="TMW4" s="118"/>
      <c r="TMX4" s="118"/>
      <c r="TMY4" s="118"/>
      <c r="TMZ4" s="118"/>
      <c r="TNA4" s="118"/>
      <c r="TNB4" s="118"/>
      <c r="TNC4" s="118"/>
      <c r="TND4" s="118"/>
      <c r="TNE4" s="118"/>
      <c r="TNF4" s="118"/>
      <c r="TNG4" s="118"/>
      <c r="TNH4" s="118"/>
      <c r="TNI4" s="118"/>
      <c r="TNJ4" s="118"/>
      <c r="TNK4" s="118"/>
      <c r="TNL4" s="118"/>
      <c r="TNM4" s="118"/>
      <c r="TNN4" s="118"/>
      <c r="TNO4" s="118"/>
      <c r="TNP4" s="118"/>
      <c r="TNQ4" s="118"/>
      <c r="TNR4" s="118"/>
      <c r="TNS4" s="118"/>
      <c r="TNT4" s="118"/>
      <c r="TNU4" s="118"/>
      <c r="TNV4" s="118"/>
      <c r="TNW4" s="118"/>
      <c r="TNX4" s="118"/>
      <c r="TNY4" s="118"/>
      <c r="TNZ4" s="118"/>
      <c r="TOA4" s="118"/>
      <c r="TOB4" s="118"/>
      <c r="TOC4" s="118"/>
      <c r="TOD4" s="118"/>
      <c r="TOE4" s="118"/>
      <c r="TOF4" s="118"/>
      <c r="TOG4" s="118"/>
      <c r="TOH4" s="118"/>
      <c r="TOI4" s="118"/>
      <c r="TOJ4" s="118"/>
      <c r="TOK4" s="118"/>
      <c r="TOL4" s="118"/>
      <c r="TOM4" s="118"/>
      <c r="TON4" s="118"/>
      <c r="TOO4" s="118"/>
      <c r="TOP4" s="118"/>
      <c r="TOQ4" s="118"/>
      <c r="TOR4" s="118"/>
      <c r="TOS4" s="118"/>
      <c r="TOT4" s="118"/>
      <c r="TOU4" s="118"/>
      <c r="TOV4" s="118"/>
      <c r="TOW4" s="118"/>
      <c r="TOX4" s="118"/>
      <c r="TOY4" s="118"/>
      <c r="TOZ4" s="118"/>
      <c r="TPA4" s="118"/>
      <c r="TPB4" s="118"/>
      <c r="TPC4" s="118"/>
      <c r="TPD4" s="118"/>
      <c r="TPE4" s="118"/>
      <c r="TPF4" s="118"/>
      <c r="TPG4" s="118"/>
      <c r="TPH4" s="118"/>
      <c r="TPI4" s="118"/>
      <c r="TPJ4" s="118"/>
      <c r="TPK4" s="118"/>
      <c r="TPL4" s="118"/>
      <c r="TPM4" s="118"/>
      <c r="TPN4" s="118"/>
      <c r="TPO4" s="118"/>
      <c r="TPP4" s="118"/>
      <c r="TPQ4" s="118"/>
      <c r="TPR4" s="118"/>
      <c r="TPS4" s="118"/>
      <c r="TPT4" s="118"/>
      <c r="TPU4" s="118"/>
      <c r="TPV4" s="118"/>
      <c r="TPW4" s="118"/>
      <c r="TPX4" s="118"/>
      <c r="TPY4" s="118"/>
      <c r="TPZ4" s="118"/>
      <c r="TQA4" s="118"/>
      <c r="TQB4" s="118"/>
      <c r="TQC4" s="118"/>
      <c r="TQD4" s="118"/>
      <c r="TQE4" s="118"/>
      <c r="TQF4" s="118"/>
      <c r="TQG4" s="118"/>
      <c r="TQH4" s="118"/>
      <c r="TQI4" s="118"/>
      <c r="TQJ4" s="118"/>
      <c r="TQK4" s="118"/>
      <c r="TQL4" s="118"/>
      <c r="TQM4" s="118"/>
      <c r="TQN4" s="118"/>
      <c r="TQO4" s="118"/>
      <c r="TQP4" s="118"/>
      <c r="TQQ4" s="118"/>
      <c r="TQR4" s="118"/>
      <c r="TQS4" s="118"/>
      <c r="TQT4" s="118"/>
      <c r="TQU4" s="118"/>
      <c r="TQV4" s="118"/>
      <c r="TQW4" s="118"/>
      <c r="TQX4" s="118"/>
      <c r="TQY4" s="118"/>
      <c r="TQZ4" s="118"/>
      <c r="TRA4" s="118"/>
      <c r="TRB4" s="118"/>
      <c r="TRC4" s="118"/>
      <c r="TRD4" s="118"/>
      <c r="TRE4" s="118"/>
      <c r="TRF4" s="118"/>
      <c r="TRG4" s="118"/>
      <c r="TRH4" s="118"/>
      <c r="TRI4" s="118"/>
      <c r="TRJ4" s="118"/>
      <c r="TRK4" s="118"/>
      <c r="TRL4" s="118"/>
      <c r="TRM4" s="118"/>
      <c r="TRN4" s="118"/>
      <c r="TRO4" s="118"/>
      <c r="TRP4" s="118"/>
      <c r="TRQ4" s="118"/>
      <c r="TRR4" s="118"/>
      <c r="TRS4" s="118"/>
      <c r="TRT4" s="118"/>
      <c r="TRU4" s="118"/>
      <c r="TRV4" s="118"/>
      <c r="TRW4" s="118"/>
      <c r="TRX4" s="118"/>
      <c r="TRY4" s="118"/>
      <c r="TRZ4" s="118"/>
      <c r="TSA4" s="118"/>
      <c r="TSB4" s="118"/>
      <c r="TSC4" s="118"/>
      <c r="TSD4" s="118"/>
      <c r="TSE4" s="118"/>
      <c r="TSF4" s="118"/>
      <c r="TSG4" s="118"/>
      <c r="TSH4" s="118"/>
      <c r="TSI4" s="118"/>
      <c r="TSJ4" s="118"/>
      <c r="TSK4" s="118"/>
      <c r="TSL4" s="118"/>
      <c r="TSM4" s="118"/>
      <c r="TSN4" s="118"/>
      <c r="TSO4" s="118"/>
      <c r="TSP4" s="118"/>
      <c r="TSQ4" s="118"/>
      <c r="TSR4" s="118"/>
      <c r="TSS4" s="118"/>
      <c r="TST4" s="118"/>
      <c r="TSU4" s="118"/>
      <c r="TSV4" s="118"/>
      <c r="TSW4" s="118"/>
      <c r="TSX4" s="118"/>
      <c r="TSY4" s="118"/>
      <c r="TSZ4" s="118"/>
      <c r="TTA4" s="118"/>
      <c r="TTB4" s="118"/>
      <c r="TTC4" s="118"/>
      <c r="TTD4" s="118"/>
      <c r="TTE4" s="118"/>
      <c r="TTF4" s="118"/>
      <c r="TTG4" s="118"/>
      <c r="TTH4" s="118"/>
      <c r="TTI4" s="118"/>
      <c r="TTJ4" s="118"/>
      <c r="TTK4" s="118"/>
      <c r="TTL4" s="118"/>
      <c r="TTM4" s="118"/>
      <c r="TTN4" s="118"/>
      <c r="TTO4" s="118"/>
      <c r="TTP4" s="118"/>
      <c r="TTQ4" s="118"/>
      <c r="TTR4" s="118"/>
      <c r="TTS4" s="118"/>
      <c r="TTT4" s="118"/>
      <c r="TTU4" s="118"/>
      <c r="TTV4" s="118"/>
      <c r="TTW4" s="118"/>
      <c r="TTX4" s="118"/>
      <c r="TTY4" s="118"/>
      <c r="TTZ4" s="118"/>
      <c r="TUA4" s="118"/>
      <c r="TUB4" s="118"/>
      <c r="TUC4" s="118"/>
      <c r="TUD4" s="118"/>
      <c r="TUE4" s="118"/>
      <c r="TUF4" s="118"/>
      <c r="TUG4" s="118"/>
      <c r="TUH4" s="118"/>
      <c r="TUI4" s="118"/>
      <c r="TUJ4" s="118"/>
      <c r="TUK4" s="118"/>
      <c r="TUL4" s="118"/>
      <c r="TUM4" s="118"/>
      <c r="TUN4" s="118"/>
      <c r="TUO4" s="118"/>
      <c r="TUP4" s="118"/>
      <c r="TUQ4" s="118"/>
      <c r="TUR4" s="118"/>
      <c r="TUS4" s="118"/>
      <c r="TUT4" s="118"/>
      <c r="TUU4" s="118"/>
      <c r="TUV4" s="118"/>
      <c r="TUW4" s="118"/>
      <c r="TUX4" s="118"/>
      <c r="TUY4" s="118"/>
      <c r="TUZ4" s="118"/>
      <c r="TVA4" s="118"/>
      <c r="TVB4" s="118"/>
      <c r="TVC4" s="118"/>
      <c r="TVD4" s="118"/>
      <c r="TVE4" s="118"/>
      <c r="TVF4" s="118"/>
      <c r="TVG4" s="118"/>
      <c r="TVH4" s="118"/>
      <c r="TVI4" s="118"/>
      <c r="TVJ4" s="118"/>
      <c r="TVK4" s="118"/>
      <c r="TVL4" s="118"/>
      <c r="TVM4" s="118"/>
      <c r="TVN4" s="118"/>
      <c r="TVO4" s="118"/>
      <c r="TVP4" s="118"/>
      <c r="TVQ4" s="118"/>
      <c r="TVR4" s="118"/>
      <c r="TVS4" s="118"/>
      <c r="TVT4" s="118"/>
      <c r="TVU4" s="118"/>
      <c r="TVV4" s="118"/>
      <c r="TVW4" s="118"/>
      <c r="TVX4" s="118"/>
      <c r="TVY4" s="118"/>
      <c r="TVZ4" s="118"/>
      <c r="TWA4" s="118"/>
      <c r="TWB4" s="118"/>
      <c r="TWC4" s="118"/>
      <c r="TWD4" s="118"/>
      <c r="TWE4" s="118"/>
      <c r="TWF4" s="118"/>
      <c r="TWG4" s="118"/>
      <c r="TWH4" s="118"/>
      <c r="TWI4" s="118"/>
      <c r="TWJ4" s="118"/>
      <c r="TWK4" s="118"/>
      <c r="TWL4" s="118"/>
      <c r="TWM4" s="118"/>
      <c r="TWN4" s="118"/>
      <c r="TWO4" s="118"/>
      <c r="TWP4" s="118"/>
      <c r="TWQ4" s="118"/>
      <c r="TWR4" s="118"/>
      <c r="TWS4" s="118"/>
      <c r="TWT4" s="118"/>
      <c r="TWU4" s="118"/>
      <c r="TWV4" s="118"/>
      <c r="TWW4" s="118"/>
      <c r="TWX4" s="118"/>
      <c r="TWY4" s="118"/>
      <c r="TWZ4" s="118"/>
      <c r="TXA4" s="118"/>
      <c r="TXB4" s="118"/>
      <c r="TXC4" s="118"/>
      <c r="TXD4" s="118"/>
      <c r="TXE4" s="118"/>
      <c r="TXF4" s="118"/>
      <c r="TXG4" s="118"/>
      <c r="TXH4" s="118"/>
      <c r="TXI4" s="118"/>
      <c r="TXJ4" s="118"/>
      <c r="TXK4" s="118"/>
      <c r="TXL4" s="118"/>
      <c r="TXM4" s="118"/>
      <c r="TXN4" s="118"/>
      <c r="TXO4" s="118"/>
      <c r="TXP4" s="118"/>
      <c r="TXQ4" s="118"/>
      <c r="TXR4" s="118"/>
      <c r="TXS4" s="118"/>
      <c r="TXT4" s="118"/>
      <c r="TXU4" s="118"/>
      <c r="TXV4" s="118"/>
      <c r="TXW4" s="118"/>
      <c r="TXX4" s="118"/>
      <c r="TXY4" s="118"/>
      <c r="TXZ4" s="118"/>
      <c r="TYA4" s="118"/>
      <c r="TYB4" s="118"/>
      <c r="TYC4" s="118"/>
      <c r="TYD4" s="118"/>
      <c r="TYE4" s="118"/>
      <c r="TYF4" s="118"/>
      <c r="TYG4" s="118"/>
      <c r="TYH4" s="118"/>
      <c r="TYI4" s="118"/>
      <c r="TYJ4" s="118"/>
      <c r="TYK4" s="118"/>
      <c r="TYL4" s="118"/>
      <c r="TYM4" s="118"/>
      <c r="TYN4" s="118"/>
      <c r="TYO4" s="118"/>
      <c r="TYP4" s="118"/>
      <c r="TYQ4" s="118"/>
      <c r="TYR4" s="118"/>
      <c r="TYS4" s="118"/>
      <c r="TYT4" s="118"/>
      <c r="TYU4" s="118"/>
      <c r="TYV4" s="118"/>
      <c r="TYW4" s="118"/>
      <c r="TYX4" s="118"/>
      <c r="TYY4" s="118"/>
      <c r="TYZ4" s="118"/>
      <c r="TZA4" s="118"/>
      <c r="TZB4" s="118"/>
      <c r="TZC4" s="118"/>
      <c r="TZD4" s="118"/>
      <c r="TZE4" s="118"/>
      <c r="TZF4" s="118"/>
      <c r="TZG4" s="118"/>
      <c r="TZH4" s="118"/>
      <c r="TZI4" s="118"/>
      <c r="TZJ4" s="118"/>
      <c r="TZK4" s="118"/>
      <c r="TZL4" s="118"/>
      <c r="TZM4" s="118"/>
      <c r="TZN4" s="118"/>
      <c r="TZO4" s="118"/>
      <c r="TZP4" s="118"/>
      <c r="TZQ4" s="118"/>
      <c r="TZR4" s="118"/>
      <c r="TZS4" s="118"/>
      <c r="TZT4" s="118"/>
      <c r="TZU4" s="118"/>
      <c r="TZV4" s="118"/>
      <c r="TZW4" s="118"/>
      <c r="TZX4" s="118"/>
      <c r="TZY4" s="118"/>
      <c r="TZZ4" s="118"/>
      <c r="UAA4" s="118"/>
      <c r="UAB4" s="118"/>
      <c r="UAC4" s="118"/>
      <c r="UAD4" s="118"/>
      <c r="UAE4" s="118"/>
      <c r="UAF4" s="118"/>
      <c r="UAG4" s="118"/>
      <c r="UAH4" s="118"/>
      <c r="UAI4" s="118"/>
      <c r="UAJ4" s="118"/>
      <c r="UAK4" s="118"/>
      <c r="UAL4" s="118"/>
      <c r="UAM4" s="118"/>
      <c r="UAN4" s="118"/>
      <c r="UAO4" s="118"/>
      <c r="UAP4" s="118"/>
      <c r="UAQ4" s="118"/>
      <c r="UAR4" s="118"/>
      <c r="UAS4" s="118"/>
      <c r="UAT4" s="118"/>
      <c r="UAU4" s="118"/>
      <c r="UAV4" s="118"/>
      <c r="UAW4" s="118"/>
      <c r="UAX4" s="118"/>
      <c r="UAY4" s="118"/>
      <c r="UAZ4" s="118"/>
      <c r="UBA4" s="118"/>
      <c r="UBB4" s="118"/>
      <c r="UBC4" s="118"/>
      <c r="UBD4" s="118"/>
      <c r="UBE4" s="118"/>
      <c r="UBF4" s="118"/>
      <c r="UBG4" s="118"/>
      <c r="UBH4" s="118"/>
      <c r="UBI4" s="118"/>
      <c r="UBJ4" s="118"/>
      <c r="UBK4" s="118"/>
      <c r="UBL4" s="118"/>
      <c r="UBM4" s="118"/>
      <c r="UBN4" s="118"/>
      <c r="UBO4" s="118"/>
      <c r="UBP4" s="118"/>
      <c r="UBQ4" s="118"/>
      <c r="UBR4" s="118"/>
      <c r="UBS4" s="118"/>
      <c r="UBT4" s="118"/>
      <c r="UBU4" s="118"/>
      <c r="UBV4" s="118"/>
      <c r="UBW4" s="118"/>
      <c r="UBX4" s="118"/>
      <c r="UBY4" s="118"/>
      <c r="UBZ4" s="118"/>
      <c r="UCA4" s="118"/>
      <c r="UCB4" s="118"/>
      <c r="UCC4" s="118"/>
      <c r="UCD4" s="118"/>
      <c r="UCE4" s="118"/>
      <c r="UCF4" s="118"/>
      <c r="UCG4" s="118"/>
      <c r="UCH4" s="118"/>
      <c r="UCI4" s="118"/>
      <c r="UCJ4" s="118"/>
      <c r="UCK4" s="118"/>
      <c r="UCL4" s="118"/>
      <c r="UCM4" s="118"/>
      <c r="UCN4" s="118"/>
      <c r="UCO4" s="118"/>
      <c r="UCP4" s="118"/>
      <c r="UCQ4" s="118"/>
      <c r="UCR4" s="118"/>
      <c r="UCS4" s="118"/>
      <c r="UCT4" s="118"/>
      <c r="UCU4" s="118"/>
      <c r="UCV4" s="118"/>
      <c r="UCW4" s="118"/>
      <c r="UCX4" s="118"/>
      <c r="UCY4" s="118"/>
      <c r="UCZ4" s="118"/>
      <c r="UDA4" s="118"/>
      <c r="UDB4" s="118"/>
      <c r="UDC4" s="118"/>
      <c r="UDD4" s="118"/>
      <c r="UDE4" s="118"/>
      <c r="UDF4" s="118"/>
      <c r="UDG4" s="118"/>
      <c r="UDH4" s="118"/>
      <c r="UDI4" s="118"/>
      <c r="UDJ4" s="118"/>
      <c r="UDK4" s="118"/>
      <c r="UDL4" s="118"/>
      <c r="UDM4" s="118"/>
      <c r="UDN4" s="118"/>
      <c r="UDO4" s="118"/>
      <c r="UDP4" s="118"/>
      <c r="UDQ4" s="118"/>
      <c r="UDR4" s="118"/>
      <c r="UDS4" s="118"/>
      <c r="UDT4" s="118"/>
      <c r="UDU4" s="118"/>
      <c r="UDV4" s="118"/>
      <c r="UDW4" s="118"/>
      <c r="UDX4" s="118"/>
      <c r="UDY4" s="118"/>
      <c r="UDZ4" s="118"/>
      <c r="UEA4" s="118"/>
      <c r="UEB4" s="118"/>
      <c r="UEC4" s="118"/>
      <c r="UED4" s="118"/>
      <c r="UEE4" s="118"/>
      <c r="UEF4" s="118"/>
      <c r="UEG4" s="118"/>
      <c r="UEH4" s="118"/>
      <c r="UEI4" s="118"/>
      <c r="UEJ4" s="118"/>
      <c r="UEK4" s="118"/>
      <c r="UEL4" s="118"/>
      <c r="UEM4" s="118"/>
      <c r="UEN4" s="118"/>
      <c r="UEO4" s="118"/>
      <c r="UEP4" s="118"/>
      <c r="UEQ4" s="118"/>
      <c r="UER4" s="118"/>
      <c r="UES4" s="118"/>
      <c r="UET4" s="118"/>
      <c r="UEU4" s="118"/>
      <c r="UEV4" s="118"/>
      <c r="UEW4" s="118"/>
      <c r="UEX4" s="118"/>
      <c r="UEY4" s="118"/>
      <c r="UEZ4" s="118"/>
      <c r="UFA4" s="118"/>
      <c r="UFB4" s="118"/>
      <c r="UFC4" s="118"/>
      <c r="UFD4" s="118"/>
      <c r="UFE4" s="118"/>
      <c r="UFF4" s="118"/>
      <c r="UFG4" s="118"/>
      <c r="UFH4" s="118"/>
      <c r="UFI4" s="118"/>
      <c r="UFJ4" s="118"/>
      <c r="UFK4" s="118"/>
      <c r="UFL4" s="118"/>
      <c r="UFM4" s="118"/>
      <c r="UFN4" s="118"/>
      <c r="UFO4" s="118"/>
      <c r="UFP4" s="118"/>
      <c r="UFQ4" s="118"/>
      <c r="UFR4" s="118"/>
      <c r="UFS4" s="118"/>
      <c r="UFT4" s="118"/>
      <c r="UFU4" s="118"/>
      <c r="UFV4" s="118"/>
      <c r="UFW4" s="118"/>
      <c r="UFX4" s="118"/>
      <c r="UFY4" s="118"/>
      <c r="UFZ4" s="118"/>
      <c r="UGA4" s="118"/>
      <c r="UGB4" s="118"/>
      <c r="UGC4" s="118"/>
      <c r="UGD4" s="118"/>
      <c r="UGE4" s="118"/>
      <c r="UGF4" s="118"/>
      <c r="UGG4" s="118"/>
      <c r="UGH4" s="118"/>
      <c r="UGI4" s="118"/>
      <c r="UGJ4" s="118"/>
      <c r="UGK4" s="118"/>
      <c r="UGL4" s="118"/>
      <c r="UGM4" s="118"/>
      <c r="UGN4" s="118"/>
      <c r="UGO4" s="118"/>
      <c r="UGP4" s="118"/>
      <c r="UGQ4" s="118"/>
      <c r="UGR4" s="118"/>
      <c r="UGS4" s="118"/>
      <c r="UGT4" s="118"/>
      <c r="UGU4" s="118"/>
      <c r="UGV4" s="118"/>
      <c r="UGW4" s="118"/>
      <c r="UGX4" s="118"/>
      <c r="UGY4" s="118"/>
      <c r="UGZ4" s="118"/>
      <c r="UHA4" s="118"/>
      <c r="UHB4" s="118"/>
      <c r="UHC4" s="118"/>
      <c r="UHD4" s="118"/>
      <c r="UHE4" s="118"/>
      <c r="UHF4" s="118"/>
      <c r="UHG4" s="118"/>
      <c r="UHH4" s="118"/>
      <c r="UHI4" s="118"/>
      <c r="UHJ4" s="118"/>
      <c r="UHK4" s="118"/>
      <c r="UHL4" s="118"/>
      <c r="UHM4" s="118"/>
      <c r="UHN4" s="118"/>
      <c r="UHO4" s="118"/>
      <c r="UHP4" s="118"/>
      <c r="UHQ4" s="118"/>
      <c r="UHR4" s="118"/>
      <c r="UHS4" s="118"/>
      <c r="UHT4" s="118"/>
      <c r="UHU4" s="118"/>
      <c r="UHV4" s="118"/>
      <c r="UHW4" s="118"/>
      <c r="UHX4" s="118"/>
      <c r="UHY4" s="118"/>
      <c r="UHZ4" s="118"/>
      <c r="UIA4" s="118"/>
      <c r="UIB4" s="118"/>
      <c r="UIC4" s="118"/>
      <c r="UID4" s="118"/>
      <c r="UIE4" s="118"/>
      <c r="UIF4" s="118"/>
      <c r="UIG4" s="118"/>
      <c r="UIH4" s="118"/>
      <c r="UII4" s="118"/>
      <c r="UIJ4" s="118"/>
      <c r="UIK4" s="118"/>
      <c r="UIL4" s="118"/>
      <c r="UIM4" s="118"/>
      <c r="UIN4" s="118"/>
      <c r="UIO4" s="118"/>
      <c r="UIP4" s="118"/>
      <c r="UIQ4" s="118"/>
      <c r="UIR4" s="118"/>
      <c r="UIS4" s="118"/>
      <c r="UIT4" s="118"/>
      <c r="UIU4" s="118"/>
      <c r="UIV4" s="118"/>
      <c r="UIW4" s="118"/>
      <c r="UIX4" s="118"/>
      <c r="UIY4" s="118"/>
      <c r="UIZ4" s="118"/>
      <c r="UJA4" s="118"/>
      <c r="UJB4" s="118"/>
      <c r="UJC4" s="118"/>
      <c r="UJD4" s="118"/>
      <c r="UJE4" s="118"/>
      <c r="UJF4" s="118"/>
      <c r="UJG4" s="118"/>
      <c r="UJH4" s="118"/>
      <c r="UJI4" s="118"/>
      <c r="UJJ4" s="118"/>
      <c r="UJK4" s="118"/>
      <c r="UJL4" s="118"/>
      <c r="UJM4" s="118"/>
      <c r="UJN4" s="118"/>
      <c r="UJO4" s="118"/>
      <c r="UJP4" s="118"/>
      <c r="UJQ4" s="118"/>
      <c r="UJR4" s="118"/>
      <c r="UJS4" s="118"/>
      <c r="UJT4" s="118"/>
      <c r="UJU4" s="118"/>
      <c r="UJV4" s="118"/>
      <c r="UJW4" s="118"/>
      <c r="UJX4" s="118"/>
      <c r="UJY4" s="118"/>
      <c r="UJZ4" s="118"/>
      <c r="UKA4" s="118"/>
      <c r="UKB4" s="118"/>
      <c r="UKC4" s="118"/>
      <c r="UKD4" s="118"/>
      <c r="UKE4" s="118"/>
      <c r="UKF4" s="118"/>
      <c r="UKG4" s="118"/>
      <c r="UKH4" s="118"/>
      <c r="UKI4" s="118"/>
      <c r="UKJ4" s="118"/>
      <c r="UKK4" s="118"/>
      <c r="UKL4" s="118"/>
      <c r="UKM4" s="118"/>
      <c r="UKN4" s="118"/>
      <c r="UKO4" s="118"/>
      <c r="UKP4" s="118"/>
      <c r="UKQ4" s="118"/>
      <c r="UKR4" s="118"/>
      <c r="UKS4" s="118"/>
      <c r="UKT4" s="118"/>
      <c r="UKU4" s="118"/>
      <c r="UKV4" s="118"/>
      <c r="UKW4" s="118"/>
      <c r="UKX4" s="118"/>
      <c r="UKY4" s="118"/>
      <c r="UKZ4" s="118"/>
      <c r="ULA4" s="118"/>
      <c r="ULB4" s="118"/>
      <c r="ULC4" s="118"/>
      <c r="ULD4" s="118"/>
      <c r="ULE4" s="118"/>
      <c r="ULF4" s="118"/>
      <c r="ULG4" s="118"/>
      <c r="ULH4" s="118"/>
      <c r="ULI4" s="118"/>
      <c r="ULJ4" s="118"/>
      <c r="ULK4" s="118"/>
      <c r="ULL4" s="118"/>
      <c r="ULM4" s="118"/>
      <c r="ULN4" s="118"/>
      <c r="ULO4" s="118"/>
      <c r="ULP4" s="118"/>
      <c r="ULQ4" s="118"/>
      <c r="ULR4" s="118"/>
      <c r="ULS4" s="118"/>
      <c r="ULT4" s="118"/>
      <c r="ULU4" s="118"/>
      <c r="ULV4" s="118"/>
      <c r="ULW4" s="118"/>
      <c r="ULX4" s="118"/>
      <c r="ULY4" s="118"/>
      <c r="ULZ4" s="118"/>
      <c r="UMA4" s="118"/>
      <c r="UMB4" s="118"/>
      <c r="UMC4" s="118"/>
      <c r="UMD4" s="118"/>
      <c r="UME4" s="118"/>
      <c r="UMF4" s="118"/>
      <c r="UMG4" s="118"/>
      <c r="UMH4" s="118"/>
      <c r="UMI4" s="118"/>
      <c r="UMJ4" s="118"/>
      <c r="UMK4" s="118"/>
      <c r="UML4" s="118"/>
      <c r="UMM4" s="118"/>
      <c r="UMN4" s="118"/>
      <c r="UMO4" s="118"/>
      <c r="UMP4" s="118"/>
      <c r="UMQ4" s="118"/>
      <c r="UMR4" s="118"/>
      <c r="UMS4" s="118"/>
      <c r="UMT4" s="118"/>
      <c r="UMU4" s="118"/>
      <c r="UMV4" s="118"/>
      <c r="UMW4" s="118"/>
      <c r="UMX4" s="118"/>
      <c r="UMY4" s="118"/>
      <c r="UMZ4" s="118"/>
      <c r="UNA4" s="118"/>
      <c r="UNB4" s="118"/>
      <c r="UNC4" s="118"/>
      <c r="UND4" s="118"/>
      <c r="UNE4" s="118"/>
      <c r="UNF4" s="118"/>
      <c r="UNG4" s="118"/>
      <c r="UNH4" s="118"/>
      <c r="UNI4" s="118"/>
      <c r="UNJ4" s="118"/>
      <c r="UNK4" s="118"/>
      <c r="UNL4" s="118"/>
      <c r="UNM4" s="118"/>
      <c r="UNN4" s="118"/>
      <c r="UNO4" s="118"/>
      <c r="UNP4" s="118"/>
      <c r="UNQ4" s="118"/>
      <c r="UNR4" s="118"/>
      <c r="UNS4" s="118"/>
      <c r="UNT4" s="118"/>
      <c r="UNU4" s="118"/>
      <c r="UNV4" s="118"/>
      <c r="UNW4" s="118"/>
      <c r="UNX4" s="118"/>
      <c r="UNY4" s="118"/>
      <c r="UNZ4" s="118"/>
      <c r="UOA4" s="118"/>
      <c r="UOB4" s="118"/>
      <c r="UOC4" s="118"/>
      <c r="UOD4" s="118"/>
      <c r="UOE4" s="118"/>
      <c r="UOF4" s="118"/>
      <c r="UOG4" s="118"/>
      <c r="UOH4" s="118"/>
      <c r="UOI4" s="118"/>
      <c r="UOJ4" s="118"/>
      <c r="UOK4" s="118"/>
      <c r="UOL4" s="118"/>
      <c r="UOM4" s="118"/>
      <c r="UON4" s="118"/>
      <c r="UOO4" s="118"/>
      <c r="UOP4" s="118"/>
      <c r="UOQ4" s="118"/>
      <c r="UOR4" s="118"/>
      <c r="UOS4" s="118"/>
      <c r="UOT4" s="118"/>
      <c r="UOU4" s="118"/>
      <c r="UOV4" s="118"/>
      <c r="UOW4" s="118"/>
      <c r="UOX4" s="118"/>
      <c r="UOY4" s="118"/>
      <c r="UOZ4" s="118"/>
      <c r="UPA4" s="118"/>
      <c r="UPB4" s="118"/>
      <c r="UPC4" s="118"/>
      <c r="UPD4" s="118"/>
      <c r="UPE4" s="118"/>
      <c r="UPF4" s="118"/>
      <c r="UPG4" s="118"/>
      <c r="UPH4" s="118"/>
      <c r="UPI4" s="118"/>
      <c r="UPJ4" s="118"/>
      <c r="UPK4" s="118"/>
      <c r="UPL4" s="118"/>
      <c r="UPM4" s="118"/>
      <c r="UPN4" s="118"/>
      <c r="UPO4" s="118"/>
      <c r="UPP4" s="118"/>
      <c r="UPQ4" s="118"/>
      <c r="UPR4" s="118"/>
      <c r="UPS4" s="118"/>
      <c r="UPT4" s="118"/>
      <c r="UPU4" s="118"/>
      <c r="UPV4" s="118"/>
      <c r="UPW4" s="118"/>
      <c r="UPX4" s="118"/>
      <c r="UPY4" s="118"/>
      <c r="UPZ4" s="118"/>
      <c r="UQA4" s="118"/>
      <c r="UQB4" s="118"/>
      <c r="UQC4" s="118"/>
      <c r="UQD4" s="118"/>
      <c r="UQE4" s="118"/>
      <c r="UQF4" s="118"/>
      <c r="UQG4" s="118"/>
      <c r="UQH4" s="118"/>
      <c r="UQI4" s="118"/>
      <c r="UQJ4" s="118"/>
      <c r="UQK4" s="118"/>
      <c r="UQL4" s="118"/>
      <c r="UQM4" s="118"/>
      <c r="UQN4" s="118"/>
      <c r="UQO4" s="118"/>
      <c r="UQP4" s="118"/>
      <c r="UQQ4" s="118"/>
      <c r="UQR4" s="118"/>
      <c r="UQS4" s="118"/>
      <c r="UQT4" s="118"/>
      <c r="UQU4" s="118"/>
      <c r="UQV4" s="118"/>
      <c r="UQW4" s="118"/>
      <c r="UQX4" s="118"/>
      <c r="UQY4" s="118"/>
      <c r="UQZ4" s="118"/>
      <c r="URA4" s="118"/>
      <c r="URB4" s="118"/>
      <c r="URC4" s="118"/>
      <c r="URD4" s="118"/>
      <c r="URE4" s="118"/>
      <c r="URF4" s="118"/>
      <c r="URG4" s="118"/>
      <c r="URH4" s="118"/>
      <c r="URI4" s="118"/>
      <c r="URJ4" s="118"/>
      <c r="URK4" s="118"/>
      <c r="URL4" s="118"/>
      <c r="URM4" s="118"/>
      <c r="URN4" s="118"/>
      <c r="URO4" s="118"/>
      <c r="URP4" s="118"/>
      <c r="URQ4" s="118"/>
      <c r="URR4" s="118"/>
      <c r="URS4" s="118"/>
      <c r="URT4" s="118"/>
      <c r="URU4" s="118"/>
      <c r="URV4" s="118"/>
      <c r="URW4" s="118"/>
      <c r="URX4" s="118"/>
      <c r="URY4" s="118"/>
      <c r="URZ4" s="118"/>
      <c r="USA4" s="118"/>
      <c r="USB4" s="118"/>
      <c r="USC4" s="118"/>
      <c r="USD4" s="118"/>
      <c r="USE4" s="118"/>
      <c r="USF4" s="118"/>
      <c r="USG4" s="118"/>
      <c r="USH4" s="118"/>
      <c r="USI4" s="118"/>
      <c r="USJ4" s="118"/>
      <c r="USK4" s="118"/>
      <c r="USL4" s="118"/>
      <c r="USM4" s="118"/>
      <c r="USN4" s="118"/>
      <c r="USO4" s="118"/>
      <c r="USP4" s="118"/>
      <c r="USQ4" s="118"/>
      <c r="USR4" s="118"/>
      <c r="USS4" s="118"/>
      <c r="UST4" s="118"/>
      <c r="USU4" s="118"/>
      <c r="USV4" s="118"/>
      <c r="USW4" s="118"/>
      <c r="USX4" s="118"/>
      <c r="USY4" s="118"/>
      <c r="USZ4" s="118"/>
      <c r="UTA4" s="118"/>
      <c r="UTB4" s="118"/>
      <c r="UTC4" s="118"/>
      <c r="UTD4" s="118"/>
      <c r="UTE4" s="118"/>
      <c r="UTF4" s="118"/>
      <c r="UTG4" s="118"/>
      <c r="UTH4" s="118"/>
      <c r="UTI4" s="118"/>
      <c r="UTJ4" s="118"/>
      <c r="UTK4" s="118"/>
      <c r="UTL4" s="118"/>
      <c r="UTM4" s="118"/>
      <c r="UTN4" s="118"/>
      <c r="UTO4" s="118"/>
      <c r="UTP4" s="118"/>
      <c r="UTQ4" s="118"/>
      <c r="UTR4" s="118"/>
      <c r="UTS4" s="118"/>
      <c r="UTT4" s="118"/>
      <c r="UTU4" s="118"/>
      <c r="UTV4" s="118"/>
      <c r="UTW4" s="118"/>
      <c r="UTX4" s="118"/>
      <c r="UTY4" s="118"/>
      <c r="UTZ4" s="118"/>
      <c r="UUA4" s="118"/>
      <c r="UUB4" s="118"/>
      <c r="UUC4" s="118"/>
      <c r="UUD4" s="118"/>
      <c r="UUE4" s="118"/>
      <c r="UUF4" s="118"/>
      <c r="UUG4" s="118"/>
      <c r="UUH4" s="118"/>
      <c r="UUI4" s="118"/>
      <c r="UUJ4" s="118"/>
      <c r="UUK4" s="118"/>
      <c r="UUL4" s="118"/>
      <c r="UUM4" s="118"/>
      <c r="UUN4" s="118"/>
      <c r="UUO4" s="118"/>
      <c r="UUP4" s="118"/>
      <c r="UUQ4" s="118"/>
      <c r="UUR4" s="118"/>
      <c r="UUS4" s="118"/>
      <c r="UUT4" s="118"/>
      <c r="UUU4" s="118"/>
      <c r="UUV4" s="118"/>
      <c r="UUW4" s="118"/>
      <c r="UUX4" s="118"/>
      <c r="UUY4" s="118"/>
      <c r="UUZ4" s="118"/>
      <c r="UVA4" s="118"/>
      <c r="UVB4" s="118"/>
      <c r="UVC4" s="118"/>
      <c r="UVD4" s="118"/>
      <c r="UVE4" s="118"/>
      <c r="UVF4" s="118"/>
      <c r="UVG4" s="118"/>
      <c r="UVH4" s="118"/>
      <c r="UVI4" s="118"/>
      <c r="UVJ4" s="118"/>
      <c r="UVK4" s="118"/>
      <c r="UVL4" s="118"/>
      <c r="UVM4" s="118"/>
      <c r="UVN4" s="118"/>
      <c r="UVO4" s="118"/>
      <c r="UVP4" s="118"/>
      <c r="UVQ4" s="118"/>
      <c r="UVR4" s="118"/>
      <c r="UVS4" s="118"/>
      <c r="UVT4" s="118"/>
      <c r="UVU4" s="118"/>
      <c r="UVV4" s="118"/>
      <c r="UVW4" s="118"/>
      <c r="UVX4" s="118"/>
      <c r="UVY4" s="118"/>
      <c r="UVZ4" s="118"/>
      <c r="UWA4" s="118"/>
      <c r="UWB4" s="118"/>
      <c r="UWC4" s="118"/>
      <c r="UWD4" s="118"/>
      <c r="UWE4" s="118"/>
      <c r="UWF4" s="118"/>
      <c r="UWG4" s="118"/>
      <c r="UWH4" s="118"/>
      <c r="UWI4" s="118"/>
      <c r="UWJ4" s="118"/>
      <c r="UWK4" s="118"/>
      <c r="UWL4" s="118"/>
      <c r="UWM4" s="118"/>
      <c r="UWN4" s="118"/>
      <c r="UWO4" s="118"/>
      <c r="UWP4" s="118"/>
      <c r="UWQ4" s="118"/>
      <c r="UWR4" s="118"/>
      <c r="UWS4" s="118"/>
      <c r="UWT4" s="118"/>
      <c r="UWU4" s="118"/>
      <c r="UWV4" s="118"/>
      <c r="UWW4" s="118"/>
      <c r="UWX4" s="118"/>
      <c r="UWY4" s="118"/>
      <c r="UWZ4" s="118"/>
      <c r="UXA4" s="118"/>
      <c r="UXB4" s="118"/>
      <c r="UXC4" s="118"/>
      <c r="UXD4" s="118"/>
      <c r="UXE4" s="118"/>
      <c r="UXF4" s="118"/>
      <c r="UXG4" s="118"/>
      <c r="UXH4" s="118"/>
      <c r="UXI4" s="118"/>
      <c r="UXJ4" s="118"/>
      <c r="UXK4" s="118"/>
      <c r="UXL4" s="118"/>
      <c r="UXM4" s="118"/>
      <c r="UXN4" s="118"/>
      <c r="UXO4" s="118"/>
      <c r="UXP4" s="118"/>
      <c r="UXQ4" s="118"/>
      <c r="UXR4" s="118"/>
      <c r="UXS4" s="118"/>
      <c r="UXT4" s="118"/>
      <c r="UXU4" s="118"/>
      <c r="UXV4" s="118"/>
      <c r="UXW4" s="118"/>
      <c r="UXX4" s="118"/>
      <c r="UXY4" s="118"/>
      <c r="UXZ4" s="118"/>
      <c r="UYA4" s="118"/>
      <c r="UYB4" s="118"/>
      <c r="UYC4" s="118"/>
      <c r="UYD4" s="118"/>
      <c r="UYE4" s="118"/>
      <c r="UYF4" s="118"/>
      <c r="UYG4" s="118"/>
      <c r="UYH4" s="118"/>
      <c r="UYI4" s="118"/>
      <c r="UYJ4" s="118"/>
      <c r="UYK4" s="118"/>
      <c r="UYL4" s="118"/>
      <c r="UYM4" s="118"/>
      <c r="UYN4" s="118"/>
      <c r="UYO4" s="118"/>
      <c r="UYP4" s="118"/>
      <c r="UYQ4" s="118"/>
      <c r="UYR4" s="118"/>
      <c r="UYS4" s="118"/>
      <c r="UYT4" s="118"/>
      <c r="UYU4" s="118"/>
      <c r="UYV4" s="118"/>
      <c r="UYW4" s="118"/>
      <c r="UYX4" s="118"/>
      <c r="UYY4" s="118"/>
      <c r="UYZ4" s="118"/>
      <c r="UZA4" s="118"/>
      <c r="UZB4" s="118"/>
      <c r="UZC4" s="118"/>
      <c r="UZD4" s="118"/>
      <c r="UZE4" s="118"/>
      <c r="UZF4" s="118"/>
      <c r="UZG4" s="118"/>
      <c r="UZH4" s="118"/>
      <c r="UZI4" s="118"/>
      <c r="UZJ4" s="118"/>
      <c r="UZK4" s="118"/>
      <c r="UZL4" s="118"/>
      <c r="UZM4" s="118"/>
      <c r="UZN4" s="118"/>
      <c r="UZO4" s="118"/>
      <c r="UZP4" s="118"/>
      <c r="UZQ4" s="118"/>
      <c r="UZR4" s="118"/>
      <c r="UZS4" s="118"/>
      <c r="UZT4" s="118"/>
      <c r="UZU4" s="118"/>
      <c r="UZV4" s="118"/>
      <c r="UZW4" s="118"/>
      <c r="UZX4" s="118"/>
      <c r="UZY4" s="118"/>
      <c r="UZZ4" s="118"/>
      <c r="VAA4" s="118"/>
      <c r="VAB4" s="118"/>
      <c r="VAC4" s="118"/>
      <c r="VAD4" s="118"/>
      <c r="VAE4" s="118"/>
      <c r="VAF4" s="118"/>
      <c r="VAG4" s="118"/>
      <c r="VAH4" s="118"/>
      <c r="VAI4" s="118"/>
      <c r="VAJ4" s="118"/>
      <c r="VAK4" s="118"/>
      <c r="VAL4" s="118"/>
      <c r="VAM4" s="118"/>
      <c r="VAN4" s="118"/>
      <c r="VAO4" s="118"/>
      <c r="VAP4" s="118"/>
      <c r="VAQ4" s="118"/>
      <c r="VAR4" s="118"/>
      <c r="VAS4" s="118"/>
      <c r="VAT4" s="118"/>
      <c r="VAU4" s="118"/>
      <c r="VAV4" s="118"/>
      <c r="VAW4" s="118"/>
      <c r="VAX4" s="118"/>
      <c r="VAY4" s="118"/>
      <c r="VAZ4" s="118"/>
      <c r="VBA4" s="118"/>
      <c r="VBB4" s="118"/>
      <c r="VBC4" s="118"/>
      <c r="VBD4" s="118"/>
      <c r="VBE4" s="118"/>
      <c r="VBF4" s="118"/>
      <c r="VBG4" s="118"/>
      <c r="VBH4" s="118"/>
      <c r="VBI4" s="118"/>
      <c r="VBJ4" s="118"/>
      <c r="VBK4" s="118"/>
      <c r="VBL4" s="118"/>
      <c r="VBM4" s="118"/>
      <c r="VBN4" s="118"/>
      <c r="VBO4" s="118"/>
      <c r="VBP4" s="118"/>
      <c r="VBQ4" s="118"/>
      <c r="VBR4" s="118"/>
      <c r="VBS4" s="118"/>
      <c r="VBT4" s="118"/>
      <c r="VBU4" s="118"/>
      <c r="VBV4" s="118"/>
      <c r="VBW4" s="118"/>
      <c r="VBX4" s="118"/>
      <c r="VBY4" s="118"/>
      <c r="VBZ4" s="118"/>
      <c r="VCA4" s="118"/>
      <c r="VCB4" s="118"/>
      <c r="VCC4" s="118"/>
      <c r="VCD4" s="118"/>
      <c r="VCE4" s="118"/>
      <c r="VCF4" s="118"/>
      <c r="VCG4" s="118"/>
      <c r="VCH4" s="118"/>
      <c r="VCI4" s="118"/>
      <c r="VCJ4" s="118"/>
      <c r="VCK4" s="118"/>
      <c r="VCL4" s="118"/>
      <c r="VCM4" s="118"/>
      <c r="VCN4" s="118"/>
      <c r="VCO4" s="118"/>
      <c r="VCP4" s="118"/>
      <c r="VCQ4" s="118"/>
      <c r="VCR4" s="118"/>
      <c r="VCS4" s="118"/>
      <c r="VCT4" s="118"/>
      <c r="VCU4" s="118"/>
      <c r="VCV4" s="118"/>
      <c r="VCW4" s="118"/>
      <c r="VCX4" s="118"/>
      <c r="VCY4" s="118"/>
      <c r="VCZ4" s="118"/>
      <c r="VDA4" s="118"/>
      <c r="VDB4" s="118"/>
      <c r="VDC4" s="118"/>
      <c r="VDD4" s="118"/>
      <c r="VDE4" s="118"/>
      <c r="VDF4" s="118"/>
      <c r="VDG4" s="118"/>
      <c r="VDH4" s="118"/>
      <c r="VDI4" s="118"/>
      <c r="VDJ4" s="118"/>
      <c r="VDK4" s="118"/>
      <c r="VDL4" s="118"/>
      <c r="VDM4" s="118"/>
      <c r="VDN4" s="118"/>
      <c r="VDO4" s="118"/>
      <c r="VDP4" s="118"/>
      <c r="VDQ4" s="118"/>
      <c r="VDR4" s="118"/>
      <c r="VDS4" s="118"/>
      <c r="VDT4" s="118"/>
      <c r="VDU4" s="118"/>
      <c r="VDV4" s="118"/>
      <c r="VDW4" s="118"/>
      <c r="VDX4" s="118"/>
      <c r="VDY4" s="118"/>
      <c r="VDZ4" s="118"/>
      <c r="VEA4" s="118"/>
      <c r="VEB4" s="118"/>
      <c r="VEC4" s="118"/>
      <c r="VED4" s="118"/>
      <c r="VEE4" s="118"/>
      <c r="VEF4" s="118"/>
      <c r="VEG4" s="118"/>
      <c r="VEH4" s="118"/>
      <c r="VEI4" s="118"/>
      <c r="VEJ4" s="118"/>
      <c r="VEK4" s="118"/>
      <c r="VEL4" s="118"/>
      <c r="VEM4" s="118"/>
      <c r="VEN4" s="118"/>
      <c r="VEO4" s="118"/>
      <c r="VEP4" s="118"/>
      <c r="VEQ4" s="118"/>
      <c r="VER4" s="118"/>
      <c r="VES4" s="118"/>
      <c r="VET4" s="118"/>
      <c r="VEU4" s="118"/>
      <c r="VEV4" s="118"/>
      <c r="VEW4" s="118"/>
      <c r="VEX4" s="118"/>
      <c r="VEY4" s="118"/>
      <c r="VEZ4" s="118"/>
      <c r="VFA4" s="118"/>
      <c r="VFB4" s="118"/>
      <c r="VFC4" s="118"/>
      <c r="VFD4" s="118"/>
      <c r="VFE4" s="118"/>
      <c r="VFF4" s="118"/>
      <c r="VFG4" s="118"/>
      <c r="VFH4" s="118"/>
      <c r="VFI4" s="118"/>
      <c r="VFJ4" s="118"/>
      <c r="VFK4" s="118"/>
      <c r="VFL4" s="118"/>
      <c r="VFM4" s="118"/>
      <c r="VFN4" s="118"/>
      <c r="VFO4" s="118"/>
      <c r="VFP4" s="118"/>
      <c r="VFQ4" s="118"/>
      <c r="VFR4" s="118"/>
      <c r="VFS4" s="118"/>
      <c r="VFT4" s="118"/>
      <c r="VFU4" s="118"/>
      <c r="VFV4" s="118"/>
      <c r="VFW4" s="118"/>
      <c r="VFX4" s="118"/>
      <c r="VFY4" s="118"/>
      <c r="VFZ4" s="118"/>
      <c r="VGA4" s="118"/>
      <c r="VGB4" s="118"/>
      <c r="VGC4" s="118"/>
      <c r="VGD4" s="118"/>
      <c r="VGE4" s="118"/>
      <c r="VGF4" s="118"/>
      <c r="VGG4" s="118"/>
      <c r="VGH4" s="118"/>
      <c r="VGI4" s="118"/>
      <c r="VGJ4" s="118"/>
      <c r="VGK4" s="118"/>
      <c r="VGL4" s="118"/>
      <c r="VGM4" s="118"/>
      <c r="VGN4" s="118"/>
      <c r="VGO4" s="118"/>
      <c r="VGP4" s="118"/>
      <c r="VGQ4" s="118"/>
      <c r="VGR4" s="118"/>
      <c r="VGS4" s="118"/>
      <c r="VGT4" s="118"/>
      <c r="VGU4" s="118"/>
      <c r="VGV4" s="118"/>
      <c r="VGW4" s="118"/>
      <c r="VGX4" s="118"/>
      <c r="VGY4" s="118"/>
      <c r="VGZ4" s="118"/>
      <c r="VHA4" s="118"/>
      <c r="VHB4" s="118"/>
      <c r="VHC4" s="118"/>
      <c r="VHD4" s="118"/>
      <c r="VHE4" s="118"/>
      <c r="VHF4" s="118"/>
      <c r="VHG4" s="118"/>
      <c r="VHH4" s="118"/>
      <c r="VHI4" s="118"/>
      <c r="VHJ4" s="118"/>
      <c r="VHK4" s="118"/>
      <c r="VHL4" s="118"/>
      <c r="VHM4" s="118"/>
      <c r="VHN4" s="118"/>
      <c r="VHO4" s="118"/>
      <c r="VHP4" s="118"/>
      <c r="VHQ4" s="118"/>
      <c r="VHR4" s="118"/>
      <c r="VHS4" s="118"/>
      <c r="VHT4" s="118"/>
      <c r="VHU4" s="118"/>
      <c r="VHV4" s="118"/>
      <c r="VHW4" s="118"/>
      <c r="VHX4" s="118"/>
      <c r="VHY4" s="118"/>
      <c r="VHZ4" s="118"/>
      <c r="VIA4" s="118"/>
      <c r="VIB4" s="118"/>
      <c r="VIC4" s="118"/>
      <c r="VID4" s="118"/>
      <c r="VIE4" s="118"/>
      <c r="VIF4" s="118"/>
      <c r="VIG4" s="118"/>
      <c r="VIH4" s="118"/>
      <c r="VII4" s="118"/>
      <c r="VIJ4" s="118"/>
      <c r="VIK4" s="118"/>
      <c r="VIL4" s="118"/>
      <c r="VIM4" s="118"/>
      <c r="VIN4" s="118"/>
      <c r="VIO4" s="118"/>
      <c r="VIP4" s="118"/>
      <c r="VIQ4" s="118"/>
      <c r="VIR4" s="118"/>
      <c r="VIS4" s="118"/>
      <c r="VIT4" s="118"/>
      <c r="VIU4" s="118"/>
      <c r="VIV4" s="118"/>
      <c r="VIW4" s="118"/>
      <c r="VIX4" s="118"/>
      <c r="VIY4" s="118"/>
      <c r="VIZ4" s="118"/>
      <c r="VJA4" s="118"/>
      <c r="VJB4" s="118"/>
      <c r="VJC4" s="118"/>
      <c r="VJD4" s="118"/>
      <c r="VJE4" s="118"/>
      <c r="VJF4" s="118"/>
      <c r="VJG4" s="118"/>
      <c r="VJH4" s="118"/>
      <c r="VJI4" s="118"/>
      <c r="VJJ4" s="118"/>
      <c r="VJK4" s="118"/>
      <c r="VJL4" s="118"/>
      <c r="VJM4" s="118"/>
      <c r="VJN4" s="118"/>
      <c r="VJO4" s="118"/>
      <c r="VJP4" s="118"/>
      <c r="VJQ4" s="118"/>
      <c r="VJR4" s="118"/>
      <c r="VJS4" s="118"/>
      <c r="VJT4" s="118"/>
      <c r="VJU4" s="118"/>
      <c r="VJV4" s="118"/>
      <c r="VJW4" s="118"/>
      <c r="VJX4" s="118"/>
      <c r="VJY4" s="118"/>
      <c r="VJZ4" s="118"/>
      <c r="VKA4" s="118"/>
      <c r="VKB4" s="118"/>
      <c r="VKC4" s="118"/>
      <c r="VKD4" s="118"/>
      <c r="VKE4" s="118"/>
      <c r="VKF4" s="118"/>
      <c r="VKG4" s="118"/>
      <c r="VKH4" s="118"/>
      <c r="VKI4" s="118"/>
      <c r="VKJ4" s="118"/>
      <c r="VKK4" s="118"/>
      <c r="VKL4" s="118"/>
      <c r="VKM4" s="118"/>
      <c r="VKN4" s="118"/>
      <c r="VKO4" s="118"/>
      <c r="VKP4" s="118"/>
      <c r="VKQ4" s="118"/>
      <c r="VKR4" s="118"/>
      <c r="VKS4" s="118"/>
      <c r="VKT4" s="118"/>
      <c r="VKU4" s="118"/>
      <c r="VKV4" s="118"/>
      <c r="VKW4" s="118"/>
      <c r="VKX4" s="118"/>
      <c r="VKY4" s="118"/>
      <c r="VKZ4" s="118"/>
      <c r="VLA4" s="118"/>
      <c r="VLB4" s="118"/>
      <c r="VLC4" s="118"/>
      <c r="VLD4" s="118"/>
      <c r="VLE4" s="118"/>
      <c r="VLF4" s="118"/>
      <c r="VLG4" s="118"/>
      <c r="VLH4" s="118"/>
      <c r="VLI4" s="118"/>
      <c r="VLJ4" s="118"/>
      <c r="VLK4" s="118"/>
      <c r="VLL4" s="118"/>
      <c r="VLM4" s="118"/>
      <c r="VLN4" s="118"/>
      <c r="VLO4" s="118"/>
      <c r="VLP4" s="118"/>
      <c r="VLQ4" s="118"/>
      <c r="VLR4" s="118"/>
      <c r="VLS4" s="118"/>
      <c r="VLT4" s="118"/>
      <c r="VLU4" s="118"/>
      <c r="VLV4" s="118"/>
      <c r="VLW4" s="118"/>
      <c r="VLX4" s="118"/>
      <c r="VLY4" s="118"/>
      <c r="VLZ4" s="118"/>
      <c r="VMA4" s="118"/>
      <c r="VMB4" s="118"/>
      <c r="VMC4" s="118"/>
      <c r="VMD4" s="118"/>
      <c r="VME4" s="118"/>
      <c r="VMF4" s="118"/>
      <c r="VMG4" s="118"/>
      <c r="VMH4" s="118"/>
      <c r="VMI4" s="118"/>
      <c r="VMJ4" s="118"/>
      <c r="VMK4" s="118"/>
      <c r="VML4" s="118"/>
      <c r="VMM4" s="118"/>
      <c r="VMN4" s="118"/>
      <c r="VMO4" s="118"/>
      <c r="VMP4" s="118"/>
      <c r="VMQ4" s="118"/>
      <c r="VMR4" s="118"/>
      <c r="VMS4" s="118"/>
      <c r="VMT4" s="118"/>
      <c r="VMU4" s="118"/>
      <c r="VMV4" s="118"/>
      <c r="VMW4" s="118"/>
      <c r="VMX4" s="118"/>
      <c r="VMY4" s="118"/>
      <c r="VMZ4" s="118"/>
      <c r="VNA4" s="118"/>
      <c r="VNB4" s="118"/>
      <c r="VNC4" s="118"/>
      <c r="VND4" s="118"/>
      <c r="VNE4" s="118"/>
      <c r="VNF4" s="118"/>
      <c r="VNG4" s="118"/>
      <c r="VNH4" s="118"/>
      <c r="VNI4" s="118"/>
      <c r="VNJ4" s="118"/>
      <c r="VNK4" s="118"/>
      <c r="VNL4" s="118"/>
      <c r="VNM4" s="118"/>
      <c r="VNN4" s="118"/>
      <c r="VNO4" s="118"/>
      <c r="VNP4" s="118"/>
      <c r="VNQ4" s="118"/>
      <c r="VNR4" s="118"/>
      <c r="VNS4" s="118"/>
      <c r="VNT4" s="118"/>
      <c r="VNU4" s="118"/>
      <c r="VNV4" s="118"/>
      <c r="VNW4" s="118"/>
      <c r="VNX4" s="118"/>
      <c r="VNY4" s="118"/>
      <c r="VNZ4" s="118"/>
      <c r="VOA4" s="118"/>
      <c r="VOB4" s="118"/>
      <c r="VOC4" s="118"/>
      <c r="VOD4" s="118"/>
      <c r="VOE4" s="118"/>
      <c r="VOF4" s="118"/>
      <c r="VOG4" s="118"/>
      <c r="VOH4" s="118"/>
      <c r="VOI4" s="118"/>
      <c r="VOJ4" s="118"/>
      <c r="VOK4" s="118"/>
      <c r="VOL4" s="118"/>
      <c r="VOM4" s="118"/>
      <c r="VON4" s="118"/>
      <c r="VOO4" s="118"/>
      <c r="VOP4" s="118"/>
      <c r="VOQ4" s="118"/>
      <c r="VOR4" s="118"/>
      <c r="VOS4" s="118"/>
      <c r="VOT4" s="118"/>
      <c r="VOU4" s="118"/>
      <c r="VOV4" s="118"/>
      <c r="VOW4" s="118"/>
      <c r="VOX4" s="118"/>
      <c r="VOY4" s="118"/>
      <c r="VOZ4" s="118"/>
      <c r="VPA4" s="118"/>
      <c r="VPB4" s="118"/>
      <c r="VPC4" s="118"/>
      <c r="VPD4" s="118"/>
      <c r="VPE4" s="118"/>
      <c r="VPF4" s="118"/>
      <c r="VPG4" s="118"/>
      <c r="VPH4" s="118"/>
      <c r="VPI4" s="118"/>
      <c r="VPJ4" s="118"/>
      <c r="VPK4" s="118"/>
      <c r="VPL4" s="118"/>
      <c r="VPM4" s="118"/>
      <c r="VPN4" s="118"/>
      <c r="VPO4" s="118"/>
      <c r="VPP4" s="118"/>
      <c r="VPQ4" s="118"/>
      <c r="VPR4" s="118"/>
      <c r="VPS4" s="118"/>
      <c r="VPT4" s="118"/>
      <c r="VPU4" s="118"/>
      <c r="VPV4" s="118"/>
      <c r="VPW4" s="118"/>
      <c r="VPX4" s="118"/>
      <c r="VPY4" s="118"/>
      <c r="VPZ4" s="118"/>
      <c r="VQA4" s="118"/>
      <c r="VQB4" s="118"/>
      <c r="VQC4" s="118"/>
      <c r="VQD4" s="118"/>
      <c r="VQE4" s="118"/>
      <c r="VQF4" s="118"/>
      <c r="VQG4" s="118"/>
      <c r="VQH4" s="118"/>
      <c r="VQI4" s="118"/>
      <c r="VQJ4" s="118"/>
      <c r="VQK4" s="118"/>
      <c r="VQL4" s="118"/>
      <c r="VQM4" s="118"/>
      <c r="VQN4" s="118"/>
      <c r="VQO4" s="118"/>
      <c r="VQP4" s="118"/>
      <c r="VQQ4" s="118"/>
      <c r="VQR4" s="118"/>
      <c r="VQS4" s="118"/>
      <c r="VQT4" s="118"/>
      <c r="VQU4" s="118"/>
      <c r="VQV4" s="118"/>
      <c r="VQW4" s="118"/>
      <c r="VQX4" s="118"/>
      <c r="VQY4" s="118"/>
      <c r="VQZ4" s="118"/>
      <c r="VRA4" s="118"/>
      <c r="VRB4" s="118"/>
      <c r="VRC4" s="118"/>
      <c r="VRD4" s="118"/>
      <c r="VRE4" s="118"/>
      <c r="VRF4" s="118"/>
      <c r="VRG4" s="118"/>
      <c r="VRH4" s="118"/>
      <c r="VRI4" s="118"/>
      <c r="VRJ4" s="118"/>
      <c r="VRK4" s="118"/>
      <c r="VRL4" s="118"/>
      <c r="VRM4" s="118"/>
      <c r="VRN4" s="118"/>
      <c r="VRO4" s="118"/>
      <c r="VRP4" s="118"/>
      <c r="VRQ4" s="118"/>
      <c r="VRR4" s="118"/>
      <c r="VRS4" s="118"/>
      <c r="VRT4" s="118"/>
      <c r="VRU4" s="118"/>
      <c r="VRV4" s="118"/>
      <c r="VRW4" s="118"/>
      <c r="VRX4" s="118"/>
      <c r="VRY4" s="118"/>
      <c r="VRZ4" s="118"/>
      <c r="VSA4" s="118"/>
      <c r="VSB4" s="118"/>
      <c r="VSC4" s="118"/>
      <c r="VSD4" s="118"/>
      <c r="VSE4" s="118"/>
      <c r="VSF4" s="118"/>
      <c r="VSG4" s="118"/>
      <c r="VSH4" s="118"/>
      <c r="VSI4" s="118"/>
      <c r="VSJ4" s="118"/>
      <c r="VSK4" s="118"/>
      <c r="VSL4" s="118"/>
      <c r="VSM4" s="118"/>
      <c r="VSN4" s="118"/>
      <c r="VSO4" s="118"/>
      <c r="VSP4" s="118"/>
      <c r="VSQ4" s="118"/>
      <c r="VSR4" s="118"/>
      <c r="VSS4" s="118"/>
      <c r="VST4" s="118"/>
      <c r="VSU4" s="118"/>
      <c r="VSV4" s="118"/>
      <c r="VSW4" s="118"/>
      <c r="VSX4" s="118"/>
      <c r="VSY4" s="118"/>
      <c r="VSZ4" s="118"/>
      <c r="VTA4" s="118"/>
      <c r="VTB4" s="118"/>
      <c r="VTC4" s="118"/>
      <c r="VTD4" s="118"/>
      <c r="VTE4" s="118"/>
      <c r="VTF4" s="118"/>
      <c r="VTG4" s="118"/>
      <c r="VTH4" s="118"/>
      <c r="VTI4" s="118"/>
      <c r="VTJ4" s="118"/>
      <c r="VTK4" s="118"/>
      <c r="VTL4" s="118"/>
      <c r="VTM4" s="118"/>
      <c r="VTN4" s="118"/>
      <c r="VTO4" s="118"/>
      <c r="VTP4" s="118"/>
      <c r="VTQ4" s="118"/>
      <c r="VTR4" s="118"/>
      <c r="VTS4" s="118"/>
      <c r="VTT4" s="118"/>
      <c r="VTU4" s="118"/>
      <c r="VTV4" s="118"/>
      <c r="VTW4" s="118"/>
      <c r="VTX4" s="118"/>
      <c r="VTY4" s="118"/>
      <c r="VTZ4" s="118"/>
      <c r="VUA4" s="118"/>
      <c r="VUB4" s="118"/>
      <c r="VUC4" s="118"/>
      <c r="VUD4" s="118"/>
      <c r="VUE4" s="118"/>
      <c r="VUF4" s="118"/>
      <c r="VUG4" s="118"/>
      <c r="VUH4" s="118"/>
      <c r="VUI4" s="118"/>
      <c r="VUJ4" s="118"/>
      <c r="VUK4" s="118"/>
      <c r="VUL4" s="118"/>
      <c r="VUM4" s="118"/>
      <c r="VUN4" s="118"/>
      <c r="VUO4" s="118"/>
      <c r="VUP4" s="118"/>
      <c r="VUQ4" s="118"/>
      <c r="VUR4" s="118"/>
      <c r="VUS4" s="118"/>
      <c r="VUT4" s="118"/>
      <c r="VUU4" s="118"/>
      <c r="VUV4" s="118"/>
      <c r="VUW4" s="118"/>
      <c r="VUX4" s="118"/>
      <c r="VUY4" s="118"/>
      <c r="VUZ4" s="118"/>
      <c r="VVA4" s="118"/>
      <c r="VVB4" s="118"/>
      <c r="VVC4" s="118"/>
      <c r="VVD4" s="118"/>
      <c r="VVE4" s="118"/>
      <c r="VVF4" s="118"/>
      <c r="VVG4" s="118"/>
      <c r="VVH4" s="118"/>
      <c r="VVI4" s="118"/>
      <c r="VVJ4" s="118"/>
      <c r="VVK4" s="118"/>
      <c r="VVL4" s="118"/>
      <c r="VVM4" s="118"/>
      <c r="VVN4" s="118"/>
      <c r="VVO4" s="118"/>
      <c r="VVP4" s="118"/>
      <c r="VVQ4" s="118"/>
      <c r="VVR4" s="118"/>
      <c r="VVS4" s="118"/>
      <c r="VVT4" s="118"/>
      <c r="VVU4" s="118"/>
      <c r="VVV4" s="118"/>
      <c r="VVW4" s="118"/>
      <c r="VVX4" s="118"/>
      <c r="VVY4" s="118"/>
      <c r="VVZ4" s="118"/>
      <c r="VWA4" s="118"/>
      <c r="VWB4" s="118"/>
      <c r="VWC4" s="118"/>
      <c r="VWD4" s="118"/>
      <c r="VWE4" s="118"/>
      <c r="VWF4" s="118"/>
      <c r="VWG4" s="118"/>
      <c r="VWH4" s="118"/>
      <c r="VWI4" s="118"/>
      <c r="VWJ4" s="118"/>
      <c r="VWK4" s="118"/>
      <c r="VWL4" s="118"/>
      <c r="VWM4" s="118"/>
      <c r="VWN4" s="118"/>
      <c r="VWO4" s="118"/>
      <c r="VWP4" s="118"/>
      <c r="VWQ4" s="118"/>
      <c r="VWR4" s="118"/>
      <c r="VWS4" s="118"/>
      <c r="VWT4" s="118"/>
      <c r="VWU4" s="118"/>
      <c r="VWV4" s="118"/>
      <c r="VWW4" s="118"/>
      <c r="VWX4" s="118"/>
      <c r="VWY4" s="118"/>
      <c r="VWZ4" s="118"/>
      <c r="VXA4" s="118"/>
      <c r="VXB4" s="118"/>
      <c r="VXC4" s="118"/>
      <c r="VXD4" s="118"/>
      <c r="VXE4" s="118"/>
      <c r="VXF4" s="118"/>
      <c r="VXG4" s="118"/>
      <c r="VXH4" s="118"/>
      <c r="VXI4" s="118"/>
      <c r="VXJ4" s="118"/>
      <c r="VXK4" s="118"/>
      <c r="VXL4" s="118"/>
      <c r="VXM4" s="118"/>
      <c r="VXN4" s="118"/>
      <c r="VXO4" s="118"/>
      <c r="VXP4" s="118"/>
      <c r="VXQ4" s="118"/>
      <c r="VXR4" s="118"/>
      <c r="VXS4" s="118"/>
      <c r="VXT4" s="118"/>
      <c r="VXU4" s="118"/>
      <c r="VXV4" s="118"/>
      <c r="VXW4" s="118"/>
      <c r="VXX4" s="118"/>
      <c r="VXY4" s="118"/>
      <c r="VXZ4" s="118"/>
      <c r="VYA4" s="118"/>
      <c r="VYB4" s="118"/>
      <c r="VYC4" s="118"/>
      <c r="VYD4" s="118"/>
      <c r="VYE4" s="118"/>
      <c r="VYF4" s="118"/>
      <c r="VYG4" s="118"/>
      <c r="VYH4" s="118"/>
      <c r="VYI4" s="118"/>
      <c r="VYJ4" s="118"/>
      <c r="VYK4" s="118"/>
      <c r="VYL4" s="118"/>
      <c r="VYM4" s="118"/>
      <c r="VYN4" s="118"/>
      <c r="VYO4" s="118"/>
      <c r="VYP4" s="118"/>
      <c r="VYQ4" s="118"/>
      <c r="VYR4" s="118"/>
      <c r="VYS4" s="118"/>
      <c r="VYT4" s="118"/>
      <c r="VYU4" s="118"/>
      <c r="VYV4" s="118"/>
      <c r="VYW4" s="118"/>
      <c r="VYX4" s="118"/>
      <c r="VYY4" s="118"/>
      <c r="VYZ4" s="118"/>
      <c r="VZA4" s="118"/>
      <c r="VZB4" s="118"/>
      <c r="VZC4" s="118"/>
      <c r="VZD4" s="118"/>
      <c r="VZE4" s="118"/>
      <c r="VZF4" s="118"/>
      <c r="VZG4" s="118"/>
      <c r="VZH4" s="118"/>
      <c r="VZI4" s="118"/>
      <c r="VZJ4" s="118"/>
      <c r="VZK4" s="118"/>
      <c r="VZL4" s="118"/>
      <c r="VZM4" s="118"/>
      <c r="VZN4" s="118"/>
      <c r="VZO4" s="118"/>
      <c r="VZP4" s="118"/>
      <c r="VZQ4" s="118"/>
      <c r="VZR4" s="118"/>
      <c r="VZS4" s="118"/>
      <c r="VZT4" s="118"/>
      <c r="VZU4" s="118"/>
      <c r="VZV4" s="118"/>
      <c r="VZW4" s="118"/>
      <c r="VZX4" s="118"/>
      <c r="VZY4" s="118"/>
      <c r="VZZ4" s="118"/>
      <c r="WAA4" s="118"/>
      <c r="WAB4" s="118"/>
      <c r="WAC4" s="118"/>
      <c r="WAD4" s="118"/>
      <c r="WAE4" s="118"/>
      <c r="WAF4" s="118"/>
      <c r="WAG4" s="118"/>
      <c r="WAH4" s="118"/>
      <c r="WAI4" s="118"/>
      <c r="WAJ4" s="118"/>
      <c r="WAK4" s="118"/>
      <c r="WAL4" s="118"/>
      <c r="WAM4" s="118"/>
      <c r="WAN4" s="118"/>
      <c r="WAO4" s="118"/>
      <c r="WAP4" s="118"/>
      <c r="WAQ4" s="118"/>
      <c r="WAR4" s="118"/>
      <c r="WAS4" s="118"/>
      <c r="WAT4" s="118"/>
      <c r="WAU4" s="118"/>
      <c r="WAV4" s="118"/>
      <c r="WAW4" s="118"/>
      <c r="WAX4" s="118"/>
      <c r="WAY4" s="118"/>
      <c r="WAZ4" s="118"/>
      <c r="WBA4" s="118"/>
      <c r="WBB4" s="118"/>
      <c r="WBC4" s="118"/>
      <c r="WBD4" s="118"/>
      <c r="WBE4" s="118"/>
      <c r="WBF4" s="118"/>
      <c r="WBG4" s="118"/>
      <c r="WBH4" s="118"/>
      <c r="WBI4" s="118"/>
      <c r="WBJ4" s="118"/>
      <c r="WBK4" s="118"/>
      <c r="WBL4" s="118"/>
      <c r="WBM4" s="118"/>
      <c r="WBN4" s="118"/>
      <c r="WBO4" s="118"/>
      <c r="WBP4" s="118"/>
      <c r="WBQ4" s="118"/>
      <c r="WBR4" s="118"/>
      <c r="WBS4" s="118"/>
      <c r="WBT4" s="118"/>
      <c r="WBU4" s="118"/>
      <c r="WBV4" s="118"/>
      <c r="WBW4" s="118"/>
      <c r="WBX4" s="118"/>
      <c r="WBY4" s="118"/>
      <c r="WBZ4" s="118"/>
      <c r="WCA4" s="118"/>
      <c r="WCB4" s="118"/>
      <c r="WCC4" s="118"/>
      <c r="WCD4" s="118"/>
      <c r="WCE4" s="118"/>
      <c r="WCF4" s="118"/>
      <c r="WCG4" s="118"/>
      <c r="WCH4" s="118"/>
      <c r="WCI4" s="118"/>
      <c r="WCJ4" s="118"/>
      <c r="WCK4" s="118"/>
      <c r="WCL4" s="118"/>
      <c r="WCM4" s="118"/>
      <c r="WCN4" s="118"/>
      <c r="WCO4" s="118"/>
      <c r="WCP4" s="118"/>
      <c r="WCQ4" s="118"/>
      <c r="WCR4" s="118"/>
      <c r="WCS4" s="118"/>
      <c r="WCT4" s="118"/>
      <c r="WCU4" s="118"/>
      <c r="WCV4" s="118"/>
      <c r="WCW4" s="118"/>
      <c r="WCX4" s="118"/>
      <c r="WCY4" s="118"/>
      <c r="WCZ4" s="118"/>
      <c r="WDA4" s="118"/>
      <c r="WDB4" s="118"/>
      <c r="WDC4" s="118"/>
      <c r="WDD4" s="118"/>
      <c r="WDE4" s="118"/>
      <c r="WDF4" s="118"/>
      <c r="WDG4" s="118"/>
      <c r="WDH4" s="118"/>
      <c r="WDI4" s="118"/>
      <c r="WDJ4" s="118"/>
      <c r="WDK4" s="118"/>
      <c r="WDL4" s="118"/>
      <c r="WDM4" s="118"/>
      <c r="WDN4" s="118"/>
      <c r="WDO4" s="118"/>
      <c r="WDP4" s="118"/>
      <c r="WDQ4" s="118"/>
      <c r="WDR4" s="118"/>
      <c r="WDS4" s="118"/>
      <c r="WDT4" s="118"/>
      <c r="WDU4" s="118"/>
      <c r="WDV4" s="118"/>
      <c r="WDW4" s="118"/>
      <c r="WDX4" s="118"/>
      <c r="WDY4" s="118"/>
      <c r="WDZ4" s="118"/>
      <c r="WEA4" s="118"/>
      <c r="WEB4" s="118"/>
      <c r="WEC4" s="118"/>
      <c r="WED4" s="118"/>
      <c r="WEE4" s="118"/>
      <c r="WEF4" s="118"/>
      <c r="WEG4" s="118"/>
      <c r="WEH4" s="118"/>
      <c r="WEI4" s="118"/>
      <c r="WEJ4" s="118"/>
      <c r="WEK4" s="118"/>
      <c r="WEL4" s="118"/>
      <c r="WEM4" s="118"/>
      <c r="WEN4" s="118"/>
      <c r="WEO4" s="118"/>
      <c r="WEP4" s="118"/>
      <c r="WEQ4" s="118"/>
      <c r="WER4" s="118"/>
      <c r="WES4" s="118"/>
      <c r="WET4" s="118"/>
      <c r="WEU4" s="118"/>
      <c r="WEV4" s="118"/>
      <c r="WEW4" s="118"/>
      <c r="WEX4" s="118"/>
      <c r="WEY4" s="118"/>
      <c r="WEZ4" s="118"/>
      <c r="WFA4" s="118"/>
      <c r="WFB4" s="118"/>
      <c r="WFC4" s="118"/>
      <c r="WFD4" s="118"/>
      <c r="WFE4" s="118"/>
      <c r="WFF4" s="118"/>
      <c r="WFG4" s="118"/>
      <c r="WFH4" s="118"/>
      <c r="WFI4" s="118"/>
      <c r="WFJ4" s="118"/>
      <c r="WFK4" s="118"/>
      <c r="WFL4" s="118"/>
      <c r="WFM4" s="118"/>
      <c r="WFN4" s="118"/>
      <c r="WFO4" s="118"/>
      <c r="WFP4" s="118"/>
      <c r="WFQ4" s="118"/>
      <c r="WFR4" s="118"/>
      <c r="WFS4" s="118"/>
      <c r="WFT4" s="118"/>
      <c r="WFU4" s="118"/>
      <c r="WFV4" s="118"/>
      <c r="WFW4" s="118"/>
      <c r="WFX4" s="118"/>
      <c r="WFY4" s="118"/>
      <c r="WFZ4" s="118"/>
      <c r="WGA4" s="118"/>
      <c r="WGB4" s="118"/>
      <c r="WGC4" s="118"/>
      <c r="WGD4" s="118"/>
      <c r="WGE4" s="118"/>
      <c r="WGF4" s="118"/>
      <c r="WGG4" s="118"/>
      <c r="WGH4" s="118"/>
      <c r="WGI4" s="118"/>
      <c r="WGJ4" s="118"/>
      <c r="WGK4" s="118"/>
      <c r="WGL4" s="118"/>
      <c r="WGM4" s="118"/>
      <c r="WGN4" s="118"/>
      <c r="WGO4" s="118"/>
      <c r="WGP4" s="118"/>
      <c r="WGQ4" s="118"/>
      <c r="WGR4" s="118"/>
      <c r="WGS4" s="118"/>
      <c r="WGT4" s="118"/>
      <c r="WGU4" s="118"/>
      <c r="WGV4" s="118"/>
      <c r="WGW4" s="118"/>
      <c r="WGX4" s="118"/>
      <c r="WGY4" s="118"/>
      <c r="WGZ4" s="118"/>
      <c r="WHA4" s="118"/>
      <c r="WHB4" s="118"/>
      <c r="WHC4" s="118"/>
      <c r="WHD4" s="118"/>
      <c r="WHE4" s="118"/>
      <c r="WHF4" s="118"/>
      <c r="WHG4" s="118"/>
      <c r="WHH4" s="118"/>
      <c r="WHI4" s="118"/>
      <c r="WHJ4" s="118"/>
      <c r="WHK4" s="118"/>
      <c r="WHL4" s="118"/>
      <c r="WHM4" s="118"/>
      <c r="WHN4" s="118"/>
      <c r="WHO4" s="118"/>
      <c r="WHP4" s="118"/>
      <c r="WHQ4" s="118"/>
      <c r="WHR4" s="118"/>
      <c r="WHS4" s="118"/>
      <c r="WHT4" s="118"/>
      <c r="WHU4" s="118"/>
      <c r="WHV4" s="118"/>
      <c r="WHW4" s="118"/>
      <c r="WHX4" s="118"/>
      <c r="WHY4" s="118"/>
      <c r="WHZ4" s="118"/>
      <c r="WIA4" s="118"/>
      <c r="WIB4" s="118"/>
      <c r="WIC4" s="118"/>
      <c r="WID4" s="118"/>
      <c r="WIE4" s="118"/>
      <c r="WIF4" s="118"/>
      <c r="WIG4" s="118"/>
      <c r="WIH4" s="118"/>
      <c r="WII4" s="118"/>
      <c r="WIJ4" s="118"/>
      <c r="WIK4" s="118"/>
      <c r="WIL4" s="118"/>
      <c r="WIM4" s="118"/>
      <c r="WIN4" s="118"/>
      <c r="WIO4" s="118"/>
      <c r="WIP4" s="118"/>
      <c r="WIQ4" s="118"/>
      <c r="WIR4" s="118"/>
      <c r="WIS4" s="118"/>
      <c r="WIT4" s="118"/>
      <c r="WIU4" s="118"/>
      <c r="WIV4" s="118"/>
      <c r="WIW4" s="118"/>
      <c r="WIX4" s="118"/>
      <c r="WIY4" s="118"/>
      <c r="WIZ4" s="118"/>
      <c r="WJA4" s="118"/>
      <c r="WJB4" s="118"/>
      <c r="WJC4" s="118"/>
      <c r="WJD4" s="118"/>
      <c r="WJE4" s="118"/>
      <c r="WJF4" s="118"/>
      <c r="WJG4" s="118"/>
      <c r="WJH4" s="118"/>
      <c r="WJI4" s="118"/>
      <c r="WJJ4" s="118"/>
      <c r="WJK4" s="118"/>
      <c r="WJL4" s="118"/>
      <c r="WJM4" s="118"/>
      <c r="WJN4" s="118"/>
      <c r="WJO4" s="118"/>
      <c r="WJP4" s="118"/>
      <c r="WJQ4" s="118"/>
      <c r="WJR4" s="118"/>
      <c r="WJS4" s="118"/>
      <c r="WJT4" s="118"/>
      <c r="WJU4" s="118"/>
      <c r="WJV4" s="118"/>
      <c r="WJW4" s="118"/>
      <c r="WJX4" s="118"/>
      <c r="WJY4" s="118"/>
      <c r="WJZ4" s="118"/>
      <c r="WKA4" s="118"/>
      <c r="WKB4" s="118"/>
      <c r="WKC4" s="118"/>
      <c r="WKD4" s="118"/>
      <c r="WKE4" s="118"/>
      <c r="WKF4" s="118"/>
      <c r="WKG4" s="118"/>
      <c r="WKH4" s="118"/>
      <c r="WKI4" s="118"/>
      <c r="WKJ4" s="118"/>
      <c r="WKK4" s="118"/>
      <c r="WKL4" s="118"/>
      <c r="WKM4" s="118"/>
      <c r="WKN4" s="118"/>
      <c r="WKO4" s="118"/>
      <c r="WKP4" s="118"/>
      <c r="WKQ4" s="118"/>
      <c r="WKR4" s="118"/>
      <c r="WKS4" s="118"/>
      <c r="WKT4" s="118"/>
      <c r="WKU4" s="118"/>
      <c r="WKV4" s="118"/>
      <c r="WKW4" s="118"/>
      <c r="WKX4" s="118"/>
      <c r="WKY4" s="118"/>
      <c r="WKZ4" s="118"/>
      <c r="WLA4" s="118"/>
      <c r="WLB4" s="118"/>
      <c r="WLC4" s="118"/>
      <c r="WLD4" s="118"/>
      <c r="WLE4" s="118"/>
      <c r="WLF4" s="118"/>
      <c r="WLG4" s="118"/>
      <c r="WLH4" s="118"/>
      <c r="WLI4" s="118"/>
      <c r="WLJ4" s="118"/>
      <c r="WLK4" s="118"/>
      <c r="WLL4" s="118"/>
      <c r="WLM4" s="118"/>
      <c r="WLN4" s="118"/>
      <c r="WLO4" s="118"/>
      <c r="WLP4" s="118"/>
      <c r="WLQ4" s="118"/>
      <c r="WLR4" s="118"/>
      <c r="WLS4" s="118"/>
      <c r="WLT4" s="118"/>
      <c r="WLU4" s="118"/>
      <c r="WLV4" s="118"/>
      <c r="WLW4" s="118"/>
      <c r="WLX4" s="118"/>
      <c r="WLY4" s="118"/>
      <c r="WLZ4" s="118"/>
      <c r="WMA4" s="118"/>
      <c r="WMB4" s="118"/>
      <c r="WMC4" s="118"/>
      <c r="WMD4" s="118"/>
      <c r="WME4" s="118"/>
      <c r="WMF4" s="118"/>
      <c r="WMG4" s="118"/>
      <c r="WMH4" s="118"/>
      <c r="WMI4" s="118"/>
      <c r="WMJ4" s="118"/>
      <c r="WMK4" s="118"/>
      <c r="WML4" s="118"/>
      <c r="WMM4" s="118"/>
      <c r="WMN4" s="118"/>
      <c r="WMO4" s="118"/>
      <c r="WMP4" s="118"/>
      <c r="WMQ4" s="118"/>
      <c r="WMR4" s="118"/>
      <c r="WMS4" s="118"/>
      <c r="WMT4" s="118"/>
      <c r="WMU4" s="118"/>
      <c r="WMV4" s="118"/>
      <c r="WMW4" s="118"/>
      <c r="WMX4" s="118"/>
      <c r="WMY4" s="118"/>
      <c r="WMZ4" s="118"/>
      <c r="WNA4" s="118"/>
      <c r="WNB4" s="118"/>
      <c r="WNC4" s="118"/>
      <c r="WND4" s="118"/>
      <c r="WNE4" s="118"/>
      <c r="WNF4" s="118"/>
      <c r="WNG4" s="118"/>
      <c r="WNH4" s="118"/>
      <c r="WNI4" s="118"/>
      <c r="WNJ4" s="118"/>
      <c r="WNK4" s="118"/>
      <c r="WNL4" s="118"/>
      <c r="WNM4" s="118"/>
      <c r="WNN4" s="118"/>
      <c r="WNO4" s="118"/>
      <c r="WNP4" s="118"/>
      <c r="WNQ4" s="118"/>
      <c r="WNR4" s="118"/>
      <c r="WNS4" s="118"/>
      <c r="WNT4" s="118"/>
      <c r="WNU4" s="118"/>
      <c r="WNV4" s="118"/>
      <c r="WNW4" s="118"/>
      <c r="WNX4" s="118"/>
      <c r="WNY4" s="118"/>
      <c r="WNZ4" s="118"/>
      <c r="WOA4" s="118"/>
      <c r="WOB4" s="118"/>
      <c r="WOC4" s="118"/>
      <c r="WOD4" s="118"/>
      <c r="WOE4" s="118"/>
      <c r="WOF4" s="118"/>
      <c r="WOG4" s="118"/>
      <c r="WOH4" s="118"/>
      <c r="WOI4" s="118"/>
      <c r="WOJ4" s="118"/>
      <c r="WOK4" s="118"/>
      <c r="WOL4" s="118"/>
      <c r="WOM4" s="118"/>
      <c r="WON4" s="118"/>
      <c r="WOO4" s="118"/>
      <c r="WOP4" s="118"/>
      <c r="WOQ4" s="118"/>
      <c r="WOR4" s="118"/>
      <c r="WOS4" s="118"/>
      <c r="WOT4" s="118"/>
      <c r="WOU4" s="118"/>
      <c r="WOV4" s="118"/>
      <c r="WOW4" s="118"/>
      <c r="WOX4" s="118"/>
      <c r="WOY4" s="118"/>
      <c r="WOZ4" s="118"/>
      <c r="WPA4" s="118"/>
      <c r="WPB4" s="118"/>
      <c r="WPC4" s="118"/>
      <c r="WPD4" s="118"/>
      <c r="WPE4" s="118"/>
      <c r="WPF4" s="118"/>
      <c r="WPG4" s="118"/>
      <c r="WPH4" s="118"/>
      <c r="WPI4" s="118"/>
      <c r="WPJ4" s="118"/>
      <c r="WPK4" s="118"/>
      <c r="WPL4" s="118"/>
      <c r="WPM4" s="118"/>
      <c r="WPN4" s="118"/>
      <c r="WPO4" s="118"/>
      <c r="WPP4" s="118"/>
      <c r="WPQ4" s="118"/>
      <c r="WPR4" s="118"/>
      <c r="WPS4" s="118"/>
      <c r="WPT4" s="118"/>
      <c r="WPU4" s="118"/>
      <c r="WPV4" s="118"/>
      <c r="WPW4" s="118"/>
      <c r="WPX4" s="118"/>
      <c r="WPY4" s="118"/>
      <c r="WPZ4" s="118"/>
      <c r="WQA4" s="118"/>
      <c r="WQB4" s="118"/>
      <c r="WQC4" s="118"/>
      <c r="WQD4" s="118"/>
      <c r="WQE4" s="118"/>
      <c r="WQF4" s="118"/>
      <c r="WQG4" s="118"/>
      <c r="WQH4" s="118"/>
      <c r="WQI4" s="118"/>
      <c r="WQJ4" s="118"/>
      <c r="WQK4" s="118"/>
      <c r="WQL4" s="118"/>
      <c r="WQM4" s="118"/>
      <c r="WQN4" s="118"/>
      <c r="WQO4" s="118"/>
      <c r="WQP4" s="118"/>
      <c r="WQQ4" s="118"/>
      <c r="WQR4" s="118"/>
      <c r="WQS4" s="118"/>
      <c r="WQT4" s="118"/>
      <c r="WQU4" s="118"/>
      <c r="WQV4" s="118"/>
      <c r="WQW4" s="118"/>
      <c r="WQX4" s="118"/>
      <c r="WQY4" s="118"/>
      <c r="WQZ4" s="118"/>
      <c r="WRA4" s="118"/>
      <c r="WRB4" s="118"/>
      <c r="WRC4" s="118"/>
      <c r="WRD4" s="118"/>
      <c r="WRE4" s="118"/>
      <c r="WRF4" s="118"/>
      <c r="WRG4" s="118"/>
      <c r="WRH4" s="118"/>
      <c r="WRI4" s="118"/>
      <c r="WRJ4" s="118"/>
      <c r="WRK4" s="118"/>
      <c r="WRL4" s="118"/>
      <c r="WRM4" s="118"/>
      <c r="WRN4" s="118"/>
      <c r="WRO4" s="118"/>
      <c r="WRP4" s="118"/>
      <c r="WRQ4" s="118"/>
      <c r="WRR4" s="118"/>
      <c r="WRS4" s="118"/>
      <c r="WRT4" s="118"/>
      <c r="WRU4" s="118"/>
      <c r="WRV4" s="118"/>
      <c r="WRW4" s="118"/>
      <c r="WRX4" s="118"/>
      <c r="WRY4" s="118"/>
      <c r="WRZ4" s="118"/>
      <c r="WSA4" s="118"/>
      <c r="WSB4" s="118"/>
      <c r="WSC4" s="118"/>
      <c r="WSD4" s="118"/>
      <c r="WSE4" s="118"/>
      <c r="WSF4" s="118"/>
      <c r="WSG4" s="118"/>
      <c r="WSH4" s="118"/>
      <c r="WSI4" s="118"/>
      <c r="WSJ4" s="118"/>
      <c r="WSK4" s="118"/>
      <c r="WSL4" s="118"/>
      <c r="WSM4" s="118"/>
      <c r="WSN4" s="118"/>
      <c r="WSO4" s="118"/>
      <c r="WSP4" s="118"/>
      <c r="WSQ4" s="118"/>
      <c r="WSR4" s="118"/>
      <c r="WSS4" s="118"/>
      <c r="WST4" s="118"/>
      <c r="WSU4" s="118"/>
      <c r="WSV4" s="118"/>
      <c r="WSW4" s="118"/>
      <c r="WSX4" s="118"/>
      <c r="WSY4" s="118"/>
      <c r="WSZ4" s="118"/>
      <c r="WTA4" s="118"/>
      <c r="WTB4" s="118"/>
      <c r="WTC4" s="118"/>
      <c r="WTD4" s="118"/>
      <c r="WTE4" s="118"/>
      <c r="WTF4" s="118"/>
      <c r="WTG4" s="118"/>
      <c r="WTH4" s="118"/>
      <c r="WTI4" s="118"/>
      <c r="WTJ4" s="118"/>
      <c r="WTK4" s="118"/>
      <c r="WTL4" s="118"/>
      <c r="WTM4" s="118"/>
      <c r="WTN4" s="118"/>
      <c r="WTO4" s="118"/>
      <c r="WTP4" s="118"/>
      <c r="WTQ4" s="118"/>
      <c r="WTR4" s="118"/>
      <c r="WTS4" s="118"/>
      <c r="WTT4" s="118"/>
      <c r="WTU4" s="118"/>
      <c r="WTV4" s="118"/>
      <c r="WTW4" s="118"/>
      <c r="WTX4" s="118"/>
      <c r="WTY4" s="118"/>
      <c r="WTZ4" s="118"/>
      <c r="WUA4" s="118"/>
      <c r="WUB4" s="118"/>
      <c r="WUC4" s="118"/>
      <c r="WUD4" s="118"/>
      <c r="WUE4" s="118"/>
      <c r="WUF4" s="118"/>
      <c r="WUG4" s="118"/>
      <c r="WUH4" s="118"/>
      <c r="WUI4" s="118"/>
      <c r="WUJ4" s="118"/>
      <c r="WUK4" s="118"/>
      <c r="WUL4" s="118"/>
      <c r="WUM4" s="118"/>
      <c r="WUN4" s="118"/>
      <c r="WUO4" s="118"/>
      <c r="WUP4" s="118"/>
      <c r="WUQ4" s="118"/>
      <c r="WUR4" s="118"/>
      <c r="WUS4" s="118"/>
      <c r="WUT4" s="118"/>
      <c r="WUU4" s="118"/>
      <c r="WUV4" s="118"/>
      <c r="WUW4" s="118"/>
      <c r="WUX4" s="118"/>
      <c r="WUY4" s="118"/>
      <c r="WUZ4" s="118"/>
      <c r="WVA4" s="118"/>
      <c r="WVB4" s="118"/>
      <c r="WVC4" s="118"/>
      <c r="WVD4" s="118"/>
      <c r="WVE4" s="118"/>
      <c r="WVF4" s="118"/>
      <c r="WVG4" s="118"/>
      <c r="WVH4" s="118"/>
      <c r="WVI4" s="118"/>
      <c r="WVJ4" s="118"/>
      <c r="WVK4" s="118"/>
      <c r="WVL4" s="118"/>
      <c r="WVM4" s="118"/>
      <c r="WVN4" s="118"/>
      <c r="WVO4" s="118"/>
      <c r="WVP4" s="118"/>
      <c r="WVQ4" s="118"/>
      <c r="WVR4" s="118"/>
      <c r="WVS4" s="118"/>
      <c r="WVT4" s="118"/>
      <c r="WVU4" s="118"/>
      <c r="WVV4" s="118"/>
      <c r="WVW4" s="118"/>
      <c r="WVX4" s="118"/>
      <c r="WVY4" s="118"/>
      <c r="WVZ4" s="118"/>
      <c r="WWA4" s="118"/>
      <c r="WWB4" s="118"/>
      <c r="WWC4" s="118"/>
      <c r="WWD4" s="118"/>
      <c r="WWE4" s="118"/>
      <c r="WWF4" s="118"/>
      <c r="WWG4" s="118"/>
      <c r="WWH4" s="118"/>
      <c r="WWI4" s="118"/>
      <c r="WWJ4" s="118"/>
      <c r="WWK4" s="118"/>
      <c r="WWL4" s="118"/>
      <c r="WWM4" s="118"/>
      <c r="WWN4" s="118"/>
      <c r="WWO4" s="118"/>
      <c r="WWP4" s="118"/>
      <c r="WWQ4" s="118"/>
      <c r="WWR4" s="118"/>
      <c r="WWS4" s="118"/>
      <c r="WWT4" s="118"/>
      <c r="WWU4" s="118"/>
      <c r="WWV4" s="118"/>
      <c r="WWW4" s="118"/>
      <c r="WWX4" s="118"/>
      <c r="WWY4" s="118"/>
      <c r="WWZ4" s="118"/>
      <c r="WXA4" s="118"/>
      <c r="WXB4" s="118"/>
      <c r="WXC4" s="118"/>
      <c r="WXD4" s="118"/>
      <c r="WXE4" s="118"/>
      <c r="WXF4" s="118"/>
      <c r="WXG4" s="118"/>
      <c r="WXH4" s="118"/>
      <c r="WXI4" s="118"/>
      <c r="WXJ4" s="118"/>
      <c r="WXK4" s="118"/>
      <c r="WXL4" s="118"/>
      <c r="WXM4" s="118"/>
      <c r="WXN4" s="118"/>
      <c r="WXO4" s="118"/>
      <c r="WXP4" s="118"/>
      <c r="WXQ4" s="118"/>
      <c r="WXR4" s="118"/>
      <c r="WXS4" s="118"/>
      <c r="WXT4" s="118"/>
      <c r="WXU4" s="118"/>
      <c r="WXV4" s="118"/>
      <c r="WXW4" s="118"/>
      <c r="WXX4" s="118"/>
      <c r="WXY4" s="118"/>
      <c r="WXZ4" s="118"/>
      <c r="WYA4" s="118"/>
      <c r="WYB4" s="118"/>
      <c r="WYC4" s="118"/>
      <c r="WYD4" s="118"/>
      <c r="WYE4" s="118"/>
      <c r="WYF4" s="118"/>
      <c r="WYG4" s="118"/>
      <c r="WYH4" s="118"/>
      <c r="WYI4" s="118"/>
      <c r="WYJ4" s="118"/>
      <c r="WYK4" s="118"/>
      <c r="WYL4" s="118"/>
      <c r="WYM4" s="118"/>
      <c r="WYN4" s="118"/>
      <c r="WYO4" s="118"/>
      <c r="WYP4" s="118"/>
      <c r="WYQ4" s="118"/>
      <c r="WYR4" s="118"/>
      <c r="WYS4" s="118"/>
      <c r="WYT4" s="118"/>
      <c r="WYU4" s="118"/>
      <c r="WYV4" s="118"/>
      <c r="WYW4" s="118"/>
      <c r="WYX4" s="118"/>
      <c r="WYY4" s="118"/>
      <c r="WYZ4" s="118"/>
      <c r="WZA4" s="118"/>
      <c r="WZB4" s="118"/>
      <c r="WZC4" s="118"/>
      <c r="WZD4" s="118"/>
      <c r="WZE4" s="118"/>
      <c r="WZF4" s="118"/>
      <c r="WZG4" s="118"/>
      <c r="WZH4" s="118"/>
      <c r="WZI4" s="118"/>
      <c r="WZJ4" s="118"/>
      <c r="WZK4" s="118"/>
      <c r="WZL4" s="118"/>
      <c r="WZM4" s="118"/>
      <c r="WZN4" s="118"/>
      <c r="WZO4" s="118"/>
      <c r="WZP4" s="118"/>
      <c r="WZQ4" s="118"/>
      <c r="WZR4" s="118"/>
      <c r="WZS4" s="118"/>
      <c r="WZT4" s="118"/>
      <c r="WZU4" s="118"/>
      <c r="WZV4" s="118"/>
      <c r="WZW4" s="118"/>
      <c r="WZX4" s="118"/>
      <c r="WZY4" s="118"/>
      <c r="WZZ4" s="118"/>
      <c r="XAA4" s="118"/>
      <c r="XAB4" s="118"/>
      <c r="XAC4" s="118"/>
      <c r="XAD4" s="118"/>
      <c r="XAE4" s="118"/>
      <c r="XAF4" s="118"/>
      <c r="XAG4" s="118"/>
      <c r="XAH4" s="118"/>
      <c r="XAI4" s="118"/>
      <c r="XAJ4" s="118"/>
      <c r="XAK4" s="118"/>
      <c r="XAL4" s="118"/>
      <c r="XAM4" s="118"/>
      <c r="XAN4" s="118"/>
      <c r="XAO4" s="118"/>
      <c r="XAP4" s="118"/>
      <c r="XAQ4" s="118"/>
      <c r="XAR4" s="118"/>
      <c r="XAS4" s="118"/>
      <c r="XAT4" s="118"/>
      <c r="XAU4" s="118"/>
      <c r="XAV4" s="118"/>
      <c r="XAW4" s="118"/>
      <c r="XAX4" s="118"/>
      <c r="XAY4" s="118"/>
      <c r="XAZ4" s="118"/>
      <c r="XBA4" s="118"/>
      <c r="XBB4" s="118"/>
      <c r="XBC4" s="118"/>
      <c r="XBD4" s="118"/>
      <c r="XBE4" s="118"/>
      <c r="XBF4" s="118"/>
      <c r="XBG4" s="118"/>
      <c r="XBH4" s="118"/>
      <c r="XBI4" s="118"/>
      <c r="XBJ4" s="118"/>
      <c r="XBK4" s="118"/>
      <c r="XBL4" s="118"/>
      <c r="XBM4" s="118"/>
      <c r="XBN4" s="118"/>
      <c r="XBO4" s="118"/>
      <c r="XBP4" s="118"/>
      <c r="XBQ4" s="118"/>
      <c r="XBR4" s="118"/>
      <c r="XBS4" s="118"/>
      <c r="XBT4" s="118"/>
      <c r="XBU4" s="118"/>
      <c r="XBV4" s="118"/>
      <c r="XBW4" s="118"/>
      <c r="XBX4" s="118"/>
      <c r="XBY4" s="118"/>
      <c r="XBZ4" s="118"/>
      <c r="XCA4" s="118"/>
      <c r="XCB4" s="118"/>
      <c r="XCC4" s="118"/>
      <c r="XCD4" s="118"/>
      <c r="XCE4" s="118"/>
      <c r="XCF4" s="118"/>
      <c r="XCG4" s="118"/>
      <c r="XCH4" s="118"/>
      <c r="XCI4" s="118"/>
      <c r="XCJ4" s="118"/>
      <c r="XCK4" s="118"/>
      <c r="XCL4" s="118"/>
      <c r="XCM4" s="118"/>
      <c r="XCN4" s="118"/>
      <c r="XCO4" s="118"/>
      <c r="XCP4" s="118"/>
      <c r="XCQ4" s="118"/>
      <c r="XCR4" s="118"/>
      <c r="XCS4" s="118"/>
      <c r="XCT4" s="118"/>
      <c r="XCU4" s="118"/>
      <c r="XCV4" s="118"/>
      <c r="XCW4" s="118"/>
      <c r="XCX4" s="118"/>
      <c r="XCY4" s="118"/>
      <c r="XCZ4" s="118"/>
      <c r="XDA4" s="118"/>
      <c r="XDB4" s="118"/>
      <c r="XDC4" s="118"/>
      <c r="XDD4" s="118"/>
      <c r="XDE4" s="118"/>
      <c r="XDF4" s="118"/>
      <c r="XDG4" s="118"/>
      <c r="XDH4" s="118"/>
      <c r="XDI4" s="118"/>
      <c r="XDJ4" s="118"/>
      <c r="XDK4" s="118"/>
      <c r="XDL4" s="118"/>
      <c r="XDM4" s="118"/>
      <c r="XDN4" s="118"/>
      <c r="XDO4" s="118"/>
      <c r="XDP4" s="118"/>
      <c r="XDQ4" s="118"/>
      <c r="XDR4" s="118"/>
      <c r="XDS4" s="118"/>
      <c r="XDT4" s="118"/>
      <c r="XDU4" s="118"/>
      <c r="XDV4" s="118"/>
      <c r="XDW4" s="118"/>
      <c r="XDX4" s="118"/>
      <c r="XDY4" s="118"/>
      <c r="XDZ4" s="118"/>
      <c r="XEA4" s="118"/>
      <c r="XEB4" s="118"/>
      <c r="XEC4" s="118"/>
      <c r="XED4" s="118"/>
      <c r="XEE4" s="118"/>
      <c r="XEF4" s="118"/>
      <c r="XEG4" s="118"/>
      <c r="XEH4" s="118"/>
      <c r="XEI4" s="118"/>
      <c r="XEJ4" s="118"/>
      <c r="XEK4" s="118"/>
      <c r="XEL4" s="118"/>
      <c r="XEM4" s="118"/>
      <c r="XEN4" s="118"/>
      <c r="XEO4" s="118"/>
      <c r="XEP4" s="118"/>
      <c r="XEQ4" s="118"/>
      <c r="XER4" s="118"/>
      <c r="XES4" s="118"/>
      <c r="XET4" s="118"/>
      <c r="XEU4" s="118"/>
      <c r="XEV4" s="118"/>
      <c r="XEW4" s="118"/>
      <c r="XEX4" s="118"/>
      <c r="XEY4" s="118"/>
      <c r="XEZ4" s="118"/>
      <c r="XFA4" s="118"/>
    </row>
    <row r="5" s="90" customFormat="1" ht="27" customHeight="1" spans="1:16381">
      <c r="A5" s="102"/>
      <c r="B5" s="102"/>
      <c r="C5" s="102"/>
      <c r="D5" s="102"/>
      <c r="E5" s="102"/>
      <c r="F5" s="102"/>
      <c r="G5" s="103"/>
      <c r="H5" s="103"/>
      <c r="I5" s="103"/>
      <c r="J5" s="103"/>
      <c r="K5" s="115"/>
      <c r="L5" s="48" t="s">
        <v>1865</v>
      </c>
      <c r="M5" s="48" t="s">
        <v>1866</v>
      </c>
      <c r="N5" s="48" t="s">
        <v>22</v>
      </c>
      <c r="O5" s="48" t="s">
        <v>23</v>
      </c>
      <c r="P5" s="48" t="s">
        <v>1860</v>
      </c>
      <c r="Q5" s="48" t="s">
        <v>1858</v>
      </c>
      <c r="R5" s="48" t="s">
        <v>1859</v>
      </c>
      <c r="S5" s="48" t="s">
        <v>1860</v>
      </c>
      <c r="T5" s="48" t="s">
        <v>23</v>
      </c>
      <c r="U5" s="117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8"/>
      <c r="GM5" s="118"/>
      <c r="GN5" s="118"/>
      <c r="GO5" s="118"/>
      <c r="GP5" s="118"/>
      <c r="GQ5" s="118"/>
      <c r="GR5" s="118"/>
      <c r="GS5" s="118"/>
      <c r="GT5" s="118"/>
      <c r="GU5" s="118"/>
      <c r="GV5" s="118"/>
      <c r="GW5" s="118"/>
      <c r="GX5" s="118"/>
      <c r="GY5" s="118"/>
      <c r="GZ5" s="118"/>
      <c r="HA5" s="118"/>
      <c r="HB5" s="118"/>
      <c r="HC5" s="118"/>
      <c r="HD5" s="118"/>
      <c r="HE5" s="118"/>
      <c r="HF5" s="118"/>
      <c r="HG5" s="118"/>
      <c r="HH5" s="118"/>
      <c r="HI5" s="118"/>
      <c r="HJ5" s="118"/>
      <c r="HK5" s="118"/>
      <c r="HL5" s="118"/>
      <c r="HM5" s="118"/>
      <c r="HN5" s="118"/>
      <c r="HO5" s="118"/>
      <c r="HP5" s="118"/>
      <c r="HQ5" s="118"/>
      <c r="HR5" s="118"/>
      <c r="HS5" s="118"/>
      <c r="HT5" s="118"/>
      <c r="HU5" s="118"/>
      <c r="HV5" s="118"/>
      <c r="HW5" s="118"/>
      <c r="HX5" s="118"/>
      <c r="HY5" s="118"/>
      <c r="HZ5" s="118"/>
      <c r="IA5" s="118"/>
      <c r="IB5" s="118"/>
      <c r="IC5" s="118"/>
      <c r="ID5" s="118"/>
      <c r="IE5" s="118"/>
      <c r="IF5" s="118"/>
      <c r="IG5" s="118"/>
      <c r="IH5" s="118"/>
      <c r="II5" s="118"/>
      <c r="IJ5" s="118"/>
      <c r="IK5" s="118"/>
      <c r="IL5" s="118"/>
      <c r="IM5" s="118"/>
      <c r="IN5" s="118"/>
      <c r="IO5" s="118"/>
      <c r="IP5" s="118"/>
      <c r="IQ5" s="118"/>
      <c r="IR5" s="118"/>
      <c r="IS5" s="118"/>
      <c r="IT5" s="118"/>
      <c r="IU5" s="118"/>
      <c r="IV5" s="118"/>
      <c r="IW5" s="118"/>
      <c r="IX5" s="118"/>
      <c r="IY5" s="118"/>
      <c r="IZ5" s="118"/>
      <c r="JA5" s="118"/>
      <c r="JB5" s="118"/>
      <c r="JC5" s="118"/>
      <c r="JD5" s="118"/>
      <c r="JE5" s="118"/>
      <c r="JF5" s="118"/>
      <c r="JG5" s="118"/>
      <c r="JH5" s="118"/>
      <c r="JI5" s="118"/>
      <c r="JJ5" s="118"/>
      <c r="JK5" s="118"/>
      <c r="JL5" s="118"/>
      <c r="JM5" s="118"/>
      <c r="JN5" s="118"/>
      <c r="JO5" s="118"/>
      <c r="JP5" s="118"/>
      <c r="JQ5" s="118"/>
      <c r="JR5" s="118"/>
      <c r="JS5" s="118"/>
      <c r="JT5" s="118"/>
      <c r="JU5" s="118"/>
      <c r="JV5" s="118"/>
      <c r="JW5" s="118"/>
      <c r="JX5" s="118"/>
      <c r="JY5" s="118"/>
      <c r="JZ5" s="118"/>
      <c r="KA5" s="118"/>
      <c r="KB5" s="118"/>
      <c r="KC5" s="118"/>
      <c r="KD5" s="118"/>
      <c r="KE5" s="118"/>
      <c r="KF5" s="118"/>
      <c r="KG5" s="118"/>
      <c r="KH5" s="118"/>
      <c r="KI5" s="118"/>
      <c r="KJ5" s="118"/>
      <c r="KK5" s="118"/>
      <c r="KL5" s="118"/>
      <c r="KM5" s="118"/>
      <c r="KN5" s="118"/>
      <c r="KO5" s="118"/>
      <c r="KP5" s="118"/>
      <c r="KQ5" s="118"/>
      <c r="KR5" s="118"/>
      <c r="KS5" s="118"/>
      <c r="KT5" s="118"/>
      <c r="KU5" s="118"/>
      <c r="KV5" s="118"/>
      <c r="KW5" s="118"/>
      <c r="KX5" s="118"/>
      <c r="KY5" s="118"/>
      <c r="KZ5" s="118"/>
      <c r="LA5" s="118"/>
      <c r="LB5" s="118"/>
      <c r="LC5" s="118"/>
      <c r="LD5" s="118"/>
      <c r="LE5" s="118"/>
      <c r="LF5" s="118"/>
      <c r="LG5" s="118"/>
      <c r="LH5" s="118"/>
      <c r="LI5" s="118"/>
      <c r="LJ5" s="118"/>
      <c r="LK5" s="118"/>
      <c r="LL5" s="118"/>
      <c r="LM5" s="118"/>
      <c r="LN5" s="118"/>
      <c r="LO5" s="118"/>
      <c r="LP5" s="118"/>
      <c r="LQ5" s="118"/>
      <c r="LR5" s="118"/>
      <c r="LS5" s="118"/>
      <c r="LT5" s="118"/>
      <c r="LU5" s="118"/>
      <c r="LV5" s="118"/>
      <c r="LW5" s="118"/>
      <c r="LX5" s="118"/>
      <c r="LY5" s="118"/>
      <c r="LZ5" s="118"/>
      <c r="MA5" s="118"/>
      <c r="MB5" s="118"/>
      <c r="MC5" s="118"/>
      <c r="MD5" s="118"/>
      <c r="ME5" s="118"/>
      <c r="MF5" s="118"/>
      <c r="MG5" s="118"/>
      <c r="MH5" s="118"/>
      <c r="MI5" s="118"/>
      <c r="MJ5" s="118"/>
      <c r="MK5" s="118"/>
      <c r="ML5" s="118"/>
      <c r="MM5" s="118"/>
      <c r="MN5" s="118"/>
      <c r="MO5" s="118"/>
      <c r="MP5" s="118"/>
      <c r="MQ5" s="118"/>
      <c r="MR5" s="118"/>
      <c r="MS5" s="118"/>
      <c r="MT5" s="118"/>
      <c r="MU5" s="118"/>
      <c r="MV5" s="118"/>
      <c r="MW5" s="118"/>
      <c r="MX5" s="118"/>
      <c r="MY5" s="118"/>
      <c r="MZ5" s="118"/>
      <c r="NA5" s="118"/>
      <c r="NB5" s="118"/>
      <c r="NC5" s="118"/>
      <c r="ND5" s="118"/>
      <c r="NE5" s="118"/>
      <c r="NF5" s="118"/>
      <c r="NG5" s="118"/>
      <c r="NH5" s="118"/>
      <c r="NI5" s="118"/>
      <c r="NJ5" s="118"/>
      <c r="NK5" s="118"/>
      <c r="NL5" s="118"/>
      <c r="NM5" s="118"/>
      <c r="NN5" s="118"/>
      <c r="NO5" s="118"/>
      <c r="NP5" s="118"/>
      <c r="NQ5" s="118"/>
      <c r="NR5" s="118"/>
      <c r="NS5" s="118"/>
      <c r="NT5" s="118"/>
      <c r="NU5" s="118"/>
      <c r="NV5" s="118"/>
      <c r="NW5" s="118"/>
      <c r="NX5" s="118"/>
      <c r="NY5" s="118"/>
      <c r="NZ5" s="118"/>
      <c r="OA5" s="118"/>
      <c r="OB5" s="118"/>
      <c r="OC5" s="118"/>
      <c r="OD5" s="118"/>
      <c r="OE5" s="118"/>
      <c r="OF5" s="118"/>
      <c r="OG5" s="118"/>
      <c r="OH5" s="118"/>
      <c r="OI5" s="118"/>
      <c r="OJ5" s="118"/>
      <c r="OK5" s="118"/>
      <c r="OL5" s="118"/>
      <c r="OM5" s="118"/>
      <c r="ON5" s="118"/>
      <c r="OO5" s="118"/>
      <c r="OP5" s="118"/>
      <c r="OQ5" s="118"/>
      <c r="OR5" s="118"/>
      <c r="OS5" s="118"/>
      <c r="OT5" s="118"/>
      <c r="OU5" s="118"/>
      <c r="OV5" s="118"/>
      <c r="OW5" s="118"/>
      <c r="OX5" s="118"/>
      <c r="OY5" s="118"/>
      <c r="OZ5" s="118"/>
      <c r="PA5" s="118"/>
      <c r="PB5" s="118"/>
      <c r="PC5" s="118"/>
      <c r="PD5" s="118"/>
      <c r="PE5" s="118"/>
      <c r="PF5" s="118"/>
      <c r="PG5" s="118"/>
      <c r="PH5" s="118"/>
      <c r="PI5" s="118"/>
      <c r="PJ5" s="118"/>
      <c r="PK5" s="118"/>
      <c r="PL5" s="118"/>
      <c r="PM5" s="118"/>
      <c r="PN5" s="118"/>
      <c r="PO5" s="118"/>
      <c r="PP5" s="118"/>
      <c r="PQ5" s="118"/>
      <c r="PR5" s="118"/>
      <c r="PS5" s="118"/>
      <c r="PT5" s="118"/>
      <c r="PU5" s="118"/>
      <c r="PV5" s="118"/>
      <c r="PW5" s="118"/>
      <c r="PX5" s="118"/>
      <c r="PY5" s="118"/>
      <c r="PZ5" s="118"/>
      <c r="QA5" s="118"/>
      <c r="QB5" s="118"/>
      <c r="QC5" s="118"/>
      <c r="QD5" s="118"/>
      <c r="QE5" s="118"/>
      <c r="QF5" s="118"/>
      <c r="QG5" s="118"/>
      <c r="QH5" s="118"/>
      <c r="QI5" s="118"/>
      <c r="QJ5" s="118"/>
      <c r="QK5" s="118"/>
      <c r="QL5" s="118"/>
      <c r="QM5" s="118"/>
      <c r="QN5" s="118"/>
      <c r="QO5" s="118"/>
      <c r="QP5" s="118"/>
      <c r="QQ5" s="118"/>
      <c r="QR5" s="118"/>
      <c r="QS5" s="118"/>
      <c r="QT5" s="118"/>
      <c r="QU5" s="118"/>
      <c r="QV5" s="118"/>
      <c r="QW5" s="118"/>
      <c r="QX5" s="118"/>
      <c r="QY5" s="118"/>
      <c r="QZ5" s="118"/>
      <c r="RA5" s="118"/>
      <c r="RB5" s="118"/>
      <c r="RC5" s="118"/>
      <c r="RD5" s="118"/>
      <c r="RE5" s="118"/>
      <c r="RF5" s="118"/>
      <c r="RG5" s="118"/>
      <c r="RH5" s="118"/>
      <c r="RI5" s="118"/>
      <c r="RJ5" s="118"/>
      <c r="RK5" s="118"/>
      <c r="RL5" s="118"/>
      <c r="RM5" s="118"/>
      <c r="RN5" s="118"/>
      <c r="RO5" s="118"/>
      <c r="RP5" s="118"/>
      <c r="RQ5" s="118"/>
      <c r="RR5" s="118"/>
      <c r="RS5" s="118"/>
      <c r="RT5" s="118"/>
      <c r="RU5" s="118"/>
      <c r="RV5" s="118"/>
      <c r="RW5" s="118"/>
      <c r="RX5" s="118"/>
      <c r="RY5" s="118"/>
      <c r="RZ5" s="118"/>
      <c r="SA5" s="118"/>
      <c r="SB5" s="118"/>
      <c r="SC5" s="118"/>
      <c r="SD5" s="118"/>
      <c r="SE5" s="118"/>
      <c r="SF5" s="118"/>
      <c r="SG5" s="118"/>
      <c r="SH5" s="118"/>
      <c r="SI5" s="118"/>
      <c r="SJ5" s="118"/>
      <c r="SK5" s="118"/>
      <c r="SL5" s="118"/>
      <c r="SM5" s="118"/>
      <c r="SN5" s="118"/>
      <c r="SO5" s="118"/>
      <c r="SP5" s="118"/>
      <c r="SQ5" s="118"/>
      <c r="SR5" s="118"/>
      <c r="SS5" s="118"/>
      <c r="ST5" s="118"/>
      <c r="SU5" s="118"/>
      <c r="SV5" s="118"/>
      <c r="SW5" s="118"/>
      <c r="SX5" s="118"/>
      <c r="SY5" s="118"/>
      <c r="SZ5" s="118"/>
      <c r="TA5" s="118"/>
      <c r="TB5" s="118"/>
      <c r="TC5" s="118"/>
      <c r="TD5" s="118"/>
      <c r="TE5" s="118"/>
      <c r="TF5" s="118"/>
      <c r="TG5" s="118"/>
      <c r="TH5" s="118"/>
      <c r="TI5" s="118"/>
      <c r="TJ5" s="118"/>
      <c r="TK5" s="118"/>
      <c r="TL5" s="118"/>
      <c r="TM5" s="118"/>
      <c r="TN5" s="118"/>
      <c r="TO5" s="118"/>
      <c r="TP5" s="118"/>
      <c r="TQ5" s="118"/>
      <c r="TR5" s="118"/>
      <c r="TS5" s="118"/>
      <c r="TT5" s="118"/>
      <c r="TU5" s="118"/>
      <c r="TV5" s="118"/>
      <c r="TW5" s="118"/>
      <c r="TX5" s="118"/>
      <c r="TY5" s="118"/>
      <c r="TZ5" s="118"/>
      <c r="UA5" s="118"/>
      <c r="UB5" s="118"/>
      <c r="UC5" s="118"/>
      <c r="UD5" s="118"/>
      <c r="UE5" s="118"/>
      <c r="UF5" s="118"/>
      <c r="UG5" s="118"/>
      <c r="UH5" s="118"/>
      <c r="UI5" s="118"/>
      <c r="UJ5" s="118"/>
      <c r="UK5" s="118"/>
      <c r="UL5" s="118"/>
      <c r="UM5" s="118"/>
      <c r="UN5" s="118"/>
      <c r="UO5" s="118"/>
      <c r="UP5" s="118"/>
      <c r="UQ5" s="118"/>
      <c r="UR5" s="118"/>
      <c r="US5" s="118"/>
      <c r="UT5" s="118"/>
      <c r="UU5" s="118"/>
      <c r="UV5" s="118"/>
      <c r="UW5" s="118"/>
      <c r="UX5" s="118"/>
      <c r="UY5" s="118"/>
      <c r="UZ5" s="118"/>
      <c r="VA5" s="118"/>
      <c r="VB5" s="118"/>
      <c r="VC5" s="118"/>
      <c r="VD5" s="118"/>
      <c r="VE5" s="118"/>
      <c r="VF5" s="118"/>
      <c r="VG5" s="118"/>
      <c r="VH5" s="118"/>
      <c r="VI5" s="118"/>
      <c r="VJ5" s="118"/>
      <c r="VK5" s="118"/>
      <c r="VL5" s="118"/>
      <c r="VM5" s="118"/>
      <c r="VN5" s="118"/>
      <c r="VO5" s="118"/>
      <c r="VP5" s="118"/>
      <c r="VQ5" s="118"/>
      <c r="VR5" s="118"/>
      <c r="VS5" s="118"/>
      <c r="VT5" s="118"/>
      <c r="VU5" s="118"/>
      <c r="VV5" s="118"/>
      <c r="VW5" s="118"/>
      <c r="VX5" s="118"/>
      <c r="VY5" s="118"/>
      <c r="VZ5" s="118"/>
      <c r="WA5" s="118"/>
      <c r="WB5" s="118"/>
      <c r="WC5" s="118"/>
      <c r="WD5" s="118"/>
      <c r="WE5" s="118"/>
      <c r="WF5" s="118"/>
      <c r="WG5" s="118"/>
      <c r="WH5" s="118"/>
      <c r="WI5" s="118"/>
      <c r="WJ5" s="118"/>
      <c r="WK5" s="118"/>
      <c r="WL5" s="118"/>
      <c r="WM5" s="118"/>
      <c r="WN5" s="118"/>
      <c r="WO5" s="118"/>
      <c r="WP5" s="118"/>
      <c r="WQ5" s="118"/>
      <c r="WR5" s="118"/>
      <c r="WS5" s="118"/>
      <c r="WT5" s="118"/>
      <c r="WU5" s="118"/>
      <c r="WV5" s="118"/>
      <c r="WW5" s="118"/>
      <c r="WX5" s="118"/>
      <c r="WY5" s="118"/>
      <c r="WZ5" s="118"/>
      <c r="XA5" s="118"/>
      <c r="XB5" s="118"/>
      <c r="XC5" s="118"/>
      <c r="XD5" s="118"/>
      <c r="XE5" s="118"/>
      <c r="XF5" s="118"/>
      <c r="XG5" s="118"/>
      <c r="XH5" s="118"/>
      <c r="XI5" s="118"/>
      <c r="XJ5" s="118"/>
      <c r="XK5" s="118"/>
      <c r="XL5" s="118"/>
      <c r="XM5" s="118"/>
      <c r="XN5" s="118"/>
      <c r="XO5" s="118"/>
      <c r="XP5" s="118"/>
      <c r="XQ5" s="118"/>
      <c r="XR5" s="118"/>
      <c r="XS5" s="118"/>
      <c r="XT5" s="118"/>
      <c r="XU5" s="118"/>
      <c r="XV5" s="118"/>
      <c r="XW5" s="118"/>
      <c r="XX5" s="118"/>
      <c r="XY5" s="118"/>
      <c r="XZ5" s="118"/>
      <c r="YA5" s="118"/>
      <c r="YB5" s="118"/>
      <c r="YC5" s="118"/>
      <c r="YD5" s="118"/>
      <c r="YE5" s="118"/>
      <c r="YF5" s="118"/>
      <c r="YG5" s="118"/>
      <c r="YH5" s="118"/>
      <c r="YI5" s="118"/>
      <c r="YJ5" s="118"/>
      <c r="YK5" s="118"/>
      <c r="YL5" s="118"/>
      <c r="YM5" s="118"/>
      <c r="YN5" s="118"/>
      <c r="YO5" s="118"/>
      <c r="YP5" s="118"/>
      <c r="YQ5" s="118"/>
      <c r="YR5" s="118"/>
      <c r="YS5" s="118"/>
      <c r="YT5" s="118"/>
      <c r="YU5" s="118"/>
      <c r="YV5" s="118"/>
      <c r="YW5" s="118"/>
      <c r="YX5" s="118"/>
      <c r="YY5" s="118"/>
      <c r="YZ5" s="118"/>
      <c r="ZA5" s="118"/>
      <c r="ZB5" s="118"/>
      <c r="ZC5" s="118"/>
      <c r="ZD5" s="118"/>
      <c r="ZE5" s="118"/>
      <c r="ZF5" s="118"/>
      <c r="ZG5" s="118"/>
      <c r="ZH5" s="118"/>
      <c r="ZI5" s="118"/>
      <c r="ZJ5" s="118"/>
      <c r="ZK5" s="118"/>
      <c r="ZL5" s="118"/>
      <c r="ZM5" s="118"/>
      <c r="ZN5" s="118"/>
      <c r="ZO5" s="118"/>
      <c r="ZP5" s="118"/>
      <c r="ZQ5" s="118"/>
      <c r="ZR5" s="118"/>
      <c r="ZS5" s="118"/>
      <c r="ZT5" s="118"/>
      <c r="ZU5" s="118"/>
      <c r="ZV5" s="118"/>
      <c r="ZW5" s="118"/>
      <c r="ZX5" s="118"/>
      <c r="ZY5" s="118"/>
      <c r="ZZ5" s="118"/>
      <c r="AAA5" s="118"/>
      <c r="AAB5" s="118"/>
      <c r="AAC5" s="118"/>
      <c r="AAD5" s="118"/>
      <c r="AAE5" s="118"/>
      <c r="AAF5" s="118"/>
      <c r="AAG5" s="118"/>
      <c r="AAH5" s="118"/>
      <c r="AAI5" s="118"/>
      <c r="AAJ5" s="118"/>
      <c r="AAK5" s="118"/>
      <c r="AAL5" s="118"/>
      <c r="AAM5" s="118"/>
      <c r="AAN5" s="118"/>
      <c r="AAO5" s="118"/>
      <c r="AAP5" s="118"/>
      <c r="AAQ5" s="118"/>
      <c r="AAR5" s="118"/>
      <c r="AAS5" s="118"/>
      <c r="AAT5" s="118"/>
      <c r="AAU5" s="118"/>
      <c r="AAV5" s="118"/>
      <c r="AAW5" s="118"/>
      <c r="AAX5" s="118"/>
      <c r="AAY5" s="118"/>
      <c r="AAZ5" s="118"/>
      <c r="ABA5" s="118"/>
      <c r="ABB5" s="118"/>
      <c r="ABC5" s="118"/>
      <c r="ABD5" s="118"/>
      <c r="ABE5" s="118"/>
      <c r="ABF5" s="118"/>
      <c r="ABG5" s="118"/>
      <c r="ABH5" s="118"/>
      <c r="ABI5" s="118"/>
      <c r="ABJ5" s="118"/>
      <c r="ABK5" s="118"/>
      <c r="ABL5" s="118"/>
      <c r="ABM5" s="118"/>
      <c r="ABN5" s="118"/>
      <c r="ABO5" s="118"/>
      <c r="ABP5" s="118"/>
      <c r="ABQ5" s="118"/>
      <c r="ABR5" s="118"/>
      <c r="ABS5" s="118"/>
      <c r="ABT5" s="118"/>
      <c r="ABU5" s="118"/>
      <c r="ABV5" s="118"/>
      <c r="ABW5" s="118"/>
      <c r="ABX5" s="118"/>
      <c r="ABY5" s="118"/>
      <c r="ABZ5" s="118"/>
      <c r="ACA5" s="118"/>
      <c r="ACB5" s="118"/>
      <c r="ACC5" s="118"/>
      <c r="ACD5" s="118"/>
      <c r="ACE5" s="118"/>
      <c r="ACF5" s="118"/>
      <c r="ACG5" s="118"/>
      <c r="ACH5" s="118"/>
      <c r="ACI5" s="118"/>
      <c r="ACJ5" s="118"/>
      <c r="ACK5" s="118"/>
      <c r="ACL5" s="118"/>
      <c r="ACM5" s="118"/>
      <c r="ACN5" s="118"/>
      <c r="ACO5" s="118"/>
      <c r="ACP5" s="118"/>
      <c r="ACQ5" s="118"/>
      <c r="ACR5" s="118"/>
      <c r="ACS5" s="118"/>
      <c r="ACT5" s="118"/>
      <c r="ACU5" s="118"/>
      <c r="ACV5" s="118"/>
      <c r="ACW5" s="118"/>
      <c r="ACX5" s="118"/>
      <c r="ACY5" s="118"/>
      <c r="ACZ5" s="118"/>
      <c r="ADA5" s="118"/>
      <c r="ADB5" s="118"/>
      <c r="ADC5" s="118"/>
      <c r="ADD5" s="118"/>
      <c r="ADE5" s="118"/>
      <c r="ADF5" s="118"/>
      <c r="ADG5" s="118"/>
      <c r="ADH5" s="118"/>
      <c r="ADI5" s="118"/>
      <c r="ADJ5" s="118"/>
      <c r="ADK5" s="118"/>
      <c r="ADL5" s="118"/>
      <c r="ADM5" s="118"/>
      <c r="ADN5" s="118"/>
      <c r="ADO5" s="118"/>
      <c r="ADP5" s="118"/>
      <c r="ADQ5" s="118"/>
      <c r="ADR5" s="118"/>
      <c r="ADS5" s="118"/>
      <c r="ADT5" s="118"/>
      <c r="ADU5" s="118"/>
      <c r="ADV5" s="118"/>
      <c r="ADW5" s="118"/>
      <c r="ADX5" s="118"/>
      <c r="ADY5" s="118"/>
      <c r="ADZ5" s="118"/>
      <c r="AEA5" s="118"/>
      <c r="AEB5" s="118"/>
      <c r="AEC5" s="118"/>
      <c r="AED5" s="118"/>
      <c r="AEE5" s="118"/>
      <c r="AEF5" s="118"/>
      <c r="AEG5" s="118"/>
      <c r="AEH5" s="118"/>
      <c r="AEI5" s="118"/>
      <c r="AEJ5" s="118"/>
      <c r="AEK5" s="118"/>
      <c r="AEL5" s="118"/>
      <c r="AEM5" s="118"/>
      <c r="AEN5" s="118"/>
      <c r="AEO5" s="118"/>
      <c r="AEP5" s="118"/>
      <c r="AEQ5" s="118"/>
      <c r="AER5" s="118"/>
      <c r="AES5" s="118"/>
      <c r="AET5" s="118"/>
      <c r="AEU5" s="118"/>
      <c r="AEV5" s="118"/>
      <c r="AEW5" s="118"/>
      <c r="AEX5" s="118"/>
      <c r="AEY5" s="118"/>
      <c r="AEZ5" s="118"/>
      <c r="AFA5" s="118"/>
      <c r="AFB5" s="118"/>
      <c r="AFC5" s="118"/>
      <c r="AFD5" s="118"/>
      <c r="AFE5" s="118"/>
      <c r="AFF5" s="118"/>
      <c r="AFG5" s="118"/>
      <c r="AFH5" s="118"/>
      <c r="AFI5" s="118"/>
      <c r="AFJ5" s="118"/>
      <c r="AFK5" s="118"/>
      <c r="AFL5" s="118"/>
      <c r="AFM5" s="118"/>
      <c r="AFN5" s="118"/>
      <c r="AFO5" s="118"/>
      <c r="AFP5" s="118"/>
      <c r="AFQ5" s="118"/>
      <c r="AFR5" s="118"/>
      <c r="AFS5" s="118"/>
      <c r="AFT5" s="118"/>
      <c r="AFU5" s="118"/>
      <c r="AFV5" s="118"/>
      <c r="AFW5" s="118"/>
      <c r="AFX5" s="118"/>
      <c r="AFY5" s="118"/>
      <c r="AFZ5" s="118"/>
      <c r="AGA5" s="118"/>
      <c r="AGB5" s="118"/>
      <c r="AGC5" s="118"/>
      <c r="AGD5" s="118"/>
      <c r="AGE5" s="118"/>
      <c r="AGF5" s="118"/>
      <c r="AGG5" s="118"/>
      <c r="AGH5" s="118"/>
      <c r="AGI5" s="118"/>
      <c r="AGJ5" s="118"/>
      <c r="AGK5" s="118"/>
      <c r="AGL5" s="118"/>
      <c r="AGM5" s="118"/>
      <c r="AGN5" s="118"/>
      <c r="AGO5" s="118"/>
      <c r="AGP5" s="118"/>
      <c r="AGQ5" s="118"/>
      <c r="AGR5" s="118"/>
      <c r="AGS5" s="118"/>
      <c r="AGT5" s="118"/>
      <c r="AGU5" s="118"/>
      <c r="AGV5" s="118"/>
      <c r="AGW5" s="118"/>
      <c r="AGX5" s="118"/>
      <c r="AGY5" s="118"/>
      <c r="AGZ5" s="118"/>
      <c r="AHA5" s="118"/>
      <c r="AHB5" s="118"/>
      <c r="AHC5" s="118"/>
      <c r="AHD5" s="118"/>
      <c r="AHE5" s="118"/>
      <c r="AHF5" s="118"/>
      <c r="AHG5" s="118"/>
      <c r="AHH5" s="118"/>
      <c r="AHI5" s="118"/>
      <c r="AHJ5" s="118"/>
      <c r="AHK5" s="118"/>
      <c r="AHL5" s="118"/>
      <c r="AHM5" s="118"/>
      <c r="AHN5" s="118"/>
      <c r="AHO5" s="118"/>
      <c r="AHP5" s="118"/>
      <c r="AHQ5" s="118"/>
      <c r="AHR5" s="118"/>
      <c r="AHS5" s="118"/>
      <c r="AHT5" s="118"/>
      <c r="AHU5" s="118"/>
      <c r="AHV5" s="118"/>
      <c r="AHW5" s="118"/>
      <c r="AHX5" s="118"/>
      <c r="AHY5" s="118"/>
      <c r="AHZ5" s="118"/>
      <c r="AIA5" s="118"/>
      <c r="AIB5" s="118"/>
      <c r="AIC5" s="118"/>
      <c r="AID5" s="118"/>
      <c r="AIE5" s="118"/>
      <c r="AIF5" s="118"/>
      <c r="AIG5" s="118"/>
      <c r="AIH5" s="118"/>
      <c r="AII5" s="118"/>
      <c r="AIJ5" s="118"/>
      <c r="AIK5" s="118"/>
      <c r="AIL5" s="118"/>
      <c r="AIM5" s="118"/>
      <c r="AIN5" s="118"/>
      <c r="AIO5" s="118"/>
      <c r="AIP5" s="118"/>
      <c r="AIQ5" s="118"/>
      <c r="AIR5" s="118"/>
      <c r="AIS5" s="118"/>
      <c r="AIT5" s="118"/>
      <c r="AIU5" s="118"/>
      <c r="AIV5" s="118"/>
      <c r="AIW5" s="118"/>
      <c r="AIX5" s="118"/>
      <c r="AIY5" s="118"/>
      <c r="AIZ5" s="118"/>
      <c r="AJA5" s="118"/>
      <c r="AJB5" s="118"/>
      <c r="AJC5" s="118"/>
      <c r="AJD5" s="118"/>
      <c r="AJE5" s="118"/>
      <c r="AJF5" s="118"/>
      <c r="AJG5" s="118"/>
      <c r="AJH5" s="118"/>
      <c r="AJI5" s="118"/>
      <c r="AJJ5" s="118"/>
      <c r="AJK5" s="118"/>
      <c r="AJL5" s="118"/>
      <c r="AJM5" s="118"/>
      <c r="AJN5" s="118"/>
      <c r="AJO5" s="118"/>
      <c r="AJP5" s="118"/>
      <c r="AJQ5" s="118"/>
      <c r="AJR5" s="118"/>
      <c r="AJS5" s="118"/>
      <c r="AJT5" s="118"/>
      <c r="AJU5" s="118"/>
      <c r="AJV5" s="118"/>
      <c r="AJW5" s="118"/>
      <c r="AJX5" s="118"/>
      <c r="AJY5" s="118"/>
      <c r="AJZ5" s="118"/>
      <c r="AKA5" s="118"/>
      <c r="AKB5" s="118"/>
      <c r="AKC5" s="118"/>
      <c r="AKD5" s="118"/>
      <c r="AKE5" s="118"/>
      <c r="AKF5" s="118"/>
      <c r="AKG5" s="118"/>
      <c r="AKH5" s="118"/>
      <c r="AKI5" s="118"/>
      <c r="AKJ5" s="118"/>
      <c r="AKK5" s="118"/>
      <c r="AKL5" s="118"/>
      <c r="AKM5" s="118"/>
      <c r="AKN5" s="118"/>
      <c r="AKO5" s="118"/>
      <c r="AKP5" s="118"/>
      <c r="AKQ5" s="118"/>
      <c r="AKR5" s="118"/>
      <c r="AKS5" s="118"/>
      <c r="AKT5" s="118"/>
      <c r="AKU5" s="118"/>
      <c r="AKV5" s="118"/>
      <c r="AKW5" s="118"/>
      <c r="AKX5" s="118"/>
      <c r="AKY5" s="118"/>
      <c r="AKZ5" s="118"/>
      <c r="ALA5" s="118"/>
      <c r="ALB5" s="118"/>
      <c r="ALC5" s="118"/>
      <c r="ALD5" s="118"/>
      <c r="ALE5" s="118"/>
      <c r="ALF5" s="118"/>
      <c r="ALG5" s="118"/>
      <c r="ALH5" s="118"/>
      <c r="ALI5" s="118"/>
      <c r="ALJ5" s="118"/>
      <c r="ALK5" s="118"/>
      <c r="ALL5" s="118"/>
      <c r="ALM5" s="118"/>
      <c r="ALN5" s="118"/>
      <c r="ALO5" s="118"/>
      <c r="ALP5" s="118"/>
      <c r="ALQ5" s="118"/>
      <c r="ALR5" s="118"/>
      <c r="ALS5" s="118"/>
      <c r="ALT5" s="118"/>
      <c r="ALU5" s="118"/>
      <c r="ALV5" s="118"/>
      <c r="ALW5" s="118"/>
      <c r="ALX5" s="118"/>
      <c r="ALY5" s="118"/>
      <c r="ALZ5" s="118"/>
      <c r="AMA5" s="118"/>
      <c r="AMB5" s="118"/>
      <c r="AMC5" s="118"/>
      <c r="AMD5" s="118"/>
      <c r="AME5" s="118"/>
      <c r="AMF5" s="118"/>
      <c r="AMG5" s="118"/>
      <c r="AMH5" s="118"/>
      <c r="AMI5" s="118"/>
      <c r="AMJ5" s="118"/>
      <c r="AMK5" s="118"/>
      <c r="AML5" s="118"/>
      <c r="AMM5" s="118"/>
      <c r="AMN5" s="118"/>
      <c r="AMO5" s="118"/>
      <c r="AMP5" s="118"/>
      <c r="AMQ5" s="118"/>
      <c r="AMR5" s="118"/>
      <c r="AMS5" s="118"/>
      <c r="AMT5" s="118"/>
      <c r="AMU5" s="118"/>
      <c r="AMV5" s="118"/>
      <c r="AMW5" s="118"/>
      <c r="AMX5" s="118"/>
      <c r="AMY5" s="118"/>
      <c r="AMZ5" s="118"/>
      <c r="ANA5" s="118"/>
      <c r="ANB5" s="118"/>
      <c r="ANC5" s="118"/>
      <c r="AND5" s="118"/>
      <c r="ANE5" s="118"/>
      <c r="ANF5" s="118"/>
      <c r="ANG5" s="118"/>
      <c r="ANH5" s="118"/>
      <c r="ANI5" s="118"/>
      <c r="ANJ5" s="118"/>
      <c r="ANK5" s="118"/>
      <c r="ANL5" s="118"/>
      <c r="ANM5" s="118"/>
      <c r="ANN5" s="118"/>
      <c r="ANO5" s="118"/>
      <c r="ANP5" s="118"/>
      <c r="ANQ5" s="118"/>
      <c r="ANR5" s="118"/>
      <c r="ANS5" s="118"/>
      <c r="ANT5" s="118"/>
      <c r="ANU5" s="118"/>
      <c r="ANV5" s="118"/>
      <c r="ANW5" s="118"/>
      <c r="ANX5" s="118"/>
      <c r="ANY5" s="118"/>
      <c r="ANZ5" s="118"/>
      <c r="AOA5" s="118"/>
      <c r="AOB5" s="118"/>
      <c r="AOC5" s="118"/>
      <c r="AOD5" s="118"/>
      <c r="AOE5" s="118"/>
      <c r="AOF5" s="118"/>
      <c r="AOG5" s="118"/>
      <c r="AOH5" s="118"/>
      <c r="AOI5" s="118"/>
      <c r="AOJ5" s="118"/>
      <c r="AOK5" s="118"/>
      <c r="AOL5" s="118"/>
      <c r="AOM5" s="118"/>
      <c r="AON5" s="118"/>
      <c r="AOO5" s="118"/>
      <c r="AOP5" s="118"/>
      <c r="AOQ5" s="118"/>
      <c r="AOR5" s="118"/>
      <c r="AOS5" s="118"/>
      <c r="AOT5" s="118"/>
      <c r="AOU5" s="118"/>
      <c r="AOV5" s="118"/>
      <c r="AOW5" s="118"/>
      <c r="AOX5" s="118"/>
      <c r="AOY5" s="118"/>
      <c r="AOZ5" s="118"/>
      <c r="APA5" s="118"/>
      <c r="APB5" s="118"/>
      <c r="APC5" s="118"/>
      <c r="APD5" s="118"/>
      <c r="APE5" s="118"/>
      <c r="APF5" s="118"/>
      <c r="APG5" s="118"/>
      <c r="APH5" s="118"/>
      <c r="API5" s="118"/>
      <c r="APJ5" s="118"/>
      <c r="APK5" s="118"/>
      <c r="APL5" s="118"/>
      <c r="APM5" s="118"/>
      <c r="APN5" s="118"/>
      <c r="APO5" s="118"/>
      <c r="APP5" s="118"/>
      <c r="APQ5" s="118"/>
      <c r="APR5" s="118"/>
      <c r="APS5" s="118"/>
      <c r="APT5" s="118"/>
      <c r="APU5" s="118"/>
      <c r="APV5" s="118"/>
      <c r="APW5" s="118"/>
      <c r="APX5" s="118"/>
      <c r="APY5" s="118"/>
      <c r="APZ5" s="118"/>
      <c r="AQA5" s="118"/>
      <c r="AQB5" s="118"/>
      <c r="AQC5" s="118"/>
      <c r="AQD5" s="118"/>
      <c r="AQE5" s="118"/>
      <c r="AQF5" s="118"/>
      <c r="AQG5" s="118"/>
      <c r="AQH5" s="118"/>
      <c r="AQI5" s="118"/>
      <c r="AQJ5" s="118"/>
      <c r="AQK5" s="118"/>
      <c r="AQL5" s="118"/>
      <c r="AQM5" s="118"/>
      <c r="AQN5" s="118"/>
      <c r="AQO5" s="118"/>
      <c r="AQP5" s="118"/>
      <c r="AQQ5" s="118"/>
      <c r="AQR5" s="118"/>
      <c r="AQS5" s="118"/>
      <c r="AQT5" s="118"/>
      <c r="AQU5" s="118"/>
      <c r="AQV5" s="118"/>
      <c r="AQW5" s="118"/>
      <c r="AQX5" s="118"/>
      <c r="AQY5" s="118"/>
      <c r="AQZ5" s="118"/>
      <c r="ARA5" s="118"/>
      <c r="ARB5" s="118"/>
      <c r="ARC5" s="118"/>
      <c r="ARD5" s="118"/>
      <c r="ARE5" s="118"/>
      <c r="ARF5" s="118"/>
      <c r="ARG5" s="118"/>
      <c r="ARH5" s="118"/>
      <c r="ARI5" s="118"/>
      <c r="ARJ5" s="118"/>
      <c r="ARK5" s="118"/>
      <c r="ARL5" s="118"/>
      <c r="ARM5" s="118"/>
      <c r="ARN5" s="118"/>
      <c r="ARO5" s="118"/>
      <c r="ARP5" s="118"/>
      <c r="ARQ5" s="118"/>
      <c r="ARR5" s="118"/>
      <c r="ARS5" s="118"/>
      <c r="ART5" s="118"/>
      <c r="ARU5" s="118"/>
      <c r="ARV5" s="118"/>
      <c r="ARW5" s="118"/>
      <c r="ARX5" s="118"/>
      <c r="ARY5" s="118"/>
      <c r="ARZ5" s="118"/>
      <c r="ASA5" s="118"/>
      <c r="ASB5" s="118"/>
      <c r="ASC5" s="118"/>
      <c r="ASD5" s="118"/>
      <c r="ASE5" s="118"/>
      <c r="ASF5" s="118"/>
      <c r="ASG5" s="118"/>
      <c r="ASH5" s="118"/>
      <c r="ASI5" s="118"/>
      <c r="ASJ5" s="118"/>
      <c r="ASK5" s="118"/>
      <c r="ASL5" s="118"/>
      <c r="ASM5" s="118"/>
      <c r="ASN5" s="118"/>
      <c r="ASO5" s="118"/>
      <c r="ASP5" s="118"/>
      <c r="ASQ5" s="118"/>
      <c r="ASR5" s="118"/>
      <c r="ASS5" s="118"/>
      <c r="AST5" s="118"/>
      <c r="ASU5" s="118"/>
      <c r="ASV5" s="118"/>
      <c r="ASW5" s="118"/>
      <c r="ASX5" s="118"/>
      <c r="ASY5" s="118"/>
      <c r="ASZ5" s="118"/>
      <c r="ATA5" s="118"/>
      <c r="ATB5" s="118"/>
      <c r="ATC5" s="118"/>
      <c r="ATD5" s="118"/>
      <c r="ATE5" s="118"/>
      <c r="ATF5" s="118"/>
      <c r="ATG5" s="118"/>
      <c r="ATH5" s="118"/>
      <c r="ATI5" s="118"/>
      <c r="ATJ5" s="118"/>
      <c r="ATK5" s="118"/>
      <c r="ATL5" s="118"/>
      <c r="ATM5" s="118"/>
      <c r="ATN5" s="118"/>
      <c r="ATO5" s="118"/>
      <c r="ATP5" s="118"/>
      <c r="ATQ5" s="118"/>
      <c r="ATR5" s="118"/>
      <c r="ATS5" s="118"/>
      <c r="ATT5" s="118"/>
      <c r="ATU5" s="118"/>
      <c r="ATV5" s="118"/>
      <c r="ATW5" s="118"/>
      <c r="ATX5" s="118"/>
      <c r="ATY5" s="118"/>
      <c r="ATZ5" s="118"/>
      <c r="AUA5" s="118"/>
      <c r="AUB5" s="118"/>
      <c r="AUC5" s="118"/>
      <c r="AUD5" s="118"/>
      <c r="AUE5" s="118"/>
      <c r="AUF5" s="118"/>
      <c r="AUG5" s="118"/>
      <c r="AUH5" s="118"/>
      <c r="AUI5" s="118"/>
      <c r="AUJ5" s="118"/>
      <c r="AUK5" s="118"/>
      <c r="AUL5" s="118"/>
      <c r="AUM5" s="118"/>
      <c r="AUN5" s="118"/>
      <c r="AUO5" s="118"/>
      <c r="AUP5" s="118"/>
      <c r="AUQ5" s="118"/>
      <c r="AUR5" s="118"/>
      <c r="AUS5" s="118"/>
      <c r="AUT5" s="118"/>
      <c r="AUU5" s="118"/>
      <c r="AUV5" s="118"/>
      <c r="AUW5" s="118"/>
      <c r="AUX5" s="118"/>
      <c r="AUY5" s="118"/>
      <c r="AUZ5" s="118"/>
      <c r="AVA5" s="118"/>
      <c r="AVB5" s="118"/>
      <c r="AVC5" s="118"/>
      <c r="AVD5" s="118"/>
      <c r="AVE5" s="118"/>
      <c r="AVF5" s="118"/>
      <c r="AVG5" s="118"/>
      <c r="AVH5" s="118"/>
      <c r="AVI5" s="118"/>
      <c r="AVJ5" s="118"/>
      <c r="AVK5" s="118"/>
      <c r="AVL5" s="118"/>
      <c r="AVM5" s="118"/>
      <c r="AVN5" s="118"/>
      <c r="AVO5" s="118"/>
      <c r="AVP5" s="118"/>
      <c r="AVQ5" s="118"/>
      <c r="AVR5" s="118"/>
      <c r="AVS5" s="118"/>
      <c r="AVT5" s="118"/>
      <c r="AVU5" s="118"/>
      <c r="AVV5" s="118"/>
      <c r="AVW5" s="118"/>
      <c r="AVX5" s="118"/>
      <c r="AVY5" s="118"/>
      <c r="AVZ5" s="118"/>
      <c r="AWA5" s="118"/>
      <c r="AWB5" s="118"/>
      <c r="AWC5" s="118"/>
      <c r="AWD5" s="118"/>
      <c r="AWE5" s="118"/>
      <c r="AWF5" s="118"/>
      <c r="AWG5" s="118"/>
      <c r="AWH5" s="118"/>
      <c r="AWI5" s="118"/>
      <c r="AWJ5" s="118"/>
      <c r="AWK5" s="118"/>
      <c r="AWL5" s="118"/>
      <c r="AWM5" s="118"/>
      <c r="AWN5" s="118"/>
      <c r="AWO5" s="118"/>
      <c r="AWP5" s="118"/>
      <c r="AWQ5" s="118"/>
      <c r="AWR5" s="118"/>
      <c r="AWS5" s="118"/>
      <c r="AWT5" s="118"/>
      <c r="AWU5" s="118"/>
      <c r="AWV5" s="118"/>
      <c r="AWW5" s="118"/>
      <c r="AWX5" s="118"/>
      <c r="AWY5" s="118"/>
      <c r="AWZ5" s="118"/>
      <c r="AXA5" s="118"/>
      <c r="AXB5" s="118"/>
      <c r="AXC5" s="118"/>
      <c r="AXD5" s="118"/>
      <c r="AXE5" s="118"/>
      <c r="AXF5" s="118"/>
      <c r="AXG5" s="118"/>
      <c r="AXH5" s="118"/>
      <c r="AXI5" s="118"/>
      <c r="AXJ5" s="118"/>
      <c r="AXK5" s="118"/>
      <c r="AXL5" s="118"/>
      <c r="AXM5" s="118"/>
      <c r="AXN5" s="118"/>
      <c r="AXO5" s="118"/>
      <c r="AXP5" s="118"/>
      <c r="AXQ5" s="118"/>
      <c r="AXR5" s="118"/>
      <c r="AXS5" s="118"/>
      <c r="AXT5" s="118"/>
      <c r="AXU5" s="118"/>
      <c r="AXV5" s="118"/>
      <c r="AXW5" s="118"/>
      <c r="AXX5" s="118"/>
      <c r="AXY5" s="118"/>
      <c r="AXZ5" s="118"/>
      <c r="AYA5" s="118"/>
      <c r="AYB5" s="118"/>
      <c r="AYC5" s="118"/>
      <c r="AYD5" s="118"/>
      <c r="AYE5" s="118"/>
      <c r="AYF5" s="118"/>
      <c r="AYG5" s="118"/>
      <c r="AYH5" s="118"/>
      <c r="AYI5" s="118"/>
      <c r="AYJ5" s="118"/>
      <c r="AYK5" s="118"/>
      <c r="AYL5" s="118"/>
      <c r="AYM5" s="118"/>
      <c r="AYN5" s="118"/>
      <c r="AYO5" s="118"/>
      <c r="AYP5" s="118"/>
      <c r="AYQ5" s="118"/>
      <c r="AYR5" s="118"/>
      <c r="AYS5" s="118"/>
      <c r="AYT5" s="118"/>
      <c r="AYU5" s="118"/>
      <c r="AYV5" s="118"/>
      <c r="AYW5" s="118"/>
      <c r="AYX5" s="118"/>
      <c r="AYY5" s="118"/>
      <c r="AYZ5" s="118"/>
      <c r="AZA5" s="118"/>
      <c r="AZB5" s="118"/>
      <c r="AZC5" s="118"/>
      <c r="AZD5" s="118"/>
      <c r="AZE5" s="118"/>
      <c r="AZF5" s="118"/>
      <c r="AZG5" s="118"/>
      <c r="AZH5" s="118"/>
      <c r="AZI5" s="118"/>
      <c r="AZJ5" s="118"/>
      <c r="AZK5" s="118"/>
      <c r="AZL5" s="118"/>
      <c r="AZM5" s="118"/>
      <c r="AZN5" s="118"/>
      <c r="AZO5" s="118"/>
      <c r="AZP5" s="118"/>
      <c r="AZQ5" s="118"/>
      <c r="AZR5" s="118"/>
      <c r="AZS5" s="118"/>
      <c r="AZT5" s="118"/>
      <c r="AZU5" s="118"/>
      <c r="AZV5" s="118"/>
      <c r="AZW5" s="118"/>
      <c r="AZX5" s="118"/>
      <c r="AZY5" s="118"/>
      <c r="AZZ5" s="118"/>
      <c r="BAA5" s="118"/>
      <c r="BAB5" s="118"/>
      <c r="BAC5" s="118"/>
      <c r="BAD5" s="118"/>
      <c r="BAE5" s="118"/>
      <c r="BAF5" s="118"/>
      <c r="BAG5" s="118"/>
      <c r="BAH5" s="118"/>
      <c r="BAI5" s="118"/>
      <c r="BAJ5" s="118"/>
      <c r="BAK5" s="118"/>
      <c r="BAL5" s="118"/>
      <c r="BAM5" s="118"/>
      <c r="BAN5" s="118"/>
      <c r="BAO5" s="118"/>
      <c r="BAP5" s="118"/>
      <c r="BAQ5" s="118"/>
      <c r="BAR5" s="118"/>
      <c r="BAS5" s="118"/>
      <c r="BAT5" s="118"/>
      <c r="BAU5" s="118"/>
      <c r="BAV5" s="118"/>
      <c r="BAW5" s="118"/>
      <c r="BAX5" s="118"/>
      <c r="BAY5" s="118"/>
      <c r="BAZ5" s="118"/>
      <c r="BBA5" s="118"/>
      <c r="BBB5" s="118"/>
      <c r="BBC5" s="118"/>
      <c r="BBD5" s="118"/>
      <c r="BBE5" s="118"/>
      <c r="BBF5" s="118"/>
      <c r="BBG5" s="118"/>
      <c r="BBH5" s="118"/>
      <c r="BBI5" s="118"/>
      <c r="BBJ5" s="118"/>
      <c r="BBK5" s="118"/>
      <c r="BBL5" s="118"/>
      <c r="BBM5" s="118"/>
      <c r="BBN5" s="118"/>
      <c r="BBO5" s="118"/>
      <c r="BBP5" s="118"/>
      <c r="BBQ5" s="118"/>
      <c r="BBR5" s="118"/>
      <c r="BBS5" s="118"/>
      <c r="BBT5" s="118"/>
      <c r="BBU5" s="118"/>
      <c r="BBV5" s="118"/>
      <c r="BBW5" s="118"/>
      <c r="BBX5" s="118"/>
      <c r="BBY5" s="118"/>
      <c r="BBZ5" s="118"/>
      <c r="BCA5" s="118"/>
      <c r="BCB5" s="118"/>
      <c r="BCC5" s="118"/>
      <c r="BCD5" s="118"/>
      <c r="BCE5" s="118"/>
      <c r="BCF5" s="118"/>
      <c r="BCG5" s="118"/>
      <c r="BCH5" s="118"/>
      <c r="BCI5" s="118"/>
      <c r="BCJ5" s="118"/>
      <c r="BCK5" s="118"/>
      <c r="BCL5" s="118"/>
      <c r="BCM5" s="118"/>
      <c r="BCN5" s="118"/>
      <c r="BCO5" s="118"/>
      <c r="BCP5" s="118"/>
      <c r="BCQ5" s="118"/>
      <c r="BCR5" s="118"/>
      <c r="BCS5" s="118"/>
      <c r="BCT5" s="118"/>
      <c r="BCU5" s="118"/>
      <c r="BCV5" s="118"/>
      <c r="BCW5" s="118"/>
      <c r="BCX5" s="118"/>
      <c r="BCY5" s="118"/>
      <c r="BCZ5" s="118"/>
      <c r="BDA5" s="118"/>
      <c r="BDB5" s="118"/>
      <c r="BDC5" s="118"/>
      <c r="BDD5" s="118"/>
      <c r="BDE5" s="118"/>
      <c r="BDF5" s="118"/>
      <c r="BDG5" s="118"/>
      <c r="BDH5" s="118"/>
      <c r="BDI5" s="118"/>
      <c r="BDJ5" s="118"/>
      <c r="BDK5" s="118"/>
      <c r="BDL5" s="118"/>
      <c r="BDM5" s="118"/>
      <c r="BDN5" s="118"/>
      <c r="BDO5" s="118"/>
      <c r="BDP5" s="118"/>
      <c r="BDQ5" s="118"/>
      <c r="BDR5" s="118"/>
      <c r="BDS5" s="118"/>
      <c r="BDT5" s="118"/>
      <c r="BDU5" s="118"/>
      <c r="BDV5" s="118"/>
      <c r="BDW5" s="118"/>
      <c r="BDX5" s="118"/>
      <c r="BDY5" s="118"/>
      <c r="BDZ5" s="118"/>
      <c r="BEA5" s="118"/>
      <c r="BEB5" s="118"/>
      <c r="BEC5" s="118"/>
      <c r="BED5" s="118"/>
      <c r="BEE5" s="118"/>
      <c r="BEF5" s="118"/>
      <c r="BEG5" s="118"/>
      <c r="BEH5" s="118"/>
      <c r="BEI5" s="118"/>
      <c r="BEJ5" s="118"/>
      <c r="BEK5" s="118"/>
      <c r="BEL5" s="118"/>
      <c r="BEM5" s="118"/>
      <c r="BEN5" s="118"/>
      <c r="BEO5" s="118"/>
      <c r="BEP5" s="118"/>
      <c r="BEQ5" s="118"/>
      <c r="BER5" s="118"/>
      <c r="BES5" s="118"/>
      <c r="BET5" s="118"/>
      <c r="BEU5" s="118"/>
      <c r="BEV5" s="118"/>
      <c r="BEW5" s="118"/>
      <c r="BEX5" s="118"/>
      <c r="BEY5" s="118"/>
      <c r="BEZ5" s="118"/>
      <c r="BFA5" s="118"/>
      <c r="BFB5" s="118"/>
      <c r="BFC5" s="118"/>
      <c r="BFD5" s="118"/>
      <c r="BFE5" s="118"/>
      <c r="BFF5" s="118"/>
      <c r="BFG5" s="118"/>
      <c r="BFH5" s="118"/>
      <c r="BFI5" s="118"/>
      <c r="BFJ5" s="118"/>
      <c r="BFK5" s="118"/>
      <c r="BFL5" s="118"/>
      <c r="BFM5" s="118"/>
      <c r="BFN5" s="118"/>
      <c r="BFO5" s="118"/>
      <c r="BFP5" s="118"/>
      <c r="BFQ5" s="118"/>
      <c r="BFR5" s="118"/>
      <c r="BFS5" s="118"/>
      <c r="BFT5" s="118"/>
      <c r="BFU5" s="118"/>
      <c r="BFV5" s="118"/>
      <c r="BFW5" s="118"/>
      <c r="BFX5" s="118"/>
      <c r="BFY5" s="118"/>
      <c r="BFZ5" s="118"/>
      <c r="BGA5" s="118"/>
      <c r="BGB5" s="118"/>
      <c r="BGC5" s="118"/>
      <c r="BGD5" s="118"/>
      <c r="BGE5" s="118"/>
      <c r="BGF5" s="118"/>
      <c r="BGG5" s="118"/>
      <c r="BGH5" s="118"/>
      <c r="BGI5" s="118"/>
      <c r="BGJ5" s="118"/>
      <c r="BGK5" s="118"/>
      <c r="BGL5" s="118"/>
      <c r="BGM5" s="118"/>
      <c r="BGN5" s="118"/>
      <c r="BGO5" s="118"/>
      <c r="BGP5" s="118"/>
      <c r="BGQ5" s="118"/>
      <c r="BGR5" s="118"/>
      <c r="BGS5" s="118"/>
      <c r="BGT5" s="118"/>
      <c r="BGU5" s="118"/>
      <c r="BGV5" s="118"/>
      <c r="BGW5" s="118"/>
      <c r="BGX5" s="118"/>
      <c r="BGY5" s="118"/>
      <c r="BGZ5" s="118"/>
      <c r="BHA5" s="118"/>
      <c r="BHB5" s="118"/>
      <c r="BHC5" s="118"/>
      <c r="BHD5" s="118"/>
      <c r="BHE5" s="118"/>
      <c r="BHF5" s="118"/>
      <c r="BHG5" s="118"/>
      <c r="BHH5" s="118"/>
      <c r="BHI5" s="118"/>
      <c r="BHJ5" s="118"/>
      <c r="BHK5" s="118"/>
      <c r="BHL5" s="118"/>
      <c r="BHM5" s="118"/>
      <c r="BHN5" s="118"/>
      <c r="BHO5" s="118"/>
      <c r="BHP5" s="118"/>
      <c r="BHQ5" s="118"/>
      <c r="BHR5" s="118"/>
      <c r="BHS5" s="118"/>
      <c r="BHT5" s="118"/>
      <c r="BHU5" s="118"/>
      <c r="BHV5" s="118"/>
      <c r="BHW5" s="118"/>
      <c r="BHX5" s="118"/>
      <c r="BHY5" s="118"/>
      <c r="BHZ5" s="118"/>
      <c r="BIA5" s="118"/>
      <c r="BIB5" s="118"/>
      <c r="BIC5" s="118"/>
      <c r="BID5" s="118"/>
      <c r="BIE5" s="118"/>
      <c r="BIF5" s="118"/>
      <c r="BIG5" s="118"/>
      <c r="BIH5" s="118"/>
      <c r="BII5" s="118"/>
      <c r="BIJ5" s="118"/>
      <c r="BIK5" s="118"/>
      <c r="BIL5" s="118"/>
      <c r="BIM5" s="118"/>
      <c r="BIN5" s="118"/>
      <c r="BIO5" s="118"/>
      <c r="BIP5" s="118"/>
      <c r="BIQ5" s="118"/>
      <c r="BIR5" s="118"/>
      <c r="BIS5" s="118"/>
      <c r="BIT5" s="118"/>
      <c r="BIU5" s="118"/>
      <c r="BIV5" s="118"/>
      <c r="BIW5" s="118"/>
      <c r="BIX5" s="118"/>
      <c r="BIY5" s="118"/>
      <c r="BIZ5" s="118"/>
      <c r="BJA5" s="118"/>
      <c r="BJB5" s="118"/>
      <c r="BJC5" s="118"/>
      <c r="BJD5" s="118"/>
      <c r="BJE5" s="118"/>
      <c r="BJF5" s="118"/>
      <c r="BJG5" s="118"/>
      <c r="BJH5" s="118"/>
      <c r="BJI5" s="118"/>
      <c r="BJJ5" s="118"/>
      <c r="BJK5" s="118"/>
      <c r="BJL5" s="118"/>
      <c r="BJM5" s="118"/>
      <c r="BJN5" s="118"/>
      <c r="BJO5" s="118"/>
      <c r="BJP5" s="118"/>
      <c r="BJQ5" s="118"/>
      <c r="BJR5" s="118"/>
      <c r="BJS5" s="118"/>
      <c r="BJT5" s="118"/>
      <c r="BJU5" s="118"/>
      <c r="BJV5" s="118"/>
      <c r="BJW5" s="118"/>
      <c r="BJX5" s="118"/>
      <c r="BJY5" s="118"/>
      <c r="BJZ5" s="118"/>
      <c r="BKA5" s="118"/>
      <c r="BKB5" s="118"/>
      <c r="BKC5" s="118"/>
      <c r="BKD5" s="118"/>
      <c r="BKE5" s="118"/>
      <c r="BKF5" s="118"/>
      <c r="BKG5" s="118"/>
      <c r="BKH5" s="118"/>
      <c r="BKI5" s="118"/>
      <c r="BKJ5" s="118"/>
      <c r="BKK5" s="118"/>
      <c r="BKL5" s="118"/>
      <c r="BKM5" s="118"/>
      <c r="BKN5" s="118"/>
      <c r="BKO5" s="118"/>
      <c r="BKP5" s="118"/>
      <c r="BKQ5" s="118"/>
      <c r="BKR5" s="118"/>
      <c r="BKS5" s="118"/>
      <c r="BKT5" s="118"/>
      <c r="BKU5" s="118"/>
      <c r="BKV5" s="118"/>
      <c r="BKW5" s="118"/>
      <c r="BKX5" s="118"/>
      <c r="BKY5" s="118"/>
      <c r="BKZ5" s="118"/>
      <c r="BLA5" s="118"/>
      <c r="BLB5" s="118"/>
      <c r="BLC5" s="118"/>
      <c r="BLD5" s="118"/>
      <c r="BLE5" s="118"/>
      <c r="BLF5" s="118"/>
      <c r="BLG5" s="118"/>
      <c r="BLH5" s="118"/>
      <c r="BLI5" s="118"/>
      <c r="BLJ5" s="118"/>
      <c r="BLK5" s="118"/>
      <c r="BLL5" s="118"/>
      <c r="BLM5" s="118"/>
      <c r="BLN5" s="118"/>
      <c r="BLO5" s="118"/>
      <c r="BLP5" s="118"/>
      <c r="BLQ5" s="118"/>
      <c r="BLR5" s="118"/>
      <c r="BLS5" s="118"/>
      <c r="BLT5" s="118"/>
      <c r="BLU5" s="118"/>
      <c r="BLV5" s="118"/>
      <c r="BLW5" s="118"/>
      <c r="BLX5" s="118"/>
      <c r="BLY5" s="118"/>
      <c r="BLZ5" s="118"/>
      <c r="BMA5" s="118"/>
      <c r="BMB5" s="118"/>
      <c r="BMC5" s="118"/>
      <c r="BMD5" s="118"/>
      <c r="BME5" s="118"/>
      <c r="BMF5" s="118"/>
      <c r="BMG5" s="118"/>
      <c r="BMH5" s="118"/>
      <c r="BMI5" s="118"/>
      <c r="BMJ5" s="118"/>
      <c r="BMK5" s="118"/>
      <c r="BML5" s="118"/>
      <c r="BMM5" s="118"/>
      <c r="BMN5" s="118"/>
      <c r="BMO5" s="118"/>
      <c r="BMP5" s="118"/>
      <c r="BMQ5" s="118"/>
      <c r="BMR5" s="118"/>
      <c r="BMS5" s="118"/>
      <c r="BMT5" s="118"/>
      <c r="BMU5" s="118"/>
      <c r="BMV5" s="118"/>
      <c r="BMW5" s="118"/>
      <c r="BMX5" s="118"/>
      <c r="BMY5" s="118"/>
      <c r="BMZ5" s="118"/>
      <c r="BNA5" s="118"/>
      <c r="BNB5" s="118"/>
      <c r="BNC5" s="118"/>
      <c r="BND5" s="118"/>
      <c r="BNE5" s="118"/>
      <c r="BNF5" s="118"/>
      <c r="BNG5" s="118"/>
      <c r="BNH5" s="118"/>
      <c r="BNI5" s="118"/>
      <c r="BNJ5" s="118"/>
      <c r="BNK5" s="118"/>
      <c r="BNL5" s="118"/>
      <c r="BNM5" s="118"/>
      <c r="BNN5" s="118"/>
      <c r="BNO5" s="118"/>
      <c r="BNP5" s="118"/>
      <c r="BNQ5" s="118"/>
      <c r="BNR5" s="118"/>
      <c r="BNS5" s="118"/>
      <c r="BNT5" s="118"/>
      <c r="BNU5" s="118"/>
      <c r="BNV5" s="118"/>
      <c r="BNW5" s="118"/>
      <c r="BNX5" s="118"/>
      <c r="BNY5" s="118"/>
      <c r="BNZ5" s="118"/>
      <c r="BOA5" s="118"/>
      <c r="BOB5" s="118"/>
      <c r="BOC5" s="118"/>
      <c r="BOD5" s="118"/>
      <c r="BOE5" s="118"/>
      <c r="BOF5" s="118"/>
      <c r="BOG5" s="118"/>
      <c r="BOH5" s="118"/>
      <c r="BOI5" s="118"/>
      <c r="BOJ5" s="118"/>
      <c r="BOK5" s="118"/>
      <c r="BOL5" s="118"/>
      <c r="BOM5" s="118"/>
      <c r="BON5" s="118"/>
      <c r="BOO5" s="118"/>
      <c r="BOP5" s="118"/>
      <c r="BOQ5" s="118"/>
      <c r="BOR5" s="118"/>
      <c r="BOS5" s="118"/>
      <c r="BOT5" s="118"/>
      <c r="BOU5" s="118"/>
      <c r="BOV5" s="118"/>
      <c r="BOW5" s="118"/>
      <c r="BOX5" s="118"/>
      <c r="BOY5" s="118"/>
      <c r="BOZ5" s="118"/>
      <c r="BPA5" s="118"/>
      <c r="BPB5" s="118"/>
      <c r="BPC5" s="118"/>
      <c r="BPD5" s="118"/>
      <c r="BPE5" s="118"/>
      <c r="BPF5" s="118"/>
      <c r="BPG5" s="118"/>
      <c r="BPH5" s="118"/>
      <c r="BPI5" s="118"/>
      <c r="BPJ5" s="118"/>
      <c r="BPK5" s="118"/>
      <c r="BPL5" s="118"/>
      <c r="BPM5" s="118"/>
      <c r="BPN5" s="118"/>
      <c r="BPO5" s="118"/>
      <c r="BPP5" s="118"/>
      <c r="BPQ5" s="118"/>
      <c r="BPR5" s="118"/>
      <c r="BPS5" s="118"/>
      <c r="BPT5" s="118"/>
      <c r="BPU5" s="118"/>
      <c r="BPV5" s="118"/>
      <c r="BPW5" s="118"/>
      <c r="BPX5" s="118"/>
      <c r="BPY5" s="118"/>
      <c r="BPZ5" s="118"/>
      <c r="BQA5" s="118"/>
      <c r="BQB5" s="118"/>
      <c r="BQC5" s="118"/>
      <c r="BQD5" s="118"/>
      <c r="BQE5" s="118"/>
      <c r="BQF5" s="118"/>
      <c r="BQG5" s="118"/>
      <c r="BQH5" s="118"/>
      <c r="BQI5" s="118"/>
      <c r="BQJ5" s="118"/>
      <c r="BQK5" s="118"/>
      <c r="BQL5" s="118"/>
      <c r="BQM5" s="118"/>
      <c r="BQN5" s="118"/>
      <c r="BQO5" s="118"/>
      <c r="BQP5" s="118"/>
      <c r="BQQ5" s="118"/>
      <c r="BQR5" s="118"/>
      <c r="BQS5" s="118"/>
      <c r="BQT5" s="118"/>
      <c r="BQU5" s="118"/>
      <c r="BQV5" s="118"/>
      <c r="BQW5" s="118"/>
      <c r="BQX5" s="118"/>
      <c r="BQY5" s="118"/>
      <c r="BQZ5" s="118"/>
      <c r="BRA5" s="118"/>
      <c r="BRB5" s="118"/>
      <c r="BRC5" s="118"/>
      <c r="BRD5" s="118"/>
      <c r="BRE5" s="118"/>
      <c r="BRF5" s="118"/>
      <c r="BRG5" s="118"/>
      <c r="BRH5" s="118"/>
      <c r="BRI5" s="118"/>
      <c r="BRJ5" s="118"/>
      <c r="BRK5" s="118"/>
      <c r="BRL5" s="118"/>
      <c r="BRM5" s="118"/>
      <c r="BRN5" s="118"/>
      <c r="BRO5" s="118"/>
      <c r="BRP5" s="118"/>
      <c r="BRQ5" s="118"/>
      <c r="BRR5" s="118"/>
      <c r="BRS5" s="118"/>
      <c r="BRT5" s="118"/>
      <c r="BRU5" s="118"/>
      <c r="BRV5" s="118"/>
      <c r="BRW5" s="118"/>
      <c r="BRX5" s="118"/>
      <c r="BRY5" s="118"/>
      <c r="BRZ5" s="118"/>
      <c r="BSA5" s="118"/>
      <c r="BSB5" s="118"/>
      <c r="BSC5" s="118"/>
      <c r="BSD5" s="118"/>
      <c r="BSE5" s="118"/>
      <c r="BSF5" s="118"/>
      <c r="BSG5" s="118"/>
      <c r="BSH5" s="118"/>
      <c r="BSI5" s="118"/>
      <c r="BSJ5" s="118"/>
      <c r="BSK5" s="118"/>
      <c r="BSL5" s="118"/>
      <c r="BSM5" s="118"/>
      <c r="BSN5" s="118"/>
      <c r="BSO5" s="118"/>
      <c r="BSP5" s="118"/>
      <c r="BSQ5" s="118"/>
      <c r="BSR5" s="118"/>
      <c r="BSS5" s="118"/>
      <c r="BST5" s="118"/>
      <c r="BSU5" s="118"/>
      <c r="BSV5" s="118"/>
      <c r="BSW5" s="118"/>
      <c r="BSX5" s="118"/>
      <c r="BSY5" s="118"/>
      <c r="BSZ5" s="118"/>
      <c r="BTA5" s="118"/>
      <c r="BTB5" s="118"/>
      <c r="BTC5" s="118"/>
      <c r="BTD5" s="118"/>
      <c r="BTE5" s="118"/>
      <c r="BTF5" s="118"/>
      <c r="BTG5" s="118"/>
      <c r="BTH5" s="118"/>
      <c r="BTI5" s="118"/>
      <c r="BTJ5" s="118"/>
      <c r="BTK5" s="118"/>
      <c r="BTL5" s="118"/>
      <c r="BTM5" s="118"/>
      <c r="BTN5" s="118"/>
      <c r="BTO5" s="118"/>
      <c r="BTP5" s="118"/>
      <c r="BTQ5" s="118"/>
      <c r="BTR5" s="118"/>
      <c r="BTS5" s="118"/>
      <c r="BTT5" s="118"/>
      <c r="BTU5" s="118"/>
      <c r="BTV5" s="118"/>
      <c r="BTW5" s="118"/>
      <c r="BTX5" s="118"/>
      <c r="BTY5" s="118"/>
      <c r="BTZ5" s="118"/>
      <c r="BUA5" s="118"/>
      <c r="BUB5" s="118"/>
      <c r="BUC5" s="118"/>
      <c r="BUD5" s="118"/>
      <c r="BUE5" s="118"/>
      <c r="BUF5" s="118"/>
      <c r="BUG5" s="118"/>
      <c r="BUH5" s="118"/>
      <c r="BUI5" s="118"/>
      <c r="BUJ5" s="118"/>
      <c r="BUK5" s="118"/>
      <c r="BUL5" s="118"/>
      <c r="BUM5" s="118"/>
      <c r="BUN5" s="118"/>
      <c r="BUO5" s="118"/>
      <c r="BUP5" s="118"/>
      <c r="BUQ5" s="118"/>
      <c r="BUR5" s="118"/>
      <c r="BUS5" s="118"/>
      <c r="BUT5" s="118"/>
      <c r="BUU5" s="118"/>
      <c r="BUV5" s="118"/>
      <c r="BUW5" s="118"/>
      <c r="BUX5" s="118"/>
      <c r="BUY5" s="118"/>
      <c r="BUZ5" s="118"/>
      <c r="BVA5" s="118"/>
      <c r="BVB5" s="118"/>
      <c r="BVC5" s="118"/>
      <c r="BVD5" s="118"/>
      <c r="BVE5" s="118"/>
      <c r="BVF5" s="118"/>
      <c r="BVG5" s="118"/>
      <c r="BVH5" s="118"/>
      <c r="BVI5" s="118"/>
      <c r="BVJ5" s="118"/>
      <c r="BVK5" s="118"/>
      <c r="BVL5" s="118"/>
      <c r="BVM5" s="118"/>
      <c r="BVN5" s="118"/>
      <c r="BVO5" s="118"/>
      <c r="BVP5" s="118"/>
      <c r="BVQ5" s="118"/>
      <c r="BVR5" s="118"/>
      <c r="BVS5" s="118"/>
      <c r="BVT5" s="118"/>
      <c r="BVU5" s="118"/>
      <c r="BVV5" s="118"/>
      <c r="BVW5" s="118"/>
      <c r="BVX5" s="118"/>
      <c r="BVY5" s="118"/>
      <c r="BVZ5" s="118"/>
      <c r="BWA5" s="118"/>
      <c r="BWB5" s="118"/>
      <c r="BWC5" s="118"/>
      <c r="BWD5" s="118"/>
      <c r="BWE5" s="118"/>
      <c r="BWF5" s="118"/>
      <c r="BWG5" s="118"/>
      <c r="BWH5" s="118"/>
      <c r="BWI5" s="118"/>
      <c r="BWJ5" s="118"/>
      <c r="BWK5" s="118"/>
      <c r="BWL5" s="118"/>
      <c r="BWM5" s="118"/>
      <c r="BWN5" s="118"/>
      <c r="BWO5" s="118"/>
      <c r="BWP5" s="118"/>
      <c r="BWQ5" s="118"/>
      <c r="BWR5" s="118"/>
      <c r="BWS5" s="118"/>
      <c r="BWT5" s="118"/>
      <c r="BWU5" s="118"/>
      <c r="BWV5" s="118"/>
      <c r="BWW5" s="118"/>
      <c r="BWX5" s="118"/>
      <c r="BWY5" s="118"/>
      <c r="BWZ5" s="118"/>
      <c r="BXA5" s="118"/>
      <c r="BXB5" s="118"/>
      <c r="BXC5" s="118"/>
      <c r="BXD5" s="118"/>
      <c r="BXE5" s="118"/>
      <c r="BXF5" s="118"/>
      <c r="BXG5" s="118"/>
      <c r="BXH5" s="118"/>
      <c r="BXI5" s="118"/>
      <c r="BXJ5" s="118"/>
      <c r="BXK5" s="118"/>
      <c r="BXL5" s="118"/>
      <c r="BXM5" s="118"/>
      <c r="BXN5" s="118"/>
      <c r="BXO5" s="118"/>
      <c r="BXP5" s="118"/>
      <c r="BXQ5" s="118"/>
      <c r="BXR5" s="118"/>
      <c r="BXS5" s="118"/>
      <c r="BXT5" s="118"/>
      <c r="BXU5" s="118"/>
      <c r="BXV5" s="118"/>
      <c r="BXW5" s="118"/>
      <c r="BXX5" s="118"/>
      <c r="BXY5" s="118"/>
      <c r="BXZ5" s="118"/>
      <c r="BYA5" s="118"/>
      <c r="BYB5" s="118"/>
      <c r="BYC5" s="118"/>
      <c r="BYD5" s="118"/>
      <c r="BYE5" s="118"/>
      <c r="BYF5" s="118"/>
      <c r="BYG5" s="118"/>
      <c r="BYH5" s="118"/>
      <c r="BYI5" s="118"/>
      <c r="BYJ5" s="118"/>
      <c r="BYK5" s="118"/>
      <c r="BYL5" s="118"/>
      <c r="BYM5" s="118"/>
      <c r="BYN5" s="118"/>
      <c r="BYO5" s="118"/>
      <c r="BYP5" s="118"/>
      <c r="BYQ5" s="118"/>
      <c r="BYR5" s="118"/>
      <c r="BYS5" s="118"/>
      <c r="BYT5" s="118"/>
      <c r="BYU5" s="118"/>
      <c r="BYV5" s="118"/>
      <c r="BYW5" s="118"/>
      <c r="BYX5" s="118"/>
      <c r="BYY5" s="118"/>
      <c r="BYZ5" s="118"/>
      <c r="BZA5" s="118"/>
      <c r="BZB5" s="118"/>
      <c r="BZC5" s="118"/>
      <c r="BZD5" s="118"/>
      <c r="BZE5" s="118"/>
      <c r="BZF5" s="118"/>
      <c r="BZG5" s="118"/>
      <c r="BZH5" s="118"/>
      <c r="BZI5" s="118"/>
      <c r="BZJ5" s="118"/>
      <c r="BZK5" s="118"/>
      <c r="BZL5" s="118"/>
      <c r="BZM5" s="118"/>
      <c r="BZN5" s="118"/>
      <c r="BZO5" s="118"/>
      <c r="BZP5" s="118"/>
      <c r="BZQ5" s="118"/>
      <c r="BZR5" s="118"/>
      <c r="BZS5" s="118"/>
      <c r="BZT5" s="118"/>
      <c r="BZU5" s="118"/>
      <c r="BZV5" s="118"/>
      <c r="BZW5" s="118"/>
      <c r="BZX5" s="118"/>
      <c r="BZY5" s="118"/>
      <c r="BZZ5" s="118"/>
      <c r="CAA5" s="118"/>
      <c r="CAB5" s="118"/>
      <c r="CAC5" s="118"/>
      <c r="CAD5" s="118"/>
      <c r="CAE5" s="118"/>
      <c r="CAF5" s="118"/>
      <c r="CAG5" s="118"/>
      <c r="CAH5" s="118"/>
      <c r="CAI5" s="118"/>
      <c r="CAJ5" s="118"/>
      <c r="CAK5" s="118"/>
      <c r="CAL5" s="118"/>
      <c r="CAM5" s="118"/>
      <c r="CAN5" s="118"/>
      <c r="CAO5" s="118"/>
      <c r="CAP5" s="118"/>
      <c r="CAQ5" s="118"/>
      <c r="CAR5" s="118"/>
      <c r="CAS5" s="118"/>
      <c r="CAT5" s="118"/>
      <c r="CAU5" s="118"/>
      <c r="CAV5" s="118"/>
      <c r="CAW5" s="118"/>
      <c r="CAX5" s="118"/>
      <c r="CAY5" s="118"/>
      <c r="CAZ5" s="118"/>
      <c r="CBA5" s="118"/>
      <c r="CBB5" s="118"/>
      <c r="CBC5" s="118"/>
      <c r="CBD5" s="118"/>
      <c r="CBE5" s="118"/>
      <c r="CBF5" s="118"/>
      <c r="CBG5" s="118"/>
      <c r="CBH5" s="118"/>
      <c r="CBI5" s="118"/>
      <c r="CBJ5" s="118"/>
      <c r="CBK5" s="118"/>
      <c r="CBL5" s="118"/>
      <c r="CBM5" s="118"/>
      <c r="CBN5" s="118"/>
      <c r="CBO5" s="118"/>
      <c r="CBP5" s="118"/>
      <c r="CBQ5" s="118"/>
      <c r="CBR5" s="118"/>
      <c r="CBS5" s="118"/>
      <c r="CBT5" s="118"/>
      <c r="CBU5" s="118"/>
      <c r="CBV5" s="118"/>
      <c r="CBW5" s="118"/>
      <c r="CBX5" s="118"/>
      <c r="CBY5" s="118"/>
      <c r="CBZ5" s="118"/>
      <c r="CCA5" s="118"/>
      <c r="CCB5" s="118"/>
      <c r="CCC5" s="118"/>
      <c r="CCD5" s="118"/>
      <c r="CCE5" s="118"/>
      <c r="CCF5" s="118"/>
      <c r="CCG5" s="118"/>
      <c r="CCH5" s="118"/>
      <c r="CCI5" s="118"/>
      <c r="CCJ5" s="118"/>
      <c r="CCK5" s="118"/>
      <c r="CCL5" s="118"/>
      <c r="CCM5" s="118"/>
      <c r="CCN5" s="118"/>
      <c r="CCO5" s="118"/>
      <c r="CCP5" s="118"/>
      <c r="CCQ5" s="118"/>
      <c r="CCR5" s="118"/>
      <c r="CCS5" s="118"/>
      <c r="CCT5" s="118"/>
      <c r="CCU5" s="118"/>
      <c r="CCV5" s="118"/>
      <c r="CCW5" s="118"/>
      <c r="CCX5" s="118"/>
      <c r="CCY5" s="118"/>
      <c r="CCZ5" s="118"/>
      <c r="CDA5" s="118"/>
      <c r="CDB5" s="118"/>
      <c r="CDC5" s="118"/>
      <c r="CDD5" s="118"/>
      <c r="CDE5" s="118"/>
      <c r="CDF5" s="118"/>
      <c r="CDG5" s="118"/>
      <c r="CDH5" s="118"/>
      <c r="CDI5" s="118"/>
      <c r="CDJ5" s="118"/>
      <c r="CDK5" s="118"/>
      <c r="CDL5" s="118"/>
      <c r="CDM5" s="118"/>
      <c r="CDN5" s="118"/>
      <c r="CDO5" s="118"/>
      <c r="CDP5" s="118"/>
      <c r="CDQ5" s="118"/>
      <c r="CDR5" s="118"/>
      <c r="CDS5" s="118"/>
      <c r="CDT5" s="118"/>
      <c r="CDU5" s="118"/>
      <c r="CDV5" s="118"/>
      <c r="CDW5" s="118"/>
      <c r="CDX5" s="118"/>
      <c r="CDY5" s="118"/>
      <c r="CDZ5" s="118"/>
      <c r="CEA5" s="118"/>
      <c r="CEB5" s="118"/>
      <c r="CEC5" s="118"/>
      <c r="CED5" s="118"/>
      <c r="CEE5" s="118"/>
      <c r="CEF5" s="118"/>
      <c r="CEG5" s="118"/>
      <c r="CEH5" s="118"/>
      <c r="CEI5" s="118"/>
      <c r="CEJ5" s="118"/>
      <c r="CEK5" s="118"/>
      <c r="CEL5" s="118"/>
      <c r="CEM5" s="118"/>
      <c r="CEN5" s="118"/>
      <c r="CEO5" s="118"/>
      <c r="CEP5" s="118"/>
      <c r="CEQ5" s="118"/>
      <c r="CER5" s="118"/>
      <c r="CES5" s="118"/>
      <c r="CET5" s="118"/>
      <c r="CEU5" s="118"/>
      <c r="CEV5" s="118"/>
      <c r="CEW5" s="118"/>
      <c r="CEX5" s="118"/>
      <c r="CEY5" s="118"/>
      <c r="CEZ5" s="118"/>
      <c r="CFA5" s="118"/>
      <c r="CFB5" s="118"/>
      <c r="CFC5" s="118"/>
      <c r="CFD5" s="118"/>
      <c r="CFE5" s="118"/>
      <c r="CFF5" s="118"/>
      <c r="CFG5" s="118"/>
      <c r="CFH5" s="118"/>
      <c r="CFI5" s="118"/>
      <c r="CFJ5" s="118"/>
      <c r="CFK5" s="118"/>
      <c r="CFL5" s="118"/>
      <c r="CFM5" s="118"/>
      <c r="CFN5" s="118"/>
      <c r="CFO5" s="118"/>
      <c r="CFP5" s="118"/>
      <c r="CFQ5" s="118"/>
      <c r="CFR5" s="118"/>
      <c r="CFS5" s="118"/>
      <c r="CFT5" s="118"/>
      <c r="CFU5" s="118"/>
      <c r="CFV5" s="118"/>
      <c r="CFW5" s="118"/>
      <c r="CFX5" s="118"/>
      <c r="CFY5" s="118"/>
      <c r="CFZ5" s="118"/>
      <c r="CGA5" s="118"/>
      <c r="CGB5" s="118"/>
      <c r="CGC5" s="118"/>
      <c r="CGD5" s="118"/>
      <c r="CGE5" s="118"/>
      <c r="CGF5" s="118"/>
      <c r="CGG5" s="118"/>
      <c r="CGH5" s="118"/>
      <c r="CGI5" s="118"/>
      <c r="CGJ5" s="118"/>
      <c r="CGK5" s="118"/>
      <c r="CGL5" s="118"/>
      <c r="CGM5" s="118"/>
      <c r="CGN5" s="118"/>
      <c r="CGO5" s="118"/>
      <c r="CGP5" s="118"/>
      <c r="CGQ5" s="118"/>
      <c r="CGR5" s="118"/>
      <c r="CGS5" s="118"/>
      <c r="CGT5" s="118"/>
      <c r="CGU5" s="118"/>
      <c r="CGV5" s="118"/>
      <c r="CGW5" s="118"/>
      <c r="CGX5" s="118"/>
      <c r="CGY5" s="118"/>
      <c r="CGZ5" s="118"/>
      <c r="CHA5" s="118"/>
      <c r="CHB5" s="118"/>
      <c r="CHC5" s="118"/>
      <c r="CHD5" s="118"/>
      <c r="CHE5" s="118"/>
      <c r="CHF5" s="118"/>
      <c r="CHG5" s="118"/>
      <c r="CHH5" s="118"/>
      <c r="CHI5" s="118"/>
      <c r="CHJ5" s="118"/>
      <c r="CHK5" s="118"/>
      <c r="CHL5" s="118"/>
      <c r="CHM5" s="118"/>
      <c r="CHN5" s="118"/>
      <c r="CHO5" s="118"/>
      <c r="CHP5" s="118"/>
      <c r="CHQ5" s="118"/>
      <c r="CHR5" s="118"/>
      <c r="CHS5" s="118"/>
      <c r="CHT5" s="118"/>
      <c r="CHU5" s="118"/>
      <c r="CHV5" s="118"/>
      <c r="CHW5" s="118"/>
      <c r="CHX5" s="118"/>
      <c r="CHY5" s="118"/>
      <c r="CHZ5" s="118"/>
      <c r="CIA5" s="118"/>
      <c r="CIB5" s="118"/>
      <c r="CIC5" s="118"/>
      <c r="CID5" s="118"/>
      <c r="CIE5" s="118"/>
      <c r="CIF5" s="118"/>
      <c r="CIG5" s="118"/>
      <c r="CIH5" s="118"/>
      <c r="CII5" s="118"/>
      <c r="CIJ5" s="118"/>
      <c r="CIK5" s="118"/>
      <c r="CIL5" s="118"/>
      <c r="CIM5" s="118"/>
      <c r="CIN5" s="118"/>
      <c r="CIO5" s="118"/>
      <c r="CIP5" s="118"/>
      <c r="CIQ5" s="118"/>
      <c r="CIR5" s="118"/>
      <c r="CIS5" s="118"/>
      <c r="CIT5" s="118"/>
      <c r="CIU5" s="118"/>
      <c r="CIV5" s="118"/>
      <c r="CIW5" s="118"/>
      <c r="CIX5" s="118"/>
      <c r="CIY5" s="118"/>
      <c r="CIZ5" s="118"/>
      <c r="CJA5" s="118"/>
      <c r="CJB5" s="118"/>
      <c r="CJC5" s="118"/>
      <c r="CJD5" s="118"/>
      <c r="CJE5" s="118"/>
      <c r="CJF5" s="118"/>
      <c r="CJG5" s="118"/>
      <c r="CJH5" s="118"/>
      <c r="CJI5" s="118"/>
      <c r="CJJ5" s="118"/>
      <c r="CJK5" s="118"/>
      <c r="CJL5" s="118"/>
      <c r="CJM5" s="118"/>
      <c r="CJN5" s="118"/>
      <c r="CJO5" s="118"/>
      <c r="CJP5" s="118"/>
      <c r="CJQ5" s="118"/>
      <c r="CJR5" s="118"/>
      <c r="CJS5" s="118"/>
      <c r="CJT5" s="118"/>
      <c r="CJU5" s="118"/>
      <c r="CJV5" s="118"/>
      <c r="CJW5" s="118"/>
      <c r="CJX5" s="118"/>
      <c r="CJY5" s="118"/>
      <c r="CJZ5" s="118"/>
      <c r="CKA5" s="118"/>
      <c r="CKB5" s="118"/>
      <c r="CKC5" s="118"/>
      <c r="CKD5" s="118"/>
      <c r="CKE5" s="118"/>
      <c r="CKF5" s="118"/>
      <c r="CKG5" s="118"/>
      <c r="CKH5" s="118"/>
      <c r="CKI5" s="118"/>
      <c r="CKJ5" s="118"/>
      <c r="CKK5" s="118"/>
      <c r="CKL5" s="118"/>
      <c r="CKM5" s="118"/>
      <c r="CKN5" s="118"/>
      <c r="CKO5" s="118"/>
      <c r="CKP5" s="118"/>
      <c r="CKQ5" s="118"/>
      <c r="CKR5" s="118"/>
      <c r="CKS5" s="118"/>
      <c r="CKT5" s="118"/>
      <c r="CKU5" s="118"/>
      <c r="CKV5" s="118"/>
      <c r="CKW5" s="118"/>
      <c r="CKX5" s="118"/>
      <c r="CKY5" s="118"/>
      <c r="CKZ5" s="118"/>
      <c r="CLA5" s="118"/>
      <c r="CLB5" s="118"/>
      <c r="CLC5" s="118"/>
      <c r="CLD5" s="118"/>
      <c r="CLE5" s="118"/>
      <c r="CLF5" s="118"/>
      <c r="CLG5" s="118"/>
      <c r="CLH5" s="118"/>
      <c r="CLI5" s="118"/>
      <c r="CLJ5" s="118"/>
      <c r="CLK5" s="118"/>
      <c r="CLL5" s="118"/>
      <c r="CLM5" s="118"/>
      <c r="CLN5" s="118"/>
      <c r="CLO5" s="118"/>
      <c r="CLP5" s="118"/>
      <c r="CLQ5" s="118"/>
      <c r="CLR5" s="118"/>
      <c r="CLS5" s="118"/>
      <c r="CLT5" s="118"/>
      <c r="CLU5" s="118"/>
      <c r="CLV5" s="118"/>
      <c r="CLW5" s="118"/>
      <c r="CLX5" s="118"/>
      <c r="CLY5" s="118"/>
      <c r="CLZ5" s="118"/>
      <c r="CMA5" s="118"/>
      <c r="CMB5" s="118"/>
      <c r="CMC5" s="118"/>
      <c r="CMD5" s="118"/>
      <c r="CME5" s="118"/>
      <c r="CMF5" s="118"/>
      <c r="CMG5" s="118"/>
      <c r="CMH5" s="118"/>
      <c r="CMI5" s="118"/>
      <c r="CMJ5" s="118"/>
      <c r="CMK5" s="118"/>
      <c r="CML5" s="118"/>
      <c r="CMM5" s="118"/>
      <c r="CMN5" s="118"/>
      <c r="CMO5" s="118"/>
      <c r="CMP5" s="118"/>
      <c r="CMQ5" s="118"/>
      <c r="CMR5" s="118"/>
      <c r="CMS5" s="118"/>
      <c r="CMT5" s="118"/>
      <c r="CMU5" s="118"/>
      <c r="CMV5" s="118"/>
      <c r="CMW5" s="118"/>
      <c r="CMX5" s="118"/>
      <c r="CMY5" s="118"/>
      <c r="CMZ5" s="118"/>
      <c r="CNA5" s="118"/>
      <c r="CNB5" s="118"/>
      <c r="CNC5" s="118"/>
      <c r="CND5" s="118"/>
      <c r="CNE5" s="118"/>
      <c r="CNF5" s="118"/>
      <c r="CNG5" s="118"/>
      <c r="CNH5" s="118"/>
      <c r="CNI5" s="118"/>
      <c r="CNJ5" s="118"/>
      <c r="CNK5" s="118"/>
      <c r="CNL5" s="118"/>
      <c r="CNM5" s="118"/>
      <c r="CNN5" s="118"/>
      <c r="CNO5" s="118"/>
      <c r="CNP5" s="118"/>
      <c r="CNQ5" s="118"/>
      <c r="CNR5" s="118"/>
      <c r="CNS5" s="118"/>
      <c r="CNT5" s="118"/>
      <c r="CNU5" s="118"/>
      <c r="CNV5" s="118"/>
      <c r="CNW5" s="118"/>
      <c r="CNX5" s="118"/>
      <c r="CNY5" s="118"/>
      <c r="CNZ5" s="118"/>
      <c r="COA5" s="118"/>
      <c r="COB5" s="118"/>
      <c r="COC5" s="118"/>
      <c r="COD5" s="118"/>
      <c r="COE5" s="118"/>
      <c r="COF5" s="118"/>
      <c r="COG5" s="118"/>
      <c r="COH5" s="118"/>
      <c r="COI5" s="118"/>
      <c r="COJ5" s="118"/>
      <c r="COK5" s="118"/>
      <c r="COL5" s="118"/>
      <c r="COM5" s="118"/>
      <c r="CON5" s="118"/>
      <c r="COO5" s="118"/>
      <c r="COP5" s="118"/>
      <c r="COQ5" s="118"/>
      <c r="COR5" s="118"/>
      <c r="COS5" s="118"/>
      <c r="COT5" s="118"/>
      <c r="COU5" s="118"/>
      <c r="COV5" s="118"/>
      <c r="COW5" s="118"/>
      <c r="COX5" s="118"/>
      <c r="COY5" s="118"/>
      <c r="COZ5" s="118"/>
      <c r="CPA5" s="118"/>
      <c r="CPB5" s="118"/>
      <c r="CPC5" s="118"/>
      <c r="CPD5" s="118"/>
      <c r="CPE5" s="118"/>
      <c r="CPF5" s="118"/>
      <c r="CPG5" s="118"/>
      <c r="CPH5" s="118"/>
      <c r="CPI5" s="118"/>
      <c r="CPJ5" s="118"/>
      <c r="CPK5" s="118"/>
      <c r="CPL5" s="118"/>
      <c r="CPM5" s="118"/>
      <c r="CPN5" s="118"/>
      <c r="CPO5" s="118"/>
      <c r="CPP5" s="118"/>
      <c r="CPQ5" s="118"/>
      <c r="CPR5" s="118"/>
      <c r="CPS5" s="118"/>
      <c r="CPT5" s="118"/>
      <c r="CPU5" s="118"/>
      <c r="CPV5" s="118"/>
      <c r="CPW5" s="118"/>
      <c r="CPX5" s="118"/>
      <c r="CPY5" s="118"/>
      <c r="CPZ5" s="118"/>
      <c r="CQA5" s="118"/>
      <c r="CQB5" s="118"/>
      <c r="CQC5" s="118"/>
      <c r="CQD5" s="118"/>
      <c r="CQE5" s="118"/>
      <c r="CQF5" s="118"/>
      <c r="CQG5" s="118"/>
      <c r="CQH5" s="118"/>
      <c r="CQI5" s="118"/>
      <c r="CQJ5" s="118"/>
      <c r="CQK5" s="118"/>
      <c r="CQL5" s="118"/>
      <c r="CQM5" s="118"/>
      <c r="CQN5" s="118"/>
      <c r="CQO5" s="118"/>
      <c r="CQP5" s="118"/>
      <c r="CQQ5" s="118"/>
      <c r="CQR5" s="118"/>
      <c r="CQS5" s="118"/>
      <c r="CQT5" s="118"/>
      <c r="CQU5" s="118"/>
      <c r="CQV5" s="118"/>
      <c r="CQW5" s="118"/>
      <c r="CQX5" s="118"/>
      <c r="CQY5" s="118"/>
      <c r="CQZ5" s="118"/>
      <c r="CRA5" s="118"/>
      <c r="CRB5" s="118"/>
      <c r="CRC5" s="118"/>
      <c r="CRD5" s="118"/>
      <c r="CRE5" s="118"/>
      <c r="CRF5" s="118"/>
      <c r="CRG5" s="118"/>
      <c r="CRH5" s="118"/>
      <c r="CRI5" s="118"/>
      <c r="CRJ5" s="118"/>
      <c r="CRK5" s="118"/>
      <c r="CRL5" s="118"/>
      <c r="CRM5" s="118"/>
      <c r="CRN5" s="118"/>
      <c r="CRO5" s="118"/>
      <c r="CRP5" s="118"/>
      <c r="CRQ5" s="118"/>
      <c r="CRR5" s="118"/>
      <c r="CRS5" s="118"/>
      <c r="CRT5" s="118"/>
      <c r="CRU5" s="118"/>
      <c r="CRV5" s="118"/>
      <c r="CRW5" s="118"/>
      <c r="CRX5" s="118"/>
      <c r="CRY5" s="118"/>
      <c r="CRZ5" s="118"/>
      <c r="CSA5" s="118"/>
      <c r="CSB5" s="118"/>
      <c r="CSC5" s="118"/>
      <c r="CSD5" s="118"/>
      <c r="CSE5" s="118"/>
      <c r="CSF5" s="118"/>
      <c r="CSG5" s="118"/>
      <c r="CSH5" s="118"/>
      <c r="CSI5" s="118"/>
      <c r="CSJ5" s="118"/>
      <c r="CSK5" s="118"/>
      <c r="CSL5" s="118"/>
      <c r="CSM5" s="118"/>
      <c r="CSN5" s="118"/>
      <c r="CSO5" s="118"/>
      <c r="CSP5" s="118"/>
      <c r="CSQ5" s="118"/>
      <c r="CSR5" s="118"/>
      <c r="CSS5" s="118"/>
      <c r="CST5" s="118"/>
      <c r="CSU5" s="118"/>
      <c r="CSV5" s="118"/>
      <c r="CSW5" s="118"/>
      <c r="CSX5" s="118"/>
      <c r="CSY5" s="118"/>
      <c r="CSZ5" s="118"/>
      <c r="CTA5" s="118"/>
      <c r="CTB5" s="118"/>
      <c r="CTC5" s="118"/>
      <c r="CTD5" s="118"/>
      <c r="CTE5" s="118"/>
      <c r="CTF5" s="118"/>
      <c r="CTG5" s="118"/>
      <c r="CTH5" s="118"/>
      <c r="CTI5" s="118"/>
      <c r="CTJ5" s="118"/>
      <c r="CTK5" s="118"/>
      <c r="CTL5" s="118"/>
      <c r="CTM5" s="118"/>
      <c r="CTN5" s="118"/>
      <c r="CTO5" s="118"/>
      <c r="CTP5" s="118"/>
      <c r="CTQ5" s="118"/>
      <c r="CTR5" s="118"/>
      <c r="CTS5" s="118"/>
      <c r="CTT5" s="118"/>
      <c r="CTU5" s="118"/>
      <c r="CTV5" s="118"/>
      <c r="CTW5" s="118"/>
      <c r="CTX5" s="118"/>
      <c r="CTY5" s="118"/>
      <c r="CTZ5" s="118"/>
      <c r="CUA5" s="118"/>
      <c r="CUB5" s="118"/>
      <c r="CUC5" s="118"/>
      <c r="CUD5" s="118"/>
      <c r="CUE5" s="118"/>
      <c r="CUF5" s="118"/>
      <c r="CUG5" s="118"/>
      <c r="CUH5" s="118"/>
      <c r="CUI5" s="118"/>
      <c r="CUJ5" s="118"/>
      <c r="CUK5" s="118"/>
      <c r="CUL5" s="118"/>
      <c r="CUM5" s="118"/>
      <c r="CUN5" s="118"/>
      <c r="CUO5" s="118"/>
      <c r="CUP5" s="118"/>
      <c r="CUQ5" s="118"/>
      <c r="CUR5" s="118"/>
      <c r="CUS5" s="118"/>
      <c r="CUT5" s="118"/>
      <c r="CUU5" s="118"/>
      <c r="CUV5" s="118"/>
      <c r="CUW5" s="118"/>
      <c r="CUX5" s="118"/>
      <c r="CUY5" s="118"/>
      <c r="CUZ5" s="118"/>
      <c r="CVA5" s="118"/>
      <c r="CVB5" s="118"/>
      <c r="CVC5" s="118"/>
      <c r="CVD5" s="118"/>
      <c r="CVE5" s="118"/>
      <c r="CVF5" s="118"/>
      <c r="CVG5" s="118"/>
      <c r="CVH5" s="118"/>
      <c r="CVI5" s="118"/>
      <c r="CVJ5" s="118"/>
      <c r="CVK5" s="118"/>
      <c r="CVL5" s="118"/>
      <c r="CVM5" s="118"/>
      <c r="CVN5" s="118"/>
      <c r="CVO5" s="118"/>
      <c r="CVP5" s="118"/>
      <c r="CVQ5" s="118"/>
      <c r="CVR5" s="118"/>
      <c r="CVS5" s="118"/>
      <c r="CVT5" s="118"/>
      <c r="CVU5" s="118"/>
      <c r="CVV5" s="118"/>
      <c r="CVW5" s="118"/>
      <c r="CVX5" s="118"/>
      <c r="CVY5" s="118"/>
      <c r="CVZ5" s="118"/>
      <c r="CWA5" s="118"/>
      <c r="CWB5" s="118"/>
      <c r="CWC5" s="118"/>
      <c r="CWD5" s="118"/>
      <c r="CWE5" s="118"/>
      <c r="CWF5" s="118"/>
      <c r="CWG5" s="118"/>
      <c r="CWH5" s="118"/>
      <c r="CWI5" s="118"/>
      <c r="CWJ5" s="118"/>
      <c r="CWK5" s="118"/>
      <c r="CWL5" s="118"/>
      <c r="CWM5" s="118"/>
      <c r="CWN5" s="118"/>
      <c r="CWO5" s="118"/>
      <c r="CWP5" s="118"/>
      <c r="CWQ5" s="118"/>
      <c r="CWR5" s="118"/>
      <c r="CWS5" s="118"/>
      <c r="CWT5" s="118"/>
      <c r="CWU5" s="118"/>
      <c r="CWV5" s="118"/>
      <c r="CWW5" s="118"/>
      <c r="CWX5" s="118"/>
      <c r="CWY5" s="118"/>
      <c r="CWZ5" s="118"/>
      <c r="CXA5" s="118"/>
      <c r="CXB5" s="118"/>
      <c r="CXC5" s="118"/>
      <c r="CXD5" s="118"/>
      <c r="CXE5" s="118"/>
      <c r="CXF5" s="118"/>
      <c r="CXG5" s="118"/>
      <c r="CXH5" s="118"/>
      <c r="CXI5" s="118"/>
      <c r="CXJ5" s="118"/>
      <c r="CXK5" s="118"/>
      <c r="CXL5" s="118"/>
      <c r="CXM5" s="118"/>
      <c r="CXN5" s="118"/>
      <c r="CXO5" s="118"/>
      <c r="CXP5" s="118"/>
      <c r="CXQ5" s="118"/>
      <c r="CXR5" s="118"/>
      <c r="CXS5" s="118"/>
      <c r="CXT5" s="118"/>
      <c r="CXU5" s="118"/>
      <c r="CXV5" s="118"/>
      <c r="CXW5" s="118"/>
      <c r="CXX5" s="118"/>
      <c r="CXY5" s="118"/>
      <c r="CXZ5" s="118"/>
      <c r="CYA5" s="118"/>
      <c r="CYB5" s="118"/>
      <c r="CYC5" s="118"/>
      <c r="CYD5" s="118"/>
      <c r="CYE5" s="118"/>
      <c r="CYF5" s="118"/>
      <c r="CYG5" s="118"/>
      <c r="CYH5" s="118"/>
      <c r="CYI5" s="118"/>
      <c r="CYJ5" s="118"/>
      <c r="CYK5" s="118"/>
      <c r="CYL5" s="118"/>
      <c r="CYM5" s="118"/>
      <c r="CYN5" s="118"/>
      <c r="CYO5" s="118"/>
      <c r="CYP5" s="118"/>
      <c r="CYQ5" s="118"/>
      <c r="CYR5" s="118"/>
      <c r="CYS5" s="118"/>
      <c r="CYT5" s="118"/>
      <c r="CYU5" s="118"/>
      <c r="CYV5" s="118"/>
      <c r="CYW5" s="118"/>
      <c r="CYX5" s="118"/>
      <c r="CYY5" s="118"/>
      <c r="CYZ5" s="118"/>
      <c r="CZA5" s="118"/>
      <c r="CZB5" s="118"/>
      <c r="CZC5" s="118"/>
      <c r="CZD5" s="118"/>
      <c r="CZE5" s="118"/>
      <c r="CZF5" s="118"/>
      <c r="CZG5" s="118"/>
      <c r="CZH5" s="118"/>
      <c r="CZI5" s="118"/>
      <c r="CZJ5" s="118"/>
      <c r="CZK5" s="118"/>
      <c r="CZL5" s="118"/>
      <c r="CZM5" s="118"/>
      <c r="CZN5" s="118"/>
      <c r="CZO5" s="118"/>
      <c r="CZP5" s="118"/>
      <c r="CZQ5" s="118"/>
      <c r="CZR5" s="118"/>
      <c r="CZS5" s="118"/>
      <c r="CZT5" s="118"/>
      <c r="CZU5" s="118"/>
      <c r="CZV5" s="118"/>
      <c r="CZW5" s="118"/>
      <c r="CZX5" s="118"/>
      <c r="CZY5" s="118"/>
      <c r="CZZ5" s="118"/>
      <c r="DAA5" s="118"/>
      <c r="DAB5" s="118"/>
      <c r="DAC5" s="118"/>
      <c r="DAD5" s="118"/>
      <c r="DAE5" s="118"/>
      <c r="DAF5" s="118"/>
      <c r="DAG5" s="118"/>
      <c r="DAH5" s="118"/>
      <c r="DAI5" s="118"/>
      <c r="DAJ5" s="118"/>
      <c r="DAK5" s="118"/>
      <c r="DAL5" s="118"/>
      <c r="DAM5" s="118"/>
      <c r="DAN5" s="118"/>
      <c r="DAO5" s="118"/>
      <c r="DAP5" s="118"/>
      <c r="DAQ5" s="118"/>
      <c r="DAR5" s="118"/>
      <c r="DAS5" s="118"/>
      <c r="DAT5" s="118"/>
      <c r="DAU5" s="118"/>
      <c r="DAV5" s="118"/>
      <c r="DAW5" s="118"/>
      <c r="DAX5" s="118"/>
      <c r="DAY5" s="118"/>
      <c r="DAZ5" s="118"/>
      <c r="DBA5" s="118"/>
      <c r="DBB5" s="118"/>
      <c r="DBC5" s="118"/>
      <c r="DBD5" s="118"/>
      <c r="DBE5" s="118"/>
      <c r="DBF5" s="118"/>
      <c r="DBG5" s="118"/>
      <c r="DBH5" s="118"/>
      <c r="DBI5" s="118"/>
      <c r="DBJ5" s="118"/>
      <c r="DBK5" s="118"/>
      <c r="DBL5" s="118"/>
      <c r="DBM5" s="118"/>
      <c r="DBN5" s="118"/>
      <c r="DBO5" s="118"/>
      <c r="DBP5" s="118"/>
      <c r="DBQ5" s="118"/>
      <c r="DBR5" s="118"/>
      <c r="DBS5" s="118"/>
      <c r="DBT5" s="118"/>
      <c r="DBU5" s="118"/>
      <c r="DBV5" s="118"/>
      <c r="DBW5" s="118"/>
      <c r="DBX5" s="118"/>
      <c r="DBY5" s="118"/>
      <c r="DBZ5" s="118"/>
      <c r="DCA5" s="118"/>
      <c r="DCB5" s="118"/>
      <c r="DCC5" s="118"/>
      <c r="DCD5" s="118"/>
      <c r="DCE5" s="118"/>
      <c r="DCF5" s="118"/>
      <c r="DCG5" s="118"/>
      <c r="DCH5" s="118"/>
      <c r="DCI5" s="118"/>
      <c r="DCJ5" s="118"/>
      <c r="DCK5" s="118"/>
      <c r="DCL5" s="118"/>
      <c r="DCM5" s="118"/>
      <c r="DCN5" s="118"/>
      <c r="DCO5" s="118"/>
      <c r="DCP5" s="118"/>
      <c r="DCQ5" s="118"/>
      <c r="DCR5" s="118"/>
      <c r="DCS5" s="118"/>
      <c r="DCT5" s="118"/>
      <c r="DCU5" s="118"/>
      <c r="DCV5" s="118"/>
      <c r="DCW5" s="118"/>
      <c r="DCX5" s="118"/>
      <c r="DCY5" s="118"/>
      <c r="DCZ5" s="118"/>
      <c r="DDA5" s="118"/>
      <c r="DDB5" s="118"/>
      <c r="DDC5" s="118"/>
      <c r="DDD5" s="118"/>
      <c r="DDE5" s="118"/>
      <c r="DDF5" s="118"/>
      <c r="DDG5" s="118"/>
      <c r="DDH5" s="118"/>
      <c r="DDI5" s="118"/>
      <c r="DDJ5" s="118"/>
      <c r="DDK5" s="118"/>
      <c r="DDL5" s="118"/>
      <c r="DDM5" s="118"/>
      <c r="DDN5" s="118"/>
      <c r="DDO5" s="118"/>
      <c r="DDP5" s="118"/>
      <c r="DDQ5" s="118"/>
      <c r="DDR5" s="118"/>
      <c r="DDS5" s="118"/>
      <c r="DDT5" s="118"/>
      <c r="DDU5" s="118"/>
      <c r="DDV5" s="118"/>
      <c r="DDW5" s="118"/>
      <c r="DDX5" s="118"/>
      <c r="DDY5" s="118"/>
      <c r="DDZ5" s="118"/>
      <c r="DEA5" s="118"/>
      <c r="DEB5" s="118"/>
      <c r="DEC5" s="118"/>
      <c r="DED5" s="118"/>
      <c r="DEE5" s="118"/>
      <c r="DEF5" s="118"/>
      <c r="DEG5" s="118"/>
      <c r="DEH5" s="118"/>
      <c r="DEI5" s="118"/>
      <c r="DEJ5" s="118"/>
      <c r="DEK5" s="118"/>
      <c r="DEL5" s="118"/>
      <c r="DEM5" s="118"/>
      <c r="DEN5" s="118"/>
      <c r="DEO5" s="118"/>
      <c r="DEP5" s="118"/>
      <c r="DEQ5" s="118"/>
      <c r="DER5" s="118"/>
      <c r="DES5" s="118"/>
      <c r="DET5" s="118"/>
      <c r="DEU5" s="118"/>
      <c r="DEV5" s="118"/>
      <c r="DEW5" s="118"/>
      <c r="DEX5" s="118"/>
      <c r="DEY5" s="118"/>
      <c r="DEZ5" s="118"/>
      <c r="DFA5" s="118"/>
      <c r="DFB5" s="118"/>
      <c r="DFC5" s="118"/>
      <c r="DFD5" s="118"/>
      <c r="DFE5" s="118"/>
      <c r="DFF5" s="118"/>
      <c r="DFG5" s="118"/>
      <c r="DFH5" s="118"/>
      <c r="DFI5" s="118"/>
      <c r="DFJ5" s="118"/>
      <c r="DFK5" s="118"/>
      <c r="DFL5" s="118"/>
      <c r="DFM5" s="118"/>
      <c r="DFN5" s="118"/>
      <c r="DFO5" s="118"/>
      <c r="DFP5" s="118"/>
      <c r="DFQ5" s="118"/>
      <c r="DFR5" s="118"/>
      <c r="DFS5" s="118"/>
      <c r="DFT5" s="118"/>
      <c r="DFU5" s="118"/>
      <c r="DFV5" s="118"/>
      <c r="DFW5" s="118"/>
      <c r="DFX5" s="118"/>
      <c r="DFY5" s="118"/>
      <c r="DFZ5" s="118"/>
      <c r="DGA5" s="118"/>
      <c r="DGB5" s="118"/>
      <c r="DGC5" s="118"/>
      <c r="DGD5" s="118"/>
      <c r="DGE5" s="118"/>
      <c r="DGF5" s="118"/>
      <c r="DGG5" s="118"/>
      <c r="DGH5" s="118"/>
      <c r="DGI5" s="118"/>
      <c r="DGJ5" s="118"/>
      <c r="DGK5" s="118"/>
      <c r="DGL5" s="118"/>
      <c r="DGM5" s="118"/>
      <c r="DGN5" s="118"/>
      <c r="DGO5" s="118"/>
      <c r="DGP5" s="118"/>
      <c r="DGQ5" s="118"/>
      <c r="DGR5" s="118"/>
      <c r="DGS5" s="118"/>
      <c r="DGT5" s="118"/>
      <c r="DGU5" s="118"/>
      <c r="DGV5" s="118"/>
      <c r="DGW5" s="118"/>
      <c r="DGX5" s="118"/>
      <c r="DGY5" s="118"/>
      <c r="DGZ5" s="118"/>
      <c r="DHA5" s="118"/>
      <c r="DHB5" s="118"/>
      <c r="DHC5" s="118"/>
      <c r="DHD5" s="118"/>
      <c r="DHE5" s="118"/>
      <c r="DHF5" s="118"/>
      <c r="DHG5" s="118"/>
      <c r="DHH5" s="118"/>
      <c r="DHI5" s="118"/>
      <c r="DHJ5" s="118"/>
      <c r="DHK5" s="118"/>
      <c r="DHL5" s="118"/>
      <c r="DHM5" s="118"/>
      <c r="DHN5" s="118"/>
      <c r="DHO5" s="118"/>
      <c r="DHP5" s="118"/>
      <c r="DHQ5" s="118"/>
      <c r="DHR5" s="118"/>
      <c r="DHS5" s="118"/>
      <c r="DHT5" s="118"/>
      <c r="DHU5" s="118"/>
      <c r="DHV5" s="118"/>
      <c r="DHW5" s="118"/>
      <c r="DHX5" s="118"/>
      <c r="DHY5" s="118"/>
      <c r="DHZ5" s="118"/>
      <c r="DIA5" s="118"/>
      <c r="DIB5" s="118"/>
      <c r="DIC5" s="118"/>
      <c r="DID5" s="118"/>
      <c r="DIE5" s="118"/>
      <c r="DIF5" s="118"/>
      <c r="DIG5" s="118"/>
      <c r="DIH5" s="118"/>
      <c r="DII5" s="118"/>
      <c r="DIJ5" s="118"/>
      <c r="DIK5" s="118"/>
      <c r="DIL5" s="118"/>
      <c r="DIM5" s="118"/>
      <c r="DIN5" s="118"/>
      <c r="DIO5" s="118"/>
      <c r="DIP5" s="118"/>
      <c r="DIQ5" s="118"/>
      <c r="DIR5" s="118"/>
      <c r="DIS5" s="118"/>
      <c r="DIT5" s="118"/>
      <c r="DIU5" s="118"/>
      <c r="DIV5" s="118"/>
      <c r="DIW5" s="118"/>
      <c r="DIX5" s="118"/>
      <c r="DIY5" s="118"/>
      <c r="DIZ5" s="118"/>
      <c r="DJA5" s="118"/>
      <c r="DJB5" s="118"/>
      <c r="DJC5" s="118"/>
      <c r="DJD5" s="118"/>
      <c r="DJE5" s="118"/>
      <c r="DJF5" s="118"/>
      <c r="DJG5" s="118"/>
      <c r="DJH5" s="118"/>
      <c r="DJI5" s="118"/>
      <c r="DJJ5" s="118"/>
      <c r="DJK5" s="118"/>
      <c r="DJL5" s="118"/>
      <c r="DJM5" s="118"/>
      <c r="DJN5" s="118"/>
      <c r="DJO5" s="118"/>
      <c r="DJP5" s="118"/>
      <c r="DJQ5" s="118"/>
      <c r="DJR5" s="118"/>
      <c r="DJS5" s="118"/>
      <c r="DJT5" s="118"/>
      <c r="DJU5" s="118"/>
      <c r="DJV5" s="118"/>
      <c r="DJW5" s="118"/>
      <c r="DJX5" s="118"/>
      <c r="DJY5" s="118"/>
      <c r="DJZ5" s="118"/>
      <c r="DKA5" s="118"/>
      <c r="DKB5" s="118"/>
      <c r="DKC5" s="118"/>
      <c r="DKD5" s="118"/>
      <c r="DKE5" s="118"/>
      <c r="DKF5" s="118"/>
      <c r="DKG5" s="118"/>
      <c r="DKH5" s="118"/>
      <c r="DKI5" s="118"/>
      <c r="DKJ5" s="118"/>
      <c r="DKK5" s="118"/>
      <c r="DKL5" s="118"/>
      <c r="DKM5" s="118"/>
      <c r="DKN5" s="118"/>
      <c r="DKO5" s="118"/>
      <c r="DKP5" s="118"/>
      <c r="DKQ5" s="118"/>
      <c r="DKR5" s="118"/>
      <c r="DKS5" s="118"/>
      <c r="DKT5" s="118"/>
      <c r="DKU5" s="118"/>
      <c r="DKV5" s="118"/>
      <c r="DKW5" s="118"/>
      <c r="DKX5" s="118"/>
      <c r="DKY5" s="118"/>
      <c r="DKZ5" s="118"/>
      <c r="DLA5" s="118"/>
      <c r="DLB5" s="118"/>
      <c r="DLC5" s="118"/>
      <c r="DLD5" s="118"/>
      <c r="DLE5" s="118"/>
      <c r="DLF5" s="118"/>
      <c r="DLG5" s="118"/>
      <c r="DLH5" s="118"/>
      <c r="DLI5" s="118"/>
      <c r="DLJ5" s="118"/>
      <c r="DLK5" s="118"/>
      <c r="DLL5" s="118"/>
      <c r="DLM5" s="118"/>
      <c r="DLN5" s="118"/>
      <c r="DLO5" s="118"/>
      <c r="DLP5" s="118"/>
      <c r="DLQ5" s="118"/>
      <c r="DLR5" s="118"/>
      <c r="DLS5" s="118"/>
      <c r="DLT5" s="118"/>
      <c r="DLU5" s="118"/>
      <c r="DLV5" s="118"/>
      <c r="DLW5" s="118"/>
      <c r="DLX5" s="118"/>
      <c r="DLY5" s="118"/>
      <c r="DLZ5" s="118"/>
      <c r="DMA5" s="118"/>
      <c r="DMB5" s="118"/>
      <c r="DMC5" s="118"/>
      <c r="DMD5" s="118"/>
      <c r="DME5" s="118"/>
      <c r="DMF5" s="118"/>
      <c r="DMG5" s="118"/>
      <c r="DMH5" s="118"/>
      <c r="DMI5" s="118"/>
      <c r="DMJ5" s="118"/>
      <c r="DMK5" s="118"/>
      <c r="DML5" s="118"/>
      <c r="DMM5" s="118"/>
      <c r="DMN5" s="118"/>
      <c r="DMO5" s="118"/>
      <c r="DMP5" s="118"/>
      <c r="DMQ5" s="118"/>
      <c r="DMR5" s="118"/>
      <c r="DMS5" s="118"/>
      <c r="DMT5" s="118"/>
      <c r="DMU5" s="118"/>
      <c r="DMV5" s="118"/>
      <c r="DMW5" s="118"/>
      <c r="DMX5" s="118"/>
      <c r="DMY5" s="118"/>
      <c r="DMZ5" s="118"/>
      <c r="DNA5" s="118"/>
      <c r="DNB5" s="118"/>
      <c r="DNC5" s="118"/>
      <c r="DND5" s="118"/>
      <c r="DNE5" s="118"/>
      <c r="DNF5" s="118"/>
      <c r="DNG5" s="118"/>
      <c r="DNH5" s="118"/>
      <c r="DNI5" s="118"/>
      <c r="DNJ5" s="118"/>
      <c r="DNK5" s="118"/>
      <c r="DNL5" s="118"/>
      <c r="DNM5" s="118"/>
      <c r="DNN5" s="118"/>
      <c r="DNO5" s="118"/>
      <c r="DNP5" s="118"/>
      <c r="DNQ5" s="118"/>
      <c r="DNR5" s="118"/>
      <c r="DNS5" s="118"/>
      <c r="DNT5" s="118"/>
      <c r="DNU5" s="118"/>
      <c r="DNV5" s="118"/>
      <c r="DNW5" s="118"/>
      <c r="DNX5" s="118"/>
      <c r="DNY5" s="118"/>
      <c r="DNZ5" s="118"/>
      <c r="DOA5" s="118"/>
      <c r="DOB5" s="118"/>
      <c r="DOC5" s="118"/>
      <c r="DOD5" s="118"/>
      <c r="DOE5" s="118"/>
      <c r="DOF5" s="118"/>
      <c r="DOG5" s="118"/>
      <c r="DOH5" s="118"/>
      <c r="DOI5" s="118"/>
      <c r="DOJ5" s="118"/>
      <c r="DOK5" s="118"/>
      <c r="DOL5" s="118"/>
      <c r="DOM5" s="118"/>
      <c r="DON5" s="118"/>
      <c r="DOO5" s="118"/>
      <c r="DOP5" s="118"/>
      <c r="DOQ5" s="118"/>
      <c r="DOR5" s="118"/>
      <c r="DOS5" s="118"/>
      <c r="DOT5" s="118"/>
      <c r="DOU5" s="118"/>
      <c r="DOV5" s="118"/>
      <c r="DOW5" s="118"/>
      <c r="DOX5" s="118"/>
      <c r="DOY5" s="118"/>
      <c r="DOZ5" s="118"/>
      <c r="DPA5" s="118"/>
      <c r="DPB5" s="118"/>
      <c r="DPC5" s="118"/>
      <c r="DPD5" s="118"/>
      <c r="DPE5" s="118"/>
      <c r="DPF5" s="118"/>
      <c r="DPG5" s="118"/>
      <c r="DPH5" s="118"/>
      <c r="DPI5" s="118"/>
      <c r="DPJ5" s="118"/>
      <c r="DPK5" s="118"/>
      <c r="DPL5" s="118"/>
      <c r="DPM5" s="118"/>
      <c r="DPN5" s="118"/>
      <c r="DPO5" s="118"/>
      <c r="DPP5" s="118"/>
      <c r="DPQ5" s="118"/>
      <c r="DPR5" s="118"/>
      <c r="DPS5" s="118"/>
      <c r="DPT5" s="118"/>
      <c r="DPU5" s="118"/>
      <c r="DPV5" s="118"/>
      <c r="DPW5" s="118"/>
      <c r="DPX5" s="118"/>
      <c r="DPY5" s="118"/>
      <c r="DPZ5" s="118"/>
      <c r="DQA5" s="118"/>
      <c r="DQB5" s="118"/>
      <c r="DQC5" s="118"/>
      <c r="DQD5" s="118"/>
      <c r="DQE5" s="118"/>
      <c r="DQF5" s="118"/>
      <c r="DQG5" s="118"/>
      <c r="DQH5" s="118"/>
      <c r="DQI5" s="118"/>
      <c r="DQJ5" s="118"/>
      <c r="DQK5" s="118"/>
      <c r="DQL5" s="118"/>
      <c r="DQM5" s="118"/>
      <c r="DQN5" s="118"/>
      <c r="DQO5" s="118"/>
      <c r="DQP5" s="118"/>
      <c r="DQQ5" s="118"/>
      <c r="DQR5" s="118"/>
      <c r="DQS5" s="118"/>
      <c r="DQT5" s="118"/>
      <c r="DQU5" s="118"/>
      <c r="DQV5" s="118"/>
      <c r="DQW5" s="118"/>
      <c r="DQX5" s="118"/>
      <c r="DQY5" s="118"/>
      <c r="DQZ5" s="118"/>
      <c r="DRA5" s="118"/>
      <c r="DRB5" s="118"/>
      <c r="DRC5" s="118"/>
      <c r="DRD5" s="118"/>
      <c r="DRE5" s="118"/>
      <c r="DRF5" s="118"/>
      <c r="DRG5" s="118"/>
      <c r="DRH5" s="118"/>
      <c r="DRI5" s="118"/>
      <c r="DRJ5" s="118"/>
      <c r="DRK5" s="118"/>
      <c r="DRL5" s="118"/>
      <c r="DRM5" s="118"/>
      <c r="DRN5" s="118"/>
      <c r="DRO5" s="118"/>
      <c r="DRP5" s="118"/>
      <c r="DRQ5" s="118"/>
      <c r="DRR5" s="118"/>
      <c r="DRS5" s="118"/>
      <c r="DRT5" s="118"/>
      <c r="DRU5" s="118"/>
      <c r="DRV5" s="118"/>
      <c r="DRW5" s="118"/>
      <c r="DRX5" s="118"/>
      <c r="DRY5" s="118"/>
      <c r="DRZ5" s="118"/>
      <c r="DSA5" s="118"/>
      <c r="DSB5" s="118"/>
      <c r="DSC5" s="118"/>
      <c r="DSD5" s="118"/>
      <c r="DSE5" s="118"/>
      <c r="DSF5" s="118"/>
      <c r="DSG5" s="118"/>
      <c r="DSH5" s="118"/>
      <c r="DSI5" s="118"/>
      <c r="DSJ5" s="118"/>
      <c r="DSK5" s="118"/>
      <c r="DSL5" s="118"/>
      <c r="DSM5" s="118"/>
      <c r="DSN5" s="118"/>
      <c r="DSO5" s="118"/>
      <c r="DSP5" s="118"/>
      <c r="DSQ5" s="118"/>
      <c r="DSR5" s="118"/>
      <c r="DSS5" s="118"/>
      <c r="DST5" s="118"/>
      <c r="DSU5" s="118"/>
      <c r="DSV5" s="118"/>
      <c r="DSW5" s="118"/>
      <c r="DSX5" s="118"/>
      <c r="DSY5" s="118"/>
      <c r="DSZ5" s="118"/>
      <c r="DTA5" s="118"/>
      <c r="DTB5" s="118"/>
      <c r="DTC5" s="118"/>
      <c r="DTD5" s="118"/>
      <c r="DTE5" s="118"/>
      <c r="DTF5" s="118"/>
      <c r="DTG5" s="118"/>
      <c r="DTH5" s="118"/>
      <c r="DTI5" s="118"/>
      <c r="DTJ5" s="118"/>
      <c r="DTK5" s="118"/>
      <c r="DTL5" s="118"/>
      <c r="DTM5" s="118"/>
      <c r="DTN5" s="118"/>
      <c r="DTO5" s="118"/>
      <c r="DTP5" s="118"/>
      <c r="DTQ5" s="118"/>
      <c r="DTR5" s="118"/>
      <c r="DTS5" s="118"/>
      <c r="DTT5" s="118"/>
      <c r="DTU5" s="118"/>
      <c r="DTV5" s="118"/>
      <c r="DTW5" s="118"/>
      <c r="DTX5" s="118"/>
      <c r="DTY5" s="118"/>
      <c r="DTZ5" s="118"/>
      <c r="DUA5" s="118"/>
      <c r="DUB5" s="118"/>
      <c r="DUC5" s="118"/>
      <c r="DUD5" s="118"/>
      <c r="DUE5" s="118"/>
      <c r="DUF5" s="118"/>
      <c r="DUG5" s="118"/>
      <c r="DUH5" s="118"/>
      <c r="DUI5" s="118"/>
      <c r="DUJ5" s="118"/>
      <c r="DUK5" s="118"/>
      <c r="DUL5" s="118"/>
      <c r="DUM5" s="118"/>
      <c r="DUN5" s="118"/>
      <c r="DUO5" s="118"/>
      <c r="DUP5" s="118"/>
      <c r="DUQ5" s="118"/>
      <c r="DUR5" s="118"/>
      <c r="DUS5" s="118"/>
      <c r="DUT5" s="118"/>
      <c r="DUU5" s="118"/>
      <c r="DUV5" s="118"/>
      <c r="DUW5" s="118"/>
      <c r="DUX5" s="118"/>
      <c r="DUY5" s="118"/>
      <c r="DUZ5" s="118"/>
      <c r="DVA5" s="118"/>
      <c r="DVB5" s="118"/>
      <c r="DVC5" s="118"/>
      <c r="DVD5" s="118"/>
      <c r="DVE5" s="118"/>
      <c r="DVF5" s="118"/>
      <c r="DVG5" s="118"/>
      <c r="DVH5" s="118"/>
      <c r="DVI5" s="118"/>
      <c r="DVJ5" s="118"/>
      <c r="DVK5" s="118"/>
      <c r="DVL5" s="118"/>
      <c r="DVM5" s="118"/>
      <c r="DVN5" s="118"/>
      <c r="DVO5" s="118"/>
      <c r="DVP5" s="118"/>
      <c r="DVQ5" s="118"/>
      <c r="DVR5" s="118"/>
      <c r="DVS5" s="118"/>
      <c r="DVT5" s="118"/>
      <c r="DVU5" s="118"/>
      <c r="DVV5" s="118"/>
      <c r="DVW5" s="118"/>
      <c r="DVX5" s="118"/>
      <c r="DVY5" s="118"/>
      <c r="DVZ5" s="118"/>
      <c r="DWA5" s="118"/>
      <c r="DWB5" s="118"/>
      <c r="DWC5" s="118"/>
      <c r="DWD5" s="118"/>
      <c r="DWE5" s="118"/>
      <c r="DWF5" s="118"/>
      <c r="DWG5" s="118"/>
      <c r="DWH5" s="118"/>
      <c r="DWI5" s="118"/>
      <c r="DWJ5" s="118"/>
      <c r="DWK5" s="118"/>
      <c r="DWL5" s="118"/>
      <c r="DWM5" s="118"/>
      <c r="DWN5" s="118"/>
      <c r="DWO5" s="118"/>
      <c r="DWP5" s="118"/>
      <c r="DWQ5" s="118"/>
      <c r="DWR5" s="118"/>
      <c r="DWS5" s="118"/>
      <c r="DWT5" s="118"/>
      <c r="DWU5" s="118"/>
      <c r="DWV5" s="118"/>
      <c r="DWW5" s="118"/>
      <c r="DWX5" s="118"/>
      <c r="DWY5" s="118"/>
      <c r="DWZ5" s="118"/>
      <c r="DXA5" s="118"/>
      <c r="DXB5" s="118"/>
      <c r="DXC5" s="118"/>
      <c r="DXD5" s="118"/>
      <c r="DXE5" s="118"/>
      <c r="DXF5" s="118"/>
      <c r="DXG5" s="118"/>
      <c r="DXH5" s="118"/>
      <c r="DXI5" s="118"/>
      <c r="DXJ5" s="118"/>
      <c r="DXK5" s="118"/>
      <c r="DXL5" s="118"/>
      <c r="DXM5" s="118"/>
      <c r="DXN5" s="118"/>
      <c r="DXO5" s="118"/>
      <c r="DXP5" s="118"/>
      <c r="DXQ5" s="118"/>
      <c r="DXR5" s="118"/>
      <c r="DXS5" s="118"/>
      <c r="DXT5" s="118"/>
      <c r="DXU5" s="118"/>
      <c r="DXV5" s="118"/>
      <c r="DXW5" s="118"/>
      <c r="DXX5" s="118"/>
      <c r="DXY5" s="118"/>
      <c r="DXZ5" s="118"/>
      <c r="DYA5" s="118"/>
      <c r="DYB5" s="118"/>
      <c r="DYC5" s="118"/>
      <c r="DYD5" s="118"/>
      <c r="DYE5" s="118"/>
      <c r="DYF5" s="118"/>
      <c r="DYG5" s="118"/>
      <c r="DYH5" s="118"/>
      <c r="DYI5" s="118"/>
      <c r="DYJ5" s="118"/>
      <c r="DYK5" s="118"/>
      <c r="DYL5" s="118"/>
      <c r="DYM5" s="118"/>
      <c r="DYN5" s="118"/>
      <c r="DYO5" s="118"/>
      <c r="DYP5" s="118"/>
      <c r="DYQ5" s="118"/>
      <c r="DYR5" s="118"/>
      <c r="DYS5" s="118"/>
      <c r="DYT5" s="118"/>
      <c r="DYU5" s="118"/>
      <c r="DYV5" s="118"/>
      <c r="DYW5" s="118"/>
      <c r="DYX5" s="118"/>
      <c r="DYY5" s="118"/>
      <c r="DYZ5" s="118"/>
      <c r="DZA5" s="118"/>
      <c r="DZB5" s="118"/>
      <c r="DZC5" s="118"/>
      <c r="DZD5" s="118"/>
      <c r="DZE5" s="118"/>
      <c r="DZF5" s="118"/>
      <c r="DZG5" s="118"/>
      <c r="DZH5" s="118"/>
      <c r="DZI5" s="118"/>
      <c r="DZJ5" s="118"/>
      <c r="DZK5" s="118"/>
      <c r="DZL5" s="118"/>
      <c r="DZM5" s="118"/>
      <c r="DZN5" s="118"/>
      <c r="DZO5" s="118"/>
      <c r="DZP5" s="118"/>
      <c r="DZQ5" s="118"/>
      <c r="DZR5" s="118"/>
      <c r="DZS5" s="118"/>
      <c r="DZT5" s="118"/>
      <c r="DZU5" s="118"/>
      <c r="DZV5" s="118"/>
      <c r="DZW5" s="118"/>
      <c r="DZX5" s="118"/>
      <c r="DZY5" s="118"/>
      <c r="DZZ5" s="118"/>
      <c r="EAA5" s="118"/>
      <c r="EAB5" s="118"/>
      <c r="EAC5" s="118"/>
      <c r="EAD5" s="118"/>
      <c r="EAE5" s="118"/>
      <c r="EAF5" s="118"/>
      <c r="EAG5" s="118"/>
      <c r="EAH5" s="118"/>
      <c r="EAI5" s="118"/>
      <c r="EAJ5" s="118"/>
      <c r="EAK5" s="118"/>
      <c r="EAL5" s="118"/>
      <c r="EAM5" s="118"/>
      <c r="EAN5" s="118"/>
      <c r="EAO5" s="118"/>
      <c r="EAP5" s="118"/>
      <c r="EAQ5" s="118"/>
      <c r="EAR5" s="118"/>
      <c r="EAS5" s="118"/>
      <c r="EAT5" s="118"/>
      <c r="EAU5" s="118"/>
      <c r="EAV5" s="118"/>
      <c r="EAW5" s="118"/>
      <c r="EAX5" s="118"/>
      <c r="EAY5" s="118"/>
      <c r="EAZ5" s="118"/>
      <c r="EBA5" s="118"/>
      <c r="EBB5" s="118"/>
      <c r="EBC5" s="118"/>
      <c r="EBD5" s="118"/>
      <c r="EBE5" s="118"/>
      <c r="EBF5" s="118"/>
      <c r="EBG5" s="118"/>
      <c r="EBH5" s="118"/>
      <c r="EBI5" s="118"/>
      <c r="EBJ5" s="118"/>
      <c r="EBK5" s="118"/>
      <c r="EBL5" s="118"/>
      <c r="EBM5" s="118"/>
      <c r="EBN5" s="118"/>
      <c r="EBO5" s="118"/>
      <c r="EBP5" s="118"/>
      <c r="EBQ5" s="118"/>
      <c r="EBR5" s="118"/>
      <c r="EBS5" s="118"/>
      <c r="EBT5" s="118"/>
      <c r="EBU5" s="118"/>
      <c r="EBV5" s="118"/>
      <c r="EBW5" s="118"/>
      <c r="EBX5" s="118"/>
      <c r="EBY5" s="118"/>
      <c r="EBZ5" s="118"/>
      <c r="ECA5" s="118"/>
      <c r="ECB5" s="118"/>
      <c r="ECC5" s="118"/>
      <c r="ECD5" s="118"/>
      <c r="ECE5" s="118"/>
      <c r="ECF5" s="118"/>
      <c r="ECG5" s="118"/>
      <c r="ECH5" s="118"/>
      <c r="ECI5" s="118"/>
      <c r="ECJ5" s="118"/>
      <c r="ECK5" s="118"/>
      <c r="ECL5" s="118"/>
      <c r="ECM5" s="118"/>
      <c r="ECN5" s="118"/>
      <c r="ECO5" s="118"/>
      <c r="ECP5" s="118"/>
      <c r="ECQ5" s="118"/>
      <c r="ECR5" s="118"/>
      <c r="ECS5" s="118"/>
      <c r="ECT5" s="118"/>
      <c r="ECU5" s="118"/>
      <c r="ECV5" s="118"/>
      <c r="ECW5" s="118"/>
      <c r="ECX5" s="118"/>
      <c r="ECY5" s="118"/>
      <c r="ECZ5" s="118"/>
      <c r="EDA5" s="118"/>
      <c r="EDB5" s="118"/>
      <c r="EDC5" s="118"/>
      <c r="EDD5" s="118"/>
      <c r="EDE5" s="118"/>
      <c r="EDF5" s="118"/>
      <c r="EDG5" s="118"/>
      <c r="EDH5" s="118"/>
      <c r="EDI5" s="118"/>
      <c r="EDJ5" s="118"/>
      <c r="EDK5" s="118"/>
      <c r="EDL5" s="118"/>
      <c r="EDM5" s="118"/>
      <c r="EDN5" s="118"/>
      <c r="EDO5" s="118"/>
      <c r="EDP5" s="118"/>
      <c r="EDQ5" s="118"/>
      <c r="EDR5" s="118"/>
      <c r="EDS5" s="118"/>
      <c r="EDT5" s="118"/>
      <c r="EDU5" s="118"/>
      <c r="EDV5" s="118"/>
      <c r="EDW5" s="118"/>
      <c r="EDX5" s="118"/>
      <c r="EDY5" s="118"/>
      <c r="EDZ5" s="118"/>
      <c r="EEA5" s="118"/>
      <c r="EEB5" s="118"/>
      <c r="EEC5" s="118"/>
      <c r="EED5" s="118"/>
      <c r="EEE5" s="118"/>
      <c r="EEF5" s="118"/>
      <c r="EEG5" s="118"/>
      <c r="EEH5" s="118"/>
      <c r="EEI5" s="118"/>
      <c r="EEJ5" s="118"/>
      <c r="EEK5" s="118"/>
      <c r="EEL5" s="118"/>
      <c r="EEM5" s="118"/>
      <c r="EEN5" s="118"/>
      <c r="EEO5" s="118"/>
      <c r="EEP5" s="118"/>
      <c r="EEQ5" s="118"/>
      <c r="EER5" s="118"/>
      <c r="EES5" s="118"/>
      <c r="EET5" s="118"/>
      <c r="EEU5" s="118"/>
      <c r="EEV5" s="118"/>
      <c r="EEW5" s="118"/>
      <c r="EEX5" s="118"/>
      <c r="EEY5" s="118"/>
      <c r="EEZ5" s="118"/>
      <c r="EFA5" s="118"/>
      <c r="EFB5" s="118"/>
      <c r="EFC5" s="118"/>
      <c r="EFD5" s="118"/>
      <c r="EFE5" s="118"/>
      <c r="EFF5" s="118"/>
      <c r="EFG5" s="118"/>
      <c r="EFH5" s="118"/>
      <c r="EFI5" s="118"/>
      <c r="EFJ5" s="118"/>
      <c r="EFK5" s="118"/>
      <c r="EFL5" s="118"/>
      <c r="EFM5" s="118"/>
      <c r="EFN5" s="118"/>
      <c r="EFO5" s="118"/>
      <c r="EFP5" s="118"/>
      <c r="EFQ5" s="118"/>
      <c r="EFR5" s="118"/>
      <c r="EFS5" s="118"/>
      <c r="EFT5" s="118"/>
      <c r="EFU5" s="118"/>
      <c r="EFV5" s="118"/>
      <c r="EFW5" s="118"/>
      <c r="EFX5" s="118"/>
      <c r="EFY5" s="118"/>
      <c r="EFZ5" s="118"/>
      <c r="EGA5" s="118"/>
      <c r="EGB5" s="118"/>
      <c r="EGC5" s="118"/>
      <c r="EGD5" s="118"/>
      <c r="EGE5" s="118"/>
      <c r="EGF5" s="118"/>
      <c r="EGG5" s="118"/>
      <c r="EGH5" s="118"/>
      <c r="EGI5" s="118"/>
      <c r="EGJ5" s="118"/>
      <c r="EGK5" s="118"/>
      <c r="EGL5" s="118"/>
      <c r="EGM5" s="118"/>
      <c r="EGN5" s="118"/>
      <c r="EGO5" s="118"/>
      <c r="EGP5" s="118"/>
      <c r="EGQ5" s="118"/>
      <c r="EGR5" s="118"/>
      <c r="EGS5" s="118"/>
      <c r="EGT5" s="118"/>
      <c r="EGU5" s="118"/>
      <c r="EGV5" s="118"/>
      <c r="EGW5" s="118"/>
      <c r="EGX5" s="118"/>
      <c r="EGY5" s="118"/>
      <c r="EGZ5" s="118"/>
      <c r="EHA5" s="118"/>
      <c r="EHB5" s="118"/>
      <c r="EHC5" s="118"/>
      <c r="EHD5" s="118"/>
      <c r="EHE5" s="118"/>
      <c r="EHF5" s="118"/>
      <c r="EHG5" s="118"/>
      <c r="EHH5" s="118"/>
      <c r="EHI5" s="118"/>
      <c r="EHJ5" s="118"/>
      <c r="EHK5" s="118"/>
      <c r="EHL5" s="118"/>
      <c r="EHM5" s="118"/>
      <c r="EHN5" s="118"/>
      <c r="EHO5" s="118"/>
      <c r="EHP5" s="118"/>
      <c r="EHQ5" s="118"/>
      <c r="EHR5" s="118"/>
      <c r="EHS5" s="118"/>
      <c r="EHT5" s="118"/>
      <c r="EHU5" s="118"/>
      <c r="EHV5" s="118"/>
      <c r="EHW5" s="118"/>
      <c r="EHX5" s="118"/>
      <c r="EHY5" s="118"/>
      <c r="EHZ5" s="118"/>
      <c r="EIA5" s="118"/>
      <c r="EIB5" s="118"/>
      <c r="EIC5" s="118"/>
      <c r="EID5" s="118"/>
      <c r="EIE5" s="118"/>
      <c r="EIF5" s="118"/>
      <c r="EIG5" s="118"/>
      <c r="EIH5" s="118"/>
      <c r="EII5" s="118"/>
      <c r="EIJ5" s="118"/>
      <c r="EIK5" s="118"/>
      <c r="EIL5" s="118"/>
      <c r="EIM5" s="118"/>
      <c r="EIN5" s="118"/>
      <c r="EIO5" s="118"/>
      <c r="EIP5" s="118"/>
      <c r="EIQ5" s="118"/>
      <c r="EIR5" s="118"/>
      <c r="EIS5" s="118"/>
      <c r="EIT5" s="118"/>
      <c r="EIU5" s="118"/>
      <c r="EIV5" s="118"/>
      <c r="EIW5" s="118"/>
      <c r="EIX5" s="118"/>
      <c r="EIY5" s="118"/>
      <c r="EIZ5" s="118"/>
      <c r="EJA5" s="118"/>
      <c r="EJB5" s="118"/>
      <c r="EJC5" s="118"/>
      <c r="EJD5" s="118"/>
      <c r="EJE5" s="118"/>
      <c r="EJF5" s="118"/>
      <c r="EJG5" s="118"/>
      <c r="EJH5" s="118"/>
      <c r="EJI5" s="118"/>
      <c r="EJJ5" s="118"/>
      <c r="EJK5" s="118"/>
      <c r="EJL5" s="118"/>
      <c r="EJM5" s="118"/>
      <c r="EJN5" s="118"/>
      <c r="EJO5" s="118"/>
      <c r="EJP5" s="118"/>
      <c r="EJQ5" s="118"/>
      <c r="EJR5" s="118"/>
      <c r="EJS5" s="118"/>
      <c r="EJT5" s="118"/>
      <c r="EJU5" s="118"/>
      <c r="EJV5" s="118"/>
      <c r="EJW5" s="118"/>
      <c r="EJX5" s="118"/>
      <c r="EJY5" s="118"/>
      <c r="EJZ5" s="118"/>
      <c r="EKA5" s="118"/>
      <c r="EKB5" s="118"/>
      <c r="EKC5" s="118"/>
      <c r="EKD5" s="118"/>
      <c r="EKE5" s="118"/>
      <c r="EKF5" s="118"/>
      <c r="EKG5" s="118"/>
      <c r="EKH5" s="118"/>
      <c r="EKI5" s="118"/>
      <c r="EKJ5" s="118"/>
      <c r="EKK5" s="118"/>
      <c r="EKL5" s="118"/>
      <c r="EKM5" s="118"/>
      <c r="EKN5" s="118"/>
      <c r="EKO5" s="118"/>
      <c r="EKP5" s="118"/>
      <c r="EKQ5" s="118"/>
      <c r="EKR5" s="118"/>
      <c r="EKS5" s="118"/>
      <c r="EKT5" s="118"/>
      <c r="EKU5" s="118"/>
      <c r="EKV5" s="118"/>
      <c r="EKW5" s="118"/>
      <c r="EKX5" s="118"/>
      <c r="EKY5" s="118"/>
      <c r="EKZ5" s="118"/>
      <c r="ELA5" s="118"/>
      <c r="ELB5" s="118"/>
      <c r="ELC5" s="118"/>
      <c r="ELD5" s="118"/>
      <c r="ELE5" s="118"/>
      <c r="ELF5" s="118"/>
      <c r="ELG5" s="118"/>
      <c r="ELH5" s="118"/>
      <c r="ELI5" s="118"/>
      <c r="ELJ5" s="118"/>
      <c r="ELK5" s="118"/>
      <c r="ELL5" s="118"/>
      <c r="ELM5" s="118"/>
      <c r="ELN5" s="118"/>
      <c r="ELO5" s="118"/>
      <c r="ELP5" s="118"/>
      <c r="ELQ5" s="118"/>
      <c r="ELR5" s="118"/>
      <c r="ELS5" s="118"/>
      <c r="ELT5" s="118"/>
      <c r="ELU5" s="118"/>
      <c r="ELV5" s="118"/>
      <c r="ELW5" s="118"/>
      <c r="ELX5" s="118"/>
      <c r="ELY5" s="118"/>
      <c r="ELZ5" s="118"/>
      <c r="EMA5" s="118"/>
      <c r="EMB5" s="118"/>
      <c r="EMC5" s="118"/>
      <c r="EMD5" s="118"/>
      <c r="EME5" s="118"/>
      <c r="EMF5" s="118"/>
      <c r="EMG5" s="118"/>
      <c r="EMH5" s="118"/>
      <c r="EMI5" s="118"/>
      <c r="EMJ5" s="118"/>
      <c r="EMK5" s="118"/>
      <c r="EML5" s="118"/>
      <c r="EMM5" s="118"/>
      <c r="EMN5" s="118"/>
      <c r="EMO5" s="118"/>
      <c r="EMP5" s="118"/>
      <c r="EMQ5" s="118"/>
      <c r="EMR5" s="118"/>
      <c r="EMS5" s="118"/>
      <c r="EMT5" s="118"/>
      <c r="EMU5" s="118"/>
      <c r="EMV5" s="118"/>
      <c r="EMW5" s="118"/>
      <c r="EMX5" s="118"/>
      <c r="EMY5" s="118"/>
      <c r="EMZ5" s="118"/>
      <c r="ENA5" s="118"/>
      <c r="ENB5" s="118"/>
      <c r="ENC5" s="118"/>
      <c r="END5" s="118"/>
      <c r="ENE5" s="118"/>
      <c r="ENF5" s="118"/>
      <c r="ENG5" s="118"/>
      <c r="ENH5" s="118"/>
      <c r="ENI5" s="118"/>
      <c r="ENJ5" s="118"/>
      <c r="ENK5" s="118"/>
      <c r="ENL5" s="118"/>
      <c r="ENM5" s="118"/>
      <c r="ENN5" s="118"/>
      <c r="ENO5" s="118"/>
      <c r="ENP5" s="118"/>
      <c r="ENQ5" s="118"/>
      <c r="ENR5" s="118"/>
      <c r="ENS5" s="118"/>
      <c r="ENT5" s="118"/>
      <c r="ENU5" s="118"/>
      <c r="ENV5" s="118"/>
      <c r="ENW5" s="118"/>
      <c r="ENX5" s="118"/>
      <c r="ENY5" s="118"/>
      <c r="ENZ5" s="118"/>
      <c r="EOA5" s="118"/>
      <c r="EOB5" s="118"/>
      <c r="EOC5" s="118"/>
      <c r="EOD5" s="118"/>
      <c r="EOE5" s="118"/>
      <c r="EOF5" s="118"/>
      <c r="EOG5" s="118"/>
      <c r="EOH5" s="118"/>
      <c r="EOI5" s="118"/>
      <c r="EOJ5" s="118"/>
      <c r="EOK5" s="118"/>
      <c r="EOL5" s="118"/>
      <c r="EOM5" s="118"/>
      <c r="EON5" s="118"/>
      <c r="EOO5" s="118"/>
      <c r="EOP5" s="118"/>
      <c r="EOQ5" s="118"/>
      <c r="EOR5" s="118"/>
      <c r="EOS5" s="118"/>
      <c r="EOT5" s="118"/>
      <c r="EOU5" s="118"/>
      <c r="EOV5" s="118"/>
      <c r="EOW5" s="118"/>
      <c r="EOX5" s="118"/>
      <c r="EOY5" s="118"/>
      <c r="EOZ5" s="118"/>
      <c r="EPA5" s="118"/>
      <c r="EPB5" s="118"/>
      <c r="EPC5" s="118"/>
      <c r="EPD5" s="118"/>
      <c r="EPE5" s="118"/>
      <c r="EPF5" s="118"/>
      <c r="EPG5" s="118"/>
      <c r="EPH5" s="118"/>
      <c r="EPI5" s="118"/>
      <c r="EPJ5" s="118"/>
      <c r="EPK5" s="118"/>
      <c r="EPL5" s="118"/>
      <c r="EPM5" s="118"/>
      <c r="EPN5" s="118"/>
      <c r="EPO5" s="118"/>
      <c r="EPP5" s="118"/>
      <c r="EPQ5" s="118"/>
      <c r="EPR5" s="118"/>
      <c r="EPS5" s="118"/>
      <c r="EPT5" s="118"/>
      <c r="EPU5" s="118"/>
      <c r="EPV5" s="118"/>
      <c r="EPW5" s="118"/>
      <c r="EPX5" s="118"/>
      <c r="EPY5" s="118"/>
      <c r="EPZ5" s="118"/>
      <c r="EQA5" s="118"/>
      <c r="EQB5" s="118"/>
      <c r="EQC5" s="118"/>
      <c r="EQD5" s="118"/>
      <c r="EQE5" s="118"/>
      <c r="EQF5" s="118"/>
      <c r="EQG5" s="118"/>
      <c r="EQH5" s="118"/>
      <c r="EQI5" s="118"/>
      <c r="EQJ5" s="118"/>
      <c r="EQK5" s="118"/>
      <c r="EQL5" s="118"/>
      <c r="EQM5" s="118"/>
      <c r="EQN5" s="118"/>
      <c r="EQO5" s="118"/>
      <c r="EQP5" s="118"/>
      <c r="EQQ5" s="118"/>
      <c r="EQR5" s="118"/>
      <c r="EQS5" s="118"/>
      <c r="EQT5" s="118"/>
      <c r="EQU5" s="118"/>
      <c r="EQV5" s="118"/>
      <c r="EQW5" s="118"/>
      <c r="EQX5" s="118"/>
      <c r="EQY5" s="118"/>
      <c r="EQZ5" s="118"/>
      <c r="ERA5" s="118"/>
      <c r="ERB5" s="118"/>
      <c r="ERC5" s="118"/>
      <c r="ERD5" s="118"/>
      <c r="ERE5" s="118"/>
      <c r="ERF5" s="118"/>
      <c r="ERG5" s="118"/>
      <c r="ERH5" s="118"/>
      <c r="ERI5" s="118"/>
      <c r="ERJ5" s="118"/>
      <c r="ERK5" s="118"/>
      <c r="ERL5" s="118"/>
      <c r="ERM5" s="118"/>
      <c r="ERN5" s="118"/>
      <c r="ERO5" s="118"/>
      <c r="ERP5" s="118"/>
      <c r="ERQ5" s="118"/>
      <c r="ERR5" s="118"/>
      <c r="ERS5" s="118"/>
      <c r="ERT5" s="118"/>
      <c r="ERU5" s="118"/>
      <c r="ERV5" s="118"/>
      <c r="ERW5" s="118"/>
      <c r="ERX5" s="118"/>
      <c r="ERY5" s="118"/>
      <c r="ERZ5" s="118"/>
      <c r="ESA5" s="118"/>
      <c r="ESB5" s="118"/>
      <c r="ESC5" s="118"/>
      <c r="ESD5" s="118"/>
      <c r="ESE5" s="118"/>
      <c r="ESF5" s="118"/>
      <c r="ESG5" s="118"/>
      <c r="ESH5" s="118"/>
      <c r="ESI5" s="118"/>
      <c r="ESJ5" s="118"/>
      <c r="ESK5" s="118"/>
      <c r="ESL5" s="118"/>
      <c r="ESM5" s="118"/>
      <c r="ESN5" s="118"/>
      <c r="ESO5" s="118"/>
      <c r="ESP5" s="118"/>
      <c r="ESQ5" s="118"/>
      <c r="ESR5" s="118"/>
      <c r="ESS5" s="118"/>
      <c r="EST5" s="118"/>
      <c r="ESU5" s="118"/>
      <c r="ESV5" s="118"/>
      <c r="ESW5" s="118"/>
      <c r="ESX5" s="118"/>
      <c r="ESY5" s="118"/>
      <c r="ESZ5" s="118"/>
      <c r="ETA5" s="118"/>
      <c r="ETB5" s="118"/>
      <c r="ETC5" s="118"/>
      <c r="ETD5" s="118"/>
      <c r="ETE5" s="118"/>
      <c r="ETF5" s="118"/>
      <c r="ETG5" s="118"/>
      <c r="ETH5" s="118"/>
      <c r="ETI5" s="118"/>
      <c r="ETJ5" s="118"/>
      <c r="ETK5" s="118"/>
      <c r="ETL5" s="118"/>
      <c r="ETM5" s="118"/>
      <c r="ETN5" s="118"/>
      <c r="ETO5" s="118"/>
      <c r="ETP5" s="118"/>
      <c r="ETQ5" s="118"/>
      <c r="ETR5" s="118"/>
      <c r="ETS5" s="118"/>
      <c r="ETT5" s="118"/>
      <c r="ETU5" s="118"/>
      <c r="ETV5" s="118"/>
      <c r="ETW5" s="118"/>
      <c r="ETX5" s="118"/>
      <c r="ETY5" s="118"/>
      <c r="ETZ5" s="118"/>
      <c r="EUA5" s="118"/>
      <c r="EUB5" s="118"/>
      <c r="EUC5" s="118"/>
      <c r="EUD5" s="118"/>
      <c r="EUE5" s="118"/>
      <c r="EUF5" s="118"/>
      <c r="EUG5" s="118"/>
      <c r="EUH5" s="118"/>
      <c r="EUI5" s="118"/>
      <c r="EUJ5" s="118"/>
      <c r="EUK5" s="118"/>
      <c r="EUL5" s="118"/>
      <c r="EUM5" s="118"/>
      <c r="EUN5" s="118"/>
      <c r="EUO5" s="118"/>
      <c r="EUP5" s="118"/>
      <c r="EUQ5" s="118"/>
      <c r="EUR5" s="118"/>
      <c r="EUS5" s="118"/>
      <c r="EUT5" s="118"/>
      <c r="EUU5" s="118"/>
      <c r="EUV5" s="118"/>
      <c r="EUW5" s="118"/>
      <c r="EUX5" s="118"/>
      <c r="EUY5" s="118"/>
      <c r="EUZ5" s="118"/>
      <c r="EVA5" s="118"/>
      <c r="EVB5" s="118"/>
      <c r="EVC5" s="118"/>
      <c r="EVD5" s="118"/>
      <c r="EVE5" s="118"/>
      <c r="EVF5" s="118"/>
      <c r="EVG5" s="118"/>
      <c r="EVH5" s="118"/>
      <c r="EVI5" s="118"/>
      <c r="EVJ5" s="118"/>
      <c r="EVK5" s="118"/>
      <c r="EVL5" s="118"/>
      <c r="EVM5" s="118"/>
      <c r="EVN5" s="118"/>
      <c r="EVO5" s="118"/>
      <c r="EVP5" s="118"/>
      <c r="EVQ5" s="118"/>
      <c r="EVR5" s="118"/>
      <c r="EVS5" s="118"/>
      <c r="EVT5" s="118"/>
      <c r="EVU5" s="118"/>
      <c r="EVV5" s="118"/>
      <c r="EVW5" s="118"/>
      <c r="EVX5" s="118"/>
      <c r="EVY5" s="118"/>
      <c r="EVZ5" s="118"/>
      <c r="EWA5" s="118"/>
      <c r="EWB5" s="118"/>
      <c r="EWC5" s="118"/>
      <c r="EWD5" s="118"/>
      <c r="EWE5" s="118"/>
      <c r="EWF5" s="118"/>
      <c r="EWG5" s="118"/>
      <c r="EWH5" s="118"/>
      <c r="EWI5" s="118"/>
      <c r="EWJ5" s="118"/>
      <c r="EWK5" s="118"/>
      <c r="EWL5" s="118"/>
      <c r="EWM5" s="118"/>
      <c r="EWN5" s="118"/>
      <c r="EWO5" s="118"/>
      <c r="EWP5" s="118"/>
      <c r="EWQ5" s="118"/>
      <c r="EWR5" s="118"/>
      <c r="EWS5" s="118"/>
      <c r="EWT5" s="118"/>
      <c r="EWU5" s="118"/>
      <c r="EWV5" s="118"/>
      <c r="EWW5" s="118"/>
      <c r="EWX5" s="118"/>
      <c r="EWY5" s="118"/>
      <c r="EWZ5" s="118"/>
      <c r="EXA5" s="118"/>
      <c r="EXB5" s="118"/>
      <c r="EXC5" s="118"/>
      <c r="EXD5" s="118"/>
      <c r="EXE5" s="118"/>
      <c r="EXF5" s="118"/>
      <c r="EXG5" s="118"/>
      <c r="EXH5" s="118"/>
      <c r="EXI5" s="118"/>
      <c r="EXJ5" s="118"/>
      <c r="EXK5" s="118"/>
      <c r="EXL5" s="118"/>
      <c r="EXM5" s="118"/>
      <c r="EXN5" s="118"/>
      <c r="EXO5" s="118"/>
      <c r="EXP5" s="118"/>
      <c r="EXQ5" s="118"/>
      <c r="EXR5" s="118"/>
      <c r="EXS5" s="118"/>
      <c r="EXT5" s="118"/>
      <c r="EXU5" s="118"/>
      <c r="EXV5" s="118"/>
      <c r="EXW5" s="118"/>
      <c r="EXX5" s="118"/>
      <c r="EXY5" s="118"/>
      <c r="EXZ5" s="118"/>
      <c r="EYA5" s="118"/>
      <c r="EYB5" s="118"/>
      <c r="EYC5" s="118"/>
      <c r="EYD5" s="118"/>
      <c r="EYE5" s="118"/>
      <c r="EYF5" s="118"/>
      <c r="EYG5" s="118"/>
      <c r="EYH5" s="118"/>
      <c r="EYI5" s="118"/>
      <c r="EYJ5" s="118"/>
      <c r="EYK5" s="118"/>
      <c r="EYL5" s="118"/>
      <c r="EYM5" s="118"/>
      <c r="EYN5" s="118"/>
      <c r="EYO5" s="118"/>
      <c r="EYP5" s="118"/>
      <c r="EYQ5" s="118"/>
      <c r="EYR5" s="118"/>
      <c r="EYS5" s="118"/>
      <c r="EYT5" s="118"/>
      <c r="EYU5" s="118"/>
      <c r="EYV5" s="118"/>
      <c r="EYW5" s="118"/>
      <c r="EYX5" s="118"/>
      <c r="EYY5" s="118"/>
      <c r="EYZ5" s="118"/>
      <c r="EZA5" s="118"/>
      <c r="EZB5" s="118"/>
      <c r="EZC5" s="118"/>
      <c r="EZD5" s="118"/>
      <c r="EZE5" s="118"/>
      <c r="EZF5" s="118"/>
      <c r="EZG5" s="118"/>
      <c r="EZH5" s="118"/>
      <c r="EZI5" s="118"/>
      <c r="EZJ5" s="118"/>
      <c r="EZK5" s="118"/>
      <c r="EZL5" s="118"/>
      <c r="EZM5" s="118"/>
      <c r="EZN5" s="118"/>
      <c r="EZO5" s="118"/>
      <c r="EZP5" s="118"/>
      <c r="EZQ5" s="118"/>
      <c r="EZR5" s="118"/>
      <c r="EZS5" s="118"/>
      <c r="EZT5" s="118"/>
      <c r="EZU5" s="118"/>
      <c r="EZV5" s="118"/>
      <c r="EZW5" s="118"/>
      <c r="EZX5" s="118"/>
      <c r="EZY5" s="118"/>
      <c r="EZZ5" s="118"/>
      <c r="FAA5" s="118"/>
      <c r="FAB5" s="118"/>
      <c r="FAC5" s="118"/>
      <c r="FAD5" s="118"/>
      <c r="FAE5" s="118"/>
      <c r="FAF5" s="118"/>
      <c r="FAG5" s="118"/>
      <c r="FAH5" s="118"/>
      <c r="FAI5" s="118"/>
      <c r="FAJ5" s="118"/>
      <c r="FAK5" s="118"/>
      <c r="FAL5" s="118"/>
      <c r="FAM5" s="118"/>
      <c r="FAN5" s="118"/>
      <c r="FAO5" s="118"/>
      <c r="FAP5" s="118"/>
      <c r="FAQ5" s="118"/>
      <c r="FAR5" s="118"/>
      <c r="FAS5" s="118"/>
      <c r="FAT5" s="118"/>
      <c r="FAU5" s="118"/>
      <c r="FAV5" s="118"/>
      <c r="FAW5" s="118"/>
      <c r="FAX5" s="118"/>
      <c r="FAY5" s="118"/>
      <c r="FAZ5" s="118"/>
      <c r="FBA5" s="118"/>
      <c r="FBB5" s="118"/>
      <c r="FBC5" s="118"/>
      <c r="FBD5" s="118"/>
      <c r="FBE5" s="118"/>
      <c r="FBF5" s="118"/>
      <c r="FBG5" s="118"/>
      <c r="FBH5" s="118"/>
      <c r="FBI5" s="118"/>
      <c r="FBJ5" s="118"/>
      <c r="FBK5" s="118"/>
      <c r="FBL5" s="118"/>
      <c r="FBM5" s="118"/>
      <c r="FBN5" s="118"/>
      <c r="FBO5" s="118"/>
      <c r="FBP5" s="118"/>
      <c r="FBQ5" s="118"/>
      <c r="FBR5" s="118"/>
      <c r="FBS5" s="118"/>
      <c r="FBT5" s="118"/>
      <c r="FBU5" s="118"/>
      <c r="FBV5" s="118"/>
      <c r="FBW5" s="118"/>
      <c r="FBX5" s="118"/>
      <c r="FBY5" s="118"/>
      <c r="FBZ5" s="118"/>
      <c r="FCA5" s="118"/>
      <c r="FCB5" s="118"/>
      <c r="FCC5" s="118"/>
      <c r="FCD5" s="118"/>
      <c r="FCE5" s="118"/>
      <c r="FCF5" s="118"/>
      <c r="FCG5" s="118"/>
      <c r="FCH5" s="118"/>
      <c r="FCI5" s="118"/>
      <c r="FCJ5" s="118"/>
      <c r="FCK5" s="118"/>
      <c r="FCL5" s="118"/>
      <c r="FCM5" s="118"/>
      <c r="FCN5" s="118"/>
      <c r="FCO5" s="118"/>
      <c r="FCP5" s="118"/>
      <c r="FCQ5" s="118"/>
      <c r="FCR5" s="118"/>
      <c r="FCS5" s="118"/>
      <c r="FCT5" s="118"/>
      <c r="FCU5" s="118"/>
      <c r="FCV5" s="118"/>
      <c r="FCW5" s="118"/>
      <c r="FCX5" s="118"/>
      <c r="FCY5" s="118"/>
      <c r="FCZ5" s="118"/>
      <c r="FDA5" s="118"/>
      <c r="FDB5" s="118"/>
      <c r="FDC5" s="118"/>
      <c r="FDD5" s="118"/>
      <c r="FDE5" s="118"/>
      <c r="FDF5" s="118"/>
      <c r="FDG5" s="118"/>
      <c r="FDH5" s="118"/>
      <c r="FDI5" s="118"/>
      <c r="FDJ5" s="118"/>
      <c r="FDK5" s="118"/>
      <c r="FDL5" s="118"/>
      <c r="FDM5" s="118"/>
      <c r="FDN5" s="118"/>
      <c r="FDO5" s="118"/>
      <c r="FDP5" s="118"/>
      <c r="FDQ5" s="118"/>
      <c r="FDR5" s="118"/>
      <c r="FDS5" s="118"/>
      <c r="FDT5" s="118"/>
      <c r="FDU5" s="118"/>
      <c r="FDV5" s="118"/>
      <c r="FDW5" s="118"/>
      <c r="FDX5" s="118"/>
      <c r="FDY5" s="118"/>
      <c r="FDZ5" s="118"/>
      <c r="FEA5" s="118"/>
      <c r="FEB5" s="118"/>
      <c r="FEC5" s="118"/>
      <c r="FED5" s="118"/>
      <c r="FEE5" s="118"/>
      <c r="FEF5" s="118"/>
      <c r="FEG5" s="118"/>
      <c r="FEH5" s="118"/>
      <c r="FEI5" s="118"/>
      <c r="FEJ5" s="118"/>
      <c r="FEK5" s="118"/>
      <c r="FEL5" s="118"/>
      <c r="FEM5" s="118"/>
      <c r="FEN5" s="118"/>
      <c r="FEO5" s="118"/>
      <c r="FEP5" s="118"/>
      <c r="FEQ5" s="118"/>
      <c r="FER5" s="118"/>
      <c r="FES5" s="118"/>
      <c r="FET5" s="118"/>
      <c r="FEU5" s="118"/>
      <c r="FEV5" s="118"/>
      <c r="FEW5" s="118"/>
      <c r="FEX5" s="118"/>
      <c r="FEY5" s="118"/>
      <c r="FEZ5" s="118"/>
      <c r="FFA5" s="118"/>
      <c r="FFB5" s="118"/>
      <c r="FFC5" s="118"/>
      <c r="FFD5" s="118"/>
      <c r="FFE5" s="118"/>
      <c r="FFF5" s="118"/>
      <c r="FFG5" s="118"/>
      <c r="FFH5" s="118"/>
      <c r="FFI5" s="118"/>
      <c r="FFJ5" s="118"/>
      <c r="FFK5" s="118"/>
      <c r="FFL5" s="118"/>
      <c r="FFM5" s="118"/>
      <c r="FFN5" s="118"/>
      <c r="FFO5" s="118"/>
      <c r="FFP5" s="118"/>
      <c r="FFQ5" s="118"/>
      <c r="FFR5" s="118"/>
      <c r="FFS5" s="118"/>
      <c r="FFT5" s="118"/>
      <c r="FFU5" s="118"/>
      <c r="FFV5" s="118"/>
      <c r="FFW5" s="118"/>
      <c r="FFX5" s="118"/>
      <c r="FFY5" s="118"/>
      <c r="FFZ5" s="118"/>
      <c r="FGA5" s="118"/>
      <c r="FGB5" s="118"/>
      <c r="FGC5" s="118"/>
      <c r="FGD5" s="118"/>
      <c r="FGE5" s="118"/>
      <c r="FGF5" s="118"/>
      <c r="FGG5" s="118"/>
      <c r="FGH5" s="118"/>
      <c r="FGI5" s="118"/>
      <c r="FGJ5" s="118"/>
      <c r="FGK5" s="118"/>
      <c r="FGL5" s="118"/>
      <c r="FGM5" s="118"/>
      <c r="FGN5" s="118"/>
      <c r="FGO5" s="118"/>
      <c r="FGP5" s="118"/>
      <c r="FGQ5" s="118"/>
      <c r="FGR5" s="118"/>
      <c r="FGS5" s="118"/>
      <c r="FGT5" s="118"/>
      <c r="FGU5" s="118"/>
      <c r="FGV5" s="118"/>
      <c r="FGW5" s="118"/>
      <c r="FGX5" s="118"/>
      <c r="FGY5" s="118"/>
      <c r="FGZ5" s="118"/>
      <c r="FHA5" s="118"/>
      <c r="FHB5" s="118"/>
      <c r="FHC5" s="118"/>
      <c r="FHD5" s="118"/>
      <c r="FHE5" s="118"/>
      <c r="FHF5" s="118"/>
      <c r="FHG5" s="118"/>
      <c r="FHH5" s="118"/>
      <c r="FHI5" s="118"/>
      <c r="FHJ5" s="118"/>
      <c r="FHK5" s="118"/>
      <c r="FHL5" s="118"/>
      <c r="FHM5" s="118"/>
      <c r="FHN5" s="118"/>
      <c r="FHO5" s="118"/>
      <c r="FHP5" s="118"/>
      <c r="FHQ5" s="118"/>
      <c r="FHR5" s="118"/>
      <c r="FHS5" s="118"/>
      <c r="FHT5" s="118"/>
      <c r="FHU5" s="118"/>
      <c r="FHV5" s="118"/>
      <c r="FHW5" s="118"/>
      <c r="FHX5" s="118"/>
      <c r="FHY5" s="118"/>
      <c r="FHZ5" s="118"/>
      <c r="FIA5" s="118"/>
      <c r="FIB5" s="118"/>
      <c r="FIC5" s="118"/>
      <c r="FID5" s="118"/>
      <c r="FIE5" s="118"/>
      <c r="FIF5" s="118"/>
      <c r="FIG5" s="118"/>
      <c r="FIH5" s="118"/>
      <c r="FII5" s="118"/>
      <c r="FIJ5" s="118"/>
      <c r="FIK5" s="118"/>
      <c r="FIL5" s="118"/>
      <c r="FIM5" s="118"/>
      <c r="FIN5" s="118"/>
      <c r="FIO5" s="118"/>
      <c r="FIP5" s="118"/>
      <c r="FIQ5" s="118"/>
      <c r="FIR5" s="118"/>
      <c r="FIS5" s="118"/>
      <c r="FIT5" s="118"/>
      <c r="FIU5" s="118"/>
      <c r="FIV5" s="118"/>
      <c r="FIW5" s="118"/>
      <c r="FIX5" s="118"/>
      <c r="FIY5" s="118"/>
      <c r="FIZ5" s="118"/>
      <c r="FJA5" s="118"/>
      <c r="FJB5" s="118"/>
      <c r="FJC5" s="118"/>
      <c r="FJD5" s="118"/>
      <c r="FJE5" s="118"/>
      <c r="FJF5" s="118"/>
      <c r="FJG5" s="118"/>
      <c r="FJH5" s="118"/>
      <c r="FJI5" s="118"/>
      <c r="FJJ5" s="118"/>
      <c r="FJK5" s="118"/>
      <c r="FJL5" s="118"/>
      <c r="FJM5" s="118"/>
      <c r="FJN5" s="118"/>
      <c r="FJO5" s="118"/>
      <c r="FJP5" s="118"/>
      <c r="FJQ5" s="118"/>
      <c r="FJR5" s="118"/>
      <c r="FJS5" s="118"/>
      <c r="FJT5" s="118"/>
      <c r="FJU5" s="118"/>
      <c r="FJV5" s="118"/>
      <c r="FJW5" s="118"/>
      <c r="FJX5" s="118"/>
      <c r="FJY5" s="118"/>
      <c r="FJZ5" s="118"/>
      <c r="FKA5" s="118"/>
      <c r="FKB5" s="118"/>
      <c r="FKC5" s="118"/>
      <c r="FKD5" s="118"/>
      <c r="FKE5" s="118"/>
      <c r="FKF5" s="118"/>
      <c r="FKG5" s="118"/>
      <c r="FKH5" s="118"/>
      <c r="FKI5" s="118"/>
      <c r="FKJ5" s="118"/>
      <c r="FKK5" s="118"/>
      <c r="FKL5" s="118"/>
      <c r="FKM5" s="118"/>
      <c r="FKN5" s="118"/>
      <c r="FKO5" s="118"/>
      <c r="FKP5" s="118"/>
      <c r="FKQ5" s="118"/>
      <c r="FKR5" s="118"/>
      <c r="FKS5" s="118"/>
      <c r="FKT5" s="118"/>
      <c r="FKU5" s="118"/>
      <c r="FKV5" s="118"/>
      <c r="FKW5" s="118"/>
      <c r="FKX5" s="118"/>
      <c r="FKY5" s="118"/>
      <c r="FKZ5" s="118"/>
      <c r="FLA5" s="118"/>
      <c r="FLB5" s="118"/>
      <c r="FLC5" s="118"/>
      <c r="FLD5" s="118"/>
      <c r="FLE5" s="118"/>
      <c r="FLF5" s="118"/>
      <c r="FLG5" s="118"/>
      <c r="FLH5" s="118"/>
      <c r="FLI5" s="118"/>
      <c r="FLJ5" s="118"/>
      <c r="FLK5" s="118"/>
      <c r="FLL5" s="118"/>
      <c r="FLM5" s="118"/>
      <c r="FLN5" s="118"/>
      <c r="FLO5" s="118"/>
      <c r="FLP5" s="118"/>
      <c r="FLQ5" s="118"/>
      <c r="FLR5" s="118"/>
      <c r="FLS5" s="118"/>
      <c r="FLT5" s="118"/>
      <c r="FLU5" s="118"/>
      <c r="FLV5" s="118"/>
      <c r="FLW5" s="118"/>
      <c r="FLX5" s="118"/>
      <c r="FLY5" s="118"/>
      <c r="FLZ5" s="118"/>
      <c r="FMA5" s="118"/>
      <c r="FMB5" s="118"/>
      <c r="FMC5" s="118"/>
      <c r="FMD5" s="118"/>
      <c r="FME5" s="118"/>
      <c r="FMF5" s="118"/>
      <c r="FMG5" s="118"/>
      <c r="FMH5" s="118"/>
      <c r="FMI5" s="118"/>
      <c r="FMJ5" s="118"/>
      <c r="FMK5" s="118"/>
      <c r="FML5" s="118"/>
      <c r="FMM5" s="118"/>
      <c r="FMN5" s="118"/>
      <c r="FMO5" s="118"/>
      <c r="FMP5" s="118"/>
      <c r="FMQ5" s="118"/>
      <c r="FMR5" s="118"/>
      <c r="FMS5" s="118"/>
      <c r="FMT5" s="118"/>
      <c r="FMU5" s="118"/>
      <c r="FMV5" s="118"/>
      <c r="FMW5" s="118"/>
      <c r="FMX5" s="118"/>
      <c r="FMY5" s="118"/>
      <c r="FMZ5" s="118"/>
      <c r="FNA5" s="118"/>
      <c r="FNB5" s="118"/>
      <c r="FNC5" s="118"/>
      <c r="FND5" s="118"/>
      <c r="FNE5" s="118"/>
      <c r="FNF5" s="118"/>
      <c r="FNG5" s="118"/>
      <c r="FNH5" s="118"/>
      <c r="FNI5" s="118"/>
      <c r="FNJ5" s="118"/>
      <c r="FNK5" s="118"/>
      <c r="FNL5" s="118"/>
      <c r="FNM5" s="118"/>
      <c r="FNN5" s="118"/>
      <c r="FNO5" s="118"/>
      <c r="FNP5" s="118"/>
      <c r="FNQ5" s="118"/>
      <c r="FNR5" s="118"/>
      <c r="FNS5" s="118"/>
      <c r="FNT5" s="118"/>
      <c r="FNU5" s="118"/>
      <c r="FNV5" s="118"/>
      <c r="FNW5" s="118"/>
      <c r="FNX5" s="118"/>
      <c r="FNY5" s="118"/>
      <c r="FNZ5" s="118"/>
      <c r="FOA5" s="118"/>
      <c r="FOB5" s="118"/>
      <c r="FOC5" s="118"/>
      <c r="FOD5" s="118"/>
      <c r="FOE5" s="118"/>
      <c r="FOF5" s="118"/>
      <c r="FOG5" s="118"/>
      <c r="FOH5" s="118"/>
      <c r="FOI5" s="118"/>
      <c r="FOJ5" s="118"/>
      <c r="FOK5" s="118"/>
      <c r="FOL5" s="118"/>
      <c r="FOM5" s="118"/>
      <c r="FON5" s="118"/>
      <c r="FOO5" s="118"/>
      <c r="FOP5" s="118"/>
      <c r="FOQ5" s="118"/>
      <c r="FOR5" s="118"/>
      <c r="FOS5" s="118"/>
      <c r="FOT5" s="118"/>
      <c r="FOU5" s="118"/>
      <c r="FOV5" s="118"/>
      <c r="FOW5" s="118"/>
      <c r="FOX5" s="118"/>
      <c r="FOY5" s="118"/>
      <c r="FOZ5" s="118"/>
      <c r="FPA5" s="118"/>
      <c r="FPB5" s="118"/>
      <c r="FPC5" s="118"/>
      <c r="FPD5" s="118"/>
      <c r="FPE5" s="118"/>
      <c r="FPF5" s="118"/>
      <c r="FPG5" s="118"/>
      <c r="FPH5" s="118"/>
      <c r="FPI5" s="118"/>
      <c r="FPJ5" s="118"/>
      <c r="FPK5" s="118"/>
      <c r="FPL5" s="118"/>
      <c r="FPM5" s="118"/>
      <c r="FPN5" s="118"/>
      <c r="FPO5" s="118"/>
      <c r="FPP5" s="118"/>
      <c r="FPQ5" s="118"/>
      <c r="FPR5" s="118"/>
      <c r="FPS5" s="118"/>
      <c r="FPT5" s="118"/>
      <c r="FPU5" s="118"/>
      <c r="FPV5" s="118"/>
      <c r="FPW5" s="118"/>
      <c r="FPX5" s="118"/>
      <c r="FPY5" s="118"/>
      <c r="FPZ5" s="118"/>
      <c r="FQA5" s="118"/>
      <c r="FQB5" s="118"/>
      <c r="FQC5" s="118"/>
      <c r="FQD5" s="118"/>
      <c r="FQE5" s="118"/>
      <c r="FQF5" s="118"/>
      <c r="FQG5" s="118"/>
      <c r="FQH5" s="118"/>
      <c r="FQI5" s="118"/>
      <c r="FQJ5" s="118"/>
      <c r="FQK5" s="118"/>
      <c r="FQL5" s="118"/>
      <c r="FQM5" s="118"/>
      <c r="FQN5" s="118"/>
      <c r="FQO5" s="118"/>
      <c r="FQP5" s="118"/>
      <c r="FQQ5" s="118"/>
      <c r="FQR5" s="118"/>
      <c r="FQS5" s="118"/>
      <c r="FQT5" s="118"/>
      <c r="FQU5" s="118"/>
      <c r="FQV5" s="118"/>
      <c r="FQW5" s="118"/>
      <c r="FQX5" s="118"/>
      <c r="FQY5" s="118"/>
      <c r="FQZ5" s="118"/>
      <c r="FRA5" s="118"/>
      <c r="FRB5" s="118"/>
      <c r="FRC5" s="118"/>
      <c r="FRD5" s="118"/>
      <c r="FRE5" s="118"/>
      <c r="FRF5" s="118"/>
      <c r="FRG5" s="118"/>
      <c r="FRH5" s="118"/>
      <c r="FRI5" s="118"/>
      <c r="FRJ5" s="118"/>
      <c r="FRK5" s="118"/>
      <c r="FRL5" s="118"/>
      <c r="FRM5" s="118"/>
      <c r="FRN5" s="118"/>
      <c r="FRO5" s="118"/>
      <c r="FRP5" s="118"/>
      <c r="FRQ5" s="118"/>
      <c r="FRR5" s="118"/>
      <c r="FRS5" s="118"/>
      <c r="FRT5" s="118"/>
      <c r="FRU5" s="118"/>
      <c r="FRV5" s="118"/>
      <c r="FRW5" s="118"/>
      <c r="FRX5" s="118"/>
      <c r="FRY5" s="118"/>
      <c r="FRZ5" s="118"/>
      <c r="FSA5" s="118"/>
      <c r="FSB5" s="118"/>
      <c r="FSC5" s="118"/>
      <c r="FSD5" s="118"/>
      <c r="FSE5" s="118"/>
      <c r="FSF5" s="118"/>
      <c r="FSG5" s="118"/>
      <c r="FSH5" s="118"/>
      <c r="FSI5" s="118"/>
      <c r="FSJ5" s="118"/>
      <c r="FSK5" s="118"/>
      <c r="FSL5" s="118"/>
      <c r="FSM5" s="118"/>
      <c r="FSN5" s="118"/>
      <c r="FSO5" s="118"/>
      <c r="FSP5" s="118"/>
      <c r="FSQ5" s="118"/>
      <c r="FSR5" s="118"/>
      <c r="FSS5" s="118"/>
      <c r="FST5" s="118"/>
      <c r="FSU5" s="118"/>
      <c r="FSV5" s="118"/>
      <c r="FSW5" s="118"/>
      <c r="FSX5" s="118"/>
      <c r="FSY5" s="118"/>
      <c r="FSZ5" s="118"/>
      <c r="FTA5" s="118"/>
      <c r="FTB5" s="118"/>
      <c r="FTC5" s="118"/>
      <c r="FTD5" s="118"/>
      <c r="FTE5" s="118"/>
      <c r="FTF5" s="118"/>
      <c r="FTG5" s="118"/>
      <c r="FTH5" s="118"/>
      <c r="FTI5" s="118"/>
      <c r="FTJ5" s="118"/>
      <c r="FTK5" s="118"/>
      <c r="FTL5" s="118"/>
      <c r="FTM5" s="118"/>
      <c r="FTN5" s="118"/>
      <c r="FTO5" s="118"/>
      <c r="FTP5" s="118"/>
      <c r="FTQ5" s="118"/>
      <c r="FTR5" s="118"/>
      <c r="FTS5" s="118"/>
      <c r="FTT5" s="118"/>
      <c r="FTU5" s="118"/>
      <c r="FTV5" s="118"/>
      <c r="FTW5" s="118"/>
      <c r="FTX5" s="118"/>
      <c r="FTY5" s="118"/>
      <c r="FTZ5" s="118"/>
      <c r="FUA5" s="118"/>
      <c r="FUB5" s="118"/>
      <c r="FUC5" s="118"/>
      <c r="FUD5" s="118"/>
      <c r="FUE5" s="118"/>
      <c r="FUF5" s="118"/>
      <c r="FUG5" s="118"/>
      <c r="FUH5" s="118"/>
      <c r="FUI5" s="118"/>
      <c r="FUJ5" s="118"/>
      <c r="FUK5" s="118"/>
      <c r="FUL5" s="118"/>
      <c r="FUM5" s="118"/>
      <c r="FUN5" s="118"/>
      <c r="FUO5" s="118"/>
      <c r="FUP5" s="118"/>
      <c r="FUQ5" s="118"/>
      <c r="FUR5" s="118"/>
      <c r="FUS5" s="118"/>
      <c r="FUT5" s="118"/>
      <c r="FUU5" s="118"/>
      <c r="FUV5" s="118"/>
      <c r="FUW5" s="118"/>
      <c r="FUX5" s="118"/>
      <c r="FUY5" s="118"/>
      <c r="FUZ5" s="118"/>
      <c r="FVA5" s="118"/>
      <c r="FVB5" s="118"/>
      <c r="FVC5" s="118"/>
      <c r="FVD5" s="118"/>
      <c r="FVE5" s="118"/>
      <c r="FVF5" s="118"/>
      <c r="FVG5" s="118"/>
      <c r="FVH5" s="118"/>
      <c r="FVI5" s="118"/>
      <c r="FVJ5" s="118"/>
      <c r="FVK5" s="118"/>
      <c r="FVL5" s="118"/>
      <c r="FVM5" s="118"/>
      <c r="FVN5" s="118"/>
      <c r="FVO5" s="118"/>
      <c r="FVP5" s="118"/>
      <c r="FVQ5" s="118"/>
      <c r="FVR5" s="118"/>
      <c r="FVS5" s="118"/>
      <c r="FVT5" s="118"/>
      <c r="FVU5" s="118"/>
      <c r="FVV5" s="118"/>
      <c r="FVW5" s="118"/>
      <c r="FVX5" s="118"/>
      <c r="FVY5" s="118"/>
      <c r="FVZ5" s="118"/>
      <c r="FWA5" s="118"/>
      <c r="FWB5" s="118"/>
      <c r="FWC5" s="118"/>
      <c r="FWD5" s="118"/>
      <c r="FWE5" s="118"/>
      <c r="FWF5" s="118"/>
      <c r="FWG5" s="118"/>
      <c r="FWH5" s="118"/>
      <c r="FWI5" s="118"/>
      <c r="FWJ5" s="118"/>
      <c r="FWK5" s="118"/>
      <c r="FWL5" s="118"/>
      <c r="FWM5" s="118"/>
      <c r="FWN5" s="118"/>
      <c r="FWO5" s="118"/>
      <c r="FWP5" s="118"/>
      <c r="FWQ5" s="118"/>
      <c r="FWR5" s="118"/>
      <c r="FWS5" s="118"/>
      <c r="FWT5" s="118"/>
      <c r="FWU5" s="118"/>
      <c r="FWV5" s="118"/>
      <c r="FWW5" s="118"/>
      <c r="FWX5" s="118"/>
      <c r="FWY5" s="118"/>
      <c r="FWZ5" s="118"/>
      <c r="FXA5" s="118"/>
      <c r="FXB5" s="118"/>
      <c r="FXC5" s="118"/>
      <c r="FXD5" s="118"/>
      <c r="FXE5" s="118"/>
      <c r="FXF5" s="118"/>
      <c r="FXG5" s="118"/>
      <c r="FXH5" s="118"/>
      <c r="FXI5" s="118"/>
      <c r="FXJ5" s="118"/>
      <c r="FXK5" s="118"/>
      <c r="FXL5" s="118"/>
      <c r="FXM5" s="118"/>
      <c r="FXN5" s="118"/>
      <c r="FXO5" s="118"/>
      <c r="FXP5" s="118"/>
      <c r="FXQ5" s="118"/>
      <c r="FXR5" s="118"/>
      <c r="FXS5" s="118"/>
      <c r="FXT5" s="118"/>
      <c r="FXU5" s="118"/>
      <c r="FXV5" s="118"/>
      <c r="FXW5" s="118"/>
      <c r="FXX5" s="118"/>
      <c r="FXY5" s="118"/>
      <c r="FXZ5" s="118"/>
      <c r="FYA5" s="118"/>
      <c r="FYB5" s="118"/>
      <c r="FYC5" s="118"/>
      <c r="FYD5" s="118"/>
      <c r="FYE5" s="118"/>
      <c r="FYF5" s="118"/>
      <c r="FYG5" s="118"/>
      <c r="FYH5" s="118"/>
      <c r="FYI5" s="118"/>
      <c r="FYJ5" s="118"/>
      <c r="FYK5" s="118"/>
      <c r="FYL5" s="118"/>
      <c r="FYM5" s="118"/>
      <c r="FYN5" s="118"/>
      <c r="FYO5" s="118"/>
      <c r="FYP5" s="118"/>
      <c r="FYQ5" s="118"/>
      <c r="FYR5" s="118"/>
      <c r="FYS5" s="118"/>
      <c r="FYT5" s="118"/>
      <c r="FYU5" s="118"/>
      <c r="FYV5" s="118"/>
      <c r="FYW5" s="118"/>
      <c r="FYX5" s="118"/>
      <c r="FYY5" s="118"/>
      <c r="FYZ5" s="118"/>
      <c r="FZA5" s="118"/>
      <c r="FZB5" s="118"/>
      <c r="FZC5" s="118"/>
      <c r="FZD5" s="118"/>
      <c r="FZE5" s="118"/>
      <c r="FZF5" s="118"/>
      <c r="FZG5" s="118"/>
      <c r="FZH5" s="118"/>
      <c r="FZI5" s="118"/>
      <c r="FZJ5" s="118"/>
      <c r="FZK5" s="118"/>
      <c r="FZL5" s="118"/>
      <c r="FZM5" s="118"/>
      <c r="FZN5" s="118"/>
      <c r="FZO5" s="118"/>
      <c r="FZP5" s="118"/>
      <c r="FZQ5" s="118"/>
      <c r="FZR5" s="118"/>
      <c r="FZS5" s="118"/>
      <c r="FZT5" s="118"/>
      <c r="FZU5" s="118"/>
      <c r="FZV5" s="118"/>
      <c r="FZW5" s="118"/>
      <c r="FZX5" s="118"/>
      <c r="FZY5" s="118"/>
      <c r="FZZ5" s="118"/>
      <c r="GAA5" s="118"/>
      <c r="GAB5" s="118"/>
      <c r="GAC5" s="118"/>
      <c r="GAD5" s="118"/>
      <c r="GAE5" s="118"/>
      <c r="GAF5" s="118"/>
      <c r="GAG5" s="118"/>
      <c r="GAH5" s="118"/>
      <c r="GAI5" s="118"/>
      <c r="GAJ5" s="118"/>
      <c r="GAK5" s="118"/>
      <c r="GAL5" s="118"/>
      <c r="GAM5" s="118"/>
      <c r="GAN5" s="118"/>
      <c r="GAO5" s="118"/>
      <c r="GAP5" s="118"/>
      <c r="GAQ5" s="118"/>
      <c r="GAR5" s="118"/>
      <c r="GAS5" s="118"/>
      <c r="GAT5" s="118"/>
      <c r="GAU5" s="118"/>
      <c r="GAV5" s="118"/>
      <c r="GAW5" s="118"/>
      <c r="GAX5" s="118"/>
      <c r="GAY5" s="118"/>
      <c r="GAZ5" s="118"/>
      <c r="GBA5" s="118"/>
      <c r="GBB5" s="118"/>
      <c r="GBC5" s="118"/>
      <c r="GBD5" s="118"/>
      <c r="GBE5" s="118"/>
      <c r="GBF5" s="118"/>
      <c r="GBG5" s="118"/>
      <c r="GBH5" s="118"/>
      <c r="GBI5" s="118"/>
      <c r="GBJ5" s="118"/>
      <c r="GBK5" s="118"/>
      <c r="GBL5" s="118"/>
      <c r="GBM5" s="118"/>
      <c r="GBN5" s="118"/>
      <c r="GBO5" s="118"/>
      <c r="GBP5" s="118"/>
      <c r="GBQ5" s="118"/>
      <c r="GBR5" s="118"/>
      <c r="GBS5" s="118"/>
      <c r="GBT5" s="118"/>
      <c r="GBU5" s="118"/>
      <c r="GBV5" s="118"/>
      <c r="GBW5" s="118"/>
      <c r="GBX5" s="118"/>
      <c r="GBY5" s="118"/>
      <c r="GBZ5" s="118"/>
      <c r="GCA5" s="118"/>
      <c r="GCB5" s="118"/>
      <c r="GCC5" s="118"/>
      <c r="GCD5" s="118"/>
      <c r="GCE5" s="118"/>
      <c r="GCF5" s="118"/>
      <c r="GCG5" s="118"/>
      <c r="GCH5" s="118"/>
      <c r="GCI5" s="118"/>
      <c r="GCJ5" s="118"/>
      <c r="GCK5" s="118"/>
      <c r="GCL5" s="118"/>
      <c r="GCM5" s="118"/>
      <c r="GCN5" s="118"/>
      <c r="GCO5" s="118"/>
      <c r="GCP5" s="118"/>
      <c r="GCQ5" s="118"/>
      <c r="GCR5" s="118"/>
      <c r="GCS5" s="118"/>
      <c r="GCT5" s="118"/>
      <c r="GCU5" s="118"/>
      <c r="GCV5" s="118"/>
      <c r="GCW5" s="118"/>
      <c r="GCX5" s="118"/>
      <c r="GCY5" s="118"/>
      <c r="GCZ5" s="118"/>
      <c r="GDA5" s="118"/>
      <c r="GDB5" s="118"/>
      <c r="GDC5" s="118"/>
      <c r="GDD5" s="118"/>
      <c r="GDE5" s="118"/>
      <c r="GDF5" s="118"/>
      <c r="GDG5" s="118"/>
      <c r="GDH5" s="118"/>
      <c r="GDI5" s="118"/>
      <c r="GDJ5" s="118"/>
      <c r="GDK5" s="118"/>
      <c r="GDL5" s="118"/>
      <c r="GDM5" s="118"/>
      <c r="GDN5" s="118"/>
      <c r="GDO5" s="118"/>
      <c r="GDP5" s="118"/>
      <c r="GDQ5" s="118"/>
      <c r="GDR5" s="118"/>
      <c r="GDS5" s="118"/>
      <c r="GDT5" s="118"/>
      <c r="GDU5" s="118"/>
      <c r="GDV5" s="118"/>
      <c r="GDW5" s="118"/>
      <c r="GDX5" s="118"/>
      <c r="GDY5" s="118"/>
      <c r="GDZ5" s="118"/>
      <c r="GEA5" s="118"/>
      <c r="GEB5" s="118"/>
      <c r="GEC5" s="118"/>
      <c r="GED5" s="118"/>
      <c r="GEE5" s="118"/>
      <c r="GEF5" s="118"/>
      <c r="GEG5" s="118"/>
      <c r="GEH5" s="118"/>
      <c r="GEI5" s="118"/>
      <c r="GEJ5" s="118"/>
      <c r="GEK5" s="118"/>
      <c r="GEL5" s="118"/>
      <c r="GEM5" s="118"/>
      <c r="GEN5" s="118"/>
      <c r="GEO5" s="118"/>
      <c r="GEP5" s="118"/>
      <c r="GEQ5" s="118"/>
      <c r="GER5" s="118"/>
      <c r="GES5" s="118"/>
      <c r="GET5" s="118"/>
      <c r="GEU5" s="118"/>
      <c r="GEV5" s="118"/>
      <c r="GEW5" s="118"/>
      <c r="GEX5" s="118"/>
      <c r="GEY5" s="118"/>
      <c r="GEZ5" s="118"/>
      <c r="GFA5" s="118"/>
      <c r="GFB5" s="118"/>
      <c r="GFC5" s="118"/>
      <c r="GFD5" s="118"/>
      <c r="GFE5" s="118"/>
      <c r="GFF5" s="118"/>
      <c r="GFG5" s="118"/>
      <c r="GFH5" s="118"/>
      <c r="GFI5" s="118"/>
      <c r="GFJ5" s="118"/>
      <c r="GFK5" s="118"/>
      <c r="GFL5" s="118"/>
      <c r="GFM5" s="118"/>
      <c r="GFN5" s="118"/>
      <c r="GFO5" s="118"/>
      <c r="GFP5" s="118"/>
      <c r="GFQ5" s="118"/>
      <c r="GFR5" s="118"/>
      <c r="GFS5" s="118"/>
      <c r="GFT5" s="118"/>
      <c r="GFU5" s="118"/>
      <c r="GFV5" s="118"/>
      <c r="GFW5" s="118"/>
      <c r="GFX5" s="118"/>
      <c r="GFY5" s="118"/>
      <c r="GFZ5" s="118"/>
      <c r="GGA5" s="118"/>
      <c r="GGB5" s="118"/>
      <c r="GGC5" s="118"/>
      <c r="GGD5" s="118"/>
      <c r="GGE5" s="118"/>
      <c r="GGF5" s="118"/>
      <c r="GGG5" s="118"/>
      <c r="GGH5" s="118"/>
      <c r="GGI5" s="118"/>
      <c r="GGJ5" s="118"/>
      <c r="GGK5" s="118"/>
      <c r="GGL5" s="118"/>
      <c r="GGM5" s="118"/>
      <c r="GGN5" s="118"/>
      <c r="GGO5" s="118"/>
      <c r="GGP5" s="118"/>
      <c r="GGQ5" s="118"/>
      <c r="GGR5" s="118"/>
      <c r="GGS5" s="118"/>
      <c r="GGT5" s="118"/>
      <c r="GGU5" s="118"/>
      <c r="GGV5" s="118"/>
      <c r="GGW5" s="118"/>
      <c r="GGX5" s="118"/>
      <c r="GGY5" s="118"/>
      <c r="GGZ5" s="118"/>
      <c r="GHA5" s="118"/>
      <c r="GHB5" s="118"/>
      <c r="GHC5" s="118"/>
      <c r="GHD5" s="118"/>
      <c r="GHE5" s="118"/>
      <c r="GHF5" s="118"/>
      <c r="GHG5" s="118"/>
      <c r="GHH5" s="118"/>
      <c r="GHI5" s="118"/>
      <c r="GHJ5" s="118"/>
      <c r="GHK5" s="118"/>
      <c r="GHL5" s="118"/>
      <c r="GHM5" s="118"/>
      <c r="GHN5" s="118"/>
      <c r="GHO5" s="118"/>
      <c r="GHP5" s="118"/>
      <c r="GHQ5" s="118"/>
      <c r="GHR5" s="118"/>
      <c r="GHS5" s="118"/>
      <c r="GHT5" s="118"/>
      <c r="GHU5" s="118"/>
      <c r="GHV5" s="118"/>
      <c r="GHW5" s="118"/>
      <c r="GHX5" s="118"/>
      <c r="GHY5" s="118"/>
      <c r="GHZ5" s="118"/>
      <c r="GIA5" s="118"/>
      <c r="GIB5" s="118"/>
      <c r="GIC5" s="118"/>
      <c r="GID5" s="118"/>
      <c r="GIE5" s="118"/>
      <c r="GIF5" s="118"/>
      <c r="GIG5" s="118"/>
      <c r="GIH5" s="118"/>
      <c r="GII5" s="118"/>
      <c r="GIJ5" s="118"/>
      <c r="GIK5" s="118"/>
      <c r="GIL5" s="118"/>
      <c r="GIM5" s="118"/>
      <c r="GIN5" s="118"/>
      <c r="GIO5" s="118"/>
      <c r="GIP5" s="118"/>
      <c r="GIQ5" s="118"/>
      <c r="GIR5" s="118"/>
      <c r="GIS5" s="118"/>
      <c r="GIT5" s="118"/>
      <c r="GIU5" s="118"/>
      <c r="GIV5" s="118"/>
      <c r="GIW5" s="118"/>
      <c r="GIX5" s="118"/>
      <c r="GIY5" s="118"/>
      <c r="GIZ5" s="118"/>
      <c r="GJA5" s="118"/>
      <c r="GJB5" s="118"/>
      <c r="GJC5" s="118"/>
      <c r="GJD5" s="118"/>
      <c r="GJE5" s="118"/>
      <c r="GJF5" s="118"/>
      <c r="GJG5" s="118"/>
      <c r="GJH5" s="118"/>
      <c r="GJI5" s="118"/>
      <c r="GJJ5" s="118"/>
      <c r="GJK5" s="118"/>
      <c r="GJL5" s="118"/>
      <c r="GJM5" s="118"/>
      <c r="GJN5" s="118"/>
      <c r="GJO5" s="118"/>
      <c r="GJP5" s="118"/>
      <c r="GJQ5" s="118"/>
      <c r="GJR5" s="118"/>
      <c r="GJS5" s="118"/>
      <c r="GJT5" s="118"/>
      <c r="GJU5" s="118"/>
      <c r="GJV5" s="118"/>
      <c r="GJW5" s="118"/>
      <c r="GJX5" s="118"/>
      <c r="GJY5" s="118"/>
      <c r="GJZ5" s="118"/>
      <c r="GKA5" s="118"/>
      <c r="GKB5" s="118"/>
      <c r="GKC5" s="118"/>
      <c r="GKD5" s="118"/>
      <c r="GKE5" s="118"/>
      <c r="GKF5" s="118"/>
      <c r="GKG5" s="118"/>
      <c r="GKH5" s="118"/>
      <c r="GKI5" s="118"/>
      <c r="GKJ5" s="118"/>
      <c r="GKK5" s="118"/>
      <c r="GKL5" s="118"/>
      <c r="GKM5" s="118"/>
      <c r="GKN5" s="118"/>
      <c r="GKO5" s="118"/>
      <c r="GKP5" s="118"/>
      <c r="GKQ5" s="118"/>
      <c r="GKR5" s="118"/>
      <c r="GKS5" s="118"/>
      <c r="GKT5" s="118"/>
      <c r="GKU5" s="118"/>
      <c r="GKV5" s="118"/>
      <c r="GKW5" s="118"/>
      <c r="GKX5" s="118"/>
      <c r="GKY5" s="118"/>
      <c r="GKZ5" s="118"/>
      <c r="GLA5" s="118"/>
      <c r="GLB5" s="118"/>
      <c r="GLC5" s="118"/>
      <c r="GLD5" s="118"/>
      <c r="GLE5" s="118"/>
      <c r="GLF5" s="118"/>
      <c r="GLG5" s="118"/>
      <c r="GLH5" s="118"/>
      <c r="GLI5" s="118"/>
      <c r="GLJ5" s="118"/>
      <c r="GLK5" s="118"/>
      <c r="GLL5" s="118"/>
      <c r="GLM5" s="118"/>
      <c r="GLN5" s="118"/>
      <c r="GLO5" s="118"/>
      <c r="GLP5" s="118"/>
      <c r="GLQ5" s="118"/>
      <c r="GLR5" s="118"/>
      <c r="GLS5" s="118"/>
      <c r="GLT5" s="118"/>
      <c r="GLU5" s="118"/>
      <c r="GLV5" s="118"/>
      <c r="GLW5" s="118"/>
      <c r="GLX5" s="118"/>
      <c r="GLY5" s="118"/>
      <c r="GLZ5" s="118"/>
      <c r="GMA5" s="118"/>
      <c r="GMB5" s="118"/>
      <c r="GMC5" s="118"/>
      <c r="GMD5" s="118"/>
      <c r="GME5" s="118"/>
      <c r="GMF5" s="118"/>
      <c r="GMG5" s="118"/>
      <c r="GMH5" s="118"/>
      <c r="GMI5" s="118"/>
      <c r="GMJ5" s="118"/>
      <c r="GMK5" s="118"/>
      <c r="GML5" s="118"/>
      <c r="GMM5" s="118"/>
      <c r="GMN5" s="118"/>
      <c r="GMO5" s="118"/>
      <c r="GMP5" s="118"/>
      <c r="GMQ5" s="118"/>
      <c r="GMR5" s="118"/>
      <c r="GMS5" s="118"/>
      <c r="GMT5" s="118"/>
      <c r="GMU5" s="118"/>
      <c r="GMV5" s="118"/>
      <c r="GMW5" s="118"/>
      <c r="GMX5" s="118"/>
      <c r="GMY5" s="118"/>
      <c r="GMZ5" s="118"/>
      <c r="GNA5" s="118"/>
      <c r="GNB5" s="118"/>
      <c r="GNC5" s="118"/>
      <c r="GND5" s="118"/>
      <c r="GNE5" s="118"/>
      <c r="GNF5" s="118"/>
      <c r="GNG5" s="118"/>
      <c r="GNH5" s="118"/>
      <c r="GNI5" s="118"/>
      <c r="GNJ5" s="118"/>
      <c r="GNK5" s="118"/>
      <c r="GNL5" s="118"/>
      <c r="GNM5" s="118"/>
      <c r="GNN5" s="118"/>
      <c r="GNO5" s="118"/>
      <c r="GNP5" s="118"/>
      <c r="GNQ5" s="118"/>
      <c r="GNR5" s="118"/>
      <c r="GNS5" s="118"/>
      <c r="GNT5" s="118"/>
      <c r="GNU5" s="118"/>
      <c r="GNV5" s="118"/>
      <c r="GNW5" s="118"/>
      <c r="GNX5" s="118"/>
      <c r="GNY5" s="118"/>
      <c r="GNZ5" s="118"/>
      <c r="GOA5" s="118"/>
      <c r="GOB5" s="118"/>
      <c r="GOC5" s="118"/>
      <c r="GOD5" s="118"/>
      <c r="GOE5" s="118"/>
      <c r="GOF5" s="118"/>
      <c r="GOG5" s="118"/>
      <c r="GOH5" s="118"/>
      <c r="GOI5" s="118"/>
      <c r="GOJ5" s="118"/>
      <c r="GOK5" s="118"/>
      <c r="GOL5" s="118"/>
      <c r="GOM5" s="118"/>
      <c r="GON5" s="118"/>
      <c r="GOO5" s="118"/>
      <c r="GOP5" s="118"/>
      <c r="GOQ5" s="118"/>
      <c r="GOR5" s="118"/>
      <c r="GOS5" s="118"/>
      <c r="GOT5" s="118"/>
      <c r="GOU5" s="118"/>
      <c r="GOV5" s="118"/>
      <c r="GOW5" s="118"/>
      <c r="GOX5" s="118"/>
      <c r="GOY5" s="118"/>
      <c r="GOZ5" s="118"/>
      <c r="GPA5" s="118"/>
      <c r="GPB5" s="118"/>
      <c r="GPC5" s="118"/>
      <c r="GPD5" s="118"/>
      <c r="GPE5" s="118"/>
      <c r="GPF5" s="118"/>
      <c r="GPG5" s="118"/>
      <c r="GPH5" s="118"/>
      <c r="GPI5" s="118"/>
      <c r="GPJ5" s="118"/>
      <c r="GPK5" s="118"/>
      <c r="GPL5" s="118"/>
      <c r="GPM5" s="118"/>
      <c r="GPN5" s="118"/>
      <c r="GPO5" s="118"/>
      <c r="GPP5" s="118"/>
      <c r="GPQ5" s="118"/>
      <c r="GPR5" s="118"/>
      <c r="GPS5" s="118"/>
      <c r="GPT5" s="118"/>
      <c r="GPU5" s="118"/>
      <c r="GPV5" s="118"/>
      <c r="GPW5" s="118"/>
      <c r="GPX5" s="118"/>
      <c r="GPY5" s="118"/>
      <c r="GPZ5" s="118"/>
      <c r="GQA5" s="118"/>
      <c r="GQB5" s="118"/>
      <c r="GQC5" s="118"/>
      <c r="GQD5" s="118"/>
      <c r="GQE5" s="118"/>
      <c r="GQF5" s="118"/>
      <c r="GQG5" s="118"/>
      <c r="GQH5" s="118"/>
      <c r="GQI5" s="118"/>
      <c r="GQJ5" s="118"/>
      <c r="GQK5" s="118"/>
      <c r="GQL5" s="118"/>
      <c r="GQM5" s="118"/>
      <c r="GQN5" s="118"/>
      <c r="GQO5" s="118"/>
      <c r="GQP5" s="118"/>
      <c r="GQQ5" s="118"/>
      <c r="GQR5" s="118"/>
      <c r="GQS5" s="118"/>
      <c r="GQT5" s="118"/>
      <c r="GQU5" s="118"/>
      <c r="GQV5" s="118"/>
      <c r="GQW5" s="118"/>
      <c r="GQX5" s="118"/>
      <c r="GQY5" s="118"/>
      <c r="GQZ5" s="118"/>
      <c r="GRA5" s="118"/>
      <c r="GRB5" s="118"/>
      <c r="GRC5" s="118"/>
      <c r="GRD5" s="118"/>
      <c r="GRE5" s="118"/>
      <c r="GRF5" s="118"/>
      <c r="GRG5" s="118"/>
      <c r="GRH5" s="118"/>
      <c r="GRI5" s="118"/>
      <c r="GRJ5" s="118"/>
      <c r="GRK5" s="118"/>
      <c r="GRL5" s="118"/>
      <c r="GRM5" s="118"/>
      <c r="GRN5" s="118"/>
      <c r="GRO5" s="118"/>
      <c r="GRP5" s="118"/>
      <c r="GRQ5" s="118"/>
      <c r="GRR5" s="118"/>
      <c r="GRS5" s="118"/>
      <c r="GRT5" s="118"/>
      <c r="GRU5" s="118"/>
      <c r="GRV5" s="118"/>
      <c r="GRW5" s="118"/>
      <c r="GRX5" s="118"/>
      <c r="GRY5" s="118"/>
      <c r="GRZ5" s="118"/>
      <c r="GSA5" s="118"/>
      <c r="GSB5" s="118"/>
      <c r="GSC5" s="118"/>
      <c r="GSD5" s="118"/>
      <c r="GSE5" s="118"/>
      <c r="GSF5" s="118"/>
      <c r="GSG5" s="118"/>
      <c r="GSH5" s="118"/>
      <c r="GSI5" s="118"/>
      <c r="GSJ5" s="118"/>
      <c r="GSK5" s="118"/>
      <c r="GSL5" s="118"/>
      <c r="GSM5" s="118"/>
      <c r="GSN5" s="118"/>
      <c r="GSO5" s="118"/>
      <c r="GSP5" s="118"/>
      <c r="GSQ5" s="118"/>
      <c r="GSR5" s="118"/>
      <c r="GSS5" s="118"/>
      <c r="GST5" s="118"/>
      <c r="GSU5" s="118"/>
      <c r="GSV5" s="118"/>
      <c r="GSW5" s="118"/>
      <c r="GSX5" s="118"/>
      <c r="GSY5" s="118"/>
      <c r="GSZ5" s="118"/>
      <c r="GTA5" s="118"/>
      <c r="GTB5" s="118"/>
      <c r="GTC5" s="118"/>
      <c r="GTD5" s="118"/>
      <c r="GTE5" s="118"/>
      <c r="GTF5" s="118"/>
      <c r="GTG5" s="118"/>
      <c r="GTH5" s="118"/>
      <c r="GTI5" s="118"/>
      <c r="GTJ5" s="118"/>
      <c r="GTK5" s="118"/>
      <c r="GTL5" s="118"/>
      <c r="GTM5" s="118"/>
      <c r="GTN5" s="118"/>
      <c r="GTO5" s="118"/>
      <c r="GTP5" s="118"/>
      <c r="GTQ5" s="118"/>
      <c r="GTR5" s="118"/>
      <c r="GTS5" s="118"/>
      <c r="GTT5" s="118"/>
      <c r="GTU5" s="118"/>
      <c r="GTV5" s="118"/>
      <c r="GTW5" s="118"/>
      <c r="GTX5" s="118"/>
      <c r="GTY5" s="118"/>
      <c r="GTZ5" s="118"/>
      <c r="GUA5" s="118"/>
      <c r="GUB5" s="118"/>
      <c r="GUC5" s="118"/>
      <c r="GUD5" s="118"/>
      <c r="GUE5" s="118"/>
      <c r="GUF5" s="118"/>
      <c r="GUG5" s="118"/>
      <c r="GUH5" s="118"/>
      <c r="GUI5" s="118"/>
      <c r="GUJ5" s="118"/>
      <c r="GUK5" s="118"/>
      <c r="GUL5" s="118"/>
      <c r="GUM5" s="118"/>
      <c r="GUN5" s="118"/>
      <c r="GUO5" s="118"/>
      <c r="GUP5" s="118"/>
      <c r="GUQ5" s="118"/>
      <c r="GUR5" s="118"/>
      <c r="GUS5" s="118"/>
      <c r="GUT5" s="118"/>
      <c r="GUU5" s="118"/>
      <c r="GUV5" s="118"/>
      <c r="GUW5" s="118"/>
      <c r="GUX5" s="118"/>
      <c r="GUY5" s="118"/>
      <c r="GUZ5" s="118"/>
      <c r="GVA5" s="118"/>
      <c r="GVB5" s="118"/>
      <c r="GVC5" s="118"/>
      <c r="GVD5" s="118"/>
      <c r="GVE5" s="118"/>
      <c r="GVF5" s="118"/>
      <c r="GVG5" s="118"/>
      <c r="GVH5" s="118"/>
      <c r="GVI5" s="118"/>
      <c r="GVJ5" s="118"/>
      <c r="GVK5" s="118"/>
      <c r="GVL5" s="118"/>
      <c r="GVM5" s="118"/>
      <c r="GVN5" s="118"/>
      <c r="GVO5" s="118"/>
      <c r="GVP5" s="118"/>
      <c r="GVQ5" s="118"/>
      <c r="GVR5" s="118"/>
      <c r="GVS5" s="118"/>
      <c r="GVT5" s="118"/>
      <c r="GVU5" s="118"/>
      <c r="GVV5" s="118"/>
      <c r="GVW5" s="118"/>
      <c r="GVX5" s="118"/>
      <c r="GVY5" s="118"/>
      <c r="GVZ5" s="118"/>
      <c r="GWA5" s="118"/>
      <c r="GWB5" s="118"/>
      <c r="GWC5" s="118"/>
      <c r="GWD5" s="118"/>
      <c r="GWE5" s="118"/>
      <c r="GWF5" s="118"/>
      <c r="GWG5" s="118"/>
      <c r="GWH5" s="118"/>
      <c r="GWI5" s="118"/>
      <c r="GWJ5" s="118"/>
      <c r="GWK5" s="118"/>
      <c r="GWL5" s="118"/>
      <c r="GWM5" s="118"/>
      <c r="GWN5" s="118"/>
      <c r="GWO5" s="118"/>
      <c r="GWP5" s="118"/>
      <c r="GWQ5" s="118"/>
      <c r="GWR5" s="118"/>
      <c r="GWS5" s="118"/>
      <c r="GWT5" s="118"/>
      <c r="GWU5" s="118"/>
      <c r="GWV5" s="118"/>
      <c r="GWW5" s="118"/>
      <c r="GWX5" s="118"/>
      <c r="GWY5" s="118"/>
      <c r="GWZ5" s="118"/>
      <c r="GXA5" s="118"/>
      <c r="GXB5" s="118"/>
      <c r="GXC5" s="118"/>
      <c r="GXD5" s="118"/>
      <c r="GXE5" s="118"/>
      <c r="GXF5" s="118"/>
      <c r="GXG5" s="118"/>
      <c r="GXH5" s="118"/>
      <c r="GXI5" s="118"/>
      <c r="GXJ5" s="118"/>
      <c r="GXK5" s="118"/>
      <c r="GXL5" s="118"/>
      <c r="GXM5" s="118"/>
      <c r="GXN5" s="118"/>
      <c r="GXO5" s="118"/>
      <c r="GXP5" s="118"/>
      <c r="GXQ5" s="118"/>
      <c r="GXR5" s="118"/>
      <c r="GXS5" s="118"/>
      <c r="GXT5" s="118"/>
      <c r="GXU5" s="118"/>
      <c r="GXV5" s="118"/>
      <c r="GXW5" s="118"/>
      <c r="GXX5" s="118"/>
      <c r="GXY5" s="118"/>
      <c r="GXZ5" s="118"/>
      <c r="GYA5" s="118"/>
      <c r="GYB5" s="118"/>
      <c r="GYC5" s="118"/>
      <c r="GYD5" s="118"/>
      <c r="GYE5" s="118"/>
      <c r="GYF5" s="118"/>
      <c r="GYG5" s="118"/>
      <c r="GYH5" s="118"/>
      <c r="GYI5" s="118"/>
      <c r="GYJ5" s="118"/>
      <c r="GYK5" s="118"/>
      <c r="GYL5" s="118"/>
      <c r="GYM5" s="118"/>
      <c r="GYN5" s="118"/>
      <c r="GYO5" s="118"/>
      <c r="GYP5" s="118"/>
      <c r="GYQ5" s="118"/>
      <c r="GYR5" s="118"/>
      <c r="GYS5" s="118"/>
      <c r="GYT5" s="118"/>
      <c r="GYU5" s="118"/>
      <c r="GYV5" s="118"/>
      <c r="GYW5" s="118"/>
      <c r="GYX5" s="118"/>
      <c r="GYY5" s="118"/>
      <c r="GYZ5" s="118"/>
      <c r="GZA5" s="118"/>
      <c r="GZB5" s="118"/>
      <c r="GZC5" s="118"/>
      <c r="GZD5" s="118"/>
      <c r="GZE5" s="118"/>
      <c r="GZF5" s="118"/>
      <c r="GZG5" s="118"/>
      <c r="GZH5" s="118"/>
      <c r="GZI5" s="118"/>
      <c r="GZJ5" s="118"/>
      <c r="GZK5" s="118"/>
      <c r="GZL5" s="118"/>
      <c r="GZM5" s="118"/>
      <c r="GZN5" s="118"/>
      <c r="GZO5" s="118"/>
      <c r="GZP5" s="118"/>
      <c r="GZQ5" s="118"/>
      <c r="GZR5" s="118"/>
      <c r="GZS5" s="118"/>
      <c r="GZT5" s="118"/>
      <c r="GZU5" s="118"/>
      <c r="GZV5" s="118"/>
      <c r="GZW5" s="118"/>
      <c r="GZX5" s="118"/>
      <c r="GZY5" s="118"/>
      <c r="GZZ5" s="118"/>
      <c r="HAA5" s="118"/>
      <c r="HAB5" s="118"/>
      <c r="HAC5" s="118"/>
      <c r="HAD5" s="118"/>
      <c r="HAE5" s="118"/>
      <c r="HAF5" s="118"/>
      <c r="HAG5" s="118"/>
      <c r="HAH5" s="118"/>
      <c r="HAI5" s="118"/>
      <c r="HAJ5" s="118"/>
      <c r="HAK5" s="118"/>
      <c r="HAL5" s="118"/>
      <c r="HAM5" s="118"/>
      <c r="HAN5" s="118"/>
      <c r="HAO5" s="118"/>
      <c r="HAP5" s="118"/>
      <c r="HAQ5" s="118"/>
      <c r="HAR5" s="118"/>
      <c r="HAS5" s="118"/>
      <c r="HAT5" s="118"/>
      <c r="HAU5" s="118"/>
      <c r="HAV5" s="118"/>
      <c r="HAW5" s="118"/>
      <c r="HAX5" s="118"/>
      <c r="HAY5" s="118"/>
      <c r="HAZ5" s="118"/>
      <c r="HBA5" s="118"/>
      <c r="HBB5" s="118"/>
      <c r="HBC5" s="118"/>
      <c r="HBD5" s="118"/>
      <c r="HBE5" s="118"/>
      <c r="HBF5" s="118"/>
      <c r="HBG5" s="118"/>
      <c r="HBH5" s="118"/>
      <c r="HBI5" s="118"/>
      <c r="HBJ5" s="118"/>
      <c r="HBK5" s="118"/>
      <c r="HBL5" s="118"/>
      <c r="HBM5" s="118"/>
      <c r="HBN5" s="118"/>
      <c r="HBO5" s="118"/>
      <c r="HBP5" s="118"/>
      <c r="HBQ5" s="118"/>
      <c r="HBR5" s="118"/>
      <c r="HBS5" s="118"/>
      <c r="HBT5" s="118"/>
      <c r="HBU5" s="118"/>
      <c r="HBV5" s="118"/>
      <c r="HBW5" s="118"/>
      <c r="HBX5" s="118"/>
      <c r="HBY5" s="118"/>
      <c r="HBZ5" s="118"/>
      <c r="HCA5" s="118"/>
      <c r="HCB5" s="118"/>
      <c r="HCC5" s="118"/>
      <c r="HCD5" s="118"/>
      <c r="HCE5" s="118"/>
      <c r="HCF5" s="118"/>
      <c r="HCG5" s="118"/>
      <c r="HCH5" s="118"/>
      <c r="HCI5" s="118"/>
      <c r="HCJ5" s="118"/>
      <c r="HCK5" s="118"/>
      <c r="HCL5" s="118"/>
      <c r="HCM5" s="118"/>
      <c r="HCN5" s="118"/>
      <c r="HCO5" s="118"/>
      <c r="HCP5" s="118"/>
      <c r="HCQ5" s="118"/>
      <c r="HCR5" s="118"/>
      <c r="HCS5" s="118"/>
      <c r="HCT5" s="118"/>
      <c r="HCU5" s="118"/>
      <c r="HCV5" s="118"/>
      <c r="HCW5" s="118"/>
      <c r="HCX5" s="118"/>
      <c r="HCY5" s="118"/>
      <c r="HCZ5" s="118"/>
      <c r="HDA5" s="118"/>
      <c r="HDB5" s="118"/>
      <c r="HDC5" s="118"/>
      <c r="HDD5" s="118"/>
      <c r="HDE5" s="118"/>
      <c r="HDF5" s="118"/>
      <c r="HDG5" s="118"/>
      <c r="HDH5" s="118"/>
      <c r="HDI5" s="118"/>
      <c r="HDJ5" s="118"/>
      <c r="HDK5" s="118"/>
      <c r="HDL5" s="118"/>
      <c r="HDM5" s="118"/>
      <c r="HDN5" s="118"/>
      <c r="HDO5" s="118"/>
      <c r="HDP5" s="118"/>
      <c r="HDQ5" s="118"/>
      <c r="HDR5" s="118"/>
      <c r="HDS5" s="118"/>
      <c r="HDT5" s="118"/>
      <c r="HDU5" s="118"/>
      <c r="HDV5" s="118"/>
      <c r="HDW5" s="118"/>
      <c r="HDX5" s="118"/>
      <c r="HDY5" s="118"/>
      <c r="HDZ5" s="118"/>
      <c r="HEA5" s="118"/>
      <c r="HEB5" s="118"/>
      <c r="HEC5" s="118"/>
      <c r="HED5" s="118"/>
      <c r="HEE5" s="118"/>
      <c r="HEF5" s="118"/>
      <c r="HEG5" s="118"/>
      <c r="HEH5" s="118"/>
      <c r="HEI5" s="118"/>
      <c r="HEJ5" s="118"/>
      <c r="HEK5" s="118"/>
      <c r="HEL5" s="118"/>
      <c r="HEM5" s="118"/>
      <c r="HEN5" s="118"/>
      <c r="HEO5" s="118"/>
      <c r="HEP5" s="118"/>
      <c r="HEQ5" s="118"/>
      <c r="HER5" s="118"/>
      <c r="HES5" s="118"/>
      <c r="HET5" s="118"/>
      <c r="HEU5" s="118"/>
      <c r="HEV5" s="118"/>
      <c r="HEW5" s="118"/>
      <c r="HEX5" s="118"/>
      <c r="HEY5" s="118"/>
      <c r="HEZ5" s="118"/>
      <c r="HFA5" s="118"/>
      <c r="HFB5" s="118"/>
      <c r="HFC5" s="118"/>
      <c r="HFD5" s="118"/>
      <c r="HFE5" s="118"/>
      <c r="HFF5" s="118"/>
      <c r="HFG5" s="118"/>
      <c r="HFH5" s="118"/>
      <c r="HFI5" s="118"/>
      <c r="HFJ5" s="118"/>
      <c r="HFK5" s="118"/>
      <c r="HFL5" s="118"/>
      <c r="HFM5" s="118"/>
      <c r="HFN5" s="118"/>
      <c r="HFO5" s="118"/>
      <c r="HFP5" s="118"/>
      <c r="HFQ5" s="118"/>
      <c r="HFR5" s="118"/>
      <c r="HFS5" s="118"/>
      <c r="HFT5" s="118"/>
      <c r="HFU5" s="118"/>
      <c r="HFV5" s="118"/>
      <c r="HFW5" s="118"/>
      <c r="HFX5" s="118"/>
      <c r="HFY5" s="118"/>
      <c r="HFZ5" s="118"/>
      <c r="HGA5" s="118"/>
      <c r="HGB5" s="118"/>
      <c r="HGC5" s="118"/>
      <c r="HGD5" s="118"/>
      <c r="HGE5" s="118"/>
      <c r="HGF5" s="118"/>
      <c r="HGG5" s="118"/>
      <c r="HGH5" s="118"/>
      <c r="HGI5" s="118"/>
      <c r="HGJ5" s="118"/>
      <c r="HGK5" s="118"/>
      <c r="HGL5" s="118"/>
      <c r="HGM5" s="118"/>
      <c r="HGN5" s="118"/>
      <c r="HGO5" s="118"/>
      <c r="HGP5" s="118"/>
      <c r="HGQ5" s="118"/>
      <c r="HGR5" s="118"/>
      <c r="HGS5" s="118"/>
      <c r="HGT5" s="118"/>
      <c r="HGU5" s="118"/>
      <c r="HGV5" s="118"/>
      <c r="HGW5" s="118"/>
      <c r="HGX5" s="118"/>
      <c r="HGY5" s="118"/>
      <c r="HGZ5" s="118"/>
      <c r="HHA5" s="118"/>
      <c r="HHB5" s="118"/>
      <c r="HHC5" s="118"/>
      <c r="HHD5" s="118"/>
      <c r="HHE5" s="118"/>
      <c r="HHF5" s="118"/>
      <c r="HHG5" s="118"/>
      <c r="HHH5" s="118"/>
      <c r="HHI5" s="118"/>
      <c r="HHJ5" s="118"/>
      <c r="HHK5" s="118"/>
      <c r="HHL5" s="118"/>
      <c r="HHM5" s="118"/>
      <c r="HHN5" s="118"/>
      <c r="HHO5" s="118"/>
      <c r="HHP5" s="118"/>
      <c r="HHQ5" s="118"/>
      <c r="HHR5" s="118"/>
      <c r="HHS5" s="118"/>
      <c r="HHT5" s="118"/>
      <c r="HHU5" s="118"/>
      <c r="HHV5" s="118"/>
      <c r="HHW5" s="118"/>
      <c r="HHX5" s="118"/>
      <c r="HHY5" s="118"/>
      <c r="HHZ5" s="118"/>
      <c r="HIA5" s="118"/>
      <c r="HIB5" s="118"/>
      <c r="HIC5" s="118"/>
      <c r="HID5" s="118"/>
      <c r="HIE5" s="118"/>
      <c r="HIF5" s="118"/>
      <c r="HIG5" s="118"/>
      <c r="HIH5" s="118"/>
      <c r="HII5" s="118"/>
      <c r="HIJ5" s="118"/>
      <c r="HIK5" s="118"/>
      <c r="HIL5" s="118"/>
      <c r="HIM5" s="118"/>
      <c r="HIN5" s="118"/>
      <c r="HIO5" s="118"/>
      <c r="HIP5" s="118"/>
      <c r="HIQ5" s="118"/>
      <c r="HIR5" s="118"/>
      <c r="HIS5" s="118"/>
      <c r="HIT5" s="118"/>
      <c r="HIU5" s="118"/>
      <c r="HIV5" s="118"/>
      <c r="HIW5" s="118"/>
      <c r="HIX5" s="118"/>
      <c r="HIY5" s="118"/>
      <c r="HIZ5" s="118"/>
      <c r="HJA5" s="118"/>
      <c r="HJB5" s="118"/>
      <c r="HJC5" s="118"/>
      <c r="HJD5" s="118"/>
      <c r="HJE5" s="118"/>
      <c r="HJF5" s="118"/>
      <c r="HJG5" s="118"/>
      <c r="HJH5" s="118"/>
      <c r="HJI5" s="118"/>
      <c r="HJJ5" s="118"/>
      <c r="HJK5" s="118"/>
      <c r="HJL5" s="118"/>
      <c r="HJM5" s="118"/>
      <c r="HJN5" s="118"/>
      <c r="HJO5" s="118"/>
      <c r="HJP5" s="118"/>
      <c r="HJQ5" s="118"/>
      <c r="HJR5" s="118"/>
      <c r="HJS5" s="118"/>
      <c r="HJT5" s="118"/>
      <c r="HJU5" s="118"/>
      <c r="HJV5" s="118"/>
      <c r="HJW5" s="118"/>
      <c r="HJX5" s="118"/>
      <c r="HJY5" s="118"/>
      <c r="HJZ5" s="118"/>
      <c r="HKA5" s="118"/>
      <c r="HKB5" s="118"/>
      <c r="HKC5" s="118"/>
      <c r="HKD5" s="118"/>
      <c r="HKE5" s="118"/>
      <c r="HKF5" s="118"/>
      <c r="HKG5" s="118"/>
      <c r="HKH5" s="118"/>
      <c r="HKI5" s="118"/>
      <c r="HKJ5" s="118"/>
      <c r="HKK5" s="118"/>
      <c r="HKL5" s="118"/>
      <c r="HKM5" s="118"/>
      <c r="HKN5" s="118"/>
      <c r="HKO5" s="118"/>
      <c r="HKP5" s="118"/>
      <c r="HKQ5" s="118"/>
      <c r="HKR5" s="118"/>
      <c r="HKS5" s="118"/>
      <c r="HKT5" s="118"/>
      <c r="HKU5" s="118"/>
      <c r="HKV5" s="118"/>
      <c r="HKW5" s="118"/>
      <c r="HKX5" s="118"/>
      <c r="HKY5" s="118"/>
      <c r="HKZ5" s="118"/>
      <c r="HLA5" s="118"/>
      <c r="HLB5" s="118"/>
      <c r="HLC5" s="118"/>
      <c r="HLD5" s="118"/>
      <c r="HLE5" s="118"/>
      <c r="HLF5" s="118"/>
      <c r="HLG5" s="118"/>
      <c r="HLH5" s="118"/>
      <c r="HLI5" s="118"/>
      <c r="HLJ5" s="118"/>
      <c r="HLK5" s="118"/>
      <c r="HLL5" s="118"/>
      <c r="HLM5" s="118"/>
      <c r="HLN5" s="118"/>
      <c r="HLO5" s="118"/>
      <c r="HLP5" s="118"/>
      <c r="HLQ5" s="118"/>
      <c r="HLR5" s="118"/>
      <c r="HLS5" s="118"/>
      <c r="HLT5" s="118"/>
      <c r="HLU5" s="118"/>
      <c r="HLV5" s="118"/>
      <c r="HLW5" s="118"/>
      <c r="HLX5" s="118"/>
      <c r="HLY5" s="118"/>
      <c r="HLZ5" s="118"/>
      <c r="HMA5" s="118"/>
      <c r="HMB5" s="118"/>
      <c r="HMC5" s="118"/>
      <c r="HMD5" s="118"/>
      <c r="HME5" s="118"/>
      <c r="HMF5" s="118"/>
      <c r="HMG5" s="118"/>
      <c r="HMH5" s="118"/>
      <c r="HMI5" s="118"/>
      <c r="HMJ5" s="118"/>
      <c r="HMK5" s="118"/>
      <c r="HML5" s="118"/>
      <c r="HMM5" s="118"/>
      <c r="HMN5" s="118"/>
      <c r="HMO5" s="118"/>
      <c r="HMP5" s="118"/>
      <c r="HMQ5" s="118"/>
      <c r="HMR5" s="118"/>
      <c r="HMS5" s="118"/>
      <c r="HMT5" s="118"/>
      <c r="HMU5" s="118"/>
      <c r="HMV5" s="118"/>
      <c r="HMW5" s="118"/>
      <c r="HMX5" s="118"/>
      <c r="HMY5" s="118"/>
      <c r="HMZ5" s="118"/>
      <c r="HNA5" s="118"/>
      <c r="HNB5" s="118"/>
      <c r="HNC5" s="118"/>
      <c r="HND5" s="118"/>
      <c r="HNE5" s="118"/>
      <c r="HNF5" s="118"/>
      <c r="HNG5" s="118"/>
      <c r="HNH5" s="118"/>
      <c r="HNI5" s="118"/>
      <c r="HNJ5" s="118"/>
      <c r="HNK5" s="118"/>
      <c r="HNL5" s="118"/>
      <c r="HNM5" s="118"/>
      <c r="HNN5" s="118"/>
      <c r="HNO5" s="118"/>
      <c r="HNP5" s="118"/>
      <c r="HNQ5" s="118"/>
      <c r="HNR5" s="118"/>
      <c r="HNS5" s="118"/>
      <c r="HNT5" s="118"/>
      <c r="HNU5" s="118"/>
      <c r="HNV5" s="118"/>
      <c r="HNW5" s="118"/>
      <c r="HNX5" s="118"/>
      <c r="HNY5" s="118"/>
      <c r="HNZ5" s="118"/>
      <c r="HOA5" s="118"/>
      <c r="HOB5" s="118"/>
      <c r="HOC5" s="118"/>
      <c r="HOD5" s="118"/>
      <c r="HOE5" s="118"/>
      <c r="HOF5" s="118"/>
      <c r="HOG5" s="118"/>
      <c r="HOH5" s="118"/>
      <c r="HOI5" s="118"/>
      <c r="HOJ5" s="118"/>
      <c r="HOK5" s="118"/>
      <c r="HOL5" s="118"/>
      <c r="HOM5" s="118"/>
      <c r="HON5" s="118"/>
      <c r="HOO5" s="118"/>
      <c r="HOP5" s="118"/>
      <c r="HOQ5" s="118"/>
      <c r="HOR5" s="118"/>
      <c r="HOS5" s="118"/>
      <c r="HOT5" s="118"/>
      <c r="HOU5" s="118"/>
      <c r="HOV5" s="118"/>
      <c r="HOW5" s="118"/>
      <c r="HOX5" s="118"/>
      <c r="HOY5" s="118"/>
      <c r="HOZ5" s="118"/>
      <c r="HPA5" s="118"/>
      <c r="HPB5" s="118"/>
      <c r="HPC5" s="118"/>
      <c r="HPD5" s="118"/>
      <c r="HPE5" s="118"/>
      <c r="HPF5" s="118"/>
      <c r="HPG5" s="118"/>
      <c r="HPH5" s="118"/>
      <c r="HPI5" s="118"/>
      <c r="HPJ5" s="118"/>
      <c r="HPK5" s="118"/>
      <c r="HPL5" s="118"/>
      <c r="HPM5" s="118"/>
      <c r="HPN5" s="118"/>
      <c r="HPO5" s="118"/>
      <c r="HPP5" s="118"/>
      <c r="HPQ5" s="118"/>
      <c r="HPR5" s="118"/>
      <c r="HPS5" s="118"/>
      <c r="HPT5" s="118"/>
      <c r="HPU5" s="118"/>
      <c r="HPV5" s="118"/>
      <c r="HPW5" s="118"/>
      <c r="HPX5" s="118"/>
      <c r="HPY5" s="118"/>
      <c r="HPZ5" s="118"/>
      <c r="HQA5" s="118"/>
      <c r="HQB5" s="118"/>
      <c r="HQC5" s="118"/>
      <c r="HQD5" s="118"/>
      <c r="HQE5" s="118"/>
      <c r="HQF5" s="118"/>
      <c r="HQG5" s="118"/>
      <c r="HQH5" s="118"/>
      <c r="HQI5" s="118"/>
      <c r="HQJ5" s="118"/>
      <c r="HQK5" s="118"/>
      <c r="HQL5" s="118"/>
      <c r="HQM5" s="118"/>
      <c r="HQN5" s="118"/>
      <c r="HQO5" s="118"/>
      <c r="HQP5" s="118"/>
      <c r="HQQ5" s="118"/>
      <c r="HQR5" s="118"/>
      <c r="HQS5" s="118"/>
      <c r="HQT5" s="118"/>
      <c r="HQU5" s="118"/>
      <c r="HQV5" s="118"/>
      <c r="HQW5" s="118"/>
      <c r="HQX5" s="118"/>
      <c r="HQY5" s="118"/>
      <c r="HQZ5" s="118"/>
      <c r="HRA5" s="118"/>
      <c r="HRB5" s="118"/>
      <c r="HRC5" s="118"/>
      <c r="HRD5" s="118"/>
      <c r="HRE5" s="118"/>
      <c r="HRF5" s="118"/>
      <c r="HRG5" s="118"/>
      <c r="HRH5" s="118"/>
      <c r="HRI5" s="118"/>
      <c r="HRJ5" s="118"/>
      <c r="HRK5" s="118"/>
      <c r="HRL5" s="118"/>
      <c r="HRM5" s="118"/>
      <c r="HRN5" s="118"/>
      <c r="HRO5" s="118"/>
      <c r="HRP5" s="118"/>
      <c r="HRQ5" s="118"/>
      <c r="HRR5" s="118"/>
      <c r="HRS5" s="118"/>
      <c r="HRT5" s="118"/>
      <c r="HRU5" s="118"/>
      <c r="HRV5" s="118"/>
      <c r="HRW5" s="118"/>
      <c r="HRX5" s="118"/>
      <c r="HRY5" s="118"/>
      <c r="HRZ5" s="118"/>
      <c r="HSA5" s="118"/>
      <c r="HSB5" s="118"/>
      <c r="HSC5" s="118"/>
      <c r="HSD5" s="118"/>
      <c r="HSE5" s="118"/>
      <c r="HSF5" s="118"/>
      <c r="HSG5" s="118"/>
      <c r="HSH5" s="118"/>
      <c r="HSI5" s="118"/>
      <c r="HSJ5" s="118"/>
      <c r="HSK5" s="118"/>
      <c r="HSL5" s="118"/>
      <c r="HSM5" s="118"/>
      <c r="HSN5" s="118"/>
      <c r="HSO5" s="118"/>
      <c r="HSP5" s="118"/>
      <c r="HSQ5" s="118"/>
      <c r="HSR5" s="118"/>
      <c r="HSS5" s="118"/>
      <c r="HST5" s="118"/>
      <c r="HSU5" s="118"/>
      <c r="HSV5" s="118"/>
      <c r="HSW5" s="118"/>
      <c r="HSX5" s="118"/>
      <c r="HSY5" s="118"/>
      <c r="HSZ5" s="118"/>
      <c r="HTA5" s="118"/>
      <c r="HTB5" s="118"/>
      <c r="HTC5" s="118"/>
      <c r="HTD5" s="118"/>
      <c r="HTE5" s="118"/>
      <c r="HTF5" s="118"/>
      <c r="HTG5" s="118"/>
      <c r="HTH5" s="118"/>
      <c r="HTI5" s="118"/>
      <c r="HTJ5" s="118"/>
      <c r="HTK5" s="118"/>
      <c r="HTL5" s="118"/>
      <c r="HTM5" s="118"/>
      <c r="HTN5" s="118"/>
      <c r="HTO5" s="118"/>
      <c r="HTP5" s="118"/>
      <c r="HTQ5" s="118"/>
      <c r="HTR5" s="118"/>
      <c r="HTS5" s="118"/>
      <c r="HTT5" s="118"/>
      <c r="HTU5" s="118"/>
      <c r="HTV5" s="118"/>
      <c r="HTW5" s="118"/>
      <c r="HTX5" s="118"/>
      <c r="HTY5" s="118"/>
      <c r="HTZ5" s="118"/>
      <c r="HUA5" s="118"/>
      <c r="HUB5" s="118"/>
      <c r="HUC5" s="118"/>
      <c r="HUD5" s="118"/>
      <c r="HUE5" s="118"/>
      <c r="HUF5" s="118"/>
      <c r="HUG5" s="118"/>
      <c r="HUH5" s="118"/>
      <c r="HUI5" s="118"/>
      <c r="HUJ5" s="118"/>
      <c r="HUK5" s="118"/>
      <c r="HUL5" s="118"/>
      <c r="HUM5" s="118"/>
      <c r="HUN5" s="118"/>
      <c r="HUO5" s="118"/>
      <c r="HUP5" s="118"/>
      <c r="HUQ5" s="118"/>
      <c r="HUR5" s="118"/>
      <c r="HUS5" s="118"/>
      <c r="HUT5" s="118"/>
      <c r="HUU5" s="118"/>
      <c r="HUV5" s="118"/>
      <c r="HUW5" s="118"/>
      <c r="HUX5" s="118"/>
      <c r="HUY5" s="118"/>
      <c r="HUZ5" s="118"/>
      <c r="HVA5" s="118"/>
      <c r="HVB5" s="118"/>
      <c r="HVC5" s="118"/>
      <c r="HVD5" s="118"/>
      <c r="HVE5" s="118"/>
      <c r="HVF5" s="118"/>
      <c r="HVG5" s="118"/>
      <c r="HVH5" s="118"/>
      <c r="HVI5" s="118"/>
      <c r="HVJ5" s="118"/>
      <c r="HVK5" s="118"/>
      <c r="HVL5" s="118"/>
      <c r="HVM5" s="118"/>
      <c r="HVN5" s="118"/>
      <c r="HVO5" s="118"/>
      <c r="HVP5" s="118"/>
      <c r="HVQ5" s="118"/>
      <c r="HVR5" s="118"/>
      <c r="HVS5" s="118"/>
      <c r="HVT5" s="118"/>
      <c r="HVU5" s="118"/>
      <c r="HVV5" s="118"/>
      <c r="HVW5" s="118"/>
      <c r="HVX5" s="118"/>
      <c r="HVY5" s="118"/>
      <c r="HVZ5" s="118"/>
      <c r="HWA5" s="118"/>
      <c r="HWB5" s="118"/>
      <c r="HWC5" s="118"/>
      <c r="HWD5" s="118"/>
      <c r="HWE5" s="118"/>
      <c r="HWF5" s="118"/>
      <c r="HWG5" s="118"/>
      <c r="HWH5" s="118"/>
      <c r="HWI5" s="118"/>
      <c r="HWJ5" s="118"/>
      <c r="HWK5" s="118"/>
      <c r="HWL5" s="118"/>
      <c r="HWM5" s="118"/>
      <c r="HWN5" s="118"/>
      <c r="HWO5" s="118"/>
      <c r="HWP5" s="118"/>
      <c r="HWQ5" s="118"/>
      <c r="HWR5" s="118"/>
      <c r="HWS5" s="118"/>
      <c r="HWT5" s="118"/>
      <c r="HWU5" s="118"/>
      <c r="HWV5" s="118"/>
      <c r="HWW5" s="118"/>
      <c r="HWX5" s="118"/>
      <c r="HWY5" s="118"/>
      <c r="HWZ5" s="118"/>
      <c r="HXA5" s="118"/>
      <c r="HXB5" s="118"/>
      <c r="HXC5" s="118"/>
      <c r="HXD5" s="118"/>
      <c r="HXE5" s="118"/>
      <c r="HXF5" s="118"/>
      <c r="HXG5" s="118"/>
      <c r="HXH5" s="118"/>
      <c r="HXI5" s="118"/>
      <c r="HXJ5" s="118"/>
      <c r="HXK5" s="118"/>
      <c r="HXL5" s="118"/>
      <c r="HXM5" s="118"/>
      <c r="HXN5" s="118"/>
      <c r="HXO5" s="118"/>
      <c r="HXP5" s="118"/>
      <c r="HXQ5" s="118"/>
      <c r="HXR5" s="118"/>
      <c r="HXS5" s="118"/>
      <c r="HXT5" s="118"/>
      <c r="HXU5" s="118"/>
      <c r="HXV5" s="118"/>
      <c r="HXW5" s="118"/>
      <c r="HXX5" s="118"/>
      <c r="HXY5" s="118"/>
      <c r="HXZ5" s="118"/>
      <c r="HYA5" s="118"/>
      <c r="HYB5" s="118"/>
      <c r="HYC5" s="118"/>
      <c r="HYD5" s="118"/>
      <c r="HYE5" s="118"/>
      <c r="HYF5" s="118"/>
      <c r="HYG5" s="118"/>
      <c r="HYH5" s="118"/>
      <c r="HYI5" s="118"/>
      <c r="HYJ5" s="118"/>
      <c r="HYK5" s="118"/>
      <c r="HYL5" s="118"/>
      <c r="HYM5" s="118"/>
      <c r="HYN5" s="118"/>
      <c r="HYO5" s="118"/>
      <c r="HYP5" s="118"/>
      <c r="HYQ5" s="118"/>
      <c r="HYR5" s="118"/>
      <c r="HYS5" s="118"/>
      <c r="HYT5" s="118"/>
      <c r="HYU5" s="118"/>
      <c r="HYV5" s="118"/>
      <c r="HYW5" s="118"/>
      <c r="HYX5" s="118"/>
      <c r="HYY5" s="118"/>
      <c r="HYZ5" s="118"/>
      <c r="HZA5" s="118"/>
      <c r="HZB5" s="118"/>
      <c r="HZC5" s="118"/>
      <c r="HZD5" s="118"/>
      <c r="HZE5" s="118"/>
      <c r="HZF5" s="118"/>
      <c r="HZG5" s="118"/>
      <c r="HZH5" s="118"/>
      <c r="HZI5" s="118"/>
      <c r="HZJ5" s="118"/>
      <c r="HZK5" s="118"/>
      <c r="HZL5" s="118"/>
      <c r="HZM5" s="118"/>
      <c r="HZN5" s="118"/>
      <c r="HZO5" s="118"/>
      <c r="HZP5" s="118"/>
      <c r="HZQ5" s="118"/>
      <c r="HZR5" s="118"/>
      <c r="HZS5" s="118"/>
      <c r="HZT5" s="118"/>
      <c r="HZU5" s="118"/>
      <c r="HZV5" s="118"/>
      <c r="HZW5" s="118"/>
      <c r="HZX5" s="118"/>
      <c r="HZY5" s="118"/>
      <c r="HZZ5" s="118"/>
      <c r="IAA5" s="118"/>
      <c r="IAB5" s="118"/>
      <c r="IAC5" s="118"/>
      <c r="IAD5" s="118"/>
      <c r="IAE5" s="118"/>
      <c r="IAF5" s="118"/>
      <c r="IAG5" s="118"/>
      <c r="IAH5" s="118"/>
      <c r="IAI5" s="118"/>
      <c r="IAJ5" s="118"/>
      <c r="IAK5" s="118"/>
      <c r="IAL5" s="118"/>
      <c r="IAM5" s="118"/>
      <c r="IAN5" s="118"/>
      <c r="IAO5" s="118"/>
      <c r="IAP5" s="118"/>
      <c r="IAQ5" s="118"/>
      <c r="IAR5" s="118"/>
      <c r="IAS5" s="118"/>
      <c r="IAT5" s="118"/>
      <c r="IAU5" s="118"/>
      <c r="IAV5" s="118"/>
      <c r="IAW5" s="118"/>
      <c r="IAX5" s="118"/>
      <c r="IAY5" s="118"/>
      <c r="IAZ5" s="118"/>
      <c r="IBA5" s="118"/>
      <c r="IBB5" s="118"/>
      <c r="IBC5" s="118"/>
      <c r="IBD5" s="118"/>
      <c r="IBE5" s="118"/>
      <c r="IBF5" s="118"/>
      <c r="IBG5" s="118"/>
      <c r="IBH5" s="118"/>
      <c r="IBI5" s="118"/>
      <c r="IBJ5" s="118"/>
      <c r="IBK5" s="118"/>
      <c r="IBL5" s="118"/>
      <c r="IBM5" s="118"/>
      <c r="IBN5" s="118"/>
      <c r="IBO5" s="118"/>
      <c r="IBP5" s="118"/>
      <c r="IBQ5" s="118"/>
      <c r="IBR5" s="118"/>
      <c r="IBS5" s="118"/>
      <c r="IBT5" s="118"/>
      <c r="IBU5" s="118"/>
      <c r="IBV5" s="118"/>
      <c r="IBW5" s="118"/>
      <c r="IBX5" s="118"/>
      <c r="IBY5" s="118"/>
      <c r="IBZ5" s="118"/>
      <c r="ICA5" s="118"/>
      <c r="ICB5" s="118"/>
      <c r="ICC5" s="118"/>
      <c r="ICD5" s="118"/>
      <c r="ICE5" s="118"/>
      <c r="ICF5" s="118"/>
      <c r="ICG5" s="118"/>
      <c r="ICH5" s="118"/>
      <c r="ICI5" s="118"/>
      <c r="ICJ5" s="118"/>
      <c r="ICK5" s="118"/>
      <c r="ICL5" s="118"/>
      <c r="ICM5" s="118"/>
      <c r="ICN5" s="118"/>
      <c r="ICO5" s="118"/>
      <c r="ICP5" s="118"/>
      <c r="ICQ5" s="118"/>
      <c r="ICR5" s="118"/>
      <c r="ICS5" s="118"/>
      <c r="ICT5" s="118"/>
      <c r="ICU5" s="118"/>
      <c r="ICV5" s="118"/>
      <c r="ICW5" s="118"/>
      <c r="ICX5" s="118"/>
      <c r="ICY5" s="118"/>
      <c r="ICZ5" s="118"/>
      <c r="IDA5" s="118"/>
      <c r="IDB5" s="118"/>
      <c r="IDC5" s="118"/>
      <c r="IDD5" s="118"/>
      <c r="IDE5" s="118"/>
      <c r="IDF5" s="118"/>
      <c r="IDG5" s="118"/>
      <c r="IDH5" s="118"/>
      <c r="IDI5" s="118"/>
      <c r="IDJ5" s="118"/>
      <c r="IDK5" s="118"/>
      <c r="IDL5" s="118"/>
      <c r="IDM5" s="118"/>
      <c r="IDN5" s="118"/>
      <c r="IDO5" s="118"/>
      <c r="IDP5" s="118"/>
      <c r="IDQ5" s="118"/>
      <c r="IDR5" s="118"/>
      <c r="IDS5" s="118"/>
      <c r="IDT5" s="118"/>
      <c r="IDU5" s="118"/>
      <c r="IDV5" s="118"/>
      <c r="IDW5" s="118"/>
      <c r="IDX5" s="118"/>
      <c r="IDY5" s="118"/>
      <c r="IDZ5" s="118"/>
      <c r="IEA5" s="118"/>
      <c r="IEB5" s="118"/>
      <c r="IEC5" s="118"/>
      <c r="IED5" s="118"/>
      <c r="IEE5" s="118"/>
      <c r="IEF5" s="118"/>
      <c r="IEG5" s="118"/>
      <c r="IEH5" s="118"/>
      <c r="IEI5" s="118"/>
      <c r="IEJ5" s="118"/>
      <c r="IEK5" s="118"/>
      <c r="IEL5" s="118"/>
      <c r="IEM5" s="118"/>
      <c r="IEN5" s="118"/>
      <c r="IEO5" s="118"/>
      <c r="IEP5" s="118"/>
      <c r="IEQ5" s="118"/>
      <c r="IER5" s="118"/>
      <c r="IES5" s="118"/>
      <c r="IET5" s="118"/>
      <c r="IEU5" s="118"/>
      <c r="IEV5" s="118"/>
      <c r="IEW5" s="118"/>
      <c r="IEX5" s="118"/>
      <c r="IEY5" s="118"/>
      <c r="IEZ5" s="118"/>
      <c r="IFA5" s="118"/>
      <c r="IFB5" s="118"/>
      <c r="IFC5" s="118"/>
      <c r="IFD5" s="118"/>
      <c r="IFE5" s="118"/>
      <c r="IFF5" s="118"/>
      <c r="IFG5" s="118"/>
      <c r="IFH5" s="118"/>
      <c r="IFI5" s="118"/>
      <c r="IFJ5" s="118"/>
      <c r="IFK5" s="118"/>
      <c r="IFL5" s="118"/>
      <c r="IFM5" s="118"/>
      <c r="IFN5" s="118"/>
      <c r="IFO5" s="118"/>
      <c r="IFP5" s="118"/>
      <c r="IFQ5" s="118"/>
      <c r="IFR5" s="118"/>
      <c r="IFS5" s="118"/>
      <c r="IFT5" s="118"/>
      <c r="IFU5" s="118"/>
      <c r="IFV5" s="118"/>
      <c r="IFW5" s="118"/>
      <c r="IFX5" s="118"/>
      <c r="IFY5" s="118"/>
      <c r="IFZ5" s="118"/>
      <c r="IGA5" s="118"/>
      <c r="IGB5" s="118"/>
      <c r="IGC5" s="118"/>
      <c r="IGD5" s="118"/>
      <c r="IGE5" s="118"/>
      <c r="IGF5" s="118"/>
      <c r="IGG5" s="118"/>
      <c r="IGH5" s="118"/>
      <c r="IGI5" s="118"/>
      <c r="IGJ5" s="118"/>
      <c r="IGK5" s="118"/>
      <c r="IGL5" s="118"/>
      <c r="IGM5" s="118"/>
      <c r="IGN5" s="118"/>
      <c r="IGO5" s="118"/>
      <c r="IGP5" s="118"/>
      <c r="IGQ5" s="118"/>
      <c r="IGR5" s="118"/>
      <c r="IGS5" s="118"/>
      <c r="IGT5" s="118"/>
      <c r="IGU5" s="118"/>
      <c r="IGV5" s="118"/>
      <c r="IGW5" s="118"/>
      <c r="IGX5" s="118"/>
      <c r="IGY5" s="118"/>
      <c r="IGZ5" s="118"/>
      <c r="IHA5" s="118"/>
      <c r="IHB5" s="118"/>
      <c r="IHC5" s="118"/>
      <c r="IHD5" s="118"/>
      <c r="IHE5" s="118"/>
      <c r="IHF5" s="118"/>
      <c r="IHG5" s="118"/>
      <c r="IHH5" s="118"/>
      <c r="IHI5" s="118"/>
      <c r="IHJ5" s="118"/>
      <c r="IHK5" s="118"/>
      <c r="IHL5" s="118"/>
      <c r="IHM5" s="118"/>
      <c r="IHN5" s="118"/>
      <c r="IHO5" s="118"/>
      <c r="IHP5" s="118"/>
      <c r="IHQ5" s="118"/>
      <c r="IHR5" s="118"/>
      <c r="IHS5" s="118"/>
      <c r="IHT5" s="118"/>
      <c r="IHU5" s="118"/>
      <c r="IHV5" s="118"/>
      <c r="IHW5" s="118"/>
      <c r="IHX5" s="118"/>
      <c r="IHY5" s="118"/>
      <c r="IHZ5" s="118"/>
      <c r="IIA5" s="118"/>
      <c r="IIB5" s="118"/>
      <c r="IIC5" s="118"/>
      <c r="IID5" s="118"/>
      <c r="IIE5" s="118"/>
      <c r="IIF5" s="118"/>
      <c r="IIG5" s="118"/>
      <c r="IIH5" s="118"/>
      <c r="III5" s="118"/>
      <c r="IIJ5" s="118"/>
      <c r="IIK5" s="118"/>
      <c r="IIL5" s="118"/>
      <c r="IIM5" s="118"/>
      <c r="IIN5" s="118"/>
      <c r="IIO5" s="118"/>
      <c r="IIP5" s="118"/>
      <c r="IIQ5" s="118"/>
      <c r="IIR5" s="118"/>
      <c r="IIS5" s="118"/>
      <c r="IIT5" s="118"/>
      <c r="IIU5" s="118"/>
      <c r="IIV5" s="118"/>
      <c r="IIW5" s="118"/>
      <c r="IIX5" s="118"/>
      <c r="IIY5" s="118"/>
      <c r="IIZ5" s="118"/>
      <c r="IJA5" s="118"/>
      <c r="IJB5" s="118"/>
      <c r="IJC5" s="118"/>
      <c r="IJD5" s="118"/>
      <c r="IJE5" s="118"/>
      <c r="IJF5" s="118"/>
      <c r="IJG5" s="118"/>
      <c r="IJH5" s="118"/>
      <c r="IJI5" s="118"/>
      <c r="IJJ5" s="118"/>
      <c r="IJK5" s="118"/>
      <c r="IJL5" s="118"/>
      <c r="IJM5" s="118"/>
      <c r="IJN5" s="118"/>
      <c r="IJO5" s="118"/>
      <c r="IJP5" s="118"/>
      <c r="IJQ5" s="118"/>
      <c r="IJR5" s="118"/>
      <c r="IJS5" s="118"/>
      <c r="IJT5" s="118"/>
      <c r="IJU5" s="118"/>
      <c r="IJV5" s="118"/>
      <c r="IJW5" s="118"/>
      <c r="IJX5" s="118"/>
      <c r="IJY5" s="118"/>
      <c r="IJZ5" s="118"/>
      <c r="IKA5" s="118"/>
      <c r="IKB5" s="118"/>
      <c r="IKC5" s="118"/>
      <c r="IKD5" s="118"/>
      <c r="IKE5" s="118"/>
      <c r="IKF5" s="118"/>
      <c r="IKG5" s="118"/>
      <c r="IKH5" s="118"/>
      <c r="IKI5" s="118"/>
      <c r="IKJ5" s="118"/>
      <c r="IKK5" s="118"/>
      <c r="IKL5" s="118"/>
      <c r="IKM5" s="118"/>
      <c r="IKN5" s="118"/>
      <c r="IKO5" s="118"/>
      <c r="IKP5" s="118"/>
      <c r="IKQ5" s="118"/>
      <c r="IKR5" s="118"/>
      <c r="IKS5" s="118"/>
      <c r="IKT5" s="118"/>
      <c r="IKU5" s="118"/>
      <c r="IKV5" s="118"/>
      <c r="IKW5" s="118"/>
      <c r="IKX5" s="118"/>
      <c r="IKY5" s="118"/>
      <c r="IKZ5" s="118"/>
      <c r="ILA5" s="118"/>
      <c r="ILB5" s="118"/>
      <c r="ILC5" s="118"/>
      <c r="ILD5" s="118"/>
      <c r="ILE5" s="118"/>
      <c r="ILF5" s="118"/>
      <c r="ILG5" s="118"/>
      <c r="ILH5" s="118"/>
      <c r="ILI5" s="118"/>
      <c r="ILJ5" s="118"/>
      <c r="ILK5" s="118"/>
      <c r="ILL5" s="118"/>
      <c r="ILM5" s="118"/>
      <c r="ILN5" s="118"/>
      <c r="ILO5" s="118"/>
      <c r="ILP5" s="118"/>
      <c r="ILQ5" s="118"/>
      <c r="ILR5" s="118"/>
      <c r="ILS5" s="118"/>
      <c r="ILT5" s="118"/>
      <c r="ILU5" s="118"/>
      <c r="ILV5" s="118"/>
      <c r="ILW5" s="118"/>
      <c r="ILX5" s="118"/>
      <c r="ILY5" s="118"/>
      <c r="ILZ5" s="118"/>
      <c r="IMA5" s="118"/>
      <c r="IMB5" s="118"/>
      <c r="IMC5" s="118"/>
      <c r="IMD5" s="118"/>
      <c r="IME5" s="118"/>
      <c r="IMF5" s="118"/>
      <c r="IMG5" s="118"/>
      <c r="IMH5" s="118"/>
      <c r="IMI5" s="118"/>
      <c r="IMJ5" s="118"/>
      <c r="IMK5" s="118"/>
      <c r="IML5" s="118"/>
      <c r="IMM5" s="118"/>
      <c r="IMN5" s="118"/>
      <c r="IMO5" s="118"/>
      <c r="IMP5" s="118"/>
      <c r="IMQ5" s="118"/>
      <c r="IMR5" s="118"/>
      <c r="IMS5" s="118"/>
      <c r="IMT5" s="118"/>
      <c r="IMU5" s="118"/>
      <c r="IMV5" s="118"/>
      <c r="IMW5" s="118"/>
      <c r="IMX5" s="118"/>
      <c r="IMY5" s="118"/>
      <c r="IMZ5" s="118"/>
      <c r="INA5" s="118"/>
      <c r="INB5" s="118"/>
      <c r="INC5" s="118"/>
      <c r="IND5" s="118"/>
      <c r="INE5" s="118"/>
      <c r="INF5" s="118"/>
      <c r="ING5" s="118"/>
      <c r="INH5" s="118"/>
      <c r="INI5" s="118"/>
      <c r="INJ5" s="118"/>
      <c r="INK5" s="118"/>
      <c r="INL5" s="118"/>
      <c r="INM5" s="118"/>
      <c r="INN5" s="118"/>
      <c r="INO5" s="118"/>
      <c r="INP5" s="118"/>
      <c r="INQ5" s="118"/>
      <c r="INR5" s="118"/>
      <c r="INS5" s="118"/>
      <c r="INT5" s="118"/>
      <c r="INU5" s="118"/>
      <c r="INV5" s="118"/>
      <c r="INW5" s="118"/>
      <c r="INX5" s="118"/>
      <c r="INY5" s="118"/>
      <c r="INZ5" s="118"/>
      <c r="IOA5" s="118"/>
      <c r="IOB5" s="118"/>
      <c r="IOC5" s="118"/>
      <c r="IOD5" s="118"/>
      <c r="IOE5" s="118"/>
      <c r="IOF5" s="118"/>
      <c r="IOG5" s="118"/>
      <c r="IOH5" s="118"/>
      <c r="IOI5" s="118"/>
      <c r="IOJ5" s="118"/>
      <c r="IOK5" s="118"/>
      <c r="IOL5" s="118"/>
      <c r="IOM5" s="118"/>
      <c r="ION5" s="118"/>
      <c r="IOO5" s="118"/>
      <c r="IOP5" s="118"/>
      <c r="IOQ5" s="118"/>
      <c r="IOR5" s="118"/>
      <c r="IOS5" s="118"/>
      <c r="IOT5" s="118"/>
      <c r="IOU5" s="118"/>
      <c r="IOV5" s="118"/>
      <c r="IOW5" s="118"/>
      <c r="IOX5" s="118"/>
      <c r="IOY5" s="118"/>
      <c r="IOZ5" s="118"/>
      <c r="IPA5" s="118"/>
      <c r="IPB5" s="118"/>
      <c r="IPC5" s="118"/>
      <c r="IPD5" s="118"/>
      <c r="IPE5" s="118"/>
      <c r="IPF5" s="118"/>
      <c r="IPG5" s="118"/>
      <c r="IPH5" s="118"/>
      <c r="IPI5" s="118"/>
      <c r="IPJ5" s="118"/>
      <c r="IPK5" s="118"/>
      <c r="IPL5" s="118"/>
      <c r="IPM5" s="118"/>
      <c r="IPN5" s="118"/>
      <c r="IPO5" s="118"/>
      <c r="IPP5" s="118"/>
      <c r="IPQ5" s="118"/>
      <c r="IPR5" s="118"/>
      <c r="IPS5" s="118"/>
      <c r="IPT5" s="118"/>
      <c r="IPU5" s="118"/>
      <c r="IPV5" s="118"/>
      <c r="IPW5" s="118"/>
      <c r="IPX5" s="118"/>
      <c r="IPY5" s="118"/>
      <c r="IPZ5" s="118"/>
      <c r="IQA5" s="118"/>
      <c r="IQB5" s="118"/>
      <c r="IQC5" s="118"/>
      <c r="IQD5" s="118"/>
      <c r="IQE5" s="118"/>
      <c r="IQF5" s="118"/>
      <c r="IQG5" s="118"/>
      <c r="IQH5" s="118"/>
      <c r="IQI5" s="118"/>
      <c r="IQJ5" s="118"/>
      <c r="IQK5" s="118"/>
      <c r="IQL5" s="118"/>
      <c r="IQM5" s="118"/>
      <c r="IQN5" s="118"/>
      <c r="IQO5" s="118"/>
      <c r="IQP5" s="118"/>
      <c r="IQQ5" s="118"/>
      <c r="IQR5" s="118"/>
      <c r="IQS5" s="118"/>
      <c r="IQT5" s="118"/>
      <c r="IQU5" s="118"/>
      <c r="IQV5" s="118"/>
      <c r="IQW5" s="118"/>
      <c r="IQX5" s="118"/>
      <c r="IQY5" s="118"/>
      <c r="IQZ5" s="118"/>
      <c r="IRA5" s="118"/>
      <c r="IRB5" s="118"/>
      <c r="IRC5" s="118"/>
      <c r="IRD5" s="118"/>
      <c r="IRE5" s="118"/>
      <c r="IRF5" s="118"/>
      <c r="IRG5" s="118"/>
      <c r="IRH5" s="118"/>
      <c r="IRI5" s="118"/>
      <c r="IRJ5" s="118"/>
      <c r="IRK5" s="118"/>
      <c r="IRL5" s="118"/>
      <c r="IRM5" s="118"/>
      <c r="IRN5" s="118"/>
      <c r="IRO5" s="118"/>
      <c r="IRP5" s="118"/>
      <c r="IRQ5" s="118"/>
      <c r="IRR5" s="118"/>
      <c r="IRS5" s="118"/>
      <c r="IRT5" s="118"/>
      <c r="IRU5" s="118"/>
      <c r="IRV5" s="118"/>
      <c r="IRW5" s="118"/>
      <c r="IRX5" s="118"/>
      <c r="IRY5" s="118"/>
      <c r="IRZ5" s="118"/>
      <c r="ISA5" s="118"/>
      <c r="ISB5" s="118"/>
      <c r="ISC5" s="118"/>
      <c r="ISD5" s="118"/>
      <c r="ISE5" s="118"/>
      <c r="ISF5" s="118"/>
      <c r="ISG5" s="118"/>
      <c r="ISH5" s="118"/>
      <c r="ISI5" s="118"/>
      <c r="ISJ5" s="118"/>
      <c r="ISK5" s="118"/>
      <c r="ISL5" s="118"/>
      <c r="ISM5" s="118"/>
      <c r="ISN5" s="118"/>
      <c r="ISO5" s="118"/>
      <c r="ISP5" s="118"/>
      <c r="ISQ5" s="118"/>
      <c r="ISR5" s="118"/>
      <c r="ISS5" s="118"/>
      <c r="IST5" s="118"/>
      <c r="ISU5" s="118"/>
      <c r="ISV5" s="118"/>
      <c r="ISW5" s="118"/>
      <c r="ISX5" s="118"/>
      <c r="ISY5" s="118"/>
      <c r="ISZ5" s="118"/>
      <c r="ITA5" s="118"/>
      <c r="ITB5" s="118"/>
      <c r="ITC5" s="118"/>
      <c r="ITD5" s="118"/>
      <c r="ITE5" s="118"/>
      <c r="ITF5" s="118"/>
      <c r="ITG5" s="118"/>
      <c r="ITH5" s="118"/>
      <c r="ITI5" s="118"/>
      <c r="ITJ5" s="118"/>
      <c r="ITK5" s="118"/>
      <c r="ITL5" s="118"/>
      <c r="ITM5" s="118"/>
      <c r="ITN5" s="118"/>
      <c r="ITO5" s="118"/>
      <c r="ITP5" s="118"/>
      <c r="ITQ5" s="118"/>
      <c r="ITR5" s="118"/>
      <c r="ITS5" s="118"/>
      <c r="ITT5" s="118"/>
      <c r="ITU5" s="118"/>
      <c r="ITV5" s="118"/>
      <c r="ITW5" s="118"/>
      <c r="ITX5" s="118"/>
      <c r="ITY5" s="118"/>
      <c r="ITZ5" s="118"/>
      <c r="IUA5" s="118"/>
      <c r="IUB5" s="118"/>
      <c r="IUC5" s="118"/>
      <c r="IUD5" s="118"/>
      <c r="IUE5" s="118"/>
      <c r="IUF5" s="118"/>
      <c r="IUG5" s="118"/>
      <c r="IUH5" s="118"/>
      <c r="IUI5" s="118"/>
      <c r="IUJ5" s="118"/>
      <c r="IUK5" s="118"/>
      <c r="IUL5" s="118"/>
      <c r="IUM5" s="118"/>
      <c r="IUN5" s="118"/>
      <c r="IUO5" s="118"/>
      <c r="IUP5" s="118"/>
      <c r="IUQ5" s="118"/>
      <c r="IUR5" s="118"/>
      <c r="IUS5" s="118"/>
      <c r="IUT5" s="118"/>
      <c r="IUU5" s="118"/>
      <c r="IUV5" s="118"/>
      <c r="IUW5" s="118"/>
      <c r="IUX5" s="118"/>
      <c r="IUY5" s="118"/>
      <c r="IUZ5" s="118"/>
      <c r="IVA5" s="118"/>
      <c r="IVB5" s="118"/>
      <c r="IVC5" s="118"/>
      <c r="IVD5" s="118"/>
      <c r="IVE5" s="118"/>
      <c r="IVF5" s="118"/>
      <c r="IVG5" s="118"/>
      <c r="IVH5" s="118"/>
      <c r="IVI5" s="118"/>
      <c r="IVJ5" s="118"/>
      <c r="IVK5" s="118"/>
      <c r="IVL5" s="118"/>
      <c r="IVM5" s="118"/>
      <c r="IVN5" s="118"/>
      <c r="IVO5" s="118"/>
      <c r="IVP5" s="118"/>
      <c r="IVQ5" s="118"/>
      <c r="IVR5" s="118"/>
      <c r="IVS5" s="118"/>
      <c r="IVT5" s="118"/>
      <c r="IVU5" s="118"/>
      <c r="IVV5" s="118"/>
      <c r="IVW5" s="118"/>
      <c r="IVX5" s="118"/>
      <c r="IVY5" s="118"/>
      <c r="IVZ5" s="118"/>
      <c r="IWA5" s="118"/>
      <c r="IWB5" s="118"/>
      <c r="IWC5" s="118"/>
      <c r="IWD5" s="118"/>
      <c r="IWE5" s="118"/>
      <c r="IWF5" s="118"/>
      <c r="IWG5" s="118"/>
      <c r="IWH5" s="118"/>
      <c r="IWI5" s="118"/>
      <c r="IWJ5" s="118"/>
      <c r="IWK5" s="118"/>
      <c r="IWL5" s="118"/>
      <c r="IWM5" s="118"/>
      <c r="IWN5" s="118"/>
      <c r="IWO5" s="118"/>
      <c r="IWP5" s="118"/>
      <c r="IWQ5" s="118"/>
      <c r="IWR5" s="118"/>
      <c r="IWS5" s="118"/>
      <c r="IWT5" s="118"/>
      <c r="IWU5" s="118"/>
      <c r="IWV5" s="118"/>
      <c r="IWW5" s="118"/>
      <c r="IWX5" s="118"/>
      <c r="IWY5" s="118"/>
      <c r="IWZ5" s="118"/>
      <c r="IXA5" s="118"/>
      <c r="IXB5" s="118"/>
      <c r="IXC5" s="118"/>
      <c r="IXD5" s="118"/>
      <c r="IXE5" s="118"/>
      <c r="IXF5" s="118"/>
      <c r="IXG5" s="118"/>
      <c r="IXH5" s="118"/>
      <c r="IXI5" s="118"/>
      <c r="IXJ5" s="118"/>
      <c r="IXK5" s="118"/>
      <c r="IXL5" s="118"/>
      <c r="IXM5" s="118"/>
      <c r="IXN5" s="118"/>
      <c r="IXO5" s="118"/>
      <c r="IXP5" s="118"/>
      <c r="IXQ5" s="118"/>
      <c r="IXR5" s="118"/>
      <c r="IXS5" s="118"/>
      <c r="IXT5" s="118"/>
      <c r="IXU5" s="118"/>
      <c r="IXV5" s="118"/>
      <c r="IXW5" s="118"/>
      <c r="IXX5" s="118"/>
      <c r="IXY5" s="118"/>
      <c r="IXZ5" s="118"/>
      <c r="IYA5" s="118"/>
      <c r="IYB5" s="118"/>
      <c r="IYC5" s="118"/>
      <c r="IYD5" s="118"/>
      <c r="IYE5" s="118"/>
      <c r="IYF5" s="118"/>
      <c r="IYG5" s="118"/>
      <c r="IYH5" s="118"/>
      <c r="IYI5" s="118"/>
      <c r="IYJ5" s="118"/>
      <c r="IYK5" s="118"/>
      <c r="IYL5" s="118"/>
      <c r="IYM5" s="118"/>
      <c r="IYN5" s="118"/>
      <c r="IYO5" s="118"/>
      <c r="IYP5" s="118"/>
      <c r="IYQ5" s="118"/>
      <c r="IYR5" s="118"/>
      <c r="IYS5" s="118"/>
      <c r="IYT5" s="118"/>
      <c r="IYU5" s="118"/>
      <c r="IYV5" s="118"/>
      <c r="IYW5" s="118"/>
      <c r="IYX5" s="118"/>
      <c r="IYY5" s="118"/>
      <c r="IYZ5" s="118"/>
      <c r="IZA5" s="118"/>
      <c r="IZB5" s="118"/>
      <c r="IZC5" s="118"/>
      <c r="IZD5" s="118"/>
      <c r="IZE5" s="118"/>
      <c r="IZF5" s="118"/>
      <c r="IZG5" s="118"/>
      <c r="IZH5" s="118"/>
      <c r="IZI5" s="118"/>
      <c r="IZJ5" s="118"/>
      <c r="IZK5" s="118"/>
      <c r="IZL5" s="118"/>
      <c r="IZM5" s="118"/>
      <c r="IZN5" s="118"/>
      <c r="IZO5" s="118"/>
      <c r="IZP5" s="118"/>
      <c r="IZQ5" s="118"/>
      <c r="IZR5" s="118"/>
      <c r="IZS5" s="118"/>
      <c r="IZT5" s="118"/>
      <c r="IZU5" s="118"/>
      <c r="IZV5" s="118"/>
      <c r="IZW5" s="118"/>
      <c r="IZX5" s="118"/>
      <c r="IZY5" s="118"/>
      <c r="IZZ5" s="118"/>
      <c r="JAA5" s="118"/>
      <c r="JAB5" s="118"/>
      <c r="JAC5" s="118"/>
      <c r="JAD5" s="118"/>
      <c r="JAE5" s="118"/>
      <c r="JAF5" s="118"/>
      <c r="JAG5" s="118"/>
      <c r="JAH5" s="118"/>
      <c r="JAI5" s="118"/>
      <c r="JAJ5" s="118"/>
      <c r="JAK5" s="118"/>
      <c r="JAL5" s="118"/>
      <c r="JAM5" s="118"/>
      <c r="JAN5" s="118"/>
      <c r="JAO5" s="118"/>
      <c r="JAP5" s="118"/>
      <c r="JAQ5" s="118"/>
      <c r="JAR5" s="118"/>
      <c r="JAS5" s="118"/>
      <c r="JAT5" s="118"/>
      <c r="JAU5" s="118"/>
      <c r="JAV5" s="118"/>
      <c r="JAW5" s="118"/>
      <c r="JAX5" s="118"/>
      <c r="JAY5" s="118"/>
      <c r="JAZ5" s="118"/>
      <c r="JBA5" s="118"/>
      <c r="JBB5" s="118"/>
      <c r="JBC5" s="118"/>
      <c r="JBD5" s="118"/>
      <c r="JBE5" s="118"/>
      <c r="JBF5" s="118"/>
      <c r="JBG5" s="118"/>
      <c r="JBH5" s="118"/>
      <c r="JBI5" s="118"/>
      <c r="JBJ5" s="118"/>
      <c r="JBK5" s="118"/>
      <c r="JBL5" s="118"/>
      <c r="JBM5" s="118"/>
      <c r="JBN5" s="118"/>
      <c r="JBO5" s="118"/>
      <c r="JBP5" s="118"/>
      <c r="JBQ5" s="118"/>
      <c r="JBR5" s="118"/>
      <c r="JBS5" s="118"/>
      <c r="JBT5" s="118"/>
      <c r="JBU5" s="118"/>
      <c r="JBV5" s="118"/>
      <c r="JBW5" s="118"/>
      <c r="JBX5" s="118"/>
      <c r="JBY5" s="118"/>
      <c r="JBZ5" s="118"/>
      <c r="JCA5" s="118"/>
      <c r="JCB5" s="118"/>
      <c r="JCC5" s="118"/>
      <c r="JCD5" s="118"/>
      <c r="JCE5" s="118"/>
      <c r="JCF5" s="118"/>
      <c r="JCG5" s="118"/>
      <c r="JCH5" s="118"/>
      <c r="JCI5" s="118"/>
      <c r="JCJ5" s="118"/>
      <c r="JCK5" s="118"/>
      <c r="JCL5" s="118"/>
      <c r="JCM5" s="118"/>
      <c r="JCN5" s="118"/>
      <c r="JCO5" s="118"/>
      <c r="JCP5" s="118"/>
      <c r="JCQ5" s="118"/>
      <c r="JCR5" s="118"/>
      <c r="JCS5" s="118"/>
      <c r="JCT5" s="118"/>
      <c r="JCU5" s="118"/>
      <c r="JCV5" s="118"/>
      <c r="JCW5" s="118"/>
      <c r="JCX5" s="118"/>
      <c r="JCY5" s="118"/>
      <c r="JCZ5" s="118"/>
      <c r="JDA5" s="118"/>
      <c r="JDB5" s="118"/>
      <c r="JDC5" s="118"/>
      <c r="JDD5" s="118"/>
      <c r="JDE5" s="118"/>
      <c r="JDF5" s="118"/>
      <c r="JDG5" s="118"/>
      <c r="JDH5" s="118"/>
      <c r="JDI5" s="118"/>
      <c r="JDJ5" s="118"/>
      <c r="JDK5" s="118"/>
      <c r="JDL5" s="118"/>
      <c r="JDM5" s="118"/>
      <c r="JDN5" s="118"/>
      <c r="JDO5" s="118"/>
      <c r="JDP5" s="118"/>
      <c r="JDQ5" s="118"/>
      <c r="JDR5" s="118"/>
      <c r="JDS5" s="118"/>
      <c r="JDT5" s="118"/>
      <c r="JDU5" s="118"/>
      <c r="JDV5" s="118"/>
      <c r="JDW5" s="118"/>
      <c r="JDX5" s="118"/>
      <c r="JDY5" s="118"/>
      <c r="JDZ5" s="118"/>
      <c r="JEA5" s="118"/>
      <c r="JEB5" s="118"/>
      <c r="JEC5" s="118"/>
      <c r="JED5" s="118"/>
      <c r="JEE5" s="118"/>
      <c r="JEF5" s="118"/>
      <c r="JEG5" s="118"/>
      <c r="JEH5" s="118"/>
      <c r="JEI5" s="118"/>
      <c r="JEJ5" s="118"/>
      <c r="JEK5" s="118"/>
      <c r="JEL5" s="118"/>
      <c r="JEM5" s="118"/>
      <c r="JEN5" s="118"/>
      <c r="JEO5" s="118"/>
      <c r="JEP5" s="118"/>
      <c r="JEQ5" s="118"/>
      <c r="JER5" s="118"/>
      <c r="JES5" s="118"/>
      <c r="JET5" s="118"/>
      <c r="JEU5" s="118"/>
      <c r="JEV5" s="118"/>
      <c r="JEW5" s="118"/>
      <c r="JEX5" s="118"/>
      <c r="JEY5" s="118"/>
      <c r="JEZ5" s="118"/>
      <c r="JFA5" s="118"/>
      <c r="JFB5" s="118"/>
      <c r="JFC5" s="118"/>
      <c r="JFD5" s="118"/>
      <c r="JFE5" s="118"/>
      <c r="JFF5" s="118"/>
      <c r="JFG5" s="118"/>
      <c r="JFH5" s="118"/>
      <c r="JFI5" s="118"/>
      <c r="JFJ5" s="118"/>
      <c r="JFK5" s="118"/>
      <c r="JFL5" s="118"/>
      <c r="JFM5" s="118"/>
      <c r="JFN5" s="118"/>
      <c r="JFO5" s="118"/>
      <c r="JFP5" s="118"/>
      <c r="JFQ5" s="118"/>
      <c r="JFR5" s="118"/>
      <c r="JFS5" s="118"/>
      <c r="JFT5" s="118"/>
      <c r="JFU5" s="118"/>
      <c r="JFV5" s="118"/>
      <c r="JFW5" s="118"/>
      <c r="JFX5" s="118"/>
      <c r="JFY5" s="118"/>
      <c r="JFZ5" s="118"/>
      <c r="JGA5" s="118"/>
      <c r="JGB5" s="118"/>
      <c r="JGC5" s="118"/>
      <c r="JGD5" s="118"/>
      <c r="JGE5" s="118"/>
      <c r="JGF5" s="118"/>
      <c r="JGG5" s="118"/>
      <c r="JGH5" s="118"/>
      <c r="JGI5" s="118"/>
      <c r="JGJ5" s="118"/>
      <c r="JGK5" s="118"/>
      <c r="JGL5" s="118"/>
      <c r="JGM5" s="118"/>
      <c r="JGN5" s="118"/>
      <c r="JGO5" s="118"/>
      <c r="JGP5" s="118"/>
      <c r="JGQ5" s="118"/>
      <c r="JGR5" s="118"/>
      <c r="JGS5" s="118"/>
      <c r="JGT5" s="118"/>
      <c r="JGU5" s="118"/>
      <c r="JGV5" s="118"/>
      <c r="JGW5" s="118"/>
      <c r="JGX5" s="118"/>
      <c r="JGY5" s="118"/>
      <c r="JGZ5" s="118"/>
      <c r="JHA5" s="118"/>
      <c r="JHB5" s="118"/>
      <c r="JHC5" s="118"/>
      <c r="JHD5" s="118"/>
      <c r="JHE5" s="118"/>
      <c r="JHF5" s="118"/>
      <c r="JHG5" s="118"/>
      <c r="JHH5" s="118"/>
      <c r="JHI5" s="118"/>
      <c r="JHJ5" s="118"/>
      <c r="JHK5" s="118"/>
      <c r="JHL5" s="118"/>
      <c r="JHM5" s="118"/>
      <c r="JHN5" s="118"/>
      <c r="JHO5" s="118"/>
      <c r="JHP5" s="118"/>
      <c r="JHQ5" s="118"/>
      <c r="JHR5" s="118"/>
      <c r="JHS5" s="118"/>
      <c r="JHT5" s="118"/>
      <c r="JHU5" s="118"/>
      <c r="JHV5" s="118"/>
      <c r="JHW5" s="118"/>
      <c r="JHX5" s="118"/>
      <c r="JHY5" s="118"/>
      <c r="JHZ5" s="118"/>
      <c r="JIA5" s="118"/>
      <c r="JIB5" s="118"/>
      <c r="JIC5" s="118"/>
      <c r="JID5" s="118"/>
      <c r="JIE5" s="118"/>
      <c r="JIF5" s="118"/>
      <c r="JIG5" s="118"/>
      <c r="JIH5" s="118"/>
      <c r="JII5" s="118"/>
      <c r="JIJ5" s="118"/>
      <c r="JIK5" s="118"/>
      <c r="JIL5" s="118"/>
      <c r="JIM5" s="118"/>
      <c r="JIN5" s="118"/>
      <c r="JIO5" s="118"/>
      <c r="JIP5" s="118"/>
      <c r="JIQ5" s="118"/>
      <c r="JIR5" s="118"/>
      <c r="JIS5" s="118"/>
      <c r="JIT5" s="118"/>
      <c r="JIU5" s="118"/>
      <c r="JIV5" s="118"/>
      <c r="JIW5" s="118"/>
      <c r="JIX5" s="118"/>
      <c r="JIY5" s="118"/>
      <c r="JIZ5" s="118"/>
      <c r="JJA5" s="118"/>
      <c r="JJB5" s="118"/>
      <c r="JJC5" s="118"/>
      <c r="JJD5" s="118"/>
      <c r="JJE5" s="118"/>
      <c r="JJF5" s="118"/>
      <c r="JJG5" s="118"/>
      <c r="JJH5" s="118"/>
      <c r="JJI5" s="118"/>
      <c r="JJJ5" s="118"/>
      <c r="JJK5" s="118"/>
      <c r="JJL5" s="118"/>
      <c r="JJM5" s="118"/>
      <c r="JJN5" s="118"/>
      <c r="JJO5" s="118"/>
      <c r="JJP5" s="118"/>
      <c r="JJQ5" s="118"/>
      <c r="JJR5" s="118"/>
      <c r="JJS5" s="118"/>
      <c r="JJT5" s="118"/>
      <c r="JJU5" s="118"/>
      <c r="JJV5" s="118"/>
      <c r="JJW5" s="118"/>
      <c r="JJX5" s="118"/>
      <c r="JJY5" s="118"/>
      <c r="JJZ5" s="118"/>
      <c r="JKA5" s="118"/>
      <c r="JKB5" s="118"/>
      <c r="JKC5" s="118"/>
      <c r="JKD5" s="118"/>
      <c r="JKE5" s="118"/>
      <c r="JKF5" s="118"/>
      <c r="JKG5" s="118"/>
      <c r="JKH5" s="118"/>
      <c r="JKI5" s="118"/>
      <c r="JKJ5" s="118"/>
      <c r="JKK5" s="118"/>
      <c r="JKL5" s="118"/>
      <c r="JKM5" s="118"/>
      <c r="JKN5" s="118"/>
      <c r="JKO5" s="118"/>
      <c r="JKP5" s="118"/>
      <c r="JKQ5" s="118"/>
      <c r="JKR5" s="118"/>
      <c r="JKS5" s="118"/>
      <c r="JKT5" s="118"/>
      <c r="JKU5" s="118"/>
      <c r="JKV5" s="118"/>
      <c r="JKW5" s="118"/>
      <c r="JKX5" s="118"/>
      <c r="JKY5" s="118"/>
      <c r="JKZ5" s="118"/>
      <c r="JLA5" s="118"/>
      <c r="JLB5" s="118"/>
      <c r="JLC5" s="118"/>
      <c r="JLD5" s="118"/>
      <c r="JLE5" s="118"/>
      <c r="JLF5" s="118"/>
      <c r="JLG5" s="118"/>
      <c r="JLH5" s="118"/>
      <c r="JLI5" s="118"/>
      <c r="JLJ5" s="118"/>
      <c r="JLK5" s="118"/>
      <c r="JLL5" s="118"/>
      <c r="JLM5" s="118"/>
      <c r="JLN5" s="118"/>
      <c r="JLO5" s="118"/>
      <c r="JLP5" s="118"/>
      <c r="JLQ5" s="118"/>
      <c r="JLR5" s="118"/>
      <c r="JLS5" s="118"/>
      <c r="JLT5" s="118"/>
      <c r="JLU5" s="118"/>
      <c r="JLV5" s="118"/>
      <c r="JLW5" s="118"/>
      <c r="JLX5" s="118"/>
      <c r="JLY5" s="118"/>
      <c r="JLZ5" s="118"/>
      <c r="JMA5" s="118"/>
      <c r="JMB5" s="118"/>
      <c r="JMC5" s="118"/>
      <c r="JMD5" s="118"/>
      <c r="JME5" s="118"/>
      <c r="JMF5" s="118"/>
      <c r="JMG5" s="118"/>
      <c r="JMH5" s="118"/>
      <c r="JMI5" s="118"/>
      <c r="JMJ5" s="118"/>
      <c r="JMK5" s="118"/>
      <c r="JML5" s="118"/>
      <c r="JMM5" s="118"/>
      <c r="JMN5" s="118"/>
      <c r="JMO5" s="118"/>
      <c r="JMP5" s="118"/>
      <c r="JMQ5" s="118"/>
      <c r="JMR5" s="118"/>
      <c r="JMS5" s="118"/>
      <c r="JMT5" s="118"/>
      <c r="JMU5" s="118"/>
      <c r="JMV5" s="118"/>
      <c r="JMW5" s="118"/>
      <c r="JMX5" s="118"/>
      <c r="JMY5" s="118"/>
      <c r="JMZ5" s="118"/>
      <c r="JNA5" s="118"/>
      <c r="JNB5" s="118"/>
      <c r="JNC5" s="118"/>
      <c r="JND5" s="118"/>
      <c r="JNE5" s="118"/>
      <c r="JNF5" s="118"/>
      <c r="JNG5" s="118"/>
      <c r="JNH5" s="118"/>
      <c r="JNI5" s="118"/>
      <c r="JNJ5" s="118"/>
      <c r="JNK5" s="118"/>
      <c r="JNL5" s="118"/>
      <c r="JNM5" s="118"/>
      <c r="JNN5" s="118"/>
      <c r="JNO5" s="118"/>
      <c r="JNP5" s="118"/>
      <c r="JNQ5" s="118"/>
      <c r="JNR5" s="118"/>
      <c r="JNS5" s="118"/>
      <c r="JNT5" s="118"/>
      <c r="JNU5" s="118"/>
      <c r="JNV5" s="118"/>
      <c r="JNW5" s="118"/>
      <c r="JNX5" s="118"/>
      <c r="JNY5" s="118"/>
      <c r="JNZ5" s="118"/>
      <c r="JOA5" s="118"/>
      <c r="JOB5" s="118"/>
      <c r="JOC5" s="118"/>
      <c r="JOD5" s="118"/>
      <c r="JOE5" s="118"/>
      <c r="JOF5" s="118"/>
      <c r="JOG5" s="118"/>
      <c r="JOH5" s="118"/>
      <c r="JOI5" s="118"/>
      <c r="JOJ5" s="118"/>
      <c r="JOK5" s="118"/>
      <c r="JOL5" s="118"/>
      <c r="JOM5" s="118"/>
      <c r="JON5" s="118"/>
      <c r="JOO5" s="118"/>
      <c r="JOP5" s="118"/>
      <c r="JOQ5" s="118"/>
      <c r="JOR5" s="118"/>
      <c r="JOS5" s="118"/>
      <c r="JOT5" s="118"/>
      <c r="JOU5" s="118"/>
      <c r="JOV5" s="118"/>
      <c r="JOW5" s="118"/>
      <c r="JOX5" s="118"/>
      <c r="JOY5" s="118"/>
      <c r="JOZ5" s="118"/>
      <c r="JPA5" s="118"/>
      <c r="JPB5" s="118"/>
      <c r="JPC5" s="118"/>
      <c r="JPD5" s="118"/>
      <c r="JPE5" s="118"/>
      <c r="JPF5" s="118"/>
      <c r="JPG5" s="118"/>
      <c r="JPH5" s="118"/>
      <c r="JPI5" s="118"/>
      <c r="JPJ5" s="118"/>
      <c r="JPK5" s="118"/>
      <c r="JPL5" s="118"/>
      <c r="JPM5" s="118"/>
      <c r="JPN5" s="118"/>
      <c r="JPO5" s="118"/>
      <c r="JPP5" s="118"/>
      <c r="JPQ5" s="118"/>
      <c r="JPR5" s="118"/>
      <c r="JPS5" s="118"/>
      <c r="JPT5" s="118"/>
      <c r="JPU5" s="118"/>
      <c r="JPV5" s="118"/>
      <c r="JPW5" s="118"/>
      <c r="JPX5" s="118"/>
      <c r="JPY5" s="118"/>
      <c r="JPZ5" s="118"/>
      <c r="JQA5" s="118"/>
      <c r="JQB5" s="118"/>
      <c r="JQC5" s="118"/>
      <c r="JQD5" s="118"/>
      <c r="JQE5" s="118"/>
      <c r="JQF5" s="118"/>
      <c r="JQG5" s="118"/>
      <c r="JQH5" s="118"/>
      <c r="JQI5" s="118"/>
      <c r="JQJ5" s="118"/>
      <c r="JQK5" s="118"/>
      <c r="JQL5" s="118"/>
      <c r="JQM5" s="118"/>
      <c r="JQN5" s="118"/>
      <c r="JQO5" s="118"/>
      <c r="JQP5" s="118"/>
      <c r="JQQ5" s="118"/>
      <c r="JQR5" s="118"/>
      <c r="JQS5" s="118"/>
      <c r="JQT5" s="118"/>
      <c r="JQU5" s="118"/>
      <c r="JQV5" s="118"/>
      <c r="JQW5" s="118"/>
      <c r="JQX5" s="118"/>
      <c r="JQY5" s="118"/>
      <c r="JQZ5" s="118"/>
      <c r="JRA5" s="118"/>
      <c r="JRB5" s="118"/>
      <c r="JRC5" s="118"/>
      <c r="JRD5" s="118"/>
      <c r="JRE5" s="118"/>
      <c r="JRF5" s="118"/>
      <c r="JRG5" s="118"/>
      <c r="JRH5" s="118"/>
      <c r="JRI5" s="118"/>
      <c r="JRJ5" s="118"/>
      <c r="JRK5" s="118"/>
      <c r="JRL5" s="118"/>
      <c r="JRM5" s="118"/>
      <c r="JRN5" s="118"/>
      <c r="JRO5" s="118"/>
      <c r="JRP5" s="118"/>
      <c r="JRQ5" s="118"/>
      <c r="JRR5" s="118"/>
      <c r="JRS5" s="118"/>
      <c r="JRT5" s="118"/>
      <c r="JRU5" s="118"/>
      <c r="JRV5" s="118"/>
      <c r="JRW5" s="118"/>
      <c r="JRX5" s="118"/>
      <c r="JRY5" s="118"/>
      <c r="JRZ5" s="118"/>
      <c r="JSA5" s="118"/>
      <c r="JSB5" s="118"/>
      <c r="JSC5" s="118"/>
      <c r="JSD5" s="118"/>
      <c r="JSE5" s="118"/>
      <c r="JSF5" s="118"/>
      <c r="JSG5" s="118"/>
      <c r="JSH5" s="118"/>
      <c r="JSI5" s="118"/>
      <c r="JSJ5" s="118"/>
      <c r="JSK5" s="118"/>
      <c r="JSL5" s="118"/>
      <c r="JSM5" s="118"/>
      <c r="JSN5" s="118"/>
      <c r="JSO5" s="118"/>
      <c r="JSP5" s="118"/>
      <c r="JSQ5" s="118"/>
      <c r="JSR5" s="118"/>
      <c r="JSS5" s="118"/>
      <c r="JST5" s="118"/>
      <c r="JSU5" s="118"/>
      <c r="JSV5" s="118"/>
      <c r="JSW5" s="118"/>
      <c r="JSX5" s="118"/>
      <c r="JSY5" s="118"/>
      <c r="JSZ5" s="118"/>
      <c r="JTA5" s="118"/>
      <c r="JTB5" s="118"/>
      <c r="JTC5" s="118"/>
      <c r="JTD5" s="118"/>
      <c r="JTE5" s="118"/>
      <c r="JTF5" s="118"/>
      <c r="JTG5" s="118"/>
      <c r="JTH5" s="118"/>
      <c r="JTI5" s="118"/>
      <c r="JTJ5" s="118"/>
      <c r="JTK5" s="118"/>
      <c r="JTL5" s="118"/>
      <c r="JTM5" s="118"/>
      <c r="JTN5" s="118"/>
      <c r="JTO5" s="118"/>
      <c r="JTP5" s="118"/>
      <c r="JTQ5" s="118"/>
      <c r="JTR5" s="118"/>
      <c r="JTS5" s="118"/>
      <c r="JTT5" s="118"/>
      <c r="JTU5" s="118"/>
      <c r="JTV5" s="118"/>
      <c r="JTW5" s="118"/>
      <c r="JTX5" s="118"/>
      <c r="JTY5" s="118"/>
      <c r="JTZ5" s="118"/>
      <c r="JUA5" s="118"/>
      <c r="JUB5" s="118"/>
      <c r="JUC5" s="118"/>
      <c r="JUD5" s="118"/>
      <c r="JUE5" s="118"/>
      <c r="JUF5" s="118"/>
      <c r="JUG5" s="118"/>
      <c r="JUH5" s="118"/>
      <c r="JUI5" s="118"/>
      <c r="JUJ5" s="118"/>
      <c r="JUK5" s="118"/>
      <c r="JUL5" s="118"/>
      <c r="JUM5" s="118"/>
      <c r="JUN5" s="118"/>
      <c r="JUO5" s="118"/>
      <c r="JUP5" s="118"/>
      <c r="JUQ5" s="118"/>
      <c r="JUR5" s="118"/>
      <c r="JUS5" s="118"/>
      <c r="JUT5" s="118"/>
      <c r="JUU5" s="118"/>
      <c r="JUV5" s="118"/>
      <c r="JUW5" s="118"/>
      <c r="JUX5" s="118"/>
      <c r="JUY5" s="118"/>
      <c r="JUZ5" s="118"/>
      <c r="JVA5" s="118"/>
      <c r="JVB5" s="118"/>
      <c r="JVC5" s="118"/>
      <c r="JVD5" s="118"/>
      <c r="JVE5" s="118"/>
      <c r="JVF5" s="118"/>
      <c r="JVG5" s="118"/>
      <c r="JVH5" s="118"/>
      <c r="JVI5" s="118"/>
      <c r="JVJ5" s="118"/>
      <c r="JVK5" s="118"/>
      <c r="JVL5" s="118"/>
      <c r="JVM5" s="118"/>
      <c r="JVN5" s="118"/>
      <c r="JVO5" s="118"/>
      <c r="JVP5" s="118"/>
      <c r="JVQ5" s="118"/>
      <c r="JVR5" s="118"/>
      <c r="JVS5" s="118"/>
      <c r="JVT5" s="118"/>
      <c r="JVU5" s="118"/>
      <c r="JVV5" s="118"/>
      <c r="JVW5" s="118"/>
      <c r="JVX5" s="118"/>
      <c r="JVY5" s="118"/>
      <c r="JVZ5" s="118"/>
      <c r="JWA5" s="118"/>
      <c r="JWB5" s="118"/>
      <c r="JWC5" s="118"/>
      <c r="JWD5" s="118"/>
      <c r="JWE5" s="118"/>
      <c r="JWF5" s="118"/>
      <c r="JWG5" s="118"/>
      <c r="JWH5" s="118"/>
      <c r="JWI5" s="118"/>
      <c r="JWJ5" s="118"/>
      <c r="JWK5" s="118"/>
      <c r="JWL5" s="118"/>
      <c r="JWM5" s="118"/>
      <c r="JWN5" s="118"/>
      <c r="JWO5" s="118"/>
      <c r="JWP5" s="118"/>
      <c r="JWQ5" s="118"/>
      <c r="JWR5" s="118"/>
      <c r="JWS5" s="118"/>
      <c r="JWT5" s="118"/>
      <c r="JWU5" s="118"/>
      <c r="JWV5" s="118"/>
      <c r="JWW5" s="118"/>
      <c r="JWX5" s="118"/>
      <c r="JWY5" s="118"/>
      <c r="JWZ5" s="118"/>
      <c r="JXA5" s="118"/>
      <c r="JXB5" s="118"/>
      <c r="JXC5" s="118"/>
      <c r="JXD5" s="118"/>
      <c r="JXE5" s="118"/>
      <c r="JXF5" s="118"/>
      <c r="JXG5" s="118"/>
      <c r="JXH5" s="118"/>
      <c r="JXI5" s="118"/>
      <c r="JXJ5" s="118"/>
      <c r="JXK5" s="118"/>
      <c r="JXL5" s="118"/>
      <c r="JXM5" s="118"/>
      <c r="JXN5" s="118"/>
      <c r="JXO5" s="118"/>
      <c r="JXP5" s="118"/>
      <c r="JXQ5" s="118"/>
      <c r="JXR5" s="118"/>
      <c r="JXS5" s="118"/>
      <c r="JXT5" s="118"/>
      <c r="JXU5" s="118"/>
      <c r="JXV5" s="118"/>
      <c r="JXW5" s="118"/>
      <c r="JXX5" s="118"/>
      <c r="JXY5" s="118"/>
      <c r="JXZ5" s="118"/>
      <c r="JYA5" s="118"/>
      <c r="JYB5" s="118"/>
      <c r="JYC5" s="118"/>
      <c r="JYD5" s="118"/>
      <c r="JYE5" s="118"/>
      <c r="JYF5" s="118"/>
      <c r="JYG5" s="118"/>
      <c r="JYH5" s="118"/>
      <c r="JYI5" s="118"/>
      <c r="JYJ5" s="118"/>
      <c r="JYK5" s="118"/>
      <c r="JYL5" s="118"/>
      <c r="JYM5" s="118"/>
      <c r="JYN5" s="118"/>
      <c r="JYO5" s="118"/>
      <c r="JYP5" s="118"/>
      <c r="JYQ5" s="118"/>
      <c r="JYR5" s="118"/>
      <c r="JYS5" s="118"/>
      <c r="JYT5" s="118"/>
      <c r="JYU5" s="118"/>
      <c r="JYV5" s="118"/>
      <c r="JYW5" s="118"/>
      <c r="JYX5" s="118"/>
      <c r="JYY5" s="118"/>
      <c r="JYZ5" s="118"/>
      <c r="JZA5" s="118"/>
      <c r="JZB5" s="118"/>
      <c r="JZC5" s="118"/>
      <c r="JZD5" s="118"/>
      <c r="JZE5" s="118"/>
      <c r="JZF5" s="118"/>
      <c r="JZG5" s="118"/>
      <c r="JZH5" s="118"/>
      <c r="JZI5" s="118"/>
      <c r="JZJ5" s="118"/>
      <c r="JZK5" s="118"/>
      <c r="JZL5" s="118"/>
      <c r="JZM5" s="118"/>
      <c r="JZN5" s="118"/>
      <c r="JZO5" s="118"/>
      <c r="JZP5" s="118"/>
      <c r="JZQ5" s="118"/>
      <c r="JZR5" s="118"/>
      <c r="JZS5" s="118"/>
      <c r="JZT5" s="118"/>
      <c r="JZU5" s="118"/>
      <c r="JZV5" s="118"/>
      <c r="JZW5" s="118"/>
      <c r="JZX5" s="118"/>
      <c r="JZY5" s="118"/>
      <c r="JZZ5" s="118"/>
      <c r="KAA5" s="118"/>
      <c r="KAB5" s="118"/>
      <c r="KAC5" s="118"/>
      <c r="KAD5" s="118"/>
      <c r="KAE5" s="118"/>
      <c r="KAF5" s="118"/>
      <c r="KAG5" s="118"/>
      <c r="KAH5" s="118"/>
      <c r="KAI5" s="118"/>
      <c r="KAJ5" s="118"/>
      <c r="KAK5" s="118"/>
      <c r="KAL5" s="118"/>
      <c r="KAM5" s="118"/>
      <c r="KAN5" s="118"/>
      <c r="KAO5" s="118"/>
      <c r="KAP5" s="118"/>
      <c r="KAQ5" s="118"/>
      <c r="KAR5" s="118"/>
      <c r="KAS5" s="118"/>
      <c r="KAT5" s="118"/>
      <c r="KAU5" s="118"/>
      <c r="KAV5" s="118"/>
      <c r="KAW5" s="118"/>
      <c r="KAX5" s="118"/>
      <c r="KAY5" s="118"/>
      <c r="KAZ5" s="118"/>
      <c r="KBA5" s="118"/>
      <c r="KBB5" s="118"/>
      <c r="KBC5" s="118"/>
      <c r="KBD5" s="118"/>
      <c r="KBE5" s="118"/>
      <c r="KBF5" s="118"/>
      <c r="KBG5" s="118"/>
      <c r="KBH5" s="118"/>
      <c r="KBI5" s="118"/>
      <c r="KBJ5" s="118"/>
      <c r="KBK5" s="118"/>
      <c r="KBL5" s="118"/>
      <c r="KBM5" s="118"/>
      <c r="KBN5" s="118"/>
      <c r="KBO5" s="118"/>
      <c r="KBP5" s="118"/>
      <c r="KBQ5" s="118"/>
      <c r="KBR5" s="118"/>
      <c r="KBS5" s="118"/>
      <c r="KBT5" s="118"/>
      <c r="KBU5" s="118"/>
      <c r="KBV5" s="118"/>
      <c r="KBW5" s="118"/>
      <c r="KBX5" s="118"/>
      <c r="KBY5" s="118"/>
      <c r="KBZ5" s="118"/>
      <c r="KCA5" s="118"/>
      <c r="KCB5" s="118"/>
      <c r="KCC5" s="118"/>
      <c r="KCD5" s="118"/>
      <c r="KCE5" s="118"/>
      <c r="KCF5" s="118"/>
      <c r="KCG5" s="118"/>
      <c r="KCH5" s="118"/>
      <c r="KCI5" s="118"/>
      <c r="KCJ5" s="118"/>
      <c r="KCK5" s="118"/>
      <c r="KCL5" s="118"/>
      <c r="KCM5" s="118"/>
      <c r="KCN5" s="118"/>
      <c r="KCO5" s="118"/>
      <c r="KCP5" s="118"/>
      <c r="KCQ5" s="118"/>
      <c r="KCR5" s="118"/>
      <c r="KCS5" s="118"/>
      <c r="KCT5" s="118"/>
      <c r="KCU5" s="118"/>
      <c r="KCV5" s="118"/>
      <c r="KCW5" s="118"/>
      <c r="KCX5" s="118"/>
      <c r="KCY5" s="118"/>
      <c r="KCZ5" s="118"/>
      <c r="KDA5" s="118"/>
      <c r="KDB5" s="118"/>
      <c r="KDC5" s="118"/>
      <c r="KDD5" s="118"/>
      <c r="KDE5" s="118"/>
      <c r="KDF5" s="118"/>
      <c r="KDG5" s="118"/>
      <c r="KDH5" s="118"/>
      <c r="KDI5" s="118"/>
      <c r="KDJ5" s="118"/>
      <c r="KDK5" s="118"/>
      <c r="KDL5" s="118"/>
      <c r="KDM5" s="118"/>
      <c r="KDN5" s="118"/>
      <c r="KDO5" s="118"/>
      <c r="KDP5" s="118"/>
      <c r="KDQ5" s="118"/>
      <c r="KDR5" s="118"/>
      <c r="KDS5" s="118"/>
      <c r="KDT5" s="118"/>
      <c r="KDU5" s="118"/>
      <c r="KDV5" s="118"/>
      <c r="KDW5" s="118"/>
      <c r="KDX5" s="118"/>
      <c r="KDY5" s="118"/>
      <c r="KDZ5" s="118"/>
      <c r="KEA5" s="118"/>
      <c r="KEB5" s="118"/>
      <c r="KEC5" s="118"/>
      <c r="KED5" s="118"/>
      <c r="KEE5" s="118"/>
      <c r="KEF5" s="118"/>
      <c r="KEG5" s="118"/>
      <c r="KEH5" s="118"/>
      <c r="KEI5" s="118"/>
      <c r="KEJ5" s="118"/>
      <c r="KEK5" s="118"/>
      <c r="KEL5" s="118"/>
      <c r="KEM5" s="118"/>
      <c r="KEN5" s="118"/>
      <c r="KEO5" s="118"/>
      <c r="KEP5" s="118"/>
      <c r="KEQ5" s="118"/>
      <c r="KER5" s="118"/>
      <c r="KES5" s="118"/>
      <c r="KET5" s="118"/>
      <c r="KEU5" s="118"/>
      <c r="KEV5" s="118"/>
      <c r="KEW5" s="118"/>
      <c r="KEX5" s="118"/>
      <c r="KEY5" s="118"/>
      <c r="KEZ5" s="118"/>
      <c r="KFA5" s="118"/>
      <c r="KFB5" s="118"/>
      <c r="KFC5" s="118"/>
      <c r="KFD5" s="118"/>
      <c r="KFE5" s="118"/>
      <c r="KFF5" s="118"/>
      <c r="KFG5" s="118"/>
      <c r="KFH5" s="118"/>
      <c r="KFI5" s="118"/>
      <c r="KFJ5" s="118"/>
      <c r="KFK5" s="118"/>
      <c r="KFL5" s="118"/>
      <c r="KFM5" s="118"/>
      <c r="KFN5" s="118"/>
      <c r="KFO5" s="118"/>
      <c r="KFP5" s="118"/>
      <c r="KFQ5" s="118"/>
      <c r="KFR5" s="118"/>
      <c r="KFS5" s="118"/>
      <c r="KFT5" s="118"/>
      <c r="KFU5" s="118"/>
      <c r="KFV5" s="118"/>
      <c r="KFW5" s="118"/>
      <c r="KFX5" s="118"/>
      <c r="KFY5" s="118"/>
      <c r="KFZ5" s="118"/>
      <c r="KGA5" s="118"/>
      <c r="KGB5" s="118"/>
      <c r="KGC5" s="118"/>
      <c r="KGD5" s="118"/>
      <c r="KGE5" s="118"/>
      <c r="KGF5" s="118"/>
      <c r="KGG5" s="118"/>
      <c r="KGH5" s="118"/>
      <c r="KGI5" s="118"/>
      <c r="KGJ5" s="118"/>
      <c r="KGK5" s="118"/>
      <c r="KGL5" s="118"/>
      <c r="KGM5" s="118"/>
      <c r="KGN5" s="118"/>
      <c r="KGO5" s="118"/>
      <c r="KGP5" s="118"/>
      <c r="KGQ5" s="118"/>
      <c r="KGR5" s="118"/>
      <c r="KGS5" s="118"/>
      <c r="KGT5" s="118"/>
      <c r="KGU5" s="118"/>
      <c r="KGV5" s="118"/>
      <c r="KGW5" s="118"/>
      <c r="KGX5" s="118"/>
      <c r="KGY5" s="118"/>
      <c r="KGZ5" s="118"/>
      <c r="KHA5" s="118"/>
      <c r="KHB5" s="118"/>
      <c r="KHC5" s="118"/>
      <c r="KHD5" s="118"/>
      <c r="KHE5" s="118"/>
      <c r="KHF5" s="118"/>
      <c r="KHG5" s="118"/>
      <c r="KHH5" s="118"/>
      <c r="KHI5" s="118"/>
      <c r="KHJ5" s="118"/>
      <c r="KHK5" s="118"/>
      <c r="KHL5" s="118"/>
      <c r="KHM5" s="118"/>
      <c r="KHN5" s="118"/>
      <c r="KHO5" s="118"/>
      <c r="KHP5" s="118"/>
      <c r="KHQ5" s="118"/>
      <c r="KHR5" s="118"/>
      <c r="KHS5" s="118"/>
      <c r="KHT5" s="118"/>
      <c r="KHU5" s="118"/>
      <c r="KHV5" s="118"/>
      <c r="KHW5" s="118"/>
      <c r="KHX5" s="118"/>
      <c r="KHY5" s="118"/>
      <c r="KHZ5" s="118"/>
      <c r="KIA5" s="118"/>
      <c r="KIB5" s="118"/>
      <c r="KIC5" s="118"/>
      <c r="KID5" s="118"/>
      <c r="KIE5" s="118"/>
      <c r="KIF5" s="118"/>
      <c r="KIG5" s="118"/>
      <c r="KIH5" s="118"/>
      <c r="KII5" s="118"/>
      <c r="KIJ5" s="118"/>
      <c r="KIK5" s="118"/>
      <c r="KIL5" s="118"/>
      <c r="KIM5" s="118"/>
      <c r="KIN5" s="118"/>
      <c r="KIO5" s="118"/>
      <c r="KIP5" s="118"/>
      <c r="KIQ5" s="118"/>
      <c r="KIR5" s="118"/>
      <c r="KIS5" s="118"/>
      <c r="KIT5" s="118"/>
      <c r="KIU5" s="118"/>
      <c r="KIV5" s="118"/>
      <c r="KIW5" s="118"/>
      <c r="KIX5" s="118"/>
      <c r="KIY5" s="118"/>
      <c r="KIZ5" s="118"/>
      <c r="KJA5" s="118"/>
      <c r="KJB5" s="118"/>
      <c r="KJC5" s="118"/>
      <c r="KJD5" s="118"/>
      <c r="KJE5" s="118"/>
      <c r="KJF5" s="118"/>
      <c r="KJG5" s="118"/>
      <c r="KJH5" s="118"/>
      <c r="KJI5" s="118"/>
      <c r="KJJ5" s="118"/>
      <c r="KJK5" s="118"/>
      <c r="KJL5" s="118"/>
      <c r="KJM5" s="118"/>
      <c r="KJN5" s="118"/>
      <c r="KJO5" s="118"/>
      <c r="KJP5" s="118"/>
      <c r="KJQ5" s="118"/>
      <c r="KJR5" s="118"/>
      <c r="KJS5" s="118"/>
      <c r="KJT5" s="118"/>
      <c r="KJU5" s="118"/>
      <c r="KJV5" s="118"/>
      <c r="KJW5" s="118"/>
      <c r="KJX5" s="118"/>
      <c r="KJY5" s="118"/>
      <c r="KJZ5" s="118"/>
      <c r="KKA5" s="118"/>
      <c r="KKB5" s="118"/>
      <c r="KKC5" s="118"/>
      <c r="KKD5" s="118"/>
      <c r="KKE5" s="118"/>
      <c r="KKF5" s="118"/>
      <c r="KKG5" s="118"/>
      <c r="KKH5" s="118"/>
      <c r="KKI5" s="118"/>
      <c r="KKJ5" s="118"/>
      <c r="KKK5" s="118"/>
      <c r="KKL5" s="118"/>
      <c r="KKM5" s="118"/>
      <c r="KKN5" s="118"/>
      <c r="KKO5" s="118"/>
      <c r="KKP5" s="118"/>
      <c r="KKQ5" s="118"/>
      <c r="KKR5" s="118"/>
      <c r="KKS5" s="118"/>
      <c r="KKT5" s="118"/>
      <c r="KKU5" s="118"/>
      <c r="KKV5" s="118"/>
      <c r="KKW5" s="118"/>
      <c r="KKX5" s="118"/>
      <c r="KKY5" s="118"/>
      <c r="KKZ5" s="118"/>
      <c r="KLA5" s="118"/>
      <c r="KLB5" s="118"/>
      <c r="KLC5" s="118"/>
      <c r="KLD5" s="118"/>
      <c r="KLE5" s="118"/>
      <c r="KLF5" s="118"/>
      <c r="KLG5" s="118"/>
      <c r="KLH5" s="118"/>
      <c r="KLI5" s="118"/>
      <c r="KLJ5" s="118"/>
      <c r="KLK5" s="118"/>
      <c r="KLL5" s="118"/>
      <c r="KLM5" s="118"/>
      <c r="KLN5" s="118"/>
      <c r="KLO5" s="118"/>
      <c r="KLP5" s="118"/>
      <c r="KLQ5" s="118"/>
      <c r="KLR5" s="118"/>
      <c r="KLS5" s="118"/>
      <c r="KLT5" s="118"/>
      <c r="KLU5" s="118"/>
      <c r="KLV5" s="118"/>
      <c r="KLW5" s="118"/>
      <c r="KLX5" s="118"/>
      <c r="KLY5" s="118"/>
      <c r="KLZ5" s="118"/>
      <c r="KMA5" s="118"/>
      <c r="KMB5" s="118"/>
      <c r="KMC5" s="118"/>
      <c r="KMD5" s="118"/>
      <c r="KME5" s="118"/>
      <c r="KMF5" s="118"/>
      <c r="KMG5" s="118"/>
      <c r="KMH5" s="118"/>
      <c r="KMI5" s="118"/>
      <c r="KMJ5" s="118"/>
      <c r="KMK5" s="118"/>
      <c r="KML5" s="118"/>
      <c r="KMM5" s="118"/>
      <c r="KMN5" s="118"/>
      <c r="KMO5" s="118"/>
      <c r="KMP5" s="118"/>
      <c r="KMQ5" s="118"/>
      <c r="KMR5" s="118"/>
      <c r="KMS5" s="118"/>
      <c r="KMT5" s="118"/>
      <c r="KMU5" s="118"/>
      <c r="KMV5" s="118"/>
      <c r="KMW5" s="118"/>
      <c r="KMX5" s="118"/>
      <c r="KMY5" s="118"/>
      <c r="KMZ5" s="118"/>
      <c r="KNA5" s="118"/>
      <c r="KNB5" s="118"/>
      <c r="KNC5" s="118"/>
      <c r="KND5" s="118"/>
      <c r="KNE5" s="118"/>
      <c r="KNF5" s="118"/>
      <c r="KNG5" s="118"/>
      <c r="KNH5" s="118"/>
      <c r="KNI5" s="118"/>
      <c r="KNJ5" s="118"/>
      <c r="KNK5" s="118"/>
      <c r="KNL5" s="118"/>
      <c r="KNM5" s="118"/>
      <c r="KNN5" s="118"/>
      <c r="KNO5" s="118"/>
      <c r="KNP5" s="118"/>
      <c r="KNQ5" s="118"/>
      <c r="KNR5" s="118"/>
      <c r="KNS5" s="118"/>
      <c r="KNT5" s="118"/>
      <c r="KNU5" s="118"/>
      <c r="KNV5" s="118"/>
      <c r="KNW5" s="118"/>
      <c r="KNX5" s="118"/>
      <c r="KNY5" s="118"/>
      <c r="KNZ5" s="118"/>
      <c r="KOA5" s="118"/>
      <c r="KOB5" s="118"/>
      <c r="KOC5" s="118"/>
      <c r="KOD5" s="118"/>
      <c r="KOE5" s="118"/>
      <c r="KOF5" s="118"/>
      <c r="KOG5" s="118"/>
      <c r="KOH5" s="118"/>
      <c r="KOI5" s="118"/>
      <c r="KOJ5" s="118"/>
      <c r="KOK5" s="118"/>
      <c r="KOL5" s="118"/>
      <c r="KOM5" s="118"/>
      <c r="KON5" s="118"/>
      <c r="KOO5" s="118"/>
      <c r="KOP5" s="118"/>
      <c r="KOQ5" s="118"/>
      <c r="KOR5" s="118"/>
      <c r="KOS5" s="118"/>
      <c r="KOT5" s="118"/>
      <c r="KOU5" s="118"/>
      <c r="KOV5" s="118"/>
      <c r="KOW5" s="118"/>
      <c r="KOX5" s="118"/>
      <c r="KOY5" s="118"/>
      <c r="KOZ5" s="118"/>
      <c r="KPA5" s="118"/>
      <c r="KPB5" s="118"/>
      <c r="KPC5" s="118"/>
      <c r="KPD5" s="118"/>
      <c r="KPE5" s="118"/>
      <c r="KPF5" s="118"/>
      <c r="KPG5" s="118"/>
      <c r="KPH5" s="118"/>
      <c r="KPI5" s="118"/>
      <c r="KPJ5" s="118"/>
      <c r="KPK5" s="118"/>
      <c r="KPL5" s="118"/>
      <c r="KPM5" s="118"/>
      <c r="KPN5" s="118"/>
      <c r="KPO5" s="118"/>
      <c r="KPP5" s="118"/>
      <c r="KPQ5" s="118"/>
      <c r="KPR5" s="118"/>
      <c r="KPS5" s="118"/>
      <c r="KPT5" s="118"/>
      <c r="KPU5" s="118"/>
      <c r="KPV5" s="118"/>
      <c r="KPW5" s="118"/>
      <c r="KPX5" s="118"/>
      <c r="KPY5" s="118"/>
      <c r="KPZ5" s="118"/>
      <c r="KQA5" s="118"/>
      <c r="KQB5" s="118"/>
      <c r="KQC5" s="118"/>
      <c r="KQD5" s="118"/>
      <c r="KQE5" s="118"/>
      <c r="KQF5" s="118"/>
      <c r="KQG5" s="118"/>
      <c r="KQH5" s="118"/>
      <c r="KQI5" s="118"/>
      <c r="KQJ5" s="118"/>
      <c r="KQK5" s="118"/>
      <c r="KQL5" s="118"/>
      <c r="KQM5" s="118"/>
      <c r="KQN5" s="118"/>
      <c r="KQO5" s="118"/>
      <c r="KQP5" s="118"/>
      <c r="KQQ5" s="118"/>
      <c r="KQR5" s="118"/>
      <c r="KQS5" s="118"/>
      <c r="KQT5" s="118"/>
      <c r="KQU5" s="118"/>
      <c r="KQV5" s="118"/>
      <c r="KQW5" s="118"/>
      <c r="KQX5" s="118"/>
      <c r="KQY5" s="118"/>
      <c r="KQZ5" s="118"/>
      <c r="KRA5" s="118"/>
      <c r="KRB5" s="118"/>
      <c r="KRC5" s="118"/>
      <c r="KRD5" s="118"/>
      <c r="KRE5" s="118"/>
      <c r="KRF5" s="118"/>
      <c r="KRG5" s="118"/>
      <c r="KRH5" s="118"/>
      <c r="KRI5" s="118"/>
      <c r="KRJ5" s="118"/>
      <c r="KRK5" s="118"/>
      <c r="KRL5" s="118"/>
      <c r="KRM5" s="118"/>
      <c r="KRN5" s="118"/>
      <c r="KRO5" s="118"/>
      <c r="KRP5" s="118"/>
      <c r="KRQ5" s="118"/>
      <c r="KRR5" s="118"/>
      <c r="KRS5" s="118"/>
      <c r="KRT5" s="118"/>
      <c r="KRU5" s="118"/>
      <c r="KRV5" s="118"/>
      <c r="KRW5" s="118"/>
      <c r="KRX5" s="118"/>
      <c r="KRY5" s="118"/>
      <c r="KRZ5" s="118"/>
      <c r="KSA5" s="118"/>
      <c r="KSB5" s="118"/>
      <c r="KSC5" s="118"/>
      <c r="KSD5" s="118"/>
      <c r="KSE5" s="118"/>
      <c r="KSF5" s="118"/>
      <c r="KSG5" s="118"/>
      <c r="KSH5" s="118"/>
      <c r="KSI5" s="118"/>
      <c r="KSJ5" s="118"/>
      <c r="KSK5" s="118"/>
      <c r="KSL5" s="118"/>
      <c r="KSM5" s="118"/>
      <c r="KSN5" s="118"/>
      <c r="KSO5" s="118"/>
      <c r="KSP5" s="118"/>
      <c r="KSQ5" s="118"/>
      <c r="KSR5" s="118"/>
      <c r="KSS5" s="118"/>
      <c r="KST5" s="118"/>
      <c r="KSU5" s="118"/>
      <c r="KSV5" s="118"/>
      <c r="KSW5" s="118"/>
      <c r="KSX5" s="118"/>
      <c r="KSY5" s="118"/>
      <c r="KSZ5" s="118"/>
      <c r="KTA5" s="118"/>
      <c r="KTB5" s="118"/>
      <c r="KTC5" s="118"/>
      <c r="KTD5" s="118"/>
      <c r="KTE5" s="118"/>
      <c r="KTF5" s="118"/>
      <c r="KTG5" s="118"/>
      <c r="KTH5" s="118"/>
      <c r="KTI5" s="118"/>
      <c r="KTJ5" s="118"/>
      <c r="KTK5" s="118"/>
      <c r="KTL5" s="118"/>
      <c r="KTM5" s="118"/>
      <c r="KTN5" s="118"/>
      <c r="KTO5" s="118"/>
      <c r="KTP5" s="118"/>
      <c r="KTQ5" s="118"/>
      <c r="KTR5" s="118"/>
      <c r="KTS5" s="118"/>
      <c r="KTT5" s="118"/>
      <c r="KTU5" s="118"/>
      <c r="KTV5" s="118"/>
      <c r="KTW5" s="118"/>
      <c r="KTX5" s="118"/>
      <c r="KTY5" s="118"/>
      <c r="KTZ5" s="118"/>
      <c r="KUA5" s="118"/>
      <c r="KUB5" s="118"/>
      <c r="KUC5" s="118"/>
      <c r="KUD5" s="118"/>
      <c r="KUE5" s="118"/>
      <c r="KUF5" s="118"/>
      <c r="KUG5" s="118"/>
      <c r="KUH5" s="118"/>
      <c r="KUI5" s="118"/>
      <c r="KUJ5" s="118"/>
      <c r="KUK5" s="118"/>
      <c r="KUL5" s="118"/>
      <c r="KUM5" s="118"/>
      <c r="KUN5" s="118"/>
      <c r="KUO5" s="118"/>
      <c r="KUP5" s="118"/>
      <c r="KUQ5" s="118"/>
      <c r="KUR5" s="118"/>
      <c r="KUS5" s="118"/>
      <c r="KUT5" s="118"/>
      <c r="KUU5" s="118"/>
      <c r="KUV5" s="118"/>
      <c r="KUW5" s="118"/>
      <c r="KUX5" s="118"/>
      <c r="KUY5" s="118"/>
      <c r="KUZ5" s="118"/>
      <c r="KVA5" s="118"/>
      <c r="KVB5" s="118"/>
      <c r="KVC5" s="118"/>
      <c r="KVD5" s="118"/>
      <c r="KVE5" s="118"/>
      <c r="KVF5" s="118"/>
      <c r="KVG5" s="118"/>
      <c r="KVH5" s="118"/>
      <c r="KVI5" s="118"/>
      <c r="KVJ5" s="118"/>
      <c r="KVK5" s="118"/>
      <c r="KVL5" s="118"/>
      <c r="KVM5" s="118"/>
      <c r="KVN5" s="118"/>
      <c r="KVO5" s="118"/>
      <c r="KVP5" s="118"/>
      <c r="KVQ5" s="118"/>
      <c r="KVR5" s="118"/>
      <c r="KVS5" s="118"/>
      <c r="KVT5" s="118"/>
      <c r="KVU5" s="118"/>
      <c r="KVV5" s="118"/>
      <c r="KVW5" s="118"/>
      <c r="KVX5" s="118"/>
      <c r="KVY5" s="118"/>
      <c r="KVZ5" s="118"/>
      <c r="KWA5" s="118"/>
      <c r="KWB5" s="118"/>
      <c r="KWC5" s="118"/>
      <c r="KWD5" s="118"/>
      <c r="KWE5" s="118"/>
      <c r="KWF5" s="118"/>
      <c r="KWG5" s="118"/>
      <c r="KWH5" s="118"/>
      <c r="KWI5" s="118"/>
      <c r="KWJ5" s="118"/>
      <c r="KWK5" s="118"/>
      <c r="KWL5" s="118"/>
      <c r="KWM5" s="118"/>
      <c r="KWN5" s="118"/>
      <c r="KWO5" s="118"/>
      <c r="KWP5" s="118"/>
      <c r="KWQ5" s="118"/>
      <c r="KWR5" s="118"/>
      <c r="KWS5" s="118"/>
      <c r="KWT5" s="118"/>
      <c r="KWU5" s="118"/>
      <c r="KWV5" s="118"/>
      <c r="KWW5" s="118"/>
      <c r="KWX5" s="118"/>
      <c r="KWY5" s="118"/>
      <c r="KWZ5" s="118"/>
      <c r="KXA5" s="118"/>
      <c r="KXB5" s="118"/>
      <c r="KXC5" s="118"/>
      <c r="KXD5" s="118"/>
      <c r="KXE5" s="118"/>
      <c r="KXF5" s="118"/>
      <c r="KXG5" s="118"/>
      <c r="KXH5" s="118"/>
      <c r="KXI5" s="118"/>
      <c r="KXJ5" s="118"/>
      <c r="KXK5" s="118"/>
      <c r="KXL5" s="118"/>
      <c r="KXM5" s="118"/>
      <c r="KXN5" s="118"/>
      <c r="KXO5" s="118"/>
      <c r="KXP5" s="118"/>
      <c r="KXQ5" s="118"/>
      <c r="KXR5" s="118"/>
      <c r="KXS5" s="118"/>
      <c r="KXT5" s="118"/>
      <c r="KXU5" s="118"/>
      <c r="KXV5" s="118"/>
      <c r="KXW5" s="118"/>
      <c r="KXX5" s="118"/>
      <c r="KXY5" s="118"/>
      <c r="KXZ5" s="118"/>
      <c r="KYA5" s="118"/>
      <c r="KYB5" s="118"/>
      <c r="KYC5" s="118"/>
      <c r="KYD5" s="118"/>
      <c r="KYE5" s="118"/>
      <c r="KYF5" s="118"/>
      <c r="KYG5" s="118"/>
      <c r="KYH5" s="118"/>
      <c r="KYI5" s="118"/>
      <c r="KYJ5" s="118"/>
      <c r="KYK5" s="118"/>
      <c r="KYL5" s="118"/>
      <c r="KYM5" s="118"/>
      <c r="KYN5" s="118"/>
      <c r="KYO5" s="118"/>
      <c r="KYP5" s="118"/>
      <c r="KYQ5" s="118"/>
      <c r="KYR5" s="118"/>
      <c r="KYS5" s="118"/>
      <c r="KYT5" s="118"/>
      <c r="KYU5" s="118"/>
      <c r="KYV5" s="118"/>
      <c r="KYW5" s="118"/>
      <c r="KYX5" s="118"/>
      <c r="KYY5" s="118"/>
      <c r="KYZ5" s="118"/>
      <c r="KZA5" s="118"/>
      <c r="KZB5" s="118"/>
      <c r="KZC5" s="118"/>
      <c r="KZD5" s="118"/>
      <c r="KZE5" s="118"/>
      <c r="KZF5" s="118"/>
      <c r="KZG5" s="118"/>
      <c r="KZH5" s="118"/>
      <c r="KZI5" s="118"/>
      <c r="KZJ5" s="118"/>
      <c r="KZK5" s="118"/>
      <c r="KZL5" s="118"/>
      <c r="KZM5" s="118"/>
      <c r="KZN5" s="118"/>
      <c r="KZO5" s="118"/>
      <c r="KZP5" s="118"/>
      <c r="KZQ5" s="118"/>
      <c r="KZR5" s="118"/>
      <c r="KZS5" s="118"/>
      <c r="KZT5" s="118"/>
      <c r="KZU5" s="118"/>
      <c r="KZV5" s="118"/>
      <c r="KZW5" s="118"/>
      <c r="KZX5" s="118"/>
      <c r="KZY5" s="118"/>
      <c r="KZZ5" s="118"/>
      <c r="LAA5" s="118"/>
      <c r="LAB5" s="118"/>
      <c r="LAC5" s="118"/>
      <c r="LAD5" s="118"/>
      <c r="LAE5" s="118"/>
      <c r="LAF5" s="118"/>
      <c r="LAG5" s="118"/>
      <c r="LAH5" s="118"/>
      <c r="LAI5" s="118"/>
      <c r="LAJ5" s="118"/>
      <c r="LAK5" s="118"/>
      <c r="LAL5" s="118"/>
      <c r="LAM5" s="118"/>
      <c r="LAN5" s="118"/>
      <c r="LAO5" s="118"/>
      <c r="LAP5" s="118"/>
      <c r="LAQ5" s="118"/>
      <c r="LAR5" s="118"/>
      <c r="LAS5" s="118"/>
      <c r="LAT5" s="118"/>
      <c r="LAU5" s="118"/>
      <c r="LAV5" s="118"/>
      <c r="LAW5" s="118"/>
      <c r="LAX5" s="118"/>
      <c r="LAY5" s="118"/>
      <c r="LAZ5" s="118"/>
      <c r="LBA5" s="118"/>
      <c r="LBB5" s="118"/>
      <c r="LBC5" s="118"/>
      <c r="LBD5" s="118"/>
      <c r="LBE5" s="118"/>
      <c r="LBF5" s="118"/>
      <c r="LBG5" s="118"/>
      <c r="LBH5" s="118"/>
      <c r="LBI5" s="118"/>
      <c r="LBJ5" s="118"/>
      <c r="LBK5" s="118"/>
      <c r="LBL5" s="118"/>
      <c r="LBM5" s="118"/>
      <c r="LBN5" s="118"/>
      <c r="LBO5" s="118"/>
      <c r="LBP5" s="118"/>
      <c r="LBQ5" s="118"/>
      <c r="LBR5" s="118"/>
      <c r="LBS5" s="118"/>
      <c r="LBT5" s="118"/>
      <c r="LBU5" s="118"/>
      <c r="LBV5" s="118"/>
      <c r="LBW5" s="118"/>
      <c r="LBX5" s="118"/>
      <c r="LBY5" s="118"/>
      <c r="LBZ5" s="118"/>
      <c r="LCA5" s="118"/>
      <c r="LCB5" s="118"/>
      <c r="LCC5" s="118"/>
      <c r="LCD5" s="118"/>
      <c r="LCE5" s="118"/>
      <c r="LCF5" s="118"/>
      <c r="LCG5" s="118"/>
      <c r="LCH5" s="118"/>
      <c r="LCI5" s="118"/>
      <c r="LCJ5" s="118"/>
      <c r="LCK5" s="118"/>
      <c r="LCL5" s="118"/>
      <c r="LCM5" s="118"/>
      <c r="LCN5" s="118"/>
      <c r="LCO5" s="118"/>
      <c r="LCP5" s="118"/>
      <c r="LCQ5" s="118"/>
      <c r="LCR5" s="118"/>
      <c r="LCS5" s="118"/>
      <c r="LCT5" s="118"/>
      <c r="LCU5" s="118"/>
      <c r="LCV5" s="118"/>
      <c r="LCW5" s="118"/>
      <c r="LCX5" s="118"/>
      <c r="LCY5" s="118"/>
      <c r="LCZ5" s="118"/>
      <c r="LDA5" s="118"/>
      <c r="LDB5" s="118"/>
      <c r="LDC5" s="118"/>
      <c r="LDD5" s="118"/>
      <c r="LDE5" s="118"/>
      <c r="LDF5" s="118"/>
      <c r="LDG5" s="118"/>
      <c r="LDH5" s="118"/>
      <c r="LDI5" s="118"/>
      <c r="LDJ5" s="118"/>
      <c r="LDK5" s="118"/>
      <c r="LDL5" s="118"/>
      <c r="LDM5" s="118"/>
      <c r="LDN5" s="118"/>
      <c r="LDO5" s="118"/>
      <c r="LDP5" s="118"/>
      <c r="LDQ5" s="118"/>
      <c r="LDR5" s="118"/>
      <c r="LDS5" s="118"/>
      <c r="LDT5" s="118"/>
      <c r="LDU5" s="118"/>
      <c r="LDV5" s="118"/>
      <c r="LDW5" s="118"/>
      <c r="LDX5" s="118"/>
      <c r="LDY5" s="118"/>
      <c r="LDZ5" s="118"/>
      <c r="LEA5" s="118"/>
      <c r="LEB5" s="118"/>
      <c r="LEC5" s="118"/>
      <c r="LED5" s="118"/>
      <c r="LEE5" s="118"/>
      <c r="LEF5" s="118"/>
      <c r="LEG5" s="118"/>
      <c r="LEH5" s="118"/>
      <c r="LEI5" s="118"/>
      <c r="LEJ5" s="118"/>
      <c r="LEK5" s="118"/>
      <c r="LEL5" s="118"/>
      <c r="LEM5" s="118"/>
      <c r="LEN5" s="118"/>
      <c r="LEO5" s="118"/>
      <c r="LEP5" s="118"/>
      <c r="LEQ5" s="118"/>
      <c r="LER5" s="118"/>
      <c r="LES5" s="118"/>
      <c r="LET5" s="118"/>
      <c r="LEU5" s="118"/>
      <c r="LEV5" s="118"/>
      <c r="LEW5" s="118"/>
      <c r="LEX5" s="118"/>
      <c r="LEY5" s="118"/>
      <c r="LEZ5" s="118"/>
      <c r="LFA5" s="118"/>
      <c r="LFB5" s="118"/>
      <c r="LFC5" s="118"/>
      <c r="LFD5" s="118"/>
      <c r="LFE5" s="118"/>
      <c r="LFF5" s="118"/>
      <c r="LFG5" s="118"/>
      <c r="LFH5" s="118"/>
      <c r="LFI5" s="118"/>
      <c r="LFJ5" s="118"/>
      <c r="LFK5" s="118"/>
      <c r="LFL5" s="118"/>
      <c r="LFM5" s="118"/>
      <c r="LFN5" s="118"/>
      <c r="LFO5" s="118"/>
      <c r="LFP5" s="118"/>
      <c r="LFQ5" s="118"/>
      <c r="LFR5" s="118"/>
      <c r="LFS5" s="118"/>
      <c r="LFT5" s="118"/>
      <c r="LFU5" s="118"/>
      <c r="LFV5" s="118"/>
      <c r="LFW5" s="118"/>
      <c r="LFX5" s="118"/>
      <c r="LFY5" s="118"/>
      <c r="LFZ5" s="118"/>
      <c r="LGA5" s="118"/>
      <c r="LGB5" s="118"/>
      <c r="LGC5" s="118"/>
      <c r="LGD5" s="118"/>
      <c r="LGE5" s="118"/>
      <c r="LGF5" s="118"/>
      <c r="LGG5" s="118"/>
      <c r="LGH5" s="118"/>
      <c r="LGI5" s="118"/>
      <c r="LGJ5" s="118"/>
      <c r="LGK5" s="118"/>
      <c r="LGL5" s="118"/>
      <c r="LGM5" s="118"/>
      <c r="LGN5" s="118"/>
      <c r="LGO5" s="118"/>
      <c r="LGP5" s="118"/>
      <c r="LGQ5" s="118"/>
      <c r="LGR5" s="118"/>
      <c r="LGS5" s="118"/>
      <c r="LGT5" s="118"/>
      <c r="LGU5" s="118"/>
      <c r="LGV5" s="118"/>
      <c r="LGW5" s="118"/>
      <c r="LGX5" s="118"/>
      <c r="LGY5" s="118"/>
      <c r="LGZ5" s="118"/>
      <c r="LHA5" s="118"/>
      <c r="LHB5" s="118"/>
      <c r="LHC5" s="118"/>
      <c r="LHD5" s="118"/>
      <c r="LHE5" s="118"/>
      <c r="LHF5" s="118"/>
      <c r="LHG5" s="118"/>
      <c r="LHH5" s="118"/>
      <c r="LHI5" s="118"/>
      <c r="LHJ5" s="118"/>
      <c r="LHK5" s="118"/>
      <c r="LHL5" s="118"/>
      <c r="LHM5" s="118"/>
      <c r="LHN5" s="118"/>
      <c r="LHO5" s="118"/>
      <c r="LHP5" s="118"/>
      <c r="LHQ5" s="118"/>
      <c r="LHR5" s="118"/>
      <c r="LHS5" s="118"/>
      <c r="LHT5" s="118"/>
      <c r="LHU5" s="118"/>
      <c r="LHV5" s="118"/>
      <c r="LHW5" s="118"/>
      <c r="LHX5" s="118"/>
      <c r="LHY5" s="118"/>
      <c r="LHZ5" s="118"/>
      <c r="LIA5" s="118"/>
      <c r="LIB5" s="118"/>
      <c r="LIC5" s="118"/>
      <c r="LID5" s="118"/>
      <c r="LIE5" s="118"/>
      <c r="LIF5" s="118"/>
      <c r="LIG5" s="118"/>
      <c r="LIH5" s="118"/>
      <c r="LII5" s="118"/>
      <c r="LIJ5" s="118"/>
      <c r="LIK5" s="118"/>
      <c r="LIL5" s="118"/>
      <c r="LIM5" s="118"/>
      <c r="LIN5" s="118"/>
      <c r="LIO5" s="118"/>
      <c r="LIP5" s="118"/>
      <c r="LIQ5" s="118"/>
      <c r="LIR5" s="118"/>
      <c r="LIS5" s="118"/>
      <c r="LIT5" s="118"/>
      <c r="LIU5" s="118"/>
      <c r="LIV5" s="118"/>
      <c r="LIW5" s="118"/>
      <c r="LIX5" s="118"/>
      <c r="LIY5" s="118"/>
      <c r="LIZ5" s="118"/>
      <c r="LJA5" s="118"/>
      <c r="LJB5" s="118"/>
      <c r="LJC5" s="118"/>
      <c r="LJD5" s="118"/>
      <c r="LJE5" s="118"/>
      <c r="LJF5" s="118"/>
      <c r="LJG5" s="118"/>
      <c r="LJH5" s="118"/>
      <c r="LJI5" s="118"/>
      <c r="LJJ5" s="118"/>
      <c r="LJK5" s="118"/>
      <c r="LJL5" s="118"/>
      <c r="LJM5" s="118"/>
      <c r="LJN5" s="118"/>
      <c r="LJO5" s="118"/>
      <c r="LJP5" s="118"/>
      <c r="LJQ5" s="118"/>
      <c r="LJR5" s="118"/>
      <c r="LJS5" s="118"/>
      <c r="LJT5" s="118"/>
      <c r="LJU5" s="118"/>
      <c r="LJV5" s="118"/>
      <c r="LJW5" s="118"/>
      <c r="LJX5" s="118"/>
      <c r="LJY5" s="118"/>
      <c r="LJZ5" s="118"/>
      <c r="LKA5" s="118"/>
      <c r="LKB5" s="118"/>
      <c r="LKC5" s="118"/>
      <c r="LKD5" s="118"/>
      <c r="LKE5" s="118"/>
      <c r="LKF5" s="118"/>
      <c r="LKG5" s="118"/>
      <c r="LKH5" s="118"/>
      <c r="LKI5" s="118"/>
      <c r="LKJ5" s="118"/>
      <c r="LKK5" s="118"/>
      <c r="LKL5" s="118"/>
      <c r="LKM5" s="118"/>
      <c r="LKN5" s="118"/>
      <c r="LKO5" s="118"/>
      <c r="LKP5" s="118"/>
      <c r="LKQ5" s="118"/>
      <c r="LKR5" s="118"/>
      <c r="LKS5" s="118"/>
      <c r="LKT5" s="118"/>
      <c r="LKU5" s="118"/>
      <c r="LKV5" s="118"/>
      <c r="LKW5" s="118"/>
      <c r="LKX5" s="118"/>
      <c r="LKY5" s="118"/>
      <c r="LKZ5" s="118"/>
      <c r="LLA5" s="118"/>
      <c r="LLB5" s="118"/>
      <c r="LLC5" s="118"/>
      <c r="LLD5" s="118"/>
      <c r="LLE5" s="118"/>
      <c r="LLF5" s="118"/>
      <c r="LLG5" s="118"/>
      <c r="LLH5" s="118"/>
      <c r="LLI5" s="118"/>
      <c r="LLJ5" s="118"/>
      <c r="LLK5" s="118"/>
      <c r="LLL5" s="118"/>
      <c r="LLM5" s="118"/>
      <c r="LLN5" s="118"/>
      <c r="LLO5" s="118"/>
      <c r="LLP5" s="118"/>
      <c r="LLQ5" s="118"/>
      <c r="LLR5" s="118"/>
      <c r="LLS5" s="118"/>
      <c r="LLT5" s="118"/>
      <c r="LLU5" s="118"/>
      <c r="LLV5" s="118"/>
      <c r="LLW5" s="118"/>
      <c r="LLX5" s="118"/>
      <c r="LLY5" s="118"/>
      <c r="LLZ5" s="118"/>
      <c r="LMA5" s="118"/>
      <c r="LMB5" s="118"/>
      <c r="LMC5" s="118"/>
      <c r="LMD5" s="118"/>
      <c r="LME5" s="118"/>
      <c r="LMF5" s="118"/>
      <c r="LMG5" s="118"/>
      <c r="LMH5" s="118"/>
      <c r="LMI5" s="118"/>
      <c r="LMJ5" s="118"/>
      <c r="LMK5" s="118"/>
      <c r="LML5" s="118"/>
      <c r="LMM5" s="118"/>
      <c r="LMN5" s="118"/>
      <c r="LMO5" s="118"/>
      <c r="LMP5" s="118"/>
      <c r="LMQ5" s="118"/>
      <c r="LMR5" s="118"/>
      <c r="LMS5" s="118"/>
      <c r="LMT5" s="118"/>
      <c r="LMU5" s="118"/>
      <c r="LMV5" s="118"/>
      <c r="LMW5" s="118"/>
      <c r="LMX5" s="118"/>
      <c r="LMY5" s="118"/>
      <c r="LMZ5" s="118"/>
      <c r="LNA5" s="118"/>
      <c r="LNB5" s="118"/>
      <c r="LNC5" s="118"/>
      <c r="LND5" s="118"/>
      <c r="LNE5" s="118"/>
      <c r="LNF5" s="118"/>
      <c r="LNG5" s="118"/>
      <c r="LNH5" s="118"/>
      <c r="LNI5" s="118"/>
      <c r="LNJ5" s="118"/>
      <c r="LNK5" s="118"/>
      <c r="LNL5" s="118"/>
      <c r="LNM5" s="118"/>
      <c r="LNN5" s="118"/>
      <c r="LNO5" s="118"/>
      <c r="LNP5" s="118"/>
      <c r="LNQ5" s="118"/>
      <c r="LNR5" s="118"/>
      <c r="LNS5" s="118"/>
      <c r="LNT5" s="118"/>
      <c r="LNU5" s="118"/>
      <c r="LNV5" s="118"/>
      <c r="LNW5" s="118"/>
      <c r="LNX5" s="118"/>
      <c r="LNY5" s="118"/>
      <c r="LNZ5" s="118"/>
      <c r="LOA5" s="118"/>
      <c r="LOB5" s="118"/>
      <c r="LOC5" s="118"/>
      <c r="LOD5" s="118"/>
      <c r="LOE5" s="118"/>
      <c r="LOF5" s="118"/>
      <c r="LOG5" s="118"/>
      <c r="LOH5" s="118"/>
      <c r="LOI5" s="118"/>
      <c r="LOJ5" s="118"/>
      <c r="LOK5" s="118"/>
      <c r="LOL5" s="118"/>
      <c r="LOM5" s="118"/>
      <c r="LON5" s="118"/>
      <c r="LOO5" s="118"/>
      <c r="LOP5" s="118"/>
      <c r="LOQ5" s="118"/>
      <c r="LOR5" s="118"/>
      <c r="LOS5" s="118"/>
      <c r="LOT5" s="118"/>
      <c r="LOU5" s="118"/>
      <c r="LOV5" s="118"/>
      <c r="LOW5" s="118"/>
      <c r="LOX5" s="118"/>
      <c r="LOY5" s="118"/>
      <c r="LOZ5" s="118"/>
      <c r="LPA5" s="118"/>
      <c r="LPB5" s="118"/>
      <c r="LPC5" s="118"/>
      <c r="LPD5" s="118"/>
      <c r="LPE5" s="118"/>
      <c r="LPF5" s="118"/>
      <c r="LPG5" s="118"/>
      <c r="LPH5" s="118"/>
      <c r="LPI5" s="118"/>
      <c r="LPJ5" s="118"/>
      <c r="LPK5" s="118"/>
      <c r="LPL5" s="118"/>
      <c r="LPM5" s="118"/>
      <c r="LPN5" s="118"/>
      <c r="LPO5" s="118"/>
      <c r="LPP5" s="118"/>
      <c r="LPQ5" s="118"/>
      <c r="LPR5" s="118"/>
      <c r="LPS5" s="118"/>
      <c r="LPT5" s="118"/>
      <c r="LPU5" s="118"/>
      <c r="LPV5" s="118"/>
      <c r="LPW5" s="118"/>
      <c r="LPX5" s="118"/>
      <c r="LPY5" s="118"/>
      <c r="LPZ5" s="118"/>
      <c r="LQA5" s="118"/>
      <c r="LQB5" s="118"/>
      <c r="LQC5" s="118"/>
      <c r="LQD5" s="118"/>
      <c r="LQE5" s="118"/>
      <c r="LQF5" s="118"/>
      <c r="LQG5" s="118"/>
      <c r="LQH5" s="118"/>
      <c r="LQI5" s="118"/>
      <c r="LQJ5" s="118"/>
      <c r="LQK5" s="118"/>
      <c r="LQL5" s="118"/>
      <c r="LQM5" s="118"/>
      <c r="LQN5" s="118"/>
      <c r="LQO5" s="118"/>
      <c r="LQP5" s="118"/>
      <c r="LQQ5" s="118"/>
      <c r="LQR5" s="118"/>
      <c r="LQS5" s="118"/>
      <c r="LQT5" s="118"/>
      <c r="LQU5" s="118"/>
      <c r="LQV5" s="118"/>
      <c r="LQW5" s="118"/>
      <c r="LQX5" s="118"/>
      <c r="LQY5" s="118"/>
      <c r="LQZ5" s="118"/>
      <c r="LRA5" s="118"/>
      <c r="LRB5" s="118"/>
      <c r="LRC5" s="118"/>
      <c r="LRD5" s="118"/>
      <c r="LRE5" s="118"/>
      <c r="LRF5" s="118"/>
      <c r="LRG5" s="118"/>
      <c r="LRH5" s="118"/>
      <c r="LRI5" s="118"/>
      <c r="LRJ5" s="118"/>
      <c r="LRK5" s="118"/>
      <c r="LRL5" s="118"/>
      <c r="LRM5" s="118"/>
      <c r="LRN5" s="118"/>
      <c r="LRO5" s="118"/>
      <c r="LRP5" s="118"/>
      <c r="LRQ5" s="118"/>
      <c r="LRR5" s="118"/>
      <c r="LRS5" s="118"/>
      <c r="LRT5" s="118"/>
      <c r="LRU5" s="118"/>
      <c r="LRV5" s="118"/>
      <c r="LRW5" s="118"/>
      <c r="LRX5" s="118"/>
      <c r="LRY5" s="118"/>
      <c r="LRZ5" s="118"/>
      <c r="LSA5" s="118"/>
      <c r="LSB5" s="118"/>
      <c r="LSC5" s="118"/>
      <c r="LSD5" s="118"/>
      <c r="LSE5" s="118"/>
      <c r="LSF5" s="118"/>
      <c r="LSG5" s="118"/>
      <c r="LSH5" s="118"/>
      <c r="LSI5" s="118"/>
      <c r="LSJ5" s="118"/>
      <c r="LSK5" s="118"/>
      <c r="LSL5" s="118"/>
      <c r="LSM5" s="118"/>
      <c r="LSN5" s="118"/>
      <c r="LSO5" s="118"/>
      <c r="LSP5" s="118"/>
      <c r="LSQ5" s="118"/>
      <c r="LSR5" s="118"/>
      <c r="LSS5" s="118"/>
      <c r="LST5" s="118"/>
      <c r="LSU5" s="118"/>
      <c r="LSV5" s="118"/>
      <c r="LSW5" s="118"/>
      <c r="LSX5" s="118"/>
      <c r="LSY5" s="118"/>
      <c r="LSZ5" s="118"/>
      <c r="LTA5" s="118"/>
      <c r="LTB5" s="118"/>
      <c r="LTC5" s="118"/>
      <c r="LTD5" s="118"/>
      <c r="LTE5" s="118"/>
      <c r="LTF5" s="118"/>
      <c r="LTG5" s="118"/>
      <c r="LTH5" s="118"/>
      <c r="LTI5" s="118"/>
      <c r="LTJ5" s="118"/>
      <c r="LTK5" s="118"/>
      <c r="LTL5" s="118"/>
      <c r="LTM5" s="118"/>
      <c r="LTN5" s="118"/>
      <c r="LTO5" s="118"/>
      <c r="LTP5" s="118"/>
      <c r="LTQ5" s="118"/>
      <c r="LTR5" s="118"/>
      <c r="LTS5" s="118"/>
      <c r="LTT5" s="118"/>
      <c r="LTU5" s="118"/>
      <c r="LTV5" s="118"/>
      <c r="LTW5" s="118"/>
      <c r="LTX5" s="118"/>
      <c r="LTY5" s="118"/>
      <c r="LTZ5" s="118"/>
      <c r="LUA5" s="118"/>
      <c r="LUB5" s="118"/>
      <c r="LUC5" s="118"/>
      <c r="LUD5" s="118"/>
      <c r="LUE5" s="118"/>
      <c r="LUF5" s="118"/>
      <c r="LUG5" s="118"/>
      <c r="LUH5" s="118"/>
      <c r="LUI5" s="118"/>
      <c r="LUJ5" s="118"/>
      <c r="LUK5" s="118"/>
      <c r="LUL5" s="118"/>
      <c r="LUM5" s="118"/>
      <c r="LUN5" s="118"/>
      <c r="LUO5" s="118"/>
      <c r="LUP5" s="118"/>
      <c r="LUQ5" s="118"/>
      <c r="LUR5" s="118"/>
      <c r="LUS5" s="118"/>
      <c r="LUT5" s="118"/>
      <c r="LUU5" s="118"/>
      <c r="LUV5" s="118"/>
      <c r="LUW5" s="118"/>
      <c r="LUX5" s="118"/>
      <c r="LUY5" s="118"/>
      <c r="LUZ5" s="118"/>
      <c r="LVA5" s="118"/>
      <c r="LVB5" s="118"/>
      <c r="LVC5" s="118"/>
      <c r="LVD5" s="118"/>
      <c r="LVE5" s="118"/>
      <c r="LVF5" s="118"/>
      <c r="LVG5" s="118"/>
      <c r="LVH5" s="118"/>
      <c r="LVI5" s="118"/>
      <c r="LVJ5" s="118"/>
      <c r="LVK5" s="118"/>
      <c r="LVL5" s="118"/>
      <c r="LVM5" s="118"/>
      <c r="LVN5" s="118"/>
      <c r="LVO5" s="118"/>
      <c r="LVP5" s="118"/>
      <c r="LVQ5" s="118"/>
      <c r="LVR5" s="118"/>
      <c r="LVS5" s="118"/>
      <c r="LVT5" s="118"/>
      <c r="LVU5" s="118"/>
      <c r="LVV5" s="118"/>
      <c r="LVW5" s="118"/>
      <c r="LVX5" s="118"/>
      <c r="LVY5" s="118"/>
      <c r="LVZ5" s="118"/>
      <c r="LWA5" s="118"/>
      <c r="LWB5" s="118"/>
      <c r="LWC5" s="118"/>
      <c r="LWD5" s="118"/>
      <c r="LWE5" s="118"/>
      <c r="LWF5" s="118"/>
      <c r="LWG5" s="118"/>
      <c r="LWH5" s="118"/>
      <c r="LWI5" s="118"/>
      <c r="LWJ5" s="118"/>
      <c r="LWK5" s="118"/>
      <c r="LWL5" s="118"/>
      <c r="LWM5" s="118"/>
      <c r="LWN5" s="118"/>
      <c r="LWO5" s="118"/>
      <c r="LWP5" s="118"/>
      <c r="LWQ5" s="118"/>
      <c r="LWR5" s="118"/>
      <c r="LWS5" s="118"/>
      <c r="LWT5" s="118"/>
      <c r="LWU5" s="118"/>
      <c r="LWV5" s="118"/>
      <c r="LWW5" s="118"/>
      <c r="LWX5" s="118"/>
      <c r="LWY5" s="118"/>
      <c r="LWZ5" s="118"/>
      <c r="LXA5" s="118"/>
      <c r="LXB5" s="118"/>
      <c r="LXC5" s="118"/>
      <c r="LXD5" s="118"/>
      <c r="LXE5" s="118"/>
      <c r="LXF5" s="118"/>
      <c r="LXG5" s="118"/>
      <c r="LXH5" s="118"/>
      <c r="LXI5" s="118"/>
      <c r="LXJ5" s="118"/>
      <c r="LXK5" s="118"/>
      <c r="LXL5" s="118"/>
      <c r="LXM5" s="118"/>
      <c r="LXN5" s="118"/>
      <c r="LXO5" s="118"/>
      <c r="LXP5" s="118"/>
      <c r="LXQ5" s="118"/>
      <c r="LXR5" s="118"/>
      <c r="LXS5" s="118"/>
      <c r="LXT5" s="118"/>
      <c r="LXU5" s="118"/>
      <c r="LXV5" s="118"/>
      <c r="LXW5" s="118"/>
      <c r="LXX5" s="118"/>
      <c r="LXY5" s="118"/>
      <c r="LXZ5" s="118"/>
      <c r="LYA5" s="118"/>
      <c r="LYB5" s="118"/>
      <c r="LYC5" s="118"/>
      <c r="LYD5" s="118"/>
      <c r="LYE5" s="118"/>
      <c r="LYF5" s="118"/>
      <c r="LYG5" s="118"/>
      <c r="LYH5" s="118"/>
      <c r="LYI5" s="118"/>
      <c r="LYJ5" s="118"/>
      <c r="LYK5" s="118"/>
      <c r="LYL5" s="118"/>
      <c r="LYM5" s="118"/>
      <c r="LYN5" s="118"/>
      <c r="LYO5" s="118"/>
      <c r="LYP5" s="118"/>
      <c r="LYQ5" s="118"/>
      <c r="LYR5" s="118"/>
      <c r="LYS5" s="118"/>
      <c r="LYT5" s="118"/>
      <c r="LYU5" s="118"/>
      <c r="LYV5" s="118"/>
      <c r="LYW5" s="118"/>
      <c r="LYX5" s="118"/>
      <c r="LYY5" s="118"/>
      <c r="LYZ5" s="118"/>
      <c r="LZA5" s="118"/>
      <c r="LZB5" s="118"/>
      <c r="LZC5" s="118"/>
      <c r="LZD5" s="118"/>
      <c r="LZE5" s="118"/>
      <c r="LZF5" s="118"/>
      <c r="LZG5" s="118"/>
      <c r="LZH5" s="118"/>
      <c r="LZI5" s="118"/>
      <c r="LZJ5" s="118"/>
      <c r="LZK5" s="118"/>
      <c r="LZL5" s="118"/>
      <c r="LZM5" s="118"/>
      <c r="LZN5" s="118"/>
      <c r="LZO5" s="118"/>
      <c r="LZP5" s="118"/>
      <c r="LZQ5" s="118"/>
      <c r="LZR5" s="118"/>
      <c r="LZS5" s="118"/>
      <c r="LZT5" s="118"/>
      <c r="LZU5" s="118"/>
      <c r="LZV5" s="118"/>
      <c r="LZW5" s="118"/>
      <c r="LZX5" s="118"/>
      <c r="LZY5" s="118"/>
      <c r="LZZ5" s="118"/>
      <c r="MAA5" s="118"/>
      <c r="MAB5" s="118"/>
      <c r="MAC5" s="118"/>
      <c r="MAD5" s="118"/>
      <c r="MAE5" s="118"/>
      <c r="MAF5" s="118"/>
      <c r="MAG5" s="118"/>
      <c r="MAH5" s="118"/>
      <c r="MAI5" s="118"/>
      <c r="MAJ5" s="118"/>
      <c r="MAK5" s="118"/>
      <c r="MAL5" s="118"/>
      <c r="MAM5" s="118"/>
      <c r="MAN5" s="118"/>
      <c r="MAO5" s="118"/>
      <c r="MAP5" s="118"/>
      <c r="MAQ5" s="118"/>
      <c r="MAR5" s="118"/>
      <c r="MAS5" s="118"/>
      <c r="MAT5" s="118"/>
      <c r="MAU5" s="118"/>
      <c r="MAV5" s="118"/>
      <c r="MAW5" s="118"/>
      <c r="MAX5" s="118"/>
      <c r="MAY5" s="118"/>
      <c r="MAZ5" s="118"/>
      <c r="MBA5" s="118"/>
      <c r="MBB5" s="118"/>
      <c r="MBC5" s="118"/>
      <c r="MBD5" s="118"/>
      <c r="MBE5" s="118"/>
      <c r="MBF5" s="118"/>
      <c r="MBG5" s="118"/>
      <c r="MBH5" s="118"/>
      <c r="MBI5" s="118"/>
      <c r="MBJ5" s="118"/>
      <c r="MBK5" s="118"/>
      <c r="MBL5" s="118"/>
      <c r="MBM5" s="118"/>
      <c r="MBN5" s="118"/>
      <c r="MBO5" s="118"/>
      <c r="MBP5" s="118"/>
      <c r="MBQ5" s="118"/>
      <c r="MBR5" s="118"/>
      <c r="MBS5" s="118"/>
      <c r="MBT5" s="118"/>
      <c r="MBU5" s="118"/>
      <c r="MBV5" s="118"/>
      <c r="MBW5" s="118"/>
      <c r="MBX5" s="118"/>
      <c r="MBY5" s="118"/>
      <c r="MBZ5" s="118"/>
      <c r="MCA5" s="118"/>
      <c r="MCB5" s="118"/>
      <c r="MCC5" s="118"/>
      <c r="MCD5" s="118"/>
      <c r="MCE5" s="118"/>
      <c r="MCF5" s="118"/>
      <c r="MCG5" s="118"/>
      <c r="MCH5" s="118"/>
      <c r="MCI5" s="118"/>
      <c r="MCJ5" s="118"/>
      <c r="MCK5" s="118"/>
      <c r="MCL5" s="118"/>
      <c r="MCM5" s="118"/>
      <c r="MCN5" s="118"/>
      <c r="MCO5" s="118"/>
      <c r="MCP5" s="118"/>
      <c r="MCQ5" s="118"/>
      <c r="MCR5" s="118"/>
      <c r="MCS5" s="118"/>
      <c r="MCT5" s="118"/>
      <c r="MCU5" s="118"/>
      <c r="MCV5" s="118"/>
      <c r="MCW5" s="118"/>
      <c r="MCX5" s="118"/>
      <c r="MCY5" s="118"/>
      <c r="MCZ5" s="118"/>
      <c r="MDA5" s="118"/>
      <c r="MDB5" s="118"/>
      <c r="MDC5" s="118"/>
      <c r="MDD5" s="118"/>
      <c r="MDE5" s="118"/>
      <c r="MDF5" s="118"/>
      <c r="MDG5" s="118"/>
      <c r="MDH5" s="118"/>
      <c r="MDI5" s="118"/>
      <c r="MDJ5" s="118"/>
      <c r="MDK5" s="118"/>
      <c r="MDL5" s="118"/>
      <c r="MDM5" s="118"/>
      <c r="MDN5" s="118"/>
      <c r="MDO5" s="118"/>
      <c r="MDP5" s="118"/>
      <c r="MDQ5" s="118"/>
      <c r="MDR5" s="118"/>
      <c r="MDS5" s="118"/>
      <c r="MDT5" s="118"/>
      <c r="MDU5" s="118"/>
      <c r="MDV5" s="118"/>
      <c r="MDW5" s="118"/>
      <c r="MDX5" s="118"/>
      <c r="MDY5" s="118"/>
      <c r="MDZ5" s="118"/>
      <c r="MEA5" s="118"/>
      <c r="MEB5" s="118"/>
      <c r="MEC5" s="118"/>
      <c r="MED5" s="118"/>
      <c r="MEE5" s="118"/>
      <c r="MEF5" s="118"/>
      <c r="MEG5" s="118"/>
      <c r="MEH5" s="118"/>
      <c r="MEI5" s="118"/>
      <c r="MEJ5" s="118"/>
      <c r="MEK5" s="118"/>
      <c r="MEL5" s="118"/>
      <c r="MEM5" s="118"/>
      <c r="MEN5" s="118"/>
      <c r="MEO5" s="118"/>
      <c r="MEP5" s="118"/>
      <c r="MEQ5" s="118"/>
      <c r="MER5" s="118"/>
      <c r="MES5" s="118"/>
      <c r="MET5" s="118"/>
      <c r="MEU5" s="118"/>
      <c r="MEV5" s="118"/>
      <c r="MEW5" s="118"/>
      <c r="MEX5" s="118"/>
      <c r="MEY5" s="118"/>
      <c r="MEZ5" s="118"/>
      <c r="MFA5" s="118"/>
      <c r="MFB5" s="118"/>
      <c r="MFC5" s="118"/>
      <c r="MFD5" s="118"/>
      <c r="MFE5" s="118"/>
      <c r="MFF5" s="118"/>
      <c r="MFG5" s="118"/>
      <c r="MFH5" s="118"/>
      <c r="MFI5" s="118"/>
      <c r="MFJ5" s="118"/>
      <c r="MFK5" s="118"/>
      <c r="MFL5" s="118"/>
      <c r="MFM5" s="118"/>
      <c r="MFN5" s="118"/>
      <c r="MFO5" s="118"/>
      <c r="MFP5" s="118"/>
      <c r="MFQ5" s="118"/>
      <c r="MFR5" s="118"/>
      <c r="MFS5" s="118"/>
      <c r="MFT5" s="118"/>
      <c r="MFU5" s="118"/>
      <c r="MFV5" s="118"/>
      <c r="MFW5" s="118"/>
      <c r="MFX5" s="118"/>
      <c r="MFY5" s="118"/>
      <c r="MFZ5" s="118"/>
      <c r="MGA5" s="118"/>
      <c r="MGB5" s="118"/>
      <c r="MGC5" s="118"/>
      <c r="MGD5" s="118"/>
      <c r="MGE5" s="118"/>
      <c r="MGF5" s="118"/>
      <c r="MGG5" s="118"/>
      <c r="MGH5" s="118"/>
      <c r="MGI5" s="118"/>
      <c r="MGJ5" s="118"/>
      <c r="MGK5" s="118"/>
      <c r="MGL5" s="118"/>
      <c r="MGM5" s="118"/>
      <c r="MGN5" s="118"/>
      <c r="MGO5" s="118"/>
      <c r="MGP5" s="118"/>
      <c r="MGQ5" s="118"/>
      <c r="MGR5" s="118"/>
      <c r="MGS5" s="118"/>
      <c r="MGT5" s="118"/>
      <c r="MGU5" s="118"/>
      <c r="MGV5" s="118"/>
      <c r="MGW5" s="118"/>
      <c r="MGX5" s="118"/>
      <c r="MGY5" s="118"/>
      <c r="MGZ5" s="118"/>
      <c r="MHA5" s="118"/>
      <c r="MHB5" s="118"/>
      <c r="MHC5" s="118"/>
      <c r="MHD5" s="118"/>
      <c r="MHE5" s="118"/>
      <c r="MHF5" s="118"/>
      <c r="MHG5" s="118"/>
      <c r="MHH5" s="118"/>
      <c r="MHI5" s="118"/>
      <c r="MHJ5" s="118"/>
      <c r="MHK5" s="118"/>
      <c r="MHL5" s="118"/>
      <c r="MHM5" s="118"/>
      <c r="MHN5" s="118"/>
      <c r="MHO5" s="118"/>
      <c r="MHP5" s="118"/>
      <c r="MHQ5" s="118"/>
      <c r="MHR5" s="118"/>
      <c r="MHS5" s="118"/>
      <c r="MHT5" s="118"/>
      <c r="MHU5" s="118"/>
      <c r="MHV5" s="118"/>
      <c r="MHW5" s="118"/>
      <c r="MHX5" s="118"/>
      <c r="MHY5" s="118"/>
      <c r="MHZ5" s="118"/>
      <c r="MIA5" s="118"/>
      <c r="MIB5" s="118"/>
      <c r="MIC5" s="118"/>
      <c r="MID5" s="118"/>
      <c r="MIE5" s="118"/>
      <c r="MIF5" s="118"/>
      <c r="MIG5" s="118"/>
      <c r="MIH5" s="118"/>
      <c r="MII5" s="118"/>
      <c r="MIJ5" s="118"/>
      <c r="MIK5" s="118"/>
      <c r="MIL5" s="118"/>
      <c r="MIM5" s="118"/>
      <c r="MIN5" s="118"/>
      <c r="MIO5" s="118"/>
      <c r="MIP5" s="118"/>
      <c r="MIQ5" s="118"/>
      <c r="MIR5" s="118"/>
      <c r="MIS5" s="118"/>
      <c r="MIT5" s="118"/>
      <c r="MIU5" s="118"/>
      <c r="MIV5" s="118"/>
      <c r="MIW5" s="118"/>
      <c r="MIX5" s="118"/>
      <c r="MIY5" s="118"/>
      <c r="MIZ5" s="118"/>
      <c r="MJA5" s="118"/>
      <c r="MJB5" s="118"/>
      <c r="MJC5" s="118"/>
      <c r="MJD5" s="118"/>
      <c r="MJE5" s="118"/>
      <c r="MJF5" s="118"/>
      <c r="MJG5" s="118"/>
      <c r="MJH5" s="118"/>
      <c r="MJI5" s="118"/>
      <c r="MJJ5" s="118"/>
      <c r="MJK5" s="118"/>
      <c r="MJL5" s="118"/>
      <c r="MJM5" s="118"/>
      <c r="MJN5" s="118"/>
      <c r="MJO5" s="118"/>
      <c r="MJP5" s="118"/>
      <c r="MJQ5" s="118"/>
      <c r="MJR5" s="118"/>
      <c r="MJS5" s="118"/>
      <c r="MJT5" s="118"/>
      <c r="MJU5" s="118"/>
      <c r="MJV5" s="118"/>
      <c r="MJW5" s="118"/>
      <c r="MJX5" s="118"/>
      <c r="MJY5" s="118"/>
      <c r="MJZ5" s="118"/>
      <c r="MKA5" s="118"/>
      <c r="MKB5" s="118"/>
      <c r="MKC5" s="118"/>
      <c r="MKD5" s="118"/>
      <c r="MKE5" s="118"/>
      <c r="MKF5" s="118"/>
      <c r="MKG5" s="118"/>
      <c r="MKH5" s="118"/>
      <c r="MKI5" s="118"/>
      <c r="MKJ5" s="118"/>
      <c r="MKK5" s="118"/>
      <c r="MKL5" s="118"/>
      <c r="MKM5" s="118"/>
      <c r="MKN5" s="118"/>
      <c r="MKO5" s="118"/>
      <c r="MKP5" s="118"/>
      <c r="MKQ5" s="118"/>
      <c r="MKR5" s="118"/>
      <c r="MKS5" s="118"/>
      <c r="MKT5" s="118"/>
      <c r="MKU5" s="118"/>
      <c r="MKV5" s="118"/>
      <c r="MKW5" s="118"/>
      <c r="MKX5" s="118"/>
      <c r="MKY5" s="118"/>
      <c r="MKZ5" s="118"/>
      <c r="MLA5" s="118"/>
      <c r="MLB5" s="118"/>
      <c r="MLC5" s="118"/>
      <c r="MLD5" s="118"/>
      <c r="MLE5" s="118"/>
      <c r="MLF5" s="118"/>
      <c r="MLG5" s="118"/>
      <c r="MLH5" s="118"/>
      <c r="MLI5" s="118"/>
      <c r="MLJ5" s="118"/>
      <c r="MLK5" s="118"/>
      <c r="MLL5" s="118"/>
      <c r="MLM5" s="118"/>
      <c r="MLN5" s="118"/>
      <c r="MLO5" s="118"/>
      <c r="MLP5" s="118"/>
      <c r="MLQ5" s="118"/>
      <c r="MLR5" s="118"/>
      <c r="MLS5" s="118"/>
      <c r="MLT5" s="118"/>
      <c r="MLU5" s="118"/>
      <c r="MLV5" s="118"/>
      <c r="MLW5" s="118"/>
      <c r="MLX5" s="118"/>
      <c r="MLY5" s="118"/>
      <c r="MLZ5" s="118"/>
      <c r="MMA5" s="118"/>
      <c r="MMB5" s="118"/>
      <c r="MMC5" s="118"/>
      <c r="MMD5" s="118"/>
      <c r="MME5" s="118"/>
      <c r="MMF5" s="118"/>
      <c r="MMG5" s="118"/>
      <c r="MMH5" s="118"/>
      <c r="MMI5" s="118"/>
      <c r="MMJ5" s="118"/>
      <c r="MMK5" s="118"/>
      <c r="MML5" s="118"/>
      <c r="MMM5" s="118"/>
      <c r="MMN5" s="118"/>
      <c r="MMO5" s="118"/>
      <c r="MMP5" s="118"/>
      <c r="MMQ5" s="118"/>
      <c r="MMR5" s="118"/>
      <c r="MMS5" s="118"/>
      <c r="MMT5" s="118"/>
      <c r="MMU5" s="118"/>
      <c r="MMV5" s="118"/>
      <c r="MMW5" s="118"/>
      <c r="MMX5" s="118"/>
      <c r="MMY5" s="118"/>
      <c r="MMZ5" s="118"/>
      <c r="MNA5" s="118"/>
      <c r="MNB5" s="118"/>
      <c r="MNC5" s="118"/>
      <c r="MND5" s="118"/>
      <c r="MNE5" s="118"/>
      <c r="MNF5" s="118"/>
      <c r="MNG5" s="118"/>
      <c r="MNH5" s="118"/>
      <c r="MNI5" s="118"/>
      <c r="MNJ5" s="118"/>
      <c r="MNK5" s="118"/>
      <c r="MNL5" s="118"/>
      <c r="MNM5" s="118"/>
      <c r="MNN5" s="118"/>
      <c r="MNO5" s="118"/>
      <c r="MNP5" s="118"/>
      <c r="MNQ5" s="118"/>
      <c r="MNR5" s="118"/>
      <c r="MNS5" s="118"/>
      <c r="MNT5" s="118"/>
      <c r="MNU5" s="118"/>
      <c r="MNV5" s="118"/>
      <c r="MNW5" s="118"/>
      <c r="MNX5" s="118"/>
      <c r="MNY5" s="118"/>
      <c r="MNZ5" s="118"/>
      <c r="MOA5" s="118"/>
      <c r="MOB5" s="118"/>
      <c r="MOC5" s="118"/>
      <c r="MOD5" s="118"/>
      <c r="MOE5" s="118"/>
      <c r="MOF5" s="118"/>
      <c r="MOG5" s="118"/>
      <c r="MOH5" s="118"/>
      <c r="MOI5" s="118"/>
      <c r="MOJ5" s="118"/>
      <c r="MOK5" s="118"/>
      <c r="MOL5" s="118"/>
      <c r="MOM5" s="118"/>
      <c r="MON5" s="118"/>
      <c r="MOO5" s="118"/>
      <c r="MOP5" s="118"/>
      <c r="MOQ5" s="118"/>
      <c r="MOR5" s="118"/>
      <c r="MOS5" s="118"/>
      <c r="MOT5" s="118"/>
      <c r="MOU5" s="118"/>
      <c r="MOV5" s="118"/>
      <c r="MOW5" s="118"/>
      <c r="MOX5" s="118"/>
      <c r="MOY5" s="118"/>
      <c r="MOZ5" s="118"/>
      <c r="MPA5" s="118"/>
      <c r="MPB5" s="118"/>
      <c r="MPC5" s="118"/>
      <c r="MPD5" s="118"/>
      <c r="MPE5" s="118"/>
      <c r="MPF5" s="118"/>
      <c r="MPG5" s="118"/>
      <c r="MPH5" s="118"/>
      <c r="MPI5" s="118"/>
      <c r="MPJ5" s="118"/>
      <c r="MPK5" s="118"/>
      <c r="MPL5" s="118"/>
      <c r="MPM5" s="118"/>
      <c r="MPN5" s="118"/>
      <c r="MPO5" s="118"/>
      <c r="MPP5" s="118"/>
      <c r="MPQ5" s="118"/>
      <c r="MPR5" s="118"/>
      <c r="MPS5" s="118"/>
      <c r="MPT5" s="118"/>
      <c r="MPU5" s="118"/>
      <c r="MPV5" s="118"/>
      <c r="MPW5" s="118"/>
      <c r="MPX5" s="118"/>
      <c r="MPY5" s="118"/>
      <c r="MPZ5" s="118"/>
      <c r="MQA5" s="118"/>
      <c r="MQB5" s="118"/>
      <c r="MQC5" s="118"/>
      <c r="MQD5" s="118"/>
      <c r="MQE5" s="118"/>
      <c r="MQF5" s="118"/>
      <c r="MQG5" s="118"/>
      <c r="MQH5" s="118"/>
      <c r="MQI5" s="118"/>
      <c r="MQJ5" s="118"/>
      <c r="MQK5" s="118"/>
      <c r="MQL5" s="118"/>
      <c r="MQM5" s="118"/>
      <c r="MQN5" s="118"/>
      <c r="MQO5" s="118"/>
      <c r="MQP5" s="118"/>
      <c r="MQQ5" s="118"/>
      <c r="MQR5" s="118"/>
      <c r="MQS5" s="118"/>
      <c r="MQT5" s="118"/>
      <c r="MQU5" s="118"/>
      <c r="MQV5" s="118"/>
      <c r="MQW5" s="118"/>
      <c r="MQX5" s="118"/>
      <c r="MQY5" s="118"/>
      <c r="MQZ5" s="118"/>
      <c r="MRA5" s="118"/>
      <c r="MRB5" s="118"/>
      <c r="MRC5" s="118"/>
      <c r="MRD5" s="118"/>
      <c r="MRE5" s="118"/>
      <c r="MRF5" s="118"/>
      <c r="MRG5" s="118"/>
      <c r="MRH5" s="118"/>
      <c r="MRI5" s="118"/>
      <c r="MRJ5" s="118"/>
      <c r="MRK5" s="118"/>
      <c r="MRL5" s="118"/>
      <c r="MRM5" s="118"/>
      <c r="MRN5" s="118"/>
      <c r="MRO5" s="118"/>
      <c r="MRP5" s="118"/>
      <c r="MRQ5" s="118"/>
      <c r="MRR5" s="118"/>
      <c r="MRS5" s="118"/>
      <c r="MRT5" s="118"/>
      <c r="MRU5" s="118"/>
      <c r="MRV5" s="118"/>
      <c r="MRW5" s="118"/>
      <c r="MRX5" s="118"/>
      <c r="MRY5" s="118"/>
      <c r="MRZ5" s="118"/>
      <c r="MSA5" s="118"/>
      <c r="MSB5" s="118"/>
      <c r="MSC5" s="118"/>
      <c r="MSD5" s="118"/>
      <c r="MSE5" s="118"/>
      <c r="MSF5" s="118"/>
      <c r="MSG5" s="118"/>
      <c r="MSH5" s="118"/>
      <c r="MSI5" s="118"/>
      <c r="MSJ5" s="118"/>
      <c r="MSK5" s="118"/>
      <c r="MSL5" s="118"/>
      <c r="MSM5" s="118"/>
      <c r="MSN5" s="118"/>
      <c r="MSO5" s="118"/>
      <c r="MSP5" s="118"/>
      <c r="MSQ5" s="118"/>
      <c r="MSR5" s="118"/>
      <c r="MSS5" s="118"/>
      <c r="MST5" s="118"/>
      <c r="MSU5" s="118"/>
      <c r="MSV5" s="118"/>
      <c r="MSW5" s="118"/>
      <c r="MSX5" s="118"/>
      <c r="MSY5" s="118"/>
      <c r="MSZ5" s="118"/>
      <c r="MTA5" s="118"/>
      <c r="MTB5" s="118"/>
      <c r="MTC5" s="118"/>
      <c r="MTD5" s="118"/>
      <c r="MTE5" s="118"/>
      <c r="MTF5" s="118"/>
      <c r="MTG5" s="118"/>
      <c r="MTH5" s="118"/>
      <c r="MTI5" s="118"/>
      <c r="MTJ5" s="118"/>
      <c r="MTK5" s="118"/>
      <c r="MTL5" s="118"/>
      <c r="MTM5" s="118"/>
      <c r="MTN5" s="118"/>
      <c r="MTO5" s="118"/>
      <c r="MTP5" s="118"/>
      <c r="MTQ5" s="118"/>
      <c r="MTR5" s="118"/>
      <c r="MTS5" s="118"/>
      <c r="MTT5" s="118"/>
      <c r="MTU5" s="118"/>
      <c r="MTV5" s="118"/>
      <c r="MTW5" s="118"/>
      <c r="MTX5" s="118"/>
      <c r="MTY5" s="118"/>
      <c r="MTZ5" s="118"/>
      <c r="MUA5" s="118"/>
      <c r="MUB5" s="118"/>
      <c r="MUC5" s="118"/>
      <c r="MUD5" s="118"/>
      <c r="MUE5" s="118"/>
      <c r="MUF5" s="118"/>
      <c r="MUG5" s="118"/>
      <c r="MUH5" s="118"/>
      <c r="MUI5" s="118"/>
      <c r="MUJ5" s="118"/>
      <c r="MUK5" s="118"/>
      <c r="MUL5" s="118"/>
      <c r="MUM5" s="118"/>
      <c r="MUN5" s="118"/>
      <c r="MUO5" s="118"/>
      <c r="MUP5" s="118"/>
      <c r="MUQ5" s="118"/>
      <c r="MUR5" s="118"/>
      <c r="MUS5" s="118"/>
      <c r="MUT5" s="118"/>
      <c r="MUU5" s="118"/>
      <c r="MUV5" s="118"/>
      <c r="MUW5" s="118"/>
      <c r="MUX5" s="118"/>
      <c r="MUY5" s="118"/>
      <c r="MUZ5" s="118"/>
      <c r="MVA5" s="118"/>
      <c r="MVB5" s="118"/>
      <c r="MVC5" s="118"/>
      <c r="MVD5" s="118"/>
      <c r="MVE5" s="118"/>
      <c r="MVF5" s="118"/>
      <c r="MVG5" s="118"/>
      <c r="MVH5" s="118"/>
      <c r="MVI5" s="118"/>
      <c r="MVJ5" s="118"/>
      <c r="MVK5" s="118"/>
      <c r="MVL5" s="118"/>
      <c r="MVM5" s="118"/>
      <c r="MVN5" s="118"/>
      <c r="MVO5" s="118"/>
      <c r="MVP5" s="118"/>
      <c r="MVQ5" s="118"/>
      <c r="MVR5" s="118"/>
      <c r="MVS5" s="118"/>
      <c r="MVT5" s="118"/>
      <c r="MVU5" s="118"/>
      <c r="MVV5" s="118"/>
      <c r="MVW5" s="118"/>
      <c r="MVX5" s="118"/>
      <c r="MVY5" s="118"/>
      <c r="MVZ5" s="118"/>
      <c r="MWA5" s="118"/>
      <c r="MWB5" s="118"/>
      <c r="MWC5" s="118"/>
      <c r="MWD5" s="118"/>
      <c r="MWE5" s="118"/>
      <c r="MWF5" s="118"/>
      <c r="MWG5" s="118"/>
      <c r="MWH5" s="118"/>
      <c r="MWI5" s="118"/>
      <c r="MWJ5" s="118"/>
      <c r="MWK5" s="118"/>
      <c r="MWL5" s="118"/>
      <c r="MWM5" s="118"/>
      <c r="MWN5" s="118"/>
      <c r="MWO5" s="118"/>
      <c r="MWP5" s="118"/>
      <c r="MWQ5" s="118"/>
      <c r="MWR5" s="118"/>
      <c r="MWS5" s="118"/>
      <c r="MWT5" s="118"/>
      <c r="MWU5" s="118"/>
      <c r="MWV5" s="118"/>
      <c r="MWW5" s="118"/>
      <c r="MWX5" s="118"/>
      <c r="MWY5" s="118"/>
      <c r="MWZ5" s="118"/>
      <c r="MXA5" s="118"/>
      <c r="MXB5" s="118"/>
      <c r="MXC5" s="118"/>
      <c r="MXD5" s="118"/>
      <c r="MXE5" s="118"/>
      <c r="MXF5" s="118"/>
      <c r="MXG5" s="118"/>
      <c r="MXH5" s="118"/>
      <c r="MXI5" s="118"/>
      <c r="MXJ5" s="118"/>
      <c r="MXK5" s="118"/>
      <c r="MXL5" s="118"/>
      <c r="MXM5" s="118"/>
      <c r="MXN5" s="118"/>
      <c r="MXO5" s="118"/>
      <c r="MXP5" s="118"/>
      <c r="MXQ5" s="118"/>
      <c r="MXR5" s="118"/>
      <c r="MXS5" s="118"/>
      <c r="MXT5" s="118"/>
      <c r="MXU5" s="118"/>
      <c r="MXV5" s="118"/>
      <c r="MXW5" s="118"/>
      <c r="MXX5" s="118"/>
      <c r="MXY5" s="118"/>
      <c r="MXZ5" s="118"/>
      <c r="MYA5" s="118"/>
      <c r="MYB5" s="118"/>
      <c r="MYC5" s="118"/>
      <c r="MYD5" s="118"/>
      <c r="MYE5" s="118"/>
      <c r="MYF5" s="118"/>
      <c r="MYG5" s="118"/>
      <c r="MYH5" s="118"/>
      <c r="MYI5" s="118"/>
      <c r="MYJ5" s="118"/>
      <c r="MYK5" s="118"/>
      <c r="MYL5" s="118"/>
      <c r="MYM5" s="118"/>
      <c r="MYN5" s="118"/>
      <c r="MYO5" s="118"/>
      <c r="MYP5" s="118"/>
      <c r="MYQ5" s="118"/>
      <c r="MYR5" s="118"/>
      <c r="MYS5" s="118"/>
      <c r="MYT5" s="118"/>
      <c r="MYU5" s="118"/>
      <c r="MYV5" s="118"/>
      <c r="MYW5" s="118"/>
      <c r="MYX5" s="118"/>
      <c r="MYY5" s="118"/>
      <c r="MYZ5" s="118"/>
      <c r="MZA5" s="118"/>
      <c r="MZB5" s="118"/>
      <c r="MZC5" s="118"/>
      <c r="MZD5" s="118"/>
      <c r="MZE5" s="118"/>
      <c r="MZF5" s="118"/>
      <c r="MZG5" s="118"/>
      <c r="MZH5" s="118"/>
      <c r="MZI5" s="118"/>
      <c r="MZJ5" s="118"/>
      <c r="MZK5" s="118"/>
      <c r="MZL5" s="118"/>
      <c r="MZM5" s="118"/>
      <c r="MZN5" s="118"/>
      <c r="MZO5" s="118"/>
      <c r="MZP5" s="118"/>
      <c r="MZQ5" s="118"/>
      <c r="MZR5" s="118"/>
      <c r="MZS5" s="118"/>
      <c r="MZT5" s="118"/>
      <c r="MZU5" s="118"/>
      <c r="MZV5" s="118"/>
      <c r="MZW5" s="118"/>
      <c r="MZX5" s="118"/>
      <c r="MZY5" s="118"/>
      <c r="MZZ5" s="118"/>
      <c r="NAA5" s="118"/>
      <c r="NAB5" s="118"/>
      <c r="NAC5" s="118"/>
      <c r="NAD5" s="118"/>
      <c r="NAE5" s="118"/>
      <c r="NAF5" s="118"/>
      <c r="NAG5" s="118"/>
      <c r="NAH5" s="118"/>
      <c r="NAI5" s="118"/>
      <c r="NAJ5" s="118"/>
      <c r="NAK5" s="118"/>
      <c r="NAL5" s="118"/>
      <c r="NAM5" s="118"/>
      <c r="NAN5" s="118"/>
      <c r="NAO5" s="118"/>
      <c r="NAP5" s="118"/>
      <c r="NAQ5" s="118"/>
      <c r="NAR5" s="118"/>
      <c r="NAS5" s="118"/>
      <c r="NAT5" s="118"/>
      <c r="NAU5" s="118"/>
      <c r="NAV5" s="118"/>
      <c r="NAW5" s="118"/>
      <c r="NAX5" s="118"/>
      <c r="NAY5" s="118"/>
      <c r="NAZ5" s="118"/>
      <c r="NBA5" s="118"/>
      <c r="NBB5" s="118"/>
      <c r="NBC5" s="118"/>
      <c r="NBD5" s="118"/>
      <c r="NBE5" s="118"/>
      <c r="NBF5" s="118"/>
      <c r="NBG5" s="118"/>
      <c r="NBH5" s="118"/>
      <c r="NBI5" s="118"/>
      <c r="NBJ5" s="118"/>
      <c r="NBK5" s="118"/>
      <c r="NBL5" s="118"/>
      <c r="NBM5" s="118"/>
      <c r="NBN5" s="118"/>
      <c r="NBO5" s="118"/>
      <c r="NBP5" s="118"/>
      <c r="NBQ5" s="118"/>
      <c r="NBR5" s="118"/>
      <c r="NBS5" s="118"/>
      <c r="NBT5" s="118"/>
      <c r="NBU5" s="118"/>
      <c r="NBV5" s="118"/>
      <c r="NBW5" s="118"/>
      <c r="NBX5" s="118"/>
      <c r="NBY5" s="118"/>
      <c r="NBZ5" s="118"/>
      <c r="NCA5" s="118"/>
      <c r="NCB5" s="118"/>
      <c r="NCC5" s="118"/>
      <c r="NCD5" s="118"/>
      <c r="NCE5" s="118"/>
      <c r="NCF5" s="118"/>
      <c r="NCG5" s="118"/>
      <c r="NCH5" s="118"/>
      <c r="NCI5" s="118"/>
      <c r="NCJ5" s="118"/>
      <c r="NCK5" s="118"/>
      <c r="NCL5" s="118"/>
      <c r="NCM5" s="118"/>
      <c r="NCN5" s="118"/>
      <c r="NCO5" s="118"/>
      <c r="NCP5" s="118"/>
      <c r="NCQ5" s="118"/>
      <c r="NCR5" s="118"/>
      <c r="NCS5" s="118"/>
      <c r="NCT5" s="118"/>
      <c r="NCU5" s="118"/>
      <c r="NCV5" s="118"/>
      <c r="NCW5" s="118"/>
      <c r="NCX5" s="118"/>
      <c r="NCY5" s="118"/>
      <c r="NCZ5" s="118"/>
      <c r="NDA5" s="118"/>
      <c r="NDB5" s="118"/>
      <c r="NDC5" s="118"/>
      <c r="NDD5" s="118"/>
      <c r="NDE5" s="118"/>
      <c r="NDF5" s="118"/>
      <c r="NDG5" s="118"/>
      <c r="NDH5" s="118"/>
      <c r="NDI5" s="118"/>
      <c r="NDJ5" s="118"/>
      <c r="NDK5" s="118"/>
      <c r="NDL5" s="118"/>
      <c r="NDM5" s="118"/>
      <c r="NDN5" s="118"/>
      <c r="NDO5" s="118"/>
      <c r="NDP5" s="118"/>
      <c r="NDQ5" s="118"/>
      <c r="NDR5" s="118"/>
      <c r="NDS5" s="118"/>
      <c r="NDT5" s="118"/>
      <c r="NDU5" s="118"/>
      <c r="NDV5" s="118"/>
      <c r="NDW5" s="118"/>
      <c r="NDX5" s="118"/>
      <c r="NDY5" s="118"/>
      <c r="NDZ5" s="118"/>
      <c r="NEA5" s="118"/>
      <c r="NEB5" s="118"/>
      <c r="NEC5" s="118"/>
      <c r="NED5" s="118"/>
      <c r="NEE5" s="118"/>
      <c r="NEF5" s="118"/>
      <c r="NEG5" s="118"/>
      <c r="NEH5" s="118"/>
      <c r="NEI5" s="118"/>
      <c r="NEJ5" s="118"/>
      <c r="NEK5" s="118"/>
      <c r="NEL5" s="118"/>
      <c r="NEM5" s="118"/>
      <c r="NEN5" s="118"/>
      <c r="NEO5" s="118"/>
      <c r="NEP5" s="118"/>
      <c r="NEQ5" s="118"/>
      <c r="NER5" s="118"/>
      <c r="NES5" s="118"/>
      <c r="NET5" s="118"/>
      <c r="NEU5" s="118"/>
      <c r="NEV5" s="118"/>
      <c r="NEW5" s="118"/>
      <c r="NEX5" s="118"/>
      <c r="NEY5" s="118"/>
      <c r="NEZ5" s="118"/>
      <c r="NFA5" s="118"/>
      <c r="NFB5" s="118"/>
      <c r="NFC5" s="118"/>
      <c r="NFD5" s="118"/>
      <c r="NFE5" s="118"/>
      <c r="NFF5" s="118"/>
      <c r="NFG5" s="118"/>
      <c r="NFH5" s="118"/>
      <c r="NFI5" s="118"/>
      <c r="NFJ5" s="118"/>
      <c r="NFK5" s="118"/>
      <c r="NFL5" s="118"/>
      <c r="NFM5" s="118"/>
      <c r="NFN5" s="118"/>
      <c r="NFO5" s="118"/>
      <c r="NFP5" s="118"/>
      <c r="NFQ5" s="118"/>
      <c r="NFR5" s="118"/>
      <c r="NFS5" s="118"/>
      <c r="NFT5" s="118"/>
      <c r="NFU5" s="118"/>
      <c r="NFV5" s="118"/>
      <c r="NFW5" s="118"/>
      <c r="NFX5" s="118"/>
      <c r="NFY5" s="118"/>
      <c r="NFZ5" s="118"/>
      <c r="NGA5" s="118"/>
      <c r="NGB5" s="118"/>
      <c r="NGC5" s="118"/>
      <c r="NGD5" s="118"/>
      <c r="NGE5" s="118"/>
      <c r="NGF5" s="118"/>
      <c r="NGG5" s="118"/>
      <c r="NGH5" s="118"/>
      <c r="NGI5" s="118"/>
      <c r="NGJ5" s="118"/>
      <c r="NGK5" s="118"/>
      <c r="NGL5" s="118"/>
      <c r="NGM5" s="118"/>
      <c r="NGN5" s="118"/>
      <c r="NGO5" s="118"/>
      <c r="NGP5" s="118"/>
      <c r="NGQ5" s="118"/>
      <c r="NGR5" s="118"/>
      <c r="NGS5" s="118"/>
      <c r="NGT5" s="118"/>
      <c r="NGU5" s="118"/>
      <c r="NGV5" s="118"/>
      <c r="NGW5" s="118"/>
      <c r="NGX5" s="118"/>
      <c r="NGY5" s="118"/>
      <c r="NGZ5" s="118"/>
      <c r="NHA5" s="118"/>
      <c r="NHB5" s="118"/>
      <c r="NHC5" s="118"/>
      <c r="NHD5" s="118"/>
      <c r="NHE5" s="118"/>
      <c r="NHF5" s="118"/>
      <c r="NHG5" s="118"/>
      <c r="NHH5" s="118"/>
      <c r="NHI5" s="118"/>
      <c r="NHJ5" s="118"/>
      <c r="NHK5" s="118"/>
      <c r="NHL5" s="118"/>
      <c r="NHM5" s="118"/>
      <c r="NHN5" s="118"/>
      <c r="NHO5" s="118"/>
      <c r="NHP5" s="118"/>
      <c r="NHQ5" s="118"/>
      <c r="NHR5" s="118"/>
      <c r="NHS5" s="118"/>
      <c r="NHT5" s="118"/>
      <c r="NHU5" s="118"/>
      <c r="NHV5" s="118"/>
      <c r="NHW5" s="118"/>
      <c r="NHX5" s="118"/>
      <c r="NHY5" s="118"/>
      <c r="NHZ5" s="118"/>
      <c r="NIA5" s="118"/>
      <c r="NIB5" s="118"/>
      <c r="NIC5" s="118"/>
      <c r="NID5" s="118"/>
      <c r="NIE5" s="118"/>
      <c r="NIF5" s="118"/>
      <c r="NIG5" s="118"/>
      <c r="NIH5" s="118"/>
      <c r="NII5" s="118"/>
      <c r="NIJ5" s="118"/>
      <c r="NIK5" s="118"/>
      <c r="NIL5" s="118"/>
      <c r="NIM5" s="118"/>
      <c r="NIN5" s="118"/>
      <c r="NIO5" s="118"/>
      <c r="NIP5" s="118"/>
      <c r="NIQ5" s="118"/>
      <c r="NIR5" s="118"/>
      <c r="NIS5" s="118"/>
      <c r="NIT5" s="118"/>
      <c r="NIU5" s="118"/>
      <c r="NIV5" s="118"/>
      <c r="NIW5" s="118"/>
      <c r="NIX5" s="118"/>
      <c r="NIY5" s="118"/>
      <c r="NIZ5" s="118"/>
      <c r="NJA5" s="118"/>
      <c r="NJB5" s="118"/>
      <c r="NJC5" s="118"/>
      <c r="NJD5" s="118"/>
      <c r="NJE5" s="118"/>
      <c r="NJF5" s="118"/>
      <c r="NJG5" s="118"/>
      <c r="NJH5" s="118"/>
      <c r="NJI5" s="118"/>
      <c r="NJJ5" s="118"/>
      <c r="NJK5" s="118"/>
      <c r="NJL5" s="118"/>
      <c r="NJM5" s="118"/>
      <c r="NJN5" s="118"/>
      <c r="NJO5" s="118"/>
      <c r="NJP5" s="118"/>
      <c r="NJQ5" s="118"/>
      <c r="NJR5" s="118"/>
      <c r="NJS5" s="118"/>
      <c r="NJT5" s="118"/>
      <c r="NJU5" s="118"/>
      <c r="NJV5" s="118"/>
      <c r="NJW5" s="118"/>
      <c r="NJX5" s="118"/>
      <c r="NJY5" s="118"/>
      <c r="NJZ5" s="118"/>
      <c r="NKA5" s="118"/>
      <c r="NKB5" s="118"/>
      <c r="NKC5" s="118"/>
      <c r="NKD5" s="118"/>
      <c r="NKE5" s="118"/>
      <c r="NKF5" s="118"/>
      <c r="NKG5" s="118"/>
      <c r="NKH5" s="118"/>
      <c r="NKI5" s="118"/>
      <c r="NKJ5" s="118"/>
      <c r="NKK5" s="118"/>
      <c r="NKL5" s="118"/>
      <c r="NKM5" s="118"/>
      <c r="NKN5" s="118"/>
      <c r="NKO5" s="118"/>
      <c r="NKP5" s="118"/>
      <c r="NKQ5" s="118"/>
      <c r="NKR5" s="118"/>
      <c r="NKS5" s="118"/>
      <c r="NKT5" s="118"/>
      <c r="NKU5" s="118"/>
      <c r="NKV5" s="118"/>
      <c r="NKW5" s="118"/>
      <c r="NKX5" s="118"/>
      <c r="NKY5" s="118"/>
      <c r="NKZ5" s="118"/>
      <c r="NLA5" s="118"/>
      <c r="NLB5" s="118"/>
      <c r="NLC5" s="118"/>
      <c r="NLD5" s="118"/>
      <c r="NLE5" s="118"/>
      <c r="NLF5" s="118"/>
      <c r="NLG5" s="118"/>
      <c r="NLH5" s="118"/>
      <c r="NLI5" s="118"/>
      <c r="NLJ5" s="118"/>
      <c r="NLK5" s="118"/>
      <c r="NLL5" s="118"/>
      <c r="NLM5" s="118"/>
      <c r="NLN5" s="118"/>
      <c r="NLO5" s="118"/>
      <c r="NLP5" s="118"/>
      <c r="NLQ5" s="118"/>
      <c r="NLR5" s="118"/>
      <c r="NLS5" s="118"/>
      <c r="NLT5" s="118"/>
      <c r="NLU5" s="118"/>
      <c r="NLV5" s="118"/>
      <c r="NLW5" s="118"/>
      <c r="NLX5" s="118"/>
      <c r="NLY5" s="118"/>
      <c r="NLZ5" s="118"/>
      <c r="NMA5" s="118"/>
      <c r="NMB5" s="118"/>
      <c r="NMC5" s="118"/>
      <c r="NMD5" s="118"/>
      <c r="NME5" s="118"/>
      <c r="NMF5" s="118"/>
      <c r="NMG5" s="118"/>
      <c r="NMH5" s="118"/>
      <c r="NMI5" s="118"/>
      <c r="NMJ5" s="118"/>
      <c r="NMK5" s="118"/>
      <c r="NML5" s="118"/>
      <c r="NMM5" s="118"/>
      <c r="NMN5" s="118"/>
      <c r="NMO5" s="118"/>
      <c r="NMP5" s="118"/>
      <c r="NMQ5" s="118"/>
      <c r="NMR5" s="118"/>
      <c r="NMS5" s="118"/>
      <c r="NMT5" s="118"/>
      <c r="NMU5" s="118"/>
      <c r="NMV5" s="118"/>
      <c r="NMW5" s="118"/>
      <c r="NMX5" s="118"/>
      <c r="NMY5" s="118"/>
      <c r="NMZ5" s="118"/>
      <c r="NNA5" s="118"/>
      <c r="NNB5" s="118"/>
      <c r="NNC5" s="118"/>
      <c r="NND5" s="118"/>
      <c r="NNE5" s="118"/>
      <c r="NNF5" s="118"/>
      <c r="NNG5" s="118"/>
      <c r="NNH5" s="118"/>
      <c r="NNI5" s="118"/>
      <c r="NNJ5" s="118"/>
      <c r="NNK5" s="118"/>
      <c r="NNL5" s="118"/>
      <c r="NNM5" s="118"/>
      <c r="NNN5" s="118"/>
      <c r="NNO5" s="118"/>
      <c r="NNP5" s="118"/>
      <c r="NNQ5" s="118"/>
      <c r="NNR5" s="118"/>
      <c r="NNS5" s="118"/>
      <c r="NNT5" s="118"/>
      <c r="NNU5" s="118"/>
      <c r="NNV5" s="118"/>
      <c r="NNW5" s="118"/>
      <c r="NNX5" s="118"/>
      <c r="NNY5" s="118"/>
      <c r="NNZ5" s="118"/>
      <c r="NOA5" s="118"/>
      <c r="NOB5" s="118"/>
      <c r="NOC5" s="118"/>
      <c r="NOD5" s="118"/>
      <c r="NOE5" s="118"/>
      <c r="NOF5" s="118"/>
      <c r="NOG5" s="118"/>
      <c r="NOH5" s="118"/>
      <c r="NOI5" s="118"/>
      <c r="NOJ5" s="118"/>
      <c r="NOK5" s="118"/>
      <c r="NOL5" s="118"/>
      <c r="NOM5" s="118"/>
      <c r="NON5" s="118"/>
      <c r="NOO5" s="118"/>
      <c r="NOP5" s="118"/>
      <c r="NOQ5" s="118"/>
      <c r="NOR5" s="118"/>
      <c r="NOS5" s="118"/>
      <c r="NOT5" s="118"/>
      <c r="NOU5" s="118"/>
      <c r="NOV5" s="118"/>
      <c r="NOW5" s="118"/>
      <c r="NOX5" s="118"/>
      <c r="NOY5" s="118"/>
      <c r="NOZ5" s="118"/>
      <c r="NPA5" s="118"/>
      <c r="NPB5" s="118"/>
      <c r="NPC5" s="118"/>
      <c r="NPD5" s="118"/>
      <c r="NPE5" s="118"/>
      <c r="NPF5" s="118"/>
      <c r="NPG5" s="118"/>
      <c r="NPH5" s="118"/>
      <c r="NPI5" s="118"/>
      <c r="NPJ5" s="118"/>
      <c r="NPK5" s="118"/>
      <c r="NPL5" s="118"/>
      <c r="NPM5" s="118"/>
      <c r="NPN5" s="118"/>
      <c r="NPO5" s="118"/>
      <c r="NPP5" s="118"/>
      <c r="NPQ5" s="118"/>
      <c r="NPR5" s="118"/>
      <c r="NPS5" s="118"/>
      <c r="NPT5" s="118"/>
      <c r="NPU5" s="118"/>
      <c r="NPV5" s="118"/>
      <c r="NPW5" s="118"/>
      <c r="NPX5" s="118"/>
      <c r="NPY5" s="118"/>
      <c r="NPZ5" s="118"/>
      <c r="NQA5" s="118"/>
      <c r="NQB5" s="118"/>
      <c r="NQC5" s="118"/>
      <c r="NQD5" s="118"/>
      <c r="NQE5" s="118"/>
      <c r="NQF5" s="118"/>
      <c r="NQG5" s="118"/>
      <c r="NQH5" s="118"/>
      <c r="NQI5" s="118"/>
      <c r="NQJ5" s="118"/>
      <c r="NQK5" s="118"/>
      <c r="NQL5" s="118"/>
      <c r="NQM5" s="118"/>
      <c r="NQN5" s="118"/>
      <c r="NQO5" s="118"/>
      <c r="NQP5" s="118"/>
      <c r="NQQ5" s="118"/>
      <c r="NQR5" s="118"/>
      <c r="NQS5" s="118"/>
      <c r="NQT5" s="118"/>
      <c r="NQU5" s="118"/>
      <c r="NQV5" s="118"/>
      <c r="NQW5" s="118"/>
      <c r="NQX5" s="118"/>
      <c r="NQY5" s="118"/>
      <c r="NQZ5" s="118"/>
      <c r="NRA5" s="118"/>
      <c r="NRB5" s="118"/>
      <c r="NRC5" s="118"/>
      <c r="NRD5" s="118"/>
      <c r="NRE5" s="118"/>
      <c r="NRF5" s="118"/>
      <c r="NRG5" s="118"/>
      <c r="NRH5" s="118"/>
      <c r="NRI5" s="118"/>
      <c r="NRJ5" s="118"/>
      <c r="NRK5" s="118"/>
      <c r="NRL5" s="118"/>
      <c r="NRM5" s="118"/>
      <c r="NRN5" s="118"/>
      <c r="NRO5" s="118"/>
      <c r="NRP5" s="118"/>
      <c r="NRQ5" s="118"/>
      <c r="NRR5" s="118"/>
      <c r="NRS5" s="118"/>
      <c r="NRT5" s="118"/>
      <c r="NRU5" s="118"/>
      <c r="NRV5" s="118"/>
      <c r="NRW5" s="118"/>
      <c r="NRX5" s="118"/>
      <c r="NRY5" s="118"/>
      <c r="NRZ5" s="118"/>
      <c r="NSA5" s="118"/>
      <c r="NSB5" s="118"/>
      <c r="NSC5" s="118"/>
      <c r="NSD5" s="118"/>
      <c r="NSE5" s="118"/>
      <c r="NSF5" s="118"/>
      <c r="NSG5" s="118"/>
      <c r="NSH5" s="118"/>
      <c r="NSI5" s="118"/>
      <c r="NSJ5" s="118"/>
      <c r="NSK5" s="118"/>
      <c r="NSL5" s="118"/>
      <c r="NSM5" s="118"/>
      <c r="NSN5" s="118"/>
      <c r="NSO5" s="118"/>
      <c r="NSP5" s="118"/>
      <c r="NSQ5" s="118"/>
      <c r="NSR5" s="118"/>
      <c r="NSS5" s="118"/>
      <c r="NST5" s="118"/>
      <c r="NSU5" s="118"/>
      <c r="NSV5" s="118"/>
      <c r="NSW5" s="118"/>
      <c r="NSX5" s="118"/>
      <c r="NSY5" s="118"/>
      <c r="NSZ5" s="118"/>
      <c r="NTA5" s="118"/>
      <c r="NTB5" s="118"/>
      <c r="NTC5" s="118"/>
      <c r="NTD5" s="118"/>
      <c r="NTE5" s="118"/>
      <c r="NTF5" s="118"/>
      <c r="NTG5" s="118"/>
      <c r="NTH5" s="118"/>
      <c r="NTI5" s="118"/>
      <c r="NTJ5" s="118"/>
      <c r="NTK5" s="118"/>
      <c r="NTL5" s="118"/>
      <c r="NTM5" s="118"/>
      <c r="NTN5" s="118"/>
      <c r="NTO5" s="118"/>
      <c r="NTP5" s="118"/>
      <c r="NTQ5" s="118"/>
      <c r="NTR5" s="118"/>
      <c r="NTS5" s="118"/>
      <c r="NTT5" s="118"/>
      <c r="NTU5" s="118"/>
      <c r="NTV5" s="118"/>
      <c r="NTW5" s="118"/>
      <c r="NTX5" s="118"/>
      <c r="NTY5" s="118"/>
      <c r="NTZ5" s="118"/>
      <c r="NUA5" s="118"/>
      <c r="NUB5" s="118"/>
      <c r="NUC5" s="118"/>
      <c r="NUD5" s="118"/>
      <c r="NUE5" s="118"/>
      <c r="NUF5" s="118"/>
      <c r="NUG5" s="118"/>
      <c r="NUH5" s="118"/>
      <c r="NUI5" s="118"/>
      <c r="NUJ5" s="118"/>
      <c r="NUK5" s="118"/>
      <c r="NUL5" s="118"/>
      <c r="NUM5" s="118"/>
      <c r="NUN5" s="118"/>
      <c r="NUO5" s="118"/>
      <c r="NUP5" s="118"/>
      <c r="NUQ5" s="118"/>
      <c r="NUR5" s="118"/>
      <c r="NUS5" s="118"/>
      <c r="NUT5" s="118"/>
      <c r="NUU5" s="118"/>
      <c r="NUV5" s="118"/>
      <c r="NUW5" s="118"/>
      <c r="NUX5" s="118"/>
      <c r="NUY5" s="118"/>
      <c r="NUZ5" s="118"/>
      <c r="NVA5" s="118"/>
      <c r="NVB5" s="118"/>
      <c r="NVC5" s="118"/>
      <c r="NVD5" s="118"/>
      <c r="NVE5" s="118"/>
      <c r="NVF5" s="118"/>
      <c r="NVG5" s="118"/>
      <c r="NVH5" s="118"/>
      <c r="NVI5" s="118"/>
      <c r="NVJ5" s="118"/>
      <c r="NVK5" s="118"/>
      <c r="NVL5" s="118"/>
      <c r="NVM5" s="118"/>
      <c r="NVN5" s="118"/>
      <c r="NVO5" s="118"/>
      <c r="NVP5" s="118"/>
      <c r="NVQ5" s="118"/>
      <c r="NVR5" s="118"/>
      <c r="NVS5" s="118"/>
      <c r="NVT5" s="118"/>
      <c r="NVU5" s="118"/>
      <c r="NVV5" s="118"/>
      <c r="NVW5" s="118"/>
      <c r="NVX5" s="118"/>
      <c r="NVY5" s="118"/>
      <c r="NVZ5" s="118"/>
      <c r="NWA5" s="118"/>
      <c r="NWB5" s="118"/>
      <c r="NWC5" s="118"/>
      <c r="NWD5" s="118"/>
      <c r="NWE5" s="118"/>
      <c r="NWF5" s="118"/>
      <c r="NWG5" s="118"/>
      <c r="NWH5" s="118"/>
      <c r="NWI5" s="118"/>
      <c r="NWJ5" s="118"/>
      <c r="NWK5" s="118"/>
      <c r="NWL5" s="118"/>
      <c r="NWM5" s="118"/>
      <c r="NWN5" s="118"/>
      <c r="NWO5" s="118"/>
      <c r="NWP5" s="118"/>
      <c r="NWQ5" s="118"/>
      <c r="NWR5" s="118"/>
      <c r="NWS5" s="118"/>
      <c r="NWT5" s="118"/>
      <c r="NWU5" s="118"/>
      <c r="NWV5" s="118"/>
      <c r="NWW5" s="118"/>
      <c r="NWX5" s="118"/>
      <c r="NWY5" s="118"/>
      <c r="NWZ5" s="118"/>
      <c r="NXA5" s="118"/>
      <c r="NXB5" s="118"/>
      <c r="NXC5" s="118"/>
      <c r="NXD5" s="118"/>
      <c r="NXE5" s="118"/>
      <c r="NXF5" s="118"/>
      <c r="NXG5" s="118"/>
      <c r="NXH5" s="118"/>
      <c r="NXI5" s="118"/>
      <c r="NXJ5" s="118"/>
      <c r="NXK5" s="118"/>
      <c r="NXL5" s="118"/>
      <c r="NXM5" s="118"/>
      <c r="NXN5" s="118"/>
      <c r="NXO5" s="118"/>
      <c r="NXP5" s="118"/>
      <c r="NXQ5" s="118"/>
      <c r="NXR5" s="118"/>
      <c r="NXS5" s="118"/>
      <c r="NXT5" s="118"/>
      <c r="NXU5" s="118"/>
      <c r="NXV5" s="118"/>
      <c r="NXW5" s="118"/>
      <c r="NXX5" s="118"/>
      <c r="NXY5" s="118"/>
      <c r="NXZ5" s="118"/>
      <c r="NYA5" s="118"/>
      <c r="NYB5" s="118"/>
      <c r="NYC5" s="118"/>
      <c r="NYD5" s="118"/>
      <c r="NYE5" s="118"/>
      <c r="NYF5" s="118"/>
      <c r="NYG5" s="118"/>
      <c r="NYH5" s="118"/>
      <c r="NYI5" s="118"/>
      <c r="NYJ5" s="118"/>
      <c r="NYK5" s="118"/>
      <c r="NYL5" s="118"/>
      <c r="NYM5" s="118"/>
      <c r="NYN5" s="118"/>
      <c r="NYO5" s="118"/>
      <c r="NYP5" s="118"/>
      <c r="NYQ5" s="118"/>
      <c r="NYR5" s="118"/>
      <c r="NYS5" s="118"/>
      <c r="NYT5" s="118"/>
      <c r="NYU5" s="118"/>
      <c r="NYV5" s="118"/>
      <c r="NYW5" s="118"/>
      <c r="NYX5" s="118"/>
      <c r="NYY5" s="118"/>
      <c r="NYZ5" s="118"/>
      <c r="NZA5" s="118"/>
      <c r="NZB5" s="118"/>
      <c r="NZC5" s="118"/>
      <c r="NZD5" s="118"/>
      <c r="NZE5" s="118"/>
      <c r="NZF5" s="118"/>
      <c r="NZG5" s="118"/>
      <c r="NZH5" s="118"/>
      <c r="NZI5" s="118"/>
      <c r="NZJ5" s="118"/>
      <c r="NZK5" s="118"/>
      <c r="NZL5" s="118"/>
      <c r="NZM5" s="118"/>
      <c r="NZN5" s="118"/>
      <c r="NZO5" s="118"/>
      <c r="NZP5" s="118"/>
      <c r="NZQ5" s="118"/>
      <c r="NZR5" s="118"/>
      <c r="NZS5" s="118"/>
      <c r="NZT5" s="118"/>
      <c r="NZU5" s="118"/>
      <c r="NZV5" s="118"/>
      <c r="NZW5" s="118"/>
      <c r="NZX5" s="118"/>
      <c r="NZY5" s="118"/>
      <c r="NZZ5" s="118"/>
      <c r="OAA5" s="118"/>
      <c r="OAB5" s="118"/>
      <c r="OAC5" s="118"/>
      <c r="OAD5" s="118"/>
      <c r="OAE5" s="118"/>
      <c r="OAF5" s="118"/>
      <c r="OAG5" s="118"/>
      <c r="OAH5" s="118"/>
      <c r="OAI5" s="118"/>
      <c r="OAJ5" s="118"/>
      <c r="OAK5" s="118"/>
      <c r="OAL5" s="118"/>
      <c r="OAM5" s="118"/>
      <c r="OAN5" s="118"/>
      <c r="OAO5" s="118"/>
      <c r="OAP5" s="118"/>
      <c r="OAQ5" s="118"/>
      <c r="OAR5" s="118"/>
      <c r="OAS5" s="118"/>
      <c r="OAT5" s="118"/>
      <c r="OAU5" s="118"/>
      <c r="OAV5" s="118"/>
      <c r="OAW5" s="118"/>
      <c r="OAX5" s="118"/>
      <c r="OAY5" s="118"/>
      <c r="OAZ5" s="118"/>
      <c r="OBA5" s="118"/>
      <c r="OBB5" s="118"/>
      <c r="OBC5" s="118"/>
      <c r="OBD5" s="118"/>
      <c r="OBE5" s="118"/>
      <c r="OBF5" s="118"/>
      <c r="OBG5" s="118"/>
      <c r="OBH5" s="118"/>
      <c r="OBI5" s="118"/>
      <c r="OBJ5" s="118"/>
      <c r="OBK5" s="118"/>
      <c r="OBL5" s="118"/>
      <c r="OBM5" s="118"/>
      <c r="OBN5" s="118"/>
      <c r="OBO5" s="118"/>
      <c r="OBP5" s="118"/>
      <c r="OBQ5" s="118"/>
      <c r="OBR5" s="118"/>
      <c r="OBS5" s="118"/>
      <c r="OBT5" s="118"/>
      <c r="OBU5" s="118"/>
      <c r="OBV5" s="118"/>
      <c r="OBW5" s="118"/>
      <c r="OBX5" s="118"/>
      <c r="OBY5" s="118"/>
      <c r="OBZ5" s="118"/>
      <c r="OCA5" s="118"/>
      <c r="OCB5" s="118"/>
      <c r="OCC5" s="118"/>
      <c r="OCD5" s="118"/>
      <c r="OCE5" s="118"/>
      <c r="OCF5" s="118"/>
      <c r="OCG5" s="118"/>
      <c r="OCH5" s="118"/>
      <c r="OCI5" s="118"/>
      <c r="OCJ5" s="118"/>
      <c r="OCK5" s="118"/>
      <c r="OCL5" s="118"/>
      <c r="OCM5" s="118"/>
      <c r="OCN5" s="118"/>
      <c r="OCO5" s="118"/>
      <c r="OCP5" s="118"/>
      <c r="OCQ5" s="118"/>
      <c r="OCR5" s="118"/>
      <c r="OCS5" s="118"/>
      <c r="OCT5" s="118"/>
      <c r="OCU5" s="118"/>
      <c r="OCV5" s="118"/>
      <c r="OCW5" s="118"/>
      <c r="OCX5" s="118"/>
      <c r="OCY5" s="118"/>
      <c r="OCZ5" s="118"/>
      <c r="ODA5" s="118"/>
      <c r="ODB5" s="118"/>
      <c r="ODC5" s="118"/>
      <c r="ODD5" s="118"/>
      <c r="ODE5" s="118"/>
      <c r="ODF5" s="118"/>
      <c r="ODG5" s="118"/>
      <c r="ODH5" s="118"/>
      <c r="ODI5" s="118"/>
      <c r="ODJ5" s="118"/>
      <c r="ODK5" s="118"/>
      <c r="ODL5" s="118"/>
      <c r="ODM5" s="118"/>
      <c r="ODN5" s="118"/>
      <c r="ODO5" s="118"/>
      <c r="ODP5" s="118"/>
      <c r="ODQ5" s="118"/>
      <c r="ODR5" s="118"/>
      <c r="ODS5" s="118"/>
      <c r="ODT5" s="118"/>
      <c r="ODU5" s="118"/>
      <c r="ODV5" s="118"/>
      <c r="ODW5" s="118"/>
      <c r="ODX5" s="118"/>
      <c r="ODY5" s="118"/>
      <c r="ODZ5" s="118"/>
      <c r="OEA5" s="118"/>
      <c r="OEB5" s="118"/>
      <c r="OEC5" s="118"/>
      <c r="OED5" s="118"/>
      <c r="OEE5" s="118"/>
      <c r="OEF5" s="118"/>
      <c r="OEG5" s="118"/>
      <c r="OEH5" s="118"/>
      <c r="OEI5" s="118"/>
      <c r="OEJ5" s="118"/>
      <c r="OEK5" s="118"/>
      <c r="OEL5" s="118"/>
      <c r="OEM5" s="118"/>
      <c r="OEN5" s="118"/>
      <c r="OEO5" s="118"/>
      <c r="OEP5" s="118"/>
      <c r="OEQ5" s="118"/>
      <c r="OER5" s="118"/>
      <c r="OES5" s="118"/>
      <c r="OET5" s="118"/>
      <c r="OEU5" s="118"/>
      <c r="OEV5" s="118"/>
      <c r="OEW5" s="118"/>
      <c r="OEX5" s="118"/>
      <c r="OEY5" s="118"/>
      <c r="OEZ5" s="118"/>
      <c r="OFA5" s="118"/>
      <c r="OFB5" s="118"/>
      <c r="OFC5" s="118"/>
      <c r="OFD5" s="118"/>
      <c r="OFE5" s="118"/>
      <c r="OFF5" s="118"/>
      <c r="OFG5" s="118"/>
      <c r="OFH5" s="118"/>
      <c r="OFI5" s="118"/>
      <c r="OFJ5" s="118"/>
      <c r="OFK5" s="118"/>
      <c r="OFL5" s="118"/>
      <c r="OFM5" s="118"/>
      <c r="OFN5" s="118"/>
      <c r="OFO5" s="118"/>
      <c r="OFP5" s="118"/>
      <c r="OFQ5" s="118"/>
      <c r="OFR5" s="118"/>
      <c r="OFS5" s="118"/>
      <c r="OFT5" s="118"/>
      <c r="OFU5" s="118"/>
      <c r="OFV5" s="118"/>
      <c r="OFW5" s="118"/>
      <c r="OFX5" s="118"/>
      <c r="OFY5" s="118"/>
      <c r="OFZ5" s="118"/>
      <c r="OGA5" s="118"/>
      <c r="OGB5" s="118"/>
      <c r="OGC5" s="118"/>
      <c r="OGD5" s="118"/>
      <c r="OGE5" s="118"/>
      <c r="OGF5" s="118"/>
      <c r="OGG5" s="118"/>
      <c r="OGH5" s="118"/>
      <c r="OGI5" s="118"/>
      <c r="OGJ5" s="118"/>
      <c r="OGK5" s="118"/>
      <c r="OGL5" s="118"/>
      <c r="OGM5" s="118"/>
      <c r="OGN5" s="118"/>
      <c r="OGO5" s="118"/>
      <c r="OGP5" s="118"/>
      <c r="OGQ5" s="118"/>
      <c r="OGR5" s="118"/>
      <c r="OGS5" s="118"/>
      <c r="OGT5" s="118"/>
      <c r="OGU5" s="118"/>
      <c r="OGV5" s="118"/>
      <c r="OGW5" s="118"/>
      <c r="OGX5" s="118"/>
      <c r="OGY5" s="118"/>
      <c r="OGZ5" s="118"/>
      <c r="OHA5" s="118"/>
      <c r="OHB5" s="118"/>
      <c r="OHC5" s="118"/>
      <c r="OHD5" s="118"/>
      <c r="OHE5" s="118"/>
      <c r="OHF5" s="118"/>
      <c r="OHG5" s="118"/>
      <c r="OHH5" s="118"/>
      <c r="OHI5" s="118"/>
      <c r="OHJ5" s="118"/>
      <c r="OHK5" s="118"/>
      <c r="OHL5" s="118"/>
      <c r="OHM5" s="118"/>
      <c r="OHN5" s="118"/>
      <c r="OHO5" s="118"/>
      <c r="OHP5" s="118"/>
      <c r="OHQ5" s="118"/>
      <c r="OHR5" s="118"/>
      <c r="OHS5" s="118"/>
      <c r="OHT5" s="118"/>
      <c r="OHU5" s="118"/>
      <c r="OHV5" s="118"/>
      <c r="OHW5" s="118"/>
      <c r="OHX5" s="118"/>
      <c r="OHY5" s="118"/>
      <c r="OHZ5" s="118"/>
      <c r="OIA5" s="118"/>
      <c r="OIB5" s="118"/>
      <c r="OIC5" s="118"/>
      <c r="OID5" s="118"/>
      <c r="OIE5" s="118"/>
      <c r="OIF5" s="118"/>
      <c r="OIG5" s="118"/>
      <c r="OIH5" s="118"/>
      <c r="OII5" s="118"/>
      <c r="OIJ5" s="118"/>
      <c r="OIK5" s="118"/>
      <c r="OIL5" s="118"/>
      <c r="OIM5" s="118"/>
      <c r="OIN5" s="118"/>
      <c r="OIO5" s="118"/>
      <c r="OIP5" s="118"/>
      <c r="OIQ5" s="118"/>
      <c r="OIR5" s="118"/>
      <c r="OIS5" s="118"/>
      <c r="OIT5" s="118"/>
      <c r="OIU5" s="118"/>
      <c r="OIV5" s="118"/>
      <c r="OIW5" s="118"/>
      <c r="OIX5" s="118"/>
      <c r="OIY5" s="118"/>
      <c r="OIZ5" s="118"/>
      <c r="OJA5" s="118"/>
      <c r="OJB5" s="118"/>
      <c r="OJC5" s="118"/>
      <c r="OJD5" s="118"/>
      <c r="OJE5" s="118"/>
      <c r="OJF5" s="118"/>
      <c r="OJG5" s="118"/>
      <c r="OJH5" s="118"/>
      <c r="OJI5" s="118"/>
      <c r="OJJ5" s="118"/>
      <c r="OJK5" s="118"/>
      <c r="OJL5" s="118"/>
      <c r="OJM5" s="118"/>
      <c r="OJN5" s="118"/>
      <c r="OJO5" s="118"/>
      <c r="OJP5" s="118"/>
      <c r="OJQ5" s="118"/>
      <c r="OJR5" s="118"/>
      <c r="OJS5" s="118"/>
      <c r="OJT5" s="118"/>
      <c r="OJU5" s="118"/>
      <c r="OJV5" s="118"/>
      <c r="OJW5" s="118"/>
      <c r="OJX5" s="118"/>
      <c r="OJY5" s="118"/>
      <c r="OJZ5" s="118"/>
      <c r="OKA5" s="118"/>
      <c r="OKB5" s="118"/>
      <c r="OKC5" s="118"/>
      <c r="OKD5" s="118"/>
      <c r="OKE5" s="118"/>
      <c r="OKF5" s="118"/>
      <c r="OKG5" s="118"/>
      <c r="OKH5" s="118"/>
      <c r="OKI5" s="118"/>
      <c r="OKJ5" s="118"/>
      <c r="OKK5" s="118"/>
      <c r="OKL5" s="118"/>
      <c r="OKM5" s="118"/>
      <c r="OKN5" s="118"/>
      <c r="OKO5" s="118"/>
      <c r="OKP5" s="118"/>
      <c r="OKQ5" s="118"/>
      <c r="OKR5" s="118"/>
      <c r="OKS5" s="118"/>
      <c r="OKT5" s="118"/>
      <c r="OKU5" s="118"/>
      <c r="OKV5" s="118"/>
      <c r="OKW5" s="118"/>
      <c r="OKX5" s="118"/>
      <c r="OKY5" s="118"/>
      <c r="OKZ5" s="118"/>
      <c r="OLA5" s="118"/>
      <c r="OLB5" s="118"/>
      <c r="OLC5" s="118"/>
      <c r="OLD5" s="118"/>
      <c r="OLE5" s="118"/>
      <c r="OLF5" s="118"/>
      <c r="OLG5" s="118"/>
      <c r="OLH5" s="118"/>
      <c r="OLI5" s="118"/>
      <c r="OLJ5" s="118"/>
      <c r="OLK5" s="118"/>
      <c r="OLL5" s="118"/>
      <c r="OLM5" s="118"/>
      <c r="OLN5" s="118"/>
      <c r="OLO5" s="118"/>
      <c r="OLP5" s="118"/>
      <c r="OLQ5" s="118"/>
      <c r="OLR5" s="118"/>
      <c r="OLS5" s="118"/>
      <c r="OLT5" s="118"/>
      <c r="OLU5" s="118"/>
      <c r="OLV5" s="118"/>
      <c r="OLW5" s="118"/>
      <c r="OLX5" s="118"/>
      <c r="OLY5" s="118"/>
      <c r="OLZ5" s="118"/>
      <c r="OMA5" s="118"/>
      <c r="OMB5" s="118"/>
      <c r="OMC5" s="118"/>
      <c r="OMD5" s="118"/>
      <c r="OME5" s="118"/>
      <c r="OMF5" s="118"/>
      <c r="OMG5" s="118"/>
      <c r="OMH5" s="118"/>
      <c r="OMI5" s="118"/>
      <c r="OMJ5" s="118"/>
      <c r="OMK5" s="118"/>
      <c r="OML5" s="118"/>
      <c r="OMM5" s="118"/>
      <c r="OMN5" s="118"/>
      <c r="OMO5" s="118"/>
      <c r="OMP5" s="118"/>
      <c r="OMQ5" s="118"/>
      <c r="OMR5" s="118"/>
      <c r="OMS5" s="118"/>
      <c r="OMT5" s="118"/>
      <c r="OMU5" s="118"/>
      <c r="OMV5" s="118"/>
      <c r="OMW5" s="118"/>
      <c r="OMX5" s="118"/>
      <c r="OMY5" s="118"/>
      <c r="OMZ5" s="118"/>
      <c r="ONA5" s="118"/>
      <c r="ONB5" s="118"/>
      <c r="ONC5" s="118"/>
      <c r="OND5" s="118"/>
      <c r="ONE5" s="118"/>
      <c r="ONF5" s="118"/>
      <c r="ONG5" s="118"/>
      <c r="ONH5" s="118"/>
      <c r="ONI5" s="118"/>
      <c r="ONJ5" s="118"/>
      <c r="ONK5" s="118"/>
      <c r="ONL5" s="118"/>
      <c r="ONM5" s="118"/>
      <c r="ONN5" s="118"/>
      <c r="ONO5" s="118"/>
      <c r="ONP5" s="118"/>
      <c r="ONQ5" s="118"/>
      <c r="ONR5" s="118"/>
      <c r="ONS5" s="118"/>
      <c r="ONT5" s="118"/>
      <c r="ONU5" s="118"/>
      <c r="ONV5" s="118"/>
      <c r="ONW5" s="118"/>
      <c r="ONX5" s="118"/>
      <c r="ONY5" s="118"/>
      <c r="ONZ5" s="118"/>
      <c r="OOA5" s="118"/>
      <c r="OOB5" s="118"/>
      <c r="OOC5" s="118"/>
      <c r="OOD5" s="118"/>
      <c r="OOE5" s="118"/>
      <c r="OOF5" s="118"/>
      <c r="OOG5" s="118"/>
      <c r="OOH5" s="118"/>
      <c r="OOI5" s="118"/>
      <c r="OOJ5" s="118"/>
      <c r="OOK5" s="118"/>
      <c r="OOL5" s="118"/>
      <c r="OOM5" s="118"/>
      <c r="OON5" s="118"/>
      <c r="OOO5" s="118"/>
      <c r="OOP5" s="118"/>
      <c r="OOQ5" s="118"/>
      <c r="OOR5" s="118"/>
      <c r="OOS5" s="118"/>
      <c r="OOT5" s="118"/>
      <c r="OOU5" s="118"/>
      <c r="OOV5" s="118"/>
      <c r="OOW5" s="118"/>
      <c r="OOX5" s="118"/>
      <c r="OOY5" s="118"/>
      <c r="OOZ5" s="118"/>
      <c r="OPA5" s="118"/>
      <c r="OPB5" s="118"/>
      <c r="OPC5" s="118"/>
      <c r="OPD5" s="118"/>
      <c r="OPE5" s="118"/>
      <c r="OPF5" s="118"/>
      <c r="OPG5" s="118"/>
      <c r="OPH5" s="118"/>
      <c r="OPI5" s="118"/>
      <c r="OPJ5" s="118"/>
      <c r="OPK5" s="118"/>
      <c r="OPL5" s="118"/>
      <c r="OPM5" s="118"/>
      <c r="OPN5" s="118"/>
      <c r="OPO5" s="118"/>
      <c r="OPP5" s="118"/>
      <c r="OPQ5" s="118"/>
      <c r="OPR5" s="118"/>
      <c r="OPS5" s="118"/>
      <c r="OPT5" s="118"/>
      <c r="OPU5" s="118"/>
      <c r="OPV5" s="118"/>
      <c r="OPW5" s="118"/>
      <c r="OPX5" s="118"/>
      <c r="OPY5" s="118"/>
      <c r="OPZ5" s="118"/>
      <c r="OQA5" s="118"/>
      <c r="OQB5" s="118"/>
      <c r="OQC5" s="118"/>
      <c r="OQD5" s="118"/>
      <c r="OQE5" s="118"/>
      <c r="OQF5" s="118"/>
      <c r="OQG5" s="118"/>
      <c r="OQH5" s="118"/>
      <c r="OQI5" s="118"/>
      <c r="OQJ5" s="118"/>
      <c r="OQK5" s="118"/>
      <c r="OQL5" s="118"/>
      <c r="OQM5" s="118"/>
      <c r="OQN5" s="118"/>
      <c r="OQO5" s="118"/>
      <c r="OQP5" s="118"/>
      <c r="OQQ5" s="118"/>
      <c r="OQR5" s="118"/>
      <c r="OQS5" s="118"/>
      <c r="OQT5" s="118"/>
      <c r="OQU5" s="118"/>
      <c r="OQV5" s="118"/>
      <c r="OQW5" s="118"/>
      <c r="OQX5" s="118"/>
      <c r="OQY5" s="118"/>
      <c r="OQZ5" s="118"/>
      <c r="ORA5" s="118"/>
      <c r="ORB5" s="118"/>
      <c r="ORC5" s="118"/>
      <c r="ORD5" s="118"/>
      <c r="ORE5" s="118"/>
      <c r="ORF5" s="118"/>
      <c r="ORG5" s="118"/>
      <c r="ORH5" s="118"/>
      <c r="ORI5" s="118"/>
      <c r="ORJ5" s="118"/>
      <c r="ORK5" s="118"/>
      <c r="ORL5" s="118"/>
      <c r="ORM5" s="118"/>
      <c r="ORN5" s="118"/>
      <c r="ORO5" s="118"/>
      <c r="ORP5" s="118"/>
      <c r="ORQ5" s="118"/>
      <c r="ORR5" s="118"/>
      <c r="ORS5" s="118"/>
      <c r="ORT5" s="118"/>
      <c r="ORU5" s="118"/>
      <c r="ORV5" s="118"/>
      <c r="ORW5" s="118"/>
      <c r="ORX5" s="118"/>
      <c r="ORY5" s="118"/>
      <c r="ORZ5" s="118"/>
      <c r="OSA5" s="118"/>
      <c r="OSB5" s="118"/>
      <c r="OSC5" s="118"/>
      <c r="OSD5" s="118"/>
      <c r="OSE5" s="118"/>
      <c r="OSF5" s="118"/>
      <c r="OSG5" s="118"/>
      <c r="OSH5" s="118"/>
      <c r="OSI5" s="118"/>
      <c r="OSJ5" s="118"/>
      <c r="OSK5" s="118"/>
      <c r="OSL5" s="118"/>
      <c r="OSM5" s="118"/>
      <c r="OSN5" s="118"/>
      <c r="OSO5" s="118"/>
      <c r="OSP5" s="118"/>
      <c r="OSQ5" s="118"/>
      <c r="OSR5" s="118"/>
      <c r="OSS5" s="118"/>
      <c r="OST5" s="118"/>
      <c r="OSU5" s="118"/>
      <c r="OSV5" s="118"/>
      <c r="OSW5" s="118"/>
      <c r="OSX5" s="118"/>
      <c r="OSY5" s="118"/>
      <c r="OSZ5" s="118"/>
      <c r="OTA5" s="118"/>
      <c r="OTB5" s="118"/>
      <c r="OTC5" s="118"/>
      <c r="OTD5" s="118"/>
      <c r="OTE5" s="118"/>
      <c r="OTF5" s="118"/>
      <c r="OTG5" s="118"/>
      <c r="OTH5" s="118"/>
      <c r="OTI5" s="118"/>
      <c r="OTJ5" s="118"/>
      <c r="OTK5" s="118"/>
      <c r="OTL5" s="118"/>
      <c r="OTM5" s="118"/>
      <c r="OTN5" s="118"/>
      <c r="OTO5" s="118"/>
      <c r="OTP5" s="118"/>
      <c r="OTQ5" s="118"/>
      <c r="OTR5" s="118"/>
      <c r="OTS5" s="118"/>
      <c r="OTT5" s="118"/>
      <c r="OTU5" s="118"/>
      <c r="OTV5" s="118"/>
      <c r="OTW5" s="118"/>
      <c r="OTX5" s="118"/>
      <c r="OTY5" s="118"/>
      <c r="OTZ5" s="118"/>
      <c r="OUA5" s="118"/>
      <c r="OUB5" s="118"/>
      <c r="OUC5" s="118"/>
      <c r="OUD5" s="118"/>
      <c r="OUE5" s="118"/>
      <c r="OUF5" s="118"/>
      <c r="OUG5" s="118"/>
      <c r="OUH5" s="118"/>
      <c r="OUI5" s="118"/>
      <c r="OUJ5" s="118"/>
      <c r="OUK5" s="118"/>
      <c r="OUL5" s="118"/>
      <c r="OUM5" s="118"/>
      <c r="OUN5" s="118"/>
      <c r="OUO5" s="118"/>
      <c r="OUP5" s="118"/>
      <c r="OUQ5" s="118"/>
      <c r="OUR5" s="118"/>
      <c r="OUS5" s="118"/>
      <c r="OUT5" s="118"/>
      <c r="OUU5" s="118"/>
      <c r="OUV5" s="118"/>
      <c r="OUW5" s="118"/>
      <c r="OUX5" s="118"/>
      <c r="OUY5" s="118"/>
      <c r="OUZ5" s="118"/>
      <c r="OVA5" s="118"/>
      <c r="OVB5" s="118"/>
      <c r="OVC5" s="118"/>
      <c r="OVD5" s="118"/>
      <c r="OVE5" s="118"/>
      <c r="OVF5" s="118"/>
      <c r="OVG5" s="118"/>
      <c r="OVH5" s="118"/>
      <c r="OVI5" s="118"/>
      <c r="OVJ5" s="118"/>
      <c r="OVK5" s="118"/>
      <c r="OVL5" s="118"/>
      <c r="OVM5" s="118"/>
      <c r="OVN5" s="118"/>
      <c r="OVO5" s="118"/>
      <c r="OVP5" s="118"/>
      <c r="OVQ5" s="118"/>
      <c r="OVR5" s="118"/>
      <c r="OVS5" s="118"/>
      <c r="OVT5" s="118"/>
      <c r="OVU5" s="118"/>
      <c r="OVV5" s="118"/>
      <c r="OVW5" s="118"/>
      <c r="OVX5" s="118"/>
      <c r="OVY5" s="118"/>
      <c r="OVZ5" s="118"/>
      <c r="OWA5" s="118"/>
      <c r="OWB5" s="118"/>
      <c r="OWC5" s="118"/>
      <c r="OWD5" s="118"/>
      <c r="OWE5" s="118"/>
      <c r="OWF5" s="118"/>
      <c r="OWG5" s="118"/>
      <c r="OWH5" s="118"/>
      <c r="OWI5" s="118"/>
      <c r="OWJ5" s="118"/>
      <c r="OWK5" s="118"/>
      <c r="OWL5" s="118"/>
      <c r="OWM5" s="118"/>
      <c r="OWN5" s="118"/>
      <c r="OWO5" s="118"/>
      <c r="OWP5" s="118"/>
      <c r="OWQ5" s="118"/>
      <c r="OWR5" s="118"/>
      <c r="OWS5" s="118"/>
      <c r="OWT5" s="118"/>
      <c r="OWU5" s="118"/>
      <c r="OWV5" s="118"/>
      <c r="OWW5" s="118"/>
      <c r="OWX5" s="118"/>
      <c r="OWY5" s="118"/>
      <c r="OWZ5" s="118"/>
      <c r="OXA5" s="118"/>
      <c r="OXB5" s="118"/>
      <c r="OXC5" s="118"/>
      <c r="OXD5" s="118"/>
      <c r="OXE5" s="118"/>
      <c r="OXF5" s="118"/>
      <c r="OXG5" s="118"/>
      <c r="OXH5" s="118"/>
      <c r="OXI5" s="118"/>
      <c r="OXJ5" s="118"/>
      <c r="OXK5" s="118"/>
      <c r="OXL5" s="118"/>
      <c r="OXM5" s="118"/>
      <c r="OXN5" s="118"/>
      <c r="OXO5" s="118"/>
      <c r="OXP5" s="118"/>
      <c r="OXQ5" s="118"/>
      <c r="OXR5" s="118"/>
      <c r="OXS5" s="118"/>
      <c r="OXT5" s="118"/>
      <c r="OXU5" s="118"/>
      <c r="OXV5" s="118"/>
      <c r="OXW5" s="118"/>
      <c r="OXX5" s="118"/>
      <c r="OXY5" s="118"/>
      <c r="OXZ5" s="118"/>
      <c r="OYA5" s="118"/>
      <c r="OYB5" s="118"/>
      <c r="OYC5" s="118"/>
      <c r="OYD5" s="118"/>
      <c r="OYE5" s="118"/>
      <c r="OYF5" s="118"/>
      <c r="OYG5" s="118"/>
      <c r="OYH5" s="118"/>
      <c r="OYI5" s="118"/>
      <c r="OYJ5" s="118"/>
      <c r="OYK5" s="118"/>
      <c r="OYL5" s="118"/>
      <c r="OYM5" s="118"/>
      <c r="OYN5" s="118"/>
      <c r="OYO5" s="118"/>
      <c r="OYP5" s="118"/>
      <c r="OYQ5" s="118"/>
      <c r="OYR5" s="118"/>
      <c r="OYS5" s="118"/>
      <c r="OYT5" s="118"/>
      <c r="OYU5" s="118"/>
      <c r="OYV5" s="118"/>
      <c r="OYW5" s="118"/>
      <c r="OYX5" s="118"/>
      <c r="OYY5" s="118"/>
      <c r="OYZ5" s="118"/>
      <c r="OZA5" s="118"/>
      <c r="OZB5" s="118"/>
      <c r="OZC5" s="118"/>
      <c r="OZD5" s="118"/>
      <c r="OZE5" s="118"/>
      <c r="OZF5" s="118"/>
      <c r="OZG5" s="118"/>
      <c r="OZH5" s="118"/>
      <c r="OZI5" s="118"/>
      <c r="OZJ5" s="118"/>
      <c r="OZK5" s="118"/>
      <c r="OZL5" s="118"/>
      <c r="OZM5" s="118"/>
      <c r="OZN5" s="118"/>
      <c r="OZO5" s="118"/>
      <c r="OZP5" s="118"/>
      <c r="OZQ5" s="118"/>
      <c r="OZR5" s="118"/>
      <c r="OZS5" s="118"/>
      <c r="OZT5" s="118"/>
      <c r="OZU5" s="118"/>
      <c r="OZV5" s="118"/>
      <c r="OZW5" s="118"/>
      <c r="OZX5" s="118"/>
      <c r="OZY5" s="118"/>
      <c r="OZZ5" s="118"/>
      <c r="PAA5" s="118"/>
      <c r="PAB5" s="118"/>
      <c r="PAC5" s="118"/>
      <c r="PAD5" s="118"/>
      <c r="PAE5" s="118"/>
      <c r="PAF5" s="118"/>
      <c r="PAG5" s="118"/>
      <c r="PAH5" s="118"/>
      <c r="PAI5" s="118"/>
      <c r="PAJ5" s="118"/>
      <c r="PAK5" s="118"/>
      <c r="PAL5" s="118"/>
      <c r="PAM5" s="118"/>
      <c r="PAN5" s="118"/>
      <c r="PAO5" s="118"/>
      <c r="PAP5" s="118"/>
      <c r="PAQ5" s="118"/>
      <c r="PAR5" s="118"/>
      <c r="PAS5" s="118"/>
      <c r="PAT5" s="118"/>
      <c r="PAU5" s="118"/>
      <c r="PAV5" s="118"/>
      <c r="PAW5" s="118"/>
      <c r="PAX5" s="118"/>
      <c r="PAY5" s="118"/>
      <c r="PAZ5" s="118"/>
      <c r="PBA5" s="118"/>
      <c r="PBB5" s="118"/>
      <c r="PBC5" s="118"/>
      <c r="PBD5" s="118"/>
      <c r="PBE5" s="118"/>
      <c r="PBF5" s="118"/>
      <c r="PBG5" s="118"/>
      <c r="PBH5" s="118"/>
      <c r="PBI5" s="118"/>
      <c r="PBJ5" s="118"/>
      <c r="PBK5" s="118"/>
      <c r="PBL5" s="118"/>
      <c r="PBM5" s="118"/>
      <c r="PBN5" s="118"/>
      <c r="PBO5" s="118"/>
      <c r="PBP5" s="118"/>
      <c r="PBQ5" s="118"/>
      <c r="PBR5" s="118"/>
      <c r="PBS5" s="118"/>
      <c r="PBT5" s="118"/>
      <c r="PBU5" s="118"/>
      <c r="PBV5" s="118"/>
      <c r="PBW5" s="118"/>
      <c r="PBX5" s="118"/>
      <c r="PBY5" s="118"/>
      <c r="PBZ5" s="118"/>
      <c r="PCA5" s="118"/>
      <c r="PCB5" s="118"/>
      <c r="PCC5" s="118"/>
      <c r="PCD5" s="118"/>
      <c r="PCE5" s="118"/>
      <c r="PCF5" s="118"/>
      <c r="PCG5" s="118"/>
      <c r="PCH5" s="118"/>
      <c r="PCI5" s="118"/>
      <c r="PCJ5" s="118"/>
      <c r="PCK5" s="118"/>
      <c r="PCL5" s="118"/>
      <c r="PCM5" s="118"/>
      <c r="PCN5" s="118"/>
      <c r="PCO5" s="118"/>
      <c r="PCP5" s="118"/>
      <c r="PCQ5" s="118"/>
      <c r="PCR5" s="118"/>
      <c r="PCS5" s="118"/>
      <c r="PCT5" s="118"/>
      <c r="PCU5" s="118"/>
      <c r="PCV5" s="118"/>
      <c r="PCW5" s="118"/>
      <c r="PCX5" s="118"/>
      <c r="PCY5" s="118"/>
      <c r="PCZ5" s="118"/>
      <c r="PDA5" s="118"/>
      <c r="PDB5" s="118"/>
      <c r="PDC5" s="118"/>
      <c r="PDD5" s="118"/>
      <c r="PDE5" s="118"/>
      <c r="PDF5" s="118"/>
      <c r="PDG5" s="118"/>
      <c r="PDH5" s="118"/>
      <c r="PDI5" s="118"/>
      <c r="PDJ5" s="118"/>
      <c r="PDK5" s="118"/>
      <c r="PDL5" s="118"/>
      <c r="PDM5" s="118"/>
      <c r="PDN5" s="118"/>
      <c r="PDO5" s="118"/>
      <c r="PDP5" s="118"/>
      <c r="PDQ5" s="118"/>
      <c r="PDR5" s="118"/>
      <c r="PDS5" s="118"/>
      <c r="PDT5" s="118"/>
      <c r="PDU5" s="118"/>
      <c r="PDV5" s="118"/>
      <c r="PDW5" s="118"/>
      <c r="PDX5" s="118"/>
      <c r="PDY5" s="118"/>
      <c r="PDZ5" s="118"/>
      <c r="PEA5" s="118"/>
      <c r="PEB5" s="118"/>
      <c r="PEC5" s="118"/>
      <c r="PED5" s="118"/>
      <c r="PEE5" s="118"/>
      <c r="PEF5" s="118"/>
      <c r="PEG5" s="118"/>
      <c r="PEH5" s="118"/>
      <c r="PEI5" s="118"/>
      <c r="PEJ5" s="118"/>
      <c r="PEK5" s="118"/>
      <c r="PEL5" s="118"/>
      <c r="PEM5" s="118"/>
      <c r="PEN5" s="118"/>
      <c r="PEO5" s="118"/>
      <c r="PEP5" s="118"/>
      <c r="PEQ5" s="118"/>
      <c r="PER5" s="118"/>
      <c r="PES5" s="118"/>
      <c r="PET5" s="118"/>
      <c r="PEU5" s="118"/>
      <c r="PEV5" s="118"/>
      <c r="PEW5" s="118"/>
      <c r="PEX5" s="118"/>
      <c r="PEY5" s="118"/>
      <c r="PEZ5" s="118"/>
      <c r="PFA5" s="118"/>
      <c r="PFB5" s="118"/>
      <c r="PFC5" s="118"/>
      <c r="PFD5" s="118"/>
      <c r="PFE5" s="118"/>
      <c r="PFF5" s="118"/>
      <c r="PFG5" s="118"/>
      <c r="PFH5" s="118"/>
      <c r="PFI5" s="118"/>
      <c r="PFJ5" s="118"/>
      <c r="PFK5" s="118"/>
      <c r="PFL5" s="118"/>
      <c r="PFM5" s="118"/>
      <c r="PFN5" s="118"/>
      <c r="PFO5" s="118"/>
      <c r="PFP5" s="118"/>
      <c r="PFQ5" s="118"/>
      <c r="PFR5" s="118"/>
      <c r="PFS5" s="118"/>
      <c r="PFT5" s="118"/>
      <c r="PFU5" s="118"/>
      <c r="PFV5" s="118"/>
      <c r="PFW5" s="118"/>
      <c r="PFX5" s="118"/>
      <c r="PFY5" s="118"/>
      <c r="PFZ5" s="118"/>
      <c r="PGA5" s="118"/>
      <c r="PGB5" s="118"/>
      <c r="PGC5" s="118"/>
      <c r="PGD5" s="118"/>
      <c r="PGE5" s="118"/>
      <c r="PGF5" s="118"/>
      <c r="PGG5" s="118"/>
      <c r="PGH5" s="118"/>
      <c r="PGI5" s="118"/>
      <c r="PGJ5" s="118"/>
      <c r="PGK5" s="118"/>
      <c r="PGL5" s="118"/>
      <c r="PGM5" s="118"/>
      <c r="PGN5" s="118"/>
      <c r="PGO5" s="118"/>
      <c r="PGP5" s="118"/>
      <c r="PGQ5" s="118"/>
      <c r="PGR5" s="118"/>
      <c r="PGS5" s="118"/>
      <c r="PGT5" s="118"/>
      <c r="PGU5" s="118"/>
      <c r="PGV5" s="118"/>
      <c r="PGW5" s="118"/>
      <c r="PGX5" s="118"/>
      <c r="PGY5" s="118"/>
      <c r="PGZ5" s="118"/>
      <c r="PHA5" s="118"/>
      <c r="PHB5" s="118"/>
      <c r="PHC5" s="118"/>
      <c r="PHD5" s="118"/>
      <c r="PHE5" s="118"/>
      <c r="PHF5" s="118"/>
      <c r="PHG5" s="118"/>
      <c r="PHH5" s="118"/>
      <c r="PHI5" s="118"/>
      <c r="PHJ5" s="118"/>
      <c r="PHK5" s="118"/>
      <c r="PHL5" s="118"/>
      <c r="PHM5" s="118"/>
      <c r="PHN5" s="118"/>
      <c r="PHO5" s="118"/>
      <c r="PHP5" s="118"/>
      <c r="PHQ5" s="118"/>
      <c r="PHR5" s="118"/>
      <c r="PHS5" s="118"/>
      <c r="PHT5" s="118"/>
      <c r="PHU5" s="118"/>
      <c r="PHV5" s="118"/>
      <c r="PHW5" s="118"/>
      <c r="PHX5" s="118"/>
      <c r="PHY5" s="118"/>
      <c r="PHZ5" s="118"/>
      <c r="PIA5" s="118"/>
      <c r="PIB5" s="118"/>
      <c r="PIC5" s="118"/>
      <c r="PID5" s="118"/>
      <c r="PIE5" s="118"/>
      <c r="PIF5" s="118"/>
      <c r="PIG5" s="118"/>
      <c r="PIH5" s="118"/>
      <c r="PII5" s="118"/>
      <c r="PIJ5" s="118"/>
      <c r="PIK5" s="118"/>
      <c r="PIL5" s="118"/>
      <c r="PIM5" s="118"/>
      <c r="PIN5" s="118"/>
      <c r="PIO5" s="118"/>
      <c r="PIP5" s="118"/>
      <c r="PIQ5" s="118"/>
      <c r="PIR5" s="118"/>
      <c r="PIS5" s="118"/>
      <c r="PIT5" s="118"/>
      <c r="PIU5" s="118"/>
      <c r="PIV5" s="118"/>
      <c r="PIW5" s="118"/>
      <c r="PIX5" s="118"/>
      <c r="PIY5" s="118"/>
      <c r="PIZ5" s="118"/>
      <c r="PJA5" s="118"/>
      <c r="PJB5" s="118"/>
      <c r="PJC5" s="118"/>
      <c r="PJD5" s="118"/>
      <c r="PJE5" s="118"/>
      <c r="PJF5" s="118"/>
      <c r="PJG5" s="118"/>
      <c r="PJH5" s="118"/>
      <c r="PJI5" s="118"/>
      <c r="PJJ5" s="118"/>
      <c r="PJK5" s="118"/>
      <c r="PJL5" s="118"/>
      <c r="PJM5" s="118"/>
      <c r="PJN5" s="118"/>
      <c r="PJO5" s="118"/>
      <c r="PJP5" s="118"/>
      <c r="PJQ5" s="118"/>
      <c r="PJR5" s="118"/>
      <c r="PJS5" s="118"/>
      <c r="PJT5" s="118"/>
      <c r="PJU5" s="118"/>
      <c r="PJV5" s="118"/>
      <c r="PJW5" s="118"/>
      <c r="PJX5" s="118"/>
      <c r="PJY5" s="118"/>
      <c r="PJZ5" s="118"/>
      <c r="PKA5" s="118"/>
      <c r="PKB5" s="118"/>
      <c r="PKC5" s="118"/>
      <c r="PKD5" s="118"/>
      <c r="PKE5" s="118"/>
      <c r="PKF5" s="118"/>
      <c r="PKG5" s="118"/>
      <c r="PKH5" s="118"/>
      <c r="PKI5" s="118"/>
      <c r="PKJ5" s="118"/>
      <c r="PKK5" s="118"/>
      <c r="PKL5" s="118"/>
      <c r="PKM5" s="118"/>
      <c r="PKN5" s="118"/>
      <c r="PKO5" s="118"/>
      <c r="PKP5" s="118"/>
      <c r="PKQ5" s="118"/>
      <c r="PKR5" s="118"/>
      <c r="PKS5" s="118"/>
      <c r="PKT5" s="118"/>
      <c r="PKU5" s="118"/>
      <c r="PKV5" s="118"/>
      <c r="PKW5" s="118"/>
      <c r="PKX5" s="118"/>
      <c r="PKY5" s="118"/>
      <c r="PKZ5" s="118"/>
      <c r="PLA5" s="118"/>
      <c r="PLB5" s="118"/>
      <c r="PLC5" s="118"/>
      <c r="PLD5" s="118"/>
      <c r="PLE5" s="118"/>
      <c r="PLF5" s="118"/>
      <c r="PLG5" s="118"/>
      <c r="PLH5" s="118"/>
      <c r="PLI5" s="118"/>
      <c r="PLJ5" s="118"/>
      <c r="PLK5" s="118"/>
      <c r="PLL5" s="118"/>
      <c r="PLM5" s="118"/>
      <c r="PLN5" s="118"/>
      <c r="PLO5" s="118"/>
      <c r="PLP5" s="118"/>
      <c r="PLQ5" s="118"/>
      <c r="PLR5" s="118"/>
      <c r="PLS5" s="118"/>
      <c r="PLT5" s="118"/>
      <c r="PLU5" s="118"/>
      <c r="PLV5" s="118"/>
      <c r="PLW5" s="118"/>
      <c r="PLX5" s="118"/>
      <c r="PLY5" s="118"/>
      <c r="PLZ5" s="118"/>
      <c r="PMA5" s="118"/>
      <c r="PMB5" s="118"/>
      <c r="PMC5" s="118"/>
      <c r="PMD5" s="118"/>
      <c r="PME5" s="118"/>
      <c r="PMF5" s="118"/>
      <c r="PMG5" s="118"/>
      <c r="PMH5" s="118"/>
      <c r="PMI5" s="118"/>
      <c r="PMJ5" s="118"/>
      <c r="PMK5" s="118"/>
      <c r="PML5" s="118"/>
      <c r="PMM5" s="118"/>
      <c r="PMN5" s="118"/>
      <c r="PMO5" s="118"/>
      <c r="PMP5" s="118"/>
      <c r="PMQ5" s="118"/>
      <c r="PMR5" s="118"/>
      <c r="PMS5" s="118"/>
      <c r="PMT5" s="118"/>
      <c r="PMU5" s="118"/>
      <c r="PMV5" s="118"/>
      <c r="PMW5" s="118"/>
      <c r="PMX5" s="118"/>
      <c r="PMY5" s="118"/>
      <c r="PMZ5" s="118"/>
      <c r="PNA5" s="118"/>
      <c r="PNB5" s="118"/>
      <c r="PNC5" s="118"/>
      <c r="PND5" s="118"/>
      <c r="PNE5" s="118"/>
      <c r="PNF5" s="118"/>
      <c r="PNG5" s="118"/>
      <c r="PNH5" s="118"/>
      <c r="PNI5" s="118"/>
      <c r="PNJ5" s="118"/>
      <c r="PNK5" s="118"/>
      <c r="PNL5" s="118"/>
      <c r="PNM5" s="118"/>
      <c r="PNN5" s="118"/>
      <c r="PNO5" s="118"/>
      <c r="PNP5" s="118"/>
      <c r="PNQ5" s="118"/>
      <c r="PNR5" s="118"/>
      <c r="PNS5" s="118"/>
      <c r="PNT5" s="118"/>
      <c r="PNU5" s="118"/>
      <c r="PNV5" s="118"/>
      <c r="PNW5" s="118"/>
      <c r="PNX5" s="118"/>
      <c r="PNY5" s="118"/>
      <c r="PNZ5" s="118"/>
      <c r="POA5" s="118"/>
      <c r="POB5" s="118"/>
      <c r="POC5" s="118"/>
      <c r="POD5" s="118"/>
      <c r="POE5" s="118"/>
      <c r="POF5" s="118"/>
      <c r="POG5" s="118"/>
      <c r="POH5" s="118"/>
      <c r="POI5" s="118"/>
      <c r="POJ5" s="118"/>
      <c r="POK5" s="118"/>
      <c r="POL5" s="118"/>
      <c r="POM5" s="118"/>
      <c r="PON5" s="118"/>
      <c r="POO5" s="118"/>
      <c r="POP5" s="118"/>
      <c r="POQ5" s="118"/>
      <c r="POR5" s="118"/>
      <c r="POS5" s="118"/>
      <c r="POT5" s="118"/>
      <c r="POU5" s="118"/>
      <c r="POV5" s="118"/>
      <c r="POW5" s="118"/>
      <c r="POX5" s="118"/>
      <c r="POY5" s="118"/>
      <c r="POZ5" s="118"/>
      <c r="PPA5" s="118"/>
      <c r="PPB5" s="118"/>
      <c r="PPC5" s="118"/>
      <c r="PPD5" s="118"/>
      <c r="PPE5" s="118"/>
      <c r="PPF5" s="118"/>
      <c r="PPG5" s="118"/>
      <c r="PPH5" s="118"/>
      <c r="PPI5" s="118"/>
      <c r="PPJ5" s="118"/>
      <c r="PPK5" s="118"/>
      <c r="PPL5" s="118"/>
      <c r="PPM5" s="118"/>
      <c r="PPN5" s="118"/>
      <c r="PPO5" s="118"/>
      <c r="PPP5" s="118"/>
      <c r="PPQ5" s="118"/>
      <c r="PPR5" s="118"/>
      <c r="PPS5" s="118"/>
      <c r="PPT5" s="118"/>
      <c r="PPU5" s="118"/>
      <c r="PPV5" s="118"/>
      <c r="PPW5" s="118"/>
      <c r="PPX5" s="118"/>
      <c r="PPY5" s="118"/>
      <c r="PPZ5" s="118"/>
      <c r="PQA5" s="118"/>
      <c r="PQB5" s="118"/>
      <c r="PQC5" s="118"/>
      <c r="PQD5" s="118"/>
      <c r="PQE5" s="118"/>
      <c r="PQF5" s="118"/>
      <c r="PQG5" s="118"/>
      <c r="PQH5" s="118"/>
      <c r="PQI5" s="118"/>
      <c r="PQJ5" s="118"/>
      <c r="PQK5" s="118"/>
      <c r="PQL5" s="118"/>
      <c r="PQM5" s="118"/>
      <c r="PQN5" s="118"/>
      <c r="PQO5" s="118"/>
      <c r="PQP5" s="118"/>
      <c r="PQQ5" s="118"/>
      <c r="PQR5" s="118"/>
      <c r="PQS5" s="118"/>
      <c r="PQT5" s="118"/>
      <c r="PQU5" s="118"/>
      <c r="PQV5" s="118"/>
      <c r="PQW5" s="118"/>
      <c r="PQX5" s="118"/>
      <c r="PQY5" s="118"/>
      <c r="PQZ5" s="118"/>
      <c r="PRA5" s="118"/>
      <c r="PRB5" s="118"/>
      <c r="PRC5" s="118"/>
      <c r="PRD5" s="118"/>
      <c r="PRE5" s="118"/>
      <c r="PRF5" s="118"/>
      <c r="PRG5" s="118"/>
      <c r="PRH5" s="118"/>
      <c r="PRI5" s="118"/>
      <c r="PRJ5" s="118"/>
      <c r="PRK5" s="118"/>
      <c r="PRL5" s="118"/>
      <c r="PRM5" s="118"/>
      <c r="PRN5" s="118"/>
      <c r="PRO5" s="118"/>
      <c r="PRP5" s="118"/>
      <c r="PRQ5" s="118"/>
      <c r="PRR5" s="118"/>
      <c r="PRS5" s="118"/>
      <c r="PRT5" s="118"/>
      <c r="PRU5" s="118"/>
      <c r="PRV5" s="118"/>
      <c r="PRW5" s="118"/>
      <c r="PRX5" s="118"/>
      <c r="PRY5" s="118"/>
      <c r="PRZ5" s="118"/>
      <c r="PSA5" s="118"/>
      <c r="PSB5" s="118"/>
      <c r="PSC5" s="118"/>
      <c r="PSD5" s="118"/>
      <c r="PSE5" s="118"/>
      <c r="PSF5" s="118"/>
      <c r="PSG5" s="118"/>
      <c r="PSH5" s="118"/>
      <c r="PSI5" s="118"/>
      <c r="PSJ5" s="118"/>
      <c r="PSK5" s="118"/>
      <c r="PSL5" s="118"/>
      <c r="PSM5" s="118"/>
      <c r="PSN5" s="118"/>
      <c r="PSO5" s="118"/>
      <c r="PSP5" s="118"/>
      <c r="PSQ5" s="118"/>
      <c r="PSR5" s="118"/>
      <c r="PSS5" s="118"/>
      <c r="PST5" s="118"/>
      <c r="PSU5" s="118"/>
      <c r="PSV5" s="118"/>
      <c r="PSW5" s="118"/>
      <c r="PSX5" s="118"/>
      <c r="PSY5" s="118"/>
      <c r="PSZ5" s="118"/>
      <c r="PTA5" s="118"/>
      <c r="PTB5" s="118"/>
      <c r="PTC5" s="118"/>
      <c r="PTD5" s="118"/>
      <c r="PTE5" s="118"/>
      <c r="PTF5" s="118"/>
      <c r="PTG5" s="118"/>
      <c r="PTH5" s="118"/>
      <c r="PTI5" s="118"/>
      <c r="PTJ5" s="118"/>
      <c r="PTK5" s="118"/>
      <c r="PTL5" s="118"/>
      <c r="PTM5" s="118"/>
      <c r="PTN5" s="118"/>
      <c r="PTO5" s="118"/>
      <c r="PTP5" s="118"/>
      <c r="PTQ5" s="118"/>
      <c r="PTR5" s="118"/>
      <c r="PTS5" s="118"/>
      <c r="PTT5" s="118"/>
      <c r="PTU5" s="118"/>
      <c r="PTV5" s="118"/>
      <c r="PTW5" s="118"/>
      <c r="PTX5" s="118"/>
      <c r="PTY5" s="118"/>
      <c r="PTZ5" s="118"/>
      <c r="PUA5" s="118"/>
      <c r="PUB5" s="118"/>
      <c r="PUC5" s="118"/>
      <c r="PUD5" s="118"/>
      <c r="PUE5" s="118"/>
      <c r="PUF5" s="118"/>
      <c r="PUG5" s="118"/>
      <c r="PUH5" s="118"/>
      <c r="PUI5" s="118"/>
      <c r="PUJ5" s="118"/>
      <c r="PUK5" s="118"/>
      <c r="PUL5" s="118"/>
      <c r="PUM5" s="118"/>
      <c r="PUN5" s="118"/>
      <c r="PUO5" s="118"/>
      <c r="PUP5" s="118"/>
      <c r="PUQ5" s="118"/>
      <c r="PUR5" s="118"/>
      <c r="PUS5" s="118"/>
      <c r="PUT5" s="118"/>
      <c r="PUU5" s="118"/>
      <c r="PUV5" s="118"/>
      <c r="PUW5" s="118"/>
      <c r="PUX5" s="118"/>
      <c r="PUY5" s="118"/>
      <c r="PUZ5" s="118"/>
      <c r="PVA5" s="118"/>
      <c r="PVB5" s="118"/>
      <c r="PVC5" s="118"/>
      <c r="PVD5" s="118"/>
      <c r="PVE5" s="118"/>
      <c r="PVF5" s="118"/>
      <c r="PVG5" s="118"/>
      <c r="PVH5" s="118"/>
      <c r="PVI5" s="118"/>
      <c r="PVJ5" s="118"/>
      <c r="PVK5" s="118"/>
      <c r="PVL5" s="118"/>
      <c r="PVM5" s="118"/>
      <c r="PVN5" s="118"/>
      <c r="PVO5" s="118"/>
      <c r="PVP5" s="118"/>
      <c r="PVQ5" s="118"/>
      <c r="PVR5" s="118"/>
      <c r="PVS5" s="118"/>
      <c r="PVT5" s="118"/>
      <c r="PVU5" s="118"/>
      <c r="PVV5" s="118"/>
      <c r="PVW5" s="118"/>
      <c r="PVX5" s="118"/>
      <c r="PVY5" s="118"/>
      <c r="PVZ5" s="118"/>
      <c r="PWA5" s="118"/>
      <c r="PWB5" s="118"/>
      <c r="PWC5" s="118"/>
      <c r="PWD5" s="118"/>
      <c r="PWE5" s="118"/>
      <c r="PWF5" s="118"/>
      <c r="PWG5" s="118"/>
      <c r="PWH5" s="118"/>
      <c r="PWI5" s="118"/>
      <c r="PWJ5" s="118"/>
      <c r="PWK5" s="118"/>
      <c r="PWL5" s="118"/>
      <c r="PWM5" s="118"/>
      <c r="PWN5" s="118"/>
      <c r="PWO5" s="118"/>
      <c r="PWP5" s="118"/>
      <c r="PWQ5" s="118"/>
      <c r="PWR5" s="118"/>
      <c r="PWS5" s="118"/>
      <c r="PWT5" s="118"/>
      <c r="PWU5" s="118"/>
      <c r="PWV5" s="118"/>
      <c r="PWW5" s="118"/>
      <c r="PWX5" s="118"/>
      <c r="PWY5" s="118"/>
      <c r="PWZ5" s="118"/>
      <c r="PXA5" s="118"/>
      <c r="PXB5" s="118"/>
      <c r="PXC5" s="118"/>
      <c r="PXD5" s="118"/>
      <c r="PXE5" s="118"/>
      <c r="PXF5" s="118"/>
      <c r="PXG5" s="118"/>
      <c r="PXH5" s="118"/>
      <c r="PXI5" s="118"/>
      <c r="PXJ5" s="118"/>
      <c r="PXK5" s="118"/>
      <c r="PXL5" s="118"/>
      <c r="PXM5" s="118"/>
      <c r="PXN5" s="118"/>
      <c r="PXO5" s="118"/>
      <c r="PXP5" s="118"/>
      <c r="PXQ5" s="118"/>
      <c r="PXR5" s="118"/>
      <c r="PXS5" s="118"/>
      <c r="PXT5" s="118"/>
      <c r="PXU5" s="118"/>
      <c r="PXV5" s="118"/>
      <c r="PXW5" s="118"/>
      <c r="PXX5" s="118"/>
      <c r="PXY5" s="118"/>
      <c r="PXZ5" s="118"/>
      <c r="PYA5" s="118"/>
      <c r="PYB5" s="118"/>
      <c r="PYC5" s="118"/>
      <c r="PYD5" s="118"/>
      <c r="PYE5" s="118"/>
      <c r="PYF5" s="118"/>
      <c r="PYG5" s="118"/>
      <c r="PYH5" s="118"/>
      <c r="PYI5" s="118"/>
      <c r="PYJ5" s="118"/>
      <c r="PYK5" s="118"/>
      <c r="PYL5" s="118"/>
      <c r="PYM5" s="118"/>
      <c r="PYN5" s="118"/>
      <c r="PYO5" s="118"/>
      <c r="PYP5" s="118"/>
      <c r="PYQ5" s="118"/>
      <c r="PYR5" s="118"/>
      <c r="PYS5" s="118"/>
      <c r="PYT5" s="118"/>
      <c r="PYU5" s="118"/>
      <c r="PYV5" s="118"/>
      <c r="PYW5" s="118"/>
      <c r="PYX5" s="118"/>
      <c r="PYY5" s="118"/>
      <c r="PYZ5" s="118"/>
      <c r="PZA5" s="118"/>
      <c r="PZB5" s="118"/>
      <c r="PZC5" s="118"/>
      <c r="PZD5" s="118"/>
      <c r="PZE5" s="118"/>
      <c r="PZF5" s="118"/>
      <c r="PZG5" s="118"/>
      <c r="PZH5" s="118"/>
      <c r="PZI5" s="118"/>
      <c r="PZJ5" s="118"/>
      <c r="PZK5" s="118"/>
      <c r="PZL5" s="118"/>
      <c r="PZM5" s="118"/>
      <c r="PZN5" s="118"/>
      <c r="PZO5" s="118"/>
      <c r="PZP5" s="118"/>
      <c r="PZQ5" s="118"/>
      <c r="PZR5" s="118"/>
      <c r="PZS5" s="118"/>
      <c r="PZT5" s="118"/>
      <c r="PZU5" s="118"/>
      <c r="PZV5" s="118"/>
      <c r="PZW5" s="118"/>
      <c r="PZX5" s="118"/>
      <c r="PZY5" s="118"/>
      <c r="PZZ5" s="118"/>
      <c r="QAA5" s="118"/>
      <c r="QAB5" s="118"/>
      <c r="QAC5" s="118"/>
      <c r="QAD5" s="118"/>
      <c r="QAE5" s="118"/>
      <c r="QAF5" s="118"/>
      <c r="QAG5" s="118"/>
      <c r="QAH5" s="118"/>
      <c r="QAI5" s="118"/>
      <c r="QAJ5" s="118"/>
      <c r="QAK5" s="118"/>
      <c r="QAL5" s="118"/>
      <c r="QAM5" s="118"/>
      <c r="QAN5" s="118"/>
      <c r="QAO5" s="118"/>
      <c r="QAP5" s="118"/>
      <c r="QAQ5" s="118"/>
      <c r="QAR5" s="118"/>
      <c r="QAS5" s="118"/>
      <c r="QAT5" s="118"/>
      <c r="QAU5" s="118"/>
      <c r="QAV5" s="118"/>
      <c r="QAW5" s="118"/>
      <c r="QAX5" s="118"/>
      <c r="QAY5" s="118"/>
      <c r="QAZ5" s="118"/>
      <c r="QBA5" s="118"/>
      <c r="QBB5" s="118"/>
      <c r="QBC5" s="118"/>
      <c r="QBD5" s="118"/>
      <c r="QBE5" s="118"/>
      <c r="QBF5" s="118"/>
      <c r="QBG5" s="118"/>
      <c r="QBH5" s="118"/>
      <c r="QBI5" s="118"/>
      <c r="QBJ5" s="118"/>
      <c r="QBK5" s="118"/>
      <c r="QBL5" s="118"/>
      <c r="QBM5" s="118"/>
      <c r="QBN5" s="118"/>
      <c r="QBO5" s="118"/>
      <c r="QBP5" s="118"/>
      <c r="QBQ5" s="118"/>
      <c r="QBR5" s="118"/>
      <c r="QBS5" s="118"/>
      <c r="QBT5" s="118"/>
      <c r="QBU5" s="118"/>
      <c r="QBV5" s="118"/>
      <c r="QBW5" s="118"/>
      <c r="QBX5" s="118"/>
      <c r="QBY5" s="118"/>
      <c r="QBZ5" s="118"/>
      <c r="QCA5" s="118"/>
      <c r="QCB5" s="118"/>
      <c r="QCC5" s="118"/>
      <c r="QCD5" s="118"/>
      <c r="QCE5" s="118"/>
      <c r="QCF5" s="118"/>
      <c r="QCG5" s="118"/>
      <c r="QCH5" s="118"/>
      <c r="QCI5" s="118"/>
      <c r="QCJ5" s="118"/>
      <c r="QCK5" s="118"/>
      <c r="QCL5" s="118"/>
      <c r="QCM5" s="118"/>
      <c r="QCN5" s="118"/>
      <c r="QCO5" s="118"/>
      <c r="QCP5" s="118"/>
      <c r="QCQ5" s="118"/>
      <c r="QCR5" s="118"/>
      <c r="QCS5" s="118"/>
      <c r="QCT5" s="118"/>
      <c r="QCU5" s="118"/>
      <c r="QCV5" s="118"/>
      <c r="QCW5" s="118"/>
      <c r="QCX5" s="118"/>
      <c r="QCY5" s="118"/>
      <c r="QCZ5" s="118"/>
      <c r="QDA5" s="118"/>
      <c r="QDB5" s="118"/>
      <c r="QDC5" s="118"/>
      <c r="QDD5" s="118"/>
      <c r="QDE5" s="118"/>
      <c r="QDF5" s="118"/>
      <c r="QDG5" s="118"/>
      <c r="QDH5" s="118"/>
      <c r="QDI5" s="118"/>
      <c r="QDJ5" s="118"/>
      <c r="QDK5" s="118"/>
      <c r="QDL5" s="118"/>
      <c r="QDM5" s="118"/>
      <c r="QDN5" s="118"/>
      <c r="QDO5" s="118"/>
      <c r="QDP5" s="118"/>
      <c r="QDQ5" s="118"/>
      <c r="QDR5" s="118"/>
      <c r="QDS5" s="118"/>
      <c r="QDT5" s="118"/>
      <c r="QDU5" s="118"/>
      <c r="QDV5" s="118"/>
      <c r="QDW5" s="118"/>
      <c r="QDX5" s="118"/>
      <c r="QDY5" s="118"/>
      <c r="QDZ5" s="118"/>
      <c r="QEA5" s="118"/>
      <c r="QEB5" s="118"/>
      <c r="QEC5" s="118"/>
      <c r="QED5" s="118"/>
      <c r="QEE5" s="118"/>
      <c r="QEF5" s="118"/>
      <c r="QEG5" s="118"/>
      <c r="QEH5" s="118"/>
      <c r="QEI5" s="118"/>
      <c r="QEJ5" s="118"/>
      <c r="QEK5" s="118"/>
      <c r="QEL5" s="118"/>
      <c r="QEM5" s="118"/>
      <c r="QEN5" s="118"/>
      <c r="QEO5" s="118"/>
      <c r="QEP5" s="118"/>
      <c r="QEQ5" s="118"/>
      <c r="QER5" s="118"/>
      <c r="QES5" s="118"/>
      <c r="QET5" s="118"/>
      <c r="QEU5" s="118"/>
      <c r="QEV5" s="118"/>
      <c r="QEW5" s="118"/>
      <c r="QEX5" s="118"/>
      <c r="QEY5" s="118"/>
      <c r="QEZ5" s="118"/>
      <c r="QFA5" s="118"/>
      <c r="QFB5" s="118"/>
      <c r="QFC5" s="118"/>
      <c r="QFD5" s="118"/>
      <c r="QFE5" s="118"/>
      <c r="QFF5" s="118"/>
      <c r="QFG5" s="118"/>
      <c r="QFH5" s="118"/>
      <c r="QFI5" s="118"/>
      <c r="QFJ5" s="118"/>
      <c r="QFK5" s="118"/>
      <c r="QFL5" s="118"/>
      <c r="QFM5" s="118"/>
      <c r="QFN5" s="118"/>
      <c r="QFO5" s="118"/>
      <c r="QFP5" s="118"/>
      <c r="QFQ5" s="118"/>
      <c r="QFR5" s="118"/>
      <c r="QFS5" s="118"/>
      <c r="QFT5" s="118"/>
      <c r="QFU5" s="118"/>
      <c r="QFV5" s="118"/>
      <c r="QFW5" s="118"/>
      <c r="QFX5" s="118"/>
      <c r="QFY5" s="118"/>
      <c r="QFZ5" s="118"/>
      <c r="QGA5" s="118"/>
      <c r="QGB5" s="118"/>
      <c r="QGC5" s="118"/>
      <c r="QGD5" s="118"/>
      <c r="QGE5" s="118"/>
      <c r="QGF5" s="118"/>
      <c r="QGG5" s="118"/>
      <c r="QGH5" s="118"/>
      <c r="QGI5" s="118"/>
      <c r="QGJ5" s="118"/>
      <c r="QGK5" s="118"/>
      <c r="QGL5" s="118"/>
      <c r="QGM5" s="118"/>
      <c r="QGN5" s="118"/>
      <c r="QGO5" s="118"/>
      <c r="QGP5" s="118"/>
      <c r="QGQ5" s="118"/>
      <c r="QGR5" s="118"/>
      <c r="QGS5" s="118"/>
      <c r="QGT5" s="118"/>
      <c r="QGU5" s="118"/>
      <c r="QGV5" s="118"/>
      <c r="QGW5" s="118"/>
      <c r="QGX5" s="118"/>
      <c r="QGY5" s="118"/>
      <c r="QGZ5" s="118"/>
      <c r="QHA5" s="118"/>
      <c r="QHB5" s="118"/>
      <c r="QHC5" s="118"/>
      <c r="QHD5" s="118"/>
      <c r="QHE5" s="118"/>
      <c r="QHF5" s="118"/>
      <c r="QHG5" s="118"/>
      <c r="QHH5" s="118"/>
      <c r="QHI5" s="118"/>
      <c r="QHJ5" s="118"/>
      <c r="QHK5" s="118"/>
      <c r="QHL5" s="118"/>
      <c r="QHM5" s="118"/>
      <c r="QHN5" s="118"/>
      <c r="QHO5" s="118"/>
      <c r="QHP5" s="118"/>
      <c r="QHQ5" s="118"/>
      <c r="QHR5" s="118"/>
      <c r="QHS5" s="118"/>
      <c r="QHT5" s="118"/>
      <c r="QHU5" s="118"/>
      <c r="QHV5" s="118"/>
      <c r="QHW5" s="118"/>
      <c r="QHX5" s="118"/>
      <c r="QHY5" s="118"/>
      <c r="QHZ5" s="118"/>
      <c r="QIA5" s="118"/>
      <c r="QIB5" s="118"/>
      <c r="QIC5" s="118"/>
      <c r="QID5" s="118"/>
      <c r="QIE5" s="118"/>
      <c r="QIF5" s="118"/>
      <c r="QIG5" s="118"/>
      <c r="QIH5" s="118"/>
      <c r="QII5" s="118"/>
      <c r="QIJ5" s="118"/>
      <c r="QIK5" s="118"/>
      <c r="QIL5" s="118"/>
      <c r="QIM5" s="118"/>
      <c r="QIN5" s="118"/>
      <c r="QIO5" s="118"/>
      <c r="QIP5" s="118"/>
      <c r="QIQ5" s="118"/>
      <c r="QIR5" s="118"/>
      <c r="QIS5" s="118"/>
      <c r="QIT5" s="118"/>
      <c r="QIU5" s="118"/>
      <c r="QIV5" s="118"/>
      <c r="QIW5" s="118"/>
      <c r="QIX5" s="118"/>
      <c r="QIY5" s="118"/>
      <c r="QIZ5" s="118"/>
      <c r="QJA5" s="118"/>
      <c r="QJB5" s="118"/>
      <c r="QJC5" s="118"/>
      <c r="QJD5" s="118"/>
      <c r="QJE5" s="118"/>
      <c r="QJF5" s="118"/>
      <c r="QJG5" s="118"/>
      <c r="QJH5" s="118"/>
      <c r="QJI5" s="118"/>
      <c r="QJJ5" s="118"/>
      <c r="QJK5" s="118"/>
      <c r="QJL5" s="118"/>
      <c r="QJM5" s="118"/>
      <c r="QJN5" s="118"/>
      <c r="QJO5" s="118"/>
      <c r="QJP5" s="118"/>
      <c r="QJQ5" s="118"/>
      <c r="QJR5" s="118"/>
      <c r="QJS5" s="118"/>
      <c r="QJT5" s="118"/>
      <c r="QJU5" s="118"/>
      <c r="QJV5" s="118"/>
      <c r="QJW5" s="118"/>
      <c r="QJX5" s="118"/>
      <c r="QJY5" s="118"/>
      <c r="QJZ5" s="118"/>
      <c r="QKA5" s="118"/>
      <c r="QKB5" s="118"/>
      <c r="QKC5" s="118"/>
      <c r="QKD5" s="118"/>
      <c r="QKE5" s="118"/>
      <c r="QKF5" s="118"/>
      <c r="QKG5" s="118"/>
      <c r="QKH5" s="118"/>
      <c r="QKI5" s="118"/>
      <c r="QKJ5" s="118"/>
      <c r="QKK5" s="118"/>
      <c r="QKL5" s="118"/>
      <c r="QKM5" s="118"/>
      <c r="QKN5" s="118"/>
      <c r="QKO5" s="118"/>
      <c r="QKP5" s="118"/>
      <c r="QKQ5" s="118"/>
      <c r="QKR5" s="118"/>
      <c r="QKS5" s="118"/>
      <c r="QKT5" s="118"/>
      <c r="QKU5" s="118"/>
      <c r="QKV5" s="118"/>
      <c r="QKW5" s="118"/>
      <c r="QKX5" s="118"/>
      <c r="QKY5" s="118"/>
      <c r="QKZ5" s="118"/>
      <c r="QLA5" s="118"/>
      <c r="QLB5" s="118"/>
      <c r="QLC5" s="118"/>
      <c r="QLD5" s="118"/>
      <c r="QLE5" s="118"/>
      <c r="QLF5" s="118"/>
      <c r="QLG5" s="118"/>
      <c r="QLH5" s="118"/>
      <c r="QLI5" s="118"/>
      <c r="QLJ5" s="118"/>
      <c r="QLK5" s="118"/>
      <c r="QLL5" s="118"/>
      <c r="QLM5" s="118"/>
      <c r="QLN5" s="118"/>
      <c r="QLO5" s="118"/>
      <c r="QLP5" s="118"/>
      <c r="QLQ5" s="118"/>
      <c r="QLR5" s="118"/>
      <c r="QLS5" s="118"/>
      <c r="QLT5" s="118"/>
      <c r="QLU5" s="118"/>
      <c r="QLV5" s="118"/>
      <c r="QLW5" s="118"/>
      <c r="QLX5" s="118"/>
      <c r="QLY5" s="118"/>
      <c r="QLZ5" s="118"/>
      <c r="QMA5" s="118"/>
      <c r="QMB5" s="118"/>
      <c r="QMC5" s="118"/>
      <c r="QMD5" s="118"/>
      <c r="QME5" s="118"/>
      <c r="QMF5" s="118"/>
      <c r="QMG5" s="118"/>
      <c r="QMH5" s="118"/>
      <c r="QMI5" s="118"/>
      <c r="QMJ5" s="118"/>
      <c r="QMK5" s="118"/>
      <c r="QML5" s="118"/>
      <c r="QMM5" s="118"/>
      <c r="QMN5" s="118"/>
      <c r="QMO5" s="118"/>
      <c r="QMP5" s="118"/>
      <c r="QMQ5" s="118"/>
      <c r="QMR5" s="118"/>
      <c r="QMS5" s="118"/>
      <c r="QMT5" s="118"/>
      <c r="QMU5" s="118"/>
      <c r="QMV5" s="118"/>
      <c r="QMW5" s="118"/>
      <c r="QMX5" s="118"/>
      <c r="QMY5" s="118"/>
      <c r="QMZ5" s="118"/>
      <c r="QNA5" s="118"/>
      <c r="QNB5" s="118"/>
      <c r="QNC5" s="118"/>
      <c r="QND5" s="118"/>
      <c r="QNE5" s="118"/>
      <c r="QNF5" s="118"/>
      <c r="QNG5" s="118"/>
      <c r="QNH5" s="118"/>
      <c r="QNI5" s="118"/>
      <c r="QNJ5" s="118"/>
      <c r="QNK5" s="118"/>
      <c r="QNL5" s="118"/>
      <c r="QNM5" s="118"/>
      <c r="QNN5" s="118"/>
      <c r="QNO5" s="118"/>
      <c r="QNP5" s="118"/>
      <c r="QNQ5" s="118"/>
      <c r="QNR5" s="118"/>
      <c r="QNS5" s="118"/>
      <c r="QNT5" s="118"/>
      <c r="QNU5" s="118"/>
      <c r="QNV5" s="118"/>
      <c r="QNW5" s="118"/>
      <c r="QNX5" s="118"/>
      <c r="QNY5" s="118"/>
      <c r="QNZ5" s="118"/>
      <c r="QOA5" s="118"/>
      <c r="QOB5" s="118"/>
      <c r="QOC5" s="118"/>
      <c r="QOD5" s="118"/>
      <c r="QOE5" s="118"/>
      <c r="QOF5" s="118"/>
      <c r="QOG5" s="118"/>
      <c r="QOH5" s="118"/>
      <c r="QOI5" s="118"/>
      <c r="QOJ5" s="118"/>
      <c r="QOK5" s="118"/>
      <c r="QOL5" s="118"/>
      <c r="QOM5" s="118"/>
      <c r="QON5" s="118"/>
      <c r="QOO5" s="118"/>
      <c r="QOP5" s="118"/>
      <c r="QOQ5" s="118"/>
      <c r="QOR5" s="118"/>
      <c r="QOS5" s="118"/>
      <c r="QOT5" s="118"/>
      <c r="QOU5" s="118"/>
      <c r="QOV5" s="118"/>
      <c r="QOW5" s="118"/>
      <c r="QOX5" s="118"/>
      <c r="QOY5" s="118"/>
      <c r="QOZ5" s="118"/>
      <c r="QPA5" s="118"/>
      <c r="QPB5" s="118"/>
      <c r="QPC5" s="118"/>
      <c r="QPD5" s="118"/>
      <c r="QPE5" s="118"/>
      <c r="QPF5" s="118"/>
      <c r="QPG5" s="118"/>
      <c r="QPH5" s="118"/>
      <c r="QPI5" s="118"/>
      <c r="QPJ5" s="118"/>
      <c r="QPK5" s="118"/>
      <c r="QPL5" s="118"/>
      <c r="QPM5" s="118"/>
      <c r="QPN5" s="118"/>
      <c r="QPO5" s="118"/>
      <c r="QPP5" s="118"/>
      <c r="QPQ5" s="118"/>
      <c r="QPR5" s="118"/>
      <c r="QPS5" s="118"/>
      <c r="QPT5" s="118"/>
      <c r="QPU5" s="118"/>
      <c r="QPV5" s="118"/>
      <c r="QPW5" s="118"/>
      <c r="QPX5" s="118"/>
      <c r="QPY5" s="118"/>
      <c r="QPZ5" s="118"/>
      <c r="QQA5" s="118"/>
      <c r="QQB5" s="118"/>
      <c r="QQC5" s="118"/>
      <c r="QQD5" s="118"/>
      <c r="QQE5" s="118"/>
      <c r="QQF5" s="118"/>
      <c r="QQG5" s="118"/>
      <c r="QQH5" s="118"/>
      <c r="QQI5" s="118"/>
      <c r="QQJ5" s="118"/>
      <c r="QQK5" s="118"/>
      <c r="QQL5" s="118"/>
      <c r="QQM5" s="118"/>
      <c r="QQN5" s="118"/>
      <c r="QQO5" s="118"/>
      <c r="QQP5" s="118"/>
      <c r="QQQ5" s="118"/>
      <c r="QQR5" s="118"/>
      <c r="QQS5" s="118"/>
      <c r="QQT5" s="118"/>
      <c r="QQU5" s="118"/>
      <c r="QQV5" s="118"/>
      <c r="QQW5" s="118"/>
      <c r="QQX5" s="118"/>
      <c r="QQY5" s="118"/>
      <c r="QQZ5" s="118"/>
      <c r="QRA5" s="118"/>
      <c r="QRB5" s="118"/>
      <c r="QRC5" s="118"/>
      <c r="QRD5" s="118"/>
      <c r="QRE5" s="118"/>
      <c r="QRF5" s="118"/>
      <c r="QRG5" s="118"/>
      <c r="QRH5" s="118"/>
      <c r="QRI5" s="118"/>
      <c r="QRJ5" s="118"/>
      <c r="QRK5" s="118"/>
      <c r="QRL5" s="118"/>
      <c r="QRM5" s="118"/>
      <c r="QRN5" s="118"/>
      <c r="QRO5" s="118"/>
      <c r="QRP5" s="118"/>
      <c r="QRQ5" s="118"/>
      <c r="QRR5" s="118"/>
      <c r="QRS5" s="118"/>
      <c r="QRT5" s="118"/>
      <c r="QRU5" s="118"/>
      <c r="QRV5" s="118"/>
      <c r="QRW5" s="118"/>
      <c r="QRX5" s="118"/>
      <c r="QRY5" s="118"/>
      <c r="QRZ5" s="118"/>
      <c r="QSA5" s="118"/>
      <c r="QSB5" s="118"/>
      <c r="QSC5" s="118"/>
      <c r="QSD5" s="118"/>
      <c r="QSE5" s="118"/>
      <c r="QSF5" s="118"/>
      <c r="QSG5" s="118"/>
      <c r="QSH5" s="118"/>
      <c r="QSI5" s="118"/>
      <c r="QSJ5" s="118"/>
      <c r="QSK5" s="118"/>
      <c r="QSL5" s="118"/>
      <c r="QSM5" s="118"/>
      <c r="QSN5" s="118"/>
      <c r="QSO5" s="118"/>
      <c r="QSP5" s="118"/>
      <c r="QSQ5" s="118"/>
      <c r="QSR5" s="118"/>
      <c r="QSS5" s="118"/>
      <c r="QST5" s="118"/>
      <c r="QSU5" s="118"/>
      <c r="QSV5" s="118"/>
      <c r="QSW5" s="118"/>
      <c r="QSX5" s="118"/>
      <c r="QSY5" s="118"/>
      <c r="QSZ5" s="118"/>
      <c r="QTA5" s="118"/>
      <c r="QTB5" s="118"/>
      <c r="QTC5" s="118"/>
      <c r="QTD5" s="118"/>
      <c r="QTE5" s="118"/>
      <c r="QTF5" s="118"/>
      <c r="QTG5" s="118"/>
      <c r="QTH5" s="118"/>
      <c r="QTI5" s="118"/>
      <c r="QTJ5" s="118"/>
      <c r="QTK5" s="118"/>
      <c r="QTL5" s="118"/>
      <c r="QTM5" s="118"/>
      <c r="QTN5" s="118"/>
      <c r="QTO5" s="118"/>
      <c r="QTP5" s="118"/>
      <c r="QTQ5" s="118"/>
      <c r="QTR5" s="118"/>
      <c r="QTS5" s="118"/>
      <c r="QTT5" s="118"/>
      <c r="QTU5" s="118"/>
      <c r="QTV5" s="118"/>
      <c r="QTW5" s="118"/>
      <c r="QTX5" s="118"/>
      <c r="QTY5" s="118"/>
      <c r="QTZ5" s="118"/>
      <c r="QUA5" s="118"/>
      <c r="QUB5" s="118"/>
      <c r="QUC5" s="118"/>
      <c r="QUD5" s="118"/>
      <c r="QUE5" s="118"/>
      <c r="QUF5" s="118"/>
      <c r="QUG5" s="118"/>
      <c r="QUH5" s="118"/>
      <c r="QUI5" s="118"/>
      <c r="QUJ5" s="118"/>
      <c r="QUK5" s="118"/>
      <c r="QUL5" s="118"/>
      <c r="QUM5" s="118"/>
      <c r="QUN5" s="118"/>
      <c r="QUO5" s="118"/>
      <c r="QUP5" s="118"/>
      <c r="QUQ5" s="118"/>
      <c r="QUR5" s="118"/>
      <c r="QUS5" s="118"/>
      <c r="QUT5" s="118"/>
      <c r="QUU5" s="118"/>
      <c r="QUV5" s="118"/>
      <c r="QUW5" s="118"/>
      <c r="QUX5" s="118"/>
      <c r="QUY5" s="118"/>
      <c r="QUZ5" s="118"/>
      <c r="QVA5" s="118"/>
      <c r="QVB5" s="118"/>
      <c r="QVC5" s="118"/>
      <c r="QVD5" s="118"/>
      <c r="QVE5" s="118"/>
      <c r="QVF5" s="118"/>
      <c r="QVG5" s="118"/>
      <c r="QVH5" s="118"/>
      <c r="QVI5" s="118"/>
      <c r="QVJ5" s="118"/>
      <c r="QVK5" s="118"/>
      <c r="QVL5" s="118"/>
      <c r="QVM5" s="118"/>
      <c r="QVN5" s="118"/>
      <c r="QVO5" s="118"/>
      <c r="QVP5" s="118"/>
      <c r="QVQ5" s="118"/>
      <c r="QVR5" s="118"/>
      <c r="QVS5" s="118"/>
      <c r="QVT5" s="118"/>
      <c r="QVU5" s="118"/>
      <c r="QVV5" s="118"/>
      <c r="QVW5" s="118"/>
      <c r="QVX5" s="118"/>
      <c r="QVY5" s="118"/>
      <c r="QVZ5" s="118"/>
      <c r="QWA5" s="118"/>
      <c r="QWB5" s="118"/>
      <c r="QWC5" s="118"/>
      <c r="QWD5" s="118"/>
      <c r="QWE5" s="118"/>
      <c r="QWF5" s="118"/>
      <c r="QWG5" s="118"/>
      <c r="QWH5" s="118"/>
      <c r="QWI5" s="118"/>
      <c r="QWJ5" s="118"/>
      <c r="QWK5" s="118"/>
      <c r="QWL5" s="118"/>
      <c r="QWM5" s="118"/>
      <c r="QWN5" s="118"/>
      <c r="QWO5" s="118"/>
      <c r="QWP5" s="118"/>
      <c r="QWQ5" s="118"/>
      <c r="QWR5" s="118"/>
      <c r="QWS5" s="118"/>
      <c r="QWT5" s="118"/>
      <c r="QWU5" s="118"/>
      <c r="QWV5" s="118"/>
      <c r="QWW5" s="118"/>
      <c r="QWX5" s="118"/>
      <c r="QWY5" s="118"/>
      <c r="QWZ5" s="118"/>
      <c r="QXA5" s="118"/>
      <c r="QXB5" s="118"/>
      <c r="QXC5" s="118"/>
      <c r="QXD5" s="118"/>
      <c r="QXE5" s="118"/>
      <c r="QXF5" s="118"/>
      <c r="QXG5" s="118"/>
      <c r="QXH5" s="118"/>
      <c r="QXI5" s="118"/>
      <c r="QXJ5" s="118"/>
      <c r="QXK5" s="118"/>
      <c r="QXL5" s="118"/>
      <c r="QXM5" s="118"/>
      <c r="QXN5" s="118"/>
      <c r="QXO5" s="118"/>
      <c r="QXP5" s="118"/>
      <c r="QXQ5" s="118"/>
      <c r="QXR5" s="118"/>
      <c r="QXS5" s="118"/>
      <c r="QXT5" s="118"/>
      <c r="QXU5" s="118"/>
      <c r="QXV5" s="118"/>
      <c r="QXW5" s="118"/>
      <c r="QXX5" s="118"/>
      <c r="QXY5" s="118"/>
      <c r="QXZ5" s="118"/>
      <c r="QYA5" s="118"/>
      <c r="QYB5" s="118"/>
      <c r="QYC5" s="118"/>
      <c r="QYD5" s="118"/>
      <c r="QYE5" s="118"/>
      <c r="QYF5" s="118"/>
      <c r="QYG5" s="118"/>
      <c r="QYH5" s="118"/>
      <c r="QYI5" s="118"/>
      <c r="QYJ5" s="118"/>
      <c r="QYK5" s="118"/>
      <c r="QYL5" s="118"/>
      <c r="QYM5" s="118"/>
      <c r="QYN5" s="118"/>
      <c r="QYO5" s="118"/>
      <c r="QYP5" s="118"/>
      <c r="QYQ5" s="118"/>
      <c r="QYR5" s="118"/>
      <c r="QYS5" s="118"/>
      <c r="QYT5" s="118"/>
      <c r="QYU5" s="118"/>
      <c r="QYV5" s="118"/>
      <c r="QYW5" s="118"/>
      <c r="QYX5" s="118"/>
      <c r="QYY5" s="118"/>
      <c r="QYZ5" s="118"/>
      <c r="QZA5" s="118"/>
      <c r="QZB5" s="118"/>
      <c r="QZC5" s="118"/>
      <c r="QZD5" s="118"/>
      <c r="QZE5" s="118"/>
      <c r="QZF5" s="118"/>
      <c r="QZG5" s="118"/>
      <c r="QZH5" s="118"/>
      <c r="QZI5" s="118"/>
      <c r="QZJ5" s="118"/>
      <c r="QZK5" s="118"/>
      <c r="QZL5" s="118"/>
      <c r="QZM5" s="118"/>
      <c r="QZN5" s="118"/>
      <c r="QZO5" s="118"/>
      <c r="QZP5" s="118"/>
      <c r="QZQ5" s="118"/>
      <c r="QZR5" s="118"/>
      <c r="QZS5" s="118"/>
      <c r="QZT5" s="118"/>
      <c r="QZU5" s="118"/>
      <c r="QZV5" s="118"/>
      <c r="QZW5" s="118"/>
      <c r="QZX5" s="118"/>
      <c r="QZY5" s="118"/>
      <c r="QZZ5" s="118"/>
      <c r="RAA5" s="118"/>
      <c r="RAB5" s="118"/>
      <c r="RAC5" s="118"/>
      <c r="RAD5" s="118"/>
      <c r="RAE5" s="118"/>
      <c r="RAF5" s="118"/>
      <c r="RAG5" s="118"/>
      <c r="RAH5" s="118"/>
      <c r="RAI5" s="118"/>
      <c r="RAJ5" s="118"/>
      <c r="RAK5" s="118"/>
      <c r="RAL5" s="118"/>
      <c r="RAM5" s="118"/>
      <c r="RAN5" s="118"/>
      <c r="RAO5" s="118"/>
      <c r="RAP5" s="118"/>
      <c r="RAQ5" s="118"/>
      <c r="RAR5" s="118"/>
      <c r="RAS5" s="118"/>
      <c r="RAT5" s="118"/>
      <c r="RAU5" s="118"/>
      <c r="RAV5" s="118"/>
      <c r="RAW5" s="118"/>
      <c r="RAX5" s="118"/>
      <c r="RAY5" s="118"/>
      <c r="RAZ5" s="118"/>
      <c r="RBA5" s="118"/>
      <c r="RBB5" s="118"/>
      <c r="RBC5" s="118"/>
      <c r="RBD5" s="118"/>
      <c r="RBE5" s="118"/>
      <c r="RBF5" s="118"/>
      <c r="RBG5" s="118"/>
      <c r="RBH5" s="118"/>
      <c r="RBI5" s="118"/>
      <c r="RBJ5" s="118"/>
      <c r="RBK5" s="118"/>
      <c r="RBL5" s="118"/>
      <c r="RBM5" s="118"/>
      <c r="RBN5" s="118"/>
      <c r="RBO5" s="118"/>
      <c r="RBP5" s="118"/>
      <c r="RBQ5" s="118"/>
      <c r="RBR5" s="118"/>
      <c r="RBS5" s="118"/>
      <c r="RBT5" s="118"/>
      <c r="RBU5" s="118"/>
      <c r="RBV5" s="118"/>
      <c r="RBW5" s="118"/>
      <c r="RBX5" s="118"/>
      <c r="RBY5" s="118"/>
      <c r="RBZ5" s="118"/>
      <c r="RCA5" s="118"/>
      <c r="RCB5" s="118"/>
      <c r="RCC5" s="118"/>
      <c r="RCD5" s="118"/>
      <c r="RCE5" s="118"/>
      <c r="RCF5" s="118"/>
      <c r="RCG5" s="118"/>
      <c r="RCH5" s="118"/>
      <c r="RCI5" s="118"/>
      <c r="RCJ5" s="118"/>
      <c r="RCK5" s="118"/>
      <c r="RCL5" s="118"/>
      <c r="RCM5" s="118"/>
      <c r="RCN5" s="118"/>
      <c r="RCO5" s="118"/>
      <c r="RCP5" s="118"/>
      <c r="RCQ5" s="118"/>
      <c r="RCR5" s="118"/>
      <c r="RCS5" s="118"/>
      <c r="RCT5" s="118"/>
      <c r="RCU5" s="118"/>
      <c r="RCV5" s="118"/>
      <c r="RCW5" s="118"/>
      <c r="RCX5" s="118"/>
      <c r="RCY5" s="118"/>
      <c r="RCZ5" s="118"/>
      <c r="RDA5" s="118"/>
      <c r="RDB5" s="118"/>
      <c r="RDC5" s="118"/>
      <c r="RDD5" s="118"/>
      <c r="RDE5" s="118"/>
      <c r="RDF5" s="118"/>
      <c r="RDG5" s="118"/>
      <c r="RDH5" s="118"/>
      <c r="RDI5" s="118"/>
      <c r="RDJ5" s="118"/>
      <c r="RDK5" s="118"/>
      <c r="RDL5" s="118"/>
      <c r="RDM5" s="118"/>
      <c r="RDN5" s="118"/>
      <c r="RDO5" s="118"/>
      <c r="RDP5" s="118"/>
      <c r="RDQ5" s="118"/>
      <c r="RDR5" s="118"/>
      <c r="RDS5" s="118"/>
      <c r="RDT5" s="118"/>
      <c r="RDU5" s="118"/>
      <c r="RDV5" s="118"/>
      <c r="RDW5" s="118"/>
      <c r="RDX5" s="118"/>
      <c r="RDY5" s="118"/>
      <c r="RDZ5" s="118"/>
      <c r="REA5" s="118"/>
      <c r="REB5" s="118"/>
      <c r="REC5" s="118"/>
      <c r="RED5" s="118"/>
      <c r="REE5" s="118"/>
      <c r="REF5" s="118"/>
      <c r="REG5" s="118"/>
      <c r="REH5" s="118"/>
      <c r="REI5" s="118"/>
      <c r="REJ5" s="118"/>
      <c r="REK5" s="118"/>
      <c r="REL5" s="118"/>
      <c r="REM5" s="118"/>
      <c r="REN5" s="118"/>
      <c r="REO5" s="118"/>
      <c r="REP5" s="118"/>
      <c r="REQ5" s="118"/>
      <c r="RER5" s="118"/>
      <c r="RES5" s="118"/>
      <c r="RET5" s="118"/>
      <c r="REU5" s="118"/>
      <c r="REV5" s="118"/>
      <c r="REW5" s="118"/>
      <c r="REX5" s="118"/>
      <c r="REY5" s="118"/>
      <c r="REZ5" s="118"/>
      <c r="RFA5" s="118"/>
      <c r="RFB5" s="118"/>
      <c r="RFC5" s="118"/>
      <c r="RFD5" s="118"/>
      <c r="RFE5" s="118"/>
      <c r="RFF5" s="118"/>
      <c r="RFG5" s="118"/>
      <c r="RFH5" s="118"/>
      <c r="RFI5" s="118"/>
      <c r="RFJ5" s="118"/>
      <c r="RFK5" s="118"/>
      <c r="RFL5" s="118"/>
      <c r="RFM5" s="118"/>
      <c r="RFN5" s="118"/>
      <c r="RFO5" s="118"/>
      <c r="RFP5" s="118"/>
      <c r="RFQ5" s="118"/>
      <c r="RFR5" s="118"/>
      <c r="RFS5" s="118"/>
      <c r="RFT5" s="118"/>
      <c r="RFU5" s="118"/>
      <c r="RFV5" s="118"/>
      <c r="RFW5" s="118"/>
      <c r="RFX5" s="118"/>
      <c r="RFY5" s="118"/>
      <c r="RFZ5" s="118"/>
      <c r="RGA5" s="118"/>
      <c r="RGB5" s="118"/>
      <c r="RGC5" s="118"/>
      <c r="RGD5" s="118"/>
      <c r="RGE5" s="118"/>
      <c r="RGF5" s="118"/>
      <c r="RGG5" s="118"/>
      <c r="RGH5" s="118"/>
      <c r="RGI5" s="118"/>
      <c r="RGJ5" s="118"/>
      <c r="RGK5" s="118"/>
      <c r="RGL5" s="118"/>
      <c r="RGM5" s="118"/>
      <c r="RGN5" s="118"/>
      <c r="RGO5" s="118"/>
      <c r="RGP5" s="118"/>
      <c r="RGQ5" s="118"/>
      <c r="RGR5" s="118"/>
      <c r="RGS5" s="118"/>
      <c r="RGT5" s="118"/>
      <c r="RGU5" s="118"/>
      <c r="RGV5" s="118"/>
      <c r="RGW5" s="118"/>
      <c r="RGX5" s="118"/>
      <c r="RGY5" s="118"/>
      <c r="RGZ5" s="118"/>
      <c r="RHA5" s="118"/>
      <c r="RHB5" s="118"/>
      <c r="RHC5" s="118"/>
      <c r="RHD5" s="118"/>
      <c r="RHE5" s="118"/>
      <c r="RHF5" s="118"/>
      <c r="RHG5" s="118"/>
      <c r="RHH5" s="118"/>
      <c r="RHI5" s="118"/>
      <c r="RHJ5" s="118"/>
      <c r="RHK5" s="118"/>
      <c r="RHL5" s="118"/>
      <c r="RHM5" s="118"/>
      <c r="RHN5" s="118"/>
      <c r="RHO5" s="118"/>
      <c r="RHP5" s="118"/>
      <c r="RHQ5" s="118"/>
      <c r="RHR5" s="118"/>
      <c r="RHS5" s="118"/>
      <c r="RHT5" s="118"/>
      <c r="RHU5" s="118"/>
      <c r="RHV5" s="118"/>
      <c r="RHW5" s="118"/>
      <c r="RHX5" s="118"/>
      <c r="RHY5" s="118"/>
      <c r="RHZ5" s="118"/>
      <c r="RIA5" s="118"/>
      <c r="RIB5" s="118"/>
      <c r="RIC5" s="118"/>
      <c r="RID5" s="118"/>
      <c r="RIE5" s="118"/>
      <c r="RIF5" s="118"/>
      <c r="RIG5" s="118"/>
      <c r="RIH5" s="118"/>
      <c r="RII5" s="118"/>
      <c r="RIJ5" s="118"/>
      <c r="RIK5" s="118"/>
      <c r="RIL5" s="118"/>
      <c r="RIM5" s="118"/>
      <c r="RIN5" s="118"/>
      <c r="RIO5" s="118"/>
      <c r="RIP5" s="118"/>
      <c r="RIQ5" s="118"/>
      <c r="RIR5" s="118"/>
      <c r="RIS5" s="118"/>
      <c r="RIT5" s="118"/>
      <c r="RIU5" s="118"/>
      <c r="RIV5" s="118"/>
      <c r="RIW5" s="118"/>
      <c r="RIX5" s="118"/>
      <c r="RIY5" s="118"/>
      <c r="RIZ5" s="118"/>
      <c r="RJA5" s="118"/>
      <c r="RJB5" s="118"/>
      <c r="RJC5" s="118"/>
      <c r="RJD5" s="118"/>
      <c r="RJE5" s="118"/>
      <c r="RJF5" s="118"/>
      <c r="RJG5" s="118"/>
      <c r="RJH5" s="118"/>
      <c r="RJI5" s="118"/>
      <c r="RJJ5" s="118"/>
      <c r="RJK5" s="118"/>
      <c r="RJL5" s="118"/>
      <c r="RJM5" s="118"/>
      <c r="RJN5" s="118"/>
      <c r="RJO5" s="118"/>
      <c r="RJP5" s="118"/>
      <c r="RJQ5" s="118"/>
      <c r="RJR5" s="118"/>
      <c r="RJS5" s="118"/>
      <c r="RJT5" s="118"/>
      <c r="RJU5" s="118"/>
      <c r="RJV5" s="118"/>
      <c r="RJW5" s="118"/>
      <c r="RJX5" s="118"/>
      <c r="RJY5" s="118"/>
      <c r="RJZ5" s="118"/>
      <c r="RKA5" s="118"/>
      <c r="RKB5" s="118"/>
      <c r="RKC5" s="118"/>
      <c r="RKD5" s="118"/>
      <c r="RKE5" s="118"/>
      <c r="RKF5" s="118"/>
      <c r="RKG5" s="118"/>
      <c r="RKH5" s="118"/>
      <c r="RKI5" s="118"/>
      <c r="RKJ5" s="118"/>
      <c r="RKK5" s="118"/>
      <c r="RKL5" s="118"/>
      <c r="RKM5" s="118"/>
      <c r="RKN5" s="118"/>
      <c r="RKO5" s="118"/>
      <c r="RKP5" s="118"/>
      <c r="RKQ5" s="118"/>
      <c r="RKR5" s="118"/>
      <c r="RKS5" s="118"/>
      <c r="RKT5" s="118"/>
      <c r="RKU5" s="118"/>
      <c r="RKV5" s="118"/>
      <c r="RKW5" s="118"/>
      <c r="RKX5" s="118"/>
      <c r="RKY5" s="118"/>
      <c r="RKZ5" s="118"/>
      <c r="RLA5" s="118"/>
      <c r="RLB5" s="118"/>
      <c r="RLC5" s="118"/>
      <c r="RLD5" s="118"/>
      <c r="RLE5" s="118"/>
      <c r="RLF5" s="118"/>
      <c r="RLG5" s="118"/>
      <c r="RLH5" s="118"/>
      <c r="RLI5" s="118"/>
      <c r="RLJ5" s="118"/>
      <c r="RLK5" s="118"/>
      <c r="RLL5" s="118"/>
      <c r="RLM5" s="118"/>
      <c r="RLN5" s="118"/>
      <c r="RLO5" s="118"/>
      <c r="RLP5" s="118"/>
      <c r="RLQ5" s="118"/>
      <c r="RLR5" s="118"/>
      <c r="RLS5" s="118"/>
      <c r="RLT5" s="118"/>
      <c r="RLU5" s="118"/>
      <c r="RLV5" s="118"/>
      <c r="RLW5" s="118"/>
      <c r="RLX5" s="118"/>
      <c r="RLY5" s="118"/>
      <c r="RLZ5" s="118"/>
      <c r="RMA5" s="118"/>
      <c r="RMB5" s="118"/>
      <c r="RMC5" s="118"/>
      <c r="RMD5" s="118"/>
      <c r="RME5" s="118"/>
      <c r="RMF5" s="118"/>
      <c r="RMG5" s="118"/>
      <c r="RMH5" s="118"/>
      <c r="RMI5" s="118"/>
      <c r="RMJ5" s="118"/>
      <c r="RMK5" s="118"/>
      <c r="RML5" s="118"/>
      <c r="RMM5" s="118"/>
      <c r="RMN5" s="118"/>
      <c r="RMO5" s="118"/>
      <c r="RMP5" s="118"/>
      <c r="RMQ5" s="118"/>
      <c r="RMR5" s="118"/>
      <c r="RMS5" s="118"/>
      <c r="RMT5" s="118"/>
      <c r="RMU5" s="118"/>
      <c r="RMV5" s="118"/>
      <c r="RMW5" s="118"/>
      <c r="RMX5" s="118"/>
      <c r="RMY5" s="118"/>
      <c r="RMZ5" s="118"/>
      <c r="RNA5" s="118"/>
      <c r="RNB5" s="118"/>
      <c r="RNC5" s="118"/>
      <c r="RND5" s="118"/>
      <c r="RNE5" s="118"/>
      <c r="RNF5" s="118"/>
      <c r="RNG5" s="118"/>
      <c r="RNH5" s="118"/>
      <c r="RNI5" s="118"/>
      <c r="RNJ5" s="118"/>
      <c r="RNK5" s="118"/>
      <c r="RNL5" s="118"/>
      <c r="RNM5" s="118"/>
      <c r="RNN5" s="118"/>
      <c r="RNO5" s="118"/>
      <c r="RNP5" s="118"/>
      <c r="RNQ5" s="118"/>
      <c r="RNR5" s="118"/>
      <c r="RNS5" s="118"/>
      <c r="RNT5" s="118"/>
      <c r="RNU5" s="118"/>
      <c r="RNV5" s="118"/>
      <c r="RNW5" s="118"/>
      <c r="RNX5" s="118"/>
      <c r="RNY5" s="118"/>
      <c r="RNZ5" s="118"/>
      <c r="ROA5" s="118"/>
      <c r="ROB5" s="118"/>
      <c r="ROC5" s="118"/>
      <c r="ROD5" s="118"/>
      <c r="ROE5" s="118"/>
      <c r="ROF5" s="118"/>
      <c r="ROG5" s="118"/>
      <c r="ROH5" s="118"/>
      <c r="ROI5" s="118"/>
      <c r="ROJ5" s="118"/>
      <c r="ROK5" s="118"/>
      <c r="ROL5" s="118"/>
      <c r="ROM5" s="118"/>
      <c r="RON5" s="118"/>
      <c r="ROO5" s="118"/>
      <c r="ROP5" s="118"/>
      <c r="ROQ5" s="118"/>
      <c r="ROR5" s="118"/>
      <c r="ROS5" s="118"/>
      <c r="ROT5" s="118"/>
      <c r="ROU5" s="118"/>
      <c r="ROV5" s="118"/>
      <c r="ROW5" s="118"/>
      <c r="ROX5" s="118"/>
      <c r="ROY5" s="118"/>
      <c r="ROZ5" s="118"/>
      <c r="RPA5" s="118"/>
      <c r="RPB5" s="118"/>
      <c r="RPC5" s="118"/>
      <c r="RPD5" s="118"/>
      <c r="RPE5" s="118"/>
      <c r="RPF5" s="118"/>
      <c r="RPG5" s="118"/>
      <c r="RPH5" s="118"/>
      <c r="RPI5" s="118"/>
      <c r="RPJ5" s="118"/>
      <c r="RPK5" s="118"/>
      <c r="RPL5" s="118"/>
      <c r="RPM5" s="118"/>
      <c r="RPN5" s="118"/>
      <c r="RPO5" s="118"/>
      <c r="RPP5" s="118"/>
      <c r="RPQ5" s="118"/>
      <c r="RPR5" s="118"/>
      <c r="RPS5" s="118"/>
      <c r="RPT5" s="118"/>
      <c r="RPU5" s="118"/>
      <c r="RPV5" s="118"/>
      <c r="RPW5" s="118"/>
      <c r="RPX5" s="118"/>
      <c r="RPY5" s="118"/>
      <c r="RPZ5" s="118"/>
      <c r="RQA5" s="118"/>
      <c r="RQB5" s="118"/>
      <c r="RQC5" s="118"/>
      <c r="RQD5" s="118"/>
      <c r="RQE5" s="118"/>
      <c r="RQF5" s="118"/>
      <c r="RQG5" s="118"/>
      <c r="RQH5" s="118"/>
      <c r="RQI5" s="118"/>
      <c r="RQJ5" s="118"/>
      <c r="RQK5" s="118"/>
      <c r="RQL5" s="118"/>
      <c r="RQM5" s="118"/>
      <c r="RQN5" s="118"/>
      <c r="RQO5" s="118"/>
      <c r="RQP5" s="118"/>
      <c r="RQQ5" s="118"/>
      <c r="RQR5" s="118"/>
      <c r="RQS5" s="118"/>
      <c r="RQT5" s="118"/>
      <c r="RQU5" s="118"/>
      <c r="RQV5" s="118"/>
      <c r="RQW5" s="118"/>
      <c r="RQX5" s="118"/>
      <c r="RQY5" s="118"/>
      <c r="RQZ5" s="118"/>
      <c r="RRA5" s="118"/>
      <c r="RRB5" s="118"/>
      <c r="RRC5" s="118"/>
      <c r="RRD5" s="118"/>
      <c r="RRE5" s="118"/>
      <c r="RRF5" s="118"/>
      <c r="RRG5" s="118"/>
      <c r="RRH5" s="118"/>
      <c r="RRI5" s="118"/>
      <c r="RRJ5" s="118"/>
      <c r="RRK5" s="118"/>
      <c r="RRL5" s="118"/>
      <c r="RRM5" s="118"/>
      <c r="RRN5" s="118"/>
      <c r="RRO5" s="118"/>
      <c r="RRP5" s="118"/>
      <c r="RRQ5" s="118"/>
      <c r="RRR5" s="118"/>
      <c r="RRS5" s="118"/>
      <c r="RRT5" s="118"/>
      <c r="RRU5" s="118"/>
      <c r="RRV5" s="118"/>
      <c r="RRW5" s="118"/>
      <c r="RRX5" s="118"/>
      <c r="RRY5" s="118"/>
      <c r="RRZ5" s="118"/>
      <c r="RSA5" s="118"/>
      <c r="RSB5" s="118"/>
      <c r="RSC5" s="118"/>
      <c r="RSD5" s="118"/>
      <c r="RSE5" s="118"/>
      <c r="RSF5" s="118"/>
      <c r="RSG5" s="118"/>
      <c r="RSH5" s="118"/>
      <c r="RSI5" s="118"/>
      <c r="RSJ5" s="118"/>
      <c r="RSK5" s="118"/>
      <c r="RSL5" s="118"/>
      <c r="RSM5" s="118"/>
      <c r="RSN5" s="118"/>
      <c r="RSO5" s="118"/>
      <c r="RSP5" s="118"/>
      <c r="RSQ5" s="118"/>
      <c r="RSR5" s="118"/>
      <c r="RSS5" s="118"/>
      <c r="RST5" s="118"/>
      <c r="RSU5" s="118"/>
      <c r="RSV5" s="118"/>
      <c r="RSW5" s="118"/>
      <c r="RSX5" s="118"/>
      <c r="RSY5" s="118"/>
      <c r="RSZ5" s="118"/>
      <c r="RTA5" s="118"/>
      <c r="RTB5" s="118"/>
      <c r="RTC5" s="118"/>
      <c r="RTD5" s="118"/>
      <c r="RTE5" s="118"/>
      <c r="RTF5" s="118"/>
      <c r="RTG5" s="118"/>
      <c r="RTH5" s="118"/>
      <c r="RTI5" s="118"/>
      <c r="RTJ5" s="118"/>
      <c r="RTK5" s="118"/>
      <c r="RTL5" s="118"/>
      <c r="RTM5" s="118"/>
      <c r="RTN5" s="118"/>
      <c r="RTO5" s="118"/>
      <c r="RTP5" s="118"/>
      <c r="RTQ5" s="118"/>
      <c r="RTR5" s="118"/>
      <c r="RTS5" s="118"/>
      <c r="RTT5" s="118"/>
      <c r="RTU5" s="118"/>
      <c r="RTV5" s="118"/>
      <c r="RTW5" s="118"/>
      <c r="RTX5" s="118"/>
      <c r="RTY5" s="118"/>
      <c r="RTZ5" s="118"/>
      <c r="RUA5" s="118"/>
      <c r="RUB5" s="118"/>
      <c r="RUC5" s="118"/>
      <c r="RUD5" s="118"/>
      <c r="RUE5" s="118"/>
      <c r="RUF5" s="118"/>
      <c r="RUG5" s="118"/>
      <c r="RUH5" s="118"/>
      <c r="RUI5" s="118"/>
      <c r="RUJ5" s="118"/>
      <c r="RUK5" s="118"/>
      <c r="RUL5" s="118"/>
      <c r="RUM5" s="118"/>
      <c r="RUN5" s="118"/>
      <c r="RUO5" s="118"/>
      <c r="RUP5" s="118"/>
      <c r="RUQ5" s="118"/>
      <c r="RUR5" s="118"/>
      <c r="RUS5" s="118"/>
      <c r="RUT5" s="118"/>
      <c r="RUU5" s="118"/>
      <c r="RUV5" s="118"/>
      <c r="RUW5" s="118"/>
      <c r="RUX5" s="118"/>
      <c r="RUY5" s="118"/>
      <c r="RUZ5" s="118"/>
      <c r="RVA5" s="118"/>
      <c r="RVB5" s="118"/>
      <c r="RVC5" s="118"/>
      <c r="RVD5" s="118"/>
      <c r="RVE5" s="118"/>
      <c r="RVF5" s="118"/>
      <c r="RVG5" s="118"/>
      <c r="RVH5" s="118"/>
      <c r="RVI5" s="118"/>
      <c r="RVJ5" s="118"/>
      <c r="RVK5" s="118"/>
      <c r="RVL5" s="118"/>
      <c r="RVM5" s="118"/>
      <c r="RVN5" s="118"/>
      <c r="RVO5" s="118"/>
      <c r="RVP5" s="118"/>
      <c r="RVQ5" s="118"/>
      <c r="RVR5" s="118"/>
      <c r="RVS5" s="118"/>
      <c r="RVT5" s="118"/>
      <c r="RVU5" s="118"/>
      <c r="RVV5" s="118"/>
      <c r="RVW5" s="118"/>
      <c r="RVX5" s="118"/>
      <c r="RVY5" s="118"/>
      <c r="RVZ5" s="118"/>
      <c r="RWA5" s="118"/>
      <c r="RWB5" s="118"/>
      <c r="RWC5" s="118"/>
      <c r="RWD5" s="118"/>
      <c r="RWE5" s="118"/>
      <c r="RWF5" s="118"/>
      <c r="RWG5" s="118"/>
      <c r="RWH5" s="118"/>
      <c r="RWI5" s="118"/>
      <c r="RWJ5" s="118"/>
      <c r="RWK5" s="118"/>
      <c r="RWL5" s="118"/>
      <c r="RWM5" s="118"/>
      <c r="RWN5" s="118"/>
      <c r="RWO5" s="118"/>
      <c r="RWP5" s="118"/>
      <c r="RWQ5" s="118"/>
      <c r="RWR5" s="118"/>
      <c r="RWS5" s="118"/>
      <c r="RWT5" s="118"/>
      <c r="RWU5" s="118"/>
      <c r="RWV5" s="118"/>
      <c r="RWW5" s="118"/>
      <c r="RWX5" s="118"/>
      <c r="RWY5" s="118"/>
      <c r="RWZ5" s="118"/>
      <c r="RXA5" s="118"/>
      <c r="RXB5" s="118"/>
      <c r="RXC5" s="118"/>
      <c r="RXD5" s="118"/>
      <c r="RXE5" s="118"/>
      <c r="RXF5" s="118"/>
      <c r="RXG5" s="118"/>
      <c r="RXH5" s="118"/>
      <c r="RXI5" s="118"/>
      <c r="RXJ5" s="118"/>
      <c r="RXK5" s="118"/>
      <c r="RXL5" s="118"/>
      <c r="RXM5" s="118"/>
      <c r="RXN5" s="118"/>
      <c r="RXO5" s="118"/>
      <c r="RXP5" s="118"/>
      <c r="RXQ5" s="118"/>
      <c r="RXR5" s="118"/>
      <c r="RXS5" s="118"/>
      <c r="RXT5" s="118"/>
      <c r="RXU5" s="118"/>
      <c r="RXV5" s="118"/>
      <c r="RXW5" s="118"/>
      <c r="RXX5" s="118"/>
      <c r="RXY5" s="118"/>
      <c r="RXZ5" s="118"/>
      <c r="RYA5" s="118"/>
      <c r="RYB5" s="118"/>
      <c r="RYC5" s="118"/>
      <c r="RYD5" s="118"/>
      <c r="RYE5" s="118"/>
      <c r="RYF5" s="118"/>
      <c r="RYG5" s="118"/>
      <c r="RYH5" s="118"/>
      <c r="RYI5" s="118"/>
      <c r="RYJ5" s="118"/>
      <c r="RYK5" s="118"/>
      <c r="RYL5" s="118"/>
      <c r="RYM5" s="118"/>
      <c r="RYN5" s="118"/>
      <c r="RYO5" s="118"/>
      <c r="RYP5" s="118"/>
      <c r="RYQ5" s="118"/>
      <c r="RYR5" s="118"/>
      <c r="RYS5" s="118"/>
      <c r="RYT5" s="118"/>
      <c r="RYU5" s="118"/>
      <c r="RYV5" s="118"/>
      <c r="RYW5" s="118"/>
      <c r="RYX5" s="118"/>
      <c r="RYY5" s="118"/>
      <c r="RYZ5" s="118"/>
      <c r="RZA5" s="118"/>
      <c r="RZB5" s="118"/>
      <c r="RZC5" s="118"/>
      <c r="RZD5" s="118"/>
      <c r="RZE5" s="118"/>
      <c r="RZF5" s="118"/>
      <c r="RZG5" s="118"/>
      <c r="RZH5" s="118"/>
      <c r="RZI5" s="118"/>
      <c r="RZJ5" s="118"/>
      <c r="RZK5" s="118"/>
      <c r="RZL5" s="118"/>
      <c r="RZM5" s="118"/>
      <c r="RZN5" s="118"/>
      <c r="RZO5" s="118"/>
      <c r="RZP5" s="118"/>
      <c r="RZQ5" s="118"/>
      <c r="RZR5" s="118"/>
      <c r="RZS5" s="118"/>
      <c r="RZT5" s="118"/>
      <c r="RZU5" s="118"/>
      <c r="RZV5" s="118"/>
      <c r="RZW5" s="118"/>
      <c r="RZX5" s="118"/>
      <c r="RZY5" s="118"/>
      <c r="RZZ5" s="118"/>
      <c r="SAA5" s="118"/>
      <c r="SAB5" s="118"/>
      <c r="SAC5" s="118"/>
      <c r="SAD5" s="118"/>
      <c r="SAE5" s="118"/>
      <c r="SAF5" s="118"/>
      <c r="SAG5" s="118"/>
      <c r="SAH5" s="118"/>
      <c r="SAI5" s="118"/>
      <c r="SAJ5" s="118"/>
      <c r="SAK5" s="118"/>
      <c r="SAL5" s="118"/>
      <c r="SAM5" s="118"/>
      <c r="SAN5" s="118"/>
      <c r="SAO5" s="118"/>
      <c r="SAP5" s="118"/>
      <c r="SAQ5" s="118"/>
      <c r="SAR5" s="118"/>
      <c r="SAS5" s="118"/>
      <c r="SAT5" s="118"/>
      <c r="SAU5" s="118"/>
      <c r="SAV5" s="118"/>
      <c r="SAW5" s="118"/>
      <c r="SAX5" s="118"/>
      <c r="SAY5" s="118"/>
      <c r="SAZ5" s="118"/>
      <c r="SBA5" s="118"/>
      <c r="SBB5" s="118"/>
      <c r="SBC5" s="118"/>
      <c r="SBD5" s="118"/>
      <c r="SBE5" s="118"/>
      <c r="SBF5" s="118"/>
      <c r="SBG5" s="118"/>
      <c r="SBH5" s="118"/>
      <c r="SBI5" s="118"/>
      <c r="SBJ5" s="118"/>
      <c r="SBK5" s="118"/>
      <c r="SBL5" s="118"/>
      <c r="SBM5" s="118"/>
      <c r="SBN5" s="118"/>
      <c r="SBO5" s="118"/>
      <c r="SBP5" s="118"/>
      <c r="SBQ5" s="118"/>
      <c r="SBR5" s="118"/>
      <c r="SBS5" s="118"/>
      <c r="SBT5" s="118"/>
      <c r="SBU5" s="118"/>
      <c r="SBV5" s="118"/>
      <c r="SBW5" s="118"/>
      <c r="SBX5" s="118"/>
      <c r="SBY5" s="118"/>
      <c r="SBZ5" s="118"/>
      <c r="SCA5" s="118"/>
      <c r="SCB5" s="118"/>
      <c r="SCC5" s="118"/>
      <c r="SCD5" s="118"/>
      <c r="SCE5" s="118"/>
      <c r="SCF5" s="118"/>
      <c r="SCG5" s="118"/>
      <c r="SCH5" s="118"/>
      <c r="SCI5" s="118"/>
      <c r="SCJ5" s="118"/>
      <c r="SCK5" s="118"/>
      <c r="SCL5" s="118"/>
      <c r="SCM5" s="118"/>
      <c r="SCN5" s="118"/>
      <c r="SCO5" s="118"/>
      <c r="SCP5" s="118"/>
      <c r="SCQ5" s="118"/>
      <c r="SCR5" s="118"/>
      <c r="SCS5" s="118"/>
      <c r="SCT5" s="118"/>
      <c r="SCU5" s="118"/>
      <c r="SCV5" s="118"/>
      <c r="SCW5" s="118"/>
      <c r="SCX5" s="118"/>
      <c r="SCY5" s="118"/>
      <c r="SCZ5" s="118"/>
      <c r="SDA5" s="118"/>
      <c r="SDB5" s="118"/>
      <c r="SDC5" s="118"/>
      <c r="SDD5" s="118"/>
      <c r="SDE5" s="118"/>
      <c r="SDF5" s="118"/>
      <c r="SDG5" s="118"/>
      <c r="SDH5" s="118"/>
      <c r="SDI5" s="118"/>
      <c r="SDJ5" s="118"/>
      <c r="SDK5" s="118"/>
      <c r="SDL5" s="118"/>
      <c r="SDM5" s="118"/>
      <c r="SDN5" s="118"/>
      <c r="SDO5" s="118"/>
      <c r="SDP5" s="118"/>
      <c r="SDQ5" s="118"/>
      <c r="SDR5" s="118"/>
      <c r="SDS5" s="118"/>
      <c r="SDT5" s="118"/>
      <c r="SDU5" s="118"/>
      <c r="SDV5" s="118"/>
      <c r="SDW5" s="118"/>
      <c r="SDX5" s="118"/>
      <c r="SDY5" s="118"/>
      <c r="SDZ5" s="118"/>
      <c r="SEA5" s="118"/>
      <c r="SEB5" s="118"/>
      <c r="SEC5" s="118"/>
      <c r="SED5" s="118"/>
      <c r="SEE5" s="118"/>
      <c r="SEF5" s="118"/>
      <c r="SEG5" s="118"/>
      <c r="SEH5" s="118"/>
      <c r="SEI5" s="118"/>
      <c r="SEJ5" s="118"/>
      <c r="SEK5" s="118"/>
      <c r="SEL5" s="118"/>
      <c r="SEM5" s="118"/>
      <c r="SEN5" s="118"/>
      <c r="SEO5" s="118"/>
      <c r="SEP5" s="118"/>
      <c r="SEQ5" s="118"/>
      <c r="SER5" s="118"/>
      <c r="SES5" s="118"/>
      <c r="SET5" s="118"/>
      <c r="SEU5" s="118"/>
      <c r="SEV5" s="118"/>
      <c r="SEW5" s="118"/>
      <c r="SEX5" s="118"/>
      <c r="SEY5" s="118"/>
      <c r="SEZ5" s="118"/>
      <c r="SFA5" s="118"/>
      <c r="SFB5" s="118"/>
      <c r="SFC5" s="118"/>
      <c r="SFD5" s="118"/>
      <c r="SFE5" s="118"/>
      <c r="SFF5" s="118"/>
      <c r="SFG5" s="118"/>
      <c r="SFH5" s="118"/>
      <c r="SFI5" s="118"/>
      <c r="SFJ5" s="118"/>
      <c r="SFK5" s="118"/>
      <c r="SFL5" s="118"/>
      <c r="SFM5" s="118"/>
      <c r="SFN5" s="118"/>
      <c r="SFO5" s="118"/>
      <c r="SFP5" s="118"/>
      <c r="SFQ5" s="118"/>
      <c r="SFR5" s="118"/>
      <c r="SFS5" s="118"/>
      <c r="SFT5" s="118"/>
      <c r="SFU5" s="118"/>
      <c r="SFV5" s="118"/>
      <c r="SFW5" s="118"/>
      <c r="SFX5" s="118"/>
      <c r="SFY5" s="118"/>
      <c r="SFZ5" s="118"/>
      <c r="SGA5" s="118"/>
      <c r="SGB5" s="118"/>
      <c r="SGC5" s="118"/>
      <c r="SGD5" s="118"/>
      <c r="SGE5" s="118"/>
      <c r="SGF5" s="118"/>
      <c r="SGG5" s="118"/>
      <c r="SGH5" s="118"/>
      <c r="SGI5" s="118"/>
      <c r="SGJ5" s="118"/>
      <c r="SGK5" s="118"/>
      <c r="SGL5" s="118"/>
      <c r="SGM5" s="118"/>
      <c r="SGN5" s="118"/>
      <c r="SGO5" s="118"/>
      <c r="SGP5" s="118"/>
      <c r="SGQ5" s="118"/>
      <c r="SGR5" s="118"/>
      <c r="SGS5" s="118"/>
      <c r="SGT5" s="118"/>
      <c r="SGU5" s="118"/>
      <c r="SGV5" s="118"/>
      <c r="SGW5" s="118"/>
      <c r="SGX5" s="118"/>
      <c r="SGY5" s="118"/>
      <c r="SGZ5" s="118"/>
      <c r="SHA5" s="118"/>
      <c r="SHB5" s="118"/>
      <c r="SHC5" s="118"/>
      <c r="SHD5" s="118"/>
      <c r="SHE5" s="118"/>
      <c r="SHF5" s="118"/>
      <c r="SHG5" s="118"/>
      <c r="SHH5" s="118"/>
      <c r="SHI5" s="118"/>
      <c r="SHJ5" s="118"/>
      <c r="SHK5" s="118"/>
      <c r="SHL5" s="118"/>
      <c r="SHM5" s="118"/>
      <c r="SHN5" s="118"/>
      <c r="SHO5" s="118"/>
      <c r="SHP5" s="118"/>
      <c r="SHQ5" s="118"/>
      <c r="SHR5" s="118"/>
      <c r="SHS5" s="118"/>
      <c r="SHT5" s="118"/>
      <c r="SHU5" s="118"/>
      <c r="SHV5" s="118"/>
      <c r="SHW5" s="118"/>
      <c r="SHX5" s="118"/>
      <c r="SHY5" s="118"/>
      <c r="SHZ5" s="118"/>
      <c r="SIA5" s="118"/>
      <c r="SIB5" s="118"/>
      <c r="SIC5" s="118"/>
      <c r="SID5" s="118"/>
      <c r="SIE5" s="118"/>
      <c r="SIF5" s="118"/>
      <c r="SIG5" s="118"/>
      <c r="SIH5" s="118"/>
      <c r="SII5" s="118"/>
      <c r="SIJ5" s="118"/>
      <c r="SIK5" s="118"/>
      <c r="SIL5" s="118"/>
      <c r="SIM5" s="118"/>
      <c r="SIN5" s="118"/>
      <c r="SIO5" s="118"/>
      <c r="SIP5" s="118"/>
      <c r="SIQ5" s="118"/>
      <c r="SIR5" s="118"/>
      <c r="SIS5" s="118"/>
      <c r="SIT5" s="118"/>
      <c r="SIU5" s="118"/>
      <c r="SIV5" s="118"/>
      <c r="SIW5" s="118"/>
      <c r="SIX5" s="118"/>
      <c r="SIY5" s="118"/>
      <c r="SIZ5" s="118"/>
      <c r="SJA5" s="118"/>
      <c r="SJB5" s="118"/>
      <c r="SJC5" s="118"/>
      <c r="SJD5" s="118"/>
      <c r="SJE5" s="118"/>
      <c r="SJF5" s="118"/>
      <c r="SJG5" s="118"/>
      <c r="SJH5" s="118"/>
      <c r="SJI5" s="118"/>
      <c r="SJJ5" s="118"/>
      <c r="SJK5" s="118"/>
      <c r="SJL5" s="118"/>
      <c r="SJM5" s="118"/>
      <c r="SJN5" s="118"/>
      <c r="SJO5" s="118"/>
      <c r="SJP5" s="118"/>
      <c r="SJQ5" s="118"/>
      <c r="SJR5" s="118"/>
      <c r="SJS5" s="118"/>
      <c r="SJT5" s="118"/>
      <c r="SJU5" s="118"/>
      <c r="SJV5" s="118"/>
      <c r="SJW5" s="118"/>
      <c r="SJX5" s="118"/>
      <c r="SJY5" s="118"/>
      <c r="SJZ5" s="118"/>
      <c r="SKA5" s="118"/>
      <c r="SKB5" s="118"/>
      <c r="SKC5" s="118"/>
      <c r="SKD5" s="118"/>
      <c r="SKE5" s="118"/>
      <c r="SKF5" s="118"/>
      <c r="SKG5" s="118"/>
      <c r="SKH5" s="118"/>
      <c r="SKI5" s="118"/>
      <c r="SKJ5" s="118"/>
      <c r="SKK5" s="118"/>
      <c r="SKL5" s="118"/>
      <c r="SKM5" s="118"/>
      <c r="SKN5" s="118"/>
      <c r="SKO5" s="118"/>
      <c r="SKP5" s="118"/>
      <c r="SKQ5" s="118"/>
      <c r="SKR5" s="118"/>
      <c r="SKS5" s="118"/>
      <c r="SKT5" s="118"/>
      <c r="SKU5" s="118"/>
      <c r="SKV5" s="118"/>
      <c r="SKW5" s="118"/>
      <c r="SKX5" s="118"/>
      <c r="SKY5" s="118"/>
      <c r="SKZ5" s="118"/>
      <c r="SLA5" s="118"/>
      <c r="SLB5" s="118"/>
      <c r="SLC5" s="118"/>
      <c r="SLD5" s="118"/>
      <c r="SLE5" s="118"/>
      <c r="SLF5" s="118"/>
      <c r="SLG5" s="118"/>
      <c r="SLH5" s="118"/>
      <c r="SLI5" s="118"/>
      <c r="SLJ5" s="118"/>
      <c r="SLK5" s="118"/>
      <c r="SLL5" s="118"/>
      <c r="SLM5" s="118"/>
      <c r="SLN5" s="118"/>
      <c r="SLO5" s="118"/>
      <c r="SLP5" s="118"/>
      <c r="SLQ5" s="118"/>
      <c r="SLR5" s="118"/>
      <c r="SLS5" s="118"/>
      <c r="SLT5" s="118"/>
      <c r="SLU5" s="118"/>
      <c r="SLV5" s="118"/>
      <c r="SLW5" s="118"/>
      <c r="SLX5" s="118"/>
      <c r="SLY5" s="118"/>
      <c r="SLZ5" s="118"/>
      <c r="SMA5" s="118"/>
      <c r="SMB5" s="118"/>
      <c r="SMC5" s="118"/>
      <c r="SMD5" s="118"/>
      <c r="SME5" s="118"/>
      <c r="SMF5" s="118"/>
      <c r="SMG5" s="118"/>
      <c r="SMH5" s="118"/>
      <c r="SMI5" s="118"/>
      <c r="SMJ5" s="118"/>
      <c r="SMK5" s="118"/>
      <c r="SML5" s="118"/>
      <c r="SMM5" s="118"/>
      <c r="SMN5" s="118"/>
      <c r="SMO5" s="118"/>
      <c r="SMP5" s="118"/>
      <c r="SMQ5" s="118"/>
      <c r="SMR5" s="118"/>
      <c r="SMS5" s="118"/>
      <c r="SMT5" s="118"/>
      <c r="SMU5" s="118"/>
      <c r="SMV5" s="118"/>
      <c r="SMW5" s="118"/>
      <c r="SMX5" s="118"/>
      <c r="SMY5" s="118"/>
      <c r="SMZ5" s="118"/>
      <c r="SNA5" s="118"/>
      <c r="SNB5" s="118"/>
      <c r="SNC5" s="118"/>
      <c r="SND5" s="118"/>
      <c r="SNE5" s="118"/>
      <c r="SNF5" s="118"/>
      <c r="SNG5" s="118"/>
      <c r="SNH5" s="118"/>
      <c r="SNI5" s="118"/>
      <c r="SNJ5" s="118"/>
      <c r="SNK5" s="118"/>
      <c r="SNL5" s="118"/>
      <c r="SNM5" s="118"/>
      <c r="SNN5" s="118"/>
      <c r="SNO5" s="118"/>
      <c r="SNP5" s="118"/>
      <c r="SNQ5" s="118"/>
      <c r="SNR5" s="118"/>
      <c r="SNS5" s="118"/>
      <c r="SNT5" s="118"/>
      <c r="SNU5" s="118"/>
      <c r="SNV5" s="118"/>
      <c r="SNW5" s="118"/>
      <c r="SNX5" s="118"/>
      <c r="SNY5" s="118"/>
      <c r="SNZ5" s="118"/>
      <c r="SOA5" s="118"/>
      <c r="SOB5" s="118"/>
      <c r="SOC5" s="118"/>
      <c r="SOD5" s="118"/>
      <c r="SOE5" s="118"/>
      <c r="SOF5" s="118"/>
      <c r="SOG5" s="118"/>
      <c r="SOH5" s="118"/>
      <c r="SOI5" s="118"/>
      <c r="SOJ5" s="118"/>
      <c r="SOK5" s="118"/>
      <c r="SOL5" s="118"/>
      <c r="SOM5" s="118"/>
      <c r="SON5" s="118"/>
      <c r="SOO5" s="118"/>
      <c r="SOP5" s="118"/>
      <c r="SOQ5" s="118"/>
      <c r="SOR5" s="118"/>
      <c r="SOS5" s="118"/>
      <c r="SOT5" s="118"/>
      <c r="SOU5" s="118"/>
      <c r="SOV5" s="118"/>
      <c r="SOW5" s="118"/>
      <c r="SOX5" s="118"/>
      <c r="SOY5" s="118"/>
      <c r="SOZ5" s="118"/>
      <c r="SPA5" s="118"/>
      <c r="SPB5" s="118"/>
      <c r="SPC5" s="118"/>
      <c r="SPD5" s="118"/>
      <c r="SPE5" s="118"/>
      <c r="SPF5" s="118"/>
      <c r="SPG5" s="118"/>
      <c r="SPH5" s="118"/>
      <c r="SPI5" s="118"/>
      <c r="SPJ5" s="118"/>
      <c r="SPK5" s="118"/>
      <c r="SPL5" s="118"/>
      <c r="SPM5" s="118"/>
      <c r="SPN5" s="118"/>
      <c r="SPO5" s="118"/>
      <c r="SPP5" s="118"/>
      <c r="SPQ5" s="118"/>
      <c r="SPR5" s="118"/>
      <c r="SPS5" s="118"/>
      <c r="SPT5" s="118"/>
      <c r="SPU5" s="118"/>
      <c r="SPV5" s="118"/>
      <c r="SPW5" s="118"/>
      <c r="SPX5" s="118"/>
      <c r="SPY5" s="118"/>
      <c r="SPZ5" s="118"/>
      <c r="SQA5" s="118"/>
      <c r="SQB5" s="118"/>
      <c r="SQC5" s="118"/>
      <c r="SQD5" s="118"/>
      <c r="SQE5" s="118"/>
      <c r="SQF5" s="118"/>
      <c r="SQG5" s="118"/>
      <c r="SQH5" s="118"/>
      <c r="SQI5" s="118"/>
      <c r="SQJ5" s="118"/>
      <c r="SQK5" s="118"/>
      <c r="SQL5" s="118"/>
      <c r="SQM5" s="118"/>
      <c r="SQN5" s="118"/>
      <c r="SQO5" s="118"/>
      <c r="SQP5" s="118"/>
      <c r="SQQ5" s="118"/>
      <c r="SQR5" s="118"/>
      <c r="SQS5" s="118"/>
      <c r="SQT5" s="118"/>
      <c r="SQU5" s="118"/>
      <c r="SQV5" s="118"/>
      <c r="SQW5" s="118"/>
      <c r="SQX5" s="118"/>
      <c r="SQY5" s="118"/>
      <c r="SQZ5" s="118"/>
      <c r="SRA5" s="118"/>
      <c r="SRB5" s="118"/>
      <c r="SRC5" s="118"/>
      <c r="SRD5" s="118"/>
      <c r="SRE5" s="118"/>
      <c r="SRF5" s="118"/>
      <c r="SRG5" s="118"/>
      <c r="SRH5" s="118"/>
      <c r="SRI5" s="118"/>
      <c r="SRJ5" s="118"/>
      <c r="SRK5" s="118"/>
      <c r="SRL5" s="118"/>
      <c r="SRM5" s="118"/>
      <c r="SRN5" s="118"/>
      <c r="SRO5" s="118"/>
      <c r="SRP5" s="118"/>
      <c r="SRQ5" s="118"/>
      <c r="SRR5" s="118"/>
      <c r="SRS5" s="118"/>
      <c r="SRT5" s="118"/>
      <c r="SRU5" s="118"/>
      <c r="SRV5" s="118"/>
      <c r="SRW5" s="118"/>
      <c r="SRX5" s="118"/>
      <c r="SRY5" s="118"/>
      <c r="SRZ5" s="118"/>
      <c r="SSA5" s="118"/>
      <c r="SSB5" s="118"/>
      <c r="SSC5" s="118"/>
      <c r="SSD5" s="118"/>
      <c r="SSE5" s="118"/>
      <c r="SSF5" s="118"/>
      <c r="SSG5" s="118"/>
      <c r="SSH5" s="118"/>
      <c r="SSI5" s="118"/>
      <c r="SSJ5" s="118"/>
      <c r="SSK5" s="118"/>
      <c r="SSL5" s="118"/>
      <c r="SSM5" s="118"/>
      <c r="SSN5" s="118"/>
      <c r="SSO5" s="118"/>
      <c r="SSP5" s="118"/>
      <c r="SSQ5" s="118"/>
      <c r="SSR5" s="118"/>
      <c r="SSS5" s="118"/>
      <c r="SST5" s="118"/>
      <c r="SSU5" s="118"/>
      <c r="SSV5" s="118"/>
      <c r="SSW5" s="118"/>
      <c r="SSX5" s="118"/>
      <c r="SSY5" s="118"/>
      <c r="SSZ5" s="118"/>
      <c r="STA5" s="118"/>
      <c r="STB5" s="118"/>
      <c r="STC5" s="118"/>
      <c r="STD5" s="118"/>
      <c r="STE5" s="118"/>
      <c r="STF5" s="118"/>
      <c r="STG5" s="118"/>
      <c r="STH5" s="118"/>
      <c r="STI5" s="118"/>
      <c r="STJ5" s="118"/>
      <c r="STK5" s="118"/>
      <c r="STL5" s="118"/>
      <c r="STM5" s="118"/>
      <c r="STN5" s="118"/>
      <c r="STO5" s="118"/>
      <c r="STP5" s="118"/>
      <c r="STQ5" s="118"/>
      <c r="STR5" s="118"/>
      <c r="STS5" s="118"/>
      <c r="STT5" s="118"/>
      <c r="STU5" s="118"/>
      <c r="STV5" s="118"/>
      <c r="STW5" s="118"/>
      <c r="STX5" s="118"/>
      <c r="STY5" s="118"/>
      <c r="STZ5" s="118"/>
      <c r="SUA5" s="118"/>
      <c r="SUB5" s="118"/>
      <c r="SUC5" s="118"/>
      <c r="SUD5" s="118"/>
      <c r="SUE5" s="118"/>
      <c r="SUF5" s="118"/>
      <c r="SUG5" s="118"/>
      <c r="SUH5" s="118"/>
      <c r="SUI5" s="118"/>
      <c r="SUJ5" s="118"/>
      <c r="SUK5" s="118"/>
      <c r="SUL5" s="118"/>
      <c r="SUM5" s="118"/>
      <c r="SUN5" s="118"/>
      <c r="SUO5" s="118"/>
      <c r="SUP5" s="118"/>
      <c r="SUQ5" s="118"/>
      <c r="SUR5" s="118"/>
      <c r="SUS5" s="118"/>
      <c r="SUT5" s="118"/>
      <c r="SUU5" s="118"/>
      <c r="SUV5" s="118"/>
      <c r="SUW5" s="118"/>
      <c r="SUX5" s="118"/>
      <c r="SUY5" s="118"/>
      <c r="SUZ5" s="118"/>
      <c r="SVA5" s="118"/>
      <c r="SVB5" s="118"/>
      <c r="SVC5" s="118"/>
      <c r="SVD5" s="118"/>
      <c r="SVE5" s="118"/>
      <c r="SVF5" s="118"/>
      <c r="SVG5" s="118"/>
      <c r="SVH5" s="118"/>
      <c r="SVI5" s="118"/>
      <c r="SVJ5" s="118"/>
      <c r="SVK5" s="118"/>
      <c r="SVL5" s="118"/>
      <c r="SVM5" s="118"/>
      <c r="SVN5" s="118"/>
      <c r="SVO5" s="118"/>
      <c r="SVP5" s="118"/>
      <c r="SVQ5" s="118"/>
      <c r="SVR5" s="118"/>
      <c r="SVS5" s="118"/>
      <c r="SVT5" s="118"/>
      <c r="SVU5" s="118"/>
      <c r="SVV5" s="118"/>
      <c r="SVW5" s="118"/>
      <c r="SVX5" s="118"/>
      <c r="SVY5" s="118"/>
      <c r="SVZ5" s="118"/>
      <c r="SWA5" s="118"/>
      <c r="SWB5" s="118"/>
      <c r="SWC5" s="118"/>
      <c r="SWD5" s="118"/>
      <c r="SWE5" s="118"/>
      <c r="SWF5" s="118"/>
      <c r="SWG5" s="118"/>
      <c r="SWH5" s="118"/>
      <c r="SWI5" s="118"/>
      <c r="SWJ5" s="118"/>
      <c r="SWK5" s="118"/>
      <c r="SWL5" s="118"/>
      <c r="SWM5" s="118"/>
      <c r="SWN5" s="118"/>
      <c r="SWO5" s="118"/>
      <c r="SWP5" s="118"/>
      <c r="SWQ5" s="118"/>
      <c r="SWR5" s="118"/>
      <c r="SWS5" s="118"/>
      <c r="SWT5" s="118"/>
      <c r="SWU5" s="118"/>
      <c r="SWV5" s="118"/>
      <c r="SWW5" s="118"/>
      <c r="SWX5" s="118"/>
      <c r="SWY5" s="118"/>
      <c r="SWZ5" s="118"/>
      <c r="SXA5" s="118"/>
      <c r="SXB5" s="118"/>
      <c r="SXC5" s="118"/>
      <c r="SXD5" s="118"/>
      <c r="SXE5" s="118"/>
      <c r="SXF5" s="118"/>
      <c r="SXG5" s="118"/>
      <c r="SXH5" s="118"/>
      <c r="SXI5" s="118"/>
      <c r="SXJ5" s="118"/>
      <c r="SXK5" s="118"/>
      <c r="SXL5" s="118"/>
      <c r="SXM5" s="118"/>
      <c r="SXN5" s="118"/>
      <c r="SXO5" s="118"/>
      <c r="SXP5" s="118"/>
      <c r="SXQ5" s="118"/>
      <c r="SXR5" s="118"/>
      <c r="SXS5" s="118"/>
      <c r="SXT5" s="118"/>
      <c r="SXU5" s="118"/>
      <c r="SXV5" s="118"/>
      <c r="SXW5" s="118"/>
      <c r="SXX5" s="118"/>
      <c r="SXY5" s="118"/>
      <c r="SXZ5" s="118"/>
      <c r="SYA5" s="118"/>
      <c r="SYB5" s="118"/>
      <c r="SYC5" s="118"/>
      <c r="SYD5" s="118"/>
      <c r="SYE5" s="118"/>
      <c r="SYF5" s="118"/>
      <c r="SYG5" s="118"/>
      <c r="SYH5" s="118"/>
      <c r="SYI5" s="118"/>
      <c r="SYJ5" s="118"/>
      <c r="SYK5" s="118"/>
      <c r="SYL5" s="118"/>
      <c r="SYM5" s="118"/>
      <c r="SYN5" s="118"/>
      <c r="SYO5" s="118"/>
      <c r="SYP5" s="118"/>
      <c r="SYQ5" s="118"/>
      <c r="SYR5" s="118"/>
      <c r="SYS5" s="118"/>
      <c r="SYT5" s="118"/>
      <c r="SYU5" s="118"/>
      <c r="SYV5" s="118"/>
      <c r="SYW5" s="118"/>
      <c r="SYX5" s="118"/>
      <c r="SYY5" s="118"/>
      <c r="SYZ5" s="118"/>
      <c r="SZA5" s="118"/>
      <c r="SZB5" s="118"/>
      <c r="SZC5" s="118"/>
      <c r="SZD5" s="118"/>
      <c r="SZE5" s="118"/>
      <c r="SZF5" s="118"/>
      <c r="SZG5" s="118"/>
      <c r="SZH5" s="118"/>
      <c r="SZI5" s="118"/>
      <c r="SZJ5" s="118"/>
      <c r="SZK5" s="118"/>
      <c r="SZL5" s="118"/>
      <c r="SZM5" s="118"/>
      <c r="SZN5" s="118"/>
      <c r="SZO5" s="118"/>
      <c r="SZP5" s="118"/>
      <c r="SZQ5" s="118"/>
      <c r="SZR5" s="118"/>
      <c r="SZS5" s="118"/>
      <c r="SZT5" s="118"/>
      <c r="SZU5" s="118"/>
      <c r="SZV5" s="118"/>
      <c r="SZW5" s="118"/>
      <c r="SZX5" s="118"/>
      <c r="SZY5" s="118"/>
      <c r="SZZ5" s="118"/>
      <c r="TAA5" s="118"/>
      <c r="TAB5" s="118"/>
      <c r="TAC5" s="118"/>
      <c r="TAD5" s="118"/>
      <c r="TAE5" s="118"/>
      <c r="TAF5" s="118"/>
      <c r="TAG5" s="118"/>
      <c r="TAH5" s="118"/>
      <c r="TAI5" s="118"/>
      <c r="TAJ5" s="118"/>
      <c r="TAK5" s="118"/>
      <c r="TAL5" s="118"/>
      <c r="TAM5" s="118"/>
      <c r="TAN5" s="118"/>
      <c r="TAO5" s="118"/>
      <c r="TAP5" s="118"/>
      <c r="TAQ5" s="118"/>
      <c r="TAR5" s="118"/>
      <c r="TAS5" s="118"/>
      <c r="TAT5" s="118"/>
      <c r="TAU5" s="118"/>
      <c r="TAV5" s="118"/>
      <c r="TAW5" s="118"/>
      <c r="TAX5" s="118"/>
      <c r="TAY5" s="118"/>
      <c r="TAZ5" s="118"/>
      <c r="TBA5" s="118"/>
      <c r="TBB5" s="118"/>
      <c r="TBC5" s="118"/>
      <c r="TBD5" s="118"/>
      <c r="TBE5" s="118"/>
      <c r="TBF5" s="118"/>
      <c r="TBG5" s="118"/>
      <c r="TBH5" s="118"/>
      <c r="TBI5" s="118"/>
      <c r="TBJ5" s="118"/>
      <c r="TBK5" s="118"/>
      <c r="TBL5" s="118"/>
      <c r="TBM5" s="118"/>
      <c r="TBN5" s="118"/>
      <c r="TBO5" s="118"/>
      <c r="TBP5" s="118"/>
      <c r="TBQ5" s="118"/>
      <c r="TBR5" s="118"/>
      <c r="TBS5" s="118"/>
      <c r="TBT5" s="118"/>
      <c r="TBU5" s="118"/>
      <c r="TBV5" s="118"/>
      <c r="TBW5" s="118"/>
      <c r="TBX5" s="118"/>
      <c r="TBY5" s="118"/>
      <c r="TBZ5" s="118"/>
      <c r="TCA5" s="118"/>
      <c r="TCB5" s="118"/>
      <c r="TCC5" s="118"/>
      <c r="TCD5" s="118"/>
      <c r="TCE5" s="118"/>
      <c r="TCF5" s="118"/>
      <c r="TCG5" s="118"/>
      <c r="TCH5" s="118"/>
      <c r="TCI5" s="118"/>
      <c r="TCJ5" s="118"/>
      <c r="TCK5" s="118"/>
      <c r="TCL5" s="118"/>
      <c r="TCM5" s="118"/>
      <c r="TCN5" s="118"/>
      <c r="TCO5" s="118"/>
      <c r="TCP5" s="118"/>
      <c r="TCQ5" s="118"/>
      <c r="TCR5" s="118"/>
      <c r="TCS5" s="118"/>
      <c r="TCT5" s="118"/>
      <c r="TCU5" s="118"/>
      <c r="TCV5" s="118"/>
      <c r="TCW5" s="118"/>
      <c r="TCX5" s="118"/>
      <c r="TCY5" s="118"/>
      <c r="TCZ5" s="118"/>
      <c r="TDA5" s="118"/>
      <c r="TDB5" s="118"/>
      <c r="TDC5" s="118"/>
      <c r="TDD5" s="118"/>
      <c r="TDE5" s="118"/>
      <c r="TDF5" s="118"/>
      <c r="TDG5" s="118"/>
      <c r="TDH5" s="118"/>
      <c r="TDI5" s="118"/>
      <c r="TDJ5" s="118"/>
      <c r="TDK5" s="118"/>
      <c r="TDL5" s="118"/>
      <c r="TDM5" s="118"/>
      <c r="TDN5" s="118"/>
      <c r="TDO5" s="118"/>
      <c r="TDP5" s="118"/>
      <c r="TDQ5" s="118"/>
      <c r="TDR5" s="118"/>
      <c r="TDS5" s="118"/>
      <c r="TDT5" s="118"/>
      <c r="TDU5" s="118"/>
      <c r="TDV5" s="118"/>
      <c r="TDW5" s="118"/>
      <c r="TDX5" s="118"/>
      <c r="TDY5" s="118"/>
      <c r="TDZ5" s="118"/>
      <c r="TEA5" s="118"/>
      <c r="TEB5" s="118"/>
      <c r="TEC5" s="118"/>
      <c r="TED5" s="118"/>
      <c r="TEE5" s="118"/>
      <c r="TEF5" s="118"/>
      <c r="TEG5" s="118"/>
      <c r="TEH5" s="118"/>
      <c r="TEI5" s="118"/>
      <c r="TEJ5" s="118"/>
      <c r="TEK5" s="118"/>
      <c r="TEL5" s="118"/>
      <c r="TEM5" s="118"/>
      <c r="TEN5" s="118"/>
      <c r="TEO5" s="118"/>
      <c r="TEP5" s="118"/>
      <c r="TEQ5" s="118"/>
      <c r="TER5" s="118"/>
      <c r="TES5" s="118"/>
      <c r="TET5" s="118"/>
      <c r="TEU5" s="118"/>
      <c r="TEV5" s="118"/>
      <c r="TEW5" s="118"/>
      <c r="TEX5" s="118"/>
      <c r="TEY5" s="118"/>
      <c r="TEZ5" s="118"/>
      <c r="TFA5" s="118"/>
      <c r="TFB5" s="118"/>
      <c r="TFC5" s="118"/>
      <c r="TFD5" s="118"/>
      <c r="TFE5" s="118"/>
      <c r="TFF5" s="118"/>
      <c r="TFG5" s="118"/>
      <c r="TFH5" s="118"/>
      <c r="TFI5" s="118"/>
      <c r="TFJ5" s="118"/>
      <c r="TFK5" s="118"/>
      <c r="TFL5" s="118"/>
      <c r="TFM5" s="118"/>
      <c r="TFN5" s="118"/>
      <c r="TFO5" s="118"/>
      <c r="TFP5" s="118"/>
      <c r="TFQ5" s="118"/>
      <c r="TFR5" s="118"/>
      <c r="TFS5" s="118"/>
      <c r="TFT5" s="118"/>
      <c r="TFU5" s="118"/>
      <c r="TFV5" s="118"/>
      <c r="TFW5" s="118"/>
      <c r="TFX5" s="118"/>
      <c r="TFY5" s="118"/>
      <c r="TFZ5" s="118"/>
      <c r="TGA5" s="118"/>
      <c r="TGB5" s="118"/>
      <c r="TGC5" s="118"/>
      <c r="TGD5" s="118"/>
      <c r="TGE5" s="118"/>
      <c r="TGF5" s="118"/>
      <c r="TGG5" s="118"/>
      <c r="TGH5" s="118"/>
      <c r="TGI5" s="118"/>
      <c r="TGJ5" s="118"/>
      <c r="TGK5" s="118"/>
      <c r="TGL5" s="118"/>
      <c r="TGM5" s="118"/>
      <c r="TGN5" s="118"/>
      <c r="TGO5" s="118"/>
      <c r="TGP5" s="118"/>
      <c r="TGQ5" s="118"/>
      <c r="TGR5" s="118"/>
      <c r="TGS5" s="118"/>
      <c r="TGT5" s="118"/>
      <c r="TGU5" s="118"/>
      <c r="TGV5" s="118"/>
      <c r="TGW5" s="118"/>
      <c r="TGX5" s="118"/>
      <c r="TGY5" s="118"/>
      <c r="TGZ5" s="118"/>
      <c r="THA5" s="118"/>
      <c r="THB5" s="118"/>
      <c r="THC5" s="118"/>
      <c r="THD5" s="118"/>
      <c r="THE5" s="118"/>
      <c r="THF5" s="118"/>
      <c r="THG5" s="118"/>
      <c r="THH5" s="118"/>
      <c r="THI5" s="118"/>
      <c r="THJ5" s="118"/>
      <c r="THK5" s="118"/>
      <c r="THL5" s="118"/>
      <c r="THM5" s="118"/>
      <c r="THN5" s="118"/>
      <c r="THO5" s="118"/>
      <c r="THP5" s="118"/>
      <c r="THQ5" s="118"/>
      <c r="THR5" s="118"/>
      <c r="THS5" s="118"/>
      <c r="THT5" s="118"/>
      <c r="THU5" s="118"/>
      <c r="THV5" s="118"/>
      <c r="THW5" s="118"/>
      <c r="THX5" s="118"/>
      <c r="THY5" s="118"/>
      <c r="THZ5" s="118"/>
      <c r="TIA5" s="118"/>
      <c r="TIB5" s="118"/>
      <c r="TIC5" s="118"/>
      <c r="TID5" s="118"/>
      <c r="TIE5" s="118"/>
      <c r="TIF5" s="118"/>
      <c r="TIG5" s="118"/>
      <c r="TIH5" s="118"/>
      <c r="TII5" s="118"/>
      <c r="TIJ5" s="118"/>
      <c r="TIK5" s="118"/>
      <c r="TIL5" s="118"/>
      <c r="TIM5" s="118"/>
      <c r="TIN5" s="118"/>
      <c r="TIO5" s="118"/>
      <c r="TIP5" s="118"/>
      <c r="TIQ5" s="118"/>
      <c r="TIR5" s="118"/>
      <c r="TIS5" s="118"/>
      <c r="TIT5" s="118"/>
      <c r="TIU5" s="118"/>
      <c r="TIV5" s="118"/>
      <c r="TIW5" s="118"/>
      <c r="TIX5" s="118"/>
      <c r="TIY5" s="118"/>
      <c r="TIZ5" s="118"/>
      <c r="TJA5" s="118"/>
      <c r="TJB5" s="118"/>
      <c r="TJC5" s="118"/>
      <c r="TJD5" s="118"/>
      <c r="TJE5" s="118"/>
      <c r="TJF5" s="118"/>
      <c r="TJG5" s="118"/>
      <c r="TJH5" s="118"/>
      <c r="TJI5" s="118"/>
      <c r="TJJ5" s="118"/>
      <c r="TJK5" s="118"/>
      <c r="TJL5" s="118"/>
      <c r="TJM5" s="118"/>
      <c r="TJN5" s="118"/>
      <c r="TJO5" s="118"/>
      <c r="TJP5" s="118"/>
      <c r="TJQ5" s="118"/>
      <c r="TJR5" s="118"/>
      <c r="TJS5" s="118"/>
      <c r="TJT5" s="118"/>
      <c r="TJU5" s="118"/>
      <c r="TJV5" s="118"/>
      <c r="TJW5" s="118"/>
      <c r="TJX5" s="118"/>
      <c r="TJY5" s="118"/>
      <c r="TJZ5" s="118"/>
      <c r="TKA5" s="118"/>
      <c r="TKB5" s="118"/>
      <c r="TKC5" s="118"/>
      <c r="TKD5" s="118"/>
      <c r="TKE5" s="118"/>
      <c r="TKF5" s="118"/>
      <c r="TKG5" s="118"/>
      <c r="TKH5" s="118"/>
      <c r="TKI5" s="118"/>
      <c r="TKJ5" s="118"/>
      <c r="TKK5" s="118"/>
      <c r="TKL5" s="118"/>
      <c r="TKM5" s="118"/>
      <c r="TKN5" s="118"/>
      <c r="TKO5" s="118"/>
      <c r="TKP5" s="118"/>
      <c r="TKQ5" s="118"/>
      <c r="TKR5" s="118"/>
      <c r="TKS5" s="118"/>
      <c r="TKT5" s="118"/>
      <c r="TKU5" s="118"/>
      <c r="TKV5" s="118"/>
      <c r="TKW5" s="118"/>
      <c r="TKX5" s="118"/>
      <c r="TKY5" s="118"/>
      <c r="TKZ5" s="118"/>
      <c r="TLA5" s="118"/>
      <c r="TLB5" s="118"/>
      <c r="TLC5" s="118"/>
      <c r="TLD5" s="118"/>
      <c r="TLE5" s="118"/>
      <c r="TLF5" s="118"/>
      <c r="TLG5" s="118"/>
      <c r="TLH5" s="118"/>
      <c r="TLI5" s="118"/>
      <c r="TLJ5" s="118"/>
      <c r="TLK5" s="118"/>
      <c r="TLL5" s="118"/>
      <c r="TLM5" s="118"/>
      <c r="TLN5" s="118"/>
      <c r="TLO5" s="118"/>
      <c r="TLP5" s="118"/>
      <c r="TLQ5" s="118"/>
      <c r="TLR5" s="118"/>
      <c r="TLS5" s="118"/>
      <c r="TLT5" s="118"/>
      <c r="TLU5" s="118"/>
      <c r="TLV5" s="118"/>
      <c r="TLW5" s="118"/>
      <c r="TLX5" s="118"/>
      <c r="TLY5" s="118"/>
      <c r="TLZ5" s="118"/>
      <c r="TMA5" s="118"/>
      <c r="TMB5" s="118"/>
      <c r="TMC5" s="118"/>
      <c r="TMD5" s="118"/>
      <c r="TME5" s="118"/>
      <c r="TMF5" s="118"/>
      <c r="TMG5" s="118"/>
      <c r="TMH5" s="118"/>
      <c r="TMI5" s="118"/>
      <c r="TMJ5" s="118"/>
      <c r="TMK5" s="118"/>
      <c r="TML5" s="118"/>
      <c r="TMM5" s="118"/>
      <c r="TMN5" s="118"/>
      <c r="TMO5" s="118"/>
      <c r="TMP5" s="118"/>
      <c r="TMQ5" s="118"/>
      <c r="TMR5" s="118"/>
      <c r="TMS5" s="118"/>
      <c r="TMT5" s="118"/>
      <c r="TMU5" s="118"/>
      <c r="TMV5" s="118"/>
      <c r="TMW5" s="118"/>
      <c r="TMX5" s="118"/>
      <c r="TMY5" s="118"/>
      <c r="TMZ5" s="118"/>
      <c r="TNA5" s="118"/>
      <c r="TNB5" s="118"/>
      <c r="TNC5" s="118"/>
      <c r="TND5" s="118"/>
      <c r="TNE5" s="118"/>
      <c r="TNF5" s="118"/>
      <c r="TNG5" s="118"/>
      <c r="TNH5" s="118"/>
      <c r="TNI5" s="118"/>
      <c r="TNJ5" s="118"/>
      <c r="TNK5" s="118"/>
      <c r="TNL5" s="118"/>
      <c r="TNM5" s="118"/>
      <c r="TNN5" s="118"/>
      <c r="TNO5" s="118"/>
      <c r="TNP5" s="118"/>
      <c r="TNQ5" s="118"/>
      <c r="TNR5" s="118"/>
      <c r="TNS5" s="118"/>
      <c r="TNT5" s="118"/>
      <c r="TNU5" s="118"/>
      <c r="TNV5" s="118"/>
      <c r="TNW5" s="118"/>
      <c r="TNX5" s="118"/>
      <c r="TNY5" s="118"/>
      <c r="TNZ5" s="118"/>
      <c r="TOA5" s="118"/>
      <c r="TOB5" s="118"/>
      <c r="TOC5" s="118"/>
      <c r="TOD5" s="118"/>
      <c r="TOE5" s="118"/>
      <c r="TOF5" s="118"/>
      <c r="TOG5" s="118"/>
      <c r="TOH5" s="118"/>
      <c r="TOI5" s="118"/>
      <c r="TOJ5" s="118"/>
      <c r="TOK5" s="118"/>
      <c r="TOL5" s="118"/>
      <c r="TOM5" s="118"/>
      <c r="TON5" s="118"/>
      <c r="TOO5" s="118"/>
      <c r="TOP5" s="118"/>
      <c r="TOQ5" s="118"/>
      <c r="TOR5" s="118"/>
      <c r="TOS5" s="118"/>
      <c r="TOT5" s="118"/>
      <c r="TOU5" s="118"/>
      <c r="TOV5" s="118"/>
      <c r="TOW5" s="118"/>
      <c r="TOX5" s="118"/>
      <c r="TOY5" s="118"/>
      <c r="TOZ5" s="118"/>
      <c r="TPA5" s="118"/>
      <c r="TPB5" s="118"/>
      <c r="TPC5" s="118"/>
      <c r="TPD5" s="118"/>
      <c r="TPE5" s="118"/>
      <c r="TPF5" s="118"/>
      <c r="TPG5" s="118"/>
      <c r="TPH5" s="118"/>
      <c r="TPI5" s="118"/>
      <c r="TPJ5" s="118"/>
      <c r="TPK5" s="118"/>
      <c r="TPL5" s="118"/>
      <c r="TPM5" s="118"/>
      <c r="TPN5" s="118"/>
      <c r="TPO5" s="118"/>
      <c r="TPP5" s="118"/>
      <c r="TPQ5" s="118"/>
      <c r="TPR5" s="118"/>
      <c r="TPS5" s="118"/>
      <c r="TPT5" s="118"/>
      <c r="TPU5" s="118"/>
      <c r="TPV5" s="118"/>
      <c r="TPW5" s="118"/>
      <c r="TPX5" s="118"/>
      <c r="TPY5" s="118"/>
      <c r="TPZ5" s="118"/>
      <c r="TQA5" s="118"/>
      <c r="TQB5" s="118"/>
      <c r="TQC5" s="118"/>
      <c r="TQD5" s="118"/>
      <c r="TQE5" s="118"/>
      <c r="TQF5" s="118"/>
      <c r="TQG5" s="118"/>
      <c r="TQH5" s="118"/>
      <c r="TQI5" s="118"/>
      <c r="TQJ5" s="118"/>
      <c r="TQK5" s="118"/>
      <c r="TQL5" s="118"/>
      <c r="TQM5" s="118"/>
      <c r="TQN5" s="118"/>
      <c r="TQO5" s="118"/>
      <c r="TQP5" s="118"/>
      <c r="TQQ5" s="118"/>
      <c r="TQR5" s="118"/>
      <c r="TQS5" s="118"/>
      <c r="TQT5" s="118"/>
      <c r="TQU5" s="118"/>
      <c r="TQV5" s="118"/>
      <c r="TQW5" s="118"/>
      <c r="TQX5" s="118"/>
      <c r="TQY5" s="118"/>
      <c r="TQZ5" s="118"/>
      <c r="TRA5" s="118"/>
      <c r="TRB5" s="118"/>
      <c r="TRC5" s="118"/>
      <c r="TRD5" s="118"/>
      <c r="TRE5" s="118"/>
      <c r="TRF5" s="118"/>
      <c r="TRG5" s="118"/>
      <c r="TRH5" s="118"/>
      <c r="TRI5" s="118"/>
      <c r="TRJ5" s="118"/>
      <c r="TRK5" s="118"/>
      <c r="TRL5" s="118"/>
      <c r="TRM5" s="118"/>
      <c r="TRN5" s="118"/>
      <c r="TRO5" s="118"/>
      <c r="TRP5" s="118"/>
      <c r="TRQ5" s="118"/>
      <c r="TRR5" s="118"/>
      <c r="TRS5" s="118"/>
      <c r="TRT5" s="118"/>
      <c r="TRU5" s="118"/>
      <c r="TRV5" s="118"/>
      <c r="TRW5" s="118"/>
      <c r="TRX5" s="118"/>
      <c r="TRY5" s="118"/>
      <c r="TRZ5" s="118"/>
      <c r="TSA5" s="118"/>
      <c r="TSB5" s="118"/>
      <c r="TSC5" s="118"/>
      <c r="TSD5" s="118"/>
      <c r="TSE5" s="118"/>
      <c r="TSF5" s="118"/>
      <c r="TSG5" s="118"/>
      <c r="TSH5" s="118"/>
      <c r="TSI5" s="118"/>
      <c r="TSJ5" s="118"/>
      <c r="TSK5" s="118"/>
      <c r="TSL5" s="118"/>
      <c r="TSM5" s="118"/>
      <c r="TSN5" s="118"/>
      <c r="TSO5" s="118"/>
      <c r="TSP5" s="118"/>
      <c r="TSQ5" s="118"/>
      <c r="TSR5" s="118"/>
      <c r="TSS5" s="118"/>
      <c r="TST5" s="118"/>
      <c r="TSU5" s="118"/>
      <c r="TSV5" s="118"/>
      <c r="TSW5" s="118"/>
      <c r="TSX5" s="118"/>
      <c r="TSY5" s="118"/>
      <c r="TSZ5" s="118"/>
      <c r="TTA5" s="118"/>
      <c r="TTB5" s="118"/>
      <c r="TTC5" s="118"/>
      <c r="TTD5" s="118"/>
      <c r="TTE5" s="118"/>
      <c r="TTF5" s="118"/>
      <c r="TTG5" s="118"/>
      <c r="TTH5" s="118"/>
      <c r="TTI5" s="118"/>
      <c r="TTJ5" s="118"/>
      <c r="TTK5" s="118"/>
      <c r="TTL5" s="118"/>
      <c r="TTM5" s="118"/>
      <c r="TTN5" s="118"/>
      <c r="TTO5" s="118"/>
      <c r="TTP5" s="118"/>
      <c r="TTQ5" s="118"/>
      <c r="TTR5" s="118"/>
      <c r="TTS5" s="118"/>
      <c r="TTT5" s="118"/>
      <c r="TTU5" s="118"/>
      <c r="TTV5" s="118"/>
      <c r="TTW5" s="118"/>
      <c r="TTX5" s="118"/>
      <c r="TTY5" s="118"/>
      <c r="TTZ5" s="118"/>
      <c r="TUA5" s="118"/>
      <c r="TUB5" s="118"/>
      <c r="TUC5" s="118"/>
      <c r="TUD5" s="118"/>
      <c r="TUE5" s="118"/>
      <c r="TUF5" s="118"/>
      <c r="TUG5" s="118"/>
      <c r="TUH5" s="118"/>
      <c r="TUI5" s="118"/>
      <c r="TUJ5" s="118"/>
      <c r="TUK5" s="118"/>
      <c r="TUL5" s="118"/>
      <c r="TUM5" s="118"/>
      <c r="TUN5" s="118"/>
      <c r="TUO5" s="118"/>
      <c r="TUP5" s="118"/>
      <c r="TUQ5" s="118"/>
      <c r="TUR5" s="118"/>
      <c r="TUS5" s="118"/>
      <c r="TUT5" s="118"/>
      <c r="TUU5" s="118"/>
      <c r="TUV5" s="118"/>
      <c r="TUW5" s="118"/>
      <c r="TUX5" s="118"/>
      <c r="TUY5" s="118"/>
      <c r="TUZ5" s="118"/>
      <c r="TVA5" s="118"/>
      <c r="TVB5" s="118"/>
      <c r="TVC5" s="118"/>
      <c r="TVD5" s="118"/>
      <c r="TVE5" s="118"/>
      <c r="TVF5" s="118"/>
      <c r="TVG5" s="118"/>
      <c r="TVH5" s="118"/>
      <c r="TVI5" s="118"/>
      <c r="TVJ5" s="118"/>
      <c r="TVK5" s="118"/>
      <c r="TVL5" s="118"/>
      <c r="TVM5" s="118"/>
      <c r="TVN5" s="118"/>
      <c r="TVO5" s="118"/>
      <c r="TVP5" s="118"/>
      <c r="TVQ5" s="118"/>
      <c r="TVR5" s="118"/>
      <c r="TVS5" s="118"/>
      <c r="TVT5" s="118"/>
      <c r="TVU5" s="118"/>
      <c r="TVV5" s="118"/>
      <c r="TVW5" s="118"/>
      <c r="TVX5" s="118"/>
      <c r="TVY5" s="118"/>
      <c r="TVZ5" s="118"/>
      <c r="TWA5" s="118"/>
      <c r="TWB5" s="118"/>
      <c r="TWC5" s="118"/>
      <c r="TWD5" s="118"/>
      <c r="TWE5" s="118"/>
      <c r="TWF5" s="118"/>
      <c r="TWG5" s="118"/>
      <c r="TWH5" s="118"/>
      <c r="TWI5" s="118"/>
      <c r="TWJ5" s="118"/>
      <c r="TWK5" s="118"/>
      <c r="TWL5" s="118"/>
      <c r="TWM5" s="118"/>
      <c r="TWN5" s="118"/>
      <c r="TWO5" s="118"/>
      <c r="TWP5" s="118"/>
      <c r="TWQ5" s="118"/>
      <c r="TWR5" s="118"/>
      <c r="TWS5" s="118"/>
      <c r="TWT5" s="118"/>
      <c r="TWU5" s="118"/>
      <c r="TWV5" s="118"/>
      <c r="TWW5" s="118"/>
      <c r="TWX5" s="118"/>
      <c r="TWY5" s="118"/>
      <c r="TWZ5" s="118"/>
      <c r="TXA5" s="118"/>
      <c r="TXB5" s="118"/>
      <c r="TXC5" s="118"/>
      <c r="TXD5" s="118"/>
      <c r="TXE5" s="118"/>
      <c r="TXF5" s="118"/>
      <c r="TXG5" s="118"/>
      <c r="TXH5" s="118"/>
      <c r="TXI5" s="118"/>
      <c r="TXJ5" s="118"/>
      <c r="TXK5" s="118"/>
      <c r="TXL5" s="118"/>
      <c r="TXM5" s="118"/>
      <c r="TXN5" s="118"/>
      <c r="TXO5" s="118"/>
      <c r="TXP5" s="118"/>
      <c r="TXQ5" s="118"/>
      <c r="TXR5" s="118"/>
      <c r="TXS5" s="118"/>
      <c r="TXT5" s="118"/>
      <c r="TXU5" s="118"/>
      <c r="TXV5" s="118"/>
      <c r="TXW5" s="118"/>
      <c r="TXX5" s="118"/>
      <c r="TXY5" s="118"/>
      <c r="TXZ5" s="118"/>
      <c r="TYA5" s="118"/>
      <c r="TYB5" s="118"/>
      <c r="TYC5" s="118"/>
      <c r="TYD5" s="118"/>
      <c r="TYE5" s="118"/>
      <c r="TYF5" s="118"/>
      <c r="TYG5" s="118"/>
      <c r="TYH5" s="118"/>
      <c r="TYI5" s="118"/>
      <c r="TYJ5" s="118"/>
      <c r="TYK5" s="118"/>
      <c r="TYL5" s="118"/>
      <c r="TYM5" s="118"/>
      <c r="TYN5" s="118"/>
      <c r="TYO5" s="118"/>
      <c r="TYP5" s="118"/>
      <c r="TYQ5" s="118"/>
      <c r="TYR5" s="118"/>
      <c r="TYS5" s="118"/>
      <c r="TYT5" s="118"/>
      <c r="TYU5" s="118"/>
      <c r="TYV5" s="118"/>
      <c r="TYW5" s="118"/>
      <c r="TYX5" s="118"/>
      <c r="TYY5" s="118"/>
      <c r="TYZ5" s="118"/>
      <c r="TZA5" s="118"/>
      <c r="TZB5" s="118"/>
      <c r="TZC5" s="118"/>
      <c r="TZD5" s="118"/>
      <c r="TZE5" s="118"/>
      <c r="TZF5" s="118"/>
      <c r="TZG5" s="118"/>
      <c r="TZH5" s="118"/>
      <c r="TZI5" s="118"/>
      <c r="TZJ5" s="118"/>
      <c r="TZK5" s="118"/>
      <c r="TZL5" s="118"/>
      <c r="TZM5" s="118"/>
      <c r="TZN5" s="118"/>
      <c r="TZO5" s="118"/>
      <c r="TZP5" s="118"/>
      <c r="TZQ5" s="118"/>
      <c r="TZR5" s="118"/>
      <c r="TZS5" s="118"/>
      <c r="TZT5" s="118"/>
      <c r="TZU5" s="118"/>
      <c r="TZV5" s="118"/>
      <c r="TZW5" s="118"/>
      <c r="TZX5" s="118"/>
      <c r="TZY5" s="118"/>
      <c r="TZZ5" s="118"/>
      <c r="UAA5" s="118"/>
      <c r="UAB5" s="118"/>
      <c r="UAC5" s="118"/>
      <c r="UAD5" s="118"/>
      <c r="UAE5" s="118"/>
      <c r="UAF5" s="118"/>
      <c r="UAG5" s="118"/>
      <c r="UAH5" s="118"/>
      <c r="UAI5" s="118"/>
      <c r="UAJ5" s="118"/>
      <c r="UAK5" s="118"/>
      <c r="UAL5" s="118"/>
      <c r="UAM5" s="118"/>
      <c r="UAN5" s="118"/>
      <c r="UAO5" s="118"/>
      <c r="UAP5" s="118"/>
      <c r="UAQ5" s="118"/>
      <c r="UAR5" s="118"/>
      <c r="UAS5" s="118"/>
      <c r="UAT5" s="118"/>
      <c r="UAU5" s="118"/>
      <c r="UAV5" s="118"/>
      <c r="UAW5" s="118"/>
      <c r="UAX5" s="118"/>
      <c r="UAY5" s="118"/>
      <c r="UAZ5" s="118"/>
      <c r="UBA5" s="118"/>
      <c r="UBB5" s="118"/>
      <c r="UBC5" s="118"/>
      <c r="UBD5" s="118"/>
      <c r="UBE5" s="118"/>
      <c r="UBF5" s="118"/>
      <c r="UBG5" s="118"/>
      <c r="UBH5" s="118"/>
      <c r="UBI5" s="118"/>
      <c r="UBJ5" s="118"/>
      <c r="UBK5" s="118"/>
      <c r="UBL5" s="118"/>
      <c r="UBM5" s="118"/>
      <c r="UBN5" s="118"/>
      <c r="UBO5" s="118"/>
      <c r="UBP5" s="118"/>
      <c r="UBQ5" s="118"/>
      <c r="UBR5" s="118"/>
      <c r="UBS5" s="118"/>
      <c r="UBT5" s="118"/>
      <c r="UBU5" s="118"/>
      <c r="UBV5" s="118"/>
      <c r="UBW5" s="118"/>
      <c r="UBX5" s="118"/>
      <c r="UBY5" s="118"/>
      <c r="UBZ5" s="118"/>
      <c r="UCA5" s="118"/>
      <c r="UCB5" s="118"/>
      <c r="UCC5" s="118"/>
      <c r="UCD5" s="118"/>
      <c r="UCE5" s="118"/>
      <c r="UCF5" s="118"/>
      <c r="UCG5" s="118"/>
      <c r="UCH5" s="118"/>
      <c r="UCI5" s="118"/>
      <c r="UCJ5" s="118"/>
      <c r="UCK5" s="118"/>
      <c r="UCL5" s="118"/>
      <c r="UCM5" s="118"/>
      <c r="UCN5" s="118"/>
      <c r="UCO5" s="118"/>
      <c r="UCP5" s="118"/>
      <c r="UCQ5" s="118"/>
      <c r="UCR5" s="118"/>
      <c r="UCS5" s="118"/>
      <c r="UCT5" s="118"/>
      <c r="UCU5" s="118"/>
      <c r="UCV5" s="118"/>
      <c r="UCW5" s="118"/>
      <c r="UCX5" s="118"/>
      <c r="UCY5" s="118"/>
      <c r="UCZ5" s="118"/>
      <c r="UDA5" s="118"/>
      <c r="UDB5" s="118"/>
      <c r="UDC5" s="118"/>
      <c r="UDD5" s="118"/>
      <c r="UDE5" s="118"/>
      <c r="UDF5" s="118"/>
      <c r="UDG5" s="118"/>
      <c r="UDH5" s="118"/>
      <c r="UDI5" s="118"/>
      <c r="UDJ5" s="118"/>
      <c r="UDK5" s="118"/>
      <c r="UDL5" s="118"/>
      <c r="UDM5" s="118"/>
      <c r="UDN5" s="118"/>
      <c r="UDO5" s="118"/>
      <c r="UDP5" s="118"/>
      <c r="UDQ5" s="118"/>
      <c r="UDR5" s="118"/>
      <c r="UDS5" s="118"/>
      <c r="UDT5" s="118"/>
      <c r="UDU5" s="118"/>
      <c r="UDV5" s="118"/>
      <c r="UDW5" s="118"/>
      <c r="UDX5" s="118"/>
      <c r="UDY5" s="118"/>
      <c r="UDZ5" s="118"/>
      <c r="UEA5" s="118"/>
      <c r="UEB5" s="118"/>
      <c r="UEC5" s="118"/>
      <c r="UED5" s="118"/>
      <c r="UEE5" s="118"/>
      <c r="UEF5" s="118"/>
      <c r="UEG5" s="118"/>
      <c r="UEH5" s="118"/>
      <c r="UEI5" s="118"/>
      <c r="UEJ5" s="118"/>
      <c r="UEK5" s="118"/>
      <c r="UEL5" s="118"/>
      <c r="UEM5" s="118"/>
      <c r="UEN5" s="118"/>
      <c r="UEO5" s="118"/>
      <c r="UEP5" s="118"/>
      <c r="UEQ5" s="118"/>
      <c r="UER5" s="118"/>
      <c r="UES5" s="118"/>
      <c r="UET5" s="118"/>
      <c r="UEU5" s="118"/>
      <c r="UEV5" s="118"/>
      <c r="UEW5" s="118"/>
      <c r="UEX5" s="118"/>
      <c r="UEY5" s="118"/>
      <c r="UEZ5" s="118"/>
      <c r="UFA5" s="118"/>
      <c r="UFB5" s="118"/>
      <c r="UFC5" s="118"/>
      <c r="UFD5" s="118"/>
      <c r="UFE5" s="118"/>
      <c r="UFF5" s="118"/>
      <c r="UFG5" s="118"/>
      <c r="UFH5" s="118"/>
      <c r="UFI5" s="118"/>
      <c r="UFJ5" s="118"/>
      <c r="UFK5" s="118"/>
      <c r="UFL5" s="118"/>
      <c r="UFM5" s="118"/>
      <c r="UFN5" s="118"/>
      <c r="UFO5" s="118"/>
      <c r="UFP5" s="118"/>
      <c r="UFQ5" s="118"/>
      <c r="UFR5" s="118"/>
      <c r="UFS5" s="118"/>
      <c r="UFT5" s="118"/>
      <c r="UFU5" s="118"/>
      <c r="UFV5" s="118"/>
      <c r="UFW5" s="118"/>
      <c r="UFX5" s="118"/>
      <c r="UFY5" s="118"/>
      <c r="UFZ5" s="118"/>
      <c r="UGA5" s="118"/>
      <c r="UGB5" s="118"/>
      <c r="UGC5" s="118"/>
      <c r="UGD5" s="118"/>
      <c r="UGE5" s="118"/>
      <c r="UGF5" s="118"/>
      <c r="UGG5" s="118"/>
      <c r="UGH5" s="118"/>
      <c r="UGI5" s="118"/>
      <c r="UGJ5" s="118"/>
      <c r="UGK5" s="118"/>
      <c r="UGL5" s="118"/>
      <c r="UGM5" s="118"/>
      <c r="UGN5" s="118"/>
      <c r="UGO5" s="118"/>
      <c r="UGP5" s="118"/>
      <c r="UGQ5" s="118"/>
      <c r="UGR5" s="118"/>
      <c r="UGS5" s="118"/>
      <c r="UGT5" s="118"/>
      <c r="UGU5" s="118"/>
      <c r="UGV5" s="118"/>
      <c r="UGW5" s="118"/>
      <c r="UGX5" s="118"/>
      <c r="UGY5" s="118"/>
      <c r="UGZ5" s="118"/>
      <c r="UHA5" s="118"/>
      <c r="UHB5" s="118"/>
      <c r="UHC5" s="118"/>
      <c r="UHD5" s="118"/>
      <c r="UHE5" s="118"/>
      <c r="UHF5" s="118"/>
      <c r="UHG5" s="118"/>
      <c r="UHH5" s="118"/>
      <c r="UHI5" s="118"/>
      <c r="UHJ5" s="118"/>
      <c r="UHK5" s="118"/>
      <c r="UHL5" s="118"/>
      <c r="UHM5" s="118"/>
      <c r="UHN5" s="118"/>
      <c r="UHO5" s="118"/>
      <c r="UHP5" s="118"/>
      <c r="UHQ5" s="118"/>
      <c r="UHR5" s="118"/>
      <c r="UHS5" s="118"/>
      <c r="UHT5" s="118"/>
      <c r="UHU5" s="118"/>
      <c r="UHV5" s="118"/>
      <c r="UHW5" s="118"/>
      <c r="UHX5" s="118"/>
      <c r="UHY5" s="118"/>
      <c r="UHZ5" s="118"/>
      <c r="UIA5" s="118"/>
      <c r="UIB5" s="118"/>
      <c r="UIC5" s="118"/>
      <c r="UID5" s="118"/>
      <c r="UIE5" s="118"/>
      <c r="UIF5" s="118"/>
      <c r="UIG5" s="118"/>
      <c r="UIH5" s="118"/>
      <c r="UII5" s="118"/>
      <c r="UIJ5" s="118"/>
      <c r="UIK5" s="118"/>
      <c r="UIL5" s="118"/>
      <c r="UIM5" s="118"/>
      <c r="UIN5" s="118"/>
      <c r="UIO5" s="118"/>
      <c r="UIP5" s="118"/>
      <c r="UIQ5" s="118"/>
      <c r="UIR5" s="118"/>
      <c r="UIS5" s="118"/>
      <c r="UIT5" s="118"/>
      <c r="UIU5" s="118"/>
      <c r="UIV5" s="118"/>
      <c r="UIW5" s="118"/>
      <c r="UIX5" s="118"/>
      <c r="UIY5" s="118"/>
      <c r="UIZ5" s="118"/>
      <c r="UJA5" s="118"/>
      <c r="UJB5" s="118"/>
      <c r="UJC5" s="118"/>
      <c r="UJD5" s="118"/>
      <c r="UJE5" s="118"/>
      <c r="UJF5" s="118"/>
      <c r="UJG5" s="118"/>
      <c r="UJH5" s="118"/>
      <c r="UJI5" s="118"/>
      <c r="UJJ5" s="118"/>
      <c r="UJK5" s="118"/>
      <c r="UJL5" s="118"/>
      <c r="UJM5" s="118"/>
      <c r="UJN5" s="118"/>
      <c r="UJO5" s="118"/>
      <c r="UJP5" s="118"/>
      <c r="UJQ5" s="118"/>
      <c r="UJR5" s="118"/>
      <c r="UJS5" s="118"/>
      <c r="UJT5" s="118"/>
      <c r="UJU5" s="118"/>
      <c r="UJV5" s="118"/>
      <c r="UJW5" s="118"/>
      <c r="UJX5" s="118"/>
      <c r="UJY5" s="118"/>
      <c r="UJZ5" s="118"/>
      <c r="UKA5" s="118"/>
      <c r="UKB5" s="118"/>
      <c r="UKC5" s="118"/>
      <c r="UKD5" s="118"/>
      <c r="UKE5" s="118"/>
      <c r="UKF5" s="118"/>
      <c r="UKG5" s="118"/>
      <c r="UKH5" s="118"/>
      <c r="UKI5" s="118"/>
      <c r="UKJ5" s="118"/>
      <c r="UKK5" s="118"/>
      <c r="UKL5" s="118"/>
      <c r="UKM5" s="118"/>
      <c r="UKN5" s="118"/>
      <c r="UKO5" s="118"/>
      <c r="UKP5" s="118"/>
      <c r="UKQ5" s="118"/>
      <c r="UKR5" s="118"/>
      <c r="UKS5" s="118"/>
      <c r="UKT5" s="118"/>
      <c r="UKU5" s="118"/>
      <c r="UKV5" s="118"/>
      <c r="UKW5" s="118"/>
      <c r="UKX5" s="118"/>
      <c r="UKY5" s="118"/>
      <c r="UKZ5" s="118"/>
      <c r="ULA5" s="118"/>
      <c r="ULB5" s="118"/>
      <c r="ULC5" s="118"/>
      <c r="ULD5" s="118"/>
      <c r="ULE5" s="118"/>
      <c r="ULF5" s="118"/>
      <c r="ULG5" s="118"/>
      <c r="ULH5" s="118"/>
      <c r="ULI5" s="118"/>
      <c r="ULJ5" s="118"/>
      <c r="ULK5" s="118"/>
      <c r="ULL5" s="118"/>
      <c r="ULM5" s="118"/>
      <c r="ULN5" s="118"/>
      <c r="ULO5" s="118"/>
      <c r="ULP5" s="118"/>
      <c r="ULQ5" s="118"/>
      <c r="ULR5" s="118"/>
      <c r="ULS5" s="118"/>
      <c r="ULT5" s="118"/>
      <c r="ULU5" s="118"/>
      <c r="ULV5" s="118"/>
      <c r="ULW5" s="118"/>
      <c r="ULX5" s="118"/>
      <c r="ULY5" s="118"/>
      <c r="ULZ5" s="118"/>
      <c r="UMA5" s="118"/>
      <c r="UMB5" s="118"/>
      <c r="UMC5" s="118"/>
      <c r="UMD5" s="118"/>
      <c r="UME5" s="118"/>
      <c r="UMF5" s="118"/>
      <c r="UMG5" s="118"/>
      <c r="UMH5" s="118"/>
      <c r="UMI5" s="118"/>
      <c r="UMJ5" s="118"/>
      <c r="UMK5" s="118"/>
      <c r="UML5" s="118"/>
      <c r="UMM5" s="118"/>
      <c r="UMN5" s="118"/>
      <c r="UMO5" s="118"/>
      <c r="UMP5" s="118"/>
      <c r="UMQ5" s="118"/>
      <c r="UMR5" s="118"/>
      <c r="UMS5" s="118"/>
      <c r="UMT5" s="118"/>
      <c r="UMU5" s="118"/>
      <c r="UMV5" s="118"/>
      <c r="UMW5" s="118"/>
      <c r="UMX5" s="118"/>
      <c r="UMY5" s="118"/>
      <c r="UMZ5" s="118"/>
      <c r="UNA5" s="118"/>
      <c r="UNB5" s="118"/>
      <c r="UNC5" s="118"/>
      <c r="UND5" s="118"/>
      <c r="UNE5" s="118"/>
      <c r="UNF5" s="118"/>
      <c r="UNG5" s="118"/>
      <c r="UNH5" s="118"/>
      <c r="UNI5" s="118"/>
      <c r="UNJ5" s="118"/>
      <c r="UNK5" s="118"/>
      <c r="UNL5" s="118"/>
      <c r="UNM5" s="118"/>
      <c r="UNN5" s="118"/>
      <c r="UNO5" s="118"/>
      <c r="UNP5" s="118"/>
      <c r="UNQ5" s="118"/>
      <c r="UNR5" s="118"/>
      <c r="UNS5" s="118"/>
      <c r="UNT5" s="118"/>
      <c r="UNU5" s="118"/>
      <c r="UNV5" s="118"/>
      <c r="UNW5" s="118"/>
      <c r="UNX5" s="118"/>
      <c r="UNY5" s="118"/>
      <c r="UNZ5" s="118"/>
      <c r="UOA5" s="118"/>
      <c r="UOB5" s="118"/>
      <c r="UOC5" s="118"/>
      <c r="UOD5" s="118"/>
      <c r="UOE5" s="118"/>
      <c r="UOF5" s="118"/>
      <c r="UOG5" s="118"/>
      <c r="UOH5" s="118"/>
      <c r="UOI5" s="118"/>
      <c r="UOJ5" s="118"/>
      <c r="UOK5" s="118"/>
      <c r="UOL5" s="118"/>
      <c r="UOM5" s="118"/>
      <c r="UON5" s="118"/>
      <c r="UOO5" s="118"/>
      <c r="UOP5" s="118"/>
      <c r="UOQ5" s="118"/>
      <c r="UOR5" s="118"/>
      <c r="UOS5" s="118"/>
      <c r="UOT5" s="118"/>
      <c r="UOU5" s="118"/>
      <c r="UOV5" s="118"/>
      <c r="UOW5" s="118"/>
      <c r="UOX5" s="118"/>
      <c r="UOY5" s="118"/>
      <c r="UOZ5" s="118"/>
      <c r="UPA5" s="118"/>
      <c r="UPB5" s="118"/>
      <c r="UPC5" s="118"/>
      <c r="UPD5" s="118"/>
      <c r="UPE5" s="118"/>
      <c r="UPF5" s="118"/>
      <c r="UPG5" s="118"/>
      <c r="UPH5" s="118"/>
      <c r="UPI5" s="118"/>
      <c r="UPJ5" s="118"/>
      <c r="UPK5" s="118"/>
      <c r="UPL5" s="118"/>
      <c r="UPM5" s="118"/>
      <c r="UPN5" s="118"/>
      <c r="UPO5" s="118"/>
      <c r="UPP5" s="118"/>
      <c r="UPQ5" s="118"/>
      <c r="UPR5" s="118"/>
      <c r="UPS5" s="118"/>
      <c r="UPT5" s="118"/>
      <c r="UPU5" s="118"/>
      <c r="UPV5" s="118"/>
      <c r="UPW5" s="118"/>
      <c r="UPX5" s="118"/>
      <c r="UPY5" s="118"/>
      <c r="UPZ5" s="118"/>
      <c r="UQA5" s="118"/>
      <c r="UQB5" s="118"/>
      <c r="UQC5" s="118"/>
      <c r="UQD5" s="118"/>
      <c r="UQE5" s="118"/>
      <c r="UQF5" s="118"/>
      <c r="UQG5" s="118"/>
      <c r="UQH5" s="118"/>
      <c r="UQI5" s="118"/>
      <c r="UQJ5" s="118"/>
      <c r="UQK5" s="118"/>
      <c r="UQL5" s="118"/>
      <c r="UQM5" s="118"/>
      <c r="UQN5" s="118"/>
      <c r="UQO5" s="118"/>
      <c r="UQP5" s="118"/>
      <c r="UQQ5" s="118"/>
      <c r="UQR5" s="118"/>
      <c r="UQS5" s="118"/>
      <c r="UQT5" s="118"/>
      <c r="UQU5" s="118"/>
      <c r="UQV5" s="118"/>
      <c r="UQW5" s="118"/>
      <c r="UQX5" s="118"/>
      <c r="UQY5" s="118"/>
      <c r="UQZ5" s="118"/>
      <c r="URA5" s="118"/>
      <c r="URB5" s="118"/>
      <c r="URC5" s="118"/>
      <c r="URD5" s="118"/>
      <c r="URE5" s="118"/>
      <c r="URF5" s="118"/>
      <c r="URG5" s="118"/>
      <c r="URH5" s="118"/>
      <c r="URI5" s="118"/>
      <c r="URJ5" s="118"/>
      <c r="URK5" s="118"/>
      <c r="URL5" s="118"/>
      <c r="URM5" s="118"/>
      <c r="URN5" s="118"/>
      <c r="URO5" s="118"/>
      <c r="URP5" s="118"/>
      <c r="URQ5" s="118"/>
      <c r="URR5" s="118"/>
      <c r="URS5" s="118"/>
      <c r="URT5" s="118"/>
      <c r="URU5" s="118"/>
      <c r="URV5" s="118"/>
      <c r="URW5" s="118"/>
      <c r="URX5" s="118"/>
      <c r="URY5" s="118"/>
      <c r="URZ5" s="118"/>
      <c r="USA5" s="118"/>
      <c r="USB5" s="118"/>
      <c r="USC5" s="118"/>
      <c r="USD5" s="118"/>
      <c r="USE5" s="118"/>
      <c r="USF5" s="118"/>
      <c r="USG5" s="118"/>
      <c r="USH5" s="118"/>
      <c r="USI5" s="118"/>
      <c r="USJ5" s="118"/>
      <c r="USK5" s="118"/>
      <c r="USL5" s="118"/>
      <c r="USM5" s="118"/>
      <c r="USN5" s="118"/>
      <c r="USO5" s="118"/>
      <c r="USP5" s="118"/>
      <c r="USQ5" s="118"/>
      <c r="USR5" s="118"/>
      <c r="USS5" s="118"/>
      <c r="UST5" s="118"/>
      <c r="USU5" s="118"/>
      <c r="USV5" s="118"/>
      <c r="USW5" s="118"/>
      <c r="USX5" s="118"/>
      <c r="USY5" s="118"/>
      <c r="USZ5" s="118"/>
      <c r="UTA5" s="118"/>
      <c r="UTB5" s="118"/>
      <c r="UTC5" s="118"/>
      <c r="UTD5" s="118"/>
      <c r="UTE5" s="118"/>
      <c r="UTF5" s="118"/>
      <c r="UTG5" s="118"/>
      <c r="UTH5" s="118"/>
      <c r="UTI5" s="118"/>
      <c r="UTJ5" s="118"/>
      <c r="UTK5" s="118"/>
      <c r="UTL5" s="118"/>
      <c r="UTM5" s="118"/>
      <c r="UTN5" s="118"/>
      <c r="UTO5" s="118"/>
      <c r="UTP5" s="118"/>
      <c r="UTQ5" s="118"/>
      <c r="UTR5" s="118"/>
      <c r="UTS5" s="118"/>
      <c r="UTT5" s="118"/>
      <c r="UTU5" s="118"/>
      <c r="UTV5" s="118"/>
      <c r="UTW5" s="118"/>
      <c r="UTX5" s="118"/>
      <c r="UTY5" s="118"/>
      <c r="UTZ5" s="118"/>
      <c r="UUA5" s="118"/>
      <c r="UUB5" s="118"/>
      <c r="UUC5" s="118"/>
      <c r="UUD5" s="118"/>
      <c r="UUE5" s="118"/>
      <c r="UUF5" s="118"/>
      <c r="UUG5" s="118"/>
      <c r="UUH5" s="118"/>
      <c r="UUI5" s="118"/>
      <c r="UUJ5" s="118"/>
      <c r="UUK5" s="118"/>
      <c r="UUL5" s="118"/>
      <c r="UUM5" s="118"/>
      <c r="UUN5" s="118"/>
      <c r="UUO5" s="118"/>
      <c r="UUP5" s="118"/>
      <c r="UUQ5" s="118"/>
      <c r="UUR5" s="118"/>
      <c r="UUS5" s="118"/>
      <c r="UUT5" s="118"/>
      <c r="UUU5" s="118"/>
      <c r="UUV5" s="118"/>
      <c r="UUW5" s="118"/>
      <c r="UUX5" s="118"/>
      <c r="UUY5" s="118"/>
      <c r="UUZ5" s="118"/>
      <c r="UVA5" s="118"/>
      <c r="UVB5" s="118"/>
      <c r="UVC5" s="118"/>
      <c r="UVD5" s="118"/>
      <c r="UVE5" s="118"/>
      <c r="UVF5" s="118"/>
      <c r="UVG5" s="118"/>
      <c r="UVH5" s="118"/>
      <c r="UVI5" s="118"/>
      <c r="UVJ5" s="118"/>
      <c r="UVK5" s="118"/>
      <c r="UVL5" s="118"/>
      <c r="UVM5" s="118"/>
      <c r="UVN5" s="118"/>
      <c r="UVO5" s="118"/>
      <c r="UVP5" s="118"/>
      <c r="UVQ5" s="118"/>
      <c r="UVR5" s="118"/>
      <c r="UVS5" s="118"/>
      <c r="UVT5" s="118"/>
      <c r="UVU5" s="118"/>
      <c r="UVV5" s="118"/>
      <c r="UVW5" s="118"/>
      <c r="UVX5" s="118"/>
      <c r="UVY5" s="118"/>
      <c r="UVZ5" s="118"/>
      <c r="UWA5" s="118"/>
      <c r="UWB5" s="118"/>
      <c r="UWC5" s="118"/>
      <c r="UWD5" s="118"/>
      <c r="UWE5" s="118"/>
      <c r="UWF5" s="118"/>
      <c r="UWG5" s="118"/>
      <c r="UWH5" s="118"/>
      <c r="UWI5" s="118"/>
      <c r="UWJ5" s="118"/>
      <c r="UWK5" s="118"/>
      <c r="UWL5" s="118"/>
      <c r="UWM5" s="118"/>
      <c r="UWN5" s="118"/>
      <c r="UWO5" s="118"/>
      <c r="UWP5" s="118"/>
      <c r="UWQ5" s="118"/>
      <c r="UWR5" s="118"/>
      <c r="UWS5" s="118"/>
      <c r="UWT5" s="118"/>
      <c r="UWU5" s="118"/>
      <c r="UWV5" s="118"/>
      <c r="UWW5" s="118"/>
      <c r="UWX5" s="118"/>
      <c r="UWY5" s="118"/>
      <c r="UWZ5" s="118"/>
      <c r="UXA5" s="118"/>
      <c r="UXB5" s="118"/>
      <c r="UXC5" s="118"/>
      <c r="UXD5" s="118"/>
      <c r="UXE5" s="118"/>
      <c r="UXF5" s="118"/>
      <c r="UXG5" s="118"/>
      <c r="UXH5" s="118"/>
      <c r="UXI5" s="118"/>
      <c r="UXJ5" s="118"/>
      <c r="UXK5" s="118"/>
      <c r="UXL5" s="118"/>
      <c r="UXM5" s="118"/>
      <c r="UXN5" s="118"/>
      <c r="UXO5" s="118"/>
      <c r="UXP5" s="118"/>
      <c r="UXQ5" s="118"/>
      <c r="UXR5" s="118"/>
      <c r="UXS5" s="118"/>
      <c r="UXT5" s="118"/>
      <c r="UXU5" s="118"/>
      <c r="UXV5" s="118"/>
      <c r="UXW5" s="118"/>
      <c r="UXX5" s="118"/>
      <c r="UXY5" s="118"/>
      <c r="UXZ5" s="118"/>
      <c r="UYA5" s="118"/>
      <c r="UYB5" s="118"/>
      <c r="UYC5" s="118"/>
      <c r="UYD5" s="118"/>
      <c r="UYE5" s="118"/>
      <c r="UYF5" s="118"/>
      <c r="UYG5" s="118"/>
      <c r="UYH5" s="118"/>
      <c r="UYI5" s="118"/>
      <c r="UYJ5" s="118"/>
      <c r="UYK5" s="118"/>
      <c r="UYL5" s="118"/>
      <c r="UYM5" s="118"/>
      <c r="UYN5" s="118"/>
      <c r="UYO5" s="118"/>
      <c r="UYP5" s="118"/>
      <c r="UYQ5" s="118"/>
      <c r="UYR5" s="118"/>
      <c r="UYS5" s="118"/>
      <c r="UYT5" s="118"/>
      <c r="UYU5" s="118"/>
      <c r="UYV5" s="118"/>
      <c r="UYW5" s="118"/>
      <c r="UYX5" s="118"/>
      <c r="UYY5" s="118"/>
      <c r="UYZ5" s="118"/>
      <c r="UZA5" s="118"/>
      <c r="UZB5" s="118"/>
      <c r="UZC5" s="118"/>
      <c r="UZD5" s="118"/>
      <c r="UZE5" s="118"/>
      <c r="UZF5" s="118"/>
      <c r="UZG5" s="118"/>
      <c r="UZH5" s="118"/>
      <c r="UZI5" s="118"/>
      <c r="UZJ5" s="118"/>
      <c r="UZK5" s="118"/>
      <c r="UZL5" s="118"/>
      <c r="UZM5" s="118"/>
      <c r="UZN5" s="118"/>
      <c r="UZO5" s="118"/>
      <c r="UZP5" s="118"/>
      <c r="UZQ5" s="118"/>
      <c r="UZR5" s="118"/>
      <c r="UZS5" s="118"/>
      <c r="UZT5" s="118"/>
      <c r="UZU5" s="118"/>
      <c r="UZV5" s="118"/>
      <c r="UZW5" s="118"/>
      <c r="UZX5" s="118"/>
      <c r="UZY5" s="118"/>
      <c r="UZZ5" s="118"/>
      <c r="VAA5" s="118"/>
      <c r="VAB5" s="118"/>
      <c r="VAC5" s="118"/>
      <c r="VAD5" s="118"/>
      <c r="VAE5" s="118"/>
      <c r="VAF5" s="118"/>
      <c r="VAG5" s="118"/>
      <c r="VAH5" s="118"/>
      <c r="VAI5" s="118"/>
      <c r="VAJ5" s="118"/>
      <c r="VAK5" s="118"/>
      <c r="VAL5" s="118"/>
      <c r="VAM5" s="118"/>
      <c r="VAN5" s="118"/>
      <c r="VAO5" s="118"/>
      <c r="VAP5" s="118"/>
      <c r="VAQ5" s="118"/>
      <c r="VAR5" s="118"/>
      <c r="VAS5" s="118"/>
      <c r="VAT5" s="118"/>
      <c r="VAU5" s="118"/>
      <c r="VAV5" s="118"/>
      <c r="VAW5" s="118"/>
      <c r="VAX5" s="118"/>
      <c r="VAY5" s="118"/>
      <c r="VAZ5" s="118"/>
      <c r="VBA5" s="118"/>
      <c r="VBB5" s="118"/>
      <c r="VBC5" s="118"/>
      <c r="VBD5" s="118"/>
      <c r="VBE5" s="118"/>
      <c r="VBF5" s="118"/>
      <c r="VBG5" s="118"/>
      <c r="VBH5" s="118"/>
      <c r="VBI5" s="118"/>
      <c r="VBJ5" s="118"/>
      <c r="VBK5" s="118"/>
      <c r="VBL5" s="118"/>
      <c r="VBM5" s="118"/>
      <c r="VBN5" s="118"/>
      <c r="VBO5" s="118"/>
      <c r="VBP5" s="118"/>
      <c r="VBQ5" s="118"/>
      <c r="VBR5" s="118"/>
      <c r="VBS5" s="118"/>
      <c r="VBT5" s="118"/>
      <c r="VBU5" s="118"/>
      <c r="VBV5" s="118"/>
      <c r="VBW5" s="118"/>
      <c r="VBX5" s="118"/>
      <c r="VBY5" s="118"/>
      <c r="VBZ5" s="118"/>
      <c r="VCA5" s="118"/>
      <c r="VCB5" s="118"/>
      <c r="VCC5" s="118"/>
      <c r="VCD5" s="118"/>
      <c r="VCE5" s="118"/>
      <c r="VCF5" s="118"/>
      <c r="VCG5" s="118"/>
      <c r="VCH5" s="118"/>
      <c r="VCI5" s="118"/>
      <c r="VCJ5" s="118"/>
      <c r="VCK5" s="118"/>
      <c r="VCL5" s="118"/>
      <c r="VCM5" s="118"/>
      <c r="VCN5" s="118"/>
      <c r="VCO5" s="118"/>
      <c r="VCP5" s="118"/>
      <c r="VCQ5" s="118"/>
      <c r="VCR5" s="118"/>
      <c r="VCS5" s="118"/>
      <c r="VCT5" s="118"/>
      <c r="VCU5" s="118"/>
      <c r="VCV5" s="118"/>
      <c r="VCW5" s="118"/>
      <c r="VCX5" s="118"/>
      <c r="VCY5" s="118"/>
      <c r="VCZ5" s="118"/>
      <c r="VDA5" s="118"/>
      <c r="VDB5" s="118"/>
      <c r="VDC5" s="118"/>
      <c r="VDD5" s="118"/>
      <c r="VDE5" s="118"/>
      <c r="VDF5" s="118"/>
      <c r="VDG5" s="118"/>
      <c r="VDH5" s="118"/>
      <c r="VDI5" s="118"/>
      <c r="VDJ5" s="118"/>
      <c r="VDK5" s="118"/>
      <c r="VDL5" s="118"/>
      <c r="VDM5" s="118"/>
      <c r="VDN5" s="118"/>
      <c r="VDO5" s="118"/>
      <c r="VDP5" s="118"/>
      <c r="VDQ5" s="118"/>
      <c r="VDR5" s="118"/>
      <c r="VDS5" s="118"/>
      <c r="VDT5" s="118"/>
      <c r="VDU5" s="118"/>
      <c r="VDV5" s="118"/>
      <c r="VDW5" s="118"/>
      <c r="VDX5" s="118"/>
      <c r="VDY5" s="118"/>
      <c r="VDZ5" s="118"/>
      <c r="VEA5" s="118"/>
      <c r="VEB5" s="118"/>
      <c r="VEC5" s="118"/>
      <c r="VED5" s="118"/>
      <c r="VEE5" s="118"/>
      <c r="VEF5" s="118"/>
      <c r="VEG5" s="118"/>
      <c r="VEH5" s="118"/>
      <c r="VEI5" s="118"/>
      <c r="VEJ5" s="118"/>
      <c r="VEK5" s="118"/>
      <c r="VEL5" s="118"/>
      <c r="VEM5" s="118"/>
      <c r="VEN5" s="118"/>
      <c r="VEO5" s="118"/>
      <c r="VEP5" s="118"/>
      <c r="VEQ5" s="118"/>
      <c r="VER5" s="118"/>
      <c r="VES5" s="118"/>
      <c r="VET5" s="118"/>
      <c r="VEU5" s="118"/>
      <c r="VEV5" s="118"/>
      <c r="VEW5" s="118"/>
      <c r="VEX5" s="118"/>
      <c r="VEY5" s="118"/>
      <c r="VEZ5" s="118"/>
      <c r="VFA5" s="118"/>
      <c r="VFB5" s="118"/>
      <c r="VFC5" s="118"/>
      <c r="VFD5" s="118"/>
      <c r="VFE5" s="118"/>
      <c r="VFF5" s="118"/>
      <c r="VFG5" s="118"/>
      <c r="VFH5" s="118"/>
      <c r="VFI5" s="118"/>
      <c r="VFJ5" s="118"/>
      <c r="VFK5" s="118"/>
      <c r="VFL5" s="118"/>
      <c r="VFM5" s="118"/>
      <c r="VFN5" s="118"/>
      <c r="VFO5" s="118"/>
      <c r="VFP5" s="118"/>
      <c r="VFQ5" s="118"/>
      <c r="VFR5" s="118"/>
      <c r="VFS5" s="118"/>
      <c r="VFT5" s="118"/>
      <c r="VFU5" s="118"/>
      <c r="VFV5" s="118"/>
      <c r="VFW5" s="118"/>
      <c r="VFX5" s="118"/>
      <c r="VFY5" s="118"/>
      <c r="VFZ5" s="118"/>
      <c r="VGA5" s="118"/>
      <c r="VGB5" s="118"/>
      <c r="VGC5" s="118"/>
      <c r="VGD5" s="118"/>
      <c r="VGE5" s="118"/>
      <c r="VGF5" s="118"/>
      <c r="VGG5" s="118"/>
      <c r="VGH5" s="118"/>
      <c r="VGI5" s="118"/>
      <c r="VGJ5" s="118"/>
      <c r="VGK5" s="118"/>
      <c r="VGL5" s="118"/>
      <c r="VGM5" s="118"/>
      <c r="VGN5" s="118"/>
      <c r="VGO5" s="118"/>
      <c r="VGP5" s="118"/>
      <c r="VGQ5" s="118"/>
      <c r="VGR5" s="118"/>
      <c r="VGS5" s="118"/>
      <c r="VGT5" s="118"/>
      <c r="VGU5" s="118"/>
      <c r="VGV5" s="118"/>
      <c r="VGW5" s="118"/>
      <c r="VGX5" s="118"/>
      <c r="VGY5" s="118"/>
      <c r="VGZ5" s="118"/>
      <c r="VHA5" s="118"/>
      <c r="VHB5" s="118"/>
      <c r="VHC5" s="118"/>
      <c r="VHD5" s="118"/>
      <c r="VHE5" s="118"/>
      <c r="VHF5" s="118"/>
      <c r="VHG5" s="118"/>
      <c r="VHH5" s="118"/>
      <c r="VHI5" s="118"/>
      <c r="VHJ5" s="118"/>
      <c r="VHK5" s="118"/>
      <c r="VHL5" s="118"/>
      <c r="VHM5" s="118"/>
      <c r="VHN5" s="118"/>
      <c r="VHO5" s="118"/>
      <c r="VHP5" s="118"/>
      <c r="VHQ5" s="118"/>
      <c r="VHR5" s="118"/>
      <c r="VHS5" s="118"/>
      <c r="VHT5" s="118"/>
      <c r="VHU5" s="118"/>
      <c r="VHV5" s="118"/>
      <c r="VHW5" s="118"/>
      <c r="VHX5" s="118"/>
      <c r="VHY5" s="118"/>
      <c r="VHZ5" s="118"/>
      <c r="VIA5" s="118"/>
      <c r="VIB5" s="118"/>
      <c r="VIC5" s="118"/>
      <c r="VID5" s="118"/>
      <c r="VIE5" s="118"/>
      <c r="VIF5" s="118"/>
      <c r="VIG5" s="118"/>
      <c r="VIH5" s="118"/>
      <c r="VII5" s="118"/>
      <c r="VIJ5" s="118"/>
      <c r="VIK5" s="118"/>
      <c r="VIL5" s="118"/>
      <c r="VIM5" s="118"/>
      <c r="VIN5" s="118"/>
      <c r="VIO5" s="118"/>
      <c r="VIP5" s="118"/>
      <c r="VIQ5" s="118"/>
      <c r="VIR5" s="118"/>
      <c r="VIS5" s="118"/>
      <c r="VIT5" s="118"/>
      <c r="VIU5" s="118"/>
      <c r="VIV5" s="118"/>
      <c r="VIW5" s="118"/>
      <c r="VIX5" s="118"/>
      <c r="VIY5" s="118"/>
      <c r="VIZ5" s="118"/>
      <c r="VJA5" s="118"/>
      <c r="VJB5" s="118"/>
      <c r="VJC5" s="118"/>
      <c r="VJD5" s="118"/>
      <c r="VJE5" s="118"/>
      <c r="VJF5" s="118"/>
      <c r="VJG5" s="118"/>
      <c r="VJH5" s="118"/>
      <c r="VJI5" s="118"/>
      <c r="VJJ5" s="118"/>
      <c r="VJK5" s="118"/>
      <c r="VJL5" s="118"/>
      <c r="VJM5" s="118"/>
      <c r="VJN5" s="118"/>
      <c r="VJO5" s="118"/>
      <c r="VJP5" s="118"/>
      <c r="VJQ5" s="118"/>
      <c r="VJR5" s="118"/>
      <c r="VJS5" s="118"/>
      <c r="VJT5" s="118"/>
      <c r="VJU5" s="118"/>
      <c r="VJV5" s="118"/>
      <c r="VJW5" s="118"/>
      <c r="VJX5" s="118"/>
      <c r="VJY5" s="118"/>
      <c r="VJZ5" s="118"/>
      <c r="VKA5" s="118"/>
      <c r="VKB5" s="118"/>
      <c r="VKC5" s="118"/>
      <c r="VKD5" s="118"/>
      <c r="VKE5" s="118"/>
      <c r="VKF5" s="118"/>
      <c r="VKG5" s="118"/>
      <c r="VKH5" s="118"/>
      <c r="VKI5" s="118"/>
      <c r="VKJ5" s="118"/>
      <c r="VKK5" s="118"/>
      <c r="VKL5" s="118"/>
      <c r="VKM5" s="118"/>
      <c r="VKN5" s="118"/>
      <c r="VKO5" s="118"/>
      <c r="VKP5" s="118"/>
      <c r="VKQ5" s="118"/>
      <c r="VKR5" s="118"/>
      <c r="VKS5" s="118"/>
      <c r="VKT5" s="118"/>
      <c r="VKU5" s="118"/>
      <c r="VKV5" s="118"/>
      <c r="VKW5" s="118"/>
      <c r="VKX5" s="118"/>
      <c r="VKY5" s="118"/>
      <c r="VKZ5" s="118"/>
      <c r="VLA5" s="118"/>
      <c r="VLB5" s="118"/>
      <c r="VLC5" s="118"/>
      <c r="VLD5" s="118"/>
      <c r="VLE5" s="118"/>
      <c r="VLF5" s="118"/>
      <c r="VLG5" s="118"/>
      <c r="VLH5" s="118"/>
      <c r="VLI5" s="118"/>
      <c r="VLJ5" s="118"/>
      <c r="VLK5" s="118"/>
      <c r="VLL5" s="118"/>
      <c r="VLM5" s="118"/>
      <c r="VLN5" s="118"/>
      <c r="VLO5" s="118"/>
      <c r="VLP5" s="118"/>
      <c r="VLQ5" s="118"/>
      <c r="VLR5" s="118"/>
      <c r="VLS5" s="118"/>
      <c r="VLT5" s="118"/>
      <c r="VLU5" s="118"/>
      <c r="VLV5" s="118"/>
      <c r="VLW5" s="118"/>
      <c r="VLX5" s="118"/>
      <c r="VLY5" s="118"/>
      <c r="VLZ5" s="118"/>
      <c r="VMA5" s="118"/>
      <c r="VMB5" s="118"/>
      <c r="VMC5" s="118"/>
      <c r="VMD5" s="118"/>
      <c r="VME5" s="118"/>
      <c r="VMF5" s="118"/>
      <c r="VMG5" s="118"/>
      <c r="VMH5" s="118"/>
      <c r="VMI5" s="118"/>
      <c r="VMJ5" s="118"/>
      <c r="VMK5" s="118"/>
      <c r="VML5" s="118"/>
      <c r="VMM5" s="118"/>
      <c r="VMN5" s="118"/>
      <c r="VMO5" s="118"/>
      <c r="VMP5" s="118"/>
      <c r="VMQ5" s="118"/>
      <c r="VMR5" s="118"/>
      <c r="VMS5" s="118"/>
      <c r="VMT5" s="118"/>
      <c r="VMU5" s="118"/>
      <c r="VMV5" s="118"/>
      <c r="VMW5" s="118"/>
      <c r="VMX5" s="118"/>
      <c r="VMY5" s="118"/>
      <c r="VMZ5" s="118"/>
      <c r="VNA5" s="118"/>
      <c r="VNB5" s="118"/>
      <c r="VNC5" s="118"/>
      <c r="VND5" s="118"/>
      <c r="VNE5" s="118"/>
      <c r="VNF5" s="118"/>
      <c r="VNG5" s="118"/>
      <c r="VNH5" s="118"/>
      <c r="VNI5" s="118"/>
      <c r="VNJ5" s="118"/>
      <c r="VNK5" s="118"/>
      <c r="VNL5" s="118"/>
      <c r="VNM5" s="118"/>
      <c r="VNN5" s="118"/>
      <c r="VNO5" s="118"/>
      <c r="VNP5" s="118"/>
      <c r="VNQ5" s="118"/>
      <c r="VNR5" s="118"/>
      <c r="VNS5" s="118"/>
      <c r="VNT5" s="118"/>
      <c r="VNU5" s="118"/>
      <c r="VNV5" s="118"/>
      <c r="VNW5" s="118"/>
      <c r="VNX5" s="118"/>
      <c r="VNY5" s="118"/>
      <c r="VNZ5" s="118"/>
      <c r="VOA5" s="118"/>
      <c r="VOB5" s="118"/>
      <c r="VOC5" s="118"/>
      <c r="VOD5" s="118"/>
      <c r="VOE5" s="118"/>
      <c r="VOF5" s="118"/>
      <c r="VOG5" s="118"/>
      <c r="VOH5" s="118"/>
      <c r="VOI5" s="118"/>
      <c r="VOJ5" s="118"/>
      <c r="VOK5" s="118"/>
      <c r="VOL5" s="118"/>
      <c r="VOM5" s="118"/>
      <c r="VON5" s="118"/>
      <c r="VOO5" s="118"/>
      <c r="VOP5" s="118"/>
      <c r="VOQ5" s="118"/>
      <c r="VOR5" s="118"/>
      <c r="VOS5" s="118"/>
      <c r="VOT5" s="118"/>
      <c r="VOU5" s="118"/>
      <c r="VOV5" s="118"/>
      <c r="VOW5" s="118"/>
      <c r="VOX5" s="118"/>
      <c r="VOY5" s="118"/>
      <c r="VOZ5" s="118"/>
      <c r="VPA5" s="118"/>
      <c r="VPB5" s="118"/>
      <c r="VPC5" s="118"/>
      <c r="VPD5" s="118"/>
      <c r="VPE5" s="118"/>
      <c r="VPF5" s="118"/>
      <c r="VPG5" s="118"/>
      <c r="VPH5" s="118"/>
      <c r="VPI5" s="118"/>
      <c r="VPJ5" s="118"/>
      <c r="VPK5" s="118"/>
      <c r="VPL5" s="118"/>
      <c r="VPM5" s="118"/>
      <c r="VPN5" s="118"/>
      <c r="VPO5" s="118"/>
      <c r="VPP5" s="118"/>
      <c r="VPQ5" s="118"/>
      <c r="VPR5" s="118"/>
      <c r="VPS5" s="118"/>
      <c r="VPT5" s="118"/>
      <c r="VPU5" s="118"/>
      <c r="VPV5" s="118"/>
      <c r="VPW5" s="118"/>
      <c r="VPX5" s="118"/>
      <c r="VPY5" s="118"/>
      <c r="VPZ5" s="118"/>
      <c r="VQA5" s="118"/>
      <c r="VQB5" s="118"/>
      <c r="VQC5" s="118"/>
      <c r="VQD5" s="118"/>
      <c r="VQE5" s="118"/>
      <c r="VQF5" s="118"/>
      <c r="VQG5" s="118"/>
      <c r="VQH5" s="118"/>
      <c r="VQI5" s="118"/>
      <c r="VQJ5" s="118"/>
      <c r="VQK5" s="118"/>
      <c r="VQL5" s="118"/>
      <c r="VQM5" s="118"/>
      <c r="VQN5" s="118"/>
      <c r="VQO5" s="118"/>
      <c r="VQP5" s="118"/>
      <c r="VQQ5" s="118"/>
      <c r="VQR5" s="118"/>
      <c r="VQS5" s="118"/>
      <c r="VQT5" s="118"/>
      <c r="VQU5" s="118"/>
      <c r="VQV5" s="118"/>
      <c r="VQW5" s="118"/>
      <c r="VQX5" s="118"/>
      <c r="VQY5" s="118"/>
      <c r="VQZ5" s="118"/>
      <c r="VRA5" s="118"/>
      <c r="VRB5" s="118"/>
      <c r="VRC5" s="118"/>
      <c r="VRD5" s="118"/>
      <c r="VRE5" s="118"/>
      <c r="VRF5" s="118"/>
      <c r="VRG5" s="118"/>
      <c r="VRH5" s="118"/>
      <c r="VRI5" s="118"/>
      <c r="VRJ5" s="118"/>
      <c r="VRK5" s="118"/>
      <c r="VRL5" s="118"/>
      <c r="VRM5" s="118"/>
      <c r="VRN5" s="118"/>
      <c r="VRO5" s="118"/>
      <c r="VRP5" s="118"/>
      <c r="VRQ5" s="118"/>
      <c r="VRR5" s="118"/>
      <c r="VRS5" s="118"/>
      <c r="VRT5" s="118"/>
      <c r="VRU5" s="118"/>
      <c r="VRV5" s="118"/>
      <c r="VRW5" s="118"/>
      <c r="VRX5" s="118"/>
      <c r="VRY5" s="118"/>
      <c r="VRZ5" s="118"/>
      <c r="VSA5" s="118"/>
      <c r="VSB5" s="118"/>
      <c r="VSC5" s="118"/>
      <c r="VSD5" s="118"/>
      <c r="VSE5" s="118"/>
      <c r="VSF5" s="118"/>
      <c r="VSG5" s="118"/>
      <c r="VSH5" s="118"/>
      <c r="VSI5" s="118"/>
      <c r="VSJ5" s="118"/>
      <c r="VSK5" s="118"/>
      <c r="VSL5" s="118"/>
      <c r="VSM5" s="118"/>
      <c r="VSN5" s="118"/>
      <c r="VSO5" s="118"/>
      <c r="VSP5" s="118"/>
      <c r="VSQ5" s="118"/>
      <c r="VSR5" s="118"/>
      <c r="VSS5" s="118"/>
      <c r="VST5" s="118"/>
      <c r="VSU5" s="118"/>
      <c r="VSV5" s="118"/>
      <c r="VSW5" s="118"/>
      <c r="VSX5" s="118"/>
      <c r="VSY5" s="118"/>
      <c r="VSZ5" s="118"/>
      <c r="VTA5" s="118"/>
      <c r="VTB5" s="118"/>
      <c r="VTC5" s="118"/>
      <c r="VTD5" s="118"/>
      <c r="VTE5" s="118"/>
      <c r="VTF5" s="118"/>
      <c r="VTG5" s="118"/>
      <c r="VTH5" s="118"/>
      <c r="VTI5" s="118"/>
      <c r="VTJ5" s="118"/>
      <c r="VTK5" s="118"/>
      <c r="VTL5" s="118"/>
      <c r="VTM5" s="118"/>
      <c r="VTN5" s="118"/>
      <c r="VTO5" s="118"/>
      <c r="VTP5" s="118"/>
      <c r="VTQ5" s="118"/>
      <c r="VTR5" s="118"/>
      <c r="VTS5" s="118"/>
      <c r="VTT5" s="118"/>
      <c r="VTU5" s="118"/>
      <c r="VTV5" s="118"/>
      <c r="VTW5" s="118"/>
      <c r="VTX5" s="118"/>
      <c r="VTY5" s="118"/>
      <c r="VTZ5" s="118"/>
      <c r="VUA5" s="118"/>
      <c r="VUB5" s="118"/>
      <c r="VUC5" s="118"/>
      <c r="VUD5" s="118"/>
      <c r="VUE5" s="118"/>
      <c r="VUF5" s="118"/>
      <c r="VUG5" s="118"/>
      <c r="VUH5" s="118"/>
      <c r="VUI5" s="118"/>
      <c r="VUJ5" s="118"/>
      <c r="VUK5" s="118"/>
      <c r="VUL5" s="118"/>
      <c r="VUM5" s="118"/>
      <c r="VUN5" s="118"/>
      <c r="VUO5" s="118"/>
      <c r="VUP5" s="118"/>
      <c r="VUQ5" s="118"/>
      <c r="VUR5" s="118"/>
      <c r="VUS5" s="118"/>
      <c r="VUT5" s="118"/>
      <c r="VUU5" s="118"/>
      <c r="VUV5" s="118"/>
      <c r="VUW5" s="118"/>
      <c r="VUX5" s="118"/>
      <c r="VUY5" s="118"/>
      <c r="VUZ5" s="118"/>
      <c r="VVA5" s="118"/>
      <c r="VVB5" s="118"/>
      <c r="VVC5" s="118"/>
      <c r="VVD5" s="118"/>
      <c r="VVE5" s="118"/>
      <c r="VVF5" s="118"/>
      <c r="VVG5" s="118"/>
      <c r="VVH5" s="118"/>
      <c r="VVI5" s="118"/>
      <c r="VVJ5" s="118"/>
      <c r="VVK5" s="118"/>
      <c r="VVL5" s="118"/>
      <c r="VVM5" s="118"/>
      <c r="VVN5" s="118"/>
      <c r="VVO5" s="118"/>
      <c r="VVP5" s="118"/>
      <c r="VVQ5" s="118"/>
      <c r="VVR5" s="118"/>
      <c r="VVS5" s="118"/>
      <c r="VVT5" s="118"/>
      <c r="VVU5" s="118"/>
      <c r="VVV5" s="118"/>
      <c r="VVW5" s="118"/>
      <c r="VVX5" s="118"/>
      <c r="VVY5" s="118"/>
      <c r="VVZ5" s="118"/>
      <c r="VWA5" s="118"/>
      <c r="VWB5" s="118"/>
      <c r="VWC5" s="118"/>
      <c r="VWD5" s="118"/>
      <c r="VWE5" s="118"/>
      <c r="VWF5" s="118"/>
      <c r="VWG5" s="118"/>
      <c r="VWH5" s="118"/>
      <c r="VWI5" s="118"/>
      <c r="VWJ5" s="118"/>
      <c r="VWK5" s="118"/>
      <c r="VWL5" s="118"/>
      <c r="VWM5" s="118"/>
      <c r="VWN5" s="118"/>
      <c r="VWO5" s="118"/>
      <c r="VWP5" s="118"/>
      <c r="VWQ5" s="118"/>
      <c r="VWR5" s="118"/>
      <c r="VWS5" s="118"/>
      <c r="VWT5" s="118"/>
      <c r="VWU5" s="118"/>
      <c r="VWV5" s="118"/>
      <c r="VWW5" s="118"/>
      <c r="VWX5" s="118"/>
      <c r="VWY5" s="118"/>
      <c r="VWZ5" s="118"/>
      <c r="VXA5" s="118"/>
      <c r="VXB5" s="118"/>
      <c r="VXC5" s="118"/>
      <c r="VXD5" s="118"/>
      <c r="VXE5" s="118"/>
      <c r="VXF5" s="118"/>
      <c r="VXG5" s="118"/>
      <c r="VXH5" s="118"/>
      <c r="VXI5" s="118"/>
      <c r="VXJ5" s="118"/>
      <c r="VXK5" s="118"/>
      <c r="VXL5" s="118"/>
      <c r="VXM5" s="118"/>
      <c r="VXN5" s="118"/>
      <c r="VXO5" s="118"/>
      <c r="VXP5" s="118"/>
      <c r="VXQ5" s="118"/>
      <c r="VXR5" s="118"/>
      <c r="VXS5" s="118"/>
      <c r="VXT5" s="118"/>
      <c r="VXU5" s="118"/>
      <c r="VXV5" s="118"/>
      <c r="VXW5" s="118"/>
      <c r="VXX5" s="118"/>
      <c r="VXY5" s="118"/>
      <c r="VXZ5" s="118"/>
      <c r="VYA5" s="118"/>
      <c r="VYB5" s="118"/>
      <c r="VYC5" s="118"/>
      <c r="VYD5" s="118"/>
      <c r="VYE5" s="118"/>
      <c r="VYF5" s="118"/>
      <c r="VYG5" s="118"/>
      <c r="VYH5" s="118"/>
      <c r="VYI5" s="118"/>
      <c r="VYJ5" s="118"/>
      <c r="VYK5" s="118"/>
      <c r="VYL5" s="118"/>
      <c r="VYM5" s="118"/>
      <c r="VYN5" s="118"/>
      <c r="VYO5" s="118"/>
      <c r="VYP5" s="118"/>
      <c r="VYQ5" s="118"/>
      <c r="VYR5" s="118"/>
      <c r="VYS5" s="118"/>
      <c r="VYT5" s="118"/>
      <c r="VYU5" s="118"/>
      <c r="VYV5" s="118"/>
      <c r="VYW5" s="118"/>
      <c r="VYX5" s="118"/>
      <c r="VYY5" s="118"/>
      <c r="VYZ5" s="118"/>
      <c r="VZA5" s="118"/>
      <c r="VZB5" s="118"/>
      <c r="VZC5" s="118"/>
      <c r="VZD5" s="118"/>
      <c r="VZE5" s="118"/>
      <c r="VZF5" s="118"/>
      <c r="VZG5" s="118"/>
      <c r="VZH5" s="118"/>
      <c r="VZI5" s="118"/>
      <c r="VZJ5" s="118"/>
      <c r="VZK5" s="118"/>
      <c r="VZL5" s="118"/>
      <c r="VZM5" s="118"/>
      <c r="VZN5" s="118"/>
      <c r="VZO5" s="118"/>
      <c r="VZP5" s="118"/>
      <c r="VZQ5" s="118"/>
      <c r="VZR5" s="118"/>
      <c r="VZS5" s="118"/>
      <c r="VZT5" s="118"/>
      <c r="VZU5" s="118"/>
      <c r="VZV5" s="118"/>
      <c r="VZW5" s="118"/>
      <c r="VZX5" s="118"/>
      <c r="VZY5" s="118"/>
      <c r="VZZ5" s="118"/>
      <c r="WAA5" s="118"/>
      <c r="WAB5" s="118"/>
      <c r="WAC5" s="118"/>
      <c r="WAD5" s="118"/>
      <c r="WAE5" s="118"/>
      <c r="WAF5" s="118"/>
      <c r="WAG5" s="118"/>
      <c r="WAH5" s="118"/>
      <c r="WAI5" s="118"/>
      <c r="WAJ5" s="118"/>
      <c r="WAK5" s="118"/>
      <c r="WAL5" s="118"/>
      <c r="WAM5" s="118"/>
      <c r="WAN5" s="118"/>
      <c r="WAO5" s="118"/>
      <c r="WAP5" s="118"/>
      <c r="WAQ5" s="118"/>
      <c r="WAR5" s="118"/>
      <c r="WAS5" s="118"/>
      <c r="WAT5" s="118"/>
      <c r="WAU5" s="118"/>
      <c r="WAV5" s="118"/>
      <c r="WAW5" s="118"/>
      <c r="WAX5" s="118"/>
      <c r="WAY5" s="118"/>
      <c r="WAZ5" s="118"/>
      <c r="WBA5" s="118"/>
      <c r="WBB5" s="118"/>
      <c r="WBC5" s="118"/>
      <c r="WBD5" s="118"/>
      <c r="WBE5" s="118"/>
      <c r="WBF5" s="118"/>
      <c r="WBG5" s="118"/>
      <c r="WBH5" s="118"/>
      <c r="WBI5" s="118"/>
      <c r="WBJ5" s="118"/>
      <c r="WBK5" s="118"/>
      <c r="WBL5" s="118"/>
      <c r="WBM5" s="118"/>
      <c r="WBN5" s="118"/>
      <c r="WBO5" s="118"/>
      <c r="WBP5" s="118"/>
      <c r="WBQ5" s="118"/>
      <c r="WBR5" s="118"/>
      <c r="WBS5" s="118"/>
      <c r="WBT5" s="118"/>
      <c r="WBU5" s="118"/>
      <c r="WBV5" s="118"/>
      <c r="WBW5" s="118"/>
      <c r="WBX5" s="118"/>
      <c r="WBY5" s="118"/>
      <c r="WBZ5" s="118"/>
      <c r="WCA5" s="118"/>
      <c r="WCB5" s="118"/>
      <c r="WCC5" s="118"/>
      <c r="WCD5" s="118"/>
      <c r="WCE5" s="118"/>
      <c r="WCF5" s="118"/>
      <c r="WCG5" s="118"/>
      <c r="WCH5" s="118"/>
      <c r="WCI5" s="118"/>
      <c r="WCJ5" s="118"/>
      <c r="WCK5" s="118"/>
      <c r="WCL5" s="118"/>
      <c r="WCM5" s="118"/>
      <c r="WCN5" s="118"/>
      <c r="WCO5" s="118"/>
      <c r="WCP5" s="118"/>
      <c r="WCQ5" s="118"/>
      <c r="WCR5" s="118"/>
      <c r="WCS5" s="118"/>
      <c r="WCT5" s="118"/>
      <c r="WCU5" s="118"/>
      <c r="WCV5" s="118"/>
      <c r="WCW5" s="118"/>
      <c r="WCX5" s="118"/>
      <c r="WCY5" s="118"/>
      <c r="WCZ5" s="118"/>
      <c r="WDA5" s="118"/>
      <c r="WDB5" s="118"/>
      <c r="WDC5" s="118"/>
      <c r="WDD5" s="118"/>
      <c r="WDE5" s="118"/>
      <c r="WDF5" s="118"/>
      <c r="WDG5" s="118"/>
      <c r="WDH5" s="118"/>
      <c r="WDI5" s="118"/>
      <c r="WDJ5" s="118"/>
      <c r="WDK5" s="118"/>
      <c r="WDL5" s="118"/>
      <c r="WDM5" s="118"/>
      <c r="WDN5" s="118"/>
      <c r="WDO5" s="118"/>
      <c r="WDP5" s="118"/>
      <c r="WDQ5" s="118"/>
      <c r="WDR5" s="118"/>
      <c r="WDS5" s="118"/>
      <c r="WDT5" s="118"/>
      <c r="WDU5" s="118"/>
      <c r="WDV5" s="118"/>
      <c r="WDW5" s="118"/>
      <c r="WDX5" s="118"/>
      <c r="WDY5" s="118"/>
      <c r="WDZ5" s="118"/>
      <c r="WEA5" s="118"/>
      <c r="WEB5" s="118"/>
      <c r="WEC5" s="118"/>
      <c r="WED5" s="118"/>
      <c r="WEE5" s="118"/>
      <c r="WEF5" s="118"/>
      <c r="WEG5" s="118"/>
      <c r="WEH5" s="118"/>
      <c r="WEI5" s="118"/>
      <c r="WEJ5" s="118"/>
      <c r="WEK5" s="118"/>
      <c r="WEL5" s="118"/>
      <c r="WEM5" s="118"/>
      <c r="WEN5" s="118"/>
      <c r="WEO5" s="118"/>
      <c r="WEP5" s="118"/>
      <c r="WEQ5" s="118"/>
      <c r="WER5" s="118"/>
      <c r="WES5" s="118"/>
      <c r="WET5" s="118"/>
      <c r="WEU5" s="118"/>
      <c r="WEV5" s="118"/>
      <c r="WEW5" s="118"/>
      <c r="WEX5" s="118"/>
      <c r="WEY5" s="118"/>
      <c r="WEZ5" s="118"/>
      <c r="WFA5" s="118"/>
      <c r="WFB5" s="118"/>
      <c r="WFC5" s="118"/>
      <c r="WFD5" s="118"/>
      <c r="WFE5" s="118"/>
      <c r="WFF5" s="118"/>
      <c r="WFG5" s="118"/>
      <c r="WFH5" s="118"/>
      <c r="WFI5" s="118"/>
      <c r="WFJ5" s="118"/>
      <c r="WFK5" s="118"/>
      <c r="WFL5" s="118"/>
      <c r="WFM5" s="118"/>
      <c r="WFN5" s="118"/>
      <c r="WFO5" s="118"/>
      <c r="WFP5" s="118"/>
      <c r="WFQ5" s="118"/>
      <c r="WFR5" s="118"/>
      <c r="WFS5" s="118"/>
      <c r="WFT5" s="118"/>
      <c r="WFU5" s="118"/>
      <c r="WFV5" s="118"/>
      <c r="WFW5" s="118"/>
      <c r="WFX5" s="118"/>
      <c r="WFY5" s="118"/>
      <c r="WFZ5" s="118"/>
      <c r="WGA5" s="118"/>
      <c r="WGB5" s="118"/>
      <c r="WGC5" s="118"/>
      <c r="WGD5" s="118"/>
      <c r="WGE5" s="118"/>
      <c r="WGF5" s="118"/>
      <c r="WGG5" s="118"/>
      <c r="WGH5" s="118"/>
      <c r="WGI5" s="118"/>
      <c r="WGJ5" s="118"/>
      <c r="WGK5" s="118"/>
      <c r="WGL5" s="118"/>
      <c r="WGM5" s="118"/>
      <c r="WGN5" s="118"/>
      <c r="WGO5" s="118"/>
      <c r="WGP5" s="118"/>
      <c r="WGQ5" s="118"/>
      <c r="WGR5" s="118"/>
      <c r="WGS5" s="118"/>
      <c r="WGT5" s="118"/>
      <c r="WGU5" s="118"/>
      <c r="WGV5" s="118"/>
      <c r="WGW5" s="118"/>
      <c r="WGX5" s="118"/>
      <c r="WGY5" s="118"/>
      <c r="WGZ5" s="118"/>
      <c r="WHA5" s="118"/>
      <c r="WHB5" s="118"/>
      <c r="WHC5" s="118"/>
      <c r="WHD5" s="118"/>
      <c r="WHE5" s="118"/>
      <c r="WHF5" s="118"/>
      <c r="WHG5" s="118"/>
      <c r="WHH5" s="118"/>
      <c r="WHI5" s="118"/>
      <c r="WHJ5" s="118"/>
      <c r="WHK5" s="118"/>
      <c r="WHL5" s="118"/>
      <c r="WHM5" s="118"/>
      <c r="WHN5" s="118"/>
      <c r="WHO5" s="118"/>
      <c r="WHP5" s="118"/>
      <c r="WHQ5" s="118"/>
      <c r="WHR5" s="118"/>
      <c r="WHS5" s="118"/>
      <c r="WHT5" s="118"/>
      <c r="WHU5" s="118"/>
      <c r="WHV5" s="118"/>
      <c r="WHW5" s="118"/>
      <c r="WHX5" s="118"/>
      <c r="WHY5" s="118"/>
      <c r="WHZ5" s="118"/>
      <c r="WIA5" s="118"/>
      <c r="WIB5" s="118"/>
      <c r="WIC5" s="118"/>
      <c r="WID5" s="118"/>
      <c r="WIE5" s="118"/>
      <c r="WIF5" s="118"/>
      <c r="WIG5" s="118"/>
      <c r="WIH5" s="118"/>
      <c r="WII5" s="118"/>
      <c r="WIJ5" s="118"/>
      <c r="WIK5" s="118"/>
      <c r="WIL5" s="118"/>
      <c r="WIM5" s="118"/>
      <c r="WIN5" s="118"/>
      <c r="WIO5" s="118"/>
      <c r="WIP5" s="118"/>
      <c r="WIQ5" s="118"/>
      <c r="WIR5" s="118"/>
      <c r="WIS5" s="118"/>
      <c r="WIT5" s="118"/>
      <c r="WIU5" s="118"/>
      <c r="WIV5" s="118"/>
      <c r="WIW5" s="118"/>
      <c r="WIX5" s="118"/>
      <c r="WIY5" s="118"/>
      <c r="WIZ5" s="118"/>
      <c r="WJA5" s="118"/>
      <c r="WJB5" s="118"/>
      <c r="WJC5" s="118"/>
      <c r="WJD5" s="118"/>
      <c r="WJE5" s="118"/>
      <c r="WJF5" s="118"/>
      <c r="WJG5" s="118"/>
      <c r="WJH5" s="118"/>
      <c r="WJI5" s="118"/>
      <c r="WJJ5" s="118"/>
      <c r="WJK5" s="118"/>
      <c r="WJL5" s="118"/>
      <c r="WJM5" s="118"/>
      <c r="WJN5" s="118"/>
      <c r="WJO5" s="118"/>
      <c r="WJP5" s="118"/>
      <c r="WJQ5" s="118"/>
      <c r="WJR5" s="118"/>
      <c r="WJS5" s="118"/>
      <c r="WJT5" s="118"/>
      <c r="WJU5" s="118"/>
      <c r="WJV5" s="118"/>
      <c r="WJW5" s="118"/>
      <c r="WJX5" s="118"/>
      <c r="WJY5" s="118"/>
      <c r="WJZ5" s="118"/>
      <c r="WKA5" s="118"/>
      <c r="WKB5" s="118"/>
      <c r="WKC5" s="118"/>
      <c r="WKD5" s="118"/>
      <c r="WKE5" s="118"/>
      <c r="WKF5" s="118"/>
      <c r="WKG5" s="118"/>
      <c r="WKH5" s="118"/>
      <c r="WKI5" s="118"/>
      <c r="WKJ5" s="118"/>
      <c r="WKK5" s="118"/>
      <c r="WKL5" s="118"/>
      <c r="WKM5" s="118"/>
      <c r="WKN5" s="118"/>
      <c r="WKO5" s="118"/>
      <c r="WKP5" s="118"/>
      <c r="WKQ5" s="118"/>
      <c r="WKR5" s="118"/>
      <c r="WKS5" s="118"/>
      <c r="WKT5" s="118"/>
      <c r="WKU5" s="118"/>
      <c r="WKV5" s="118"/>
      <c r="WKW5" s="118"/>
      <c r="WKX5" s="118"/>
      <c r="WKY5" s="118"/>
      <c r="WKZ5" s="118"/>
      <c r="WLA5" s="118"/>
      <c r="WLB5" s="118"/>
      <c r="WLC5" s="118"/>
      <c r="WLD5" s="118"/>
      <c r="WLE5" s="118"/>
      <c r="WLF5" s="118"/>
      <c r="WLG5" s="118"/>
      <c r="WLH5" s="118"/>
      <c r="WLI5" s="118"/>
      <c r="WLJ5" s="118"/>
      <c r="WLK5" s="118"/>
      <c r="WLL5" s="118"/>
      <c r="WLM5" s="118"/>
      <c r="WLN5" s="118"/>
      <c r="WLO5" s="118"/>
      <c r="WLP5" s="118"/>
      <c r="WLQ5" s="118"/>
      <c r="WLR5" s="118"/>
      <c r="WLS5" s="118"/>
      <c r="WLT5" s="118"/>
      <c r="WLU5" s="118"/>
      <c r="WLV5" s="118"/>
      <c r="WLW5" s="118"/>
      <c r="WLX5" s="118"/>
      <c r="WLY5" s="118"/>
      <c r="WLZ5" s="118"/>
      <c r="WMA5" s="118"/>
      <c r="WMB5" s="118"/>
      <c r="WMC5" s="118"/>
      <c r="WMD5" s="118"/>
      <c r="WME5" s="118"/>
      <c r="WMF5" s="118"/>
      <c r="WMG5" s="118"/>
      <c r="WMH5" s="118"/>
      <c r="WMI5" s="118"/>
      <c r="WMJ5" s="118"/>
      <c r="WMK5" s="118"/>
      <c r="WML5" s="118"/>
      <c r="WMM5" s="118"/>
      <c r="WMN5" s="118"/>
      <c r="WMO5" s="118"/>
      <c r="WMP5" s="118"/>
      <c r="WMQ5" s="118"/>
      <c r="WMR5" s="118"/>
      <c r="WMS5" s="118"/>
      <c r="WMT5" s="118"/>
      <c r="WMU5" s="118"/>
      <c r="WMV5" s="118"/>
      <c r="WMW5" s="118"/>
      <c r="WMX5" s="118"/>
      <c r="WMY5" s="118"/>
      <c r="WMZ5" s="118"/>
      <c r="WNA5" s="118"/>
      <c r="WNB5" s="118"/>
      <c r="WNC5" s="118"/>
      <c r="WND5" s="118"/>
      <c r="WNE5" s="118"/>
      <c r="WNF5" s="118"/>
      <c r="WNG5" s="118"/>
      <c r="WNH5" s="118"/>
      <c r="WNI5" s="118"/>
      <c r="WNJ5" s="118"/>
      <c r="WNK5" s="118"/>
      <c r="WNL5" s="118"/>
      <c r="WNM5" s="118"/>
      <c r="WNN5" s="118"/>
      <c r="WNO5" s="118"/>
      <c r="WNP5" s="118"/>
      <c r="WNQ5" s="118"/>
      <c r="WNR5" s="118"/>
      <c r="WNS5" s="118"/>
      <c r="WNT5" s="118"/>
      <c r="WNU5" s="118"/>
      <c r="WNV5" s="118"/>
      <c r="WNW5" s="118"/>
      <c r="WNX5" s="118"/>
      <c r="WNY5" s="118"/>
      <c r="WNZ5" s="118"/>
      <c r="WOA5" s="118"/>
      <c r="WOB5" s="118"/>
      <c r="WOC5" s="118"/>
      <c r="WOD5" s="118"/>
      <c r="WOE5" s="118"/>
      <c r="WOF5" s="118"/>
      <c r="WOG5" s="118"/>
      <c r="WOH5" s="118"/>
      <c r="WOI5" s="118"/>
      <c r="WOJ5" s="118"/>
      <c r="WOK5" s="118"/>
      <c r="WOL5" s="118"/>
      <c r="WOM5" s="118"/>
      <c r="WON5" s="118"/>
      <c r="WOO5" s="118"/>
      <c r="WOP5" s="118"/>
      <c r="WOQ5" s="118"/>
      <c r="WOR5" s="118"/>
      <c r="WOS5" s="118"/>
      <c r="WOT5" s="118"/>
      <c r="WOU5" s="118"/>
      <c r="WOV5" s="118"/>
      <c r="WOW5" s="118"/>
      <c r="WOX5" s="118"/>
      <c r="WOY5" s="118"/>
      <c r="WOZ5" s="118"/>
      <c r="WPA5" s="118"/>
      <c r="WPB5" s="118"/>
      <c r="WPC5" s="118"/>
      <c r="WPD5" s="118"/>
      <c r="WPE5" s="118"/>
      <c r="WPF5" s="118"/>
      <c r="WPG5" s="118"/>
      <c r="WPH5" s="118"/>
      <c r="WPI5" s="118"/>
      <c r="WPJ5" s="118"/>
      <c r="WPK5" s="118"/>
      <c r="WPL5" s="118"/>
      <c r="WPM5" s="118"/>
      <c r="WPN5" s="118"/>
      <c r="WPO5" s="118"/>
      <c r="WPP5" s="118"/>
      <c r="WPQ5" s="118"/>
      <c r="WPR5" s="118"/>
      <c r="WPS5" s="118"/>
      <c r="WPT5" s="118"/>
      <c r="WPU5" s="118"/>
      <c r="WPV5" s="118"/>
      <c r="WPW5" s="118"/>
      <c r="WPX5" s="118"/>
      <c r="WPY5" s="118"/>
      <c r="WPZ5" s="118"/>
      <c r="WQA5" s="118"/>
      <c r="WQB5" s="118"/>
      <c r="WQC5" s="118"/>
      <c r="WQD5" s="118"/>
      <c r="WQE5" s="118"/>
      <c r="WQF5" s="118"/>
      <c r="WQG5" s="118"/>
      <c r="WQH5" s="118"/>
      <c r="WQI5" s="118"/>
      <c r="WQJ5" s="118"/>
      <c r="WQK5" s="118"/>
      <c r="WQL5" s="118"/>
      <c r="WQM5" s="118"/>
      <c r="WQN5" s="118"/>
      <c r="WQO5" s="118"/>
      <c r="WQP5" s="118"/>
      <c r="WQQ5" s="118"/>
      <c r="WQR5" s="118"/>
      <c r="WQS5" s="118"/>
      <c r="WQT5" s="118"/>
      <c r="WQU5" s="118"/>
      <c r="WQV5" s="118"/>
      <c r="WQW5" s="118"/>
      <c r="WQX5" s="118"/>
      <c r="WQY5" s="118"/>
      <c r="WQZ5" s="118"/>
      <c r="WRA5" s="118"/>
      <c r="WRB5" s="118"/>
      <c r="WRC5" s="118"/>
      <c r="WRD5" s="118"/>
      <c r="WRE5" s="118"/>
      <c r="WRF5" s="118"/>
      <c r="WRG5" s="118"/>
      <c r="WRH5" s="118"/>
      <c r="WRI5" s="118"/>
      <c r="WRJ5" s="118"/>
      <c r="WRK5" s="118"/>
      <c r="WRL5" s="118"/>
      <c r="WRM5" s="118"/>
      <c r="WRN5" s="118"/>
      <c r="WRO5" s="118"/>
      <c r="WRP5" s="118"/>
      <c r="WRQ5" s="118"/>
      <c r="WRR5" s="118"/>
      <c r="WRS5" s="118"/>
      <c r="WRT5" s="118"/>
      <c r="WRU5" s="118"/>
      <c r="WRV5" s="118"/>
      <c r="WRW5" s="118"/>
      <c r="WRX5" s="118"/>
      <c r="WRY5" s="118"/>
      <c r="WRZ5" s="118"/>
      <c r="WSA5" s="118"/>
      <c r="WSB5" s="118"/>
      <c r="WSC5" s="118"/>
      <c r="WSD5" s="118"/>
      <c r="WSE5" s="118"/>
      <c r="WSF5" s="118"/>
      <c r="WSG5" s="118"/>
      <c r="WSH5" s="118"/>
      <c r="WSI5" s="118"/>
      <c r="WSJ5" s="118"/>
      <c r="WSK5" s="118"/>
      <c r="WSL5" s="118"/>
      <c r="WSM5" s="118"/>
      <c r="WSN5" s="118"/>
      <c r="WSO5" s="118"/>
      <c r="WSP5" s="118"/>
      <c r="WSQ5" s="118"/>
      <c r="WSR5" s="118"/>
      <c r="WSS5" s="118"/>
      <c r="WST5" s="118"/>
      <c r="WSU5" s="118"/>
      <c r="WSV5" s="118"/>
      <c r="WSW5" s="118"/>
      <c r="WSX5" s="118"/>
      <c r="WSY5" s="118"/>
      <c r="WSZ5" s="118"/>
      <c r="WTA5" s="118"/>
      <c r="WTB5" s="118"/>
      <c r="WTC5" s="118"/>
      <c r="WTD5" s="118"/>
      <c r="WTE5" s="118"/>
      <c r="WTF5" s="118"/>
      <c r="WTG5" s="118"/>
      <c r="WTH5" s="118"/>
      <c r="WTI5" s="118"/>
      <c r="WTJ5" s="118"/>
      <c r="WTK5" s="118"/>
      <c r="WTL5" s="118"/>
      <c r="WTM5" s="118"/>
      <c r="WTN5" s="118"/>
      <c r="WTO5" s="118"/>
      <c r="WTP5" s="118"/>
      <c r="WTQ5" s="118"/>
      <c r="WTR5" s="118"/>
      <c r="WTS5" s="118"/>
      <c r="WTT5" s="118"/>
      <c r="WTU5" s="118"/>
      <c r="WTV5" s="118"/>
      <c r="WTW5" s="118"/>
      <c r="WTX5" s="118"/>
      <c r="WTY5" s="118"/>
      <c r="WTZ5" s="118"/>
      <c r="WUA5" s="118"/>
      <c r="WUB5" s="118"/>
      <c r="WUC5" s="118"/>
      <c r="WUD5" s="118"/>
      <c r="WUE5" s="118"/>
      <c r="WUF5" s="118"/>
      <c r="WUG5" s="118"/>
      <c r="WUH5" s="118"/>
      <c r="WUI5" s="118"/>
      <c r="WUJ5" s="118"/>
      <c r="WUK5" s="118"/>
      <c r="WUL5" s="118"/>
      <c r="WUM5" s="118"/>
      <c r="WUN5" s="118"/>
      <c r="WUO5" s="118"/>
      <c r="WUP5" s="118"/>
      <c r="WUQ5" s="118"/>
      <c r="WUR5" s="118"/>
      <c r="WUS5" s="118"/>
      <c r="WUT5" s="118"/>
      <c r="WUU5" s="118"/>
      <c r="WUV5" s="118"/>
      <c r="WUW5" s="118"/>
      <c r="WUX5" s="118"/>
      <c r="WUY5" s="118"/>
      <c r="WUZ5" s="118"/>
      <c r="WVA5" s="118"/>
      <c r="WVB5" s="118"/>
      <c r="WVC5" s="118"/>
      <c r="WVD5" s="118"/>
      <c r="WVE5" s="118"/>
      <c r="WVF5" s="118"/>
      <c r="WVG5" s="118"/>
      <c r="WVH5" s="118"/>
      <c r="WVI5" s="118"/>
      <c r="WVJ5" s="118"/>
      <c r="WVK5" s="118"/>
      <c r="WVL5" s="118"/>
      <c r="WVM5" s="118"/>
      <c r="WVN5" s="118"/>
      <c r="WVO5" s="118"/>
      <c r="WVP5" s="118"/>
      <c r="WVQ5" s="118"/>
      <c r="WVR5" s="118"/>
      <c r="WVS5" s="118"/>
      <c r="WVT5" s="118"/>
      <c r="WVU5" s="118"/>
      <c r="WVV5" s="118"/>
      <c r="WVW5" s="118"/>
      <c r="WVX5" s="118"/>
      <c r="WVY5" s="118"/>
      <c r="WVZ5" s="118"/>
      <c r="WWA5" s="118"/>
      <c r="WWB5" s="118"/>
      <c r="WWC5" s="118"/>
      <c r="WWD5" s="118"/>
      <c r="WWE5" s="118"/>
      <c r="WWF5" s="118"/>
      <c r="WWG5" s="118"/>
      <c r="WWH5" s="118"/>
      <c r="WWI5" s="118"/>
      <c r="WWJ5" s="118"/>
      <c r="WWK5" s="118"/>
      <c r="WWL5" s="118"/>
      <c r="WWM5" s="118"/>
      <c r="WWN5" s="118"/>
      <c r="WWO5" s="118"/>
      <c r="WWP5" s="118"/>
      <c r="WWQ5" s="118"/>
      <c r="WWR5" s="118"/>
      <c r="WWS5" s="118"/>
      <c r="WWT5" s="118"/>
      <c r="WWU5" s="118"/>
      <c r="WWV5" s="118"/>
      <c r="WWW5" s="118"/>
      <c r="WWX5" s="118"/>
      <c r="WWY5" s="118"/>
      <c r="WWZ5" s="118"/>
      <c r="WXA5" s="118"/>
      <c r="WXB5" s="118"/>
      <c r="WXC5" s="118"/>
      <c r="WXD5" s="118"/>
      <c r="WXE5" s="118"/>
      <c r="WXF5" s="118"/>
      <c r="WXG5" s="118"/>
      <c r="WXH5" s="118"/>
      <c r="WXI5" s="118"/>
      <c r="WXJ5" s="118"/>
      <c r="WXK5" s="118"/>
      <c r="WXL5" s="118"/>
      <c r="WXM5" s="118"/>
      <c r="WXN5" s="118"/>
      <c r="WXO5" s="118"/>
      <c r="WXP5" s="118"/>
      <c r="WXQ5" s="118"/>
      <c r="WXR5" s="118"/>
      <c r="WXS5" s="118"/>
      <c r="WXT5" s="118"/>
      <c r="WXU5" s="118"/>
      <c r="WXV5" s="118"/>
      <c r="WXW5" s="118"/>
      <c r="WXX5" s="118"/>
      <c r="WXY5" s="118"/>
      <c r="WXZ5" s="118"/>
      <c r="WYA5" s="118"/>
      <c r="WYB5" s="118"/>
      <c r="WYC5" s="118"/>
      <c r="WYD5" s="118"/>
      <c r="WYE5" s="118"/>
      <c r="WYF5" s="118"/>
      <c r="WYG5" s="118"/>
      <c r="WYH5" s="118"/>
      <c r="WYI5" s="118"/>
      <c r="WYJ5" s="118"/>
      <c r="WYK5" s="118"/>
      <c r="WYL5" s="118"/>
      <c r="WYM5" s="118"/>
      <c r="WYN5" s="118"/>
      <c r="WYO5" s="118"/>
      <c r="WYP5" s="118"/>
      <c r="WYQ5" s="118"/>
      <c r="WYR5" s="118"/>
      <c r="WYS5" s="118"/>
      <c r="WYT5" s="118"/>
      <c r="WYU5" s="118"/>
      <c r="WYV5" s="118"/>
      <c r="WYW5" s="118"/>
      <c r="WYX5" s="118"/>
      <c r="WYY5" s="118"/>
      <c r="WYZ5" s="118"/>
      <c r="WZA5" s="118"/>
      <c r="WZB5" s="118"/>
      <c r="WZC5" s="118"/>
      <c r="WZD5" s="118"/>
      <c r="WZE5" s="118"/>
      <c r="WZF5" s="118"/>
      <c r="WZG5" s="118"/>
      <c r="WZH5" s="118"/>
      <c r="WZI5" s="118"/>
      <c r="WZJ5" s="118"/>
      <c r="WZK5" s="118"/>
      <c r="WZL5" s="118"/>
      <c r="WZM5" s="118"/>
      <c r="WZN5" s="118"/>
      <c r="WZO5" s="118"/>
      <c r="WZP5" s="118"/>
      <c r="WZQ5" s="118"/>
      <c r="WZR5" s="118"/>
      <c r="WZS5" s="118"/>
      <c r="WZT5" s="118"/>
      <c r="WZU5" s="118"/>
      <c r="WZV5" s="118"/>
      <c r="WZW5" s="118"/>
      <c r="WZX5" s="118"/>
      <c r="WZY5" s="118"/>
      <c r="WZZ5" s="118"/>
      <c r="XAA5" s="118"/>
      <c r="XAB5" s="118"/>
      <c r="XAC5" s="118"/>
      <c r="XAD5" s="118"/>
      <c r="XAE5" s="118"/>
      <c r="XAF5" s="118"/>
      <c r="XAG5" s="118"/>
      <c r="XAH5" s="118"/>
      <c r="XAI5" s="118"/>
      <c r="XAJ5" s="118"/>
      <c r="XAK5" s="118"/>
      <c r="XAL5" s="118"/>
      <c r="XAM5" s="118"/>
      <c r="XAN5" s="118"/>
      <c r="XAO5" s="118"/>
      <c r="XAP5" s="118"/>
      <c r="XAQ5" s="118"/>
      <c r="XAR5" s="118"/>
      <c r="XAS5" s="118"/>
      <c r="XAT5" s="118"/>
      <c r="XAU5" s="118"/>
      <c r="XAV5" s="118"/>
      <c r="XAW5" s="118"/>
      <c r="XAX5" s="118"/>
      <c r="XAY5" s="118"/>
      <c r="XAZ5" s="118"/>
      <c r="XBA5" s="118"/>
      <c r="XBB5" s="118"/>
      <c r="XBC5" s="118"/>
      <c r="XBD5" s="118"/>
      <c r="XBE5" s="118"/>
      <c r="XBF5" s="118"/>
      <c r="XBG5" s="118"/>
      <c r="XBH5" s="118"/>
      <c r="XBI5" s="118"/>
      <c r="XBJ5" s="118"/>
      <c r="XBK5" s="118"/>
      <c r="XBL5" s="118"/>
      <c r="XBM5" s="118"/>
      <c r="XBN5" s="118"/>
      <c r="XBO5" s="118"/>
      <c r="XBP5" s="118"/>
      <c r="XBQ5" s="118"/>
      <c r="XBR5" s="118"/>
      <c r="XBS5" s="118"/>
      <c r="XBT5" s="118"/>
      <c r="XBU5" s="118"/>
      <c r="XBV5" s="118"/>
      <c r="XBW5" s="118"/>
      <c r="XBX5" s="118"/>
      <c r="XBY5" s="118"/>
      <c r="XBZ5" s="118"/>
      <c r="XCA5" s="118"/>
      <c r="XCB5" s="118"/>
      <c r="XCC5" s="118"/>
      <c r="XCD5" s="118"/>
      <c r="XCE5" s="118"/>
      <c r="XCF5" s="118"/>
      <c r="XCG5" s="118"/>
      <c r="XCH5" s="118"/>
      <c r="XCI5" s="118"/>
      <c r="XCJ5" s="118"/>
      <c r="XCK5" s="118"/>
      <c r="XCL5" s="118"/>
      <c r="XCM5" s="118"/>
      <c r="XCN5" s="118"/>
      <c r="XCO5" s="118"/>
      <c r="XCP5" s="118"/>
      <c r="XCQ5" s="118"/>
      <c r="XCR5" s="118"/>
      <c r="XCS5" s="118"/>
      <c r="XCT5" s="118"/>
      <c r="XCU5" s="118"/>
      <c r="XCV5" s="118"/>
      <c r="XCW5" s="118"/>
      <c r="XCX5" s="118"/>
      <c r="XCY5" s="118"/>
      <c r="XCZ5" s="118"/>
      <c r="XDA5" s="118"/>
      <c r="XDB5" s="118"/>
      <c r="XDC5" s="118"/>
      <c r="XDD5" s="118"/>
      <c r="XDE5" s="118"/>
      <c r="XDF5" s="118"/>
      <c r="XDG5" s="118"/>
      <c r="XDH5" s="118"/>
      <c r="XDI5" s="118"/>
      <c r="XDJ5" s="118"/>
      <c r="XDK5" s="118"/>
      <c r="XDL5" s="118"/>
      <c r="XDM5" s="118"/>
      <c r="XDN5" s="118"/>
      <c r="XDO5" s="118"/>
      <c r="XDP5" s="118"/>
      <c r="XDQ5" s="118"/>
      <c r="XDR5" s="118"/>
      <c r="XDS5" s="118"/>
      <c r="XDT5" s="118"/>
      <c r="XDU5" s="118"/>
      <c r="XDV5" s="118"/>
      <c r="XDW5" s="118"/>
      <c r="XDX5" s="118"/>
      <c r="XDY5" s="118"/>
      <c r="XDZ5" s="118"/>
      <c r="XEA5" s="118"/>
      <c r="XEB5" s="118"/>
      <c r="XEC5" s="118"/>
      <c r="XED5" s="118"/>
      <c r="XEE5" s="118"/>
      <c r="XEF5" s="118"/>
      <c r="XEG5" s="118"/>
      <c r="XEH5" s="118"/>
      <c r="XEI5" s="118"/>
      <c r="XEJ5" s="118"/>
      <c r="XEK5" s="118"/>
      <c r="XEL5" s="118"/>
      <c r="XEM5" s="118"/>
      <c r="XEN5" s="118"/>
      <c r="XEO5" s="118"/>
      <c r="XEP5" s="118"/>
      <c r="XEQ5" s="118"/>
      <c r="XER5" s="118"/>
      <c r="XES5" s="118"/>
      <c r="XET5" s="118"/>
      <c r="XEU5" s="118"/>
      <c r="XEV5" s="118"/>
      <c r="XEW5" s="118"/>
      <c r="XEX5" s="118"/>
      <c r="XEY5" s="118"/>
      <c r="XEZ5" s="118"/>
      <c r="XFA5" s="118"/>
    </row>
    <row r="6" s="91" customFormat="1" ht="28" customHeight="1" spans="1:21">
      <c r="A6" s="104">
        <v>1</v>
      </c>
      <c r="B6" s="104" t="s">
        <v>1867</v>
      </c>
      <c r="C6" s="39">
        <v>45231</v>
      </c>
      <c r="D6" s="39">
        <v>45261</v>
      </c>
      <c r="E6" s="104" t="s">
        <v>1868</v>
      </c>
      <c r="F6" s="105" t="s">
        <v>1042</v>
      </c>
      <c r="G6" s="106">
        <v>1.87</v>
      </c>
      <c r="H6" s="106">
        <v>400</v>
      </c>
      <c r="I6" s="106">
        <v>748</v>
      </c>
      <c r="J6" s="106">
        <v>48.62</v>
      </c>
      <c r="K6" s="106"/>
      <c r="L6" s="106">
        <f t="shared" ref="L6:L69" si="0">J6*0.45</f>
        <v>21.879</v>
      </c>
      <c r="M6" s="106">
        <f t="shared" ref="M6:M69" si="1">J6*0.25</f>
        <v>12.155</v>
      </c>
      <c r="N6" s="106">
        <f t="shared" ref="N6:N69" si="2">J6*0.3</f>
        <v>14.586</v>
      </c>
      <c r="O6" s="106">
        <f t="shared" ref="O6:O69" si="3">L6+M6+N6</f>
        <v>48.62</v>
      </c>
      <c r="P6" s="106"/>
      <c r="Q6" s="106">
        <v>21.879</v>
      </c>
      <c r="R6" s="106">
        <v>12.155</v>
      </c>
      <c r="S6" s="106">
        <f t="shared" ref="S6:S69" si="4">N6-P6</f>
        <v>14.586</v>
      </c>
      <c r="T6" s="106">
        <f t="shared" ref="T6:T69" si="5">Q6+R6+S6</f>
        <v>48.62</v>
      </c>
      <c r="U6" s="104" t="s">
        <v>1863</v>
      </c>
    </row>
    <row r="7" s="91" customFormat="1" ht="28" customHeight="1" spans="1:21">
      <c r="A7" s="104">
        <v>2</v>
      </c>
      <c r="B7" s="104" t="s">
        <v>1869</v>
      </c>
      <c r="C7" s="39">
        <v>45231</v>
      </c>
      <c r="D7" s="39">
        <v>45261</v>
      </c>
      <c r="E7" s="104" t="s">
        <v>1868</v>
      </c>
      <c r="F7" s="105" t="s">
        <v>1042</v>
      </c>
      <c r="G7" s="106">
        <v>5.72</v>
      </c>
      <c r="H7" s="106">
        <v>400</v>
      </c>
      <c r="I7" s="106">
        <v>2288</v>
      </c>
      <c r="J7" s="106">
        <v>148.72</v>
      </c>
      <c r="K7" s="106"/>
      <c r="L7" s="106">
        <f t="shared" si="0"/>
        <v>66.924</v>
      </c>
      <c r="M7" s="106">
        <f t="shared" si="1"/>
        <v>37.18</v>
      </c>
      <c r="N7" s="106">
        <f t="shared" si="2"/>
        <v>44.616</v>
      </c>
      <c r="O7" s="106">
        <f t="shared" si="3"/>
        <v>148.72</v>
      </c>
      <c r="P7" s="106"/>
      <c r="Q7" s="106">
        <v>66.924</v>
      </c>
      <c r="R7" s="106">
        <v>37.18</v>
      </c>
      <c r="S7" s="106">
        <f t="shared" si="4"/>
        <v>44.616</v>
      </c>
      <c r="T7" s="106">
        <f t="shared" si="5"/>
        <v>148.72</v>
      </c>
      <c r="U7" s="104" t="s">
        <v>1863</v>
      </c>
    </row>
    <row r="8" s="91" customFormat="1" ht="28" customHeight="1" spans="1:21">
      <c r="A8" s="104">
        <v>3</v>
      </c>
      <c r="B8" s="104" t="s">
        <v>1226</v>
      </c>
      <c r="C8" s="39">
        <v>45231</v>
      </c>
      <c r="D8" s="39">
        <v>45261</v>
      </c>
      <c r="E8" s="104" t="s">
        <v>1868</v>
      </c>
      <c r="F8" s="105" t="s">
        <v>1042</v>
      </c>
      <c r="G8" s="106">
        <v>6.05</v>
      </c>
      <c r="H8" s="106">
        <v>400</v>
      </c>
      <c r="I8" s="106">
        <v>2420</v>
      </c>
      <c r="J8" s="106">
        <v>157.3</v>
      </c>
      <c r="K8" s="106"/>
      <c r="L8" s="106">
        <f t="shared" si="0"/>
        <v>70.785</v>
      </c>
      <c r="M8" s="106">
        <f t="shared" si="1"/>
        <v>39.325</v>
      </c>
      <c r="N8" s="106">
        <f t="shared" si="2"/>
        <v>47.19</v>
      </c>
      <c r="O8" s="106">
        <f t="shared" si="3"/>
        <v>157.3</v>
      </c>
      <c r="P8" s="106"/>
      <c r="Q8" s="106">
        <v>70.785</v>
      </c>
      <c r="R8" s="106">
        <v>39.325</v>
      </c>
      <c r="S8" s="106">
        <f t="shared" si="4"/>
        <v>47.19</v>
      </c>
      <c r="T8" s="106">
        <f t="shared" si="5"/>
        <v>157.3</v>
      </c>
      <c r="U8" s="104" t="s">
        <v>1863</v>
      </c>
    </row>
    <row r="9" s="91" customFormat="1" ht="28" customHeight="1" spans="1:21">
      <c r="A9" s="104">
        <v>4</v>
      </c>
      <c r="B9" s="104" t="s">
        <v>1870</v>
      </c>
      <c r="C9" s="39">
        <v>45231</v>
      </c>
      <c r="D9" s="39">
        <v>45261</v>
      </c>
      <c r="E9" s="104" t="s">
        <v>1868</v>
      </c>
      <c r="F9" s="105" t="s">
        <v>1042</v>
      </c>
      <c r="G9" s="106">
        <v>0.27</v>
      </c>
      <c r="H9" s="106">
        <v>400</v>
      </c>
      <c r="I9" s="106">
        <v>108</v>
      </c>
      <c r="J9" s="106">
        <v>7.02</v>
      </c>
      <c r="K9" s="106"/>
      <c r="L9" s="106">
        <f t="shared" si="0"/>
        <v>3.159</v>
      </c>
      <c r="M9" s="106">
        <f t="shared" si="1"/>
        <v>1.755</v>
      </c>
      <c r="N9" s="106">
        <f t="shared" si="2"/>
        <v>2.106</v>
      </c>
      <c r="O9" s="106">
        <f t="shared" si="3"/>
        <v>7.02</v>
      </c>
      <c r="P9" s="106"/>
      <c r="Q9" s="106">
        <v>3.159</v>
      </c>
      <c r="R9" s="106">
        <v>1.755</v>
      </c>
      <c r="S9" s="106">
        <f t="shared" si="4"/>
        <v>2.106</v>
      </c>
      <c r="T9" s="106">
        <f t="shared" si="5"/>
        <v>7.02</v>
      </c>
      <c r="U9" s="104" t="s">
        <v>1863</v>
      </c>
    </row>
    <row r="10" s="91" customFormat="1" ht="28" customHeight="1" spans="1:21">
      <c r="A10" s="104">
        <v>5</v>
      </c>
      <c r="B10" s="104" t="s">
        <v>1871</v>
      </c>
      <c r="C10" s="39">
        <v>45231</v>
      </c>
      <c r="D10" s="39">
        <v>45261</v>
      </c>
      <c r="E10" s="104" t="s">
        <v>1868</v>
      </c>
      <c r="F10" s="105" t="s">
        <v>1042</v>
      </c>
      <c r="G10" s="106">
        <v>2.1</v>
      </c>
      <c r="H10" s="106">
        <v>400</v>
      </c>
      <c r="I10" s="106">
        <v>840</v>
      </c>
      <c r="J10" s="106">
        <v>54.6</v>
      </c>
      <c r="K10" s="106"/>
      <c r="L10" s="106">
        <f t="shared" si="0"/>
        <v>24.57</v>
      </c>
      <c r="M10" s="106">
        <f t="shared" si="1"/>
        <v>13.65</v>
      </c>
      <c r="N10" s="106">
        <f t="shared" si="2"/>
        <v>16.38</v>
      </c>
      <c r="O10" s="106">
        <f t="shared" si="3"/>
        <v>54.6</v>
      </c>
      <c r="P10" s="106"/>
      <c r="Q10" s="106">
        <v>24.57</v>
      </c>
      <c r="R10" s="106">
        <v>13.65</v>
      </c>
      <c r="S10" s="106">
        <f t="shared" si="4"/>
        <v>16.38</v>
      </c>
      <c r="T10" s="106">
        <f t="shared" si="5"/>
        <v>54.6</v>
      </c>
      <c r="U10" s="104" t="s">
        <v>1863</v>
      </c>
    </row>
    <row r="11" s="91" customFormat="1" ht="28" customHeight="1" spans="1:21">
      <c r="A11" s="104">
        <v>6</v>
      </c>
      <c r="B11" s="104" t="s">
        <v>1872</v>
      </c>
      <c r="C11" s="39">
        <v>45231</v>
      </c>
      <c r="D11" s="39">
        <v>45261</v>
      </c>
      <c r="E11" s="104" t="s">
        <v>1868</v>
      </c>
      <c r="F11" s="105" t="s">
        <v>1042</v>
      </c>
      <c r="G11" s="106">
        <v>2.53</v>
      </c>
      <c r="H11" s="106">
        <v>400</v>
      </c>
      <c r="I11" s="106">
        <v>1012</v>
      </c>
      <c r="J11" s="106">
        <v>65.78</v>
      </c>
      <c r="K11" s="106"/>
      <c r="L11" s="106">
        <f t="shared" si="0"/>
        <v>29.601</v>
      </c>
      <c r="M11" s="106">
        <f t="shared" si="1"/>
        <v>16.445</v>
      </c>
      <c r="N11" s="106">
        <f t="shared" si="2"/>
        <v>19.734</v>
      </c>
      <c r="O11" s="106">
        <f t="shared" si="3"/>
        <v>65.78</v>
      </c>
      <c r="P11" s="106"/>
      <c r="Q11" s="106">
        <v>29.601</v>
      </c>
      <c r="R11" s="106">
        <v>16.445</v>
      </c>
      <c r="S11" s="106">
        <f t="shared" si="4"/>
        <v>19.734</v>
      </c>
      <c r="T11" s="106">
        <f t="shared" si="5"/>
        <v>65.78</v>
      </c>
      <c r="U11" s="104" t="s">
        <v>1863</v>
      </c>
    </row>
    <row r="12" s="91" customFormat="1" ht="28" customHeight="1" spans="1:21">
      <c r="A12" s="104">
        <v>7</v>
      </c>
      <c r="B12" s="104" t="s">
        <v>1873</v>
      </c>
      <c r="C12" s="39">
        <v>45231</v>
      </c>
      <c r="D12" s="39">
        <v>45261</v>
      </c>
      <c r="E12" s="104" t="s">
        <v>1868</v>
      </c>
      <c r="F12" s="105" t="s">
        <v>1042</v>
      </c>
      <c r="G12" s="106">
        <v>3.26</v>
      </c>
      <c r="H12" s="106">
        <v>400</v>
      </c>
      <c r="I12" s="106">
        <v>1304</v>
      </c>
      <c r="J12" s="106">
        <v>84.76</v>
      </c>
      <c r="K12" s="106"/>
      <c r="L12" s="106">
        <f t="shared" si="0"/>
        <v>38.142</v>
      </c>
      <c r="M12" s="106">
        <f t="shared" si="1"/>
        <v>21.19</v>
      </c>
      <c r="N12" s="106">
        <f t="shared" si="2"/>
        <v>25.428</v>
      </c>
      <c r="O12" s="106">
        <f t="shared" si="3"/>
        <v>84.76</v>
      </c>
      <c r="P12" s="106"/>
      <c r="Q12" s="106">
        <v>38.142</v>
      </c>
      <c r="R12" s="106">
        <v>21.19</v>
      </c>
      <c r="S12" s="106">
        <f t="shared" si="4"/>
        <v>25.428</v>
      </c>
      <c r="T12" s="106">
        <f t="shared" si="5"/>
        <v>84.76</v>
      </c>
      <c r="U12" s="104" t="s">
        <v>1863</v>
      </c>
    </row>
    <row r="13" s="91" customFormat="1" ht="28" customHeight="1" spans="1:21">
      <c r="A13" s="104">
        <v>8</v>
      </c>
      <c r="B13" s="104" t="s">
        <v>1874</v>
      </c>
      <c r="C13" s="39">
        <v>45231</v>
      </c>
      <c r="D13" s="39">
        <v>45261</v>
      </c>
      <c r="E13" s="104" t="s">
        <v>1868</v>
      </c>
      <c r="F13" s="105" t="s">
        <v>1042</v>
      </c>
      <c r="G13" s="106">
        <v>1.74</v>
      </c>
      <c r="H13" s="106">
        <v>400</v>
      </c>
      <c r="I13" s="106">
        <v>696</v>
      </c>
      <c r="J13" s="106">
        <v>45.24</v>
      </c>
      <c r="K13" s="106"/>
      <c r="L13" s="106">
        <f t="shared" si="0"/>
        <v>20.358</v>
      </c>
      <c r="M13" s="106">
        <f t="shared" si="1"/>
        <v>11.31</v>
      </c>
      <c r="N13" s="106">
        <f t="shared" si="2"/>
        <v>13.572</v>
      </c>
      <c r="O13" s="106">
        <f t="shared" si="3"/>
        <v>45.24</v>
      </c>
      <c r="P13" s="106"/>
      <c r="Q13" s="106">
        <v>20.358</v>
      </c>
      <c r="R13" s="106">
        <v>11.31</v>
      </c>
      <c r="S13" s="106">
        <f t="shared" si="4"/>
        <v>13.572</v>
      </c>
      <c r="T13" s="106">
        <f t="shared" si="5"/>
        <v>45.24</v>
      </c>
      <c r="U13" s="104" t="s">
        <v>1863</v>
      </c>
    </row>
    <row r="14" s="91" customFormat="1" ht="28" customHeight="1" spans="1:21">
      <c r="A14" s="104">
        <v>9</v>
      </c>
      <c r="B14" s="104" t="s">
        <v>1875</v>
      </c>
      <c r="C14" s="39">
        <v>45231</v>
      </c>
      <c r="D14" s="39">
        <v>45261</v>
      </c>
      <c r="E14" s="104" t="s">
        <v>1868</v>
      </c>
      <c r="F14" s="105" t="s">
        <v>1042</v>
      </c>
      <c r="G14" s="106">
        <v>2.55</v>
      </c>
      <c r="H14" s="106">
        <v>400</v>
      </c>
      <c r="I14" s="106">
        <v>1020</v>
      </c>
      <c r="J14" s="106">
        <v>66.3</v>
      </c>
      <c r="K14" s="106"/>
      <c r="L14" s="106">
        <f t="shared" si="0"/>
        <v>29.835</v>
      </c>
      <c r="M14" s="106">
        <f t="shared" si="1"/>
        <v>16.575</v>
      </c>
      <c r="N14" s="106">
        <f t="shared" si="2"/>
        <v>19.89</v>
      </c>
      <c r="O14" s="106">
        <f t="shared" si="3"/>
        <v>66.3</v>
      </c>
      <c r="P14" s="106"/>
      <c r="Q14" s="106">
        <v>29.835</v>
      </c>
      <c r="R14" s="106">
        <v>16.575</v>
      </c>
      <c r="S14" s="106">
        <f t="shared" si="4"/>
        <v>19.89</v>
      </c>
      <c r="T14" s="106">
        <f t="shared" si="5"/>
        <v>66.3</v>
      </c>
      <c r="U14" s="104" t="s">
        <v>1863</v>
      </c>
    </row>
    <row r="15" s="91" customFormat="1" ht="28" customHeight="1" spans="1:21">
      <c r="A15" s="104">
        <v>10</v>
      </c>
      <c r="B15" s="104" t="s">
        <v>1876</v>
      </c>
      <c r="C15" s="39">
        <v>45231</v>
      </c>
      <c r="D15" s="39">
        <v>45261</v>
      </c>
      <c r="E15" s="104" t="s">
        <v>1868</v>
      </c>
      <c r="F15" s="105" t="s">
        <v>1042</v>
      </c>
      <c r="G15" s="106">
        <v>1.63</v>
      </c>
      <c r="H15" s="106">
        <v>400</v>
      </c>
      <c r="I15" s="106">
        <v>652</v>
      </c>
      <c r="J15" s="106">
        <v>42.38</v>
      </c>
      <c r="K15" s="106"/>
      <c r="L15" s="106">
        <f t="shared" si="0"/>
        <v>19.071</v>
      </c>
      <c r="M15" s="106">
        <f t="shared" si="1"/>
        <v>10.595</v>
      </c>
      <c r="N15" s="106">
        <f t="shared" si="2"/>
        <v>12.714</v>
      </c>
      <c r="O15" s="106">
        <f t="shared" si="3"/>
        <v>42.38</v>
      </c>
      <c r="P15" s="106"/>
      <c r="Q15" s="106">
        <v>19.071</v>
      </c>
      <c r="R15" s="106">
        <v>10.595</v>
      </c>
      <c r="S15" s="106">
        <f t="shared" si="4"/>
        <v>12.714</v>
      </c>
      <c r="T15" s="106">
        <f t="shared" si="5"/>
        <v>42.38</v>
      </c>
      <c r="U15" s="104" t="s">
        <v>1863</v>
      </c>
    </row>
    <row r="16" s="91" customFormat="1" ht="28" customHeight="1" spans="1:21">
      <c r="A16" s="104">
        <v>11</v>
      </c>
      <c r="B16" s="104" t="s">
        <v>1877</v>
      </c>
      <c r="C16" s="39">
        <v>45231</v>
      </c>
      <c r="D16" s="39">
        <v>45261</v>
      </c>
      <c r="E16" s="104" t="s">
        <v>1868</v>
      </c>
      <c r="F16" s="105" t="s">
        <v>1042</v>
      </c>
      <c r="G16" s="106">
        <v>3.96</v>
      </c>
      <c r="H16" s="106">
        <v>400</v>
      </c>
      <c r="I16" s="106">
        <v>1584</v>
      </c>
      <c r="J16" s="106">
        <v>102.96</v>
      </c>
      <c r="K16" s="106"/>
      <c r="L16" s="106">
        <f t="shared" si="0"/>
        <v>46.332</v>
      </c>
      <c r="M16" s="106">
        <f t="shared" si="1"/>
        <v>25.74</v>
      </c>
      <c r="N16" s="106">
        <f t="shared" si="2"/>
        <v>30.888</v>
      </c>
      <c r="O16" s="106">
        <f t="shared" si="3"/>
        <v>102.96</v>
      </c>
      <c r="P16" s="106"/>
      <c r="Q16" s="106">
        <v>46.332</v>
      </c>
      <c r="R16" s="106">
        <v>25.74</v>
      </c>
      <c r="S16" s="106">
        <f t="shared" si="4"/>
        <v>30.888</v>
      </c>
      <c r="T16" s="106">
        <f t="shared" si="5"/>
        <v>102.96</v>
      </c>
      <c r="U16" s="104" t="s">
        <v>1863</v>
      </c>
    </row>
    <row r="17" s="91" customFormat="1" ht="28" customHeight="1" spans="1:21">
      <c r="A17" s="104">
        <v>12</v>
      </c>
      <c r="B17" s="104" t="s">
        <v>1878</v>
      </c>
      <c r="C17" s="39">
        <v>45231</v>
      </c>
      <c r="D17" s="39">
        <v>45261</v>
      </c>
      <c r="E17" s="104" t="s">
        <v>1868</v>
      </c>
      <c r="F17" s="105" t="s">
        <v>1042</v>
      </c>
      <c r="G17" s="106">
        <v>5.03</v>
      </c>
      <c r="H17" s="106">
        <v>400</v>
      </c>
      <c r="I17" s="106">
        <v>2012</v>
      </c>
      <c r="J17" s="106">
        <v>130.78</v>
      </c>
      <c r="K17" s="106"/>
      <c r="L17" s="106">
        <f t="shared" si="0"/>
        <v>58.851</v>
      </c>
      <c r="M17" s="106">
        <f t="shared" si="1"/>
        <v>32.695</v>
      </c>
      <c r="N17" s="106">
        <f t="shared" si="2"/>
        <v>39.234</v>
      </c>
      <c r="O17" s="106">
        <f t="shared" si="3"/>
        <v>130.78</v>
      </c>
      <c r="P17" s="106"/>
      <c r="Q17" s="106">
        <v>58.851</v>
      </c>
      <c r="R17" s="106">
        <v>32.695</v>
      </c>
      <c r="S17" s="106">
        <f t="shared" si="4"/>
        <v>39.234</v>
      </c>
      <c r="T17" s="106">
        <f t="shared" si="5"/>
        <v>130.78</v>
      </c>
      <c r="U17" s="104" t="s">
        <v>1863</v>
      </c>
    </row>
    <row r="18" s="91" customFormat="1" ht="28" customHeight="1" spans="1:21">
      <c r="A18" s="104">
        <v>13</v>
      </c>
      <c r="B18" s="104" t="s">
        <v>1879</v>
      </c>
      <c r="C18" s="39">
        <v>45231</v>
      </c>
      <c r="D18" s="39">
        <v>45261</v>
      </c>
      <c r="E18" s="104" t="s">
        <v>1868</v>
      </c>
      <c r="F18" s="105" t="s">
        <v>1042</v>
      </c>
      <c r="G18" s="106">
        <v>2</v>
      </c>
      <c r="H18" s="106">
        <v>400</v>
      </c>
      <c r="I18" s="106">
        <v>800</v>
      </c>
      <c r="J18" s="106">
        <v>52</v>
      </c>
      <c r="K18" s="106"/>
      <c r="L18" s="106">
        <f t="shared" si="0"/>
        <v>23.4</v>
      </c>
      <c r="M18" s="106">
        <f t="shared" si="1"/>
        <v>13</v>
      </c>
      <c r="N18" s="106">
        <f t="shared" si="2"/>
        <v>15.6</v>
      </c>
      <c r="O18" s="106">
        <f t="shared" si="3"/>
        <v>52</v>
      </c>
      <c r="P18" s="106"/>
      <c r="Q18" s="106">
        <v>23.4</v>
      </c>
      <c r="R18" s="106">
        <v>13</v>
      </c>
      <c r="S18" s="106">
        <f t="shared" si="4"/>
        <v>15.6</v>
      </c>
      <c r="T18" s="106">
        <f t="shared" si="5"/>
        <v>52</v>
      </c>
      <c r="U18" s="104" t="s">
        <v>1863</v>
      </c>
    </row>
    <row r="19" s="91" customFormat="1" ht="28" customHeight="1" spans="1:21">
      <c r="A19" s="104">
        <v>14</v>
      </c>
      <c r="B19" s="104" t="s">
        <v>1880</v>
      </c>
      <c r="C19" s="39">
        <v>45231</v>
      </c>
      <c r="D19" s="39">
        <v>45261</v>
      </c>
      <c r="E19" s="104" t="s">
        <v>1868</v>
      </c>
      <c r="F19" s="105" t="s">
        <v>1042</v>
      </c>
      <c r="G19" s="106">
        <v>2.5</v>
      </c>
      <c r="H19" s="106">
        <v>400</v>
      </c>
      <c r="I19" s="106">
        <v>1000</v>
      </c>
      <c r="J19" s="106">
        <v>65</v>
      </c>
      <c r="K19" s="106"/>
      <c r="L19" s="106">
        <f t="shared" si="0"/>
        <v>29.25</v>
      </c>
      <c r="M19" s="106">
        <f t="shared" si="1"/>
        <v>16.25</v>
      </c>
      <c r="N19" s="106">
        <f t="shared" si="2"/>
        <v>19.5</v>
      </c>
      <c r="O19" s="106">
        <f t="shared" si="3"/>
        <v>65</v>
      </c>
      <c r="P19" s="106"/>
      <c r="Q19" s="106">
        <v>29.25</v>
      </c>
      <c r="R19" s="106">
        <v>16.25</v>
      </c>
      <c r="S19" s="106">
        <f t="shared" si="4"/>
        <v>19.5</v>
      </c>
      <c r="T19" s="106">
        <f t="shared" si="5"/>
        <v>65</v>
      </c>
      <c r="U19" s="104" t="s">
        <v>1863</v>
      </c>
    </row>
    <row r="20" s="91" customFormat="1" ht="28" customHeight="1" spans="1:21">
      <c r="A20" s="104">
        <v>15</v>
      </c>
      <c r="B20" s="104" t="s">
        <v>1881</v>
      </c>
      <c r="C20" s="39">
        <v>45231</v>
      </c>
      <c r="D20" s="39">
        <v>45261</v>
      </c>
      <c r="E20" s="104" t="s">
        <v>1868</v>
      </c>
      <c r="F20" s="105" t="s">
        <v>1042</v>
      </c>
      <c r="G20" s="106">
        <v>3.4</v>
      </c>
      <c r="H20" s="106">
        <v>400</v>
      </c>
      <c r="I20" s="106">
        <v>1360</v>
      </c>
      <c r="J20" s="106">
        <v>88.4</v>
      </c>
      <c r="K20" s="106"/>
      <c r="L20" s="106">
        <f t="shared" si="0"/>
        <v>39.78</v>
      </c>
      <c r="M20" s="106">
        <f t="shared" si="1"/>
        <v>22.1</v>
      </c>
      <c r="N20" s="106">
        <f t="shared" si="2"/>
        <v>26.52</v>
      </c>
      <c r="O20" s="106">
        <f t="shared" si="3"/>
        <v>88.4</v>
      </c>
      <c r="P20" s="106"/>
      <c r="Q20" s="106">
        <v>39.78</v>
      </c>
      <c r="R20" s="106">
        <v>22.1</v>
      </c>
      <c r="S20" s="106">
        <f t="shared" si="4"/>
        <v>26.52</v>
      </c>
      <c r="T20" s="106">
        <f t="shared" si="5"/>
        <v>88.4</v>
      </c>
      <c r="U20" s="104" t="s">
        <v>1863</v>
      </c>
    </row>
    <row r="21" s="91" customFormat="1" ht="28" customHeight="1" spans="1:21">
      <c r="A21" s="104">
        <v>16</v>
      </c>
      <c r="B21" s="104" t="s">
        <v>1882</v>
      </c>
      <c r="C21" s="39">
        <v>45231</v>
      </c>
      <c r="D21" s="39">
        <v>45261</v>
      </c>
      <c r="E21" s="104" t="s">
        <v>1868</v>
      </c>
      <c r="F21" s="105" t="s">
        <v>1042</v>
      </c>
      <c r="G21" s="106">
        <v>2</v>
      </c>
      <c r="H21" s="106">
        <v>400</v>
      </c>
      <c r="I21" s="106">
        <v>800</v>
      </c>
      <c r="J21" s="106">
        <v>52</v>
      </c>
      <c r="K21" s="106"/>
      <c r="L21" s="106">
        <f t="shared" si="0"/>
        <v>23.4</v>
      </c>
      <c r="M21" s="106">
        <f t="shared" si="1"/>
        <v>13</v>
      </c>
      <c r="N21" s="106">
        <f t="shared" si="2"/>
        <v>15.6</v>
      </c>
      <c r="O21" s="106">
        <f t="shared" si="3"/>
        <v>52</v>
      </c>
      <c r="P21" s="106"/>
      <c r="Q21" s="106">
        <v>23.4</v>
      </c>
      <c r="R21" s="106">
        <v>13</v>
      </c>
      <c r="S21" s="106">
        <f t="shared" si="4"/>
        <v>15.6</v>
      </c>
      <c r="T21" s="106">
        <f t="shared" si="5"/>
        <v>52</v>
      </c>
      <c r="U21" s="104" t="s">
        <v>1863</v>
      </c>
    </row>
    <row r="22" s="91" customFormat="1" ht="28" customHeight="1" spans="1:21">
      <c r="A22" s="104">
        <v>17</v>
      </c>
      <c r="B22" s="104" t="s">
        <v>1883</v>
      </c>
      <c r="C22" s="39">
        <v>45231</v>
      </c>
      <c r="D22" s="39">
        <v>45261</v>
      </c>
      <c r="E22" s="104" t="s">
        <v>1868</v>
      </c>
      <c r="F22" s="105" t="s">
        <v>1042</v>
      </c>
      <c r="G22" s="106">
        <v>2</v>
      </c>
      <c r="H22" s="106">
        <v>400</v>
      </c>
      <c r="I22" s="106">
        <v>800</v>
      </c>
      <c r="J22" s="106">
        <v>52</v>
      </c>
      <c r="K22" s="106"/>
      <c r="L22" s="106">
        <f t="shared" si="0"/>
        <v>23.4</v>
      </c>
      <c r="M22" s="106">
        <f t="shared" si="1"/>
        <v>13</v>
      </c>
      <c r="N22" s="106">
        <f t="shared" si="2"/>
        <v>15.6</v>
      </c>
      <c r="O22" s="106">
        <f t="shared" si="3"/>
        <v>52</v>
      </c>
      <c r="P22" s="106"/>
      <c r="Q22" s="106">
        <v>23.4</v>
      </c>
      <c r="R22" s="106">
        <v>13</v>
      </c>
      <c r="S22" s="106">
        <f t="shared" si="4"/>
        <v>15.6</v>
      </c>
      <c r="T22" s="106">
        <f t="shared" si="5"/>
        <v>52</v>
      </c>
      <c r="U22" s="104" t="s">
        <v>1863</v>
      </c>
    </row>
    <row r="23" s="91" customFormat="1" ht="28" customHeight="1" spans="1:21">
      <c r="A23" s="104">
        <v>18</v>
      </c>
      <c r="B23" s="104" t="s">
        <v>1884</v>
      </c>
      <c r="C23" s="39">
        <v>45231</v>
      </c>
      <c r="D23" s="39">
        <v>45261</v>
      </c>
      <c r="E23" s="104" t="s">
        <v>1868</v>
      </c>
      <c r="F23" s="105" t="s">
        <v>1042</v>
      </c>
      <c r="G23" s="106">
        <v>1.5</v>
      </c>
      <c r="H23" s="106">
        <v>400</v>
      </c>
      <c r="I23" s="106">
        <v>600</v>
      </c>
      <c r="J23" s="106">
        <v>39</v>
      </c>
      <c r="K23" s="106"/>
      <c r="L23" s="106">
        <f t="shared" si="0"/>
        <v>17.55</v>
      </c>
      <c r="M23" s="106">
        <f t="shared" si="1"/>
        <v>9.75</v>
      </c>
      <c r="N23" s="106">
        <f t="shared" si="2"/>
        <v>11.7</v>
      </c>
      <c r="O23" s="106">
        <f t="shared" si="3"/>
        <v>39</v>
      </c>
      <c r="P23" s="106"/>
      <c r="Q23" s="106">
        <v>17.55</v>
      </c>
      <c r="R23" s="106">
        <v>9.75</v>
      </c>
      <c r="S23" s="106">
        <f t="shared" si="4"/>
        <v>11.7</v>
      </c>
      <c r="T23" s="106">
        <f t="shared" si="5"/>
        <v>39</v>
      </c>
      <c r="U23" s="104" t="s">
        <v>1863</v>
      </c>
    </row>
    <row r="24" s="91" customFormat="1" ht="28" customHeight="1" spans="1:21">
      <c r="A24" s="104">
        <v>19</v>
      </c>
      <c r="B24" s="104" t="s">
        <v>1885</v>
      </c>
      <c r="C24" s="39">
        <v>45231</v>
      </c>
      <c r="D24" s="39">
        <v>45261</v>
      </c>
      <c r="E24" s="104" t="s">
        <v>1868</v>
      </c>
      <c r="F24" s="105" t="s">
        <v>1042</v>
      </c>
      <c r="G24" s="106">
        <v>1.68</v>
      </c>
      <c r="H24" s="106">
        <v>400</v>
      </c>
      <c r="I24" s="106">
        <v>672</v>
      </c>
      <c r="J24" s="106">
        <v>43.68</v>
      </c>
      <c r="K24" s="106"/>
      <c r="L24" s="106">
        <f t="shared" si="0"/>
        <v>19.656</v>
      </c>
      <c r="M24" s="106">
        <f t="shared" si="1"/>
        <v>10.92</v>
      </c>
      <c r="N24" s="106">
        <f t="shared" si="2"/>
        <v>13.104</v>
      </c>
      <c r="O24" s="106">
        <f t="shared" si="3"/>
        <v>43.68</v>
      </c>
      <c r="P24" s="106"/>
      <c r="Q24" s="106">
        <v>19.656</v>
      </c>
      <c r="R24" s="106">
        <v>10.92</v>
      </c>
      <c r="S24" s="106">
        <f t="shared" si="4"/>
        <v>13.104</v>
      </c>
      <c r="T24" s="106">
        <f t="shared" si="5"/>
        <v>43.68</v>
      </c>
      <c r="U24" s="104" t="s">
        <v>1863</v>
      </c>
    </row>
    <row r="25" s="91" customFormat="1" ht="28" customHeight="1" spans="1:21">
      <c r="A25" s="104">
        <v>20</v>
      </c>
      <c r="B25" s="104" t="s">
        <v>1886</v>
      </c>
      <c r="C25" s="39">
        <v>45231</v>
      </c>
      <c r="D25" s="39">
        <v>45261</v>
      </c>
      <c r="E25" s="104" t="s">
        <v>1868</v>
      </c>
      <c r="F25" s="105" t="s">
        <v>1042</v>
      </c>
      <c r="G25" s="106">
        <v>2.5</v>
      </c>
      <c r="H25" s="106">
        <v>400</v>
      </c>
      <c r="I25" s="106">
        <v>1000</v>
      </c>
      <c r="J25" s="106">
        <v>65</v>
      </c>
      <c r="K25" s="106"/>
      <c r="L25" s="106">
        <f t="shared" si="0"/>
        <v>29.25</v>
      </c>
      <c r="M25" s="106">
        <f t="shared" si="1"/>
        <v>16.25</v>
      </c>
      <c r="N25" s="106">
        <f t="shared" si="2"/>
        <v>19.5</v>
      </c>
      <c r="O25" s="106">
        <f t="shared" si="3"/>
        <v>65</v>
      </c>
      <c r="P25" s="106"/>
      <c r="Q25" s="106">
        <v>29.25</v>
      </c>
      <c r="R25" s="106">
        <v>16.25</v>
      </c>
      <c r="S25" s="106">
        <f t="shared" si="4"/>
        <v>19.5</v>
      </c>
      <c r="T25" s="106">
        <f t="shared" si="5"/>
        <v>65</v>
      </c>
      <c r="U25" s="104" t="s">
        <v>1863</v>
      </c>
    </row>
    <row r="26" s="91" customFormat="1" ht="28" customHeight="1" spans="1:21">
      <c r="A26" s="104">
        <v>21</v>
      </c>
      <c r="B26" s="104" t="s">
        <v>1887</v>
      </c>
      <c r="C26" s="39">
        <v>45231</v>
      </c>
      <c r="D26" s="39">
        <v>45261</v>
      </c>
      <c r="E26" s="104" t="s">
        <v>1868</v>
      </c>
      <c r="F26" s="105" t="s">
        <v>1042</v>
      </c>
      <c r="G26" s="106">
        <v>6</v>
      </c>
      <c r="H26" s="106">
        <v>400</v>
      </c>
      <c r="I26" s="106">
        <v>2400</v>
      </c>
      <c r="J26" s="106">
        <v>156</v>
      </c>
      <c r="K26" s="106"/>
      <c r="L26" s="106">
        <f t="shared" si="0"/>
        <v>70.2</v>
      </c>
      <c r="M26" s="106">
        <f t="shared" si="1"/>
        <v>39</v>
      </c>
      <c r="N26" s="106">
        <f t="shared" si="2"/>
        <v>46.8</v>
      </c>
      <c r="O26" s="106">
        <f t="shared" si="3"/>
        <v>156</v>
      </c>
      <c r="P26" s="106"/>
      <c r="Q26" s="106">
        <v>70.2</v>
      </c>
      <c r="R26" s="106">
        <v>39</v>
      </c>
      <c r="S26" s="106">
        <f t="shared" si="4"/>
        <v>46.8</v>
      </c>
      <c r="T26" s="106">
        <f t="shared" si="5"/>
        <v>156</v>
      </c>
      <c r="U26" s="104" t="s">
        <v>1863</v>
      </c>
    </row>
    <row r="27" s="91" customFormat="1" ht="28" customHeight="1" spans="1:21">
      <c r="A27" s="104">
        <v>22</v>
      </c>
      <c r="B27" s="104" t="s">
        <v>1888</v>
      </c>
      <c r="C27" s="39">
        <v>45231</v>
      </c>
      <c r="D27" s="39">
        <v>45261</v>
      </c>
      <c r="E27" s="104" t="s">
        <v>1868</v>
      </c>
      <c r="F27" s="105" t="s">
        <v>1042</v>
      </c>
      <c r="G27" s="106">
        <v>2.25</v>
      </c>
      <c r="H27" s="106">
        <v>400</v>
      </c>
      <c r="I27" s="106">
        <v>900</v>
      </c>
      <c r="J27" s="106">
        <v>58.5</v>
      </c>
      <c r="K27" s="106"/>
      <c r="L27" s="106">
        <f t="shared" si="0"/>
        <v>26.325</v>
      </c>
      <c r="M27" s="106">
        <f t="shared" si="1"/>
        <v>14.625</v>
      </c>
      <c r="N27" s="106">
        <f t="shared" si="2"/>
        <v>17.55</v>
      </c>
      <c r="O27" s="106">
        <f t="shared" si="3"/>
        <v>58.5</v>
      </c>
      <c r="P27" s="106"/>
      <c r="Q27" s="106">
        <v>26.325</v>
      </c>
      <c r="R27" s="106">
        <v>14.625</v>
      </c>
      <c r="S27" s="106">
        <f t="shared" si="4"/>
        <v>17.55</v>
      </c>
      <c r="T27" s="106">
        <f t="shared" si="5"/>
        <v>58.5</v>
      </c>
      <c r="U27" s="104" t="s">
        <v>1863</v>
      </c>
    </row>
    <row r="28" s="91" customFormat="1" ht="28" customHeight="1" spans="1:21">
      <c r="A28" s="104">
        <v>23</v>
      </c>
      <c r="B28" s="104" t="s">
        <v>1889</v>
      </c>
      <c r="C28" s="39">
        <v>45231</v>
      </c>
      <c r="D28" s="39">
        <v>45261</v>
      </c>
      <c r="E28" s="104" t="s">
        <v>1868</v>
      </c>
      <c r="F28" s="105" t="s">
        <v>1042</v>
      </c>
      <c r="G28" s="106">
        <v>3.5</v>
      </c>
      <c r="H28" s="106">
        <v>400</v>
      </c>
      <c r="I28" s="106">
        <v>1400</v>
      </c>
      <c r="J28" s="106">
        <v>91</v>
      </c>
      <c r="K28" s="106"/>
      <c r="L28" s="106">
        <f t="shared" si="0"/>
        <v>40.95</v>
      </c>
      <c r="M28" s="106">
        <f t="shared" si="1"/>
        <v>22.75</v>
      </c>
      <c r="N28" s="106">
        <f t="shared" si="2"/>
        <v>27.3</v>
      </c>
      <c r="O28" s="106">
        <f t="shared" si="3"/>
        <v>91</v>
      </c>
      <c r="P28" s="106"/>
      <c r="Q28" s="106">
        <v>40.95</v>
      </c>
      <c r="R28" s="106">
        <v>22.75</v>
      </c>
      <c r="S28" s="106">
        <f t="shared" si="4"/>
        <v>27.3</v>
      </c>
      <c r="T28" s="106">
        <f t="shared" si="5"/>
        <v>91</v>
      </c>
      <c r="U28" s="104" t="s">
        <v>1863</v>
      </c>
    </row>
    <row r="29" s="91" customFormat="1" ht="28" customHeight="1" spans="1:21">
      <c r="A29" s="104">
        <v>24</v>
      </c>
      <c r="B29" s="104" t="s">
        <v>1890</v>
      </c>
      <c r="C29" s="39">
        <v>45231</v>
      </c>
      <c r="D29" s="39">
        <v>45261</v>
      </c>
      <c r="E29" s="104" t="s">
        <v>1868</v>
      </c>
      <c r="F29" s="105" t="s">
        <v>1042</v>
      </c>
      <c r="G29" s="106">
        <v>1.5</v>
      </c>
      <c r="H29" s="106">
        <v>400</v>
      </c>
      <c r="I29" s="106">
        <v>600</v>
      </c>
      <c r="J29" s="106">
        <v>39</v>
      </c>
      <c r="K29" s="106"/>
      <c r="L29" s="106">
        <f t="shared" si="0"/>
        <v>17.55</v>
      </c>
      <c r="M29" s="106">
        <f t="shared" si="1"/>
        <v>9.75</v>
      </c>
      <c r="N29" s="106">
        <f t="shared" si="2"/>
        <v>11.7</v>
      </c>
      <c r="O29" s="106">
        <f t="shared" si="3"/>
        <v>39</v>
      </c>
      <c r="P29" s="106"/>
      <c r="Q29" s="106">
        <v>17.55</v>
      </c>
      <c r="R29" s="106">
        <v>9.75</v>
      </c>
      <c r="S29" s="106">
        <f t="shared" si="4"/>
        <v>11.7</v>
      </c>
      <c r="T29" s="106">
        <f t="shared" si="5"/>
        <v>39</v>
      </c>
      <c r="U29" s="104" t="s">
        <v>1863</v>
      </c>
    </row>
    <row r="30" s="91" customFormat="1" ht="28" customHeight="1" spans="1:21">
      <c r="A30" s="104">
        <v>25</v>
      </c>
      <c r="B30" s="104" t="s">
        <v>1891</v>
      </c>
      <c r="C30" s="39">
        <v>45231</v>
      </c>
      <c r="D30" s="39">
        <v>45261</v>
      </c>
      <c r="E30" s="104" t="s">
        <v>1868</v>
      </c>
      <c r="F30" s="105" t="s">
        <v>1042</v>
      </c>
      <c r="G30" s="106">
        <v>2</v>
      </c>
      <c r="H30" s="106">
        <v>400</v>
      </c>
      <c r="I30" s="106">
        <v>800</v>
      </c>
      <c r="J30" s="106">
        <v>52</v>
      </c>
      <c r="K30" s="106"/>
      <c r="L30" s="106">
        <f t="shared" si="0"/>
        <v>23.4</v>
      </c>
      <c r="M30" s="106">
        <f t="shared" si="1"/>
        <v>13</v>
      </c>
      <c r="N30" s="106">
        <f t="shared" si="2"/>
        <v>15.6</v>
      </c>
      <c r="O30" s="106">
        <f t="shared" si="3"/>
        <v>52</v>
      </c>
      <c r="P30" s="106"/>
      <c r="Q30" s="106">
        <v>23.4</v>
      </c>
      <c r="R30" s="106">
        <v>13</v>
      </c>
      <c r="S30" s="106">
        <f t="shared" si="4"/>
        <v>15.6</v>
      </c>
      <c r="T30" s="106">
        <f t="shared" si="5"/>
        <v>52</v>
      </c>
      <c r="U30" s="104" t="s">
        <v>1863</v>
      </c>
    </row>
    <row r="31" s="91" customFormat="1" ht="28" customHeight="1" spans="1:21">
      <c r="A31" s="104">
        <v>26</v>
      </c>
      <c r="B31" s="104" t="s">
        <v>1892</v>
      </c>
      <c r="C31" s="39">
        <v>45231</v>
      </c>
      <c r="D31" s="39">
        <v>45261</v>
      </c>
      <c r="E31" s="104" t="s">
        <v>1868</v>
      </c>
      <c r="F31" s="105" t="s">
        <v>1042</v>
      </c>
      <c r="G31" s="106">
        <v>3</v>
      </c>
      <c r="H31" s="106">
        <v>400</v>
      </c>
      <c r="I31" s="106">
        <v>1200</v>
      </c>
      <c r="J31" s="106">
        <v>78</v>
      </c>
      <c r="K31" s="106"/>
      <c r="L31" s="106">
        <f t="shared" si="0"/>
        <v>35.1</v>
      </c>
      <c r="M31" s="106">
        <f t="shared" si="1"/>
        <v>19.5</v>
      </c>
      <c r="N31" s="106">
        <f t="shared" si="2"/>
        <v>23.4</v>
      </c>
      <c r="O31" s="106">
        <f t="shared" si="3"/>
        <v>78</v>
      </c>
      <c r="P31" s="106"/>
      <c r="Q31" s="106">
        <v>35.1</v>
      </c>
      <c r="R31" s="106">
        <v>19.5</v>
      </c>
      <c r="S31" s="106">
        <f t="shared" si="4"/>
        <v>23.4</v>
      </c>
      <c r="T31" s="106">
        <f t="shared" si="5"/>
        <v>78</v>
      </c>
      <c r="U31" s="104" t="s">
        <v>1863</v>
      </c>
    </row>
    <row r="32" s="91" customFormat="1" ht="28" customHeight="1" spans="1:21">
      <c r="A32" s="104">
        <v>27</v>
      </c>
      <c r="B32" s="104" t="s">
        <v>1893</v>
      </c>
      <c r="C32" s="39">
        <v>45231</v>
      </c>
      <c r="D32" s="39">
        <v>45261</v>
      </c>
      <c r="E32" s="104" t="s">
        <v>1868</v>
      </c>
      <c r="F32" s="105" t="s">
        <v>1042</v>
      </c>
      <c r="G32" s="106">
        <v>1.5</v>
      </c>
      <c r="H32" s="106">
        <v>400</v>
      </c>
      <c r="I32" s="106">
        <v>600</v>
      </c>
      <c r="J32" s="106">
        <v>39</v>
      </c>
      <c r="K32" s="106"/>
      <c r="L32" s="106">
        <f t="shared" si="0"/>
        <v>17.55</v>
      </c>
      <c r="M32" s="106">
        <f t="shared" si="1"/>
        <v>9.75</v>
      </c>
      <c r="N32" s="106">
        <f t="shared" si="2"/>
        <v>11.7</v>
      </c>
      <c r="O32" s="106">
        <f t="shared" si="3"/>
        <v>39</v>
      </c>
      <c r="P32" s="106"/>
      <c r="Q32" s="106">
        <v>17.55</v>
      </c>
      <c r="R32" s="106">
        <v>9.75</v>
      </c>
      <c r="S32" s="106">
        <f t="shared" si="4"/>
        <v>11.7</v>
      </c>
      <c r="T32" s="106">
        <f t="shared" si="5"/>
        <v>39</v>
      </c>
      <c r="U32" s="104" t="s">
        <v>1863</v>
      </c>
    </row>
    <row r="33" s="91" customFormat="1" ht="28" customHeight="1" spans="1:21">
      <c r="A33" s="104">
        <v>28</v>
      </c>
      <c r="B33" s="104" t="s">
        <v>1894</v>
      </c>
      <c r="C33" s="39">
        <v>45231</v>
      </c>
      <c r="D33" s="39">
        <v>45261</v>
      </c>
      <c r="E33" s="104" t="s">
        <v>1868</v>
      </c>
      <c r="F33" s="105" t="s">
        <v>1042</v>
      </c>
      <c r="G33" s="106">
        <v>4</v>
      </c>
      <c r="H33" s="106">
        <v>400</v>
      </c>
      <c r="I33" s="106">
        <v>1600</v>
      </c>
      <c r="J33" s="106">
        <v>104</v>
      </c>
      <c r="K33" s="106"/>
      <c r="L33" s="106">
        <f t="shared" si="0"/>
        <v>46.8</v>
      </c>
      <c r="M33" s="106">
        <f t="shared" si="1"/>
        <v>26</v>
      </c>
      <c r="N33" s="106">
        <f t="shared" si="2"/>
        <v>31.2</v>
      </c>
      <c r="O33" s="106">
        <f t="shared" si="3"/>
        <v>104</v>
      </c>
      <c r="P33" s="106"/>
      <c r="Q33" s="106">
        <v>46.8</v>
      </c>
      <c r="R33" s="106">
        <v>26</v>
      </c>
      <c r="S33" s="106">
        <f t="shared" si="4"/>
        <v>31.2</v>
      </c>
      <c r="T33" s="106">
        <f t="shared" si="5"/>
        <v>104</v>
      </c>
      <c r="U33" s="104" t="s">
        <v>1863</v>
      </c>
    </row>
    <row r="34" s="91" customFormat="1" ht="28" customHeight="1" spans="1:21">
      <c r="A34" s="104">
        <v>29</v>
      </c>
      <c r="B34" s="104" t="s">
        <v>1895</v>
      </c>
      <c r="C34" s="39">
        <v>45231</v>
      </c>
      <c r="D34" s="39">
        <v>45261</v>
      </c>
      <c r="E34" s="104" t="s">
        <v>1868</v>
      </c>
      <c r="F34" s="105" t="s">
        <v>1042</v>
      </c>
      <c r="G34" s="106">
        <v>1.7</v>
      </c>
      <c r="H34" s="106">
        <v>400</v>
      </c>
      <c r="I34" s="106">
        <v>680</v>
      </c>
      <c r="J34" s="106">
        <v>44.2</v>
      </c>
      <c r="K34" s="106"/>
      <c r="L34" s="106">
        <f t="shared" si="0"/>
        <v>19.89</v>
      </c>
      <c r="M34" s="106">
        <f t="shared" si="1"/>
        <v>11.05</v>
      </c>
      <c r="N34" s="106">
        <f t="shared" si="2"/>
        <v>13.26</v>
      </c>
      <c r="O34" s="106">
        <f t="shared" si="3"/>
        <v>44.2</v>
      </c>
      <c r="P34" s="106"/>
      <c r="Q34" s="106">
        <v>19.89</v>
      </c>
      <c r="R34" s="106">
        <v>11.05</v>
      </c>
      <c r="S34" s="106">
        <f t="shared" si="4"/>
        <v>13.26</v>
      </c>
      <c r="T34" s="106">
        <f t="shared" si="5"/>
        <v>44.2</v>
      </c>
      <c r="U34" s="104" t="s">
        <v>1863</v>
      </c>
    </row>
    <row r="35" s="91" customFormat="1" ht="28" customHeight="1" spans="1:21">
      <c r="A35" s="104">
        <v>30</v>
      </c>
      <c r="B35" s="104" t="s">
        <v>1896</v>
      </c>
      <c r="C35" s="39">
        <v>45231</v>
      </c>
      <c r="D35" s="39">
        <v>45261</v>
      </c>
      <c r="E35" s="104" t="s">
        <v>1868</v>
      </c>
      <c r="F35" s="105" t="s">
        <v>1042</v>
      </c>
      <c r="G35" s="106">
        <v>5</v>
      </c>
      <c r="H35" s="106">
        <v>400</v>
      </c>
      <c r="I35" s="106">
        <v>2000</v>
      </c>
      <c r="J35" s="106">
        <v>130</v>
      </c>
      <c r="K35" s="106"/>
      <c r="L35" s="106">
        <f t="shared" si="0"/>
        <v>58.5</v>
      </c>
      <c r="M35" s="106">
        <f t="shared" si="1"/>
        <v>32.5</v>
      </c>
      <c r="N35" s="106">
        <f t="shared" si="2"/>
        <v>39</v>
      </c>
      <c r="O35" s="106">
        <f t="shared" si="3"/>
        <v>130</v>
      </c>
      <c r="P35" s="106"/>
      <c r="Q35" s="106">
        <v>58.5</v>
      </c>
      <c r="R35" s="106">
        <v>32.5</v>
      </c>
      <c r="S35" s="106">
        <f t="shared" si="4"/>
        <v>39</v>
      </c>
      <c r="T35" s="106">
        <f t="shared" si="5"/>
        <v>130</v>
      </c>
      <c r="U35" s="104" t="s">
        <v>1863</v>
      </c>
    </row>
    <row r="36" s="91" customFormat="1" ht="28" customHeight="1" spans="1:21">
      <c r="A36" s="104">
        <v>31</v>
      </c>
      <c r="B36" s="104" t="s">
        <v>1897</v>
      </c>
      <c r="C36" s="39">
        <v>45231</v>
      </c>
      <c r="D36" s="39">
        <v>45261</v>
      </c>
      <c r="E36" s="104" t="s">
        <v>1868</v>
      </c>
      <c r="F36" s="105" t="s">
        <v>1042</v>
      </c>
      <c r="G36" s="106">
        <v>4.5</v>
      </c>
      <c r="H36" s="106">
        <v>400</v>
      </c>
      <c r="I36" s="106">
        <v>1800</v>
      </c>
      <c r="J36" s="106">
        <v>117</v>
      </c>
      <c r="K36" s="106"/>
      <c r="L36" s="106">
        <f t="shared" si="0"/>
        <v>52.65</v>
      </c>
      <c r="M36" s="106">
        <f t="shared" si="1"/>
        <v>29.25</v>
      </c>
      <c r="N36" s="106">
        <f t="shared" si="2"/>
        <v>35.1</v>
      </c>
      <c r="O36" s="106">
        <f t="shared" si="3"/>
        <v>117</v>
      </c>
      <c r="P36" s="106"/>
      <c r="Q36" s="106">
        <v>52.65</v>
      </c>
      <c r="R36" s="106">
        <v>29.25</v>
      </c>
      <c r="S36" s="106">
        <f t="shared" si="4"/>
        <v>35.1</v>
      </c>
      <c r="T36" s="106">
        <f t="shared" si="5"/>
        <v>117</v>
      </c>
      <c r="U36" s="104" t="s">
        <v>1863</v>
      </c>
    </row>
    <row r="37" s="91" customFormat="1" ht="28" customHeight="1" spans="1:21">
      <c r="A37" s="104">
        <v>32</v>
      </c>
      <c r="B37" s="104" t="s">
        <v>1898</v>
      </c>
      <c r="C37" s="39">
        <v>45231</v>
      </c>
      <c r="D37" s="39">
        <v>45261</v>
      </c>
      <c r="E37" s="104" t="s">
        <v>1868</v>
      </c>
      <c r="F37" s="105" t="s">
        <v>1042</v>
      </c>
      <c r="G37" s="106">
        <v>2.93</v>
      </c>
      <c r="H37" s="106">
        <v>400</v>
      </c>
      <c r="I37" s="106">
        <v>1172</v>
      </c>
      <c r="J37" s="106">
        <v>76.18</v>
      </c>
      <c r="K37" s="106"/>
      <c r="L37" s="106">
        <f t="shared" si="0"/>
        <v>34.281</v>
      </c>
      <c r="M37" s="106">
        <f t="shared" si="1"/>
        <v>19.045</v>
      </c>
      <c r="N37" s="106">
        <f t="shared" si="2"/>
        <v>22.854</v>
      </c>
      <c r="O37" s="106">
        <f t="shared" si="3"/>
        <v>76.18</v>
      </c>
      <c r="P37" s="106"/>
      <c r="Q37" s="106">
        <v>34.281</v>
      </c>
      <c r="R37" s="106">
        <v>19.045</v>
      </c>
      <c r="S37" s="106">
        <f t="shared" si="4"/>
        <v>22.854</v>
      </c>
      <c r="T37" s="106">
        <f t="shared" si="5"/>
        <v>76.18</v>
      </c>
      <c r="U37" s="104" t="s">
        <v>1863</v>
      </c>
    </row>
    <row r="38" s="91" customFormat="1" ht="28" customHeight="1" spans="1:21">
      <c r="A38" s="104">
        <v>33</v>
      </c>
      <c r="B38" s="104" t="s">
        <v>1899</v>
      </c>
      <c r="C38" s="39">
        <v>45231</v>
      </c>
      <c r="D38" s="39">
        <v>45261</v>
      </c>
      <c r="E38" s="104" t="s">
        <v>1868</v>
      </c>
      <c r="F38" s="105" t="s">
        <v>1042</v>
      </c>
      <c r="G38" s="106">
        <v>1.6</v>
      </c>
      <c r="H38" s="106">
        <v>400</v>
      </c>
      <c r="I38" s="106">
        <v>640</v>
      </c>
      <c r="J38" s="106">
        <v>41.6</v>
      </c>
      <c r="K38" s="106"/>
      <c r="L38" s="106">
        <f t="shared" si="0"/>
        <v>18.72</v>
      </c>
      <c r="M38" s="106">
        <f t="shared" si="1"/>
        <v>10.4</v>
      </c>
      <c r="N38" s="106">
        <f t="shared" si="2"/>
        <v>12.48</v>
      </c>
      <c r="O38" s="106">
        <f t="shared" si="3"/>
        <v>41.6</v>
      </c>
      <c r="P38" s="106"/>
      <c r="Q38" s="106">
        <v>18.72</v>
      </c>
      <c r="R38" s="106">
        <v>10.4</v>
      </c>
      <c r="S38" s="106">
        <f t="shared" si="4"/>
        <v>12.48</v>
      </c>
      <c r="T38" s="106">
        <f t="shared" si="5"/>
        <v>41.6</v>
      </c>
      <c r="U38" s="104" t="s">
        <v>1863</v>
      </c>
    </row>
    <row r="39" s="91" customFormat="1" ht="28" customHeight="1" spans="1:21">
      <c r="A39" s="104">
        <v>34</v>
      </c>
      <c r="B39" s="104" t="s">
        <v>1900</v>
      </c>
      <c r="C39" s="39">
        <v>45231</v>
      </c>
      <c r="D39" s="39">
        <v>45261</v>
      </c>
      <c r="E39" s="104" t="s">
        <v>1868</v>
      </c>
      <c r="F39" s="105" t="s">
        <v>1042</v>
      </c>
      <c r="G39" s="106">
        <v>2.02</v>
      </c>
      <c r="H39" s="106">
        <v>400</v>
      </c>
      <c r="I39" s="106">
        <v>808</v>
      </c>
      <c r="J39" s="106">
        <v>52.52</v>
      </c>
      <c r="K39" s="106"/>
      <c r="L39" s="106">
        <f t="shared" si="0"/>
        <v>23.634</v>
      </c>
      <c r="M39" s="106">
        <f t="shared" si="1"/>
        <v>13.13</v>
      </c>
      <c r="N39" s="106">
        <f t="shared" si="2"/>
        <v>15.756</v>
      </c>
      <c r="O39" s="106">
        <f t="shared" si="3"/>
        <v>52.52</v>
      </c>
      <c r="P39" s="106"/>
      <c r="Q39" s="106">
        <v>23.634</v>
      </c>
      <c r="R39" s="106">
        <v>13.13</v>
      </c>
      <c r="S39" s="106">
        <f t="shared" si="4"/>
        <v>15.756</v>
      </c>
      <c r="T39" s="106">
        <f t="shared" si="5"/>
        <v>52.52</v>
      </c>
      <c r="U39" s="104" t="s">
        <v>1863</v>
      </c>
    </row>
    <row r="40" s="91" customFormat="1" ht="28" customHeight="1" spans="1:21">
      <c r="A40" s="104">
        <v>35</v>
      </c>
      <c r="B40" s="104" t="s">
        <v>1901</v>
      </c>
      <c r="C40" s="39">
        <v>45231</v>
      </c>
      <c r="D40" s="39">
        <v>45261</v>
      </c>
      <c r="E40" s="104" t="s">
        <v>1868</v>
      </c>
      <c r="F40" s="105" t="s">
        <v>1042</v>
      </c>
      <c r="G40" s="106">
        <v>2.9</v>
      </c>
      <c r="H40" s="106">
        <v>400</v>
      </c>
      <c r="I40" s="106">
        <v>1160</v>
      </c>
      <c r="J40" s="106">
        <v>75.4</v>
      </c>
      <c r="K40" s="106"/>
      <c r="L40" s="106">
        <f t="shared" si="0"/>
        <v>33.93</v>
      </c>
      <c r="M40" s="106">
        <f t="shared" si="1"/>
        <v>18.85</v>
      </c>
      <c r="N40" s="106">
        <f t="shared" si="2"/>
        <v>22.62</v>
      </c>
      <c r="O40" s="106">
        <f t="shared" si="3"/>
        <v>75.4</v>
      </c>
      <c r="P40" s="106"/>
      <c r="Q40" s="106">
        <v>33.93</v>
      </c>
      <c r="R40" s="106">
        <v>18.85</v>
      </c>
      <c r="S40" s="106">
        <f t="shared" si="4"/>
        <v>22.62</v>
      </c>
      <c r="T40" s="106">
        <f t="shared" si="5"/>
        <v>75.4</v>
      </c>
      <c r="U40" s="104" t="s">
        <v>1863</v>
      </c>
    </row>
    <row r="41" s="91" customFormat="1" ht="28" customHeight="1" spans="1:21">
      <c r="A41" s="104">
        <v>36</v>
      </c>
      <c r="B41" s="104" t="s">
        <v>1902</v>
      </c>
      <c r="C41" s="39">
        <v>45231</v>
      </c>
      <c r="D41" s="39">
        <v>45261</v>
      </c>
      <c r="E41" s="104" t="s">
        <v>1868</v>
      </c>
      <c r="F41" s="105" t="s">
        <v>1042</v>
      </c>
      <c r="G41" s="106">
        <v>8.16</v>
      </c>
      <c r="H41" s="106">
        <v>400</v>
      </c>
      <c r="I41" s="106">
        <v>3264</v>
      </c>
      <c r="J41" s="106">
        <v>212.16</v>
      </c>
      <c r="K41" s="106"/>
      <c r="L41" s="106">
        <f t="shared" si="0"/>
        <v>95.472</v>
      </c>
      <c r="M41" s="106">
        <f t="shared" si="1"/>
        <v>53.04</v>
      </c>
      <c r="N41" s="106">
        <f t="shared" si="2"/>
        <v>63.648</v>
      </c>
      <c r="O41" s="106">
        <f t="shared" si="3"/>
        <v>212.16</v>
      </c>
      <c r="P41" s="106"/>
      <c r="Q41" s="106">
        <v>95.472</v>
      </c>
      <c r="R41" s="106">
        <v>53.04</v>
      </c>
      <c r="S41" s="106">
        <f t="shared" si="4"/>
        <v>63.648</v>
      </c>
      <c r="T41" s="106">
        <f t="shared" si="5"/>
        <v>212.16</v>
      </c>
      <c r="U41" s="104" t="s">
        <v>1863</v>
      </c>
    </row>
    <row r="42" s="91" customFormat="1" ht="28" customHeight="1" spans="1:21">
      <c r="A42" s="104">
        <v>37</v>
      </c>
      <c r="B42" s="104" t="s">
        <v>1903</v>
      </c>
      <c r="C42" s="39">
        <v>45231</v>
      </c>
      <c r="D42" s="39">
        <v>45261</v>
      </c>
      <c r="E42" s="104" t="s">
        <v>1868</v>
      </c>
      <c r="F42" s="105" t="s">
        <v>1042</v>
      </c>
      <c r="G42" s="106">
        <v>5.09</v>
      </c>
      <c r="H42" s="106">
        <v>400</v>
      </c>
      <c r="I42" s="106">
        <v>2036</v>
      </c>
      <c r="J42" s="106">
        <v>132.34</v>
      </c>
      <c r="K42" s="106"/>
      <c r="L42" s="106">
        <f t="shared" si="0"/>
        <v>59.553</v>
      </c>
      <c r="M42" s="106">
        <f t="shared" si="1"/>
        <v>33.085</v>
      </c>
      <c r="N42" s="106">
        <f t="shared" si="2"/>
        <v>39.702</v>
      </c>
      <c r="O42" s="106">
        <f t="shared" si="3"/>
        <v>132.34</v>
      </c>
      <c r="P42" s="106"/>
      <c r="Q42" s="106">
        <v>59.553</v>
      </c>
      <c r="R42" s="106">
        <v>33.085</v>
      </c>
      <c r="S42" s="106">
        <f t="shared" si="4"/>
        <v>39.702</v>
      </c>
      <c r="T42" s="106">
        <f t="shared" si="5"/>
        <v>132.34</v>
      </c>
      <c r="U42" s="104" t="s">
        <v>1863</v>
      </c>
    </row>
    <row r="43" s="91" customFormat="1" ht="28" customHeight="1" spans="1:21">
      <c r="A43" s="104">
        <v>38</v>
      </c>
      <c r="B43" s="104" t="s">
        <v>1904</v>
      </c>
      <c r="C43" s="39">
        <v>45231</v>
      </c>
      <c r="D43" s="39">
        <v>45261</v>
      </c>
      <c r="E43" s="104" t="s">
        <v>1868</v>
      </c>
      <c r="F43" s="105" t="s">
        <v>1042</v>
      </c>
      <c r="G43" s="106">
        <v>1.41</v>
      </c>
      <c r="H43" s="106">
        <v>400</v>
      </c>
      <c r="I43" s="106">
        <v>564</v>
      </c>
      <c r="J43" s="106">
        <v>36.66</v>
      </c>
      <c r="K43" s="106"/>
      <c r="L43" s="106">
        <f t="shared" si="0"/>
        <v>16.497</v>
      </c>
      <c r="M43" s="106">
        <f t="shared" si="1"/>
        <v>9.165</v>
      </c>
      <c r="N43" s="106">
        <f t="shared" si="2"/>
        <v>10.998</v>
      </c>
      <c r="O43" s="106">
        <f t="shared" si="3"/>
        <v>36.66</v>
      </c>
      <c r="P43" s="106"/>
      <c r="Q43" s="106">
        <v>16.497</v>
      </c>
      <c r="R43" s="106">
        <v>9.165</v>
      </c>
      <c r="S43" s="106">
        <f t="shared" si="4"/>
        <v>10.998</v>
      </c>
      <c r="T43" s="106">
        <f t="shared" si="5"/>
        <v>36.66</v>
      </c>
      <c r="U43" s="104" t="s">
        <v>1863</v>
      </c>
    </row>
    <row r="44" s="91" customFormat="1" ht="28" customHeight="1" spans="1:21">
      <c r="A44" s="104">
        <v>39</v>
      </c>
      <c r="B44" s="104" t="s">
        <v>1905</v>
      </c>
      <c r="C44" s="39">
        <v>45231</v>
      </c>
      <c r="D44" s="39">
        <v>45261</v>
      </c>
      <c r="E44" s="104" t="s">
        <v>1868</v>
      </c>
      <c r="F44" s="105" t="s">
        <v>1042</v>
      </c>
      <c r="G44" s="106">
        <v>1.06</v>
      </c>
      <c r="H44" s="106">
        <v>400</v>
      </c>
      <c r="I44" s="106">
        <v>424</v>
      </c>
      <c r="J44" s="106">
        <v>27.56</v>
      </c>
      <c r="K44" s="106"/>
      <c r="L44" s="106">
        <f t="shared" si="0"/>
        <v>12.402</v>
      </c>
      <c r="M44" s="106">
        <f t="shared" si="1"/>
        <v>6.89</v>
      </c>
      <c r="N44" s="106">
        <f t="shared" si="2"/>
        <v>8.268</v>
      </c>
      <c r="O44" s="106">
        <f t="shared" si="3"/>
        <v>27.56</v>
      </c>
      <c r="P44" s="106"/>
      <c r="Q44" s="106">
        <v>12.402</v>
      </c>
      <c r="R44" s="106">
        <v>6.89</v>
      </c>
      <c r="S44" s="106">
        <f t="shared" si="4"/>
        <v>8.268</v>
      </c>
      <c r="T44" s="106">
        <f t="shared" si="5"/>
        <v>27.56</v>
      </c>
      <c r="U44" s="104" t="s">
        <v>1863</v>
      </c>
    </row>
    <row r="45" s="91" customFormat="1" ht="28" customHeight="1" spans="1:21">
      <c r="A45" s="104">
        <v>40</v>
      </c>
      <c r="B45" s="104" t="s">
        <v>1906</v>
      </c>
      <c r="C45" s="39">
        <v>45231</v>
      </c>
      <c r="D45" s="39">
        <v>45261</v>
      </c>
      <c r="E45" s="104" t="s">
        <v>1868</v>
      </c>
      <c r="F45" s="105" t="s">
        <v>1042</v>
      </c>
      <c r="G45" s="106">
        <v>1.2</v>
      </c>
      <c r="H45" s="106">
        <v>400</v>
      </c>
      <c r="I45" s="106">
        <v>480</v>
      </c>
      <c r="J45" s="106">
        <v>31.2</v>
      </c>
      <c r="K45" s="106"/>
      <c r="L45" s="106">
        <f t="shared" si="0"/>
        <v>14.04</v>
      </c>
      <c r="M45" s="106">
        <f t="shared" si="1"/>
        <v>7.8</v>
      </c>
      <c r="N45" s="106">
        <f t="shared" si="2"/>
        <v>9.36</v>
      </c>
      <c r="O45" s="106">
        <f t="shared" si="3"/>
        <v>31.2</v>
      </c>
      <c r="P45" s="106"/>
      <c r="Q45" s="106">
        <v>14.04</v>
      </c>
      <c r="R45" s="106">
        <v>7.8</v>
      </c>
      <c r="S45" s="106">
        <f t="shared" si="4"/>
        <v>9.36</v>
      </c>
      <c r="T45" s="106">
        <f t="shared" si="5"/>
        <v>31.2</v>
      </c>
      <c r="U45" s="104" t="s">
        <v>1863</v>
      </c>
    </row>
    <row r="46" s="91" customFormat="1" ht="28" customHeight="1" spans="1:21">
      <c r="A46" s="104">
        <v>41</v>
      </c>
      <c r="B46" s="104" t="s">
        <v>964</v>
      </c>
      <c r="C46" s="39">
        <v>45231</v>
      </c>
      <c r="D46" s="39">
        <v>45261</v>
      </c>
      <c r="E46" s="104" t="s">
        <v>1868</v>
      </c>
      <c r="F46" s="105" t="s">
        <v>1042</v>
      </c>
      <c r="G46" s="106">
        <v>2</v>
      </c>
      <c r="H46" s="106">
        <v>400</v>
      </c>
      <c r="I46" s="106">
        <v>800</v>
      </c>
      <c r="J46" s="106">
        <v>52</v>
      </c>
      <c r="K46" s="106"/>
      <c r="L46" s="106">
        <f t="shared" si="0"/>
        <v>23.4</v>
      </c>
      <c r="M46" s="106">
        <f t="shared" si="1"/>
        <v>13</v>
      </c>
      <c r="N46" s="106">
        <f t="shared" si="2"/>
        <v>15.6</v>
      </c>
      <c r="O46" s="106">
        <f t="shared" si="3"/>
        <v>52</v>
      </c>
      <c r="P46" s="106"/>
      <c r="Q46" s="106">
        <v>23.4</v>
      </c>
      <c r="R46" s="106">
        <v>13</v>
      </c>
      <c r="S46" s="106">
        <f t="shared" si="4"/>
        <v>15.6</v>
      </c>
      <c r="T46" s="106">
        <f t="shared" si="5"/>
        <v>52</v>
      </c>
      <c r="U46" s="104" t="s">
        <v>1863</v>
      </c>
    </row>
    <row r="47" s="91" customFormat="1" ht="28" customHeight="1" spans="1:21">
      <c r="A47" s="104">
        <v>42</v>
      </c>
      <c r="B47" s="104" t="s">
        <v>1907</v>
      </c>
      <c r="C47" s="39">
        <v>45231</v>
      </c>
      <c r="D47" s="39">
        <v>45261</v>
      </c>
      <c r="E47" s="104" t="s">
        <v>1868</v>
      </c>
      <c r="F47" s="105" t="s">
        <v>1042</v>
      </c>
      <c r="G47" s="106">
        <v>4</v>
      </c>
      <c r="H47" s="106">
        <v>400</v>
      </c>
      <c r="I47" s="106">
        <v>1600</v>
      </c>
      <c r="J47" s="106">
        <v>104</v>
      </c>
      <c r="K47" s="106"/>
      <c r="L47" s="106">
        <f t="shared" si="0"/>
        <v>46.8</v>
      </c>
      <c r="M47" s="106">
        <f t="shared" si="1"/>
        <v>26</v>
      </c>
      <c r="N47" s="106">
        <f t="shared" si="2"/>
        <v>31.2</v>
      </c>
      <c r="O47" s="106">
        <f t="shared" si="3"/>
        <v>104</v>
      </c>
      <c r="P47" s="106"/>
      <c r="Q47" s="106">
        <v>46.8</v>
      </c>
      <c r="R47" s="106">
        <v>26</v>
      </c>
      <c r="S47" s="106">
        <f t="shared" si="4"/>
        <v>31.2</v>
      </c>
      <c r="T47" s="106">
        <f t="shared" si="5"/>
        <v>104</v>
      </c>
      <c r="U47" s="104" t="s">
        <v>1863</v>
      </c>
    </row>
    <row r="48" s="91" customFormat="1" ht="28" customHeight="1" spans="1:21">
      <c r="A48" s="104">
        <v>43</v>
      </c>
      <c r="B48" s="104" t="s">
        <v>1908</v>
      </c>
      <c r="C48" s="39">
        <v>45231</v>
      </c>
      <c r="D48" s="39">
        <v>45261</v>
      </c>
      <c r="E48" s="104" t="s">
        <v>1868</v>
      </c>
      <c r="F48" s="105" t="s">
        <v>1042</v>
      </c>
      <c r="G48" s="106">
        <v>3</v>
      </c>
      <c r="H48" s="106">
        <v>400</v>
      </c>
      <c r="I48" s="106">
        <v>1200</v>
      </c>
      <c r="J48" s="106">
        <v>78</v>
      </c>
      <c r="K48" s="106"/>
      <c r="L48" s="106">
        <f t="shared" si="0"/>
        <v>35.1</v>
      </c>
      <c r="M48" s="106">
        <f t="shared" si="1"/>
        <v>19.5</v>
      </c>
      <c r="N48" s="106">
        <f t="shared" si="2"/>
        <v>23.4</v>
      </c>
      <c r="O48" s="106">
        <f t="shared" si="3"/>
        <v>78</v>
      </c>
      <c r="P48" s="106"/>
      <c r="Q48" s="106">
        <v>35.1</v>
      </c>
      <c r="R48" s="106">
        <v>19.5</v>
      </c>
      <c r="S48" s="106">
        <f t="shared" si="4"/>
        <v>23.4</v>
      </c>
      <c r="T48" s="106">
        <f t="shared" si="5"/>
        <v>78</v>
      </c>
      <c r="U48" s="104" t="s">
        <v>1863</v>
      </c>
    </row>
    <row r="49" s="91" customFormat="1" ht="28" customHeight="1" spans="1:21">
      <c r="A49" s="104">
        <v>44</v>
      </c>
      <c r="B49" s="104" t="s">
        <v>1909</v>
      </c>
      <c r="C49" s="39">
        <v>45231</v>
      </c>
      <c r="D49" s="39">
        <v>45261</v>
      </c>
      <c r="E49" s="104" t="s">
        <v>1868</v>
      </c>
      <c r="F49" s="105" t="s">
        <v>1042</v>
      </c>
      <c r="G49" s="106">
        <v>2</v>
      </c>
      <c r="H49" s="106">
        <v>400</v>
      </c>
      <c r="I49" s="106">
        <v>800</v>
      </c>
      <c r="J49" s="106">
        <v>52</v>
      </c>
      <c r="K49" s="106"/>
      <c r="L49" s="106">
        <f t="shared" si="0"/>
        <v>23.4</v>
      </c>
      <c r="M49" s="106">
        <f t="shared" si="1"/>
        <v>13</v>
      </c>
      <c r="N49" s="106">
        <f t="shared" si="2"/>
        <v>15.6</v>
      </c>
      <c r="O49" s="106">
        <f t="shared" si="3"/>
        <v>52</v>
      </c>
      <c r="P49" s="106"/>
      <c r="Q49" s="106">
        <v>23.4</v>
      </c>
      <c r="R49" s="106">
        <v>13</v>
      </c>
      <c r="S49" s="106">
        <f t="shared" si="4"/>
        <v>15.6</v>
      </c>
      <c r="T49" s="106">
        <f t="shared" si="5"/>
        <v>52</v>
      </c>
      <c r="U49" s="104" t="s">
        <v>1863</v>
      </c>
    </row>
    <row r="50" s="91" customFormat="1" ht="28" customHeight="1" spans="1:21">
      <c r="A50" s="104">
        <v>45</v>
      </c>
      <c r="B50" s="104" t="s">
        <v>1910</v>
      </c>
      <c r="C50" s="39">
        <v>45231</v>
      </c>
      <c r="D50" s="39">
        <v>45261</v>
      </c>
      <c r="E50" s="104" t="s">
        <v>1868</v>
      </c>
      <c r="F50" s="105" t="s">
        <v>1042</v>
      </c>
      <c r="G50" s="106">
        <v>1</v>
      </c>
      <c r="H50" s="106">
        <v>400</v>
      </c>
      <c r="I50" s="106">
        <v>400</v>
      </c>
      <c r="J50" s="106">
        <v>26</v>
      </c>
      <c r="K50" s="106"/>
      <c r="L50" s="106">
        <f t="shared" si="0"/>
        <v>11.7</v>
      </c>
      <c r="M50" s="106">
        <f t="shared" si="1"/>
        <v>6.5</v>
      </c>
      <c r="N50" s="106">
        <f t="shared" si="2"/>
        <v>7.8</v>
      </c>
      <c r="O50" s="106">
        <f t="shared" si="3"/>
        <v>26</v>
      </c>
      <c r="P50" s="106"/>
      <c r="Q50" s="106">
        <v>11.7</v>
      </c>
      <c r="R50" s="106">
        <v>6.5</v>
      </c>
      <c r="S50" s="106">
        <f t="shared" si="4"/>
        <v>7.8</v>
      </c>
      <c r="T50" s="106">
        <f t="shared" si="5"/>
        <v>26</v>
      </c>
      <c r="U50" s="104" t="s">
        <v>1863</v>
      </c>
    </row>
    <row r="51" s="91" customFormat="1" ht="28" customHeight="1" spans="1:21">
      <c r="A51" s="104">
        <v>46</v>
      </c>
      <c r="B51" s="104" t="s">
        <v>1911</v>
      </c>
      <c r="C51" s="39">
        <v>45231</v>
      </c>
      <c r="D51" s="39">
        <v>45261</v>
      </c>
      <c r="E51" s="104" t="s">
        <v>1868</v>
      </c>
      <c r="F51" s="105" t="s">
        <v>1042</v>
      </c>
      <c r="G51" s="106">
        <v>3</v>
      </c>
      <c r="H51" s="106">
        <v>400</v>
      </c>
      <c r="I51" s="106">
        <v>1200</v>
      </c>
      <c r="J51" s="106">
        <v>78</v>
      </c>
      <c r="K51" s="106"/>
      <c r="L51" s="106">
        <f t="shared" si="0"/>
        <v>35.1</v>
      </c>
      <c r="M51" s="106">
        <f t="shared" si="1"/>
        <v>19.5</v>
      </c>
      <c r="N51" s="106">
        <f t="shared" si="2"/>
        <v>23.4</v>
      </c>
      <c r="O51" s="106">
        <f t="shared" si="3"/>
        <v>78</v>
      </c>
      <c r="P51" s="106"/>
      <c r="Q51" s="106">
        <v>35.1</v>
      </c>
      <c r="R51" s="106">
        <v>19.5</v>
      </c>
      <c r="S51" s="106">
        <f t="shared" si="4"/>
        <v>23.4</v>
      </c>
      <c r="T51" s="106">
        <f t="shared" si="5"/>
        <v>78</v>
      </c>
      <c r="U51" s="104" t="s">
        <v>1863</v>
      </c>
    </row>
    <row r="52" s="91" customFormat="1" ht="28" customHeight="1" spans="1:21">
      <c r="A52" s="104">
        <v>47</v>
      </c>
      <c r="B52" s="104" t="s">
        <v>1912</v>
      </c>
      <c r="C52" s="39">
        <v>45231</v>
      </c>
      <c r="D52" s="39">
        <v>45261</v>
      </c>
      <c r="E52" s="104" t="s">
        <v>1868</v>
      </c>
      <c r="F52" s="105" t="s">
        <v>1042</v>
      </c>
      <c r="G52" s="106">
        <v>2</v>
      </c>
      <c r="H52" s="106">
        <v>400</v>
      </c>
      <c r="I52" s="106">
        <v>800</v>
      </c>
      <c r="J52" s="106">
        <v>52</v>
      </c>
      <c r="K52" s="106"/>
      <c r="L52" s="106">
        <f t="shared" si="0"/>
        <v>23.4</v>
      </c>
      <c r="M52" s="106">
        <f t="shared" si="1"/>
        <v>13</v>
      </c>
      <c r="N52" s="106">
        <f t="shared" si="2"/>
        <v>15.6</v>
      </c>
      <c r="O52" s="106">
        <f t="shared" si="3"/>
        <v>52</v>
      </c>
      <c r="P52" s="106"/>
      <c r="Q52" s="106">
        <v>23.4</v>
      </c>
      <c r="R52" s="106">
        <v>13</v>
      </c>
      <c r="S52" s="106">
        <f t="shared" si="4"/>
        <v>15.6</v>
      </c>
      <c r="T52" s="106">
        <f t="shared" si="5"/>
        <v>52</v>
      </c>
      <c r="U52" s="104" t="s">
        <v>1863</v>
      </c>
    </row>
    <row r="53" s="91" customFormat="1" ht="28" customHeight="1" spans="1:21">
      <c r="A53" s="104">
        <v>48</v>
      </c>
      <c r="B53" s="104" t="s">
        <v>1913</v>
      </c>
      <c r="C53" s="39">
        <v>45231</v>
      </c>
      <c r="D53" s="39">
        <v>45261</v>
      </c>
      <c r="E53" s="104" t="s">
        <v>1868</v>
      </c>
      <c r="F53" s="105" t="s">
        <v>1042</v>
      </c>
      <c r="G53" s="106">
        <v>4.19</v>
      </c>
      <c r="H53" s="106">
        <v>400</v>
      </c>
      <c r="I53" s="106">
        <v>1676</v>
      </c>
      <c r="J53" s="106">
        <v>108.94</v>
      </c>
      <c r="K53" s="106"/>
      <c r="L53" s="106">
        <f t="shared" si="0"/>
        <v>49.023</v>
      </c>
      <c r="M53" s="106">
        <f t="shared" si="1"/>
        <v>27.235</v>
      </c>
      <c r="N53" s="106">
        <f t="shared" si="2"/>
        <v>32.682</v>
      </c>
      <c r="O53" s="106">
        <f t="shared" si="3"/>
        <v>108.94</v>
      </c>
      <c r="P53" s="106"/>
      <c r="Q53" s="106">
        <v>49.023</v>
      </c>
      <c r="R53" s="106">
        <v>27.235</v>
      </c>
      <c r="S53" s="106">
        <f t="shared" si="4"/>
        <v>32.682</v>
      </c>
      <c r="T53" s="106">
        <f t="shared" si="5"/>
        <v>108.94</v>
      </c>
      <c r="U53" s="104" t="s">
        <v>1863</v>
      </c>
    </row>
    <row r="54" s="91" customFormat="1" ht="28" customHeight="1" spans="1:21">
      <c r="A54" s="104">
        <v>49</v>
      </c>
      <c r="B54" s="104" t="s">
        <v>1914</v>
      </c>
      <c r="C54" s="39">
        <v>45231</v>
      </c>
      <c r="D54" s="39">
        <v>45261</v>
      </c>
      <c r="E54" s="104" t="s">
        <v>1868</v>
      </c>
      <c r="F54" s="105" t="s">
        <v>1042</v>
      </c>
      <c r="G54" s="106">
        <v>2.3</v>
      </c>
      <c r="H54" s="106">
        <v>400</v>
      </c>
      <c r="I54" s="106">
        <v>920</v>
      </c>
      <c r="J54" s="106">
        <v>59.8</v>
      </c>
      <c r="K54" s="106"/>
      <c r="L54" s="106">
        <f t="shared" si="0"/>
        <v>26.91</v>
      </c>
      <c r="M54" s="106">
        <f t="shared" si="1"/>
        <v>14.95</v>
      </c>
      <c r="N54" s="106">
        <f t="shared" si="2"/>
        <v>17.94</v>
      </c>
      <c r="O54" s="106">
        <f t="shared" si="3"/>
        <v>59.8</v>
      </c>
      <c r="P54" s="106"/>
      <c r="Q54" s="106">
        <v>26.91</v>
      </c>
      <c r="R54" s="106">
        <v>14.95</v>
      </c>
      <c r="S54" s="106">
        <f t="shared" si="4"/>
        <v>17.94</v>
      </c>
      <c r="T54" s="106">
        <f t="shared" si="5"/>
        <v>59.8</v>
      </c>
      <c r="U54" s="104" t="s">
        <v>1863</v>
      </c>
    </row>
    <row r="55" s="91" customFormat="1" ht="28" customHeight="1" spans="1:21">
      <c r="A55" s="104">
        <v>50</v>
      </c>
      <c r="B55" s="104" t="s">
        <v>1915</v>
      </c>
      <c r="C55" s="39">
        <v>45231</v>
      </c>
      <c r="D55" s="39">
        <v>45261</v>
      </c>
      <c r="E55" s="104" t="s">
        <v>1868</v>
      </c>
      <c r="F55" s="105" t="s">
        <v>1042</v>
      </c>
      <c r="G55" s="106">
        <v>4</v>
      </c>
      <c r="H55" s="106">
        <v>400</v>
      </c>
      <c r="I55" s="106">
        <v>1600</v>
      </c>
      <c r="J55" s="106">
        <v>104</v>
      </c>
      <c r="K55" s="106"/>
      <c r="L55" s="106">
        <f t="shared" si="0"/>
        <v>46.8</v>
      </c>
      <c r="M55" s="106">
        <f t="shared" si="1"/>
        <v>26</v>
      </c>
      <c r="N55" s="106">
        <f t="shared" si="2"/>
        <v>31.2</v>
      </c>
      <c r="O55" s="106">
        <f t="shared" si="3"/>
        <v>104</v>
      </c>
      <c r="P55" s="106"/>
      <c r="Q55" s="106">
        <v>46.8</v>
      </c>
      <c r="R55" s="106">
        <v>26</v>
      </c>
      <c r="S55" s="106">
        <f t="shared" si="4"/>
        <v>31.2</v>
      </c>
      <c r="T55" s="106">
        <f t="shared" si="5"/>
        <v>104</v>
      </c>
      <c r="U55" s="104" t="s">
        <v>1863</v>
      </c>
    </row>
    <row r="56" s="91" customFormat="1" ht="28" customHeight="1" spans="1:21">
      <c r="A56" s="104">
        <v>51</v>
      </c>
      <c r="B56" s="104" t="s">
        <v>1916</v>
      </c>
      <c r="C56" s="39">
        <v>45231</v>
      </c>
      <c r="D56" s="39">
        <v>45261</v>
      </c>
      <c r="E56" s="104" t="s">
        <v>1868</v>
      </c>
      <c r="F56" s="105" t="s">
        <v>1042</v>
      </c>
      <c r="G56" s="106">
        <v>3.72</v>
      </c>
      <c r="H56" s="106">
        <v>400</v>
      </c>
      <c r="I56" s="106">
        <v>1488</v>
      </c>
      <c r="J56" s="106">
        <v>96.72</v>
      </c>
      <c r="K56" s="106"/>
      <c r="L56" s="106">
        <f t="shared" si="0"/>
        <v>43.524</v>
      </c>
      <c r="M56" s="106">
        <f t="shared" si="1"/>
        <v>24.18</v>
      </c>
      <c r="N56" s="106">
        <f t="shared" si="2"/>
        <v>29.016</v>
      </c>
      <c r="O56" s="106">
        <f t="shared" si="3"/>
        <v>96.72</v>
      </c>
      <c r="P56" s="106"/>
      <c r="Q56" s="106">
        <v>43.524</v>
      </c>
      <c r="R56" s="106">
        <v>24.18</v>
      </c>
      <c r="S56" s="106">
        <f t="shared" si="4"/>
        <v>29.016</v>
      </c>
      <c r="T56" s="106">
        <f t="shared" si="5"/>
        <v>96.72</v>
      </c>
      <c r="U56" s="104" t="s">
        <v>1863</v>
      </c>
    </row>
    <row r="57" s="92" customFormat="1" ht="28" customHeight="1" spans="1:16381">
      <c r="A57" s="107">
        <v>52</v>
      </c>
      <c r="B57" s="107" t="s">
        <v>1917</v>
      </c>
      <c r="C57" s="39">
        <v>45231</v>
      </c>
      <c r="D57" s="39">
        <v>45261</v>
      </c>
      <c r="E57" s="104" t="s">
        <v>1868</v>
      </c>
      <c r="F57" s="108" t="s">
        <v>1042</v>
      </c>
      <c r="G57" s="109">
        <v>2.51</v>
      </c>
      <c r="H57" s="109">
        <v>400</v>
      </c>
      <c r="I57" s="109">
        <v>1004</v>
      </c>
      <c r="J57" s="109">
        <v>65.26</v>
      </c>
      <c r="K57" s="109"/>
      <c r="L57" s="109">
        <f t="shared" si="0"/>
        <v>29.367</v>
      </c>
      <c r="M57" s="109">
        <f t="shared" si="1"/>
        <v>16.315</v>
      </c>
      <c r="N57" s="109">
        <f t="shared" si="2"/>
        <v>19.578</v>
      </c>
      <c r="O57" s="109">
        <f t="shared" si="3"/>
        <v>65.26</v>
      </c>
      <c r="P57" s="109">
        <v>6.53</v>
      </c>
      <c r="Q57" s="109">
        <v>29.367</v>
      </c>
      <c r="R57" s="109">
        <v>16.315</v>
      </c>
      <c r="S57" s="106">
        <f t="shared" si="4"/>
        <v>13.048</v>
      </c>
      <c r="T57" s="106">
        <f t="shared" si="5"/>
        <v>58.73</v>
      </c>
      <c r="U57" s="107" t="s">
        <v>1918</v>
      </c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  <c r="BQ57" s="119"/>
      <c r="BR57" s="119"/>
      <c r="BS57" s="119"/>
      <c r="BT57" s="119"/>
      <c r="BU57" s="119"/>
      <c r="BV57" s="119"/>
      <c r="BW57" s="119"/>
      <c r="BX57" s="119"/>
      <c r="BY57" s="119"/>
      <c r="BZ57" s="119"/>
      <c r="CA57" s="119"/>
      <c r="CB57" s="119"/>
      <c r="CC57" s="119"/>
      <c r="CD57" s="119"/>
      <c r="CE57" s="119"/>
      <c r="CF57" s="119"/>
      <c r="CG57" s="119"/>
      <c r="CH57" s="119"/>
      <c r="CI57" s="119"/>
      <c r="CJ57" s="119"/>
      <c r="CK57" s="119"/>
      <c r="CL57" s="119"/>
      <c r="CM57" s="119"/>
      <c r="CN57" s="119"/>
      <c r="CO57" s="119"/>
      <c r="CP57" s="119"/>
      <c r="CQ57" s="119"/>
      <c r="CR57" s="119"/>
      <c r="CS57" s="119"/>
      <c r="CT57" s="119"/>
      <c r="CU57" s="119"/>
      <c r="CV57" s="119"/>
      <c r="CW57" s="119"/>
      <c r="CX57" s="119"/>
      <c r="CY57" s="119"/>
      <c r="CZ57" s="119"/>
      <c r="DA57" s="119"/>
      <c r="DB57" s="119"/>
      <c r="DC57" s="119"/>
      <c r="DD57" s="119"/>
      <c r="DE57" s="119"/>
      <c r="DF57" s="119"/>
      <c r="DG57" s="119"/>
      <c r="DH57" s="119"/>
      <c r="DI57" s="119"/>
      <c r="DJ57" s="119"/>
      <c r="DK57" s="119"/>
      <c r="DL57" s="119"/>
      <c r="DM57" s="119"/>
      <c r="DN57" s="119"/>
      <c r="DO57" s="119"/>
      <c r="DP57" s="119"/>
      <c r="DQ57" s="119"/>
      <c r="DR57" s="119"/>
      <c r="DS57" s="119"/>
      <c r="DT57" s="119"/>
      <c r="DU57" s="119"/>
      <c r="DV57" s="119"/>
      <c r="DW57" s="119"/>
      <c r="DX57" s="119"/>
      <c r="DY57" s="119"/>
      <c r="DZ57" s="119"/>
      <c r="EA57" s="119"/>
      <c r="EB57" s="119"/>
      <c r="EC57" s="119"/>
      <c r="ED57" s="119"/>
      <c r="EE57" s="119"/>
      <c r="EF57" s="119"/>
      <c r="EG57" s="119"/>
      <c r="EH57" s="119"/>
      <c r="EI57" s="119"/>
      <c r="EJ57" s="119"/>
      <c r="EK57" s="119"/>
      <c r="EL57" s="119"/>
      <c r="EM57" s="119"/>
      <c r="EN57" s="119"/>
      <c r="EO57" s="119"/>
      <c r="EP57" s="119"/>
      <c r="EQ57" s="119"/>
      <c r="ER57" s="119"/>
      <c r="ES57" s="119"/>
      <c r="ET57" s="119"/>
      <c r="EU57" s="119"/>
      <c r="EV57" s="119"/>
      <c r="EW57" s="119"/>
      <c r="EX57" s="119"/>
      <c r="EY57" s="119"/>
      <c r="EZ57" s="119"/>
      <c r="FA57" s="119"/>
      <c r="FB57" s="119"/>
      <c r="FC57" s="119"/>
      <c r="FD57" s="119"/>
      <c r="FE57" s="119"/>
      <c r="FF57" s="119"/>
      <c r="FG57" s="119"/>
      <c r="FH57" s="119"/>
      <c r="FI57" s="119"/>
      <c r="FJ57" s="119"/>
      <c r="FK57" s="119"/>
      <c r="FL57" s="119"/>
      <c r="FM57" s="119"/>
      <c r="FN57" s="119"/>
      <c r="FO57" s="119"/>
      <c r="FP57" s="119"/>
      <c r="FQ57" s="119"/>
      <c r="FR57" s="119"/>
      <c r="FS57" s="119"/>
      <c r="FT57" s="119"/>
      <c r="FU57" s="119"/>
      <c r="FV57" s="119"/>
      <c r="FW57" s="119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19"/>
      <c r="GP57" s="119"/>
      <c r="GQ57" s="119"/>
      <c r="GR57" s="119"/>
      <c r="GS57" s="119"/>
      <c r="GT57" s="119"/>
      <c r="GU57" s="119"/>
      <c r="GV57" s="119"/>
      <c r="GW57" s="119"/>
      <c r="GX57" s="119"/>
      <c r="GY57" s="119"/>
      <c r="GZ57" s="119"/>
      <c r="HA57" s="119"/>
      <c r="HB57" s="119"/>
      <c r="HC57" s="119"/>
      <c r="HD57" s="119"/>
      <c r="HE57" s="119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  <c r="HP57" s="119"/>
      <c r="HQ57" s="119"/>
      <c r="HR57" s="119"/>
      <c r="HS57" s="119"/>
      <c r="HT57" s="119"/>
      <c r="HU57" s="119"/>
      <c r="HV57" s="119"/>
      <c r="HW57" s="119"/>
      <c r="HX57" s="119"/>
      <c r="HY57" s="119"/>
      <c r="HZ57" s="119"/>
      <c r="IA57" s="119"/>
      <c r="IB57" s="119"/>
      <c r="IC57" s="119"/>
      <c r="ID57" s="119"/>
      <c r="IE57" s="119"/>
      <c r="IF57" s="119"/>
      <c r="IG57" s="119"/>
      <c r="IH57" s="119"/>
      <c r="II57" s="119"/>
      <c r="IJ57" s="119"/>
      <c r="IK57" s="119"/>
      <c r="IL57" s="119"/>
      <c r="IM57" s="119"/>
      <c r="IN57" s="119"/>
      <c r="IO57" s="119"/>
      <c r="IP57" s="119"/>
      <c r="IQ57" s="119"/>
      <c r="IR57" s="119"/>
      <c r="IS57" s="119"/>
      <c r="IT57" s="119"/>
      <c r="IU57" s="119"/>
      <c r="IV57" s="119"/>
      <c r="IW57" s="119"/>
      <c r="IX57" s="119"/>
      <c r="IY57" s="119"/>
      <c r="IZ57" s="119"/>
      <c r="JA57" s="119"/>
      <c r="JB57" s="119"/>
      <c r="JC57" s="119"/>
      <c r="JD57" s="119"/>
      <c r="JE57" s="119"/>
      <c r="JF57" s="119"/>
      <c r="JG57" s="119"/>
      <c r="JH57" s="119"/>
      <c r="JI57" s="119"/>
      <c r="JJ57" s="119"/>
      <c r="JK57" s="119"/>
      <c r="JL57" s="119"/>
      <c r="JM57" s="119"/>
      <c r="JN57" s="119"/>
      <c r="JO57" s="119"/>
      <c r="JP57" s="119"/>
      <c r="JQ57" s="119"/>
      <c r="JR57" s="119"/>
      <c r="JS57" s="119"/>
      <c r="JT57" s="119"/>
      <c r="JU57" s="119"/>
      <c r="JV57" s="119"/>
      <c r="JW57" s="119"/>
      <c r="JX57" s="119"/>
      <c r="JY57" s="119"/>
      <c r="JZ57" s="119"/>
      <c r="KA57" s="119"/>
      <c r="KB57" s="119"/>
      <c r="KC57" s="119"/>
      <c r="KD57" s="119"/>
      <c r="KE57" s="119"/>
      <c r="KF57" s="119"/>
      <c r="KG57" s="119"/>
      <c r="KH57" s="119"/>
      <c r="KI57" s="119"/>
      <c r="KJ57" s="119"/>
      <c r="KK57" s="119"/>
      <c r="KL57" s="119"/>
      <c r="KM57" s="119"/>
      <c r="KN57" s="119"/>
      <c r="KO57" s="119"/>
      <c r="KP57" s="119"/>
      <c r="KQ57" s="119"/>
      <c r="KR57" s="119"/>
      <c r="KS57" s="119"/>
      <c r="KT57" s="119"/>
      <c r="KU57" s="119"/>
      <c r="KV57" s="119"/>
      <c r="KW57" s="119"/>
      <c r="KX57" s="119"/>
      <c r="KY57" s="119"/>
      <c r="KZ57" s="119"/>
      <c r="LA57" s="119"/>
      <c r="LB57" s="119"/>
      <c r="LC57" s="119"/>
      <c r="LD57" s="119"/>
      <c r="LE57" s="119"/>
      <c r="LF57" s="119"/>
      <c r="LG57" s="119"/>
      <c r="LH57" s="119"/>
      <c r="LI57" s="119"/>
      <c r="LJ57" s="119"/>
      <c r="LK57" s="119"/>
      <c r="LL57" s="119"/>
      <c r="LM57" s="119"/>
      <c r="LN57" s="119"/>
      <c r="LO57" s="119"/>
      <c r="LP57" s="119"/>
      <c r="LQ57" s="119"/>
      <c r="LR57" s="119"/>
      <c r="LS57" s="119"/>
      <c r="LT57" s="119"/>
      <c r="LU57" s="119"/>
      <c r="LV57" s="119"/>
      <c r="LW57" s="119"/>
      <c r="LX57" s="119"/>
      <c r="LY57" s="119"/>
      <c r="LZ57" s="119"/>
      <c r="MA57" s="119"/>
      <c r="MB57" s="119"/>
      <c r="MC57" s="119"/>
      <c r="MD57" s="119"/>
      <c r="ME57" s="119"/>
      <c r="MF57" s="119"/>
      <c r="MG57" s="119"/>
      <c r="MH57" s="119"/>
      <c r="MI57" s="119"/>
      <c r="MJ57" s="119"/>
      <c r="MK57" s="119"/>
      <c r="ML57" s="119"/>
      <c r="MM57" s="119"/>
      <c r="MN57" s="119"/>
      <c r="MO57" s="119"/>
      <c r="MP57" s="119"/>
      <c r="MQ57" s="119"/>
      <c r="MR57" s="119"/>
      <c r="MS57" s="119"/>
      <c r="MT57" s="119"/>
      <c r="MU57" s="119"/>
      <c r="MV57" s="119"/>
      <c r="MW57" s="119"/>
      <c r="MX57" s="119"/>
      <c r="MY57" s="119"/>
      <c r="MZ57" s="119"/>
      <c r="NA57" s="119"/>
      <c r="NB57" s="119"/>
      <c r="NC57" s="119"/>
      <c r="ND57" s="119"/>
      <c r="NE57" s="119"/>
      <c r="NF57" s="119"/>
      <c r="NG57" s="119"/>
      <c r="NH57" s="119"/>
      <c r="NI57" s="119"/>
      <c r="NJ57" s="119"/>
      <c r="NK57" s="119"/>
      <c r="NL57" s="119"/>
      <c r="NM57" s="119"/>
      <c r="NN57" s="119"/>
      <c r="NO57" s="119"/>
      <c r="NP57" s="119"/>
      <c r="NQ57" s="119"/>
      <c r="NR57" s="119"/>
      <c r="NS57" s="119"/>
      <c r="NT57" s="119"/>
      <c r="NU57" s="119"/>
      <c r="NV57" s="119"/>
      <c r="NW57" s="119"/>
      <c r="NX57" s="119"/>
      <c r="NY57" s="119"/>
      <c r="NZ57" s="119"/>
      <c r="OA57" s="119"/>
      <c r="OB57" s="119"/>
      <c r="OC57" s="119"/>
      <c r="OD57" s="119"/>
      <c r="OE57" s="119"/>
      <c r="OF57" s="119"/>
      <c r="OG57" s="119"/>
      <c r="OH57" s="119"/>
      <c r="OI57" s="119"/>
      <c r="OJ57" s="119"/>
      <c r="OK57" s="119"/>
      <c r="OL57" s="119"/>
      <c r="OM57" s="119"/>
      <c r="ON57" s="119"/>
      <c r="OO57" s="119"/>
      <c r="OP57" s="119"/>
      <c r="OQ57" s="119"/>
      <c r="OR57" s="119"/>
      <c r="OS57" s="119"/>
      <c r="OT57" s="119"/>
      <c r="OU57" s="119"/>
      <c r="OV57" s="119"/>
      <c r="OW57" s="119"/>
      <c r="OX57" s="119"/>
      <c r="OY57" s="119"/>
      <c r="OZ57" s="119"/>
      <c r="PA57" s="119"/>
      <c r="PB57" s="119"/>
      <c r="PC57" s="119"/>
      <c r="PD57" s="119"/>
      <c r="PE57" s="119"/>
      <c r="PF57" s="119"/>
      <c r="PG57" s="119"/>
      <c r="PH57" s="119"/>
      <c r="PI57" s="119"/>
      <c r="PJ57" s="119"/>
      <c r="PK57" s="119"/>
      <c r="PL57" s="119"/>
      <c r="PM57" s="119"/>
      <c r="PN57" s="119"/>
      <c r="PO57" s="119"/>
      <c r="PP57" s="119"/>
      <c r="PQ57" s="119"/>
      <c r="PR57" s="119"/>
      <c r="PS57" s="119"/>
      <c r="PT57" s="119"/>
      <c r="PU57" s="119"/>
      <c r="PV57" s="119"/>
      <c r="PW57" s="119"/>
      <c r="PX57" s="119"/>
      <c r="PY57" s="119"/>
      <c r="PZ57" s="119"/>
      <c r="QA57" s="119"/>
      <c r="QB57" s="119"/>
      <c r="QC57" s="119"/>
      <c r="QD57" s="119"/>
      <c r="QE57" s="119"/>
      <c r="QF57" s="119"/>
      <c r="QG57" s="119"/>
      <c r="QH57" s="119"/>
      <c r="QI57" s="119"/>
      <c r="QJ57" s="119"/>
      <c r="QK57" s="119"/>
      <c r="QL57" s="119"/>
      <c r="QM57" s="119"/>
      <c r="QN57" s="119"/>
      <c r="QO57" s="119"/>
      <c r="QP57" s="119"/>
      <c r="QQ57" s="119"/>
      <c r="QR57" s="119"/>
      <c r="QS57" s="119"/>
      <c r="QT57" s="119"/>
      <c r="QU57" s="119"/>
      <c r="QV57" s="119"/>
      <c r="QW57" s="119"/>
      <c r="QX57" s="119"/>
      <c r="QY57" s="119"/>
      <c r="QZ57" s="119"/>
      <c r="RA57" s="119"/>
      <c r="RB57" s="119"/>
      <c r="RC57" s="119"/>
      <c r="RD57" s="119"/>
      <c r="RE57" s="119"/>
      <c r="RF57" s="119"/>
      <c r="RG57" s="119"/>
      <c r="RH57" s="119"/>
      <c r="RI57" s="119"/>
      <c r="RJ57" s="119"/>
      <c r="RK57" s="119"/>
      <c r="RL57" s="119"/>
      <c r="RM57" s="119"/>
      <c r="RN57" s="119"/>
      <c r="RO57" s="119"/>
      <c r="RP57" s="119"/>
      <c r="RQ57" s="119"/>
      <c r="RR57" s="119"/>
      <c r="RS57" s="119"/>
      <c r="RT57" s="119"/>
      <c r="RU57" s="119"/>
      <c r="RV57" s="119"/>
      <c r="RW57" s="119"/>
      <c r="RX57" s="119"/>
      <c r="RY57" s="119"/>
      <c r="RZ57" s="119"/>
      <c r="SA57" s="119"/>
      <c r="SB57" s="119"/>
      <c r="SC57" s="119"/>
      <c r="SD57" s="119"/>
      <c r="SE57" s="119"/>
      <c r="SF57" s="119"/>
      <c r="SG57" s="119"/>
      <c r="SH57" s="119"/>
      <c r="SI57" s="119"/>
      <c r="SJ57" s="119"/>
      <c r="SK57" s="119"/>
      <c r="SL57" s="119"/>
      <c r="SM57" s="119"/>
      <c r="SN57" s="119"/>
      <c r="SO57" s="119"/>
      <c r="SP57" s="119"/>
      <c r="SQ57" s="119"/>
      <c r="SR57" s="119"/>
      <c r="SS57" s="119"/>
      <c r="ST57" s="119"/>
      <c r="SU57" s="119"/>
      <c r="SV57" s="119"/>
      <c r="SW57" s="119"/>
      <c r="SX57" s="119"/>
      <c r="SY57" s="119"/>
      <c r="SZ57" s="119"/>
      <c r="TA57" s="119"/>
      <c r="TB57" s="119"/>
      <c r="TC57" s="119"/>
      <c r="TD57" s="119"/>
      <c r="TE57" s="119"/>
      <c r="TF57" s="119"/>
      <c r="TG57" s="119"/>
      <c r="TH57" s="119"/>
      <c r="TI57" s="119"/>
      <c r="TJ57" s="119"/>
      <c r="TK57" s="119"/>
      <c r="TL57" s="119"/>
      <c r="TM57" s="119"/>
      <c r="TN57" s="119"/>
      <c r="TO57" s="119"/>
      <c r="TP57" s="119"/>
      <c r="TQ57" s="119"/>
      <c r="TR57" s="119"/>
      <c r="TS57" s="119"/>
      <c r="TT57" s="119"/>
      <c r="TU57" s="119"/>
      <c r="TV57" s="119"/>
      <c r="TW57" s="119"/>
      <c r="TX57" s="119"/>
      <c r="TY57" s="119"/>
      <c r="TZ57" s="119"/>
      <c r="UA57" s="119"/>
      <c r="UB57" s="119"/>
      <c r="UC57" s="119"/>
      <c r="UD57" s="119"/>
      <c r="UE57" s="119"/>
      <c r="UF57" s="119"/>
      <c r="UG57" s="119"/>
      <c r="UH57" s="119"/>
      <c r="UI57" s="119"/>
      <c r="UJ57" s="119"/>
      <c r="UK57" s="119"/>
      <c r="UL57" s="119"/>
      <c r="UM57" s="119"/>
      <c r="UN57" s="119"/>
      <c r="UO57" s="119"/>
      <c r="UP57" s="119"/>
      <c r="UQ57" s="119"/>
      <c r="UR57" s="119"/>
      <c r="US57" s="119"/>
      <c r="UT57" s="119"/>
      <c r="UU57" s="119"/>
      <c r="UV57" s="119"/>
      <c r="UW57" s="119"/>
      <c r="UX57" s="119"/>
      <c r="UY57" s="119"/>
      <c r="UZ57" s="119"/>
      <c r="VA57" s="119"/>
      <c r="VB57" s="119"/>
      <c r="VC57" s="119"/>
      <c r="VD57" s="119"/>
      <c r="VE57" s="119"/>
      <c r="VF57" s="119"/>
      <c r="VG57" s="119"/>
      <c r="VH57" s="119"/>
      <c r="VI57" s="119"/>
      <c r="VJ57" s="119"/>
      <c r="VK57" s="119"/>
      <c r="VL57" s="119"/>
      <c r="VM57" s="119"/>
      <c r="VN57" s="119"/>
      <c r="VO57" s="119"/>
      <c r="VP57" s="119"/>
      <c r="VQ57" s="119"/>
      <c r="VR57" s="119"/>
      <c r="VS57" s="119"/>
      <c r="VT57" s="119"/>
      <c r="VU57" s="119"/>
      <c r="VV57" s="119"/>
      <c r="VW57" s="119"/>
      <c r="VX57" s="119"/>
      <c r="VY57" s="119"/>
      <c r="VZ57" s="119"/>
      <c r="WA57" s="119"/>
      <c r="WB57" s="119"/>
      <c r="WC57" s="119"/>
      <c r="WD57" s="119"/>
      <c r="WE57" s="119"/>
      <c r="WF57" s="119"/>
      <c r="WG57" s="119"/>
      <c r="WH57" s="119"/>
      <c r="WI57" s="119"/>
      <c r="WJ57" s="119"/>
      <c r="WK57" s="119"/>
      <c r="WL57" s="119"/>
      <c r="WM57" s="119"/>
      <c r="WN57" s="119"/>
      <c r="WO57" s="119"/>
      <c r="WP57" s="119"/>
      <c r="WQ57" s="119"/>
      <c r="WR57" s="119"/>
      <c r="WS57" s="119"/>
      <c r="WT57" s="119"/>
      <c r="WU57" s="119"/>
      <c r="WV57" s="119"/>
      <c r="WW57" s="119"/>
      <c r="WX57" s="119"/>
      <c r="WY57" s="119"/>
      <c r="WZ57" s="119"/>
      <c r="XA57" s="119"/>
      <c r="XB57" s="119"/>
      <c r="XC57" s="119"/>
      <c r="XD57" s="119"/>
      <c r="XE57" s="119"/>
      <c r="XF57" s="119"/>
      <c r="XG57" s="119"/>
      <c r="XH57" s="119"/>
      <c r="XI57" s="119"/>
      <c r="XJ57" s="119"/>
      <c r="XK57" s="119"/>
      <c r="XL57" s="119"/>
      <c r="XM57" s="119"/>
      <c r="XN57" s="119"/>
      <c r="XO57" s="119"/>
      <c r="XP57" s="119"/>
      <c r="XQ57" s="119"/>
      <c r="XR57" s="119"/>
      <c r="XS57" s="119"/>
      <c r="XT57" s="119"/>
      <c r="XU57" s="119"/>
      <c r="XV57" s="119"/>
      <c r="XW57" s="119"/>
      <c r="XX57" s="119"/>
      <c r="XY57" s="119"/>
      <c r="XZ57" s="119"/>
      <c r="YA57" s="119"/>
      <c r="YB57" s="119"/>
      <c r="YC57" s="119"/>
      <c r="YD57" s="119"/>
      <c r="YE57" s="119"/>
      <c r="YF57" s="119"/>
      <c r="YG57" s="119"/>
      <c r="YH57" s="119"/>
      <c r="YI57" s="119"/>
      <c r="YJ57" s="119"/>
      <c r="YK57" s="119"/>
      <c r="YL57" s="119"/>
      <c r="YM57" s="119"/>
      <c r="YN57" s="119"/>
      <c r="YO57" s="119"/>
      <c r="YP57" s="119"/>
      <c r="YQ57" s="119"/>
      <c r="YR57" s="119"/>
      <c r="YS57" s="119"/>
      <c r="YT57" s="119"/>
      <c r="YU57" s="119"/>
      <c r="YV57" s="119"/>
      <c r="YW57" s="119"/>
      <c r="YX57" s="119"/>
      <c r="YY57" s="119"/>
      <c r="YZ57" s="119"/>
      <c r="ZA57" s="119"/>
      <c r="ZB57" s="119"/>
      <c r="ZC57" s="119"/>
      <c r="ZD57" s="119"/>
      <c r="ZE57" s="119"/>
      <c r="ZF57" s="119"/>
      <c r="ZG57" s="119"/>
      <c r="ZH57" s="119"/>
      <c r="ZI57" s="119"/>
      <c r="ZJ57" s="119"/>
      <c r="ZK57" s="119"/>
      <c r="ZL57" s="119"/>
      <c r="ZM57" s="119"/>
      <c r="ZN57" s="119"/>
      <c r="ZO57" s="119"/>
      <c r="ZP57" s="119"/>
      <c r="ZQ57" s="119"/>
      <c r="ZR57" s="119"/>
      <c r="ZS57" s="119"/>
      <c r="ZT57" s="119"/>
      <c r="ZU57" s="119"/>
      <c r="ZV57" s="119"/>
      <c r="ZW57" s="119"/>
      <c r="ZX57" s="119"/>
      <c r="ZY57" s="119"/>
      <c r="ZZ57" s="119"/>
      <c r="AAA57" s="119"/>
      <c r="AAB57" s="119"/>
      <c r="AAC57" s="119"/>
      <c r="AAD57" s="119"/>
      <c r="AAE57" s="119"/>
      <c r="AAF57" s="119"/>
      <c r="AAG57" s="119"/>
      <c r="AAH57" s="119"/>
      <c r="AAI57" s="119"/>
      <c r="AAJ57" s="119"/>
      <c r="AAK57" s="119"/>
      <c r="AAL57" s="119"/>
      <c r="AAM57" s="119"/>
      <c r="AAN57" s="119"/>
      <c r="AAO57" s="119"/>
      <c r="AAP57" s="119"/>
      <c r="AAQ57" s="119"/>
      <c r="AAR57" s="119"/>
      <c r="AAS57" s="119"/>
      <c r="AAT57" s="119"/>
      <c r="AAU57" s="119"/>
      <c r="AAV57" s="119"/>
      <c r="AAW57" s="119"/>
      <c r="AAX57" s="119"/>
      <c r="AAY57" s="119"/>
      <c r="AAZ57" s="119"/>
      <c r="ABA57" s="119"/>
      <c r="ABB57" s="119"/>
      <c r="ABC57" s="119"/>
      <c r="ABD57" s="119"/>
      <c r="ABE57" s="119"/>
      <c r="ABF57" s="119"/>
      <c r="ABG57" s="119"/>
      <c r="ABH57" s="119"/>
      <c r="ABI57" s="119"/>
      <c r="ABJ57" s="119"/>
      <c r="ABK57" s="119"/>
      <c r="ABL57" s="119"/>
      <c r="ABM57" s="119"/>
      <c r="ABN57" s="119"/>
      <c r="ABO57" s="119"/>
      <c r="ABP57" s="119"/>
      <c r="ABQ57" s="119"/>
      <c r="ABR57" s="119"/>
      <c r="ABS57" s="119"/>
      <c r="ABT57" s="119"/>
      <c r="ABU57" s="119"/>
      <c r="ABV57" s="119"/>
      <c r="ABW57" s="119"/>
      <c r="ABX57" s="119"/>
      <c r="ABY57" s="119"/>
      <c r="ABZ57" s="119"/>
      <c r="ACA57" s="119"/>
      <c r="ACB57" s="119"/>
      <c r="ACC57" s="119"/>
      <c r="ACD57" s="119"/>
      <c r="ACE57" s="119"/>
      <c r="ACF57" s="119"/>
      <c r="ACG57" s="119"/>
      <c r="ACH57" s="119"/>
      <c r="ACI57" s="119"/>
      <c r="ACJ57" s="119"/>
      <c r="ACK57" s="119"/>
      <c r="ACL57" s="119"/>
      <c r="ACM57" s="119"/>
      <c r="ACN57" s="119"/>
      <c r="ACO57" s="119"/>
      <c r="ACP57" s="119"/>
      <c r="ACQ57" s="119"/>
      <c r="ACR57" s="119"/>
      <c r="ACS57" s="119"/>
      <c r="ACT57" s="119"/>
      <c r="ACU57" s="119"/>
      <c r="ACV57" s="119"/>
      <c r="ACW57" s="119"/>
      <c r="ACX57" s="119"/>
      <c r="ACY57" s="119"/>
      <c r="ACZ57" s="119"/>
      <c r="ADA57" s="119"/>
      <c r="ADB57" s="119"/>
      <c r="ADC57" s="119"/>
      <c r="ADD57" s="119"/>
      <c r="ADE57" s="119"/>
      <c r="ADF57" s="119"/>
      <c r="ADG57" s="119"/>
      <c r="ADH57" s="119"/>
      <c r="ADI57" s="119"/>
      <c r="ADJ57" s="119"/>
      <c r="ADK57" s="119"/>
      <c r="ADL57" s="119"/>
      <c r="ADM57" s="119"/>
      <c r="ADN57" s="119"/>
      <c r="ADO57" s="119"/>
      <c r="ADP57" s="119"/>
      <c r="ADQ57" s="119"/>
      <c r="ADR57" s="119"/>
      <c r="ADS57" s="119"/>
      <c r="ADT57" s="119"/>
      <c r="ADU57" s="119"/>
      <c r="ADV57" s="119"/>
      <c r="ADW57" s="119"/>
      <c r="ADX57" s="119"/>
      <c r="ADY57" s="119"/>
      <c r="ADZ57" s="119"/>
      <c r="AEA57" s="119"/>
      <c r="AEB57" s="119"/>
      <c r="AEC57" s="119"/>
      <c r="AED57" s="119"/>
      <c r="AEE57" s="119"/>
      <c r="AEF57" s="119"/>
      <c r="AEG57" s="119"/>
      <c r="AEH57" s="119"/>
      <c r="AEI57" s="119"/>
      <c r="AEJ57" s="119"/>
      <c r="AEK57" s="119"/>
      <c r="AEL57" s="119"/>
      <c r="AEM57" s="119"/>
      <c r="AEN57" s="119"/>
      <c r="AEO57" s="119"/>
      <c r="AEP57" s="119"/>
      <c r="AEQ57" s="119"/>
      <c r="AER57" s="119"/>
      <c r="AES57" s="119"/>
      <c r="AET57" s="119"/>
      <c r="AEU57" s="119"/>
      <c r="AEV57" s="119"/>
      <c r="AEW57" s="119"/>
      <c r="AEX57" s="119"/>
      <c r="AEY57" s="119"/>
      <c r="AEZ57" s="119"/>
      <c r="AFA57" s="119"/>
      <c r="AFB57" s="119"/>
      <c r="AFC57" s="119"/>
      <c r="AFD57" s="119"/>
      <c r="AFE57" s="119"/>
      <c r="AFF57" s="119"/>
      <c r="AFG57" s="119"/>
      <c r="AFH57" s="119"/>
      <c r="AFI57" s="119"/>
      <c r="AFJ57" s="119"/>
      <c r="AFK57" s="119"/>
      <c r="AFL57" s="119"/>
      <c r="AFM57" s="119"/>
      <c r="AFN57" s="119"/>
      <c r="AFO57" s="119"/>
      <c r="AFP57" s="119"/>
      <c r="AFQ57" s="119"/>
      <c r="AFR57" s="119"/>
      <c r="AFS57" s="119"/>
      <c r="AFT57" s="119"/>
      <c r="AFU57" s="119"/>
      <c r="AFV57" s="119"/>
      <c r="AFW57" s="119"/>
      <c r="AFX57" s="119"/>
      <c r="AFY57" s="119"/>
      <c r="AFZ57" s="119"/>
      <c r="AGA57" s="119"/>
      <c r="AGB57" s="119"/>
      <c r="AGC57" s="119"/>
      <c r="AGD57" s="119"/>
      <c r="AGE57" s="119"/>
      <c r="AGF57" s="119"/>
      <c r="AGG57" s="119"/>
      <c r="AGH57" s="119"/>
      <c r="AGI57" s="119"/>
      <c r="AGJ57" s="119"/>
      <c r="AGK57" s="119"/>
      <c r="AGL57" s="119"/>
      <c r="AGM57" s="119"/>
      <c r="AGN57" s="119"/>
      <c r="AGO57" s="119"/>
      <c r="AGP57" s="119"/>
      <c r="AGQ57" s="119"/>
      <c r="AGR57" s="119"/>
      <c r="AGS57" s="119"/>
      <c r="AGT57" s="119"/>
      <c r="AGU57" s="119"/>
      <c r="AGV57" s="119"/>
      <c r="AGW57" s="119"/>
      <c r="AGX57" s="119"/>
      <c r="AGY57" s="119"/>
      <c r="AGZ57" s="119"/>
      <c r="AHA57" s="119"/>
      <c r="AHB57" s="119"/>
      <c r="AHC57" s="119"/>
      <c r="AHD57" s="119"/>
      <c r="AHE57" s="119"/>
      <c r="AHF57" s="119"/>
      <c r="AHG57" s="119"/>
      <c r="AHH57" s="119"/>
      <c r="AHI57" s="119"/>
      <c r="AHJ57" s="119"/>
      <c r="AHK57" s="119"/>
      <c r="AHL57" s="119"/>
      <c r="AHM57" s="119"/>
      <c r="AHN57" s="119"/>
      <c r="AHO57" s="119"/>
      <c r="AHP57" s="119"/>
      <c r="AHQ57" s="119"/>
      <c r="AHR57" s="119"/>
      <c r="AHS57" s="119"/>
      <c r="AHT57" s="119"/>
      <c r="AHU57" s="119"/>
      <c r="AHV57" s="119"/>
      <c r="AHW57" s="119"/>
      <c r="AHX57" s="119"/>
      <c r="AHY57" s="119"/>
      <c r="AHZ57" s="119"/>
      <c r="AIA57" s="119"/>
      <c r="AIB57" s="119"/>
      <c r="AIC57" s="119"/>
      <c r="AID57" s="119"/>
      <c r="AIE57" s="119"/>
      <c r="AIF57" s="119"/>
      <c r="AIG57" s="119"/>
      <c r="AIH57" s="119"/>
      <c r="AII57" s="119"/>
      <c r="AIJ57" s="119"/>
      <c r="AIK57" s="119"/>
      <c r="AIL57" s="119"/>
      <c r="AIM57" s="119"/>
      <c r="AIN57" s="119"/>
      <c r="AIO57" s="119"/>
      <c r="AIP57" s="119"/>
      <c r="AIQ57" s="119"/>
      <c r="AIR57" s="119"/>
      <c r="AIS57" s="119"/>
      <c r="AIT57" s="119"/>
      <c r="AIU57" s="119"/>
      <c r="AIV57" s="119"/>
      <c r="AIW57" s="119"/>
      <c r="AIX57" s="119"/>
      <c r="AIY57" s="119"/>
      <c r="AIZ57" s="119"/>
      <c r="AJA57" s="119"/>
      <c r="AJB57" s="119"/>
      <c r="AJC57" s="119"/>
      <c r="AJD57" s="119"/>
      <c r="AJE57" s="119"/>
      <c r="AJF57" s="119"/>
      <c r="AJG57" s="119"/>
      <c r="AJH57" s="119"/>
      <c r="AJI57" s="119"/>
      <c r="AJJ57" s="119"/>
      <c r="AJK57" s="119"/>
      <c r="AJL57" s="119"/>
      <c r="AJM57" s="119"/>
      <c r="AJN57" s="119"/>
      <c r="AJO57" s="119"/>
      <c r="AJP57" s="119"/>
      <c r="AJQ57" s="119"/>
      <c r="AJR57" s="119"/>
      <c r="AJS57" s="119"/>
      <c r="AJT57" s="119"/>
      <c r="AJU57" s="119"/>
      <c r="AJV57" s="119"/>
      <c r="AJW57" s="119"/>
      <c r="AJX57" s="119"/>
      <c r="AJY57" s="119"/>
      <c r="AJZ57" s="119"/>
      <c r="AKA57" s="119"/>
      <c r="AKB57" s="119"/>
      <c r="AKC57" s="119"/>
      <c r="AKD57" s="119"/>
      <c r="AKE57" s="119"/>
      <c r="AKF57" s="119"/>
      <c r="AKG57" s="119"/>
      <c r="AKH57" s="119"/>
      <c r="AKI57" s="119"/>
      <c r="AKJ57" s="119"/>
      <c r="AKK57" s="119"/>
      <c r="AKL57" s="119"/>
      <c r="AKM57" s="119"/>
      <c r="AKN57" s="119"/>
      <c r="AKO57" s="119"/>
      <c r="AKP57" s="119"/>
      <c r="AKQ57" s="119"/>
      <c r="AKR57" s="119"/>
      <c r="AKS57" s="119"/>
      <c r="AKT57" s="119"/>
      <c r="AKU57" s="119"/>
      <c r="AKV57" s="119"/>
      <c r="AKW57" s="119"/>
      <c r="AKX57" s="119"/>
      <c r="AKY57" s="119"/>
      <c r="AKZ57" s="119"/>
      <c r="ALA57" s="119"/>
      <c r="ALB57" s="119"/>
      <c r="ALC57" s="119"/>
      <c r="ALD57" s="119"/>
      <c r="ALE57" s="119"/>
      <c r="ALF57" s="119"/>
      <c r="ALG57" s="119"/>
      <c r="ALH57" s="119"/>
      <c r="ALI57" s="119"/>
      <c r="ALJ57" s="119"/>
      <c r="ALK57" s="119"/>
      <c r="ALL57" s="119"/>
      <c r="ALM57" s="119"/>
      <c r="ALN57" s="119"/>
      <c r="ALO57" s="119"/>
      <c r="ALP57" s="119"/>
      <c r="ALQ57" s="119"/>
      <c r="ALR57" s="119"/>
      <c r="ALS57" s="119"/>
      <c r="ALT57" s="119"/>
      <c r="ALU57" s="119"/>
      <c r="ALV57" s="119"/>
      <c r="ALW57" s="119"/>
      <c r="ALX57" s="119"/>
      <c r="ALY57" s="119"/>
      <c r="ALZ57" s="119"/>
      <c r="AMA57" s="119"/>
      <c r="AMB57" s="119"/>
      <c r="AMC57" s="119"/>
      <c r="AMD57" s="119"/>
      <c r="AME57" s="119"/>
      <c r="AMF57" s="119"/>
      <c r="AMG57" s="119"/>
      <c r="AMH57" s="119"/>
      <c r="AMI57" s="119"/>
      <c r="AMJ57" s="119"/>
      <c r="AMK57" s="119"/>
      <c r="AML57" s="119"/>
      <c r="AMM57" s="119"/>
      <c r="AMN57" s="119"/>
      <c r="AMO57" s="119"/>
      <c r="AMP57" s="119"/>
      <c r="AMQ57" s="119"/>
      <c r="AMR57" s="119"/>
      <c r="AMS57" s="119"/>
      <c r="AMT57" s="119"/>
      <c r="AMU57" s="119"/>
      <c r="AMV57" s="119"/>
      <c r="AMW57" s="119"/>
      <c r="AMX57" s="119"/>
      <c r="AMY57" s="119"/>
      <c r="AMZ57" s="119"/>
      <c r="ANA57" s="119"/>
      <c r="ANB57" s="119"/>
      <c r="ANC57" s="119"/>
      <c r="AND57" s="119"/>
      <c r="ANE57" s="119"/>
      <c r="ANF57" s="119"/>
      <c r="ANG57" s="119"/>
      <c r="ANH57" s="119"/>
      <c r="ANI57" s="119"/>
      <c r="ANJ57" s="119"/>
      <c r="ANK57" s="119"/>
      <c r="ANL57" s="119"/>
      <c r="ANM57" s="119"/>
      <c r="ANN57" s="119"/>
      <c r="ANO57" s="119"/>
      <c r="ANP57" s="119"/>
      <c r="ANQ57" s="119"/>
      <c r="ANR57" s="119"/>
      <c r="ANS57" s="119"/>
      <c r="ANT57" s="119"/>
      <c r="ANU57" s="119"/>
      <c r="ANV57" s="119"/>
      <c r="ANW57" s="119"/>
      <c r="ANX57" s="119"/>
      <c r="ANY57" s="119"/>
      <c r="ANZ57" s="119"/>
      <c r="AOA57" s="119"/>
      <c r="AOB57" s="119"/>
      <c r="AOC57" s="119"/>
      <c r="AOD57" s="119"/>
      <c r="AOE57" s="119"/>
      <c r="AOF57" s="119"/>
      <c r="AOG57" s="119"/>
      <c r="AOH57" s="119"/>
      <c r="AOI57" s="119"/>
      <c r="AOJ57" s="119"/>
      <c r="AOK57" s="119"/>
      <c r="AOL57" s="119"/>
      <c r="AOM57" s="119"/>
      <c r="AON57" s="119"/>
      <c r="AOO57" s="119"/>
      <c r="AOP57" s="119"/>
      <c r="AOQ57" s="119"/>
      <c r="AOR57" s="119"/>
      <c r="AOS57" s="119"/>
      <c r="AOT57" s="119"/>
      <c r="AOU57" s="119"/>
      <c r="AOV57" s="119"/>
      <c r="AOW57" s="119"/>
      <c r="AOX57" s="119"/>
      <c r="AOY57" s="119"/>
      <c r="AOZ57" s="119"/>
      <c r="APA57" s="119"/>
      <c r="APB57" s="119"/>
      <c r="APC57" s="119"/>
      <c r="APD57" s="119"/>
      <c r="APE57" s="119"/>
      <c r="APF57" s="119"/>
      <c r="APG57" s="119"/>
      <c r="APH57" s="119"/>
      <c r="API57" s="119"/>
      <c r="APJ57" s="119"/>
      <c r="APK57" s="119"/>
      <c r="APL57" s="119"/>
      <c r="APM57" s="119"/>
      <c r="APN57" s="119"/>
      <c r="APO57" s="119"/>
      <c r="APP57" s="119"/>
      <c r="APQ57" s="119"/>
      <c r="APR57" s="119"/>
      <c r="APS57" s="119"/>
      <c r="APT57" s="119"/>
      <c r="APU57" s="119"/>
      <c r="APV57" s="119"/>
      <c r="APW57" s="119"/>
      <c r="APX57" s="119"/>
      <c r="APY57" s="119"/>
      <c r="APZ57" s="119"/>
      <c r="AQA57" s="119"/>
      <c r="AQB57" s="119"/>
      <c r="AQC57" s="119"/>
      <c r="AQD57" s="119"/>
      <c r="AQE57" s="119"/>
      <c r="AQF57" s="119"/>
      <c r="AQG57" s="119"/>
      <c r="AQH57" s="119"/>
      <c r="AQI57" s="119"/>
      <c r="AQJ57" s="119"/>
      <c r="AQK57" s="119"/>
      <c r="AQL57" s="119"/>
      <c r="AQM57" s="119"/>
      <c r="AQN57" s="119"/>
      <c r="AQO57" s="119"/>
      <c r="AQP57" s="119"/>
      <c r="AQQ57" s="119"/>
      <c r="AQR57" s="119"/>
      <c r="AQS57" s="119"/>
      <c r="AQT57" s="119"/>
      <c r="AQU57" s="119"/>
      <c r="AQV57" s="119"/>
      <c r="AQW57" s="119"/>
      <c r="AQX57" s="119"/>
      <c r="AQY57" s="119"/>
      <c r="AQZ57" s="119"/>
      <c r="ARA57" s="119"/>
      <c r="ARB57" s="119"/>
      <c r="ARC57" s="119"/>
      <c r="ARD57" s="119"/>
      <c r="ARE57" s="119"/>
      <c r="ARF57" s="119"/>
      <c r="ARG57" s="119"/>
      <c r="ARH57" s="119"/>
      <c r="ARI57" s="119"/>
      <c r="ARJ57" s="119"/>
      <c r="ARK57" s="119"/>
      <c r="ARL57" s="119"/>
      <c r="ARM57" s="119"/>
      <c r="ARN57" s="119"/>
      <c r="ARO57" s="119"/>
      <c r="ARP57" s="119"/>
      <c r="ARQ57" s="119"/>
      <c r="ARR57" s="119"/>
      <c r="ARS57" s="119"/>
      <c r="ART57" s="119"/>
      <c r="ARU57" s="119"/>
      <c r="ARV57" s="119"/>
      <c r="ARW57" s="119"/>
      <c r="ARX57" s="119"/>
      <c r="ARY57" s="119"/>
      <c r="ARZ57" s="119"/>
      <c r="ASA57" s="119"/>
      <c r="ASB57" s="119"/>
      <c r="ASC57" s="119"/>
      <c r="ASD57" s="119"/>
      <c r="ASE57" s="119"/>
      <c r="ASF57" s="119"/>
      <c r="ASG57" s="119"/>
      <c r="ASH57" s="119"/>
      <c r="ASI57" s="119"/>
      <c r="ASJ57" s="119"/>
      <c r="ASK57" s="119"/>
      <c r="ASL57" s="119"/>
      <c r="ASM57" s="119"/>
      <c r="ASN57" s="119"/>
      <c r="ASO57" s="119"/>
      <c r="ASP57" s="119"/>
      <c r="ASQ57" s="119"/>
      <c r="ASR57" s="119"/>
      <c r="ASS57" s="119"/>
      <c r="AST57" s="119"/>
      <c r="ASU57" s="119"/>
      <c r="ASV57" s="119"/>
      <c r="ASW57" s="119"/>
      <c r="ASX57" s="119"/>
      <c r="ASY57" s="119"/>
      <c r="ASZ57" s="119"/>
      <c r="ATA57" s="119"/>
      <c r="ATB57" s="119"/>
      <c r="ATC57" s="119"/>
      <c r="ATD57" s="119"/>
      <c r="ATE57" s="119"/>
      <c r="ATF57" s="119"/>
      <c r="ATG57" s="119"/>
      <c r="ATH57" s="119"/>
      <c r="ATI57" s="119"/>
      <c r="ATJ57" s="119"/>
      <c r="ATK57" s="119"/>
      <c r="ATL57" s="119"/>
      <c r="ATM57" s="119"/>
      <c r="ATN57" s="119"/>
      <c r="ATO57" s="119"/>
      <c r="ATP57" s="119"/>
      <c r="ATQ57" s="119"/>
      <c r="ATR57" s="119"/>
      <c r="ATS57" s="119"/>
      <c r="ATT57" s="119"/>
      <c r="ATU57" s="119"/>
      <c r="ATV57" s="119"/>
      <c r="ATW57" s="119"/>
      <c r="ATX57" s="119"/>
      <c r="ATY57" s="119"/>
      <c r="ATZ57" s="119"/>
      <c r="AUA57" s="119"/>
      <c r="AUB57" s="119"/>
      <c r="AUC57" s="119"/>
      <c r="AUD57" s="119"/>
      <c r="AUE57" s="119"/>
      <c r="AUF57" s="119"/>
      <c r="AUG57" s="119"/>
      <c r="AUH57" s="119"/>
      <c r="AUI57" s="119"/>
      <c r="AUJ57" s="119"/>
      <c r="AUK57" s="119"/>
      <c r="AUL57" s="119"/>
      <c r="AUM57" s="119"/>
      <c r="AUN57" s="119"/>
      <c r="AUO57" s="119"/>
      <c r="AUP57" s="119"/>
      <c r="AUQ57" s="119"/>
      <c r="AUR57" s="119"/>
      <c r="AUS57" s="119"/>
      <c r="AUT57" s="119"/>
      <c r="AUU57" s="119"/>
      <c r="AUV57" s="119"/>
      <c r="AUW57" s="119"/>
      <c r="AUX57" s="119"/>
      <c r="AUY57" s="119"/>
      <c r="AUZ57" s="119"/>
      <c r="AVA57" s="119"/>
      <c r="AVB57" s="119"/>
      <c r="AVC57" s="119"/>
      <c r="AVD57" s="119"/>
      <c r="AVE57" s="119"/>
      <c r="AVF57" s="119"/>
      <c r="AVG57" s="119"/>
      <c r="AVH57" s="119"/>
      <c r="AVI57" s="119"/>
      <c r="AVJ57" s="119"/>
      <c r="AVK57" s="119"/>
      <c r="AVL57" s="119"/>
      <c r="AVM57" s="119"/>
      <c r="AVN57" s="119"/>
      <c r="AVO57" s="119"/>
      <c r="AVP57" s="119"/>
      <c r="AVQ57" s="119"/>
      <c r="AVR57" s="119"/>
      <c r="AVS57" s="119"/>
      <c r="AVT57" s="119"/>
      <c r="AVU57" s="119"/>
      <c r="AVV57" s="119"/>
      <c r="AVW57" s="119"/>
      <c r="AVX57" s="119"/>
      <c r="AVY57" s="119"/>
      <c r="AVZ57" s="119"/>
      <c r="AWA57" s="119"/>
      <c r="AWB57" s="119"/>
      <c r="AWC57" s="119"/>
      <c r="AWD57" s="119"/>
      <c r="AWE57" s="119"/>
      <c r="AWF57" s="119"/>
      <c r="AWG57" s="119"/>
      <c r="AWH57" s="119"/>
      <c r="AWI57" s="119"/>
      <c r="AWJ57" s="119"/>
      <c r="AWK57" s="119"/>
      <c r="AWL57" s="119"/>
      <c r="AWM57" s="119"/>
      <c r="AWN57" s="119"/>
      <c r="AWO57" s="119"/>
      <c r="AWP57" s="119"/>
      <c r="AWQ57" s="119"/>
      <c r="AWR57" s="119"/>
      <c r="AWS57" s="119"/>
      <c r="AWT57" s="119"/>
      <c r="AWU57" s="119"/>
      <c r="AWV57" s="119"/>
      <c r="AWW57" s="119"/>
      <c r="AWX57" s="119"/>
      <c r="AWY57" s="119"/>
      <c r="AWZ57" s="119"/>
      <c r="AXA57" s="119"/>
      <c r="AXB57" s="119"/>
      <c r="AXC57" s="119"/>
      <c r="AXD57" s="119"/>
      <c r="AXE57" s="119"/>
      <c r="AXF57" s="119"/>
      <c r="AXG57" s="119"/>
      <c r="AXH57" s="119"/>
      <c r="AXI57" s="119"/>
      <c r="AXJ57" s="119"/>
      <c r="AXK57" s="119"/>
      <c r="AXL57" s="119"/>
      <c r="AXM57" s="119"/>
      <c r="AXN57" s="119"/>
      <c r="AXO57" s="119"/>
      <c r="AXP57" s="119"/>
      <c r="AXQ57" s="119"/>
      <c r="AXR57" s="119"/>
      <c r="AXS57" s="119"/>
      <c r="AXT57" s="119"/>
      <c r="AXU57" s="119"/>
      <c r="AXV57" s="119"/>
      <c r="AXW57" s="119"/>
      <c r="AXX57" s="119"/>
      <c r="AXY57" s="119"/>
      <c r="AXZ57" s="119"/>
      <c r="AYA57" s="119"/>
      <c r="AYB57" s="119"/>
      <c r="AYC57" s="119"/>
      <c r="AYD57" s="119"/>
      <c r="AYE57" s="119"/>
      <c r="AYF57" s="119"/>
      <c r="AYG57" s="119"/>
      <c r="AYH57" s="119"/>
      <c r="AYI57" s="119"/>
      <c r="AYJ57" s="119"/>
      <c r="AYK57" s="119"/>
      <c r="AYL57" s="119"/>
      <c r="AYM57" s="119"/>
      <c r="AYN57" s="119"/>
      <c r="AYO57" s="119"/>
      <c r="AYP57" s="119"/>
      <c r="AYQ57" s="119"/>
      <c r="AYR57" s="119"/>
      <c r="AYS57" s="119"/>
      <c r="AYT57" s="119"/>
      <c r="AYU57" s="119"/>
      <c r="AYV57" s="119"/>
      <c r="AYW57" s="119"/>
      <c r="AYX57" s="119"/>
      <c r="AYY57" s="119"/>
      <c r="AYZ57" s="119"/>
      <c r="AZA57" s="119"/>
      <c r="AZB57" s="119"/>
      <c r="AZC57" s="119"/>
      <c r="AZD57" s="119"/>
      <c r="AZE57" s="119"/>
      <c r="AZF57" s="119"/>
      <c r="AZG57" s="119"/>
      <c r="AZH57" s="119"/>
      <c r="AZI57" s="119"/>
      <c r="AZJ57" s="119"/>
      <c r="AZK57" s="119"/>
      <c r="AZL57" s="119"/>
      <c r="AZM57" s="119"/>
      <c r="AZN57" s="119"/>
      <c r="AZO57" s="119"/>
      <c r="AZP57" s="119"/>
      <c r="AZQ57" s="119"/>
      <c r="AZR57" s="119"/>
      <c r="AZS57" s="119"/>
      <c r="AZT57" s="119"/>
      <c r="AZU57" s="119"/>
      <c r="AZV57" s="119"/>
      <c r="AZW57" s="119"/>
      <c r="AZX57" s="119"/>
      <c r="AZY57" s="119"/>
      <c r="AZZ57" s="119"/>
      <c r="BAA57" s="119"/>
      <c r="BAB57" s="119"/>
      <c r="BAC57" s="119"/>
      <c r="BAD57" s="119"/>
      <c r="BAE57" s="119"/>
      <c r="BAF57" s="119"/>
      <c r="BAG57" s="119"/>
      <c r="BAH57" s="119"/>
      <c r="BAI57" s="119"/>
      <c r="BAJ57" s="119"/>
      <c r="BAK57" s="119"/>
      <c r="BAL57" s="119"/>
      <c r="BAM57" s="119"/>
      <c r="BAN57" s="119"/>
      <c r="BAO57" s="119"/>
      <c r="BAP57" s="119"/>
      <c r="BAQ57" s="119"/>
      <c r="BAR57" s="119"/>
      <c r="BAS57" s="119"/>
      <c r="BAT57" s="119"/>
      <c r="BAU57" s="119"/>
      <c r="BAV57" s="119"/>
      <c r="BAW57" s="119"/>
      <c r="BAX57" s="119"/>
      <c r="BAY57" s="119"/>
      <c r="BAZ57" s="119"/>
      <c r="BBA57" s="119"/>
      <c r="BBB57" s="119"/>
      <c r="BBC57" s="119"/>
      <c r="BBD57" s="119"/>
      <c r="BBE57" s="119"/>
      <c r="BBF57" s="119"/>
      <c r="BBG57" s="119"/>
      <c r="BBH57" s="119"/>
      <c r="BBI57" s="119"/>
      <c r="BBJ57" s="119"/>
      <c r="BBK57" s="119"/>
      <c r="BBL57" s="119"/>
      <c r="BBM57" s="119"/>
      <c r="BBN57" s="119"/>
      <c r="BBO57" s="119"/>
      <c r="BBP57" s="119"/>
      <c r="BBQ57" s="119"/>
      <c r="BBR57" s="119"/>
      <c r="BBS57" s="119"/>
      <c r="BBT57" s="119"/>
      <c r="BBU57" s="119"/>
      <c r="BBV57" s="119"/>
      <c r="BBW57" s="119"/>
      <c r="BBX57" s="119"/>
      <c r="BBY57" s="119"/>
      <c r="BBZ57" s="119"/>
      <c r="BCA57" s="119"/>
      <c r="BCB57" s="119"/>
      <c r="BCC57" s="119"/>
      <c r="BCD57" s="119"/>
      <c r="BCE57" s="119"/>
      <c r="BCF57" s="119"/>
      <c r="BCG57" s="119"/>
      <c r="BCH57" s="119"/>
      <c r="BCI57" s="119"/>
      <c r="BCJ57" s="119"/>
      <c r="BCK57" s="119"/>
      <c r="BCL57" s="119"/>
      <c r="BCM57" s="119"/>
      <c r="BCN57" s="119"/>
      <c r="BCO57" s="119"/>
      <c r="BCP57" s="119"/>
      <c r="BCQ57" s="119"/>
      <c r="BCR57" s="119"/>
      <c r="BCS57" s="119"/>
      <c r="BCT57" s="119"/>
      <c r="BCU57" s="119"/>
      <c r="BCV57" s="119"/>
      <c r="BCW57" s="119"/>
      <c r="BCX57" s="119"/>
      <c r="BCY57" s="119"/>
      <c r="BCZ57" s="119"/>
      <c r="BDA57" s="119"/>
      <c r="BDB57" s="119"/>
      <c r="BDC57" s="119"/>
      <c r="BDD57" s="119"/>
      <c r="BDE57" s="119"/>
      <c r="BDF57" s="119"/>
      <c r="BDG57" s="119"/>
      <c r="BDH57" s="119"/>
      <c r="BDI57" s="119"/>
      <c r="BDJ57" s="119"/>
      <c r="BDK57" s="119"/>
      <c r="BDL57" s="119"/>
      <c r="BDM57" s="119"/>
      <c r="BDN57" s="119"/>
      <c r="BDO57" s="119"/>
      <c r="BDP57" s="119"/>
      <c r="BDQ57" s="119"/>
      <c r="BDR57" s="119"/>
      <c r="BDS57" s="119"/>
      <c r="BDT57" s="119"/>
      <c r="BDU57" s="119"/>
      <c r="BDV57" s="119"/>
      <c r="BDW57" s="119"/>
      <c r="BDX57" s="119"/>
      <c r="BDY57" s="119"/>
      <c r="BDZ57" s="119"/>
      <c r="BEA57" s="119"/>
      <c r="BEB57" s="119"/>
      <c r="BEC57" s="119"/>
      <c r="BED57" s="119"/>
      <c r="BEE57" s="119"/>
      <c r="BEF57" s="119"/>
      <c r="BEG57" s="119"/>
      <c r="BEH57" s="119"/>
      <c r="BEI57" s="119"/>
      <c r="BEJ57" s="119"/>
      <c r="BEK57" s="119"/>
      <c r="BEL57" s="119"/>
      <c r="BEM57" s="119"/>
      <c r="BEN57" s="119"/>
      <c r="BEO57" s="119"/>
      <c r="BEP57" s="119"/>
      <c r="BEQ57" s="119"/>
      <c r="BER57" s="119"/>
      <c r="BES57" s="119"/>
      <c r="BET57" s="119"/>
      <c r="BEU57" s="119"/>
      <c r="BEV57" s="119"/>
      <c r="BEW57" s="119"/>
      <c r="BEX57" s="119"/>
      <c r="BEY57" s="119"/>
      <c r="BEZ57" s="119"/>
      <c r="BFA57" s="119"/>
      <c r="BFB57" s="119"/>
      <c r="BFC57" s="119"/>
      <c r="BFD57" s="119"/>
      <c r="BFE57" s="119"/>
      <c r="BFF57" s="119"/>
      <c r="BFG57" s="119"/>
      <c r="BFH57" s="119"/>
      <c r="BFI57" s="119"/>
      <c r="BFJ57" s="119"/>
      <c r="BFK57" s="119"/>
      <c r="BFL57" s="119"/>
      <c r="BFM57" s="119"/>
      <c r="BFN57" s="119"/>
      <c r="BFO57" s="119"/>
      <c r="BFP57" s="119"/>
      <c r="BFQ57" s="119"/>
      <c r="BFR57" s="119"/>
      <c r="BFS57" s="119"/>
      <c r="BFT57" s="119"/>
      <c r="BFU57" s="119"/>
      <c r="BFV57" s="119"/>
      <c r="BFW57" s="119"/>
      <c r="BFX57" s="119"/>
      <c r="BFY57" s="119"/>
      <c r="BFZ57" s="119"/>
      <c r="BGA57" s="119"/>
      <c r="BGB57" s="119"/>
      <c r="BGC57" s="119"/>
      <c r="BGD57" s="119"/>
      <c r="BGE57" s="119"/>
      <c r="BGF57" s="119"/>
      <c r="BGG57" s="119"/>
      <c r="BGH57" s="119"/>
      <c r="BGI57" s="119"/>
      <c r="BGJ57" s="119"/>
      <c r="BGK57" s="119"/>
      <c r="BGL57" s="119"/>
      <c r="BGM57" s="119"/>
      <c r="BGN57" s="119"/>
      <c r="BGO57" s="119"/>
      <c r="BGP57" s="119"/>
      <c r="BGQ57" s="119"/>
      <c r="BGR57" s="119"/>
      <c r="BGS57" s="119"/>
      <c r="BGT57" s="119"/>
      <c r="BGU57" s="119"/>
      <c r="BGV57" s="119"/>
      <c r="BGW57" s="119"/>
      <c r="BGX57" s="119"/>
      <c r="BGY57" s="119"/>
      <c r="BGZ57" s="119"/>
      <c r="BHA57" s="119"/>
      <c r="BHB57" s="119"/>
      <c r="BHC57" s="119"/>
      <c r="BHD57" s="119"/>
      <c r="BHE57" s="119"/>
      <c r="BHF57" s="119"/>
      <c r="BHG57" s="119"/>
      <c r="BHH57" s="119"/>
      <c r="BHI57" s="119"/>
      <c r="BHJ57" s="119"/>
      <c r="BHK57" s="119"/>
      <c r="BHL57" s="119"/>
      <c r="BHM57" s="119"/>
      <c r="BHN57" s="119"/>
      <c r="BHO57" s="119"/>
      <c r="BHP57" s="119"/>
      <c r="BHQ57" s="119"/>
      <c r="BHR57" s="119"/>
      <c r="BHS57" s="119"/>
      <c r="BHT57" s="119"/>
      <c r="BHU57" s="119"/>
      <c r="BHV57" s="119"/>
      <c r="BHW57" s="119"/>
      <c r="BHX57" s="119"/>
      <c r="BHY57" s="119"/>
      <c r="BHZ57" s="119"/>
      <c r="BIA57" s="119"/>
      <c r="BIB57" s="119"/>
      <c r="BIC57" s="119"/>
      <c r="BID57" s="119"/>
      <c r="BIE57" s="119"/>
      <c r="BIF57" s="119"/>
      <c r="BIG57" s="119"/>
      <c r="BIH57" s="119"/>
      <c r="BII57" s="119"/>
      <c r="BIJ57" s="119"/>
      <c r="BIK57" s="119"/>
      <c r="BIL57" s="119"/>
      <c r="BIM57" s="119"/>
      <c r="BIN57" s="119"/>
      <c r="BIO57" s="119"/>
      <c r="BIP57" s="119"/>
      <c r="BIQ57" s="119"/>
      <c r="BIR57" s="119"/>
      <c r="BIS57" s="119"/>
      <c r="BIT57" s="119"/>
      <c r="BIU57" s="119"/>
      <c r="BIV57" s="119"/>
      <c r="BIW57" s="119"/>
      <c r="BIX57" s="119"/>
      <c r="BIY57" s="119"/>
      <c r="BIZ57" s="119"/>
      <c r="BJA57" s="119"/>
      <c r="BJB57" s="119"/>
      <c r="BJC57" s="119"/>
      <c r="BJD57" s="119"/>
      <c r="BJE57" s="119"/>
      <c r="BJF57" s="119"/>
      <c r="BJG57" s="119"/>
      <c r="BJH57" s="119"/>
      <c r="BJI57" s="119"/>
      <c r="BJJ57" s="119"/>
      <c r="BJK57" s="119"/>
      <c r="BJL57" s="119"/>
      <c r="BJM57" s="119"/>
      <c r="BJN57" s="119"/>
      <c r="BJO57" s="119"/>
      <c r="BJP57" s="119"/>
      <c r="BJQ57" s="119"/>
      <c r="BJR57" s="119"/>
      <c r="BJS57" s="119"/>
      <c r="BJT57" s="119"/>
      <c r="BJU57" s="119"/>
      <c r="BJV57" s="119"/>
      <c r="BJW57" s="119"/>
      <c r="BJX57" s="119"/>
      <c r="BJY57" s="119"/>
      <c r="BJZ57" s="119"/>
      <c r="BKA57" s="119"/>
      <c r="BKB57" s="119"/>
      <c r="BKC57" s="119"/>
      <c r="BKD57" s="119"/>
      <c r="BKE57" s="119"/>
      <c r="BKF57" s="119"/>
      <c r="BKG57" s="119"/>
      <c r="BKH57" s="119"/>
      <c r="BKI57" s="119"/>
      <c r="BKJ57" s="119"/>
      <c r="BKK57" s="119"/>
      <c r="BKL57" s="119"/>
      <c r="BKM57" s="119"/>
      <c r="BKN57" s="119"/>
      <c r="BKO57" s="119"/>
      <c r="BKP57" s="119"/>
      <c r="BKQ57" s="119"/>
      <c r="BKR57" s="119"/>
      <c r="BKS57" s="119"/>
      <c r="BKT57" s="119"/>
      <c r="BKU57" s="119"/>
      <c r="BKV57" s="119"/>
      <c r="BKW57" s="119"/>
      <c r="BKX57" s="119"/>
      <c r="BKY57" s="119"/>
      <c r="BKZ57" s="119"/>
      <c r="BLA57" s="119"/>
      <c r="BLB57" s="119"/>
      <c r="BLC57" s="119"/>
      <c r="BLD57" s="119"/>
      <c r="BLE57" s="119"/>
      <c r="BLF57" s="119"/>
      <c r="BLG57" s="119"/>
      <c r="BLH57" s="119"/>
      <c r="BLI57" s="119"/>
      <c r="BLJ57" s="119"/>
      <c r="BLK57" s="119"/>
      <c r="BLL57" s="119"/>
      <c r="BLM57" s="119"/>
      <c r="BLN57" s="119"/>
      <c r="BLO57" s="119"/>
      <c r="BLP57" s="119"/>
      <c r="BLQ57" s="119"/>
      <c r="BLR57" s="119"/>
      <c r="BLS57" s="119"/>
      <c r="BLT57" s="119"/>
      <c r="BLU57" s="119"/>
      <c r="BLV57" s="119"/>
      <c r="BLW57" s="119"/>
      <c r="BLX57" s="119"/>
      <c r="BLY57" s="119"/>
      <c r="BLZ57" s="119"/>
      <c r="BMA57" s="119"/>
      <c r="BMB57" s="119"/>
      <c r="BMC57" s="119"/>
      <c r="BMD57" s="119"/>
      <c r="BME57" s="119"/>
      <c r="BMF57" s="119"/>
      <c r="BMG57" s="119"/>
      <c r="BMH57" s="119"/>
      <c r="BMI57" s="119"/>
      <c r="BMJ57" s="119"/>
      <c r="BMK57" s="119"/>
      <c r="BML57" s="119"/>
      <c r="BMM57" s="119"/>
      <c r="BMN57" s="119"/>
      <c r="BMO57" s="119"/>
      <c r="BMP57" s="119"/>
      <c r="BMQ57" s="119"/>
      <c r="BMR57" s="119"/>
      <c r="BMS57" s="119"/>
      <c r="BMT57" s="119"/>
      <c r="BMU57" s="119"/>
      <c r="BMV57" s="119"/>
      <c r="BMW57" s="119"/>
      <c r="BMX57" s="119"/>
      <c r="BMY57" s="119"/>
      <c r="BMZ57" s="119"/>
      <c r="BNA57" s="119"/>
      <c r="BNB57" s="119"/>
      <c r="BNC57" s="119"/>
      <c r="BND57" s="119"/>
      <c r="BNE57" s="119"/>
      <c r="BNF57" s="119"/>
      <c r="BNG57" s="119"/>
      <c r="BNH57" s="119"/>
      <c r="BNI57" s="119"/>
      <c r="BNJ57" s="119"/>
      <c r="BNK57" s="119"/>
      <c r="BNL57" s="119"/>
      <c r="BNM57" s="119"/>
      <c r="BNN57" s="119"/>
      <c r="BNO57" s="119"/>
      <c r="BNP57" s="119"/>
      <c r="BNQ57" s="119"/>
      <c r="BNR57" s="119"/>
      <c r="BNS57" s="119"/>
      <c r="BNT57" s="119"/>
      <c r="BNU57" s="119"/>
      <c r="BNV57" s="119"/>
      <c r="BNW57" s="119"/>
      <c r="BNX57" s="119"/>
      <c r="BNY57" s="119"/>
      <c r="BNZ57" s="119"/>
      <c r="BOA57" s="119"/>
      <c r="BOB57" s="119"/>
      <c r="BOC57" s="119"/>
      <c r="BOD57" s="119"/>
      <c r="BOE57" s="119"/>
      <c r="BOF57" s="119"/>
      <c r="BOG57" s="119"/>
      <c r="BOH57" s="119"/>
      <c r="BOI57" s="119"/>
      <c r="BOJ57" s="119"/>
      <c r="BOK57" s="119"/>
      <c r="BOL57" s="119"/>
      <c r="BOM57" s="119"/>
      <c r="BON57" s="119"/>
      <c r="BOO57" s="119"/>
      <c r="BOP57" s="119"/>
      <c r="BOQ57" s="119"/>
      <c r="BOR57" s="119"/>
      <c r="BOS57" s="119"/>
      <c r="BOT57" s="119"/>
      <c r="BOU57" s="119"/>
      <c r="BOV57" s="119"/>
      <c r="BOW57" s="119"/>
      <c r="BOX57" s="119"/>
      <c r="BOY57" s="119"/>
      <c r="BOZ57" s="119"/>
      <c r="BPA57" s="119"/>
      <c r="BPB57" s="119"/>
      <c r="BPC57" s="119"/>
      <c r="BPD57" s="119"/>
      <c r="BPE57" s="119"/>
      <c r="BPF57" s="119"/>
      <c r="BPG57" s="119"/>
      <c r="BPH57" s="119"/>
      <c r="BPI57" s="119"/>
      <c r="BPJ57" s="119"/>
      <c r="BPK57" s="119"/>
      <c r="BPL57" s="119"/>
      <c r="BPM57" s="119"/>
      <c r="BPN57" s="119"/>
      <c r="BPO57" s="119"/>
      <c r="BPP57" s="119"/>
      <c r="BPQ57" s="119"/>
      <c r="BPR57" s="119"/>
      <c r="BPS57" s="119"/>
      <c r="BPT57" s="119"/>
      <c r="BPU57" s="119"/>
      <c r="BPV57" s="119"/>
      <c r="BPW57" s="119"/>
      <c r="BPX57" s="119"/>
      <c r="BPY57" s="119"/>
      <c r="BPZ57" s="119"/>
      <c r="BQA57" s="119"/>
      <c r="BQB57" s="119"/>
      <c r="BQC57" s="119"/>
      <c r="BQD57" s="119"/>
      <c r="BQE57" s="119"/>
      <c r="BQF57" s="119"/>
      <c r="BQG57" s="119"/>
      <c r="BQH57" s="119"/>
      <c r="BQI57" s="119"/>
      <c r="BQJ57" s="119"/>
      <c r="BQK57" s="119"/>
      <c r="BQL57" s="119"/>
      <c r="BQM57" s="119"/>
      <c r="BQN57" s="119"/>
      <c r="BQO57" s="119"/>
      <c r="BQP57" s="119"/>
      <c r="BQQ57" s="119"/>
      <c r="BQR57" s="119"/>
      <c r="BQS57" s="119"/>
      <c r="BQT57" s="119"/>
      <c r="BQU57" s="119"/>
      <c r="BQV57" s="119"/>
      <c r="BQW57" s="119"/>
      <c r="BQX57" s="119"/>
      <c r="BQY57" s="119"/>
      <c r="BQZ57" s="119"/>
      <c r="BRA57" s="119"/>
      <c r="BRB57" s="119"/>
      <c r="BRC57" s="119"/>
      <c r="BRD57" s="119"/>
      <c r="BRE57" s="119"/>
      <c r="BRF57" s="119"/>
      <c r="BRG57" s="119"/>
      <c r="BRH57" s="119"/>
      <c r="BRI57" s="119"/>
      <c r="BRJ57" s="119"/>
      <c r="BRK57" s="119"/>
      <c r="BRL57" s="119"/>
      <c r="BRM57" s="119"/>
      <c r="BRN57" s="119"/>
      <c r="BRO57" s="119"/>
      <c r="BRP57" s="119"/>
      <c r="BRQ57" s="119"/>
      <c r="BRR57" s="119"/>
      <c r="BRS57" s="119"/>
      <c r="BRT57" s="119"/>
      <c r="BRU57" s="119"/>
      <c r="BRV57" s="119"/>
      <c r="BRW57" s="119"/>
      <c r="BRX57" s="119"/>
      <c r="BRY57" s="119"/>
      <c r="BRZ57" s="119"/>
      <c r="BSA57" s="119"/>
      <c r="BSB57" s="119"/>
      <c r="BSC57" s="119"/>
      <c r="BSD57" s="119"/>
      <c r="BSE57" s="119"/>
      <c r="BSF57" s="119"/>
      <c r="BSG57" s="119"/>
      <c r="BSH57" s="119"/>
      <c r="BSI57" s="119"/>
      <c r="BSJ57" s="119"/>
      <c r="BSK57" s="119"/>
      <c r="BSL57" s="119"/>
      <c r="BSM57" s="119"/>
      <c r="BSN57" s="119"/>
      <c r="BSO57" s="119"/>
      <c r="BSP57" s="119"/>
      <c r="BSQ57" s="119"/>
      <c r="BSR57" s="119"/>
      <c r="BSS57" s="119"/>
      <c r="BST57" s="119"/>
      <c r="BSU57" s="119"/>
      <c r="BSV57" s="119"/>
      <c r="BSW57" s="119"/>
      <c r="BSX57" s="119"/>
      <c r="BSY57" s="119"/>
      <c r="BSZ57" s="119"/>
      <c r="BTA57" s="119"/>
      <c r="BTB57" s="119"/>
      <c r="BTC57" s="119"/>
      <c r="BTD57" s="119"/>
      <c r="BTE57" s="119"/>
      <c r="BTF57" s="119"/>
      <c r="BTG57" s="119"/>
      <c r="BTH57" s="119"/>
      <c r="BTI57" s="119"/>
      <c r="BTJ57" s="119"/>
      <c r="BTK57" s="119"/>
      <c r="BTL57" s="119"/>
      <c r="BTM57" s="119"/>
      <c r="BTN57" s="119"/>
      <c r="BTO57" s="119"/>
      <c r="BTP57" s="119"/>
      <c r="BTQ57" s="119"/>
      <c r="BTR57" s="119"/>
      <c r="BTS57" s="119"/>
      <c r="BTT57" s="119"/>
      <c r="BTU57" s="119"/>
      <c r="BTV57" s="119"/>
      <c r="BTW57" s="119"/>
      <c r="BTX57" s="119"/>
      <c r="BTY57" s="119"/>
      <c r="BTZ57" s="119"/>
      <c r="BUA57" s="119"/>
      <c r="BUB57" s="119"/>
      <c r="BUC57" s="119"/>
      <c r="BUD57" s="119"/>
      <c r="BUE57" s="119"/>
      <c r="BUF57" s="119"/>
      <c r="BUG57" s="119"/>
      <c r="BUH57" s="119"/>
      <c r="BUI57" s="119"/>
      <c r="BUJ57" s="119"/>
      <c r="BUK57" s="119"/>
      <c r="BUL57" s="119"/>
      <c r="BUM57" s="119"/>
      <c r="BUN57" s="119"/>
      <c r="BUO57" s="119"/>
      <c r="BUP57" s="119"/>
      <c r="BUQ57" s="119"/>
      <c r="BUR57" s="119"/>
      <c r="BUS57" s="119"/>
      <c r="BUT57" s="119"/>
      <c r="BUU57" s="119"/>
      <c r="BUV57" s="119"/>
      <c r="BUW57" s="119"/>
      <c r="BUX57" s="119"/>
      <c r="BUY57" s="119"/>
      <c r="BUZ57" s="119"/>
      <c r="BVA57" s="119"/>
      <c r="BVB57" s="119"/>
      <c r="BVC57" s="119"/>
      <c r="BVD57" s="119"/>
      <c r="BVE57" s="119"/>
      <c r="BVF57" s="119"/>
      <c r="BVG57" s="119"/>
      <c r="BVH57" s="119"/>
      <c r="BVI57" s="119"/>
      <c r="BVJ57" s="119"/>
      <c r="BVK57" s="119"/>
      <c r="BVL57" s="119"/>
      <c r="BVM57" s="119"/>
      <c r="BVN57" s="119"/>
      <c r="BVO57" s="119"/>
      <c r="BVP57" s="119"/>
      <c r="BVQ57" s="119"/>
      <c r="BVR57" s="119"/>
      <c r="BVS57" s="119"/>
      <c r="BVT57" s="119"/>
      <c r="BVU57" s="119"/>
      <c r="BVV57" s="119"/>
      <c r="BVW57" s="119"/>
      <c r="BVX57" s="119"/>
      <c r="BVY57" s="119"/>
      <c r="BVZ57" s="119"/>
      <c r="BWA57" s="119"/>
      <c r="BWB57" s="119"/>
      <c r="BWC57" s="119"/>
      <c r="BWD57" s="119"/>
      <c r="BWE57" s="119"/>
      <c r="BWF57" s="119"/>
      <c r="BWG57" s="119"/>
      <c r="BWH57" s="119"/>
      <c r="BWI57" s="119"/>
      <c r="BWJ57" s="119"/>
      <c r="BWK57" s="119"/>
      <c r="BWL57" s="119"/>
      <c r="BWM57" s="119"/>
      <c r="BWN57" s="119"/>
      <c r="BWO57" s="119"/>
      <c r="BWP57" s="119"/>
      <c r="BWQ57" s="119"/>
      <c r="BWR57" s="119"/>
      <c r="BWS57" s="119"/>
      <c r="BWT57" s="119"/>
      <c r="BWU57" s="119"/>
      <c r="BWV57" s="119"/>
      <c r="BWW57" s="119"/>
      <c r="BWX57" s="119"/>
      <c r="BWY57" s="119"/>
      <c r="BWZ57" s="119"/>
      <c r="BXA57" s="119"/>
      <c r="BXB57" s="119"/>
      <c r="BXC57" s="119"/>
      <c r="BXD57" s="119"/>
      <c r="BXE57" s="119"/>
      <c r="BXF57" s="119"/>
      <c r="BXG57" s="119"/>
      <c r="BXH57" s="119"/>
      <c r="BXI57" s="119"/>
      <c r="BXJ57" s="119"/>
      <c r="BXK57" s="119"/>
      <c r="BXL57" s="119"/>
      <c r="BXM57" s="119"/>
      <c r="BXN57" s="119"/>
      <c r="BXO57" s="119"/>
      <c r="BXP57" s="119"/>
      <c r="BXQ57" s="119"/>
      <c r="BXR57" s="119"/>
      <c r="BXS57" s="119"/>
      <c r="BXT57" s="119"/>
      <c r="BXU57" s="119"/>
      <c r="BXV57" s="119"/>
      <c r="BXW57" s="119"/>
      <c r="BXX57" s="119"/>
      <c r="BXY57" s="119"/>
      <c r="BXZ57" s="119"/>
      <c r="BYA57" s="119"/>
      <c r="BYB57" s="119"/>
      <c r="BYC57" s="119"/>
      <c r="BYD57" s="119"/>
      <c r="BYE57" s="119"/>
      <c r="BYF57" s="119"/>
      <c r="BYG57" s="119"/>
      <c r="BYH57" s="119"/>
      <c r="BYI57" s="119"/>
      <c r="BYJ57" s="119"/>
      <c r="BYK57" s="119"/>
      <c r="BYL57" s="119"/>
      <c r="BYM57" s="119"/>
      <c r="BYN57" s="119"/>
      <c r="BYO57" s="119"/>
      <c r="BYP57" s="119"/>
      <c r="BYQ57" s="119"/>
      <c r="BYR57" s="119"/>
      <c r="BYS57" s="119"/>
      <c r="BYT57" s="119"/>
      <c r="BYU57" s="119"/>
      <c r="BYV57" s="119"/>
      <c r="BYW57" s="119"/>
      <c r="BYX57" s="119"/>
      <c r="BYY57" s="119"/>
      <c r="BYZ57" s="119"/>
      <c r="BZA57" s="119"/>
      <c r="BZB57" s="119"/>
      <c r="BZC57" s="119"/>
      <c r="BZD57" s="119"/>
      <c r="BZE57" s="119"/>
      <c r="BZF57" s="119"/>
      <c r="BZG57" s="119"/>
      <c r="BZH57" s="119"/>
      <c r="BZI57" s="119"/>
      <c r="BZJ57" s="119"/>
      <c r="BZK57" s="119"/>
      <c r="BZL57" s="119"/>
      <c r="BZM57" s="119"/>
      <c r="BZN57" s="119"/>
      <c r="BZO57" s="119"/>
      <c r="BZP57" s="119"/>
      <c r="BZQ57" s="119"/>
      <c r="BZR57" s="119"/>
      <c r="BZS57" s="119"/>
      <c r="BZT57" s="119"/>
      <c r="BZU57" s="119"/>
      <c r="BZV57" s="119"/>
      <c r="BZW57" s="119"/>
      <c r="BZX57" s="119"/>
      <c r="BZY57" s="119"/>
      <c r="BZZ57" s="119"/>
      <c r="CAA57" s="119"/>
      <c r="CAB57" s="119"/>
      <c r="CAC57" s="119"/>
      <c r="CAD57" s="119"/>
      <c r="CAE57" s="119"/>
      <c r="CAF57" s="119"/>
      <c r="CAG57" s="119"/>
      <c r="CAH57" s="119"/>
      <c r="CAI57" s="119"/>
      <c r="CAJ57" s="119"/>
      <c r="CAK57" s="119"/>
      <c r="CAL57" s="119"/>
      <c r="CAM57" s="119"/>
      <c r="CAN57" s="119"/>
      <c r="CAO57" s="119"/>
      <c r="CAP57" s="119"/>
      <c r="CAQ57" s="119"/>
      <c r="CAR57" s="119"/>
      <c r="CAS57" s="119"/>
      <c r="CAT57" s="119"/>
      <c r="CAU57" s="119"/>
      <c r="CAV57" s="119"/>
      <c r="CAW57" s="119"/>
      <c r="CAX57" s="119"/>
      <c r="CAY57" s="119"/>
      <c r="CAZ57" s="119"/>
      <c r="CBA57" s="119"/>
      <c r="CBB57" s="119"/>
      <c r="CBC57" s="119"/>
      <c r="CBD57" s="119"/>
      <c r="CBE57" s="119"/>
      <c r="CBF57" s="119"/>
      <c r="CBG57" s="119"/>
      <c r="CBH57" s="119"/>
      <c r="CBI57" s="119"/>
      <c r="CBJ57" s="119"/>
      <c r="CBK57" s="119"/>
      <c r="CBL57" s="119"/>
      <c r="CBM57" s="119"/>
      <c r="CBN57" s="119"/>
      <c r="CBO57" s="119"/>
      <c r="CBP57" s="119"/>
      <c r="CBQ57" s="119"/>
      <c r="CBR57" s="119"/>
      <c r="CBS57" s="119"/>
      <c r="CBT57" s="119"/>
      <c r="CBU57" s="119"/>
      <c r="CBV57" s="119"/>
      <c r="CBW57" s="119"/>
      <c r="CBX57" s="119"/>
      <c r="CBY57" s="119"/>
      <c r="CBZ57" s="119"/>
      <c r="CCA57" s="119"/>
      <c r="CCB57" s="119"/>
      <c r="CCC57" s="119"/>
      <c r="CCD57" s="119"/>
      <c r="CCE57" s="119"/>
      <c r="CCF57" s="119"/>
      <c r="CCG57" s="119"/>
      <c r="CCH57" s="119"/>
      <c r="CCI57" s="119"/>
      <c r="CCJ57" s="119"/>
      <c r="CCK57" s="119"/>
      <c r="CCL57" s="119"/>
      <c r="CCM57" s="119"/>
      <c r="CCN57" s="119"/>
      <c r="CCO57" s="119"/>
      <c r="CCP57" s="119"/>
      <c r="CCQ57" s="119"/>
      <c r="CCR57" s="119"/>
      <c r="CCS57" s="119"/>
      <c r="CCT57" s="119"/>
      <c r="CCU57" s="119"/>
      <c r="CCV57" s="119"/>
      <c r="CCW57" s="119"/>
      <c r="CCX57" s="119"/>
      <c r="CCY57" s="119"/>
      <c r="CCZ57" s="119"/>
      <c r="CDA57" s="119"/>
      <c r="CDB57" s="119"/>
      <c r="CDC57" s="119"/>
      <c r="CDD57" s="119"/>
      <c r="CDE57" s="119"/>
      <c r="CDF57" s="119"/>
      <c r="CDG57" s="119"/>
      <c r="CDH57" s="119"/>
      <c r="CDI57" s="119"/>
      <c r="CDJ57" s="119"/>
      <c r="CDK57" s="119"/>
      <c r="CDL57" s="119"/>
      <c r="CDM57" s="119"/>
      <c r="CDN57" s="119"/>
      <c r="CDO57" s="119"/>
      <c r="CDP57" s="119"/>
      <c r="CDQ57" s="119"/>
      <c r="CDR57" s="119"/>
      <c r="CDS57" s="119"/>
      <c r="CDT57" s="119"/>
      <c r="CDU57" s="119"/>
      <c r="CDV57" s="119"/>
      <c r="CDW57" s="119"/>
      <c r="CDX57" s="119"/>
      <c r="CDY57" s="119"/>
      <c r="CDZ57" s="119"/>
      <c r="CEA57" s="119"/>
      <c r="CEB57" s="119"/>
      <c r="CEC57" s="119"/>
      <c r="CED57" s="119"/>
      <c r="CEE57" s="119"/>
      <c r="CEF57" s="119"/>
      <c r="CEG57" s="119"/>
      <c r="CEH57" s="119"/>
      <c r="CEI57" s="119"/>
      <c r="CEJ57" s="119"/>
      <c r="CEK57" s="119"/>
      <c r="CEL57" s="119"/>
      <c r="CEM57" s="119"/>
      <c r="CEN57" s="119"/>
      <c r="CEO57" s="119"/>
      <c r="CEP57" s="119"/>
      <c r="CEQ57" s="119"/>
      <c r="CER57" s="119"/>
      <c r="CES57" s="119"/>
      <c r="CET57" s="119"/>
      <c r="CEU57" s="119"/>
      <c r="CEV57" s="119"/>
      <c r="CEW57" s="119"/>
      <c r="CEX57" s="119"/>
      <c r="CEY57" s="119"/>
      <c r="CEZ57" s="119"/>
      <c r="CFA57" s="119"/>
      <c r="CFB57" s="119"/>
      <c r="CFC57" s="119"/>
      <c r="CFD57" s="119"/>
      <c r="CFE57" s="119"/>
      <c r="CFF57" s="119"/>
      <c r="CFG57" s="119"/>
      <c r="CFH57" s="119"/>
      <c r="CFI57" s="119"/>
      <c r="CFJ57" s="119"/>
      <c r="CFK57" s="119"/>
      <c r="CFL57" s="119"/>
      <c r="CFM57" s="119"/>
      <c r="CFN57" s="119"/>
      <c r="CFO57" s="119"/>
      <c r="CFP57" s="119"/>
      <c r="CFQ57" s="119"/>
      <c r="CFR57" s="119"/>
      <c r="CFS57" s="119"/>
      <c r="CFT57" s="119"/>
      <c r="CFU57" s="119"/>
      <c r="CFV57" s="119"/>
      <c r="CFW57" s="119"/>
      <c r="CFX57" s="119"/>
      <c r="CFY57" s="119"/>
      <c r="CFZ57" s="119"/>
      <c r="CGA57" s="119"/>
      <c r="CGB57" s="119"/>
      <c r="CGC57" s="119"/>
      <c r="CGD57" s="119"/>
      <c r="CGE57" s="119"/>
      <c r="CGF57" s="119"/>
      <c r="CGG57" s="119"/>
      <c r="CGH57" s="119"/>
      <c r="CGI57" s="119"/>
      <c r="CGJ57" s="119"/>
      <c r="CGK57" s="119"/>
      <c r="CGL57" s="119"/>
      <c r="CGM57" s="119"/>
      <c r="CGN57" s="119"/>
      <c r="CGO57" s="119"/>
      <c r="CGP57" s="119"/>
      <c r="CGQ57" s="119"/>
      <c r="CGR57" s="119"/>
      <c r="CGS57" s="119"/>
      <c r="CGT57" s="119"/>
      <c r="CGU57" s="119"/>
      <c r="CGV57" s="119"/>
      <c r="CGW57" s="119"/>
      <c r="CGX57" s="119"/>
      <c r="CGY57" s="119"/>
      <c r="CGZ57" s="119"/>
      <c r="CHA57" s="119"/>
      <c r="CHB57" s="119"/>
      <c r="CHC57" s="119"/>
      <c r="CHD57" s="119"/>
      <c r="CHE57" s="119"/>
      <c r="CHF57" s="119"/>
      <c r="CHG57" s="119"/>
      <c r="CHH57" s="119"/>
      <c r="CHI57" s="119"/>
      <c r="CHJ57" s="119"/>
      <c r="CHK57" s="119"/>
      <c r="CHL57" s="119"/>
      <c r="CHM57" s="119"/>
      <c r="CHN57" s="119"/>
      <c r="CHO57" s="119"/>
      <c r="CHP57" s="119"/>
      <c r="CHQ57" s="119"/>
      <c r="CHR57" s="119"/>
      <c r="CHS57" s="119"/>
      <c r="CHT57" s="119"/>
      <c r="CHU57" s="119"/>
      <c r="CHV57" s="119"/>
      <c r="CHW57" s="119"/>
      <c r="CHX57" s="119"/>
      <c r="CHY57" s="119"/>
      <c r="CHZ57" s="119"/>
      <c r="CIA57" s="119"/>
      <c r="CIB57" s="119"/>
      <c r="CIC57" s="119"/>
      <c r="CID57" s="119"/>
      <c r="CIE57" s="119"/>
      <c r="CIF57" s="119"/>
      <c r="CIG57" s="119"/>
      <c r="CIH57" s="119"/>
      <c r="CII57" s="119"/>
      <c r="CIJ57" s="119"/>
      <c r="CIK57" s="119"/>
      <c r="CIL57" s="119"/>
      <c r="CIM57" s="119"/>
      <c r="CIN57" s="119"/>
      <c r="CIO57" s="119"/>
      <c r="CIP57" s="119"/>
      <c r="CIQ57" s="119"/>
      <c r="CIR57" s="119"/>
      <c r="CIS57" s="119"/>
      <c r="CIT57" s="119"/>
      <c r="CIU57" s="119"/>
      <c r="CIV57" s="119"/>
      <c r="CIW57" s="119"/>
      <c r="CIX57" s="119"/>
      <c r="CIY57" s="119"/>
      <c r="CIZ57" s="119"/>
      <c r="CJA57" s="119"/>
      <c r="CJB57" s="119"/>
      <c r="CJC57" s="119"/>
      <c r="CJD57" s="119"/>
      <c r="CJE57" s="119"/>
      <c r="CJF57" s="119"/>
      <c r="CJG57" s="119"/>
      <c r="CJH57" s="119"/>
      <c r="CJI57" s="119"/>
      <c r="CJJ57" s="119"/>
      <c r="CJK57" s="119"/>
      <c r="CJL57" s="119"/>
      <c r="CJM57" s="119"/>
      <c r="CJN57" s="119"/>
      <c r="CJO57" s="119"/>
      <c r="CJP57" s="119"/>
      <c r="CJQ57" s="119"/>
      <c r="CJR57" s="119"/>
      <c r="CJS57" s="119"/>
      <c r="CJT57" s="119"/>
      <c r="CJU57" s="119"/>
      <c r="CJV57" s="119"/>
      <c r="CJW57" s="119"/>
      <c r="CJX57" s="119"/>
      <c r="CJY57" s="119"/>
      <c r="CJZ57" s="119"/>
      <c r="CKA57" s="119"/>
      <c r="CKB57" s="119"/>
      <c r="CKC57" s="119"/>
      <c r="CKD57" s="119"/>
      <c r="CKE57" s="119"/>
      <c r="CKF57" s="119"/>
      <c r="CKG57" s="119"/>
      <c r="CKH57" s="119"/>
      <c r="CKI57" s="119"/>
      <c r="CKJ57" s="119"/>
      <c r="CKK57" s="119"/>
      <c r="CKL57" s="119"/>
      <c r="CKM57" s="119"/>
      <c r="CKN57" s="119"/>
      <c r="CKO57" s="119"/>
      <c r="CKP57" s="119"/>
      <c r="CKQ57" s="119"/>
      <c r="CKR57" s="119"/>
      <c r="CKS57" s="119"/>
      <c r="CKT57" s="119"/>
      <c r="CKU57" s="119"/>
      <c r="CKV57" s="119"/>
      <c r="CKW57" s="119"/>
      <c r="CKX57" s="119"/>
      <c r="CKY57" s="119"/>
      <c r="CKZ57" s="119"/>
      <c r="CLA57" s="119"/>
      <c r="CLB57" s="119"/>
      <c r="CLC57" s="119"/>
      <c r="CLD57" s="119"/>
      <c r="CLE57" s="119"/>
      <c r="CLF57" s="119"/>
      <c r="CLG57" s="119"/>
      <c r="CLH57" s="119"/>
      <c r="CLI57" s="119"/>
      <c r="CLJ57" s="119"/>
      <c r="CLK57" s="119"/>
      <c r="CLL57" s="119"/>
      <c r="CLM57" s="119"/>
      <c r="CLN57" s="119"/>
      <c r="CLO57" s="119"/>
      <c r="CLP57" s="119"/>
      <c r="CLQ57" s="119"/>
      <c r="CLR57" s="119"/>
      <c r="CLS57" s="119"/>
      <c r="CLT57" s="119"/>
      <c r="CLU57" s="119"/>
      <c r="CLV57" s="119"/>
      <c r="CLW57" s="119"/>
      <c r="CLX57" s="119"/>
      <c r="CLY57" s="119"/>
      <c r="CLZ57" s="119"/>
      <c r="CMA57" s="119"/>
      <c r="CMB57" s="119"/>
      <c r="CMC57" s="119"/>
      <c r="CMD57" s="119"/>
      <c r="CME57" s="119"/>
      <c r="CMF57" s="119"/>
      <c r="CMG57" s="119"/>
      <c r="CMH57" s="119"/>
      <c r="CMI57" s="119"/>
      <c r="CMJ57" s="119"/>
      <c r="CMK57" s="119"/>
      <c r="CML57" s="119"/>
      <c r="CMM57" s="119"/>
      <c r="CMN57" s="119"/>
      <c r="CMO57" s="119"/>
      <c r="CMP57" s="119"/>
      <c r="CMQ57" s="119"/>
      <c r="CMR57" s="119"/>
      <c r="CMS57" s="119"/>
      <c r="CMT57" s="119"/>
      <c r="CMU57" s="119"/>
      <c r="CMV57" s="119"/>
      <c r="CMW57" s="119"/>
      <c r="CMX57" s="119"/>
      <c r="CMY57" s="119"/>
      <c r="CMZ57" s="119"/>
      <c r="CNA57" s="119"/>
      <c r="CNB57" s="119"/>
      <c r="CNC57" s="119"/>
      <c r="CND57" s="119"/>
      <c r="CNE57" s="119"/>
      <c r="CNF57" s="119"/>
      <c r="CNG57" s="119"/>
      <c r="CNH57" s="119"/>
      <c r="CNI57" s="119"/>
      <c r="CNJ57" s="119"/>
      <c r="CNK57" s="119"/>
      <c r="CNL57" s="119"/>
      <c r="CNM57" s="119"/>
      <c r="CNN57" s="119"/>
      <c r="CNO57" s="119"/>
      <c r="CNP57" s="119"/>
      <c r="CNQ57" s="119"/>
      <c r="CNR57" s="119"/>
      <c r="CNS57" s="119"/>
      <c r="CNT57" s="119"/>
      <c r="CNU57" s="119"/>
      <c r="CNV57" s="119"/>
      <c r="CNW57" s="119"/>
      <c r="CNX57" s="119"/>
      <c r="CNY57" s="119"/>
      <c r="CNZ57" s="119"/>
      <c r="COA57" s="119"/>
      <c r="COB57" s="119"/>
      <c r="COC57" s="119"/>
      <c r="COD57" s="119"/>
      <c r="COE57" s="119"/>
      <c r="COF57" s="119"/>
      <c r="COG57" s="119"/>
      <c r="COH57" s="119"/>
      <c r="COI57" s="119"/>
      <c r="COJ57" s="119"/>
      <c r="COK57" s="119"/>
      <c r="COL57" s="119"/>
      <c r="COM57" s="119"/>
      <c r="CON57" s="119"/>
      <c r="COO57" s="119"/>
      <c r="COP57" s="119"/>
      <c r="COQ57" s="119"/>
      <c r="COR57" s="119"/>
      <c r="COS57" s="119"/>
      <c r="COT57" s="119"/>
      <c r="COU57" s="119"/>
      <c r="COV57" s="119"/>
      <c r="COW57" s="119"/>
      <c r="COX57" s="119"/>
      <c r="COY57" s="119"/>
      <c r="COZ57" s="119"/>
      <c r="CPA57" s="119"/>
      <c r="CPB57" s="119"/>
      <c r="CPC57" s="119"/>
      <c r="CPD57" s="119"/>
      <c r="CPE57" s="119"/>
      <c r="CPF57" s="119"/>
      <c r="CPG57" s="119"/>
      <c r="CPH57" s="119"/>
      <c r="CPI57" s="119"/>
      <c r="CPJ57" s="119"/>
      <c r="CPK57" s="119"/>
      <c r="CPL57" s="119"/>
      <c r="CPM57" s="119"/>
      <c r="CPN57" s="119"/>
      <c r="CPO57" s="119"/>
      <c r="CPP57" s="119"/>
      <c r="CPQ57" s="119"/>
      <c r="CPR57" s="119"/>
      <c r="CPS57" s="119"/>
      <c r="CPT57" s="119"/>
      <c r="CPU57" s="119"/>
      <c r="CPV57" s="119"/>
      <c r="CPW57" s="119"/>
      <c r="CPX57" s="119"/>
      <c r="CPY57" s="119"/>
      <c r="CPZ57" s="119"/>
      <c r="CQA57" s="119"/>
      <c r="CQB57" s="119"/>
      <c r="CQC57" s="119"/>
      <c r="CQD57" s="119"/>
      <c r="CQE57" s="119"/>
      <c r="CQF57" s="119"/>
      <c r="CQG57" s="119"/>
      <c r="CQH57" s="119"/>
      <c r="CQI57" s="119"/>
      <c r="CQJ57" s="119"/>
      <c r="CQK57" s="119"/>
      <c r="CQL57" s="119"/>
      <c r="CQM57" s="119"/>
      <c r="CQN57" s="119"/>
      <c r="CQO57" s="119"/>
      <c r="CQP57" s="119"/>
      <c r="CQQ57" s="119"/>
      <c r="CQR57" s="119"/>
      <c r="CQS57" s="119"/>
      <c r="CQT57" s="119"/>
      <c r="CQU57" s="119"/>
      <c r="CQV57" s="119"/>
      <c r="CQW57" s="119"/>
      <c r="CQX57" s="119"/>
      <c r="CQY57" s="119"/>
      <c r="CQZ57" s="119"/>
      <c r="CRA57" s="119"/>
      <c r="CRB57" s="119"/>
      <c r="CRC57" s="119"/>
      <c r="CRD57" s="119"/>
      <c r="CRE57" s="119"/>
      <c r="CRF57" s="119"/>
      <c r="CRG57" s="119"/>
      <c r="CRH57" s="119"/>
      <c r="CRI57" s="119"/>
      <c r="CRJ57" s="119"/>
      <c r="CRK57" s="119"/>
      <c r="CRL57" s="119"/>
      <c r="CRM57" s="119"/>
      <c r="CRN57" s="119"/>
      <c r="CRO57" s="119"/>
      <c r="CRP57" s="119"/>
      <c r="CRQ57" s="119"/>
      <c r="CRR57" s="119"/>
      <c r="CRS57" s="119"/>
      <c r="CRT57" s="119"/>
      <c r="CRU57" s="119"/>
      <c r="CRV57" s="119"/>
      <c r="CRW57" s="119"/>
      <c r="CRX57" s="119"/>
      <c r="CRY57" s="119"/>
      <c r="CRZ57" s="119"/>
      <c r="CSA57" s="119"/>
      <c r="CSB57" s="119"/>
      <c r="CSC57" s="119"/>
      <c r="CSD57" s="119"/>
      <c r="CSE57" s="119"/>
      <c r="CSF57" s="119"/>
      <c r="CSG57" s="119"/>
      <c r="CSH57" s="119"/>
      <c r="CSI57" s="119"/>
      <c r="CSJ57" s="119"/>
      <c r="CSK57" s="119"/>
      <c r="CSL57" s="119"/>
      <c r="CSM57" s="119"/>
      <c r="CSN57" s="119"/>
      <c r="CSO57" s="119"/>
      <c r="CSP57" s="119"/>
      <c r="CSQ57" s="119"/>
      <c r="CSR57" s="119"/>
      <c r="CSS57" s="119"/>
      <c r="CST57" s="119"/>
      <c r="CSU57" s="119"/>
      <c r="CSV57" s="119"/>
      <c r="CSW57" s="119"/>
      <c r="CSX57" s="119"/>
      <c r="CSY57" s="119"/>
      <c r="CSZ57" s="119"/>
      <c r="CTA57" s="119"/>
      <c r="CTB57" s="119"/>
      <c r="CTC57" s="119"/>
      <c r="CTD57" s="119"/>
      <c r="CTE57" s="119"/>
      <c r="CTF57" s="119"/>
      <c r="CTG57" s="119"/>
      <c r="CTH57" s="119"/>
      <c r="CTI57" s="119"/>
      <c r="CTJ57" s="119"/>
      <c r="CTK57" s="119"/>
      <c r="CTL57" s="119"/>
      <c r="CTM57" s="119"/>
      <c r="CTN57" s="119"/>
      <c r="CTO57" s="119"/>
      <c r="CTP57" s="119"/>
      <c r="CTQ57" s="119"/>
      <c r="CTR57" s="119"/>
      <c r="CTS57" s="119"/>
      <c r="CTT57" s="119"/>
      <c r="CTU57" s="119"/>
      <c r="CTV57" s="119"/>
      <c r="CTW57" s="119"/>
      <c r="CTX57" s="119"/>
      <c r="CTY57" s="119"/>
      <c r="CTZ57" s="119"/>
      <c r="CUA57" s="119"/>
      <c r="CUB57" s="119"/>
      <c r="CUC57" s="119"/>
      <c r="CUD57" s="119"/>
      <c r="CUE57" s="119"/>
      <c r="CUF57" s="119"/>
      <c r="CUG57" s="119"/>
      <c r="CUH57" s="119"/>
      <c r="CUI57" s="119"/>
      <c r="CUJ57" s="119"/>
      <c r="CUK57" s="119"/>
      <c r="CUL57" s="119"/>
      <c r="CUM57" s="119"/>
      <c r="CUN57" s="119"/>
      <c r="CUO57" s="119"/>
      <c r="CUP57" s="119"/>
      <c r="CUQ57" s="119"/>
      <c r="CUR57" s="119"/>
      <c r="CUS57" s="119"/>
      <c r="CUT57" s="119"/>
      <c r="CUU57" s="119"/>
      <c r="CUV57" s="119"/>
      <c r="CUW57" s="119"/>
      <c r="CUX57" s="119"/>
      <c r="CUY57" s="119"/>
      <c r="CUZ57" s="119"/>
      <c r="CVA57" s="119"/>
      <c r="CVB57" s="119"/>
      <c r="CVC57" s="119"/>
      <c r="CVD57" s="119"/>
      <c r="CVE57" s="119"/>
      <c r="CVF57" s="119"/>
      <c r="CVG57" s="119"/>
      <c r="CVH57" s="119"/>
      <c r="CVI57" s="119"/>
      <c r="CVJ57" s="119"/>
      <c r="CVK57" s="119"/>
      <c r="CVL57" s="119"/>
      <c r="CVM57" s="119"/>
      <c r="CVN57" s="119"/>
      <c r="CVO57" s="119"/>
      <c r="CVP57" s="119"/>
      <c r="CVQ57" s="119"/>
      <c r="CVR57" s="119"/>
      <c r="CVS57" s="119"/>
      <c r="CVT57" s="119"/>
      <c r="CVU57" s="119"/>
      <c r="CVV57" s="119"/>
      <c r="CVW57" s="119"/>
      <c r="CVX57" s="119"/>
      <c r="CVY57" s="119"/>
      <c r="CVZ57" s="119"/>
      <c r="CWA57" s="119"/>
      <c r="CWB57" s="119"/>
      <c r="CWC57" s="119"/>
      <c r="CWD57" s="119"/>
      <c r="CWE57" s="119"/>
      <c r="CWF57" s="119"/>
      <c r="CWG57" s="119"/>
      <c r="CWH57" s="119"/>
      <c r="CWI57" s="119"/>
      <c r="CWJ57" s="119"/>
      <c r="CWK57" s="119"/>
      <c r="CWL57" s="119"/>
      <c r="CWM57" s="119"/>
      <c r="CWN57" s="119"/>
      <c r="CWO57" s="119"/>
      <c r="CWP57" s="119"/>
      <c r="CWQ57" s="119"/>
      <c r="CWR57" s="119"/>
      <c r="CWS57" s="119"/>
      <c r="CWT57" s="119"/>
      <c r="CWU57" s="119"/>
      <c r="CWV57" s="119"/>
      <c r="CWW57" s="119"/>
      <c r="CWX57" s="119"/>
      <c r="CWY57" s="119"/>
      <c r="CWZ57" s="119"/>
      <c r="CXA57" s="119"/>
      <c r="CXB57" s="119"/>
      <c r="CXC57" s="119"/>
      <c r="CXD57" s="119"/>
      <c r="CXE57" s="119"/>
      <c r="CXF57" s="119"/>
      <c r="CXG57" s="119"/>
      <c r="CXH57" s="119"/>
      <c r="CXI57" s="119"/>
      <c r="CXJ57" s="119"/>
      <c r="CXK57" s="119"/>
      <c r="CXL57" s="119"/>
      <c r="CXM57" s="119"/>
      <c r="CXN57" s="119"/>
      <c r="CXO57" s="119"/>
      <c r="CXP57" s="119"/>
      <c r="CXQ57" s="119"/>
      <c r="CXR57" s="119"/>
      <c r="CXS57" s="119"/>
      <c r="CXT57" s="119"/>
      <c r="CXU57" s="119"/>
      <c r="CXV57" s="119"/>
      <c r="CXW57" s="119"/>
      <c r="CXX57" s="119"/>
      <c r="CXY57" s="119"/>
      <c r="CXZ57" s="119"/>
      <c r="CYA57" s="119"/>
      <c r="CYB57" s="119"/>
      <c r="CYC57" s="119"/>
      <c r="CYD57" s="119"/>
      <c r="CYE57" s="119"/>
      <c r="CYF57" s="119"/>
      <c r="CYG57" s="119"/>
      <c r="CYH57" s="119"/>
      <c r="CYI57" s="119"/>
      <c r="CYJ57" s="119"/>
      <c r="CYK57" s="119"/>
      <c r="CYL57" s="119"/>
      <c r="CYM57" s="119"/>
      <c r="CYN57" s="119"/>
      <c r="CYO57" s="119"/>
      <c r="CYP57" s="119"/>
      <c r="CYQ57" s="119"/>
      <c r="CYR57" s="119"/>
      <c r="CYS57" s="119"/>
      <c r="CYT57" s="119"/>
      <c r="CYU57" s="119"/>
      <c r="CYV57" s="119"/>
      <c r="CYW57" s="119"/>
      <c r="CYX57" s="119"/>
      <c r="CYY57" s="119"/>
      <c r="CYZ57" s="119"/>
      <c r="CZA57" s="119"/>
      <c r="CZB57" s="119"/>
      <c r="CZC57" s="119"/>
      <c r="CZD57" s="119"/>
      <c r="CZE57" s="119"/>
      <c r="CZF57" s="119"/>
      <c r="CZG57" s="119"/>
      <c r="CZH57" s="119"/>
      <c r="CZI57" s="119"/>
      <c r="CZJ57" s="119"/>
      <c r="CZK57" s="119"/>
      <c r="CZL57" s="119"/>
      <c r="CZM57" s="119"/>
      <c r="CZN57" s="119"/>
      <c r="CZO57" s="119"/>
      <c r="CZP57" s="119"/>
      <c r="CZQ57" s="119"/>
      <c r="CZR57" s="119"/>
      <c r="CZS57" s="119"/>
      <c r="CZT57" s="119"/>
      <c r="CZU57" s="119"/>
      <c r="CZV57" s="119"/>
      <c r="CZW57" s="119"/>
      <c r="CZX57" s="119"/>
      <c r="CZY57" s="119"/>
      <c r="CZZ57" s="119"/>
      <c r="DAA57" s="119"/>
      <c r="DAB57" s="119"/>
      <c r="DAC57" s="119"/>
      <c r="DAD57" s="119"/>
      <c r="DAE57" s="119"/>
      <c r="DAF57" s="119"/>
      <c r="DAG57" s="119"/>
      <c r="DAH57" s="119"/>
      <c r="DAI57" s="119"/>
      <c r="DAJ57" s="119"/>
      <c r="DAK57" s="119"/>
      <c r="DAL57" s="119"/>
      <c r="DAM57" s="119"/>
      <c r="DAN57" s="119"/>
      <c r="DAO57" s="119"/>
      <c r="DAP57" s="119"/>
      <c r="DAQ57" s="119"/>
      <c r="DAR57" s="119"/>
      <c r="DAS57" s="119"/>
      <c r="DAT57" s="119"/>
      <c r="DAU57" s="119"/>
      <c r="DAV57" s="119"/>
      <c r="DAW57" s="119"/>
      <c r="DAX57" s="119"/>
      <c r="DAY57" s="119"/>
      <c r="DAZ57" s="119"/>
      <c r="DBA57" s="119"/>
      <c r="DBB57" s="119"/>
      <c r="DBC57" s="119"/>
      <c r="DBD57" s="119"/>
      <c r="DBE57" s="119"/>
      <c r="DBF57" s="119"/>
      <c r="DBG57" s="119"/>
      <c r="DBH57" s="119"/>
      <c r="DBI57" s="119"/>
      <c r="DBJ57" s="119"/>
      <c r="DBK57" s="119"/>
      <c r="DBL57" s="119"/>
      <c r="DBM57" s="119"/>
      <c r="DBN57" s="119"/>
      <c r="DBO57" s="119"/>
      <c r="DBP57" s="119"/>
      <c r="DBQ57" s="119"/>
      <c r="DBR57" s="119"/>
      <c r="DBS57" s="119"/>
      <c r="DBT57" s="119"/>
      <c r="DBU57" s="119"/>
      <c r="DBV57" s="119"/>
      <c r="DBW57" s="119"/>
      <c r="DBX57" s="119"/>
      <c r="DBY57" s="119"/>
      <c r="DBZ57" s="119"/>
      <c r="DCA57" s="119"/>
      <c r="DCB57" s="119"/>
      <c r="DCC57" s="119"/>
      <c r="DCD57" s="119"/>
      <c r="DCE57" s="119"/>
      <c r="DCF57" s="119"/>
      <c r="DCG57" s="119"/>
      <c r="DCH57" s="119"/>
      <c r="DCI57" s="119"/>
      <c r="DCJ57" s="119"/>
      <c r="DCK57" s="119"/>
      <c r="DCL57" s="119"/>
      <c r="DCM57" s="119"/>
      <c r="DCN57" s="119"/>
      <c r="DCO57" s="119"/>
      <c r="DCP57" s="119"/>
      <c r="DCQ57" s="119"/>
      <c r="DCR57" s="119"/>
      <c r="DCS57" s="119"/>
      <c r="DCT57" s="119"/>
      <c r="DCU57" s="119"/>
      <c r="DCV57" s="119"/>
      <c r="DCW57" s="119"/>
      <c r="DCX57" s="119"/>
      <c r="DCY57" s="119"/>
      <c r="DCZ57" s="119"/>
      <c r="DDA57" s="119"/>
      <c r="DDB57" s="119"/>
      <c r="DDC57" s="119"/>
      <c r="DDD57" s="119"/>
      <c r="DDE57" s="119"/>
      <c r="DDF57" s="119"/>
      <c r="DDG57" s="119"/>
      <c r="DDH57" s="119"/>
      <c r="DDI57" s="119"/>
      <c r="DDJ57" s="119"/>
      <c r="DDK57" s="119"/>
      <c r="DDL57" s="119"/>
      <c r="DDM57" s="119"/>
      <c r="DDN57" s="119"/>
      <c r="DDO57" s="119"/>
      <c r="DDP57" s="119"/>
      <c r="DDQ57" s="119"/>
      <c r="DDR57" s="119"/>
      <c r="DDS57" s="119"/>
      <c r="DDT57" s="119"/>
      <c r="DDU57" s="119"/>
      <c r="DDV57" s="119"/>
      <c r="DDW57" s="119"/>
      <c r="DDX57" s="119"/>
      <c r="DDY57" s="119"/>
      <c r="DDZ57" s="119"/>
      <c r="DEA57" s="119"/>
      <c r="DEB57" s="119"/>
      <c r="DEC57" s="119"/>
      <c r="DED57" s="119"/>
      <c r="DEE57" s="119"/>
      <c r="DEF57" s="119"/>
      <c r="DEG57" s="119"/>
      <c r="DEH57" s="119"/>
      <c r="DEI57" s="119"/>
      <c r="DEJ57" s="119"/>
      <c r="DEK57" s="119"/>
      <c r="DEL57" s="119"/>
      <c r="DEM57" s="119"/>
      <c r="DEN57" s="119"/>
      <c r="DEO57" s="119"/>
      <c r="DEP57" s="119"/>
      <c r="DEQ57" s="119"/>
      <c r="DER57" s="119"/>
      <c r="DES57" s="119"/>
      <c r="DET57" s="119"/>
      <c r="DEU57" s="119"/>
      <c r="DEV57" s="119"/>
      <c r="DEW57" s="119"/>
      <c r="DEX57" s="119"/>
      <c r="DEY57" s="119"/>
      <c r="DEZ57" s="119"/>
      <c r="DFA57" s="119"/>
      <c r="DFB57" s="119"/>
      <c r="DFC57" s="119"/>
      <c r="DFD57" s="119"/>
      <c r="DFE57" s="119"/>
      <c r="DFF57" s="119"/>
      <c r="DFG57" s="119"/>
      <c r="DFH57" s="119"/>
      <c r="DFI57" s="119"/>
      <c r="DFJ57" s="119"/>
      <c r="DFK57" s="119"/>
      <c r="DFL57" s="119"/>
      <c r="DFM57" s="119"/>
      <c r="DFN57" s="119"/>
      <c r="DFO57" s="119"/>
      <c r="DFP57" s="119"/>
      <c r="DFQ57" s="119"/>
      <c r="DFR57" s="119"/>
      <c r="DFS57" s="119"/>
      <c r="DFT57" s="119"/>
      <c r="DFU57" s="119"/>
      <c r="DFV57" s="119"/>
      <c r="DFW57" s="119"/>
      <c r="DFX57" s="119"/>
      <c r="DFY57" s="119"/>
      <c r="DFZ57" s="119"/>
      <c r="DGA57" s="119"/>
      <c r="DGB57" s="119"/>
      <c r="DGC57" s="119"/>
      <c r="DGD57" s="119"/>
      <c r="DGE57" s="119"/>
      <c r="DGF57" s="119"/>
      <c r="DGG57" s="119"/>
      <c r="DGH57" s="119"/>
      <c r="DGI57" s="119"/>
      <c r="DGJ57" s="119"/>
      <c r="DGK57" s="119"/>
      <c r="DGL57" s="119"/>
      <c r="DGM57" s="119"/>
      <c r="DGN57" s="119"/>
      <c r="DGO57" s="119"/>
      <c r="DGP57" s="119"/>
      <c r="DGQ57" s="119"/>
      <c r="DGR57" s="119"/>
      <c r="DGS57" s="119"/>
      <c r="DGT57" s="119"/>
      <c r="DGU57" s="119"/>
      <c r="DGV57" s="119"/>
      <c r="DGW57" s="119"/>
      <c r="DGX57" s="119"/>
      <c r="DGY57" s="119"/>
      <c r="DGZ57" s="119"/>
      <c r="DHA57" s="119"/>
      <c r="DHB57" s="119"/>
      <c r="DHC57" s="119"/>
      <c r="DHD57" s="119"/>
      <c r="DHE57" s="119"/>
      <c r="DHF57" s="119"/>
      <c r="DHG57" s="119"/>
      <c r="DHH57" s="119"/>
      <c r="DHI57" s="119"/>
      <c r="DHJ57" s="119"/>
      <c r="DHK57" s="119"/>
      <c r="DHL57" s="119"/>
      <c r="DHM57" s="119"/>
      <c r="DHN57" s="119"/>
      <c r="DHO57" s="119"/>
      <c r="DHP57" s="119"/>
      <c r="DHQ57" s="119"/>
      <c r="DHR57" s="119"/>
      <c r="DHS57" s="119"/>
      <c r="DHT57" s="119"/>
      <c r="DHU57" s="119"/>
      <c r="DHV57" s="119"/>
      <c r="DHW57" s="119"/>
      <c r="DHX57" s="119"/>
      <c r="DHY57" s="119"/>
      <c r="DHZ57" s="119"/>
      <c r="DIA57" s="119"/>
      <c r="DIB57" s="119"/>
      <c r="DIC57" s="119"/>
      <c r="DID57" s="119"/>
      <c r="DIE57" s="119"/>
      <c r="DIF57" s="119"/>
      <c r="DIG57" s="119"/>
      <c r="DIH57" s="119"/>
      <c r="DII57" s="119"/>
      <c r="DIJ57" s="119"/>
      <c r="DIK57" s="119"/>
      <c r="DIL57" s="119"/>
      <c r="DIM57" s="119"/>
      <c r="DIN57" s="119"/>
      <c r="DIO57" s="119"/>
      <c r="DIP57" s="119"/>
      <c r="DIQ57" s="119"/>
      <c r="DIR57" s="119"/>
      <c r="DIS57" s="119"/>
      <c r="DIT57" s="119"/>
      <c r="DIU57" s="119"/>
      <c r="DIV57" s="119"/>
      <c r="DIW57" s="119"/>
      <c r="DIX57" s="119"/>
      <c r="DIY57" s="119"/>
      <c r="DIZ57" s="119"/>
      <c r="DJA57" s="119"/>
      <c r="DJB57" s="119"/>
      <c r="DJC57" s="119"/>
      <c r="DJD57" s="119"/>
      <c r="DJE57" s="119"/>
      <c r="DJF57" s="119"/>
      <c r="DJG57" s="119"/>
      <c r="DJH57" s="119"/>
      <c r="DJI57" s="119"/>
      <c r="DJJ57" s="119"/>
      <c r="DJK57" s="119"/>
      <c r="DJL57" s="119"/>
      <c r="DJM57" s="119"/>
      <c r="DJN57" s="119"/>
      <c r="DJO57" s="119"/>
      <c r="DJP57" s="119"/>
      <c r="DJQ57" s="119"/>
      <c r="DJR57" s="119"/>
      <c r="DJS57" s="119"/>
      <c r="DJT57" s="119"/>
      <c r="DJU57" s="119"/>
      <c r="DJV57" s="119"/>
      <c r="DJW57" s="119"/>
      <c r="DJX57" s="119"/>
      <c r="DJY57" s="119"/>
      <c r="DJZ57" s="119"/>
      <c r="DKA57" s="119"/>
      <c r="DKB57" s="119"/>
      <c r="DKC57" s="119"/>
      <c r="DKD57" s="119"/>
      <c r="DKE57" s="119"/>
      <c r="DKF57" s="119"/>
      <c r="DKG57" s="119"/>
      <c r="DKH57" s="119"/>
      <c r="DKI57" s="119"/>
      <c r="DKJ57" s="119"/>
      <c r="DKK57" s="119"/>
      <c r="DKL57" s="119"/>
      <c r="DKM57" s="119"/>
      <c r="DKN57" s="119"/>
      <c r="DKO57" s="119"/>
      <c r="DKP57" s="119"/>
      <c r="DKQ57" s="119"/>
      <c r="DKR57" s="119"/>
      <c r="DKS57" s="119"/>
      <c r="DKT57" s="119"/>
      <c r="DKU57" s="119"/>
      <c r="DKV57" s="119"/>
      <c r="DKW57" s="119"/>
      <c r="DKX57" s="119"/>
      <c r="DKY57" s="119"/>
      <c r="DKZ57" s="119"/>
      <c r="DLA57" s="119"/>
      <c r="DLB57" s="119"/>
      <c r="DLC57" s="119"/>
      <c r="DLD57" s="119"/>
      <c r="DLE57" s="119"/>
      <c r="DLF57" s="119"/>
      <c r="DLG57" s="119"/>
      <c r="DLH57" s="119"/>
      <c r="DLI57" s="119"/>
      <c r="DLJ57" s="119"/>
      <c r="DLK57" s="119"/>
      <c r="DLL57" s="119"/>
      <c r="DLM57" s="119"/>
      <c r="DLN57" s="119"/>
      <c r="DLO57" s="119"/>
      <c r="DLP57" s="119"/>
      <c r="DLQ57" s="119"/>
      <c r="DLR57" s="119"/>
      <c r="DLS57" s="119"/>
      <c r="DLT57" s="119"/>
      <c r="DLU57" s="119"/>
      <c r="DLV57" s="119"/>
      <c r="DLW57" s="119"/>
      <c r="DLX57" s="119"/>
      <c r="DLY57" s="119"/>
      <c r="DLZ57" s="119"/>
      <c r="DMA57" s="119"/>
      <c r="DMB57" s="119"/>
      <c r="DMC57" s="119"/>
      <c r="DMD57" s="119"/>
      <c r="DME57" s="119"/>
      <c r="DMF57" s="119"/>
      <c r="DMG57" s="119"/>
      <c r="DMH57" s="119"/>
      <c r="DMI57" s="119"/>
      <c r="DMJ57" s="119"/>
      <c r="DMK57" s="119"/>
      <c r="DML57" s="119"/>
      <c r="DMM57" s="119"/>
      <c r="DMN57" s="119"/>
      <c r="DMO57" s="119"/>
      <c r="DMP57" s="119"/>
      <c r="DMQ57" s="119"/>
      <c r="DMR57" s="119"/>
      <c r="DMS57" s="119"/>
      <c r="DMT57" s="119"/>
      <c r="DMU57" s="119"/>
      <c r="DMV57" s="119"/>
      <c r="DMW57" s="119"/>
      <c r="DMX57" s="119"/>
      <c r="DMY57" s="119"/>
      <c r="DMZ57" s="119"/>
      <c r="DNA57" s="119"/>
      <c r="DNB57" s="119"/>
      <c r="DNC57" s="119"/>
      <c r="DND57" s="119"/>
      <c r="DNE57" s="119"/>
      <c r="DNF57" s="119"/>
      <c r="DNG57" s="119"/>
      <c r="DNH57" s="119"/>
      <c r="DNI57" s="119"/>
      <c r="DNJ57" s="119"/>
      <c r="DNK57" s="119"/>
      <c r="DNL57" s="119"/>
      <c r="DNM57" s="119"/>
      <c r="DNN57" s="119"/>
      <c r="DNO57" s="119"/>
      <c r="DNP57" s="119"/>
      <c r="DNQ57" s="119"/>
      <c r="DNR57" s="119"/>
      <c r="DNS57" s="119"/>
      <c r="DNT57" s="119"/>
      <c r="DNU57" s="119"/>
      <c r="DNV57" s="119"/>
      <c r="DNW57" s="119"/>
      <c r="DNX57" s="119"/>
      <c r="DNY57" s="119"/>
      <c r="DNZ57" s="119"/>
      <c r="DOA57" s="119"/>
      <c r="DOB57" s="119"/>
      <c r="DOC57" s="119"/>
      <c r="DOD57" s="119"/>
      <c r="DOE57" s="119"/>
      <c r="DOF57" s="119"/>
      <c r="DOG57" s="119"/>
      <c r="DOH57" s="119"/>
      <c r="DOI57" s="119"/>
      <c r="DOJ57" s="119"/>
      <c r="DOK57" s="119"/>
      <c r="DOL57" s="119"/>
      <c r="DOM57" s="119"/>
      <c r="DON57" s="119"/>
      <c r="DOO57" s="119"/>
      <c r="DOP57" s="119"/>
      <c r="DOQ57" s="119"/>
      <c r="DOR57" s="119"/>
      <c r="DOS57" s="119"/>
      <c r="DOT57" s="119"/>
      <c r="DOU57" s="119"/>
      <c r="DOV57" s="119"/>
      <c r="DOW57" s="119"/>
      <c r="DOX57" s="119"/>
      <c r="DOY57" s="119"/>
      <c r="DOZ57" s="119"/>
      <c r="DPA57" s="119"/>
      <c r="DPB57" s="119"/>
      <c r="DPC57" s="119"/>
      <c r="DPD57" s="119"/>
      <c r="DPE57" s="119"/>
      <c r="DPF57" s="119"/>
      <c r="DPG57" s="119"/>
      <c r="DPH57" s="119"/>
      <c r="DPI57" s="119"/>
      <c r="DPJ57" s="119"/>
      <c r="DPK57" s="119"/>
      <c r="DPL57" s="119"/>
      <c r="DPM57" s="119"/>
      <c r="DPN57" s="119"/>
      <c r="DPO57" s="119"/>
      <c r="DPP57" s="119"/>
      <c r="DPQ57" s="119"/>
      <c r="DPR57" s="119"/>
      <c r="DPS57" s="119"/>
      <c r="DPT57" s="119"/>
      <c r="DPU57" s="119"/>
      <c r="DPV57" s="119"/>
      <c r="DPW57" s="119"/>
      <c r="DPX57" s="119"/>
      <c r="DPY57" s="119"/>
      <c r="DPZ57" s="119"/>
      <c r="DQA57" s="119"/>
      <c r="DQB57" s="119"/>
      <c r="DQC57" s="119"/>
      <c r="DQD57" s="119"/>
      <c r="DQE57" s="119"/>
      <c r="DQF57" s="119"/>
      <c r="DQG57" s="119"/>
      <c r="DQH57" s="119"/>
      <c r="DQI57" s="119"/>
      <c r="DQJ57" s="119"/>
      <c r="DQK57" s="119"/>
      <c r="DQL57" s="119"/>
      <c r="DQM57" s="119"/>
      <c r="DQN57" s="119"/>
      <c r="DQO57" s="119"/>
      <c r="DQP57" s="119"/>
      <c r="DQQ57" s="119"/>
      <c r="DQR57" s="119"/>
      <c r="DQS57" s="119"/>
      <c r="DQT57" s="119"/>
      <c r="DQU57" s="119"/>
      <c r="DQV57" s="119"/>
      <c r="DQW57" s="119"/>
      <c r="DQX57" s="119"/>
      <c r="DQY57" s="119"/>
      <c r="DQZ57" s="119"/>
      <c r="DRA57" s="119"/>
      <c r="DRB57" s="119"/>
      <c r="DRC57" s="119"/>
      <c r="DRD57" s="119"/>
      <c r="DRE57" s="119"/>
      <c r="DRF57" s="119"/>
      <c r="DRG57" s="119"/>
      <c r="DRH57" s="119"/>
      <c r="DRI57" s="119"/>
      <c r="DRJ57" s="119"/>
      <c r="DRK57" s="119"/>
      <c r="DRL57" s="119"/>
      <c r="DRM57" s="119"/>
      <c r="DRN57" s="119"/>
      <c r="DRO57" s="119"/>
      <c r="DRP57" s="119"/>
      <c r="DRQ57" s="119"/>
      <c r="DRR57" s="119"/>
      <c r="DRS57" s="119"/>
      <c r="DRT57" s="119"/>
      <c r="DRU57" s="119"/>
      <c r="DRV57" s="119"/>
      <c r="DRW57" s="119"/>
      <c r="DRX57" s="119"/>
      <c r="DRY57" s="119"/>
      <c r="DRZ57" s="119"/>
      <c r="DSA57" s="119"/>
      <c r="DSB57" s="119"/>
      <c r="DSC57" s="119"/>
      <c r="DSD57" s="119"/>
      <c r="DSE57" s="119"/>
      <c r="DSF57" s="119"/>
      <c r="DSG57" s="119"/>
      <c r="DSH57" s="119"/>
      <c r="DSI57" s="119"/>
      <c r="DSJ57" s="119"/>
      <c r="DSK57" s="119"/>
      <c r="DSL57" s="119"/>
      <c r="DSM57" s="119"/>
      <c r="DSN57" s="119"/>
      <c r="DSO57" s="119"/>
      <c r="DSP57" s="119"/>
      <c r="DSQ57" s="119"/>
      <c r="DSR57" s="119"/>
      <c r="DSS57" s="119"/>
      <c r="DST57" s="119"/>
      <c r="DSU57" s="119"/>
      <c r="DSV57" s="119"/>
      <c r="DSW57" s="119"/>
      <c r="DSX57" s="119"/>
      <c r="DSY57" s="119"/>
      <c r="DSZ57" s="119"/>
      <c r="DTA57" s="119"/>
      <c r="DTB57" s="119"/>
      <c r="DTC57" s="119"/>
      <c r="DTD57" s="119"/>
      <c r="DTE57" s="119"/>
      <c r="DTF57" s="119"/>
      <c r="DTG57" s="119"/>
      <c r="DTH57" s="119"/>
      <c r="DTI57" s="119"/>
      <c r="DTJ57" s="119"/>
      <c r="DTK57" s="119"/>
      <c r="DTL57" s="119"/>
      <c r="DTM57" s="119"/>
      <c r="DTN57" s="119"/>
      <c r="DTO57" s="119"/>
      <c r="DTP57" s="119"/>
      <c r="DTQ57" s="119"/>
      <c r="DTR57" s="119"/>
      <c r="DTS57" s="119"/>
      <c r="DTT57" s="119"/>
      <c r="DTU57" s="119"/>
      <c r="DTV57" s="119"/>
      <c r="DTW57" s="119"/>
      <c r="DTX57" s="119"/>
      <c r="DTY57" s="119"/>
      <c r="DTZ57" s="119"/>
      <c r="DUA57" s="119"/>
      <c r="DUB57" s="119"/>
      <c r="DUC57" s="119"/>
      <c r="DUD57" s="119"/>
      <c r="DUE57" s="119"/>
      <c r="DUF57" s="119"/>
      <c r="DUG57" s="119"/>
      <c r="DUH57" s="119"/>
      <c r="DUI57" s="119"/>
      <c r="DUJ57" s="119"/>
      <c r="DUK57" s="119"/>
      <c r="DUL57" s="119"/>
      <c r="DUM57" s="119"/>
      <c r="DUN57" s="119"/>
      <c r="DUO57" s="119"/>
      <c r="DUP57" s="119"/>
      <c r="DUQ57" s="119"/>
      <c r="DUR57" s="119"/>
      <c r="DUS57" s="119"/>
      <c r="DUT57" s="119"/>
      <c r="DUU57" s="119"/>
      <c r="DUV57" s="119"/>
      <c r="DUW57" s="119"/>
      <c r="DUX57" s="119"/>
      <c r="DUY57" s="119"/>
      <c r="DUZ57" s="119"/>
      <c r="DVA57" s="119"/>
      <c r="DVB57" s="119"/>
      <c r="DVC57" s="119"/>
      <c r="DVD57" s="119"/>
      <c r="DVE57" s="119"/>
      <c r="DVF57" s="119"/>
      <c r="DVG57" s="119"/>
      <c r="DVH57" s="119"/>
      <c r="DVI57" s="119"/>
      <c r="DVJ57" s="119"/>
      <c r="DVK57" s="119"/>
      <c r="DVL57" s="119"/>
      <c r="DVM57" s="119"/>
      <c r="DVN57" s="119"/>
      <c r="DVO57" s="119"/>
      <c r="DVP57" s="119"/>
      <c r="DVQ57" s="119"/>
      <c r="DVR57" s="119"/>
      <c r="DVS57" s="119"/>
      <c r="DVT57" s="119"/>
      <c r="DVU57" s="119"/>
      <c r="DVV57" s="119"/>
      <c r="DVW57" s="119"/>
      <c r="DVX57" s="119"/>
      <c r="DVY57" s="119"/>
      <c r="DVZ57" s="119"/>
      <c r="DWA57" s="119"/>
      <c r="DWB57" s="119"/>
      <c r="DWC57" s="119"/>
      <c r="DWD57" s="119"/>
      <c r="DWE57" s="119"/>
      <c r="DWF57" s="119"/>
      <c r="DWG57" s="119"/>
      <c r="DWH57" s="119"/>
      <c r="DWI57" s="119"/>
      <c r="DWJ57" s="119"/>
      <c r="DWK57" s="119"/>
      <c r="DWL57" s="119"/>
      <c r="DWM57" s="119"/>
      <c r="DWN57" s="119"/>
      <c r="DWO57" s="119"/>
      <c r="DWP57" s="119"/>
      <c r="DWQ57" s="119"/>
      <c r="DWR57" s="119"/>
      <c r="DWS57" s="119"/>
      <c r="DWT57" s="119"/>
      <c r="DWU57" s="119"/>
      <c r="DWV57" s="119"/>
      <c r="DWW57" s="119"/>
      <c r="DWX57" s="119"/>
      <c r="DWY57" s="119"/>
      <c r="DWZ57" s="119"/>
      <c r="DXA57" s="119"/>
      <c r="DXB57" s="119"/>
      <c r="DXC57" s="119"/>
      <c r="DXD57" s="119"/>
      <c r="DXE57" s="119"/>
      <c r="DXF57" s="119"/>
      <c r="DXG57" s="119"/>
      <c r="DXH57" s="119"/>
      <c r="DXI57" s="119"/>
      <c r="DXJ57" s="119"/>
      <c r="DXK57" s="119"/>
      <c r="DXL57" s="119"/>
      <c r="DXM57" s="119"/>
      <c r="DXN57" s="119"/>
      <c r="DXO57" s="119"/>
      <c r="DXP57" s="119"/>
      <c r="DXQ57" s="119"/>
      <c r="DXR57" s="119"/>
      <c r="DXS57" s="119"/>
      <c r="DXT57" s="119"/>
      <c r="DXU57" s="119"/>
      <c r="DXV57" s="119"/>
      <c r="DXW57" s="119"/>
      <c r="DXX57" s="119"/>
      <c r="DXY57" s="119"/>
      <c r="DXZ57" s="119"/>
      <c r="DYA57" s="119"/>
      <c r="DYB57" s="119"/>
      <c r="DYC57" s="119"/>
      <c r="DYD57" s="119"/>
      <c r="DYE57" s="119"/>
      <c r="DYF57" s="119"/>
      <c r="DYG57" s="119"/>
      <c r="DYH57" s="119"/>
      <c r="DYI57" s="119"/>
      <c r="DYJ57" s="119"/>
      <c r="DYK57" s="119"/>
      <c r="DYL57" s="119"/>
      <c r="DYM57" s="119"/>
      <c r="DYN57" s="119"/>
      <c r="DYO57" s="119"/>
      <c r="DYP57" s="119"/>
      <c r="DYQ57" s="119"/>
      <c r="DYR57" s="119"/>
      <c r="DYS57" s="119"/>
      <c r="DYT57" s="119"/>
      <c r="DYU57" s="119"/>
      <c r="DYV57" s="119"/>
      <c r="DYW57" s="119"/>
      <c r="DYX57" s="119"/>
      <c r="DYY57" s="119"/>
      <c r="DYZ57" s="119"/>
      <c r="DZA57" s="119"/>
      <c r="DZB57" s="119"/>
      <c r="DZC57" s="119"/>
      <c r="DZD57" s="119"/>
      <c r="DZE57" s="119"/>
      <c r="DZF57" s="119"/>
      <c r="DZG57" s="119"/>
      <c r="DZH57" s="119"/>
      <c r="DZI57" s="119"/>
      <c r="DZJ57" s="119"/>
      <c r="DZK57" s="119"/>
      <c r="DZL57" s="119"/>
      <c r="DZM57" s="119"/>
      <c r="DZN57" s="119"/>
      <c r="DZO57" s="119"/>
      <c r="DZP57" s="119"/>
      <c r="DZQ57" s="119"/>
      <c r="DZR57" s="119"/>
      <c r="DZS57" s="119"/>
      <c r="DZT57" s="119"/>
      <c r="DZU57" s="119"/>
      <c r="DZV57" s="119"/>
      <c r="DZW57" s="119"/>
      <c r="DZX57" s="119"/>
      <c r="DZY57" s="119"/>
      <c r="DZZ57" s="119"/>
      <c r="EAA57" s="119"/>
      <c r="EAB57" s="119"/>
      <c r="EAC57" s="119"/>
      <c r="EAD57" s="119"/>
      <c r="EAE57" s="119"/>
      <c r="EAF57" s="119"/>
      <c r="EAG57" s="119"/>
      <c r="EAH57" s="119"/>
      <c r="EAI57" s="119"/>
      <c r="EAJ57" s="119"/>
      <c r="EAK57" s="119"/>
      <c r="EAL57" s="119"/>
      <c r="EAM57" s="119"/>
      <c r="EAN57" s="119"/>
      <c r="EAO57" s="119"/>
      <c r="EAP57" s="119"/>
      <c r="EAQ57" s="119"/>
      <c r="EAR57" s="119"/>
      <c r="EAS57" s="119"/>
      <c r="EAT57" s="119"/>
      <c r="EAU57" s="119"/>
      <c r="EAV57" s="119"/>
      <c r="EAW57" s="119"/>
      <c r="EAX57" s="119"/>
      <c r="EAY57" s="119"/>
      <c r="EAZ57" s="119"/>
      <c r="EBA57" s="119"/>
      <c r="EBB57" s="119"/>
      <c r="EBC57" s="119"/>
      <c r="EBD57" s="119"/>
      <c r="EBE57" s="119"/>
      <c r="EBF57" s="119"/>
      <c r="EBG57" s="119"/>
      <c r="EBH57" s="119"/>
      <c r="EBI57" s="119"/>
      <c r="EBJ57" s="119"/>
      <c r="EBK57" s="119"/>
      <c r="EBL57" s="119"/>
      <c r="EBM57" s="119"/>
      <c r="EBN57" s="119"/>
      <c r="EBO57" s="119"/>
      <c r="EBP57" s="119"/>
      <c r="EBQ57" s="119"/>
      <c r="EBR57" s="119"/>
      <c r="EBS57" s="119"/>
      <c r="EBT57" s="119"/>
      <c r="EBU57" s="119"/>
      <c r="EBV57" s="119"/>
      <c r="EBW57" s="119"/>
      <c r="EBX57" s="119"/>
      <c r="EBY57" s="119"/>
      <c r="EBZ57" s="119"/>
      <c r="ECA57" s="119"/>
      <c r="ECB57" s="119"/>
      <c r="ECC57" s="119"/>
      <c r="ECD57" s="119"/>
      <c r="ECE57" s="119"/>
      <c r="ECF57" s="119"/>
      <c r="ECG57" s="119"/>
      <c r="ECH57" s="119"/>
      <c r="ECI57" s="119"/>
      <c r="ECJ57" s="119"/>
      <c r="ECK57" s="119"/>
      <c r="ECL57" s="119"/>
      <c r="ECM57" s="119"/>
      <c r="ECN57" s="119"/>
      <c r="ECO57" s="119"/>
      <c r="ECP57" s="119"/>
      <c r="ECQ57" s="119"/>
      <c r="ECR57" s="119"/>
      <c r="ECS57" s="119"/>
      <c r="ECT57" s="119"/>
      <c r="ECU57" s="119"/>
      <c r="ECV57" s="119"/>
      <c r="ECW57" s="119"/>
      <c r="ECX57" s="119"/>
      <c r="ECY57" s="119"/>
      <c r="ECZ57" s="119"/>
      <c r="EDA57" s="119"/>
      <c r="EDB57" s="119"/>
      <c r="EDC57" s="119"/>
      <c r="EDD57" s="119"/>
      <c r="EDE57" s="119"/>
      <c r="EDF57" s="119"/>
      <c r="EDG57" s="119"/>
      <c r="EDH57" s="119"/>
      <c r="EDI57" s="119"/>
      <c r="EDJ57" s="119"/>
      <c r="EDK57" s="119"/>
      <c r="EDL57" s="119"/>
      <c r="EDM57" s="119"/>
      <c r="EDN57" s="119"/>
      <c r="EDO57" s="119"/>
      <c r="EDP57" s="119"/>
      <c r="EDQ57" s="119"/>
      <c r="EDR57" s="119"/>
      <c r="EDS57" s="119"/>
      <c r="EDT57" s="119"/>
      <c r="EDU57" s="119"/>
      <c r="EDV57" s="119"/>
      <c r="EDW57" s="119"/>
      <c r="EDX57" s="119"/>
      <c r="EDY57" s="119"/>
      <c r="EDZ57" s="119"/>
      <c r="EEA57" s="119"/>
      <c r="EEB57" s="119"/>
      <c r="EEC57" s="119"/>
      <c r="EED57" s="119"/>
      <c r="EEE57" s="119"/>
      <c r="EEF57" s="119"/>
      <c r="EEG57" s="119"/>
      <c r="EEH57" s="119"/>
      <c r="EEI57" s="119"/>
      <c r="EEJ57" s="119"/>
      <c r="EEK57" s="119"/>
      <c r="EEL57" s="119"/>
      <c r="EEM57" s="119"/>
      <c r="EEN57" s="119"/>
      <c r="EEO57" s="119"/>
      <c r="EEP57" s="119"/>
      <c r="EEQ57" s="119"/>
      <c r="EER57" s="119"/>
      <c r="EES57" s="119"/>
      <c r="EET57" s="119"/>
      <c r="EEU57" s="119"/>
      <c r="EEV57" s="119"/>
      <c r="EEW57" s="119"/>
      <c r="EEX57" s="119"/>
      <c r="EEY57" s="119"/>
      <c r="EEZ57" s="119"/>
      <c r="EFA57" s="119"/>
      <c r="EFB57" s="119"/>
      <c r="EFC57" s="119"/>
      <c r="EFD57" s="119"/>
      <c r="EFE57" s="119"/>
      <c r="EFF57" s="119"/>
      <c r="EFG57" s="119"/>
      <c r="EFH57" s="119"/>
      <c r="EFI57" s="119"/>
      <c r="EFJ57" s="119"/>
      <c r="EFK57" s="119"/>
      <c r="EFL57" s="119"/>
      <c r="EFM57" s="119"/>
      <c r="EFN57" s="119"/>
      <c r="EFO57" s="119"/>
      <c r="EFP57" s="119"/>
      <c r="EFQ57" s="119"/>
      <c r="EFR57" s="119"/>
      <c r="EFS57" s="119"/>
      <c r="EFT57" s="119"/>
      <c r="EFU57" s="119"/>
      <c r="EFV57" s="119"/>
      <c r="EFW57" s="119"/>
      <c r="EFX57" s="119"/>
      <c r="EFY57" s="119"/>
      <c r="EFZ57" s="119"/>
      <c r="EGA57" s="119"/>
      <c r="EGB57" s="119"/>
      <c r="EGC57" s="119"/>
      <c r="EGD57" s="119"/>
      <c r="EGE57" s="119"/>
      <c r="EGF57" s="119"/>
      <c r="EGG57" s="119"/>
      <c r="EGH57" s="119"/>
      <c r="EGI57" s="119"/>
      <c r="EGJ57" s="119"/>
      <c r="EGK57" s="119"/>
      <c r="EGL57" s="119"/>
      <c r="EGM57" s="119"/>
      <c r="EGN57" s="119"/>
      <c r="EGO57" s="119"/>
      <c r="EGP57" s="119"/>
      <c r="EGQ57" s="119"/>
      <c r="EGR57" s="119"/>
      <c r="EGS57" s="119"/>
      <c r="EGT57" s="119"/>
      <c r="EGU57" s="119"/>
      <c r="EGV57" s="119"/>
      <c r="EGW57" s="119"/>
      <c r="EGX57" s="119"/>
      <c r="EGY57" s="119"/>
      <c r="EGZ57" s="119"/>
      <c r="EHA57" s="119"/>
      <c r="EHB57" s="119"/>
      <c r="EHC57" s="119"/>
      <c r="EHD57" s="119"/>
      <c r="EHE57" s="119"/>
      <c r="EHF57" s="119"/>
      <c r="EHG57" s="119"/>
      <c r="EHH57" s="119"/>
      <c r="EHI57" s="119"/>
      <c r="EHJ57" s="119"/>
      <c r="EHK57" s="119"/>
      <c r="EHL57" s="119"/>
      <c r="EHM57" s="119"/>
      <c r="EHN57" s="119"/>
      <c r="EHO57" s="119"/>
      <c r="EHP57" s="119"/>
      <c r="EHQ57" s="119"/>
      <c r="EHR57" s="119"/>
      <c r="EHS57" s="119"/>
      <c r="EHT57" s="119"/>
      <c r="EHU57" s="119"/>
      <c r="EHV57" s="119"/>
      <c r="EHW57" s="119"/>
      <c r="EHX57" s="119"/>
      <c r="EHY57" s="119"/>
      <c r="EHZ57" s="119"/>
      <c r="EIA57" s="119"/>
      <c r="EIB57" s="119"/>
      <c r="EIC57" s="119"/>
      <c r="EID57" s="119"/>
      <c r="EIE57" s="119"/>
      <c r="EIF57" s="119"/>
      <c r="EIG57" s="119"/>
      <c r="EIH57" s="119"/>
      <c r="EII57" s="119"/>
      <c r="EIJ57" s="119"/>
      <c r="EIK57" s="119"/>
      <c r="EIL57" s="119"/>
      <c r="EIM57" s="119"/>
      <c r="EIN57" s="119"/>
      <c r="EIO57" s="119"/>
      <c r="EIP57" s="119"/>
      <c r="EIQ57" s="119"/>
      <c r="EIR57" s="119"/>
      <c r="EIS57" s="119"/>
      <c r="EIT57" s="119"/>
      <c r="EIU57" s="119"/>
      <c r="EIV57" s="119"/>
      <c r="EIW57" s="119"/>
      <c r="EIX57" s="119"/>
      <c r="EIY57" s="119"/>
      <c r="EIZ57" s="119"/>
      <c r="EJA57" s="119"/>
      <c r="EJB57" s="119"/>
      <c r="EJC57" s="119"/>
      <c r="EJD57" s="119"/>
      <c r="EJE57" s="119"/>
      <c r="EJF57" s="119"/>
      <c r="EJG57" s="119"/>
      <c r="EJH57" s="119"/>
      <c r="EJI57" s="119"/>
      <c r="EJJ57" s="119"/>
      <c r="EJK57" s="119"/>
      <c r="EJL57" s="119"/>
      <c r="EJM57" s="119"/>
      <c r="EJN57" s="119"/>
      <c r="EJO57" s="119"/>
      <c r="EJP57" s="119"/>
      <c r="EJQ57" s="119"/>
      <c r="EJR57" s="119"/>
      <c r="EJS57" s="119"/>
      <c r="EJT57" s="119"/>
      <c r="EJU57" s="119"/>
      <c r="EJV57" s="119"/>
      <c r="EJW57" s="119"/>
      <c r="EJX57" s="119"/>
      <c r="EJY57" s="119"/>
      <c r="EJZ57" s="119"/>
      <c r="EKA57" s="119"/>
      <c r="EKB57" s="119"/>
      <c r="EKC57" s="119"/>
      <c r="EKD57" s="119"/>
      <c r="EKE57" s="119"/>
      <c r="EKF57" s="119"/>
      <c r="EKG57" s="119"/>
      <c r="EKH57" s="119"/>
      <c r="EKI57" s="119"/>
      <c r="EKJ57" s="119"/>
      <c r="EKK57" s="119"/>
      <c r="EKL57" s="119"/>
      <c r="EKM57" s="119"/>
      <c r="EKN57" s="119"/>
      <c r="EKO57" s="119"/>
      <c r="EKP57" s="119"/>
      <c r="EKQ57" s="119"/>
      <c r="EKR57" s="119"/>
      <c r="EKS57" s="119"/>
      <c r="EKT57" s="119"/>
      <c r="EKU57" s="119"/>
      <c r="EKV57" s="119"/>
      <c r="EKW57" s="119"/>
      <c r="EKX57" s="119"/>
      <c r="EKY57" s="119"/>
      <c r="EKZ57" s="119"/>
      <c r="ELA57" s="119"/>
      <c r="ELB57" s="119"/>
      <c r="ELC57" s="119"/>
      <c r="ELD57" s="119"/>
      <c r="ELE57" s="119"/>
      <c r="ELF57" s="119"/>
      <c r="ELG57" s="119"/>
      <c r="ELH57" s="119"/>
      <c r="ELI57" s="119"/>
      <c r="ELJ57" s="119"/>
      <c r="ELK57" s="119"/>
      <c r="ELL57" s="119"/>
      <c r="ELM57" s="119"/>
      <c r="ELN57" s="119"/>
      <c r="ELO57" s="119"/>
      <c r="ELP57" s="119"/>
      <c r="ELQ57" s="119"/>
      <c r="ELR57" s="119"/>
      <c r="ELS57" s="119"/>
      <c r="ELT57" s="119"/>
      <c r="ELU57" s="119"/>
      <c r="ELV57" s="119"/>
      <c r="ELW57" s="119"/>
      <c r="ELX57" s="119"/>
      <c r="ELY57" s="119"/>
      <c r="ELZ57" s="119"/>
      <c r="EMA57" s="119"/>
      <c r="EMB57" s="119"/>
      <c r="EMC57" s="119"/>
      <c r="EMD57" s="119"/>
      <c r="EME57" s="119"/>
      <c r="EMF57" s="119"/>
      <c r="EMG57" s="119"/>
      <c r="EMH57" s="119"/>
      <c r="EMI57" s="119"/>
      <c r="EMJ57" s="119"/>
      <c r="EMK57" s="119"/>
      <c r="EML57" s="119"/>
      <c r="EMM57" s="119"/>
      <c r="EMN57" s="119"/>
      <c r="EMO57" s="119"/>
      <c r="EMP57" s="119"/>
      <c r="EMQ57" s="119"/>
      <c r="EMR57" s="119"/>
      <c r="EMS57" s="119"/>
      <c r="EMT57" s="119"/>
      <c r="EMU57" s="119"/>
      <c r="EMV57" s="119"/>
      <c r="EMW57" s="119"/>
      <c r="EMX57" s="119"/>
      <c r="EMY57" s="119"/>
      <c r="EMZ57" s="119"/>
      <c r="ENA57" s="119"/>
      <c r="ENB57" s="119"/>
      <c r="ENC57" s="119"/>
      <c r="END57" s="119"/>
      <c r="ENE57" s="119"/>
      <c r="ENF57" s="119"/>
      <c r="ENG57" s="119"/>
      <c r="ENH57" s="119"/>
      <c r="ENI57" s="119"/>
      <c r="ENJ57" s="119"/>
      <c r="ENK57" s="119"/>
      <c r="ENL57" s="119"/>
      <c r="ENM57" s="119"/>
      <c r="ENN57" s="119"/>
      <c r="ENO57" s="119"/>
      <c r="ENP57" s="119"/>
      <c r="ENQ57" s="119"/>
      <c r="ENR57" s="119"/>
      <c r="ENS57" s="119"/>
      <c r="ENT57" s="119"/>
      <c r="ENU57" s="119"/>
      <c r="ENV57" s="119"/>
      <c r="ENW57" s="119"/>
      <c r="ENX57" s="119"/>
      <c r="ENY57" s="119"/>
      <c r="ENZ57" s="119"/>
      <c r="EOA57" s="119"/>
      <c r="EOB57" s="119"/>
      <c r="EOC57" s="119"/>
      <c r="EOD57" s="119"/>
      <c r="EOE57" s="119"/>
      <c r="EOF57" s="119"/>
      <c r="EOG57" s="119"/>
      <c r="EOH57" s="119"/>
      <c r="EOI57" s="119"/>
      <c r="EOJ57" s="119"/>
      <c r="EOK57" s="119"/>
      <c r="EOL57" s="119"/>
      <c r="EOM57" s="119"/>
      <c r="EON57" s="119"/>
      <c r="EOO57" s="119"/>
      <c r="EOP57" s="119"/>
      <c r="EOQ57" s="119"/>
      <c r="EOR57" s="119"/>
      <c r="EOS57" s="119"/>
      <c r="EOT57" s="119"/>
      <c r="EOU57" s="119"/>
      <c r="EOV57" s="119"/>
      <c r="EOW57" s="119"/>
      <c r="EOX57" s="119"/>
      <c r="EOY57" s="119"/>
      <c r="EOZ57" s="119"/>
      <c r="EPA57" s="119"/>
      <c r="EPB57" s="119"/>
      <c r="EPC57" s="119"/>
      <c r="EPD57" s="119"/>
      <c r="EPE57" s="119"/>
      <c r="EPF57" s="119"/>
      <c r="EPG57" s="119"/>
      <c r="EPH57" s="119"/>
      <c r="EPI57" s="119"/>
      <c r="EPJ57" s="119"/>
      <c r="EPK57" s="119"/>
      <c r="EPL57" s="119"/>
      <c r="EPM57" s="119"/>
      <c r="EPN57" s="119"/>
      <c r="EPO57" s="119"/>
      <c r="EPP57" s="119"/>
      <c r="EPQ57" s="119"/>
      <c r="EPR57" s="119"/>
      <c r="EPS57" s="119"/>
      <c r="EPT57" s="119"/>
      <c r="EPU57" s="119"/>
      <c r="EPV57" s="119"/>
      <c r="EPW57" s="119"/>
      <c r="EPX57" s="119"/>
      <c r="EPY57" s="119"/>
      <c r="EPZ57" s="119"/>
      <c r="EQA57" s="119"/>
      <c r="EQB57" s="119"/>
      <c r="EQC57" s="119"/>
      <c r="EQD57" s="119"/>
      <c r="EQE57" s="119"/>
      <c r="EQF57" s="119"/>
      <c r="EQG57" s="119"/>
      <c r="EQH57" s="119"/>
      <c r="EQI57" s="119"/>
      <c r="EQJ57" s="119"/>
      <c r="EQK57" s="119"/>
      <c r="EQL57" s="119"/>
      <c r="EQM57" s="119"/>
      <c r="EQN57" s="119"/>
      <c r="EQO57" s="119"/>
      <c r="EQP57" s="119"/>
      <c r="EQQ57" s="119"/>
      <c r="EQR57" s="119"/>
      <c r="EQS57" s="119"/>
      <c r="EQT57" s="119"/>
      <c r="EQU57" s="119"/>
      <c r="EQV57" s="119"/>
      <c r="EQW57" s="119"/>
      <c r="EQX57" s="119"/>
      <c r="EQY57" s="119"/>
      <c r="EQZ57" s="119"/>
      <c r="ERA57" s="119"/>
      <c r="ERB57" s="119"/>
      <c r="ERC57" s="119"/>
      <c r="ERD57" s="119"/>
      <c r="ERE57" s="119"/>
      <c r="ERF57" s="119"/>
      <c r="ERG57" s="119"/>
      <c r="ERH57" s="119"/>
      <c r="ERI57" s="119"/>
      <c r="ERJ57" s="119"/>
      <c r="ERK57" s="119"/>
      <c r="ERL57" s="119"/>
      <c r="ERM57" s="119"/>
      <c r="ERN57" s="119"/>
      <c r="ERO57" s="119"/>
      <c r="ERP57" s="119"/>
      <c r="ERQ57" s="119"/>
      <c r="ERR57" s="119"/>
      <c r="ERS57" s="119"/>
      <c r="ERT57" s="119"/>
      <c r="ERU57" s="119"/>
      <c r="ERV57" s="119"/>
      <c r="ERW57" s="119"/>
      <c r="ERX57" s="119"/>
      <c r="ERY57" s="119"/>
      <c r="ERZ57" s="119"/>
      <c r="ESA57" s="119"/>
      <c r="ESB57" s="119"/>
      <c r="ESC57" s="119"/>
      <c r="ESD57" s="119"/>
      <c r="ESE57" s="119"/>
      <c r="ESF57" s="119"/>
      <c r="ESG57" s="119"/>
      <c r="ESH57" s="119"/>
      <c r="ESI57" s="119"/>
      <c r="ESJ57" s="119"/>
      <c r="ESK57" s="119"/>
      <c r="ESL57" s="119"/>
      <c r="ESM57" s="119"/>
      <c r="ESN57" s="119"/>
      <c r="ESO57" s="119"/>
      <c r="ESP57" s="119"/>
      <c r="ESQ57" s="119"/>
      <c r="ESR57" s="119"/>
      <c r="ESS57" s="119"/>
      <c r="EST57" s="119"/>
      <c r="ESU57" s="119"/>
      <c r="ESV57" s="119"/>
      <c r="ESW57" s="119"/>
      <c r="ESX57" s="119"/>
      <c r="ESY57" s="119"/>
      <c r="ESZ57" s="119"/>
      <c r="ETA57" s="119"/>
      <c r="ETB57" s="119"/>
      <c r="ETC57" s="119"/>
      <c r="ETD57" s="119"/>
      <c r="ETE57" s="119"/>
      <c r="ETF57" s="119"/>
      <c r="ETG57" s="119"/>
      <c r="ETH57" s="119"/>
      <c r="ETI57" s="119"/>
      <c r="ETJ57" s="119"/>
      <c r="ETK57" s="119"/>
      <c r="ETL57" s="119"/>
      <c r="ETM57" s="119"/>
      <c r="ETN57" s="119"/>
      <c r="ETO57" s="119"/>
      <c r="ETP57" s="119"/>
      <c r="ETQ57" s="119"/>
      <c r="ETR57" s="119"/>
      <c r="ETS57" s="119"/>
      <c r="ETT57" s="119"/>
      <c r="ETU57" s="119"/>
      <c r="ETV57" s="119"/>
      <c r="ETW57" s="119"/>
      <c r="ETX57" s="119"/>
      <c r="ETY57" s="119"/>
      <c r="ETZ57" s="119"/>
      <c r="EUA57" s="119"/>
      <c r="EUB57" s="119"/>
      <c r="EUC57" s="119"/>
      <c r="EUD57" s="119"/>
      <c r="EUE57" s="119"/>
      <c r="EUF57" s="119"/>
      <c r="EUG57" s="119"/>
      <c r="EUH57" s="119"/>
      <c r="EUI57" s="119"/>
      <c r="EUJ57" s="119"/>
      <c r="EUK57" s="119"/>
      <c r="EUL57" s="119"/>
      <c r="EUM57" s="119"/>
      <c r="EUN57" s="119"/>
      <c r="EUO57" s="119"/>
      <c r="EUP57" s="119"/>
      <c r="EUQ57" s="119"/>
      <c r="EUR57" s="119"/>
      <c r="EUS57" s="119"/>
      <c r="EUT57" s="119"/>
      <c r="EUU57" s="119"/>
      <c r="EUV57" s="119"/>
      <c r="EUW57" s="119"/>
      <c r="EUX57" s="119"/>
      <c r="EUY57" s="119"/>
      <c r="EUZ57" s="119"/>
      <c r="EVA57" s="119"/>
      <c r="EVB57" s="119"/>
      <c r="EVC57" s="119"/>
      <c r="EVD57" s="119"/>
      <c r="EVE57" s="119"/>
      <c r="EVF57" s="119"/>
      <c r="EVG57" s="119"/>
      <c r="EVH57" s="119"/>
      <c r="EVI57" s="119"/>
      <c r="EVJ57" s="119"/>
      <c r="EVK57" s="119"/>
      <c r="EVL57" s="119"/>
      <c r="EVM57" s="119"/>
      <c r="EVN57" s="119"/>
      <c r="EVO57" s="119"/>
      <c r="EVP57" s="119"/>
      <c r="EVQ57" s="119"/>
      <c r="EVR57" s="119"/>
      <c r="EVS57" s="119"/>
      <c r="EVT57" s="119"/>
      <c r="EVU57" s="119"/>
      <c r="EVV57" s="119"/>
      <c r="EVW57" s="119"/>
      <c r="EVX57" s="119"/>
      <c r="EVY57" s="119"/>
      <c r="EVZ57" s="119"/>
      <c r="EWA57" s="119"/>
      <c r="EWB57" s="119"/>
      <c r="EWC57" s="119"/>
      <c r="EWD57" s="119"/>
      <c r="EWE57" s="119"/>
      <c r="EWF57" s="119"/>
      <c r="EWG57" s="119"/>
      <c r="EWH57" s="119"/>
      <c r="EWI57" s="119"/>
      <c r="EWJ57" s="119"/>
      <c r="EWK57" s="119"/>
      <c r="EWL57" s="119"/>
      <c r="EWM57" s="119"/>
      <c r="EWN57" s="119"/>
      <c r="EWO57" s="119"/>
      <c r="EWP57" s="119"/>
      <c r="EWQ57" s="119"/>
      <c r="EWR57" s="119"/>
      <c r="EWS57" s="119"/>
      <c r="EWT57" s="119"/>
      <c r="EWU57" s="119"/>
      <c r="EWV57" s="119"/>
      <c r="EWW57" s="119"/>
      <c r="EWX57" s="119"/>
      <c r="EWY57" s="119"/>
      <c r="EWZ57" s="119"/>
      <c r="EXA57" s="119"/>
      <c r="EXB57" s="119"/>
      <c r="EXC57" s="119"/>
      <c r="EXD57" s="119"/>
      <c r="EXE57" s="119"/>
      <c r="EXF57" s="119"/>
      <c r="EXG57" s="119"/>
      <c r="EXH57" s="119"/>
      <c r="EXI57" s="119"/>
      <c r="EXJ57" s="119"/>
      <c r="EXK57" s="119"/>
      <c r="EXL57" s="119"/>
      <c r="EXM57" s="119"/>
      <c r="EXN57" s="119"/>
      <c r="EXO57" s="119"/>
      <c r="EXP57" s="119"/>
      <c r="EXQ57" s="119"/>
      <c r="EXR57" s="119"/>
      <c r="EXS57" s="119"/>
      <c r="EXT57" s="119"/>
      <c r="EXU57" s="119"/>
      <c r="EXV57" s="119"/>
      <c r="EXW57" s="119"/>
      <c r="EXX57" s="119"/>
      <c r="EXY57" s="119"/>
      <c r="EXZ57" s="119"/>
      <c r="EYA57" s="119"/>
      <c r="EYB57" s="119"/>
      <c r="EYC57" s="119"/>
      <c r="EYD57" s="119"/>
      <c r="EYE57" s="119"/>
      <c r="EYF57" s="119"/>
      <c r="EYG57" s="119"/>
      <c r="EYH57" s="119"/>
      <c r="EYI57" s="119"/>
      <c r="EYJ57" s="119"/>
      <c r="EYK57" s="119"/>
      <c r="EYL57" s="119"/>
      <c r="EYM57" s="119"/>
      <c r="EYN57" s="119"/>
      <c r="EYO57" s="119"/>
      <c r="EYP57" s="119"/>
      <c r="EYQ57" s="119"/>
      <c r="EYR57" s="119"/>
      <c r="EYS57" s="119"/>
      <c r="EYT57" s="119"/>
      <c r="EYU57" s="119"/>
      <c r="EYV57" s="119"/>
      <c r="EYW57" s="119"/>
      <c r="EYX57" s="119"/>
      <c r="EYY57" s="119"/>
      <c r="EYZ57" s="119"/>
      <c r="EZA57" s="119"/>
      <c r="EZB57" s="119"/>
      <c r="EZC57" s="119"/>
      <c r="EZD57" s="119"/>
      <c r="EZE57" s="119"/>
      <c r="EZF57" s="119"/>
      <c r="EZG57" s="119"/>
      <c r="EZH57" s="119"/>
      <c r="EZI57" s="119"/>
      <c r="EZJ57" s="119"/>
      <c r="EZK57" s="119"/>
      <c r="EZL57" s="119"/>
      <c r="EZM57" s="119"/>
      <c r="EZN57" s="119"/>
      <c r="EZO57" s="119"/>
      <c r="EZP57" s="119"/>
      <c r="EZQ57" s="119"/>
      <c r="EZR57" s="119"/>
      <c r="EZS57" s="119"/>
      <c r="EZT57" s="119"/>
      <c r="EZU57" s="119"/>
      <c r="EZV57" s="119"/>
      <c r="EZW57" s="119"/>
      <c r="EZX57" s="119"/>
      <c r="EZY57" s="119"/>
      <c r="EZZ57" s="119"/>
      <c r="FAA57" s="119"/>
      <c r="FAB57" s="119"/>
      <c r="FAC57" s="119"/>
      <c r="FAD57" s="119"/>
      <c r="FAE57" s="119"/>
      <c r="FAF57" s="119"/>
      <c r="FAG57" s="119"/>
      <c r="FAH57" s="119"/>
      <c r="FAI57" s="119"/>
      <c r="FAJ57" s="119"/>
      <c r="FAK57" s="119"/>
      <c r="FAL57" s="119"/>
      <c r="FAM57" s="119"/>
      <c r="FAN57" s="119"/>
      <c r="FAO57" s="119"/>
      <c r="FAP57" s="119"/>
      <c r="FAQ57" s="119"/>
      <c r="FAR57" s="119"/>
      <c r="FAS57" s="119"/>
      <c r="FAT57" s="119"/>
      <c r="FAU57" s="119"/>
      <c r="FAV57" s="119"/>
      <c r="FAW57" s="119"/>
      <c r="FAX57" s="119"/>
      <c r="FAY57" s="119"/>
      <c r="FAZ57" s="119"/>
      <c r="FBA57" s="119"/>
      <c r="FBB57" s="119"/>
      <c r="FBC57" s="119"/>
      <c r="FBD57" s="119"/>
      <c r="FBE57" s="119"/>
      <c r="FBF57" s="119"/>
      <c r="FBG57" s="119"/>
      <c r="FBH57" s="119"/>
      <c r="FBI57" s="119"/>
      <c r="FBJ57" s="119"/>
      <c r="FBK57" s="119"/>
      <c r="FBL57" s="119"/>
      <c r="FBM57" s="119"/>
      <c r="FBN57" s="119"/>
      <c r="FBO57" s="119"/>
      <c r="FBP57" s="119"/>
      <c r="FBQ57" s="119"/>
      <c r="FBR57" s="119"/>
      <c r="FBS57" s="119"/>
      <c r="FBT57" s="119"/>
      <c r="FBU57" s="119"/>
      <c r="FBV57" s="119"/>
      <c r="FBW57" s="119"/>
      <c r="FBX57" s="119"/>
      <c r="FBY57" s="119"/>
      <c r="FBZ57" s="119"/>
      <c r="FCA57" s="119"/>
      <c r="FCB57" s="119"/>
      <c r="FCC57" s="119"/>
      <c r="FCD57" s="119"/>
      <c r="FCE57" s="119"/>
      <c r="FCF57" s="119"/>
      <c r="FCG57" s="119"/>
      <c r="FCH57" s="119"/>
      <c r="FCI57" s="119"/>
      <c r="FCJ57" s="119"/>
      <c r="FCK57" s="119"/>
      <c r="FCL57" s="119"/>
      <c r="FCM57" s="119"/>
      <c r="FCN57" s="119"/>
      <c r="FCO57" s="119"/>
      <c r="FCP57" s="119"/>
      <c r="FCQ57" s="119"/>
      <c r="FCR57" s="119"/>
      <c r="FCS57" s="119"/>
      <c r="FCT57" s="119"/>
      <c r="FCU57" s="119"/>
      <c r="FCV57" s="119"/>
      <c r="FCW57" s="119"/>
      <c r="FCX57" s="119"/>
      <c r="FCY57" s="119"/>
      <c r="FCZ57" s="119"/>
      <c r="FDA57" s="119"/>
      <c r="FDB57" s="119"/>
      <c r="FDC57" s="119"/>
      <c r="FDD57" s="119"/>
      <c r="FDE57" s="119"/>
      <c r="FDF57" s="119"/>
      <c r="FDG57" s="119"/>
      <c r="FDH57" s="119"/>
      <c r="FDI57" s="119"/>
      <c r="FDJ57" s="119"/>
      <c r="FDK57" s="119"/>
      <c r="FDL57" s="119"/>
      <c r="FDM57" s="119"/>
      <c r="FDN57" s="119"/>
      <c r="FDO57" s="119"/>
      <c r="FDP57" s="119"/>
      <c r="FDQ57" s="119"/>
      <c r="FDR57" s="119"/>
      <c r="FDS57" s="119"/>
      <c r="FDT57" s="119"/>
      <c r="FDU57" s="119"/>
      <c r="FDV57" s="119"/>
      <c r="FDW57" s="119"/>
      <c r="FDX57" s="119"/>
      <c r="FDY57" s="119"/>
      <c r="FDZ57" s="119"/>
      <c r="FEA57" s="119"/>
      <c r="FEB57" s="119"/>
      <c r="FEC57" s="119"/>
      <c r="FED57" s="119"/>
      <c r="FEE57" s="119"/>
      <c r="FEF57" s="119"/>
      <c r="FEG57" s="119"/>
      <c r="FEH57" s="119"/>
      <c r="FEI57" s="119"/>
      <c r="FEJ57" s="119"/>
      <c r="FEK57" s="119"/>
      <c r="FEL57" s="119"/>
      <c r="FEM57" s="119"/>
      <c r="FEN57" s="119"/>
      <c r="FEO57" s="119"/>
      <c r="FEP57" s="119"/>
      <c r="FEQ57" s="119"/>
      <c r="FER57" s="119"/>
      <c r="FES57" s="119"/>
      <c r="FET57" s="119"/>
      <c r="FEU57" s="119"/>
      <c r="FEV57" s="119"/>
      <c r="FEW57" s="119"/>
      <c r="FEX57" s="119"/>
      <c r="FEY57" s="119"/>
      <c r="FEZ57" s="119"/>
      <c r="FFA57" s="119"/>
      <c r="FFB57" s="119"/>
      <c r="FFC57" s="119"/>
      <c r="FFD57" s="119"/>
      <c r="FFE57" s="119"/>
      <c r="FFF57" s="119"/>
      <c r="FFG57" s="119"/>
      <c r="FFH57" s="119"/>
      <c r="FFI57" s="119"/>
      <c r="FFJ57" s="119"/>
      <c r="FFK57" s="119"/>
      <c r="FFL57" s="119"/>
      <c r="FFM57" s="119"/>
      <c r="FFN57" s="119"/>
      <c r="FFO57" s="119"/>
      <c r="FFP57" s="119"/>
      <c r="FFQ57" s="119"/>
      <c r="FFR57" s="119"/>
      <c r="FFS57" s="119"/>
      <c r="FFT57" s="119"/>
      <c r="FFU57" s="119"/>
      <c r="FFV57" s="119"/>
      <c r="FFW57" s="119"/>
      <c r="FFX57" s="119"/>
      <c r="FFY57" s="119"/>
      <c r="FFZ57" s="119"/>
      <c r="FGA57" s="119"/>
      <c r="FGB57" s="119"/>
      <c r="FGC57" s="119"/>
      <c r="FGD57" s="119"/>
      <c r="FGE57" s="119"/>
      <c r="FGF57" s="119"/>
      <c r="FGG57" s="119"/>
      <c r="FGH57" s="119"/>
      <c r="FGI57" s="119"/>
      <c r="FGJ57" s="119"/>
      <c r="FGK57" s="119"/>
      <c r="FGL57" s="119"/>
      <c r="FGM57" s="119"/>
      <c r="FGN57" s="119"/>
      <c r="FGO57" s="119"/>
      <c r="FGP57" s="119"/>
      <c r="FGQ57" s="119"/>
      <c r="FGR57" s="119"/>
      <c r="FGS57" s="119"/>
      <c r="FGT57" s="119"/>
      <c r="FGU57" s="119"/>
      <c r="FGV57" s="119"/>
      <c r="FGW57" s="119"/>
      <c r="FGX57" s="119"/>
      <c r="FGY57" s="119"/>
      <c r="FGZ57" s="119"/>
      <c r="FHA57" s="119"/>
      <c r="FHB57" s="119"/>
      <c r="FHC57" s="119"/>
      <c r="FHD57" s="119"/>
      <c r="FHE57" s="119"/>
      <c r="FHF57" s="119"/>
      <c r="FHG57" s="119"/>
      <c r="FHH57" s="119"/>
      <c r="FHI57" s="119"/>
      <c r="FHJ57" s="119"/>
      <c r="FHK57" s="119"/>
      <c r="FHL57" s="119"/>
      <c r="FHM57" s="119"/>
      <c r="FHN57" s="119"/>
      <c r="FHO57" s="119"/>
      <c r="FHP57" s="119"/>
      <c r="FHQ57" s="119"/>
      <c r="FHR57" s="119"/>
      <c r="FHS57" s="119"/>
      <c r="FHT57" s="119"/>
      <c r="FHU57" s="119"/>
      <c r="FHV57" s="119"/>
      <c r="FHW57" s="119"/>
      <c r="FHX57" s="119"/>
      <c r="FHY57" s="119"/>
      <c r="FHZ57" s="119"/>
      <c r="FIA57" s="119"/>
      <c r="FIB57" s="119"/>
      <c r="FIC57" s="119"/>
      <c r="FID57" s="119"/>
      <c r="FIE57" s="119"/>
      <c r="FIF57" s="119"/>
      <c r="FIG57" s="119"/>
      <c r="FIH57" s="119"/>
      <c r="FII57" s="119"/>
      <c r="FIJ57" s="119"/>
      <c r="FIK57" s="119"/>
      <c r="FIL57" s="119"/>
      <c r="FIM57" s="119"/>
      <c r="FIN57" s="119"/>
      <c r="FIO57" s="119"/>
      <c r="FIP57" s="119"/>
      <c r="FIQ57" s="119"/>
      <c r="FIR57" s="119"/>
      <c r="FIS57" s="119"/>
      <c r="FIT57" s="119"/>
      <c r="FIU57" s="119"/>
      <c r="FIV57" s="119"/>
      <c r="FIW57" s="119"/>
      <c r="FIX57" s="119"/>
      <c r="FIY57" s="119"/>
      <c r="FIZ57" s="119"/>
      <c r="FJA57" s="119"/>
      <c r="FJB57" s="119"/>
      <c r="FJC57" s="119"/>
      <c r="FJD57" s="119"/>
      <c r="FJE57" s="119"/>
      <c r="FJF57" s="119"/>
      <c r="FJG57" s="119"/>
      <c r="FJH57" s="119"/>
      <c r="FJI57" s="119"/>
      <c r="FJJ57" s="119"/>
      <c r="FJK57" s="119"/>
      <c r="FJL57" s="119"/>
      <c r="FJM57" s="119"/>
      <c r="FJN57" s="119"/>
      <c r="FJO57" s="119"/>
      <c r="FJP57" s="119"/>
      <c r="FJQ57" s="119"/>
      <c r="FJR57" s="119"/>
      <c r="FJS57" s="119"/>
      <c r="FJT57" s="119"/>
      <c r="FJU57" s="119"/>
      <c r="FJV57" s="119"/>
      <c r="FJW57" s="119"/>
      <c r="FJX57" s="119"/>
      <c r="FJY57" s="119"/>
      <c r="FJZ57" s="119"/>
      <c r="FKA57" s="119"/>
      <c r="FKB57" s="119"/>
      <c r="FKC57" s="119"/>
      <c r="FKD57" s="119"/>
      <c r="FKE57" s="119"/>
      <c r="FKF57" s="119"/>
      <c r="FKG57" s="119"/>
      <c r="FKH57" s="119"/>
      <c r="FKI57" s="119"/>
      <c r="FKJ57" s="119"/>
      <c r="FKK57" s="119"/>
      <c r="FKL57" s="119"/>
      <c r="FKM57" s="119"/>
      <c r="FKN57" s="119"/>
      <c r="FKO57" s="119"/>
      <c r="FKP57" s="119"/>
      <c r="FKQ57" s="119"/>
      <c r="FKR57" s="119"/>
      <c r="FKS57" s="119"/>
      <c r="FKT57" s="119"/>
      <c r="FKU57" s="119"/>
      <c r="FKV57" s="119"/>
      <c r="FKW57" s="119"/>
      <c r="FKX57" s="119"/>
      <c r="FKY57" s="119"/>
      <c r="FKZ57" s="119"/>
      <c r="FLA57" s="119"/>
      <c r="FLB57" s="119"/>
      <c r="FLC57" s="119"/>
      <c r="FLD57" s="119"/>
      <c r="FLE57" s="119"/>
      <c r="FLF57" s="119"/>
      <c r="FLG57" s="119"/>
      <c r="FLH57" s="119"/>
      <c r="FLI57" s="119"/>
      <c r="FLJ57" s="119"/>
      <c r="FLK57" s="119"/>
      <c r="FLL57" s="119"/>
      <c r="FLM57" s="119"/>
      <c r="FLN57" s="119"/>
      <c r="FLO57" s="119"/>
      <c r="FLP57" s="119"/>
      <c r="FLQ57" s="119"/>
      <c r="FLR57" s="119"/>
      <c r="FLS57" s="119"/>
      <c r="FLT57" s="119"/>
      <c r="FLU57" s="119"/>
      <c r="FLV57" s="119"/>
      <c r="FLW57" s="119"/>
      <c r="FLX57" s="119"/>
      <c r="FLY57" s="119"/>
      <c r="FLZ57" s="119"/>
      <c r="FMA57" s="119"/>
      <c r="FMB57" s="119"/>
      <c r="FMC57" s="119"/>
      <c r="FMD57" s="119"/>
      <c r="FME57" s="119"/>
      <c r="FMF57" s="119"/>
      <c r="FMG57" s="119"/>
      <c r="FMH57" s="119"/>
      <c r="FMI57" s="119"/>
      <c r="FMJ57" s="119"/>
      <c r="FMK57" s="119"/>
      <c r="FML57" s="119"/>
      <c r="FMM57" s="119"/>
      <c r="FMN57" s="119"/>
      <c r="FMO57" s="119"/>
      <c r="FMP57" s="119"/>
      <c r="FMQ57" s="119"/>
      <c r="FMR57" s="119"/>
      <c r="FMS57" s="119"/>
      <c r="FMT57" s="119"/>
      <c r="FMU57" s="119"/>
      <c r="FMV57" s="119"/>
      <c r="FMW57" s="119"/>
      <c r="FMX57" s="119"/>
      <c r="FMY57" s="119"/>
      <c r="FMZ57" s="119"/>
      <c r="FNA57" s="119"/>
      <c r="FNB57" s="119"/>
      <c r="FNC57" s="119"/>
      <c r="FND57" s="119"/>
      <c r="FNE57" s="119"/>
      <c r="FNF57" s="119"/>
      <c r="FNG57" s="119"/>
      <c r="FNH57" s="119"/>
      <c r="FNI57" s="119"/>
      <c r="FNJ57" s="119"/>
      <c r="FNK57" s="119"/>
      <c r="FNL57" s="119"/>
      <c r="FNM57" s="119"/>
      <c r="FNN57" s="119"/>
      <c r="FNO57" s="119"/>
      <c r="FNP57" s="119"/>
      <c r="FNQ57" s="119"/>
      <c r="FNR57" s="119"/>
      <c r="FNS57" s="119"/>
      <c r="FNT57" s="119"/>
      <c r="FNU57" s="119"/>
      <c r="FNV57" s="119"/>
      <c r="FNW57" s="119"/>
      <c r="FNX57" s="119"/>
      <c r="FNY57" s="119"/>
      <c r="FNZ57" s="119"/>
      <c r="FOA57" s="119"/>
      <c r="FOB57" s="119"/>
      <c r="FOC57" s="119"/>
      <c r="FOD57" s="119"/>
      <c r="FOE57" s="119"/>
      <c r="FOF57" s="119"/>
      <c r="FOG57" s="119"/>
      <c r="FOH57" s="119"/>
      <c r="FOI57" s="119"/>
      <c r="FOJ57" s="119"/>
      <c r="FOK57" s="119"/>
      <c r="FOL57" s="119"/>
      <c r="FOM57" s="119"/>
      <c r="FON57" s="119"/>
      <c r="FOO57" s="119"/>
      <c r="FOP57" s="119"/>
      <c r="FOQ57" s="119"/>
      <c r="FOR57" s="119"/>
      <c r="FOS57" s="119"/>
      <c r="FOT57" s="119"/>
      <c r="FOU57" s="119"/>
      <c r="FOV57" s="119"/>
      <c r="FOW57" s="119"/>
      <c r="FOX57" s="119"/>
      <c r="FOY57" s="119"/>
      <c r="FOZ57" s="119"/>
      <c r="FPA57" s="119"/>
      <c r="FPB57" s="119"/>
      <c r="FPC57" s="119"/>
      <c r="FPD57" s="119"/>
      <c r="FPE57" s="119"/>
      <c r="FPF57" s="119"/>
      <c r="FPG57" s="119"/>
      <c r="FPH57" s="119"/>
      <c r="FPI57" s="119"/>
      <c r="FPJ57" s="119"/>
      <c r="FPK57" s="119"/>
      <c r="FPL57" s="119"/>
      <c r="FPM57" s="119"/>
      <c r="FPN57" s="119"/>
      <c r="FPO57" s="119"/>
      <c r="FPP57" s="119"/>
      <c r="FPQ57" s="119"/>
      <c r="FPR57" s="119"/>
      <c r="FPS57" s="119"/>
      <c r="FPT57" s="119"/>
      <c r="FPU57" s="119"/>
      <c r="FPV57" s="119"/>
      <c r="FPW57" s="119"/>
      <c r="FPX57" s="119"/>
      <c r="FPY57" s="119"/>
      <c r="FPZ57" s="119"/>
      <c r="FQA57" s="119"/>
      <c r="FQB57" s="119"/>
      <c r="FQC57" s="119"/>
      <c r="FQD57" s="119"/>
      <c r="FQE57" s="119"/>
      <c r="FQF57" s="119"/>
      <c r="FQG57" s="119"/>
      <c r="FQH57" s="119"/>
      <c r="FQI57" s="119"/>
      <c r="FQJ57" s="119"/>
      <c r="FQK57" s="119"/>
      <c r="FQL57" s="119"/>
      <c r="FQM57" s="119"/>
      <c r="FQN57" s="119"/>
      <c r="FQO57" s="119"/>
      <c r="FQP57" s="119"/>
      <c r="FQQ57" s="119"/>
      <c r="FQR57" s="119"/>
      <c r="FQS57" s="119"/>
      <c r="FQT57" s="119"/>
      <c r="FQU57" s="119"/>
      <c r="FQV57" s="119"/>
      <c r="FQW57" s="119"/>
      <c r="FQX57" s="119"/>
      <c r="FQY57" s="119"/>
      <c r="FQZ57" s="119"/>
      <c r="FRA57" s="119"/>
      <c r="FRB57" s="119"/>
      <c r="FRC57" s="119"/>
      <c r="FRD57" s="119"/>
      <c r="FRE57" s="119"/>
      <c r="FRF57" s="119"/>
      <c r="FRG57" s="119"/>
      <c r="FRH57" s="119"/>
      <c r="FRI57" s="119"/>
      <c r="FRJ57" s="119"/>
      <c r="FRK57" s="119"/>
      <c r="FRL57" s="119"/>
      <c r="FRM57" s="119"/>
      <c r="FRN57" s="119"/>
      <c r="FRO57" s="119"/>
      <c r="FRP57" s="119"/>
      <c r="FRQ57" s="119"/>
      <c r="FRR57" s="119"/>
      <c r="FRS57" s="119"/>
      <c r="FRT57" s="119"/>
      <c r="FRU57" s="119"/>
      <c r="FRV57" s="119"/>
      <c r="FRW57" s="119"/>
      <c r="FRX57" s="119"/>
      <c r="FRY57" s="119"/>
      <c r="FRZ57" s="119"/>
      <c r="FSA57" s="119"/>
      <c r="FSB57" s="119"/>
      <c r="FSC57" s="119"/>
      <c r="FSD57" s="119"/>
      <c r="FSE57" s="119"/>
      <c r="FSF57" s="119"/>
      <c r="FSG57" s="119"/>
      <c r="FSH57" s="119"/>
      <c r="FSI57" s="119"/>
      <c r="FSJ57" s="119"/>
      <c r="FSK57" s="119"/>
      <c r="FSL57" s="119"/>
      <c r="FSM57" s="119"/>
      <c r="FSN57" s="119"/>
      <c r="FSO57" s="119"/>
      <c r="FSP57" s="119"/>
      <c r="FSQ57" s="119"/>
      <c r="FSR57" s="119"/>
      <c r="FSS57" s="119"/>
      <c r="FST57" s="119"/>
      <c r="FSU57" s="119"/>
      <c r="FSV57" s="119"/>
      <c r="FSW57" s="119"/>
      <c r="FSX57" s="119"/>
      <c r="FSY57" s="119"/>
      <c r="FSZ57" s="119"/>
      <c r="FTA57" s="119"/>
      <c r="FTB57" s="119"/>
      <c r="FTC57" s="119"/>
      <c r="FTD57" s="119"/>
      <c r="FTE57" s="119"/>
      <c r="FTF57" s="119"/>
      <c r="FTG57" s="119"/>
      <c r="FTH57" s="119"/>
      <c r="FTI57" s="119"/>
      <c r="FTJ57" s="119"/>
      <c r="FTK57" s="119"/>
      <c r="FTL57" s="119"/>
      <c r="FTM57" s="119"/>
      <c r="FTN57" s="119"/>
      <c r="FTO57" s="119"/>
      <c r="FTP57" s="119"/>
      <c r="FTQ57" s="119"/>
      <c r="FTR57" s="119"/>
      <c r="FTS57" s="119"/>
      <c r="FTT57" s="119"/>
      <c r="FTU57" s="119"/>
      <c r="FTV57" s="119"/>
      <c r="FTW57" s="119"/>
      <c r="FTX57" s="119"/>
      <c r="FTY57" s="119"/>
      <c r="FTZ57" s="119"/>
      <c r="FUA57" s="119"/>
      <c r="FUB57" s="119"/>
      <c r="FUC57" s="119"/>
      <c r="FUD57" s="119"/>
      <c r="FUE57" s="119"/>
      <c r="FUF57" s="119"/>
      <c r="FUG57" s="119"/>
      <c r="FUH57" s="119"/>
      <c r="FUI57" s="119"/>
      <c r="FUJ57" s="119"/>
      <c r="FUK57" s="119"/>
      <c r="FUL57" s="119"/>
      <c r="FUM57" s="119"/>
      <c r="FUN57" s="119"/>
      <c r="FUO57" s="119"/>
      <c r="FUP57" s="119"/>
      <c r="FUQ57" s="119"/>
      <c r="FUR57" s="119"/>
      <c r="FUS57" s="119"/>
      <c r="FUT57" s="119"/>
      <c r="FUU57" s="119"/>
      <c r="FUV57" s="119"/>
      <c r="FUW57" s="119"/>
      <c r="FUX57" s="119"/>
      <c r="FUY57" s="119"/>
      <c r="FUZ57" s="119"/>
      <c r="FVA57" s="119"/>
      <c r="FVB57" s="119"/>
      <c r="FVC57" s="119"/>
      <c r="FVD57" s="119"/>
      <c r="FVE57" s="119"/>
      <c r="FVF57" s="119"/>
      <c r="FVG57" s="119"/>
      <c r="FVH57" s="119"/>
      <c r="FVI57" s="119"/>
      <c r="FVJ57" s="119"/>
      <c r="FVK57" s="119"/>
      <c r="FVL57" s="119"/>
      <c r="FVM57" s="119"/>
      <c r="FVN57" s="119"/>
      <c r="FVO57" s="119"/>
      <c r="FVP57" s="119"/>
      <c r="FVQ57" s="119"/>
      <c r="FVR57" s="119"/>
      <c r="FVS57" s="119"/>
      <c r="FVT57" s="119"/>
      <c r="FVU57" s="119"/>
      <c r="FVV57" s="119"/>
      <c r="FVW57" s="119"/>
      <c r="FVX57" s="119"/>
      <c r="FVY57" s="119"/>
      <c r="FVZ57" s="119"/>
      <c r="FWA57" s="119"/>
      <c r="FWB57" s="119"/>
      <c r="FWC57" s="119"/>
      <c r="FWD57" s="119"/>
      <c r="FWE57" s="119"/>
      <c r="FWF57" s="119"/>
      <c r="FWG57" s="119"/>
      <c r="FWH57" s="119"/>
      <c r="FWI57" s="119"/>
      <c r="FWJ57" s="119"/>
      <c r="FWK57" s="119"/>
      <c r="FWL57" s="119"/>
      <c r="FWM57" s="119"/>
      <c r="FWN57" s="119"/>
      <c r="FWO57" s="119"/>
      <c r="FWP57" s="119"/>
      <c r="FWQ57" s="119"/>
      <c r="FWR57" s="119"/>
      <c r="FWS57" s="119"/>
      <c r="FWT57" s="119"/>
      <c r="FWU57" s="119"/>
      <c r="FWV57" s="119"/>
      <c r="FWW57" s="119"/>
      <c r="FWX57" s="119"/>
      <c r="FWY57" s="119"/>
      <c r="FWZ57" s="119"/>
      <c r="FXA57" s="119"/>
      <c r="FXB57" s="119"/>
      <c r="FXC57" s="119"/>
      <c r="FXD57" s="119"/>
      <c r="FXE57" s="119"/>
      <c r="FXF57" s="119"/>
      <c r="FXG57" s="119"/>
      <c r="FXH57" s="119"/>
      <c r="FXI57" s="119"/>
      <c r="FXJ57" s="119"/>
      <c r="FXK57" s="119"/>
      <c r="FXL57" s="119"/>
      <c r="FXM57" s="119"/>
      <c r="FXN57" s="119"/>
      <c r="FXO57" s="119"/>
      <c r="FXP57" s="119"/>
      <c r="FXQ57" s="119"/>
      <c r="FXR57" s="119"/>
      <c r="FXS57" s="119"/>
      <c r="FXT57" s="119"/>
      <c r="FXU57" s="119"/>
      <c r="FXV57" s="119"/>
      <c r="FXW57" s="119"/>
      <c r="FXX57" s="119"/>
      <c r="FXY57" s="119"/>
      <c r="FXZ57" s="119"/>
      <c r="FYA57" s="119"/>
      <c r="FYB57" s="119"/>
      <c r="FYC57" s="119"/>
      <c r="FYD57" s="119"/>
      <c r="FYE57" s="119"/>
      <c r="FYF57" s="119"/>
      <c r="FYG57" s="119"/>
      <c r="FYH57" s="119"/>
      <c r="FYI57" s="119"/>
      <c r="FYJ57" s="119"/>
      <c r="FYK57" s="119"/>
      <c r="FYL57" s="119"/>
      <c r="FYM57" s="119"/>
      <c r="FYN57" s="119"/>
      <c r="FYO57" s="119"/>
      <c r="FYP57" s="119"/>
      <c r="FYQ57" s="119"/>
      <c r="FYR57" s="119"/>
      <c r="FYS57" s="119"/>
      <c r="FYT57" s="119"/>
      <c r="FYU57" s="119"/>
      <c r="FYV57" s="119"/>
      <c r="FYW57" s="119"/>
      <c r="FYX57" s="119"/>
      <c r="FYY57" s="119"/>
      <c r="FYZ57" s="119"/>
      <c r="FZA57" s="119"/>
      <c r="FZB57" s="119"/>
      <c r="FZC57" s="119"/>
      <c r="FZD57" s="119"/>
      <c r="FZE57" s="119"/>
      <c r="FZF57" s="119"/>
      <c r="FZG57" s="119"/>
      <c r="FZH57" s="119"/>
      <c r="FZI57" s="119"/>
      <c r="FZJ57" s="119"/>
      <c r="FZK57" s="119"/>
      <c r="FZL57" s="119"/>
      <c r="FZM57" s="119"/>
      <c r="FZN57" s="119"/>
      <c r="FZO57" s="119"/>
      <c r="FZP57" s="119"/>
      <c r="FZQ57" s="119"/>
      <c r="FZR57" s="119"/>
      <c r="FZS57" s="119"/>
      <c r="FZT57" s="119"/>
      <c r="FZU57" s="119"/>
      <c r="FZV57" s="119"/>
      <c r="FZW57" s="119"/>
      <c r="FZX57" s="119"/>
      <c r="FZY57" s="119"/>
      <c r="FZZ57" s="119"/>
      <c r="GAA57" s="119"/>
      <c r="GAB57" s="119"/>
      <c r="GAC57" s="119"/>
      <c r="GAD57" s="119"/>
      <c r="GAE57" s="119"/>
      <c r="GAF57" s="119"/>
      <c r="GAG57" s="119"/>
      <c r="GAH57" s="119"/>
      <c r="GAI57" s="119"/>
      <c r="GAJ57" s="119"/>
      <c r="GAK57" s="119"/>
      <c r="GAL57" s="119"/>
      <c r="GAM57" s="119"/>
      <c r="GAN57" s="119"/>
      <c r="GAO57" s="119"/>
      <c r="GAP57" s="119"/>
      <c r="GAQ57" s="119"/>
      <c r="GAR57" s="119"/>
      <c r="GAS57" s="119"/>
      <c r="GAT57" s="119"/>
      <c r="GAU57" s="119"/>
      <c r="GAV57" s="119"/>
      <c r="GAW57" s="119"/>
      <c r="GAX57" s="119"/>
      <c r="GAY57" s="119"/>
      <c r="GAZ57" s="119"/>
      <c r="GBA57" s="119"/>
      <c r="GBB57" s="119"/>
      <c r="GBC57" s="119"/>
      <c r="GBD57" s="119"/>
      <c r="GBE57" s="119"/>
      <c r="GBF57" s="119"/>
      <c r="GBG57" s="119"/>
      <c r="GBH57" s="119"/>
      <c r="GBI57" s="119"/>
      <c r="GBJ57" s="119"/>
      <c r="GBK57" s="119"/>
      <c r="GBL57" s="119"/>
      <c r="GBM57" s="119"/>
      <c r="GBN57" s="119"/>
      <c r="GBO57" s="119"/>
      <c r="GBP57" s="119"/>
      <c r="GBQ57" s="119"/>
      <c r="GBR57" s="119"/>
      <c r="GBS57" s="119"/>
      <c r="GBT57" s="119"/>
      <c r="GBU57" s="119"/>
      <c r="GBV57" s="119"/>
      <c r="GBW57" s="119"/>
      <c r="GBX57" s="119"/>
      <c r="GBY57" s="119"/>
      <c r="GBZ57" s="119"/>
      <c r="GCA57" s="119"/>
      <c r="GCB57" s="119"/>
      <c r="GCC57" s="119"/>
      <c r="GCD57" s="119"/>
      <c r="GCE57" s="119"/>
      <c r="GCF57" s="119"/>
      <c r="GCG57" s="119"/>
      <c r="GCH57" s="119"/>
      <c r="GCI57" s="119"/>
      <c r="GCJ57" s="119"/>
      <c r="GCK57" s="119"/>
      <c r="GCL57" s="119"/>
      <c r="GCM57" s="119"/>
      <c r="GCN57" s="119"/>
      <c r="GCO57" s="119"/>
      <c r="GCP57" s="119"/>
      <c r="GCQ57" s="119"/>
      <c r="GCR57" s="119"/>
      <c r="GCS57" s="119"/>
      <c r="GCT57" s="119"/>
      <c r="GCU57" s="119"/>
      <c r="GCV57" s="119"/>
      <c r="GCW57" s="119"/>
      <c r="GCX57" s="119"/>
      <c r="GCY57" s="119"/>
      <c r="GCZ57" s="119"/>
      <c r="GDA57" s="119"/>
      <c r="GDB57" s="119"/>
      <c r="GDC57" s="119"/>
      <c r="GDD57" s="119"/>
      <c r="GDE57" s="119"/>
      <c r="GDF57" s="119"/>
      <c r="GDG57" s="119"/>
      <c r="GDH57" s="119"/>
      <c r="GDI57" s="119"/>
      <c r="GDJ57" s="119"/>
      <c r="GDK57" s="119"/>
      <c r="GDL57" s="119"/>
      <c r="GDM57" s="119"/>
      <c r="GDN57" s="119"/>
      <c r="GDO57" s="119"/>
      <c r="GDP57" s="119"/>
      <c r="GDQ57" s="119"/>
      <c r="GDR57" s="119"/>
      <c r="GDS57" s="119"/>
      <c r="GDT57" s="119"/>
      <c r="GDU57" s="119"/>
      <c r="GDV57" s="119"/>
      <c r="GDW57" s="119"/>
      <c r="GDX57" s="119"/>
      <c r="GDY57" s="119"/>
      <c r="GDZ57" s="119"/>
      <c r="GEA57" s="119"/>
      <c r="GEB57" s="119"/>
      <c r="GEC57" s="119"/>
      <c r="GED57" s="119"/>
      <c r="GEE57" s="119"/>
      <c r="GEF57" s="119"/>
      <c r="GEG57" s="119"/>
      <c r="GEH57" s="119"/>
      <c r="GEI57" s="119"/>
      <c r="GEJ57" s="119"/>
      <c r="GEK57" s="119"/>
      <c r="GEL57" s="119"/>
      <c r="GEM57" s="119"/>
      <c r="GEN57" s="119"/>
      <c r="GEO57" s="119"/>
      <c r="GEP57" s="119"/>
      <c r="GEQ57" s="119"/>
      <c r="GER57" s="119"/>
      <c r="GES57" s="119"/>
      <c r="GET57" s="119"/>
      <c r="GEU57" s="119"/>
      <c r="GEV57" s="119"/>
      <c r="GEW57" s="119"/>
      <c r="GEX57" s="119"/>
      <c r="GEY57" s="119"/>
      <c r="GEZ57" s="119"/>
      <c r="GFA57" s="119"/>
      <c r="GFB57" s="119"/>
      <c r="GFC57" s="119"/>
      <c r="GFD57" s="119"/>
      <c r="GFE57" s="119"/>
      <c r="GFF57" s="119"/>
      <c r="GFG57" s="119"/>
      <c r="GFH57" s="119"/>
      <c r="GFI57" s="119"/>
      <c r="GFJ57" s="119"/>
      <c r="GFK57" s="119"/>
      <c r="GFL57" s="119"/>
      <c r="GFM57" s="119"/>
      <c r="GFN57" s="119"/>
      <c r="GFO57" s="119"/>
      <c r="GFP57" s="119"/>
      <c r="GFQ57" s="119"/>
      <c r="GFR57" s="119"/>
      <c r="GFS57" s="119"/>
      <c r="GFT57" s="119"/>
      <c r="GFU57" s="119"/>
      <c r="GFV57" s="119"/>
      <c r="GFW57" s="119"/>
      <c r="GFX57" s="119"/>
      <c r="GFY57" s="119"/>
      <c r="GFZ57" s="119"/>
      <c r="GGA57" s="119"/>
      <c r="GGB57" s="119"/>
      <c r="GGC57" s="119"/>
      <c r="GGD57" s="119"/>
      <c r="GGE57" s="119"/>
      <c r="GGF57" s="119"/>
      <c r="GGG57" s="119"/>
      <c r="GGH57" s="119"/>
      <c r="GGI57" s="119"/>
      <c r="GGJ57" s="119"/>
      <c r="GGK57" s="119"/>
      <c r="GGL57" s="119"/>
      <c r="GGM57" s="119"/>
      <c r="GGN57" s="119"/>
      <c r="GGO57" s="119"/>
      <c r="GGP57" s="119"/>
      <c r="GGQ57" s="119"/>
      <c r="GGR57" s="119"/>
      <c r="GGS57" s="119"/>
      <c r="GGT57" s="119"/>
      <c r="GGU57" s="119"/>
      <c r="GGV57" s="119"/>
      <c r="GGW57" s="119"/>
      <c r="GGX57" s="119"/>
      <c r="GGY57" s="119"/>
      <c r="GGZ57" s="119"/>
      <c r="GHA57" s="119"/>
      <c r="GHB57" s="119"/>
      <c r="GHC57" s="119"/>
      <c r="GHD57" s="119"/>
      <c r="GHE57" s="119"/>
      <c r="GHF57" s="119"/>
      <c r="GHG57" s="119"/>
      <c r="GHH57" s="119"/>
      <c r="GHI57" s="119"/>
      <c r="GHJ57" s="119"/>
      <c r="GHK57" s="119"/>
      <c r="GHL57" s="119"/>
      <c r="GHM57" s="119"/>
      <c r="GHN57" s="119"/>
      <c r="GHO57" s="119"/>
      <c r="GHP57" s="119"/>
      <c r="GHQ57" s="119"/>
      <c r="GHR57" s="119"/>
      <c r="GHS57" s="119"/>
      <c r="GHT57" s="119"/>
      <c r="GHU57" s="119"/>
      <c r="GHV57" s="119"/>
      <c r="GHW57" s="119"/>
      <c r="GHX57" s="119"/>
      <c r="GHY57" s="119"/>
      <c r="GHZ57" s="119"/>
      <c r="GIA57" s="119"/>
      <c r="GIB57" s="119"/>
      <c r="GIC57" s="119"/>
      <c r="GID57" s="119"/>
      <c r="GIE57" s="119"/>
      <c r="GIF57" s="119"/>
      <c r="GIG57" s="119"/>
      <c r="GIH57" s="119"/>
      <c r="GII57" s="119"/>
      <c r="GIJ57" s="119"/>
      <c r="GIK57" s="119"/>
      <c r="GIL57" s="119"/>
      <c r="GIM57" s="119"/>
      <c r="GIN57" s="119"/>
      <c r="GIO57" s="119"/>
      <c r="GIP57" s="119"/>
      <c r="GIQ57" s="119"/>
      <c r="GIR57" s="119"/>
      <c r="GIS57" s="119"/>
      <c r="GIT57" s="119"/>
      <c r="GIU57" s="119"/>
      <c r="GIV57" s="119"/>
      <c r="GIW57" s="119"/>
      <c r="GIX57" s="119"/>
      <c r="GIY57" s="119"/>
      <c r="GIZ57" s="119"/>
      <c r="GJA57" s="119"/>
      <c r="GJB57" s="119"/>
      <c r="GJC57" s="119"/>
      <c r="GJD57" s="119"/>
      <c r="GJE57" s="119"/>
      <c r="GJF57" s="119"/>
      <c r="GJG57" s="119"/>
      <c r="GJH57" s="119"/>
      <c r="GJI57" s="119"/>
      <c r="GJJ57" s="119"/>
      <c r="GJK57" s="119"/>
      <c r="GJL57" s="119"/>
      <c r="GJM57" s="119"/>
      <c r="GJN57" s="119"/>
      <c r="GJO57" s="119"/>
      <c r="GJP57" s="119"/>
      <c r="GJQ57" s="119"/>
      <c r="GJR57" s="119"/>
      <c r="GJS57" s="119"/>
      <c r="GJT57" s="119"/>
      <c r="GJU57" s="119"/>
      <c r="GJV57" s="119"/>
      <c r="GJW57" s="119"/>
      <c r="GJX57" s="119"/>
      <c r="GJY57" s="119"/>
      <c r="GJZ57" s="119"/>
      <c r="GKA57" s="119"/>
      <c r="GKB57" s="119"/>
      <c r="GKC57" s="119"/>
      <c r="GKD57" s="119"/>
      <c r="GKE57" s="119"/>
      <c r="GKF57" s="119"/>
      <c r="GKG57" s="119"/>
      <c r="GKH57" s="119"/>
      <c r="GKI57" s="119"/>
      <c r="GKJ57" s="119"/>
      <c r="GKK57" s="119"/>
      <c r="GKL57" s="119"/>
      <c r="GKM57" s="119"/>
      <c r="GKN57" s="119"/>
      <c r="GKO57" s="119"/>
      <c r="GKP57" s="119"/>
      <c r="GKQ57" s="119"/>
      <c r="GKR57" s="119"/>
      <c r="GKS57" s="119"/>
      <c r="GKT57" s="119"/>
      <c r="GKU57" s="119"/>
      <c r="GKV57" s="119"/>
      <c r="GKW57" s="119"/>
      <c r="GKX57" s="119"/>
      <c r="GKY57" s="119"/>
      <c r="GKZ57" s="119"/>
      <c r="GLA57" s="119"/>
      <c r="GLB57" s="119"/>
      <c r="GLC57" s="119"/>
      <c r="GLD57" s="119"/>
      <c r="GLE57" s="119"/>
      <c r="GLF57" s="119"/>
      <c r="GLG57" s="119"/>
      <c r="GLH57" s="119"/>
      <c r="GLI57" s="119"/>
      <c r="GLJ57" s="119"/>
      <c r="GLK57" s="119"/>
      <c r="GLL57" s="119"/>
      <c r="GLM57" s="119"/>
      <c r="GLN57" s="119"/>
      <c r="GLO57" s="119"/>
      <c r="GLP57" s="119"/>
      <c r="GLQ57" s="119"/>
      <c r="GLR57" s="119"/>
      <c r="GLS57" s="119"/>
      <c r="GLT57" s="119"/>
      <c r="GLU57" s="119"/>
      <c r="GLV57" s="119"/>
      <c r="GLW57" s="119"/>
      <c r="GLX57" s="119"/>
      <c r="GLY57" s="119"/>
      <c r="GLZ57" s="119"/>
      <c r="GMA57" s="119"/>
      <c r="GMB57" s="119"/>
      <c r="GMC57" s="119"/>
      <c r="GMD57" s="119"/>
      <c r="GME57" s="119"/>
      <c r="GMF57" s="119"/>
      <c r="GMG57" s="119"/>
      <c r="GMH57" s="119"/>
      <c r="GMI57" s="119"/>
      <c r="GMJ57" s="119"/>
      <c r="GMK57" s="119"/>
      <c r="GML57" s="119"/>
      <c r="GMM57" s="119"/>
      <c r="GMN57" s="119"/>
      <c r="GMO57" s="119"/>
      <c r="GMP57" s="119"/>
      <c r="GMQ57" s="119"/>
      <c r="GMR57" s="119"/>
      <c r="GMS57" s="119"/>
      <c r="GMT57" s="119"/>
      <c r="GMU57" s="119"/>
      <c r="GMV57" s="119"/>
      <c r="GMW57" s="119"/>
      <c r="GMX57" s="119"/>
      <c r="GMY57" s="119"/>
      <c r="GMZ57" s="119"/>
      <c r="GNA57" s="119"/>
      <c r="GNB57" s="119"/>
      <c r="GNC57" s="119"/>
      <c r="GND57" s="119"/>
      <c r="GNE57" s="119"/>
      <c r="GNF57" s="119"/>
      <c r="GNG57" s="119"/>
      <c r="GNH57" s="119"/>
      <c r="GNI57" s="119"/>
      <c r="GNJ57" s="119"/>
      <c r="GNK57" s="119"/>
      <c r="GNL57" s="119"/>
      <c r="GNM57" s="119"/>
      <c r="GNN57" s="119"/>
      <c r="GNO57" s="119"/>
      <c r="GNP57" s="119"/>
      <c r="GNQ57" s="119"/>
      <c r="GNR57" s="119"/>
      <c r="GNS57" s="119"/>
      <c r="GNT57" s="119"/>
      <c r="GNU57" s="119"/>
      <c r="GNV57" s="119"/>
      <c r="GNW57" s="119"/>
      <c r="GNX57" s="119"/>
      <c r="GNY57" s="119"/>
      <c r="GNZ57" s="119"/>
      <c r="GOA57" s="119"/>
      <c r="GOB57" s="119"/>
      <c r="GOC57" s="119"/>
      <c r="GOD57" s="119"/>
      <c r="GOE57" s="119"/>
      <c r="GOF57" s="119"/>
      <c r="GOG57" s="119"/>
      <c r="GOH57" s="119"/>
      <c r="GOI57" s="119"/>
      <c r="GOJ57" s="119"/>
      <c r="GOK57" s="119"/>
      <c r="GOL57" s="119"/>
      <c r="GOM57" s="119"/>
      <c r="GON57" s="119"/>
      <c r="GOO57" s="119"/>
      <c r="GOP57" s="119"/>
      <c r="GOQ57" s="119"/>
      <c r="GOR57" s="119"/>
      <c r="GOS57" s="119"/>
      <c r="GOT57" s="119"/>
      <c r="GOU57" s="119"/>
      <c r="GOV57" s="119"/>
      <c r="GOW57" s="119"/>
      <c r="GOX57" s="119"/>
      <c r="GOY57" s="119"/>
      <c r="GOZ57" s="119"/>
      <c r="GPA57" s="119"/>
      <c r="GPB57" s="119"/>
      <c r="GPC57" s="119"/>
      <c r="GPD57" s="119"/>
      <c r="GPE57" s="119"/>
      <c r="GPF57" s="119"/>
      <c r="GPG57" s="119"/>
      <c r="GPH57" s="119"/>
      <c r="GPI57" s="119"/>
      <c r="GPJ57" s="119"/>
      <c r="GPK57" s="119"/>
      <c r="GPL57" s="119"/>
      <c r="GPM57" s="119"/>
      <c r="GPN57" s="119"/>
      <c r="GPO57" s="119"/>
      <c r="GPP57" s="119"/>
      <c r="GPQ57" s="119"/>
      <c r="GPR57" s="119"/>
      <c r="GPS57" s="119"/>
      <c r="GPT57" s="119"/>
      <c r="GPU57" s="119"/>
      <c r="GPV57" s="119"/>
      <c r="GPW57" s="119"/>
      <c r="GPX57" s="119"/>
      <c r="GPY57" s="119"/>
      <c r="GPZ57" s="119"/>
      <c r="GQA57" s="119"/>
      <c r="GQB57" s="119"/>
      <c r="GQC57" s="119"/>
      <c r="GQD57" s="119"/>
      <c r="GQE57" s="119"/>
      <c r="GQF57" s="119"/>
      <c r="GQG57" s="119"/>
      <c r="GQH57" s="119"/>
      <c r="GQI57" s="119"/>
      <c r="GQJ57" s="119"/>
      <c r="GQK57" s="119"/>
      <c r="GQL57" s="119"/>
      <c r="GQM57" s="119"/>
      <c r="GQN57" s="119"/>
      <c r="GQO57" s="119"/>
      <c r="GQP57" s="119"/>
      <c r="GQQ57" s="119"/>
      <c r="GQR57" s="119"/>
      <c r="GQS57" s="119"/>
      <c r="GQT57" s="119"/>
      <c r="GQU57" s="119"/>
      <c r="GQV57" s="119"/>
      <c r="GQW57" s="119"/>
      <c r="GQX57" s="119"/>
      <c r="GQY57" s="119"/>
      <c r="GQZ57" s="119"/>
      <c r="GRA57" s="119"/>
      <c r="GRB57" s="119"/>
      <c r="GRC57" s="119"/>
      <c r="GRD57" s="119"/>
      <c r="GRE57" s="119"/>
      <c r="GRF57" s="119"/>
      <c r="GRG57" s="119"/>
      <c r="GRH57" s="119"/>
      <c r="GRI57" s="119"/>
      <c r="GRJ57" s="119"/>
      <c r="GRK57" s="119"/>
      <c r="GRL57" s="119"/>
      <c r="GRM57" s="119"/>
      <c r="GRN57" s="119"/>
      <c r="GRO57" s="119"/>
      <c r="GRP57" s="119"/>
      <c r="GRQ57" s="119"/>
      <c r="GRR57" s="119"/>
      <c r="GRS57" s="119"/>
      <c r="GRT57" s="119"/>
      <c r="GRU57" s="119"/>
      <c r="GRV57" s="119"/>
      <c r="GRW57" s="119"/>
      <c r="GRX57" s="119"/>
      <c r="GRY57" s="119"/>
      <c r="GRZ57" s="119"/>
      <c r="GSA57" s="119"/>
      <c r="GSB57" s="119"/>
      <c r="GSC57" s="119"/>
      <c r="GSD57" s="119"/>
      <c r="GSE57" s="119"/>
      <c r="GSF57" s="119"/>
      <c r="GSG57" s="119"/>
      <c r="GSH57" s="119"/>
      <c r="GSI57" s="119"/>
      <c r="GSJ57" s="119"/>
      <c r="GSK57" s="119"/>
      <c r="GSL57" s="119"/>
      <c r="GSM57" s="119"/>
      <c r="GSN57" s="119"/>
      <c r="GSO57" s="119"/>
      <c r="GSP57" s="119"/>
      <c r="GSQ57" s="119"/>
      <c r="GSR57" s="119"/>
      <c r="GSS57" s="119"/>
      <c r="GST57" s="119"/>
      <c r="GSU57" s="119"/>
      <c r="GSV57" s="119"/>
      <c r="GSW57" s="119"/>
      <c r="GSX57" s="119"/>
      <c r="GSY57" s="119"/>
      <c r="GSZ57" s="119"/>
      <c r="GTA57" s="119"/>
      <c r="GTB57" s="119"/>
      <c r="GTC57" s="119"/>
      <c r="GTD57" s="119"/>
      <c r="GTE57" s="119"/>
      <c r="GTF57" s="119"/>
      <c r="GTG57" s="119"/>
      <c r="GTH57" s="119"/>
      <c r="GTI57" s="119"/>
      <c r="GTJ57" s="119"/>
      <c r="GTK57" s="119"/>
      <c r="GTL57" s="119"/>
      <c r="GTM57" s="119"/>
      <c r="GTN57" s="119"/>
      <c r="GTO57" s="119"/>
      <c r="GTP57" s="119"/>
      <c r="GTQ57" s="119"/>
      <c r="GTR57" s="119"/>
      <c r="GTS57" s="119"/>
      <c r="GTT57" s="119"/>
      <c r="GTU57" s="119"/>
      <c r="GTV57" s="119"/>
      <c r="GTW57" s="119"/>
      <c r="GTX57" s="119"/>
      <c r="GTY57" s="119"/>
      <c r="GTZ57" s="119"/>
      <c r="GUA57" s="119"/>
      <c r="GUB57" s="119"/>
      <c r="GUC57" s="119"/>
      <c r="GUD57" s="119"/>
      <c r="GUE57" s="119"/>
      <c r="GUF57" s="119"/>
      <c r="GUG57" s="119"/>
      <c r="GUH57" s="119"/>
      <c r="GUI57" s="119"/>
      <c r="GUJ57" s="119"/>
      <c r="GUK57" s="119"/>
      <c r="GUL57" s="119"/>
      <c r="GUM57" s="119"/>
      <c r="GUN57" s="119"/>
      <c r="GUO57" s="119"/>
      <c r="GUP57" s="119"/>
      <c r="GUQ57" s="119"/>
      <c r="GUR57" s="119"/>
      <c r="GUS57" s="119"/>
      <c r="GUT57" s="119"/>
      <c r="GUU57" s="119"/>
      <c r="GUV57" s="119"/>
      <c r="GUW57" s="119"/>
      <c r="GUX57" s="119"/>
      <c r="GUY57" s="119"/>
      <c r="GUZ57" s="119"/>
      <c r="GVA57" s="119"/>
      <c r="GVB57" s="119"/>
      <c r="GVC57" s="119"/>
      <c r="GVD57" s="119"/>
      <c r="GVE57" s="119"/>
      <c r="GVF57" s="119"/>
      <c r="GVG57" s="119"/>
      <c r="GVH57" s="119"/>
      <c r="GVI57" s="119"/>
      <c r="GVJ57" s="119"/>
      <c r="GVK57" s="119"/>
      <c r="GVL57" s="119"/>
      <c r="GVM57" s="119"/>
      <c r="GVN57" s="119"/>
      <c r="GVO57" s="119"/>
      <c r="GVP57" s="119"/>
      <c r="GVQ57" s="119"/>
      <c r="GVR57" s="119"/>
      <c r="GVS57" s="119"/>
      <c r="GVT57" s="119"/>
      <c r="GVU57" s="119"/>
      <c r="GVV57" s="119"/>
      <c r="GVW57" s="119"/>
      <c r="GVX57" s="119"/>
      <c r="GVY57" s="119"/>
      <c r="GVZ57" s="119"/>
      <c r="GWA57" s="119"/>
      <c r="GWB57" s="119"/>
      <c r="GWC57" s="119"/>
      <c r="GWD57" s="119"/>
      <c r="GWE57" s="119"/>
      <c r="GWF57" s="119"/>
      <c r="GWG57" s="119"/>
      <c r="GWH57" s="119"/>
      <c r="GWI57" s="119"/>
      <c r="GWJ57" s="119"/>
      <c r="GWK57" s="119"/>
      <c r="GWL57" s="119"/>
      <c r="GWM57" s="119"/>
      <c r="GWN57" s="119"/>
      <c r="GWO57" s="119"/>
      <c r="GWP57" s="119"/>
      <c r="GWQ57" s="119"/>
      <c r="GWR57" s="119"/>
      <c r="GWS57" s="119"/>
      <c r="GWT57" s="119"/>
      <c r="GWU57" s="119"/>
      <c r="GWV57" s="119"/>
      <c r="GWW57" s="119"/>
      <c r="GWX57" s="119"/>
      <c r="GWY57" s="119"/>
      <c r="GWZ57" s="119"/>
      <c r="GXA57" s="119"/>
      <c r="GXB57" s="119"/>
      <c r="GXC57" s="119"/>
      <c r="GXD57" s="119"/>
      <c r="GXE57" s="119"/>
      <c r="GXF57" s="119"/>
      <c r="GXG57" s="119"/>
      <c r="GXH57" s="119"/>
      <c r="GXI57" s="119"/>
      <c r="GXJ57" s="119"/>
      <c r="GXK57" s="119"/>
      <c r="GXL57" s="119"/>
      <c r="GXM57" s="119"/>
      <c r="GXN57" s="119"/>
      <c r="GXO57" s="119"/>
      <c r="GXP57" s="119"/>
      <c r="GXQ57" s="119"/>
      <c r="GXR57" s="119"/>
      <c r="GXS57" s="119"/>
      <c r="GXT57" s="119"/>
      <c r="GXU57" s="119"/>
      <c r="GXV57" s="119"/>
      <c r="GXW57" s="119"/>
      <c r="GXX57" s="119"/>
      <c r="GXY57" s="119"/>
      <c r="GXZ57" s="119"/>
      <c r="GYA57" s="119"/>
      <c r="GYB57" s="119"/>
      <c r="GYC57" s="119"/>
      <c r="GYD57" s="119"/>
      <c r="GYE57" s="119"/>
      <c r="GYF57" s="119"/>
      <c r="GYG57" s="119"/>
      <c r="GYH57" s="119"/>
      <c r="GYI57" s="119"/>
      <c r="GYJ57" s="119"/>
      <c r="GYK57" s="119"/>
      <c r="GYL57" s="119"/>
      <c r="GYM57" s="119"/>
      <c r="GYN57" s="119"/>
      <c r="GYO57" s="119"/>
      <c r="GYP57" s="119"/>
      <c r="GYQ57" s="119"/>
      <c r="GYR57" s="119"/>
      <c r="GYS57" s="119"/>
      <c r="GYT57" s="119"/>
      <c r="GYU57" s="119"/>
      <c r="GYV57" s="119"/>
      <c r="GYW57" s="119"/>
      <c r="GYX57" s="119"/>
      <c r="GYY57" s="119"/>
      <c r="GYZ57" s="119"/>
      <c r="GZA57" s="119"/>
      <c r="GZB57" s="119"/>
      <c r="GZC57" s="119"/>
      <c r="GZD57" s="119"/>
      <c r="GZE57" s="119"/>
      <c r="GZF57" s="119"/>
      <c r="GZG57" s="119"/>
      <c r="GZH57" s="119"/>
      <c r="GZI57" s="119"/>
      <c r="GZJ57" s="119"/>
      <c r="GZK57" s="119"/>
      <c r="GZL57" s="119"/>
      <c r="GZM57" s="119"/>
      <c r="GZN57" s="119"/>
      <c r="GZO57" s="119"/>
      <c r="GZP57" s="119"/>
      <c r="GZQ57" s="119"/>
      <c r="GZR57" s="119"/>
      <c r="GZS57" s="119"/>
      <c r="GZT57" s="119"/>
      <c r="GZU57" s="119"/>
      <c r="GZV57" s="119"/>
      <c r="GZW57" s="119"/>
      <c r="GZX57" s="119"/>
      <c r="GZY57" s="119"/>
      <c r="GZZ57" s="119"/>
      <c r="HAA57" s="119"/>
      <c r="HAB57" s="119"/>
      <c r="HAC57" s="119"/>
      <c r="HAD57" s="119"/>
      <c r="HAE57" s="119"/>
      <c r="HAF57" s="119"/>
      <c r="HAG57" s="119"/>
      <c r="HAH57" s="119"/>
      <c r="HAI57" s="119"/>
      <c r="HAJ57" s="119"/>
      <c r="HAK57" s="119"/>
      <c r="HAL57" s="119"/>
      <c r="HAM57" s="119"/>
      <c r="HAN57" s="119"/>
      <c r="HAO57" s="119"/>
      <c r="HAP57" s="119"/>
      <c r="HAQ57" s="119"/>
      <c r="HAR57" s="119"/>
      <c r="HAS57" s="119"/>
      <c r="HAT57" s="119"/>
      <c r="HAU57" s="119"/>
      <c r="HAV57" s="119"/>
      <c r="HAW57" s="119"/>
      <c r="HAX57" s="119"/>
      <c r="HAY57" s="119"/>
      <c r="HAZ57" s="119"/>
      <c r="HBA57" s="119"/>
      <c r="HBB57" s="119"/>
      <c r="HBC57" s="119"/>
      <c r="HBD57" s="119"/>
      <c r="HBE57" s="119"/>
      <c r="HBF57" s="119"/>
      <c r="HBG57" s="119"/>
      <c r="HBH57" s="119"/>
      <c r="HBI57" s="119"/>
      <c r="HBJ57" s="119"/>
      <c r="HBK57" s="119"/>
      <c r="HBL57" s="119"/>
      <c r="HBM57" s="119"/>
      <c r="HBN57" s="119"/>
      <c r="HBO57" s="119"/>
      <c r="HBP57" s="119"/>
      <c r="HBQ57" s="119"/>
      <c r="HBR57" s="119"/>
      <c r="HBS57" s="119"/>
      <c r="HBT57" s="119"/>
      <c r="HBU57" s="119"/>
      <c r="HBV57" s="119"/>
      <c r="HBW57" s="119"/>
      <c r="HBX57" s="119"/>
      <c r="HBY57" s="119"/>
      <c r="HBZ57" s="119"/>
      <c r="HCA57" s="119"/>
      <c r="HCB57" s="119"/>
      <c r="HCC57" s="119"/>
      <c r="HCD57" s="119"/>
      <c r="HCE57" s="119"/>
      <c r="HCF57" s="119"/>
      <c r="HCG57" s="119"/>
      <c r="HCH57" s="119"/>
      <c r="HCI57" s="119"/>
      <c r="HCJ57" s="119"/>
      <c r="HCK57" s="119"/>
      <c r="HCL57" s="119"/>
      <c r="HCM57" s="119"/>
      <c r="HCN57" s="119"/>
      <c r="HCO57" s="119"/>
      <c r="HCP57" s="119"/>
      <c r="HCQ57" s="119"/>
      <c r="HCR57" s="119"/>
      <c r="HCS57" s="119"/>
      <c r="HCT57" s="119"/>
      <c r="HCU57" s="119"/>
      <c r="HCV57" s="119"/>
      <c r="HCW57" s="119"/>
      <c r="HCX57" s="119"/>
      <c r="HCY57" s="119"/>
      <c r="HCZ57" s="119"/>
      <c r="HDA57" s="119"/>
      <c r="HDB57" s="119"/>
      <c r="HDC57" s="119"/>
      <c r="HDD57" s="119"/>
      <c r="HDE57" s="119"/>
      <c r="HDF57" s="119"/>
      <c r="HDG57" s="119"/>
      <c r="HDH57" s="119"/>
      <c r="HDI57" s="119"/>
      <c r="HDJ57" s="119"/>
      <c r="HDK57" s="119"/>
      <c r="HDL57" s="119"/>
      <c r="HDM57" s="119"/>
      <c r="HDN57" s="119"/>
      <c r="HDO57" s="119"/>
      <c r="HDP57" s="119"/>
      <c r="HDQ57" s="119"/>
      <c r="HDR57" s="119"/>
      <c r="HDS57" s="119"/>
      <c r="HDT57" s="119"/>
      <c r="HDU57" s="119"/>
      <c r="HDV57" s="119"/>
      <c r="HDW57" s="119"/>
      <c r="HDX57" s="119"/>
      <c r="HDY57" s="119"/>
      <c r="HDZ57" s="119"/>
      <c r="HEA57" s="119"/>
      <c r="HEB57" s="119"/>
      <c r="HEC57" s="119"/>
      <c r="HED57" s="119"/>
      <c r="HEE57" s="119"/>
      <c r="HEF57" s="119"/>
      <c r="HEG57" s="119"/>
      <c r="HEH57" s="119"/>
      <c r="HEI57" s="119"/>
      <c r="HEJ57" s="119"/>
      <c r="HEK57" s="119"/>
      <c r="HEL57" s="119"/>
      <c r="HEM57" s="119"/>
      <c r="HEN57" s="119"/>
      <c r="HEO57" s="119"/>
      <c r="HEP57" s="119"/>
      <c r="HEQ57" s="119"/>
      <c r="HER57" s="119"/>
      <c r="HES57" s="119"/>
      <c r="HET57" s="119"/>
      <c r="HEU57" s="119"/>
      <c r="HEV57" s="119"/>
      <c r="HEW57" s="119"/>
      <c r="HEX57" s="119"/>
      <c r="HEY57" s="119"/>
      <c r="HEZ57" s="119"/>
      <c r="HFA57" s="119"/>
      <c r="HFB57" s="119"/>
      <c r="HFC57" s="119"/>
      <c r="HFD57" s="119"/>
      <c r="HFE57" s="119"/>
      <c r="HFF57" s="119"/>
      <c r="HFG57" s="119"/>
      <c r="HFH57" s="119"/>
      <c r="HFI57" s="119"/>
      <c r="HFJ57" s="119"/>
      <c r="HFK57" s="119"/>
      <c r="HFL57" s="119"/>
      <c r="HFM57" s="119"/>
      <c r="HFN57" s="119"/>
      <c r="HFO57" s="119"/>
      <c r="HFP57" s="119"/>
      <c r="HFQ57" s="119"/>
      <c r="HFR57" s="119"/>
      <c r="HFS57" s="119"/>
      <c r="HFT57" s="119"/>
      <c r="HFU57" s="119"/>
      <c r="HFV57" s="119"/>
      <c r="HFW57" s="119"/>
      <c r="HFX57" s="119"/>
      <c r="HFY57" s="119"/>
      <c r="HFZ57" s="119"/>
      <c r="HGA57" s="119"/>
      <c r="HGB57" s="119"/>
      <c r="HGC57" s="119"/>
      <c r="HGD57" s="119"/>
      <c r="HGE57" s="119"/>
      <c r="HGF57" s="119"/>
      <c r="HGG57" s="119"/>
      <c r="HGH57" s="119"/>
      <c r="HGI57" s="119"/>
      <c r="HGJ57" s="119"/>
      <c r="HGK57" s="119"/>
      <c r="HGL57" s="119"/>
      <c r="HGM57" s="119"/>
      <c r="HGN57" s="119"/>
      <c r="HGO57" s="119"/>
      <c r="HGP57" s="119"/>
      <c r="HGQ57" s="119"/>
      <c r="HGR57" s="119"/>
      <c r="HGS57" s="119"/>
      <c r="HGT57" s="119"/>
      <c r="HGU57" s="119"/>
      <c r="HGV57" s="119"/>
      <c r="HGW57" s="119"/>
      <c r="HGX57" s="119"/>
      <c r="HGY57" s="119"/>
      <c r="HGZ57" s="119"/>
      <c r="HHA57" s="119"/>
      <c r="HHB57" s="119"/>
      <c r="HHC57" s="119"/>
      <c r="HHD57" s="119"/>
      <c r="HHE57" s="119"/>
      <c r="HHF57" s="119"/>
      <c r="HHG57" s="119"/>
      <c r="HHH57" s="119"/>
      <c r="HHI57" s="119"/>
      <c r="HHJ57" s="119"/>
      <c r="HHK57" s="119"/>
      <c r="HHL57" s="119"/>
      <c r="HHM57" s="119"/>
      <c r="HHN57" s="119"/>
      <c r="HHO57" s="119"/>
      <c r="HHP57" s="119"/>
      <c r="HHQ57" s="119"/>
      <c r="HHR57" s="119"/>
      <c r="HHS57" s="119"/>
      <c r="HHT57" s="119"/>
      <c r="HHU57" s="119"/>
      <c r="HHV57" s="119"/>
      <c r="HHW57" s="119"/>
      <c r="HHX57" s="119"/>
      <c r="HHY57" s="119"/>
      <c r="HHZ57" s="119"/>
      <c r="HIA57" s="119"/>
      <c r="HIB57" s="119"/>
      <c r="HIC57" s="119"/>
      <c r="HID57" s="119"/>
      <c r="HIE57" s="119"/>
      <c r="HIF57" s="119"/>
      <c r="HIG57" s="119"/>
      <c r="HIH57" s="119"/>
      <c r="HII57" s="119"/>
      <c r="HIJ57" s="119"/>
      <c r="HIK57" s="119"/>
      <c r="HIL57" s="119"/>
      <c r="HIM57" s="119"/>
      <c r="HIN57" s="119"/>
      <c r="HIO57" s="119"/>
      <c r="HIP57" s="119"/>
      <c r="HIQ57" s="119"/>
      <c r="HIR57" s="119"/>
      <c r="HIS57" s="119"/>
      <c r="HIT57" s="119"/>
      <c r="HIU57" s="119"/>
      <c r="HIV57" s="119"/>
      <c r="HIW57" s="119"/>
      <c r="HIX57" s="119"/>
      <c r="HIY57" s="119"/>
      <c r="HIZ57" s="119"/>
      <c r="HJA57" s="119"/>
      <c r="HJB57" s="119"/>
      <c r="HJC57" s="119"/>
      <c r="HJD57" s="119"/>
      <c r="HJE57" s="119"/>
      <c r="HJF57" s="119"/>
      <c r="HJG57" s="119"/>
      <c r="HJH57" s="119"/>
      <c r="HJI57" s="119"/>
      <c r="HJJ57" s="119"/>
      <c r="HJK57" s="119"/>
      <c r="HJL57" s="119"/>
      <c r="HJM57" s="119"/>
      <c r="HJN57" s="119"/>
      <c r="HJO57" s="119"/>
      <c r="HJP57" s="119"/>
      <c r="HJQ57" s="119"/>
      <c r="HJR57" s="119"/>
      <c r="HJS57" s="119"/>
      <c r="HJT57" s="119"/>
      <c r="HJU57" s="119"/>
      <c r="HJV57" s="119"/>
      <c r="HJW57" s="119"/>
      <c r="HJX57" s="119"/>
      <c r="HJY57" s="119"/>
      <c r="HJZ57" s="119"/>
      <c r="HKA57" s="119"/>
      <c r="HKB57" s="119"/>
      <c r="HKC57" s="119"/>
      <c r="HKD57" s="119"/>
      <c r="HKE57" s="119"/>
      <c r="HKF57" s="119"/>
      <c r="HKG57" s="119"/>
      <c r="HKH57" s="119"/>
      <c r="HKI57" s="119"/>
      <c r="HKJ57" s="119"/>
      <c r="HKK57" s="119"/>
      <c r="HKL57" s="119"/>
      <c r="HKM57" s="119"/>
      <c r="HKN57" s="119"/>
      <c r="HKO57" s="119"/>
      <c r="HKP57" s="119"/>
      <c r="HKQ57" s="119"/>
      <c r="HKR57" s="119"/>
      <c r="HKS57" s="119"/>
      <c r="HKT57" s="119"/>
      <c r="HKU57" s="119"/>
      <c r="HKV57" s="119"/>
      <c r="HKW57" s="119"/>
      <c r="HKX57" s="119"/>
      <c r="HKY57" s="119"/>
      <c r="HKZ57" s="119"/>
      <c r="HLA57" s="119"/>
      <c r="HLB57" s="119"/>
      <c r="HLC57" s="119"/>
      <c r="HLD57" s="119"/>
      <c r="HLE57" s="119"/>
      <c r="HLF57" s="119"/>
      <c r="HLG57" s="119"/>
      <c r="HLH57" s="119"/>
      <c r="HLI57" s="119"/>
      <c r="HLJ57" s="119"/>
      <c r="HLK57" s="119"/>
      <c r="HLL57" s="119"/>
      <c r="HLM57" s="119"/>
      <c r="HLN57" s="119"/>
      <c r="HLO57" s="119"/>
      <c r="HLP57" s="119"/>
      <c r="HLQ57" s="119"/>
      <c r="HLR57" s="119"/>
      <c r="HLS57" s="119"/>
      <c r="HLT57" s="119"/>
      <c r="HLU57" s="119"/>
      <c r="HLV57" s="119"/>
      <c r="HLW57" s="119"/>
      <c r="HLX57" s="119"/>
      <c r="HLY57" s="119"/>
      <c r="HLZ57" s="119"/>
      <c r="HMA57" s="119"/>
      <c r="HMB57" s="119"/>
      <c r="HMC57" s="119"/>
      <c r="HMD57" s="119"/>
      <c r="HME57" s="119"/>
      <c r="HMF57" s="119"/>
      <c r="HMG57" s="119"/>
      <c r="HMH57" s="119"/>
      <c r="HMI57" s="119"/>
      <c r="HMJ57" s="119"/>
      <c r="HMK57" s="119"/>
      <c r="HML57" s="119"/>
      <c r="HMM57" s="119"/>
      <c r="HMN57" s="119"/>
      <c r="HMO57" s="119"/>
      <c r="HMP57" s="119"/>
      <c r="HMQ57" s="119"/>
      <c r="HMR57" s="119"/>
      <c r="HMS57" s="119"/>
      <c r="HMT57" s="119"/>
      <c r="HMU57" s="119"/>
      <c r="HMV57" s="119"/>
      <c r="HMW57" s="119"/>
      <c r="HMX57" s="119"/>
      <c r="HMY57" s="119"/>
      <c r="HMZ57" s="119"/>
      <c r="HNA57" s="119"/>
      <c r="HNB57" s="119"/>
      <c r="HNC57" s="119"/>
      <c r="HND57" s="119"/>
      <c r="HNE57" s="119"/>
      <c r="HNF57" s="119"/>
      <c r="HNG57" s="119"/>
      <c r="HNH57" s="119"/>
      <c r="HNI57" s="119"/>
      <c r="HNJ57" s="119"/>
      <c r="HNK57" s="119"/>
      <c r="HNL57" s="119"/>
      <c r="HNM57" s="119"/>
      <c r="HNN57" s="119"/>
      <c r="HNO57" s="119"/>
      <c r="HNP57" s="119"/>
      <c r="HNQ57" s="119"/>
      <c r="HNR57" s="119"/>
      <c r="HNS57" s="119"/>
      <c r="HNT57" s="119"/>
      <c r="HNU57" s="119"/>
      <c r="HNV57" s="119"/>
      <c r="HNW57" s="119"/>
      <c r="HNX57" s="119"/>
      <c r="HNY57" s="119"/>
      <c r="HNZ57" s="119"/>
      <c r="HOA57" s="119"/>
      <c r="HOB57" s="119"/>
      <c r="HOC57" s="119"/>
      <c r="HOD57" s="119"/>
      <c r="HOE57" s="119"/>
      <c r="HOF57" s="119"/>
      <c r="HOG57" s="119"/>
      <c r="HOH57" s="119"/>
      <c r="HOI57" s="119"/>
      <c r="HOJ57" s="119"/>
      <c r="HOK57" s="119"/>
      <c r="HOL57" s="119"/>
      <c r="HOM57" s="119"/>
      <c r="HON57" s="119"/>
      <c r="HOO57" s="119"/>
      <c r="HOP57" s="119"/>
      <c r="HOQ57" s="119"/>
      <c r="HOR57" s="119"/>
      <c r="HOS57" s="119"/>
      <c r="HOT57" s="119"/>
      <c r="HOU57" s="119"/>
      <c r="HOV57" s="119"/>
      <c r="HOW57" s="119"/>
      <c r="HOX57" s="119"/>
      <c r="HOY57" s="119"/>
      <c r="HOZ57" s="119"/>
      <c r="HPA57" s="119"/>
      <c r="HPB57" s="119"/>
      <c r="HPC57" s="119"/>
      <c r="HPD57" s="119"/>
      <c r="HPE57" s="119"/>
      <c r="HPF57" s="119"/>
      <c r="HPG57" s="119"/>
      <c r="HPH57" s="119"/>
      <c r="HPI57" s="119"/>
      <c r="HPJ57" s="119"/>
      <c r="HPK57" s="119"/>
      <c r="HPL57" s="119"/>
      <c r="HPM57" s="119"/>
      <c r="HPN57" s="119"/>
      <c r="HPO57" s="119"/>
      <c r="HPP57" s="119"/>
      <c r="HPQ57" s="119"/>
      <c r="HPR57" s="119"/>
      <c r="HPS57" s="119"/>
      <c r="HPT57" s="119"/>
      <c r="HPU57" s="119"/>
      <c r="HPV57" s="119"/>
      <c r="HPW57" s="119"/>
      <c r="HPX57" s="119"/>
      <c r="HPY57" s="119"/>
      <c r="HPZ57" s="119"/>
      <c r="HQA57" s="119"/>
      <c r="HQB57" s="119"/>
      <c r="HQC57" s="119"/>
      <c r="HQD57" s="119"/>
      <c r="HQE57" s="119"/>
      <c r="HQF57" s="119"/>
      <c r="HQG57" s="119"/>
      <c r="HQH57" s="119"/>
      <c r="HQI57" s="119"/>
      <c r="HQJ57" s="119"/>
      <c r="HQK57" s="119"/>
      <c r="HQL57" s="119"/>
      <c r="HQM57" s="119"/>
      <c r="HQN57" s="119"/>
      <c r="HQO57" s="119"/>
      <c r="HQP57" s="119"/>
      <c r="HQQ57" s="119"/>
      <c r="HQR57" s="119"/>
      <c r="HQS57" s="119"/>
      <c r="HQT57" s="119"/>
      <c r="HQU57" s="119"/>
      <c r="HQV57" s="119"/>
      <c r="HQW57" s="119"/>
      <c r="HQX57" s="119"/>
      <c r="HQY57" s="119"/>
      <c r="HQZ57" s="119"/>
      <c r="HRA57" s="119"/>
      <c r="HRB57" s="119"/>
      <c r="HRC57" s="119"/>
      <c r="HRD57" s="119"/>
      <c r="HRE57" s="119"/>
      <c r="HRF57" s="119"/>
      <c r="HRG57" s="119"/>
      <c r="HRH57" s="119"/>
      <c r="HRI57" s="119"/>
      <c r="HRJ57" s="119"/>
      <c r="HRK57" s="119"/>
      <c r="HRL57" s="119"/>
      <c r="HRM57" s="119"/>
      <c r="HRN57" s="119"/>
      <c r="HRO57" s="119"/>
      <c r="HRP57" s="119"/>
      <c r="HRQ57" s="119"/>
      <c r="HRR57" s="119"/>
      <c r="HRS57" s="119"/>
      <c r="HRT57" s="119"/>
      <c r="HRU57" s="119"/>
      <c r="HRV57" s="119"/>
      <c r="HRW57" s="119"/>
      <c r="HRX57" s="119"/>
      <c r="HRY57" s="119"/>
      <c r="HRZ57" s="119"/>
      <c r="HSA57" s="119"/>
      <c r="HSB57" s="119"/>
      <c r="HSC57" s="119"/>
      <c r="HSD57" s="119"/>
      <c r="HSE57" s="119"/>
      <c r="HSF57" s="119"/>
      <c r="HSG57" s="119"/>
      <c r="HSH57" s="119"/>
      <c r="HSI57" s="119"/>
      <c r="HSJ57" s="119"/>
      <c r="HSK57" s="119"/>
      <c r="HSL57" s="119"/>
      <c r="HSM57" s="119"/>
      <c r="HSN57" s="119"/>
      <c r="HSO57" s="119"/>
      <c r="HSP57" s="119"/>
      <c r="HSQ57" s="119"/>
      <c r="HSR57" s="119"/>
      <c r="HSS57" s="119"/>
      <c r="HST57" s="119"/>
      <c r="HSU57" s="119"/>
      <c r="HSV57" s="119"/>
      <c r="HSW57" s="119"/>
      <c r="HSX57" s="119"/>
      <c r="HSY57" s="119"/>
      <c r="HSZ57" s="119"/>
      <c r="HTA57" s="119"/>
      <c r="HTB57" s="119"/>
      <c r="HTC57" s="119"/>
      <c r="HTD57" s="119"/>
      <c r="HTE57" s="119"/>
      <c r="HTF57" s="119"/>
      <c r="HTG57" s="119"/>
      <c r="HTH57" s="119"/>
      <c r="HTI57" s="119"/>
      <c r="HTJ57" s="119"/>
      <c r="HTK57" s="119"/>
      <c r="HTL57" s="119"/>
      <c r="HTM57" s="119"/>
      <c r="HTN57" s="119"/>
      <c r="HTO57" s="119"/>
      <c r="HTP57" s="119"/>
      <c r="HTQ57" s="119"/>
      <c r="HTR57" s="119"/>
      <c r="HTS57" s="119"/>
      <c r="HTT57" s="119"/>
      <c r="HTU57" s="119"/>
      <c r="HTV57" s="119"/>
      <c r="HTW57" s="119"/>
      <c r="HTX57" s="119"/>
      <c r="HTY57" s="119"/>
      <c r="HTZ57" s="119"/>
      <c r="HUA57" s="119"/>
      <c r="HUB57" s="119"/>
      <c r="HUC57" s="119"/>
      <c r="HUD57" s="119"/>
      <c r="HUE57" s="119"/>
      <c r="HUF57" s="119"/>
      <c r="HUG57" s="119"/>
      <c r="HUH57" s="119"/>
      <c r="HUI57" s="119"/>
      <c r="HUJ57" s="119"/>
      <c r="HUK57" s="119"/>
      <c r="HUL57" s="119"/>
      <c r="HUM57" s="119"/>
      <c r="HUN57" s="119"/>
      <c r="HUO57" s="119"/>
      <c r="HUP57" s="119"/>
      <c r="HUQ57" s="119"/>
      <c r="HUR57" s="119"/>
      <c r="HUS57" s="119"/>
      <c r="HUT57" s="119"/>
      <c r="HUU57" s="119"/>
      <c r="HUV57" s="119"/>
      <c r="HUW57" s="119"/>
      <c r="HUX57" s="119"/>
      <c r="HUY57" s="119"/>
      <c r="HUZ57" s="119"/>
      <c r="HVA57" s="119"/>
      <c r="HVB57" s="119"/>
      <c r="HVC57" s="119"/>
      <c r="HVD57" s="119"/>
      <c r="HVE57" s="119"/>
      <c r="HVF57" s="119"/>
      <c r="HVG57" s="119"/>
      <c r="HVH57" s="119"/>
      <c r="HVI57" s="119"/>
      <c r="HVJ57" s="119"/>
      <c r="HVK57" s="119"/>
      <c r="HVL57" s="119"/>
      <c r="HVM57" s="119"/>
      <c r="HVN57" s="119"/>
      <c r="HVO57" s="119"/>
      <c r="HVP57" s="119"/>
      <c r="HVQ57" s="119"/>
      <c r="HVR57" s="119"/>
      <c r="HVS57" s="119"/>
      <c r="HVT57" s="119"/>
      <c r="HVU57" s="119"/>
      <c r="HVV57" s="119"/>
      <c r="HVW57" s="119"/>
      <c r="HVX57" s="119"/>
      <c r="HVY57" s="119"/>
      <c r="HVZ57" s="119"/>
      <c r="HWA57" s="119"/>
      <c r="HWB57" s="119"/>
      <c r="HWC57" s="119"/>
      <c r="HWD57" s="119"/>
      <c r="HWE57" s="119"/>
      <c r="HWF57" s="119"/>
      <c r="HWG57" s="119"/>
      <c r="HWH57" s="119"/>
      <c r="HWI57" s="119"/>
      <c r="HWJ57" s="119"/>
      <c r="HWK57" s="119"/>
      <c r="HWL57" s="119"/>
      <c r="HWM57" s="119"/>
      <c r="HWN57" s="119"/>
      <c r="HWO57" s="119"/>
      <c r="HWP57" s="119"/>
      <c r="HWQ57" s="119"/>
      <c r="HWR57" s="119"/>
      <c r="HWS57" s="119"/>
      <c r="HWT57" s="119"/>
      <c r="HWU57" s="119"/>
      <c r="HWV57" s="119"/>
      <c r="HWW57" s="119"/>
      <c r="HWX57" s="119"/>
      <c r="HWY57" s="119"/>
      <c r="HWZ57" s="119"/>
      <c r="HXA57" s="119"/>
      <c r="HXB57" s="119"/>
      <c r="HXC57" s="119"/>
      <c r="HXD57" s="119"/>
      <c r="HXE57" s="119"/>
      <c r="HXF57" s="119"/>
      <c r="HXG57" s="119"/>
      <c r="HXH57" s="119"/>
      <c r="HXI57" s="119"/>
      <c r="HXJ57" s="119"/>
      <c r="HXK57" s="119"/>
      <c r="HXL57" s="119"/>
      <c r="HXM57" s="119"/>
      <c r="HXN57" s="119"/>
      <c r="HXO57" s="119"/>
      <c r="HXP57" s="119"/>
      <c r="HXQ57" s="119"/>
      <c r="HXR57" s="119"/>
      <c r="HXS57" s="119"/>
      <c r="HXT57" s="119"/>
      <c r="HXU57" s="119"/>
      <c r="HXV57" s="119"/>
      <c r="HXW57" s="119"/>
      <c r="HXX57" s="119"/>
      <c r="HXY57" s="119"/>
      <c r="HXZ57" s="119"/>
      <c r="HYA57" s="119"/>
      <c r="HYB57" s="119"/>
      <c r="HYC57" s="119"/>
      <c r="HYD57" s="119"/>
      <c r="HYE57" s="119"/>
      <c r="HYF57" s="119"/>
      <c r="HYG57" s="119"/>
      <c r="HYH57" s="119"/>
      <c r="HYI57" s="119"/>
      <c r="HYJ57" s="119"/>
      <c r="HYK57" s="119"/>
      <c r="HYL57" s="119"/>
      <c r="HYM57" s="119"/>
      <c r="HYN57" s="119"/>
      <c r="HYO57" s="119"/>
      <c r="HYP57" s="119"/>
      <c r="HYQ57" s="119"/>
      <c r="HYR57" s="119"/>
      <c r="HYS57" s="119"/>
      <c r="HYT57" s="119"/>
      <c r="HYU57" s="119"/>
      <c r="HYV57" s="119"/>
      <c r="HYW57" s="119"/>
      <c r="HYX57" s="119"/>
      <c r="HYY57" s="119"/>
      <c r="HYZ57" s="119"/>
      <c r="HZA57" s="119"/>
      <c r="HZB57" s="119"/>
      <c r="HZC57" s="119"/>
      <c r="HZD57" s="119"/>
      <c r="HZE57" s="119"/>
      <c r="HZF57" s="119"/>
      <c r="HZG57" s="119"/>
      <c r="HZH57" s="119"/>
      <c r="HZI57" s="119"/>
      <c r="HZJ57" s="119"/>
      <c r="HZK57" s="119"/>
      <c r="HZL57" s="119"/>
      <c r="HZM57" s="119"/>
      <c r="HZN57" s="119"/>
      <c r="HZO57" s="119"/>
      <c r="HZP57" s="119"/>
      <c r="HZQ57" s="119"/>
      <c r="HZR57" s="119"/>
      <c r="HZS57" s="119"/>
      <c r="HZT57" s="119"/>
      <c r="HZU57" s="119"/>
      <c r="HZV57" s="119"/>
      <c r="HZW57" s="119"/>
      <c r="HZX57" s="119"/>
      <c r="HZY57" s="119"/>
      <c r="HZZ57" s="119"/>
      <c r="IAA57" s="119"/>
      <c r="IAB57" s="119"/>
      <c r="IAC57" s="119"/>
      <c r="IAD57" s="119"/>
      <c r="IAE57" s="119"/>
      <c r="IAF57" s="119"/>
      <c r="IAG57" s="119"/>
      <c r="IAH57" s="119"/>
      <c r="IAI57" s="119"/>
      <c r="IAJ57" s="119"/>
      <c r="IAK57" s="119"/>
      <c r="IAL57" s="119"/>
      <c r="IAM57" s="119"/>
      <c r="IAN57" s="119"/>
      <c r="IAO57" s="119"/>
      <c r="IAP57" s="119"/>
      <c r="IAQ57" s="119"/>
      <c r="IAR57" s="119"/>
      <c r="IAS57" s="119"/>
      <c r="IAT57" s="119"/>
      <c r="IAU57" s="119"/>
      <c r="IAV57" s="119"/>
      <c r="IAW57" s="119"/>
      <c r="IAX57" s="119"/>
      <c r="IAY57" s="119"/>
      <c r="IAZ57" s="119"/>
      <c r="IBA57" s="119"/>
      <c r="IBB57" s="119"/>
      <c r="IBC57" s="119"/>
      <c r="IBD57" s="119"/>
      <c r="IBE57" s="119"/>
      <c r="IBF57" s="119"/>
      <c r="IBG57" s="119"/>
      <c r="IBH57" s="119"/>
      <c r="IBI57" s="119"/>
      <c r="IBJ57" s="119"/>
      <c r="IBK57" s="119"/>
      <c r="IBL57" s="119"/>
      <c r="IBM57" s="119"/>
      <c r="IBN57" s="119"/>
      <c r="IBO57" s="119"/>
      <c r="IBP57" s="119"/>
      <c r="IBQ57" s="119"/>
      <c r="IBR57" s="119"/>
      <c r="IBS57" s="119"/>
      <c r="IBT57" s="119"/>
      <c r="IBU57" s="119"/>
      <c r="IBV57" s="119"/>
      <c r="IBW57" s="119"/>
      <c r="IBX57" s="119"/>
      <c r="IBY57" s="119"/>
      <c r="IBZ57" s="119"/>
      <c r="ICA57" s="119"/>
      <c r="ICB57" s="119"/>
      <c r="ICC57" s="119"/>
      <c r="ICD57" s="119"/>
      <c r="ICE57" s="119"/>
      <c r="ICF57" s="119"/>
      <c r="ICG57" s="119"/>
      <c r="ICH57" s="119"/>
      <c r="ICI57" s="119"/>
      <c r="ICJ57" s="119"/>
      <c r="ICK57" s="119"/>
      <c r="ICL57" s="119"/>
      <c r="ICM57" s="119"/>
      <c r="ICN57" s="119"/>
      <c r="ICO57" s="119"/>
      <c r="ICP57" s="119"/>
      <c r="ICQ57" s="119"/>
      <c r="ICR57" s="119"/>
      <c r="ICS57" s="119"/>
      <c r="ICT57" s="119"/>
      <c r="ICU57" s="119"/>
      <c r="ICV57" s="119"/>
      <c r="ICW57" s="119"/>
      <c r="ICX57" s="119"/>
      <c r="ICY57" s="119"/>
      <c r="ICZ57" s="119"/>
      <c r="IDA57" s="119"/>
      <c r="IDB57" s="119"/>
      <c r="IDC57" s="119"/>
      <c r="IDD57" s="119"/>
      <c r="IDE57" s="119"/>
      <c r="IDF57" s="119"/>
      <c r="IDG57" s="119"/>
      <c r="IDH57" s="119"/>
      <c r="IDI57" s="119"/>
      <c r="IDJ57" s="119"/>
      <c r="IDK57" s="119"/>
      <c r="IDL57" s="119"/>
      <c r="IDM57" s="119"/>
      <c r="IDN57" s="119"/>
      <c r="IDO57" s="119"/>
      <c r="IDP57" s="119"/>
      <c r="IDQ57" s="119"/>
      <c r="IDR57" s="119"/>
      <c r="IDS57" s="119"/>
      <c r="IDT57" s="119"/>
      <c r="IDU57" s="119"/>
      <c r="IDV57" s="119"/>
      <c r="IDW57" s="119"/>
      <c r="IDX57" s="119"/>
      <c r="IDY57" s="119"/>
      <c r="IDZ57" s="119"/>
      <c r="IEA57" s="119"/>
      <c r="IEB57" s="119"/>
      <c r="IEC57" s="119"/>
      <c r="IED57" s="119"/>
      <c r="IEE57" s="119"/>
      <c r="IEF57" s="119"/>
      <c r="IEG57" s="119"/>
      <c r="IEH57" s="119"/>
      <c r="IEI57" s="119"/>
      <c r="IEJ57" s="119"/>
      <c r="IEK57" s="119"/>
      <c r="IEL57" s="119"/>
      <c r="IEM57" s="119"/>
      <c r="IEN57" s="119"/>
      <c r="IEO57" s="119"/>
      <c r="IEP57" s="119"/>
      <c r="IEQ57" s="119"/>
      <c r="IER57" s="119"/>
      <c r="IES57" s="119"/>
      <c r="IET57" s="119"/>
      <c r="IEU57" s="119"/>
      <c r="IEV57" s="119"/>
      <c r="IEW57" s="119"/>
      <c r="IEX57" s="119"/>
      <c r="IEY57" s="119"/>
      <c r="IEZ57" s="119"/>
      <c r="IFA57" s="119"/>
      <c r="IFB57" s="119"/>
      <c r="IFC57" s="119"/>
      <c r="IFD57" s="119"/>
      <c r="IFE57" s="119"/>
      <c r="IFF57" s="119"/>
      <c r="IFG57" s="119"/>
      <c r="IFH57" s="119"/>
      <c r="IFI57" s="119"/>
      <c r="IFJ57" s="119"/>
      <c r="IFK57" s="119"/>
      <c r="IFL57" s="119"/>
      <c r="IFM57" s="119"/>
      <c r="IFN57" s="119"/>
      <c r="IFO57" s="119"/>
      <c r="IFP57" s="119"/>
      <c r="IFQ57" s="119"/>
      <c r="IFR57" s="119"/>
      <c r="IFS57" s="119"/>
      <c r="IFT57" s="119"/>
      <c r="IFU57" s="119"/>
      <c r="IFV57" s="119"/>
      <c r="IFW57" s="119"/>
      <c r="IFX57" s="119"/>
      <c r="IFY57" s="119"/>
      <c r="IFZ57" s="119"/>
      <c r="IGA57" s="119"/>
      <c r="IGB57" s="119"/>
      <c r="IGC57" s="119"/>
      <c r="IGD57" s="119"/>
      <c r="IGE57" s="119"/>
      <c r="IGF57" s="119"/>
      <c r="IGG57" s="119"/>
      <c r="IGH57" s="119"/>
      <c r="IGI57" s="119"/>
      <c r="IGJ57" s="119"/>
      <c r="IGK57" s="119"/>
      <c r="IGL57" s="119"/>
      <c r="IGM57" s="119"/>
      <c r="IGN57" s="119"/>
      <c r="IGO57" s="119"/>
      <c r="IGP57" s="119"/>
      <c r="IGQ57" s="119"/>
      <c r="IGR57" s="119"/>
      <c r="IGS57" s="119"/>
      <c r="IGT57" s="119"/>
      <c r="IGU57" s="119"/>
      <c r="IGV57" s="119"/>
      <c r="IGW57" s="119"/>
      <c r="IGX57" s="119"/>
      <c r="IGY57" s="119"/>
      <c r="IGZ57" s="119"/>
      <c r="IHA57" s="119"/>
      <c r="IHB57" s="119"/>
      <c r="IHC57" s="119"/>
      <c r="IHD57" s="119"/>
      <c r="IHE57" s="119"/>
      <c r="IHF57" s="119"/>
      <c r="IHG57" s="119"/>
      <c r="IHH57" s="119"/>
      <c r="IHI57" s="119"/>
      <c r="IHJ57" s="119"/>
      <c r="IHK57" s="119"/>
      <c r="IHL57" s="119"/>
      <c r="IHM57" s="119"/>
      <c r="IHN57" s="119"/>
      <c r="IHO57" s="119"/>
      <c r="IHP57" s="119"/>
      <c r="IHQ57" s="119"/>
      <c r="IHR57" s="119"/>
      <c r="IHS57" s="119"/>
      <c r="IHT57" s="119"/>
      <c r="IHU57" s="119"/>
      <c r="IHV57" s="119"/>
      <c r="IHW57" s="119"/>
      <c r="IHX57" s="119"/>
      <c r="IHY57" s="119"/>
      <c r="IHZ57" s="119"/>
      <c r="IIA57" s="119"/>
      <c r="IIB57" s="119"/>
      <c r="IIC57" s="119"/>
      <c r="IID57" s="119"/>
      <c r="IIE57" s="119"/>
      <c r="IIF57" s="119"/>
      <c r="IIG57" s="119"/>
      <c r="IIH57" s="119"/>
      <c r="III57" s="119"/>
      <c r="IIJ57" s="119"/>
      <c r="IIK57" s="119"/>
      <c r="IIL57" s="119"/>
      <c r="IIM57" s="119"/>
      <c r="IIN57" s="119"/>
      <c r="IIO57" s="119"/>
      <c r="IIP57" s="119"/>
      <c r="IIQ57" s="119"/>
      <c r="IIR57" s="119"/>
      <c r="IIS57" s="119"/>
      <c r="IIT57" s="119"/>
      <c r="IIU57" s="119"/>
      <c r="IIV57" s="119"/>
      <c r="IIW57" s="119"/>
      <c r="IIX57" s="119"/>
      <c r="IIY57" s="119"/>
      <c r="IIZ57" s="119"/>
      <c r="IJA57" s="119"/>
      <c r="IJB57" s="119"/>
      <c r="IJC57" s="119"/>
      <c r="IJD57" s="119"/>
      <c r="IJE57" s="119"/>
      <c r="IJF57" s="119"/>
      <c r="IJG57" s="119"/>
      <c r="IJH57" s="119"/>
      <c r="IJI57" s="119"/>
      <c r="IJJ57" s="119"/>
      <c r="IJK57" s="119"/>
      <c r="IJL57" s="119"/>
      <c r="IJM57" s="119"/>
      <c r="IJN57" s="119"/>
      <c r="IJO57" s="119"/>
      <c r="IJP57" s="119"/>
      <c r="IJQ57" s="119"/>
      <c r="IJR57" s="119"/>
      <c r="IJS57" s="119"/>
      <c r="IJT57" s="119"/>
      <c r="IJU57" s="119"/>
      <c r="IJV57" s="119"/>
      <c r="IJW57" s="119"/>
      <c r="IJX57" s="119"/>
      <c r="IJY57" s="119"/>
      <c r="IJZ57" s="119"/>
      <c r="IKA57" s="119"/>
      <c r="IKB57" s="119"/>
      <c r="IKC57" s="119"/>
      <c r="IKD57" s="119"/>
      <c r="IKE57" s="119"/>
      <c r="IKF57" s="119"/>
      <c r="IKG57" s="119"/>
      <c r="IKH57" s="119"/>
      <c r="IKI57" s="119"/>
      <c r="IKJ57" s="119"/>
      <c r="IKK57" s="119"/>
      <c r="IKL57" s="119"/>
      <c r="IKM57" s="119"/>
      <c r="IKN57" s="119"/>
      <c r="IKO57" s="119"/>
      <c r="IKP57" s="119"/>
      <c r="IKQ57" s="119"/>
      <c r="IKR57" s="119"/>
      <c r="IKS57" s="119"/>
      <c r="IKT57" s="119"/>
      <c r="IKU57" s="119"/>
      <c r="IKV57" s="119"/>
      <c r="IKW57" s="119"/>
      <c r="IKX57" s="119"/>
      <c r="IKY57" s="119"/>
      <c r="IKZ57" s="119"/>
      <c r="ILA57" s="119"/>
      <c r="ILB57" s="119"/>
      <c r="ILC57" s="119"/>
      <c r="ILD57" s="119"/>
      <c r="ILE57" s="119"/>
      <c r="ILF57" s="119"/>
      <c r="ILG57" s="119"/>
      <c r="ILH57" s="119"/>
      <c r="ILI57" s="119"/>
      <c r="ILJ57" s="119"/>
      <c r="ILK57" s="119"/>
      <c r="ILL57" s="119"/>
      <c r="ILM57" s="119"/>
      <c r="ILN57" s="119"/>
      <c r="ILO57" s="119"/>
      <c r="ILP57" s="119"/>
      <c r="ILQ57" s="119"/>
      <c r="ILR57" s="119"/>
      <c r="ILS57" s="119"/>
      <c r="ILT57" s="119"/>
      <c r="ILU57" s="119"/>
      <c r="ILV57" s="119"/>
      <c r="ILW57" s="119"/>
      <c r="ILX57" s="119"/>
      <c r="ILY57" s="119"/>
      <c r="ILZ57" s="119"/>
      <c r="IMA57" s="119"/>
      <c r="IMB57" s="119"/>
      <c r="IMC57" s="119"/>
      <c r="IMD57" s="119"/>
      <c r="IME57" s="119"/>
      <c r="IMF57" s="119"/>
      <c r="IMG57" s="119"/>
      <c r="IMH57" s="119"/>
      <c r="IMI57" s="119"/>
      <c r="IMJ57" s="119"/>
      <c r="IMK57" s="119"/>
      <c r="IML57" s="119"/>
      <c r="IMM57" s="119"/>
      <c r="IMN57" s="119"/>
      <c r="IMO57" s="119"/>
      <c r="IMP57" s="119"/>
      <c r="IMQ57" s="119"/>
      <c r="IMR57" s="119"/>
      <c r="IMS57" s="119"/>
      <c r="IMT57" s="119"/>
      <c r="IMU57" s="119"/>
      <c r="IMV57" s="119"/>
      <c r="IMW57" s="119"/>
      <c r="IMX57" s="119"/>
      <c r="IMY57" s="119"/>
      <c r="IMZ57" s="119"/>
      <c r="INA57" s="119"/>
      <c r="INB57" s="119"/>
      <c r="INC57" s="119"/>
      <c r="IND57" s="119"/>
      <c r="INE57" s="119"/>
      <c r="INF57" s="119"/>
      <c r="ING57" s="119"/>
      <c r="INH57" s="119"/>
      <c r="INI57" s="119"/>
      <c r="INJ57" s="119"/>
      <c r="INK57" s="119"/>
      <c r="INL57" s="119"/>
      <c r="INM57" s="119"/>
      <c r="INN57" s="119"/>
      <c r="INO57" s="119"/>
      <c r="INP57" s="119"/>
      <c r="INQ57" s="119"/>
      <c r="INR57" s="119"/>
      <c r="INS57" s="119"/>
      <c r="INT57" s="119"/>
      <c r="INU57" s="119"/>
      <c r="INV57" s="119"/>
      <c r="INW57" s="119"/>
      <c r="INX57" s="119"/>
      <c r="INY57" s="119"/>
      <c r="INZ57" s="119"/>
      <c r="IOA57" s="119"/>
      <c r="IOB57" s="119"/>
      <c r="IOC57" s="119"/>
      <c r="IOD57" s="119"/>
      <c r="IOE57" s="119"/>
      <c r="IOF57" s="119"/>
      <c r="IOG57" s="119"/>
      <c r="IOH57" s="119"/>
      <c r="IOI57" s="119"/>
      <c r="IOJ57" s="119"/>
      <c r="IOK57" s="119"/>
      <c r="IOL57" s="119"/>
      <c r="IOM57" s="119"/>
      <c r="ION57" s="119"/>
      <c r="IOO57" s="119"/>
      <c r="IOP57" s="119"/>
      <c r="IOQ57" s="119"/>
      <c r="IOR57" s="119"/>
      <c r="IOS57" s="119"/>
      <c r="IOT57" s="119"/>
      <c r="IOU57" s="119"/>
      <c r="IOV57" s="119"/>
      <c r="IOW57" s="119"/>
      <c r="IOX57" s="119"/>
      <c r="IOY57" s="119"/>
      <c r="IOZ57" s="119"/>
      <c r="IPA57" s="119"/>
      <c r="IPB57" s="119"/>
      <c r="IPC57" s="119"/>
      <c r="IPD57" s="119"/>
      <c r="IPE57" s="119"/>
      <c r="IPF57" s="119"/>
      <c r="IPG57" s="119"/>
      <c r="IPH57" s="119"/>
      <c r="IPI57" s="119"/>
      <c r="IPJ57" s="119"/>
      <c r="IPK57" s="119"/>
      <c r="IPL57" s="119"/>
      <c r="IPM57" s="119"/>
      <c r="IPN57" s="119"/>
      <c r="IPO57" s="119"/>
      <c r="IPP57" s="119"/>
      <c r="IPQ57" s="119"/>
      <c r="IPR57" s="119"/>
      <c r="IPS57" s="119"/>
      <c r="IPT57" s="119"/>
      <c r="IPU57" s="119"/>
      <c r="IPV57" s="119"/>
      <c r="IPW57" s="119"/>
      <c r="IPX57" s="119"/>
      <c r="IPY57" s="119"/>
      <c r="IPZ57" s="119"/>
      <c r="IQA57" s="119"/>
      <c r="IQB57" s="119"/>
      <c r="IQC57" s="119"/>
      <c r="IQD57" s="119"/>
      <c r="IQE57" s="119"/>
      <c r="IQF57" s="119"/>
      <c r="IQG57" s="119"/>
      <c r="IQH57" s="119"/>
      <c r="IQI57" s="119"/>
      <c r="IQJ57" s="119"/>
      <c r="IQK57" s="119"/>
      <c r="IQL57" s="119"/>
      <c r="IQM57" s="119"/>
      <c r="IQN57" s="119"/>
      <c r="IQO57" s="119"/>
      <c r="IQP57" s="119"/>
      <c r="IQQ57" s="119"/>
      <c r="IQR57" s="119"/>
      <c r="IQS57" s="119"/>
      <c r="IQT57" s="119"/>
      <c r="IQU57" s="119"/>
      <c r="IQV57" s="119"/>
      <c r="IQW57" s="119"/>
      <c r="IQX57" s="119"/>
      <c r="IQY57" s="119"/>
      <c r="IQZ57" s="119"/>
      <c r="IRA57" s="119"/>
      <c r="IRB57" s="119"/>
      <c r="IRC57" s="119"/>
      <c r="IRD57" s="119"/>
      <c r="IRE57" s="119"/>
      <c r="IRF57" s="119"/>
      <c r="IRG57" s="119"/>
      <c r="IRH57" s="119"/>
      <c r="IRI57" s="119"/>
      <c r="IRJ57" s="119"/>
      <c r="IRK57" s="119"/>
      <c r="IRL57" s="119"/>
      <c r="IRM57" s="119"/>
      <c r="IRN57" s="119"/>
      <c r="IRO57" s="119"/>
      <c r="IRP57" s="119"/>
      <c r="IRQ57" s="119"/>
      <c r="IRR57" s="119"/>
      <c r="IRS57" s="119"/>
      <c r="IRT57" s="119"/>
      <c r="IRU57" s="119"/>
      <c r="IRV57" s="119"/>
      <c r="IRW57" s="119"/>
      <c r="IRX57" s="119"/>
      <c r="IRY57" s="119"/>
      <c r="IRZ57" s="119"/>
      <c r="ISA57" s="119"/>
      <c r="ISB57" s="119"/>
      <c r="ISC57" s="119"/>
      <c r="ISD57" s="119"/>
      <c r="ISE57" s="119"/>
      <c r="ISF57" s="119"/>
      <c r="ISG57" s="119"/>
      <c r="ISH57" s="119"/>
      <c r="ISI57" s="119"/>
      <c r="ISJ57" s="119"/>
      <c r="ISK57" s="119"/>
      <c r="ISL57" s="119"/>
      <c r="ISM57" s="119"/>
      <c r="ISN57" s="119"/>
      <c r="ISO57" s="119"/>
      <c r="ISP57" s="119"/>
      <c r="ISQ57" s="119"/>
      <c r="ISR57" s="119"/>
      <c r="ISS57" s="119"/>
      <c r="IST57" s="119"/>
      <c r="ISU57" s="119"/>
      <c r="ISV57" s="119"/>
      <c r="ISW57" s="119"/>
      <c r="ISX57" s="119"/>
      <c r="ISY57" s="119"/>
      <c r="ISZ57" s="119"/>
      <c r="ITA57" s="119"/>
      <c r="ITB57" s="119"/>
      <c r="ITC57" s="119"/>
      <c r="ITD57" s="119"/>
      <c r="ITE57" s="119"/>
      <c r="ITF57" s="119"/>
      <c r="ITG57" s="119"/>
      <c r="ITH57" s="119"/>
      <c r="ITI57" s="119"/>
      <c r="ITJ57" s="119"/>
      <c r="ITK57" s="119"/>
      <c r="ITL57" s="119"/>
      <c r="ITM57" s="119"/>
      <c r="ITN57" s="119"/>
      <c r="ITO57" s="119"/>
      <c r="ITP57" s="119"/>
      <c r="ITQ57" s="119"/>
      <c r="ITR57" s="119"/>
      <c r="ITS57" s="119"/>
      <c r="ITT57" s="119"/>
      <c r="ITU57" s="119"/>
      <c r="ITV57" s="119"/>
      <c r="ITW57" s="119"/>
      <c r="ITX57" s="119"/>
      <c r="ITY57" s="119"/>
      <c r="ITZ57" s="119"/>
      <c r="IUA57" s="119"/>
      <c r="IUB57" s="119"/>
      <c r="IUC57" s="119"/>
      <c r="IUD57" s="119"/>
      <c r="IUE57" s="119"/>
      <c r="IUF57" s="119"/>
      <c r="IUG57" s="119"/>
      <c r="IUH57" s="119"/>
      <c r="IUI57" s="119"/>
      <c r="IUJ57" s="119"/>
      <c r="IUK57" s="119"/>
      <c r="IUL57" s="119"/>
      <c r="IUM57" s="119"/>
      <c r="IUN57" s="119"/>
      <c r="IUO57" s="119"/>
      <c r="IUP57" s="119"/>
      <c r="IUQ57" s="119"/>
      <c r="IUR57" s="119"/>
      <c r="IUS57" s="119"/>
      <c r="IUT57" s="119"/>
      <c r="IUU57" s="119"/>
      <c r="IUV57" s="119"/>
      <c r="IUW57" s="119"/>
      <c r="IUX57" s="119"/>
      <c r="IUY57" s="119"/>
      <c r="IUZ57" s="119"/>
      <c r="IVA57" s="119"/>
      <c r="IVB57" s="119"/>
      <c r="IVC57" s="119"/>
      <c r="IVD57" s="119"/>
      <c r="IVE57" s="119"/>
      <c r="IVF57" s="119"/>
      <c r="IVG57" s="119"/>
      <c r="IVH57" s="119"/>
      <c r="IVI57" s="119"/>
      <c r="IVJ57" s="119"/>
      <c r="IVK57" s="119"/>
      <c r="IVL57" s="119"/>
      <c r="IVM57" s="119"/>
      <c r="IVN57" s="119"/>
      <c r="IVO57" s="119"/>
      <c r="IVP57" s="119"/>
      <c r="IVQ57" s="119"/>
      <c r="IVR57" s="119"/>
      <c r="IVS57" s="119"/>
      <c r="IVT57" s="119"/>
      <c r="IVU57" s="119"/>
      <c r="IVV57" s="119"/>
      <c r="IVW57" s="119"/>
      <c r="IVX57" s="119"/>
      <c r="IVY57" s="119"/>
      <c r="IVZ57" s="119"/>
      <c r="IWA57" s="119"/>
      <c r="IWB57" s="119"/>
      <c r="IWC57" s="119"/>
      <c r="IWD57" s="119"/>
      <c r="IWE57" s="119"/>
      <c r="IWF57" s="119"/>
      <c r="IWG57" s="119"/>
      <c r="IWH57" s="119"/>
      <c r="IWI57" s="119"/>
      <c r="IWJ57" s="119"/>
      <c r="IWK57" s="119"/>
      <c r="IWL57" s="119"/>
      <c r="IWM57" s="119"/>
      <c r="IWN57" s="119"/>
      <c r="IWO57" s="119"/>
      <c r="IWP57" s="119"/>
      <c r="IWQ57" s="119"/>
      <c r="IWR57" s="119"/>
      <c r="IWS57" s="119"/>
      <c r="IWT57" s="119"/>
      <c r="IWU57" s="119"/>
      <c r="IWV57" s="119"/>
      <c r="IWW57" s="119"/>
      <c r="IWX57" s="119"/>
      <c r="IWY57" s="119"/>
      <c r="IWZ57" s="119"/>
      <c r="IXA57" s="119"/>
      <c r="IXB57" s="119"/>
      <c r="IXC57" s="119"/>
      <c r="IXD57" s="119"/>
      <c r="IXE57" s="119"/>
      <c r="IXF57" s="119"/>
      <c r="IXG57" s="119"/>
      <c r="IXH57" s="119"/>
      <c r="IXI57" s="119"/>
      <c r="IXJ57" s="119"/>
      <c r="IXK57" s="119"/>
      <c r="IXL57" s="119"/>
      <c r="IXM57" s="119"/>
      <c r="IXN57" s="119"/>
      <c r="IXO57" s="119"/>
      <c r="IXP57" s="119"/>
      <c r="IXQ57" s="119"/>
      <c r="IXR57" s="119"/>
      <c r="IXS57" s="119"/>
      <c r="IXT57" s="119"/>
      <c r="IXU57" s="119"/>
      <c r="IXV57" s="119"/>
      <c r="IXW57" s="119"/>
      <c r="IXX57" s="119"/>
      <c r="IXY57" s="119"/>
      <c r="IXZ57" s="119"/>
      <c r="IYA57" s="119"/>
      <c r="IYB57" s="119"/>
      <c r="IYC57" s="119"/>
      <c r="IYD57" s="119"/>
      <c r="IYE57" s="119"/>
      <c r="IYF57" s="119"/>
      <c r="IYG57" s="119"/>
      <c r="IYH57" s="119"/>
      <c r="IYI57" s="119"/>
      <c r="IYJ57" s="119"/>
      <c r="IYK57" s="119"/>
      <c r="IYL57" s="119"/>
      <c r="IYM57" s="119"/>
      <c r="IYN57" s="119"/>
      <c r="IYO57" s="119"/>
      <c r="IYP57" s="119"/>
      <c r="IYQ57" s="119"/>
      <c r="IYR57" s="119"/>
      <c r="IYS57" s="119"/>
      <c r="IYT57" s="119"/>
      <c r="IYU57" s="119"/>
      <c r="IYV57" s="119"/>
      <c r="IYW57" s="119"/>
      <c r="IYX57" s="119"/>
      <c r="IYY57" s="119"/>
      <c r="IYZ57" s="119"/>
      <c r="IZA57" s="119"/>
      <c r="IZB57" s="119"/>
      <c r="IZC57" s="119"/>
      <c r="IZD57" s="119"/>
      <c r="IZE57" s="119"/>
      <c r="IZF57" s="119"/>
      <c r="IZG57" s="119"/>
      <c r="IZH57" s="119"/>
      <c r="IZI57" s="119"/>
      <c r="IZJ57" s="119"/>
      <c r="IZK57" s="119"/>
      <c r="IZL57" s="119"/>
      <c r="IZM57" s="119"/>
      <c r="IZN57" s="119"/>
      <c r="IZO57" s="119"/>
      <c r="IZP57" s="119"/>
      <c r="IZQ57" s="119"/>
      <c r="IZR57" s="119"/>
      <c r="IZS57" s="119"/>
      <c r="IZT57" s="119"/>
      <c r="IZU57" s="119"/>
      <c r="IZV57" s="119"/>
      <c r="IZW57" s="119"/>
      <c r="IZX57" s="119"/>
      <c r="IZY57" s="119"/>
      <c r="IZZ57" s="119"/>
      <c r="JAA57" s="119"/>
      <c r="JAB57" s="119"/>
      <c r="JAC57" s="119"/>
      <c r="JAD57" s="119"/>
      <c r="JAE57" s="119"/>
      <c r="JAF57" s="119"/>
      <c r="JAG57" s="119"/>
      <c r="JAH57" s="119"/>
      <c r="JAI57" s="119"/>
      <c r="JAJ57" s="119"/>
      <c r="JAK57" s="119"/>
      <c r="JAL57" s="119"/>
      <c r="JAM57" s="119"/>
      <c r="JAN57" s="119"/>
      <c r="JAO57" s="119"/>
      <c r="JAP57" s="119"/>
      <c r="JAQ57" s="119"/>
      <c r="JAR57" s="119"/>
      <c r="JAS57" s="119"/>
      <c r="JAT57" s="119"/>
      <c r="JAU57" s="119"/>
      <c r="JAV57" s="119"/>
      <c r="JAW57" s="119"/>
      <c r="JAX57" s="119"/>
      <c r="JAY57" s="119"/>
      <c r="JAZ57" s="119"/>
      <c r="JBA57" s="119"/>
      <c r="JBB57" s="119"/>
      <c r="JBC57" s="119"/>
      <c r="JBD57" s="119"/>
      <c r="JBE57" s="119"/>
      <c r="JBF57" s="119"/>
      <c r="JBG57" s="119"/>
      <c r="JBH57" s="119"/>
      <c r="JBI57" s="119"/>
      <c r="JBJ57" s="119"/>
      <c r="JBK57" s="119"/>
      <c r="JBL57" s="119"/>
      <c r="JBM57" s="119"/>
      <c r="JBN57" s="119"/>
      <c r="JBO57" s="119"/>
      <c r="JBP57" s="119"/>
      <c r="JBQ57" s="119"/>
      <c r="JBR57" s="119"/>
      <c r="JBS57" s="119"/>
      <c r="JBT57" s="119"/>
      <c r="JBU57" s="119"/>
      <c r="JBV57" s="119"/>
      <c r="JBW57" s="119"/>
      <c r="JBX57" s="119"/>
      <c r="JBY57" s="119"/>
      <c r="JBZ57" s="119"/>
      <c r="JCA57" s="119"/>
      <c r="JCB57" s="119"/>
      <c r="JCC57" s="119"/>
      <c r="JCD57" s="119"/>
      <c r="JCE57" s="119"/>
      <c r="JCF57" s="119"/>
      <c r="JCG57" s="119"/>
      <c r="JCH57" s="119"/>
      <c r="JCI57" s="119"/>
      <c r="JCJ57" s="119"/>
      <c r="JCK57" s="119"/>
      <c r="JCL57" s="119"/>
      <c r="JCM57" s="119"/>
      <c r="JCN57" s="119"/>
      <c r="JCO57" s="119"/>
      <c r="JCP57" s="119"/>
      <c r="JCQ57" s="119"/>
      <c r="JCR57" s="119"/>
      <c r="JCS57" s="119"/>
      <c r="JCT57" s="119"/>
      <c r="JCU57" s="119"/>
      <c r="JCV57" s="119"/>
      <c r="JCW57" s="119"/>
      <c r="JCX57" s="119"/>
      <c r="JCY57" s="119"/>
      <c r="JCZ57" s="119"/>
      <c r="JDA57" s="119"/>
      <c r="JDB57" s="119"/>
      <c r="JDC57" s="119"/>
      <c r="JDD57" s="119"/>
      <c r="JDE57" s="119"/>
      <c r="JDF57" s="119"/>
      <c r="JDG57" s="119"/>
      <c r="JDH57" s="119"/>
      <c r="JDI57" s="119"/>
      <c r="JDJ57" s="119"/>
      <c r="JDK57" s="119"/>
      <c r="JDL57" s="119"/>
      <c r="JDM57" s="119"/>
      <c r="JDN57" s="119"/>
      <c r="JDO57" s="119"/>
      <c r="JDP57" s="119"/>
      <c r="JDQ57" s="119"/>
      <c r="JDR57" s="119"/>
      <c r="JDS57" s="119"/>
      <c r="JDT57" s="119"/>
      <c r="JDU57" s="119"/>
      <c r="JDV57" s="119"/>
      <c r="JDW57" s="119"/>
      <c r="JDX57" s="119"/>
      <c r="JDY57" s="119"/>
      <c r="JDZ57" s="119"/>
      <c r="JEA57" s="119"/>
      <c r="JEB57" s="119"/>
      <c r="JEC57" s="119"/>
      <c r="JED57" s="119"/>
      <c r="JEE57" s="119"/>
      <c r="JEF57" s="119"/>
      <c r="JEG57" s="119"/>
      <c r="JEH57" s="119"/>
      <c r="JEI57" s="119"/>
      <c r="JEJ57" s="119"/>
      <c r="JEK57" s="119"/>
      <c r="JEL57" s="119"/>
      <c r="JEM57" s="119"/>
      <c r="JEN57" s="119"/>
      <c r="JEO57" s="119"/>
      <c r="JEP57" s="119"/>
      <c r="JEQ57" s="119"/>
      <c r="JER57" s="119"/>
      <c r="JES57" s="119"/>
      <c r="JET57" s="119"/>
      <c r="JEU57" s="119"/>
      <c r="JEV57" s="119"/>
      <c r="JEW57" s="119"/>
      <c r="JEX57" s="119"/>
      <c r="JEY57" s="119"/>
      <c r="JEZ57" s="119"/>
      <c r="JFA57" s="119"/>
      <c r="JFB57" s="119"/>
      <c r="JFC57" s="119"/>
      <c r="JFD57" s="119"/>
      <c r="JFE57" s="119"/>
      <c r="JFF57" s="119"/>
      <c r="JFG57" s="119"/>
      <c r="JFH57" s="119"/>
      <c r="JFI57" s="119"/>
      <c r="JFJ57" s="119"/>
      <c r="JFK57" s="119"/>
      <c r="JFL57" s="119"/>
      <c r="JFM57" s="119"/>
      <c r="JFN57" s="119"/>
      <c r="JFO57" s="119"/>
      <c r="JFP57" s="119"/>
      <c r="JFQ57" s="119"/>
      <c r="JFR57" s="119"/>
      <c r="JFS57" s="119"/>
      <c r="JFT57" s="119"/>
      <c r="JFU57" s="119"/>
      <c r="JFV57" s="119"/>
      <c r="JFW57" s="119"/>
      <c r="JFX57" s="119"/>
      <c r="JFY57" s="119"/>
      <c r="JFZ57" s="119"/>
      <c r="JGA57" s="119"/>
      <c r="JGB57" s="119"/>
      <c r="JGC57" s="119"/>
      <c r="JGD57" s="119"/>
      <c r="JGE57" s="119"/>
      <c r="JGF57" s="119"/>
      <c r="JGG57" s="119"/>
      <c r="JGH57" s="119"/>
      <c r="JGI57" s="119"/>
      <c r="JGJ57" s="119"/>
      <c r="JGK57" s="119"/>
      <c r="JGL57" s="119"/>
      <c r="JGM57" s="119"/>
      <c r="JGN57" s="119"/>
      <c r="JGO57" s="119"/>
      <c r="JGP57" s="119"/>
      <c r="JGQ57" s="119"/>
      <c r="JGR57" s="119"/>
      <c r="JGS57" s="119"/>
      <c r="JGT57" s="119"/>
      <c r="JGU57" s="119"/>
      <c r="JGV57" s="119"/>
      <c r="JGW57" s="119"/>
      <c r="JGX57" s="119"/>
      <c r="JGY57" s="119"/>
      <c r="JGZ57" s="119"/>
      <c r="JHA57" s="119"/>
      <c r="JHB57" s="119"/>
      <c r="JHC57" s="119"/>
      <c r="JHD57" s="119"/>
      <c r="JHE57" s="119"/>
      <c r="JHF57" s="119"/>
      <c r="JHG57" s="119"/>
      <c r="JHH57" s="119"/>
      <c r="JHI57" s="119"/>
      <c r="JHJ57" s="119"/>
      <c r="JHK57" s="119"/>
      <c r="JHL57" s="119"/>
      <c r="JHM57" s="119"/>
      <c r="JHN57" s="119"/>
      <c r="JHO57" s="119"/>
      <c r="JHP57" s="119"/>
      <c r="JHQ57" s="119"/>
      <c r="JHR57" s="119"/>
      <c r="JHS57" s="119"/>
      <c r="JHT57" s="119"/>
      <c r="JHU57" s="119"/>
      <c r="JHV57" s="119"/>
      <c r="JHW57" s="119"/>
      <c r="JHX57" s="119"/>
      <c r="JHY57" s="119"/>
      <c r="JHZ57" s="119"/>
      <c r="JIA57" s="119"/>
      <c r="JIB57" s="119"/>
      <c r="JIC57" s="119"/>
      <c r="JID57" s="119"/>
      <c r="JIE57" s="119"/>
      <c r="JIF57" s="119"/>
      <c r="JIG57" s="119"/>
      <c r="JIH57" s="119"/>
      <c r="JII57" s="119"/>
      <c r="JIJ57" s="119"/>
      <c r="JIK57" s="119"/>
      <c r="JIL57" s="119"/>
      <c r="JIM57" s="119"/>
      <c r="JIN57" s="119"/>
      <c r="JIO57" s="119"/>
      <c r="JIP57" s="119"/>
      <c r="JIQ57" s="119"/>
      <c r="JIR57" s="119"/>
      <c r="JIS57" s="119"/>
      <c r="JIT57" s="119"/>
      <c r="JIU57" s="119"/>
      <c r="JIV57" s="119"/>
      <c r="JIW57" s="119"/>
      <c r="JIX57" s="119"/>
      <c r="JIY57" s="119"/>
      <c r="JIZ57" s="119"/>
      <c r="JJA57" s="119"/>
      <c r="JJB57" s="119"/>
      <c r="JJC57" s="119"/>
      <c r="JJD57" s="119"/>
      <c r="JJE57" s="119"/>
      <c r="JJF57" s="119"/>
      <c r="JJG57" s="119"/>
      <c r="JJH57" s="119"/>
      <c r="JJI57" s="119"/>
      <c r="JJJ57" s="119"/>
      <c r="JJK57" s="119"/>
      <c r="JJL57" s="119"/>
      <c r="JJM57" s="119"/>
      <c r="JJN57" s="119"/>
      <c r="JJO57" s="119"/>
      <c r="JJP57" s="119"/>
      <c r="JJQ57" s="119"/>
      <c r="JJR57" s="119"/>
      <c r="JJS57" s="119"/>
      <c r="JJT57" s="119"/>
      <c r="JJU57" s="119"/>
      <c r="JJV57" s="119"/>
      <c r="JJW57" s="119"/>
      <c r="JJX57" s="119"/>
      <c r="JJY57" s="119"/>
      <c r="JJZ57" s="119"/>
      <c r="JKA57" s="119"/>
      <c r="JKB57" s="119"/>
      <c r="JKC57" s="119"/>
      <c r="JKD57" s="119"/>
      <c r="JKE57" s="119"/>
      <c r="JKF57" s="119"/>
      <c r="JKG57" s="119"/>
      <c r="JKH57" s="119"/>
      <c r="JKI57" s="119"/>
      <c r="JKJ57" s="119"/>
      <c r="JKK57" s="119"/>
      <c r="JKL57" s="119"/>
      <c r="JKM57" s="119"/>
      <c r="JKN57" s="119"/>
      <c r="JKO57" s="119"/>
      <c r="JKP57" s="119"/>
      <c r="JKQ57" s="119"/>
      <c r="JKR57" s="119"/>
      <c r="JKS57" s="119"/>
      <c r="JKT57" s="119"/>
      <c r="JKU57" s="119"/>
      <c r="JKV57" s="119"/>
      <c r="JKW57" s="119"/>
      <c r="JKX57" s="119"/>
      <c r="JKY57" s="119"/>
      <c r="JKZ57" s="119"/>
      <c r="JLA57" s="119"/>
      <c r="JLB57" s="119"/>
      <c r="JLC57" s="119"/>
      <c r="JLD57" s="119"/>
      <c r="JLE57" s="119"/>
      <c r="JLF57" s="119"/>
      <c r="JLG57" s="119"/>
      <c r="JLH57" s="119"/>
      <c r="JLI57" s="119"/>
      <c r="JLJ57" s="119"/>
      <c r="JLK57" s="119"/>
      <c r="JLL57" s="119"/>
      <c r="JLM57" s="119"/>
      <c r="JLN57" s="119"/>
      <c r="JLO57" s="119"/>
      <c r="JLP57" s="119"/>
      <c r="JLQ57" s="119"/>
      <c r="JLR57" s="119"/>
      <c r="JLS57" s="119"/>
      <c r="JLT57" s="119"/>
      <c r="JLU57" s="119"/>
      <c r="JLV57" s="119"/>
      <c r="JLW57" s="119"/>
      <c r="JLX57" s="119"/>
      <c r="JLY57" s="119"/>
      <c r="JLZ57" s="119"/>
      <c r="JMA57" s="119"/>
      <c r="JMB57" s="119"/>
      <c r="JMC57" s="119"/>
      <c r="JMD57" s="119"/>
      <c r="JME57" s="119"/>
      <c r="JMF57" s="119"/>
      <c r="JMG57" s="119"/>
      <c r="JMH57" s="119"/>
      <c r="JMI57" s="119"/>
      <c r="JMJ57" s="119"/>
      <c r="JMK57" s="119"/>
      <c r="JML57" s="119"/>
      <c r="JMM57" s="119"/>
      <c r="JMN57" s="119"/>
      <c r="JMO57" s="119"/>
      <c r="JMP57" s="119"/>
      <c r="JMQ57" s="119"/>
      <c r="JMR57" s="119"/>
      <c r="JMS57" s="119"/>
      <c r="JMT57" s="119"/>
      <c r="JMU57" s="119"/>
      <c r="JMV57" s="119"/>
      <c r="JMW57" s="119"/>
      <c r="JMX57" s="119"/>
      <c r="JMY57" s="119"/>
      <c r="JMZ57" s="119"/>
      <c r="JNA57" s="119"/>
      <c r="JNB57" s="119"/>
      <c r="JNC57" s="119"/>
      <c r="JND57" s="119"/>
      <c r="JNE57" s="119"/>
      <c r="JNF57" s="119"/>
      <c r="JNG57" s="119"/>
      <c r="JNH57" s="119"/>
      <c r="JNI57" s="119"/>
      <c r="JNJ57" s="119"/>
      <c r="JNK57" s="119"/>
      <c r="JNL57" s="119"/>
      <c r="JNM57" s="119"/>
      <c r="JNN57" s="119"/>
      <c r="JNO57" s="119"/>
      <c r="JNP57" s="119"/>
      <c r="JNQ57" s="119"/>
      <c r="JNR57" s="119"/>
      <c r="JNS57" s="119"/>
      <c r="JNT57" s="119"/>
      <c r="JNU57" s="119"/>
      <c r="JNV57" s="119"/>
      <c r="JNW57" s="119"/>
      <c r="JNX57" s="119"/>
      <c r="JNY57" s="119"/>
      <c r="JNZ57" s="119"/>
      <c r="JOA57" s="119"/>
      <c r="JOB57" s="119"/>
      <c r="JOC57" s="119"/>
      <c r="JOD57" s="119"/>
      <c r="JOE57" s="119"/>
      <c r="JOF57" s="119"/>
      <c r="JOG57" s="119"/>
      <c r="JOH57" s="119"/>
      <c r="JOI57" s="119"/>
      <c r="JOJ57" s="119"/>
      <c r="JOK57" s="119"/>
      <c r="JOL57" s="119"/>
      <c r="JOM57" s="119"/>
      <c r="JON57" s="119"/>
      <c r="JOO57" s="119"/>
      <c r="JOP57" s="119"/>
      <c r="JOQ57" s="119"/>
      <c r="JOR57" s="119"/>
      <c r="JOS57" s="119"/>
      <c r="JOT57" s="119"/>
      <c r="JOU57" s="119"/>
      <c r="JOV57" s="119"/>
      <c r="JOW57" s="119"/>
      <c r="JOX57" s="119"/>
      <c r="JOY57" s="119"/>
      <c r="JOZ57" s="119"/>
      <c r="JPA57" s="119"/>
      <c r="JPB57" s="119"/>
      <c r="JPC57" s="119"/>
      <c r="JPD57" s="119"/>
      <c r="JPE57" s="119"/>
      <c r="JPF57" s="119"/>
      <c r="JPG57" s="119"/>
      <c r="JPH57" s="119"/>
      <c r="JPI57" s="119"/>
      <c r="JPJ57" s="119"/>
      <c r="JPK57" s="119"/>
      <c r="JPL57" s="119"/>
      <c r="JPM57" s="119"/>
      <c r="JPN57" s="119"/>
      <c r="JPO57" s="119"/>
      <c r="JPP57" s="119"/>
      <c r="JPQ57" s="119"/>
      <c r="JPR57" s="119"/>
      <c r="JPS57" s="119"/>
      <c r="JPT57" s="119"/>
      <c r="JPU57" s="119"/>
      <c r="JPV57" s="119"/>
      <c r="JPW57" s="119"/>
      <c r="JPX57" s="119"/>
      <c r="JPY57" s="119"/>
      <c r="JPZ57" s="119"/>
      <c r="JQA57" s="119"/>
      <c r="JQB57" s="119"/>
      <c r="JQC57" s="119"/>
      <c r="JQD57" s="119"/>
      <c r="JQE57" s="119"/>
      <c r="JQF57" s="119"/>
      <c r="JQG57" s="119"/>
      <c r="JQH57" s="119"/>
      <c r="JQI57" s="119"/>
      <c r="JQJ57" s="119"/>
      <c r="JQK57" s="119"/>
      <c r="JQL57" s="119"/>
      <c r="JQM57" s="119"/>
      <c r="JQN57" s="119"/>
      <c r="JQO57" s="119"/>
      <c r="JQP57" s="119"/>
      <c r="JQQ57" s="119"/>
      <c r="JQR57" s="119"/>
      <c r="JQS57" s="119"/>
      <c r="JQT57" s="119"/>
      <c r="JQU57" s="119"/>
      <c r="JQV57" s="119"/>
      <c r="JQW57" s="119"/>
      <c r="JQX57" s="119"/>
      <c r="JQY57" s="119"/>
      <c r="JQZ57" s="119"/>
      <c r="JRA57" s="119"/>
      <c r="JRB57" s="119"/>
      <c r="JRC57" s="119"/>
      <c r="JRD57" s="119"/>
      <c r="JRE57" s="119"/>
      <c r="JRF57" s="119"/>
      <c r="JRG57" s="119"/>
      <c r="JRH57" s="119"/>
      <c r="JRI57" s="119"/>
      <c r="JRJ57" s="119"/>
      <c r="JRK57" s="119"/>
      <c r="JRL57" s="119"/>
      <c r="JRM57" s="119"/>
      <c r="JRN57" s="119"/>
      <c r="JRO57" s="119"/>
      <c r="JRP57" s="119"/>
      <c r="JRQ57" s="119"/>
      <c r="JRR57" s="119"/>
      <c r="JRS57" s="119"/>
      <c r="JRT57" s="119"/>
      <c r="JRU57" s="119"/>
      <c r="JRV57" s="119"/>
      <c r="JRW57" s="119"/>
      <c r="JRX57" s="119"/>
      <c r="JRY57" s="119"/>
      <c r="JRZ57" s="119"/>
      <c r="JSA57" s="119"/>
      <c r="JSB57" s="119"/>
      <c r="JSC57" s="119"/>
      <c r="JSD57" s="119"/>
      <c r="JSE57" s="119"/>
      <c r="JSF57" s="119"/>
      <c r="JSG57" s="119"/>
      <c r="JSH57" s="119"/>
      <c r="JSI57" s="119"/>
      <c r="JSJ57" s="119"/>
      <c r="JSK57" s="119"/>
      <c r="JSL57" s="119"/>
      <c r="JSM57" s="119"/>
      <c r="JSN57" s="119"/>
      <c r="JSO57" s="119"/>
      <c r="JSP57" s="119"/>
      <c r="JSQ57" s="119"/>
      <c r="JSR57" s="119"/>
      <c r="JSS57" s="119"/>
      <c r="JST57" s="119"/>
      <c r="JSU57" s="119"/>
      <c r="JSV57" s="119"/>
      <c r="JSW57" s="119"/>
      <c r="JSX57" s="119"/>
      <c r="JSY57" s="119"/>
      <c r="JSZ57" s="119"/>
      <c r="JTA57" s="119"/>
      <c r="JTB57" s="119"/>
      <c r="JTC57" s="119"/>
      <c r="JTD57" s="119"/>
      <c r="JTE57" s="119"/>
      <c r="JTF57" s="119"/>
      <c r="JTG57" s="119"/>
      <c r="JTH57" s="119"/>
      <c r="JTI57" s="119"/>
      <c r="JTJ57" s="119"/>
      <c r="JTK57" s="119"/>
      <c r="JTL57" s="119"/>
      <c r="JTM57" s="119"/>
      <c r="JTN57" s="119"/>
      <c r="JTO57" s="119"/>
      <c r="JTP57" s="119"/>
      <c r="JTQ57" s="119"/>
      <c r="JTR57" s="119"/>
      <c r="JTS57" s="119"/>
      <c r="JTT57" s="119"/>
      <c r="JTU57" s="119"/>
      <c r="JTV57" s="119"/>
      <c r="JTW57" s="119"/>
      <c r="JTX57" s="119"/>
      <c r="JTY57" s="119"/>
      <c r="JTZ57" s="119"/>
      <c r="JUA57" s="119"/>
      <c r="JUB57" s="119"/>
      <c r="JUC57" s="119"/>
      <c r="JUD57" s="119"/>
      <c r="JUE57" s="119"/>
      <c r="JUF57" s="119"/>
      <c r="JUG57" s="119"/>
      <c r="JUH57" s="119"/>
      <c r="JUI57" s="119"/>
      <c r="JUJ57" s="119"/>
      <c r="JUK57" s="119"/>
      <c r="JUL57" s="119"/>
      <c r="JUM57" s="119"/>
      <c r="JUN57" s="119"/>
      <c r="JUO57" s="119"/>
      <c r="JUP57" s="119"/>
      <c r="JUQ57" s="119"/>
      <c r="JUR57" s="119"/>
      <c r="JUS57" s="119"/>
      <c r="JUT57" s="119"/>
      <c r="JUU57" s="119"/>
      <c r="JUV57" s="119"/>
      <c r="JUW57" s="119"/>
      <c r="JUX57" s="119"/>
      <c r="JUY57" s="119"/>
      <c r="JUZ57" s="119"/>
      <c r="JVA57" s="119"/>
      <c r="JVB57" s="119"/>
      <c r="JVC57" s="119"/>
      <c r="JVD57" s="119"/>
      <c r="JVE57" s="119"/>
      <c r="JVF57" s="119"/>
      <c r="JVG57" s="119"/>
      <c r="JVH57" s="119"/>
      <c r="JVI57" s="119"/>
      <c r="JVJ57" s="119"/>
      <c r="JVK57" s="119"/>
      <c r="JVL57" s="119"/>
      <c r="JVM57" s="119"/>
      <c r="JVN57" s="119"/>
      <c r="JVO57" s="119"/>
      <c r="JVP57" s="119"/>
      <c r="JVQ57" s="119"/>
      <c r="JVR57" s="119"/>
      <c r="JVS57" s="119"/>
      <c r="JVT57" s="119"/>
      <c r="JVU57" s="119"/>
      <c r="JVV57" s="119"/>
      <c r="JVW57" s="119"/>
      <c r="JVX57" s="119"/>
      <c r="JVY57" s="119"/>
      <c r="JVZ57" s="119"/>
      <c r="JWA57" s="119"/>
      <c r="JWB57" s="119"/>
      <c r="JWC57" s="119"/>
      <c r="JWD57" s="119"/>
      <c r="JWE57" s="119"/>
      <c r="JWF57" s="119"/>
      <c r="JWG57" s="119"/>
      <c r="JWH57" s="119"/>
      <c r="JWI57" s="119"/>
      <c r="JWJ57" s="119"/>
      <c r="JWK57" s="119"/>
      <c r="JWL57" s="119"/>
      <c r="JWM57" s="119"/>
      <c r="JWN57" s="119"/>
      <c r="JWO57" s="119"/>
      <c r="JWP57" s="119"/>
      <c r="JWQ57" s="119"/>
      <c r="JWR57" s="119"/>
      <c r="JWS57" s="119"/>
      <c r="JWT57" s="119"/>
      <c r="JWU57" s="119"/>
      <c r="JWV57" s="119"/>
      <c r="JWW57" s="119"/>
      <c r="JWX57" s="119"/>
      <c r="JWY57" s="119"/>
      <c r="JWZ57" s="119"/>
      <c r="JXA57" s="119"/>
      <c r="JXB57" s="119"/>
      <c r="JXC57" s="119"/>
      <c r="JXD57" s="119"/>
      <c r="JXE57" s="119"/>
      <c r="JXF57" s="119"/>
      <c r="JXG57" s="119"/>
      <c r="JXH57" s="119"/>
      <c r="JXI57" s="119"/>
      <c r="JXJ57" s="119"/>
      <c r="JXK57" s="119"/>
      <c r="JXL57" s="119"/>
      <c r="JXM57" s="119"/>
      <c r="JXN57" s="119"/>
      <c r="JXO57" s="119"/>
      <c r="JXP57" s="119"/>
      <c r="JXQ57" s="119"/>
      <c r="JXR57" s="119"/>
      <c r="JXS57" s="119"/>
      <c r="JXT57" s="119"/>
      <c r="JXU57" s="119"/>
      <c r="JXV57" s="119"/>
      <c r="JXW57" s="119"/>
      <c r="JXX57" s="119"/>
      <c r="JXY57" s="119"/>
      <c r="JXZ57" s="119"/>
      <c r="JYA57" s="119"/>
      <c r="JYB57" s="119"/>
      <c r="JYC57" s="119"/>
      <c r="JYD57" s="119"/>
      <c r="JYE57" s="119"/>
      <c r="JYF57" s="119"/>
      <c r="JYG57" s="119"/>
      <c r="JYH57" s="119"/>
      <c r="JYI57" s="119"/>
      <c r="JYJ57" s="119"/>
      <c r="JYK57" s="119"/>
      <c r="JYL57" s="119"/>
      <c r="JYM57" s="119"/>
      <c r="JYN57" s="119"/>
      <c r="JYO57" s="119"/>
      <c r="JYP57" s="119"/>
      <c r="JYQ57" s="119"/>
      <c r="JYR57" s="119"/>
      <c r="JYS57" s="119"/>
      <c r="JYT57" s="119"/>
      <c r="JYU57" s="119"/>
      <c r="JYV57" s="119"/>
      <c r="JYW57" s="119"/>
      <c r="JYX57" s="119"/>
      <c r="JYY57" s="119"/>
      <c r="JYZ57" s="119"/>
      <c r="JZA57" s="119"/>
      <c r="JZB57" s="119"/>
      <c r="JZC57" s="119"/>
      <c r="JZD57" s="119"/>
      <c r="JZE57" s="119"/>
      <c r="JZF57" s="119"/>
      <c r="JZG57" s="119"/>
      <c r="JZH57" s="119"/>
      <c r="JZI57" s="119"/>
      <c r="JZJ57" s="119"/>
      <c r="JZK57" s="119"/>
      <c r="JZL57" s="119"/>
      <c r="JZM57" s="119"/>
      <c r="JZN57" s="119"/>
      <c r="JZO57" s="119"/>
      <c r="JZP57" s="119"/>
      <c r="JZQ57" s="119"/>
      <c r="JZR57" s="119"/>
      <c r="JZS57" s="119"/>
      <c r="JZT57" s="119"/>
      <c r="JZU57" s="119"/>
      <c r="JZV57" s="119"/>
      <c r="JZW57" s="119"/>
      <c r="JZX57" s="119"/>
      <c r="JZY57" s="119"/>
      <c r="JZZ57" s="119"/>
      <c r="KAA57" s="119"/>
      <c r="KAB57" s="119"/>
      <c r="KAC57" s="119"/>
      <c r="KAD57" s="119"/>
      <c r="KAE57" s="119"/>
      <c r="KAF57" s="119"/>
      <c r="KAG57" s="119"/>
      <c r="KAH57" s="119"/>
      <c r="KAI57" s="119"/>
      <c r="KAJ57" s="119"/>
      <c r="KAK57" s="119"/>
      <c r="KAL57" s="119"/>
      <c r="KAM57" s="119"/>
      <c r="KAN57" s="119"/>
      <c r="KAO57" s="119"/>
      <c r="KAP57" s="119"/>
      <c r="KAQ57" s="119"/>
      <c r="KAR57" s="119"/>
      <c r="KAS57" s="119"/>
      <c r="KAT57" s="119"/>
      <c r="KAU57" s="119"/>
      <c r="KAV57" s="119"/>
      <c r="KAW57" s="119"/>
      <c r="KAX57" s="119"/>
      <c r="KAY57" s="119"/>
      <c r="KAZ57" s="119"/>
      <c r="KBA57" s="119"/>
      <c r="KBB57" s="119"/>
      <c r="KBC57" s="119"/>
      <c r="KBD57" s="119"/>
      <c r="KBE57" s="119"/>
      <c r="KBF57" s="119"/>
      <c r="KBG57" s="119"/>
      <c r="KBH57" s="119"/>
      <c r="KBI57" s="119"/>
      <c r="KBJ57" s="119"/>
      <c r="KBK57" s="119"/>
      <c r="KBL57" s="119"/>
      <c r="KBM57" s="119"/>
      <c r="KBN57" s="119"/>
      <c r="KBO57" s="119"/>
      <c r="KBP57" s="119"/>
      <c r="KBQ57" s="119"/>
      <c r="KBR57" s="119"/>
      <c r="KBS57" s="119"/>
      <c r="KBT57" s="119"/>
      <c r="KBU57" s="119"/>
      <c r="KBV57" s="119"/>
      <c r="KBW57" s="119"/>
      <c r="KBX57" s="119"/>
      <c r="KBY57" s="119"/>
      <c r="KBZ57" s="119"/>
      <c r="KCA57" s="119"/>
      <c r="KCB57" s="119"/>
      <c r="KCC57" s="119"/>
      <c r="KCD57" s="119"/>
      <c r="KCE57" s="119"/>
      <c r="KCF57" s="119"/>
      <c r="KCG57" s="119"/>
      <c r="KCH57" s="119"/>
      <c r="KCI57" s="119"/>
      <c r="KCJ57" s="119"/>
      <c r="KCK57" s="119"/>
      <c r="KCL57" s="119"/>
      <c r="KCM57" s="119"/>
      <c r="KCN57" s="119"/>
      <c r="KCO57" s="119"/>
      <c r="KCP57" s="119"/>
      <c r="KCQ57" s="119"/>
      <c r="KCR57" s="119"/>
      <c r="KCS57" s="119"/>
      <c r="KCT57" s="119"/>
      <c r="KCU57" s="119"/>
      <c r="KCV57" s="119"/>
      <c r="KCW57" s="119"/>
      <c r="KCX57" s="119"/>
      <c r="KCY57" s="119"/>
      <c r="KCZ57" s="119"/>
      <c r="KDA57" s="119"/>
      <c r="KDB57" s="119"/>
      <c r="KDC57" s="119"/>
      <c r="KDD57" s="119"/>
      <c r="KDE57" s="119"/>
      <c r="KDF57" s="119"/>
      <c r="KDG57" s="119"/>
      <c r="KDH57" s="119"/>
      <c r="KDI57" s="119"/>
      <c r="KDJ57" s="119"/>
      <c r="KDK57" s="119"/>
      <c r="KDL57" s="119"/>
      <c r="KDM57" s="119"/>
      <c r="KDN57" s="119"/>
      <c r="KDO57" s="119"/>
      <c r="KDP57" s="119"/>
      <c r="KDQ57" s="119"/>
      <c r="KDR57" s="119"/>
      <c r="KDS57" s="119"/>
      <c r="KDT57" s="119"/>
      <c r="KDU57" s="119"/>
      <c r="KDV57" s="119"/>
      <c r="KDW57" s="119"/>
      <c r="KDX57" s="119"/>
      <c r="KDY57" s="119"/>
      <c r="KDZ57" s="119"/>
      <c r="KEA57" s="119"/>
      <c r="KEB57" s="119"/>
      <c r="KEC57" s="119"/>
      <c r="KED57" s="119"/>
      <c r="KEE57" s="119"/>
      <c r="KEF57" s="119"/>
      <c r="KEG57" s="119"/>
      <c r="KEH57" s="119"/>
      <c r="KEI57" s="119"/>
      <c r="KEJ57" s="119"/>
      <c r="KEK57" s="119"/>
      <c r="KEL57" s="119"/>
      <c r="KEM57" s="119"/>
      <c r="KEN57" s="119"/>
      <c r="KEO57" s="119"/>
      <c r="KEP57" s="119"/>
      <c r="KEQ57" s="119"/>
      <c r="KER57" s="119"/>
      <c r="KES57" s="119"/>
      <c r="KET57" s="119"/>
      <c r="KEU57" s="119"/>
      <c r="KEV57" s="119"/>
      <c r="KEW57" s="119"/>
      <c r="KEX57" s="119"/>
      <c r="KEY57" s="119"/>
      <c r="KEZ57" s="119"/>
      <c r="KFA57" s="119"/>
      <c r="KFB57" s="119"/>
      <c r="KFC57" s="119"/>
      <c r="KFD57" s="119"/>
      <c r="KFE57" s="119"/>
      <c r="KFF57" s="119"/>
      <c r="KFG57" s="119"/>
      <c r="KFH57" s="119"/>
      <c r="KFI57" s="119"/>
      <c r="KFJ57" s="119"/>
      <c r="KFK57" s="119"/>
      <c r="KFL57" s="119"/>
      <c r="KFM57" s="119"/>
      <c r="KFN57" s="119"/>
      <c r="KFO57" s="119"/>
      <c r="KFP57" s="119"/>
      <c r="KFQ57" s="119"/>
      <c r="KFR57" s="119"/>
      <c r="KFS57" s="119"/>
      <c r="KFT57" s="119"/>
      <c r="KFU57" s="119"/>
      <c r="KFV57" s="119"/>
      <c r="KFW57" s="119"/>
      <c r="KFX57" s="119"/>
      <c r="KFY57" s="119"/>
      <c r="KFZ57" s="119"/>
      <c r="KGA57" s="119"/>
      <c r="KGB57" s="119"/>
      <c r="KGC57" s="119"/>
      <c r="KGD57" s="119"/>
      <c r="KGE57" s="119"/>
      <c r="KGF57" s="119"/>
      <c r="KGG57" s="119"/>
      <c r="KGH57" s="119"/>
      <c r="KGI57" s="119"/>
      <c r="KGJ57" s="119"/>
      <c r="KGK57" s="119"/>
      <c r="KGL57" s="119"/>
      <c r="KGM57" s="119"/>
      <c r="KGN57" s="119"/>
      <c r="KGO57" s="119"/>
      <c r="KGP57" s="119"/>
      <c r="KGQ57" s="119"/>
      <c r="KGR57" s="119"/>
      <c r="KGS57" s="119"/>
      <c r="KGT57" s="119"/>
      <c r="KGU57" s="119"/>
      <c r="KGV57" s="119"/>
      <c r="KGW57" s="119"/>
      <c r="KGX57" s="119"/>
      <c r="KGY57" s="119"/>
      <c r="KGZ57" s="119"/>
      <c r="KHA57" s="119"/>
      <c r="KHB57" s="119"/>
      <c r="KHC57" s="119"/>
      <c r="KHD57" s="119"/>
      <c r="KHE57" s="119"/>
      <c r="KHF57" s="119"/>
      <c r="KHG57" s="119"/>
      <c r="KHH57" s="119"/>
      <c r="KHI57" s="119"/>
      <c r="KHJ57" s="119"/>
      <c r="KHK57" s="119"/>
      <c r="KHL57" s="119"/>
      <c r="KHM57" s="119"/>
      <c r="KHN57" s="119"/>
      <c r="KHO57" s="119"/>
      <c r="KHP57" s="119"/>
      <c r="KHQ57" s="119"/>
      <c r="KHR57" s="119"/>
      <c r="KHS57" s="119"/>
      <c r="KHT57" s="119"/>
      <c r="KHU57" s="119"/>
      <c r="KHV57" s="119"/>
      <c r="KHW57" s="119"/>
      <c r="KHX57" s="119"/>
      <c r="KHY57" s="119"/>
      <c r="KHZ57" s="119"/>
      <c r="KIA57" s="119"/>
      <c r="KIB57" s="119"/>
      <c r="KIC57" s="119"/>
      <c r="KID57" s="119"/>
      <c r="KIE57" s="119"/>
      <c r="KIF57" s="119"/>
      <c r="KIG57" s="119"/>
      <c r="KIH57" s="119"/>
      <c r="KII57" s="119"/>
      <c r="KIJ57" s="119"/>
      <c r="KIK57" s="119"/>
      <c r="KIL57" s="119"/>
      <c r="KIM57" s="119"/>
      <c r="KIN57" s="119"/>
      <c r="KIO57" s="119"/>
      <c r="KIP57" s="119"/>
      <c r="KIQ57" s="119"/>
      <c r="KIR57" s="119"/>
      <c r="KIS57" s="119"/>
      <c r="KIT57" s="119"/>
      <c r="KIU57" s="119"/>
      <c r="KIV57" s="119"/>
      <c r="KIW57" s="119"/>
      <c r="KIX57" s="119"/>
      <c r="KIY57" s="119"/>
      <c r="KIZ57" s="119"/>
      <c r="KJA57" s="119"/>
      <c r="KJB57" s="119"/>
      <c r="KJC57" s="119"/>
      <c r="KJD57" s="119"/>
      <c r="KJE57" s="119"/>
      <c r="KJF57" s="119"/>
      <c r="KJG57" s="119"/>
      <c r="KJH57" s="119"/>
      <c r="KJI57" s="119"/>
      <c r="KJJ57" s="119"/>
      <c r="KJK57" s="119"/>
      <c r="KJL57" s="119"/>
      <c r="KJM57" s="119"/>
      <c r="KJN57" s="119"/>
      <c r="KJO57" s="119"/>
      <c r="KJP57" s="119"/>
      <c r="KJQ57" s="119"/>
      <c r="KJR57" s="119"/>
      <c r="KJS57" s="119"/>
      <c r="KJT57" s="119"/>
      <c r="KJU57" s="119"/>
      <c r="KJV57" s="119"/>
      <c r="KJW57" s="119"/>
      <c r="KJX57" s="119"/>
      <c r="KJY57" s="119"/>
      <c r="KJZ57" s="119"/>
      <c r="KKA57" s="119"/>
      <c r="KKB57" s="119"/>
      <c r="KKC57" s="119"/>
      <c r="KKD57" s="119"/>
      <c r="KKE57" s="119"/>
      <c r="KKF57" s="119"/>
      <c r="KKG57" s="119"/>
      <c r="KKH57" s="119"/>
      <c r="KKI57" s="119"/>
      <c r="KKJ57" s="119"/>
      <c r="KKK57" s="119"/>
      <c r="KKL57" s="119"/>
      <c r="KKM57" s="119"/>
      <c r="KKN57" s="119"/>
      <c r="KKO57" s="119"/>
      <c r="KKP57" s="119"/>
      <c r="KKQ57" s="119"/>
      <c r="KKR57" s="119"/>
      <c r="KKS57" s="119"/>
      <c r="KKT57" s="119"/>
      <c r="KKU57" s="119"/>
      <c r="KKV57" s="119"/>
      <c r="KKW57" s="119"/>
      <c r="KKX57" s="119"/>
      <c r="KKY57" s="119"/>
      <c r="KKZ57" s="119"/>
      <c r="KLA57" s="119"/>
      <c r="KLB57" s="119"/>
      <c r="KLC57" s="119"/>
      <c r="KLD57" s="119"/>
      <c r="KLE57" s="119"/>
      <c r="KLF57" s="119"/>
      <c r="KLG57" s="119"/>
      <c r="KLH57" s="119"/>
      <c r="KLI57" s="119"/>
      <c r="KLJ57" s="119"/>
      <c r="KLK57" s="119"/>
      <c r="KLL57" s="119"/>
      <c r="KLM57" s="119"/>
      <c r="KLN57" s="119"/>
      <c r="KLO57" s="119"/>
      <c r="KLP57" s="119"/>
      <c r="KLQ57" s="119"/>
      <c r="KLR57" s="119"/>
      <c r="KLS57" s="119"/>
      <c r="KLT57" s="119"/>
      <c r="KLU57" s="119"/>
      <c r="KLV57" s="119"/>
      <c r="KLW57" s="119"/>
      <c r="KLX57" s="119"/>
      <c r="KLY57" s="119"/>
      <c r="KLZ57" s="119"/>
      <c r="KMA57" s="119"/>
      <c r="KMB57" s="119"/>
      <c r="KMC57" s="119"/>
      <c r="KMD57" s="119"/>
      <c r="KME57" s="119"/>
      <c r="KMF57" s="119"/>
      <c r="KMG57" s="119"/>
      <c r="KMH57" s="119"/>
      <c r="KMI57" s="119"/>
      <c r="KMJ57" s="119"/>
      <c r="KMK57" s="119"/>
      <c r="KML57" s="119"/>
      <c r="KMM57" s="119"/>
      <c r="KMN57" s="119"/>
      <c r="KMO57" s="119"/>
      <c r="KMP57" s="119"/>
      <c r="KMQ57" s="119"/>
      <c r="KMR57" s="119"/>
      <c r="KMS57" s="119"/>
      <c r="KMT57" s="119"/>
      <c r="KMU57" s="119"/>
      <c r="KMV57" s="119"/>
      <c r="KMW57" s="119"/>
      <c r="KMX57" s="119"/>
      <c r="KMY57" s="119"/>
      <c r="KMZ57" s="119"/>
      <c r="KNA57" s="119"/>
      <c r="KNB57" s="119"/>
      <c r="KNC57" s="119"/>
      <c r="KND57" s="119"/>
      <c r="KNE57" s="119"/>
      <c r="KNF57" s="119"/>
      <c r="KNG57" s="119"/>
      <c r="KNH57" s="119"/>
      <c r="KNI57" s="119"/>
      <c r="KNJ57" s="119"/>
      <c r="KNK57" s="119"/>
      <c r="KNL57" s="119"/>
      <c r="KNM57" s="119"/>
      <c r="KNN57" s="119"/>
      <c r="KNO57" s="119"/>
      <c r="KNP57" s="119"/>
      <c r="KNQ57" s="119"/>
      <c r="KNR57" s="119"/>
      <c r="KNS57" s="119"/>
      <c r="KNT57" s="119"/>
      <c r="KNU57" s="119"/>
      <c r="KNV57" s="119"/>
      <c r="KNW57" s="119"/>
      <c r="KNX57" s="119"/>
      <c r="KNY57" s="119"/>
      <c r="KNZ57" s="119"/>
      <c r="KOA57" s="119"/>
      <c r="KOB57" s="119"/>
      <c r="KOC57" s="119"/>
      <c r="KOD57" s="119"/>
      <c r="KOE57" s="119"/>
      <c r="KOF57" s="119"/>
      <c r="KOG57" s="119"/>
      <c r="KOH57" s="119"/>
      <c r="KOI57" s="119"/>
      <c r="KOJ57" s="119"/>
      <c r="KOK57" s="119"/>
      <c r="KOL57" s="119"/>
      <c r="KOM57" s="119"/>
      <c r="KON57" s="119"/>
      <c r="KOO57" s="119"/>
      <c r="KOP57" s="119"/>
      <c r="KOQ57" s="119"/>
      <c r="KOR57" s="119"/>
      <c r="KOS57" s="119"/>
      <c r="KOT57" s="119"/>
      <c r="KOU57" s="119"/>
      <c r="KOV57" s="119"/>
      <c r="KOW57" s="119"/>
      <c r="KOX57" s="119"/>
      <c r="KOY57" s="119"/>
      <c r="KOZ57" s="119"/>
      <c r="KPA57" s="119"/>
      <c r="KPB57" s="119"/>
      <c r="KPC57" s="119"/>
      <c r="KPD57" s="119"/>
      <c r="KPE57" s="119"/>
      <c r="KPF57" s="119"/>
      <c r="KPG57" s="119"/>
      <c r="KPH57" s="119"/>
      <c r="KPI57" s="119"/>
      <c r="KPJ57" s="119"/>
      <c r="KPK57" s="119"/>
      <c r="KPL57" s="119"/>
      <c r="KPM57" s="119"/>
      <c r="KPN57" s="119"/>
      <c r="KPO57" s="119"/>
      <c r="KPP57" s="119"/>
      <c r="KPQ57" s="119"/>
      <c r="KPR57" s="119"/>
      <c r="KPS57" s="119"/>
      <c r="KPT57" s="119"/>
      <c r="KPU57" s="119"/>
      <c r="KPV57" s="119"/>
      <c r="KPW57" s="119"/>
      <c r="KPX57" s="119"/>
      <c r="KPY57" s="119"/>
      <c r="KPZ57" s="119"/>
      <c r="KQA57" s="119"/>
      <c r="KQB57" s="119"/>
      <c r="KQC57" s="119"/>
      <c r="KQD57" s="119"/>
      <c r="KQE57" s="119"/>
      <c r="KQF57" s="119"/>
      <c r="KQG57" s="119"/>
      <c r="KQH57" s="119"/>
      <c r="KQI57" s="119"/>
      <c r="KQJ57" s="119"/>
      <c r="KQK57" s="119"/>
      <c r="KQL57" s="119"/>
      <c r="KQM57" s="119"/>
      <c r="KQN57" s="119"/>
      <c r="KQO57" s="119"/>
      <c r="KQP57" s="119"/>
      <c r="KQQ57" s="119"/>
      <c r="KQR57" s="119"/>
      <c r="KQS57" s="119"/>
      <c r="KQT57" s="119"/>
      <c r="KQU57" s="119"/>
      <c r="KQV57" s="119"/>
      <c r="KQW57" s="119"/>
      <c r="KQX57" s="119"/>
      <c r="KQY57" s="119"/>
      <c r="KQZ57" s="119"/>
      <c r="KRA57" s="119"/>
      <c r="KRB57" s="119"/>
      <c r="KRC57" s="119"/>
      <c r="KRD57" s="119"/>
      <c r="KRE57" s="119"/>
      <c r="KRF57" s="119"/>
      <c r="KRG57" s="119"/>
      <c r="KRH57" s="119"/>
      <c r="KRI57" s="119"/>
      <c r="KRJ57" s="119"/>
      <c r="KRK57" s="119"/>
      <c r="KRL57" s="119"/>
      <c r="KRM57" s="119"/>
      <c r="KRN57" s="119"/>
      <c r="KRO57" s="119"/>
      <c r="KRP57" s="119"/>
      <c r="KRQ57" s="119"/>
      <c r="KRR57" s="119"/>
      <c r="KRS57" s="119"/>
      <c r="KRT57" s="119"/>
      <c r="KRU57" s="119"/>
      <c r="KRV57" s="119"/>
      <c r="KRW57" s="119"/>
      <c r="KRX57" s="119"/>
      <c r="KRY57" s="119"/>
      <c r="KRZ57" s="119"/>
      <c r="KSA57" s="119"/>
      <c r="KSB57" s="119"/>
      <c r="KSC57" s="119"/>
      <c r="KSD57" s="119"/>
      <c r="KSE57" s="119"/>
      <c r="KSF57" s="119"/>
      <c r="KSG57" s="119"/>
      <c r="KSH57" s="119"/>
      <c r="KSI57" s="119"/>
      <c r="KSJ57" s="119"/>
      <c r="KSK57" s="119"/>
      <c r="KSL57" s="119"/>
      <c r="KSM57" s="119"/>
      <c r="KSN57" s="119"/>
      <c r="KSO57" s="119"/>
      <c r="KSP57" s="119"/>
      <c r="KSQ57" s="119"/>
      <c r="KSR57" s="119"/>
      <c r="KSS57" s="119"/>
      <c r="KST57" s="119"/>
      <c r="KSU57" s="119"/>
      <c r="KSV57" s="119"/>
      <c r="KSW57" s="119"/>
      <c r="KSX57" s="119"/>
      <c r="KSY57" s="119"/>
      <c r="KSZ57" s="119"/>
      <c r="KTA57" s="119"/>
      <c r="KTB57" s="119"/>
      <c r="KTC57" s="119"/>
      <c r="KTD57" s="119"/>
      <c r="KTE57" s="119"/>
      <c r="KTF57" s="119"/>
      <c r="KTG57" s="119"/>
      <c r="KTH57" s="119"/>
      <c r="KTI57" s="119"/>
      <c r="KTJ57" s="119"/>
      <c r="KTK57" s="119"/>
      <c r="KTL57" s="119"/>
      <c r="KTM57" s="119"/>
      <c r="KTN57" s="119"/>
      <c r="KTO57" s="119"/>
      <c r="KTP57" s="119"/>
      <c r="KTQ57" s="119"/>
      <c r="KTR57" s="119"/>
      <c r="KTS57" s="119"/>
      <c r="KTT57" s="119"/>
      <c r="KTU57" s="119"/>
      <c r="KTV57" s="119"/>
      <c r="KTW57" s="119"/>
      <c r="KTX57" s="119"/>
      <c r="KTY57" s="119"/>
      <c r="KTZ57" s="119"/>
      <c r="KUA57" s="119"/>
      <c r="KUB57" s="119"/>
      <c r="KUC57" s="119"/>
      <c r="KUD57" s="119"/>
      <c r="KUE57" s="119"/>
      <c r="KUF57" s="119"/>
      <c r="KUG57" s="119"/>
      <c r="KUH57" s="119"/>
      <c r="KUI57" s="119"/>
      <c r="KUJ57" s="119"/>
      <c r="KUK57" s="119"/>
      <c r="KUL57" s="119"/>
      <c r="KUM57" s="119"/>
      <c r="KUN57" s="119"/>
      <c r="KUO57" s="119"/>
      <c r="KUP57" s="119"/>
      <c r="KUQ57" s="119"/>
      <c r="KUR57" s="119"/>
      <c r="KUS57" s="119"/>
      <c r="KUT57" s="119"/>
      <c r="KUU57" s="119"/>
      <c r="KUV57" s="119"/>
      <c r="KUW57" s="119"/>
      <c r="KUX57" s="119"/>
      <c r="KUY57" s="119"/>
      <c r="KUZ57" s="119"/>
      <c r="KVA57" s="119"/>
      <c r="KVB57" s="119"/>
      <c r="KVC57" s="119"/>
      <c r="KVD57" s="119"/>
      <c r="KVE57" s="119"/>
      <c r="KVF57" s="119"/>
      <c r="KVG57" s="119"/>
      <c r="KVH57" s="119"/>
      <c r="KVI57" s="119"/>
      <c r="KVJ57" s="119"/>
      <c r="KVK57" s="119"/>
      <c r="KVL57" s="119"/>
      <c r="KVM57" s="119"/>
      <c r="KVN57" s="119"/>
      <c r="KVO57" s="119"/>
      <c r="KVP57" s="119"/>
      <c r="KVQ57" s="119"/>
      <c r="KVR57" s="119"/>
      <c r="KVS57" s="119"/>
      <c r="KVT57" s="119"/>
      <c r="KVU57" s="119"/>
      <c r="KVV57" s="119"/>
      <c r="KVW57" s="119"/>
      <c r="KVX57" s="119"/>
      <c r="KVY57" s="119"/>
      <c r="KVZ57" s="119"/>
      <c r="KWA57" s="119"/>
      <c r="KWB57" s="119"/>
      <c r="KWC57" s="119"/>
      <c r="KWD57" s="119"/>
      <c r="KWE57" s="119"/>
      <c r="KWF57" s="119"/>
      <c r="KWG57" s="119"/>
      <c r="KWH57" s="119"/>
      <c r="KWI57" s="119"/>
      <c r="KWJ57" s="119"/>
      <c r="KWK57" s="119"/>
      <c r="KWL57" s="119"/>
      <c r="KWM57" s="119"/>
      <c r="KWN57" s="119"/>
      <c r="KWO57" s="119"/>
      <c r="KWP57" s="119"/>
      <c r="KWQ57" s="119"/>
      <c r="KWR57" s="119"/>
      <c r="KWS57" s="119"/>
      <c r="KWT57" s="119"/>
      <c r="KWU57" s="119"/>
      <c r="KWV57" s="119"/>
      <c r="KWW57" s="119"/>
      <c r="KWX57" s="119"/>
      <c r="KWY57" s="119"/>
      <c r="KWZ57" s="119"/>
      <c r="KXA57" s="119"/>
      <c r="KXB57" s="119"/>
      <c r="KXC57" s="119"/>
      <c r="KXD57" s="119"/>
      <c r="KXE57" s="119"/>
      <c r="KXF57" s="119"/>
      <c r="KXG57" s="119"/>
      <c r="KXH57" s="119"/>
      <c r="KXI57" s="119"/>
      <c r="KXJ57" s="119"/>
      <c r="KXK57" s="119"/>
      <c r="KXL57" s="119"/>
      <c r="KXM57" s="119"/>
      <c r="KXN57" s="119"/>
      <c r="KXO57" s="119"/>
      <c r="KXP57" s="119"/>
      <c r="KXQ57" s="119"/>
      <c r="KXR57" s="119"/>
      <c r="KXS57" s="119"/>
      <c r="KXT57" s="119"/>
      <c r="KXU57" s="119"/>
      <c r="KXV57" s="119"/>
      <c r="KXW57" s="119"/>
      <c r="KXX57" s="119"/>
      <c r="KXY57" s="119"/>
      <c r="KXZ57" s="119"/>
      <c r="KYA57" s="119"/>
      <c r="KYB57" s="119"/>
      <c r="KYC57" s="119"/>
      <c r="KYD57" s="119"/>
      <c r="KYE57" s="119"/>
      <c r="KYF57" s="119"/>
      <c r="KYG57" s="119"/>
      <c r="KYH57" s="119"/>
      <c r="KYI57" s="119"/>
      <c r="KYJ57" s="119"/>
      <c r="KYK57" s="119"/>
      <c r="KYL57" s="119"/>
      <c r="KYM57" s="119"/>
      <c r="KYN57" s="119"/>
      <c r="KYO57" s="119"/>
      <c r="KYP57" s="119"/>
      <c r="KYQ57" s="119"/>
      <c r="KYR57" s="119"/>
      <c r="KYS57" s="119"/>
      <c r="KYT57" s="119"/>
      <c r="KYU57" s="119"/>
      <c r="KYV57" s="119"/>
      <c r="KYW57" s="119"/>
      <c r="KYX57" s="119"/>
      <c r="KYY57" s="119"/>
      <c r="KYZ57" s="119"/>
      <c r="KZA57" s="119"/>
      <c r="KZB57" s="119"/>
      <c r="KZC57" s="119"/>
      <c r="KZD57" s="119"/>
      <c r="KZE57" s="119"/>
      <c r="KZF57" s="119"/>
      <c r="KZG57" s="119"/>
      <c r="KZH57" s="119"/>
      <c r="KZI57" s="119"/>
      <c r="KZJ57" s="119"/>
      <c r="KZK57" s="119"/>
      <c r="KZL57" s="119"/>
      <c r="KZM57" s="119"/>
      <c r="KZN57" s="119"/>
      <c r="KZO57" s="119"/>
      <c r="KZP57" s="119"/>
      <c r="KZQ57" s="119"/>
      <c r="KZR57" s="119"/>
      <c r="KZS57" s="119"/>
      <c r="KZT57" s="119"/>
      <c r="KZU57" s="119"/>
      <c r="KZV57" s="119"/>
      <c r="KZW57" s="119"/>
      <c r="KZX57" s="119"/>
      <c r="KZY57" s="119"/>
      <c r="KZZ57" s="119"/>
      <c r="LAA57" s="119"/>
      <c r="LAB57" s="119"/>
      <c r="LAC57" s="119"/>
      <c r="LAD57" s="119"/>
      <c r="LAE57" s="119"/>
      <c r="LAF57" s="119"/>
      <c r="LAG57" s="119"/>
      <c r="LAH57" s="119"/>
      <c r="LAI57" s="119"/>
      <c r="LAJ57" s="119"/>
      <c r="LAK57" s="119"/>
      <c r="LAL57" s="119"/>
      <c r="LAM57" s="119"/>
      <c r="LAN57" s="119"/>
      <c r="LAO57" s="119"/>
      <c r="LAP57" s="119"/>
      <c r="LAQ57" s="119"/>
      <c r="LAR57" s="119"/>
      <c r="LAS57" s="119"/>
      <c r="LAT57" s="119"/>
      <c r="LAU57" s="119"/>
      <c r="LAV57" s="119"/>
      <c r="LAW57" s="119"/>
      <c r="LAX57" s="119"/>
      <c r="LAY57" s="119"/>
      <c r="LAZ57" s="119"/>
      <c r="LBA57" s="119"/>
      <c r="LBB57" s="119"/>
      <c r="LBC57" s="119"/>
      <c r="LBD57" s="119"/>
      <c r="LBE57" s="119"/>
      <c r="LBF57" s="119"/>
      <c r="LBG57" s="119"/>
      <c r="LBH57" s="119"/>
      <c r="LBI57" s="119"/>
      <c r="LBJ57" s="119"/>
      <c r="LBK57" s="119"/>
      <c r="LBL57" s="119"/>
      <c r="LBM57" s="119"/>
      <c r="LBN57" s="119"/>
      <c r="LBO57" s="119"/>
      <c r="LBP57" s="119"/>
      <c r="LBQ57" s="119"/>
      <c r="LBR57" s="119"/>
      <c r="LBS57" s="119"/>
      <c r="LBT57" s="119"/>
      <c r="LBU57" s="119"/>
      <c r="LBV57" s="119"/>
      <c r="LBW57" s="119"/>
      <c r="LBX57" s="119"/>
      <c r="LBY57" s="119"/>
      <c r="LBZ57" s="119"/>
      <c r="LCA57" s="119"/>
      <c r="LCB57" s="119"/>
      <c r="LCC57" s="119"/>
      <c r="LCD57" s="119"/>
      <c r="LCE57" s="119"/>
      <c r="LCF57" s="119"/>
      <c r="LCG57" s="119"/>
      <c r="LCH57" s="119"/>
      <c r="LCI57" s="119"/>
      <c r="LCJ57" s="119"/>
      <c r="LCK57" s="119"/>
      <c r="LCL57" s="119"/>
      <c r="LCM57" s="119"/>
      <c r="LCN57" s="119"/>
      <c r="LCO57" s="119"/>
      <c r="LCP57" s="119"/>
      <c r="LCQ57" s="119"/>
      <c r="LCR57" s="119"/>
      <c r="LCS57" s="119"/>
      <c r="LCT57" s="119"/>
      <c r="LCU57" s="119"/>
      <c r="LCV57" s="119"/>
      <c r="LCW57" s="119"/>
      <c r="LCX57" s="119"/>
      <c r="LCY57" s="119"/>
      <c r="LCZ57" s="119"/>
      <c r="LDA57" s="119"/>
      <c r="LDB57" s="119"/>
      <c r="LDC57" s="119"/>
      <c r="LDD57" s="119"/>
      <c r="LDE57" s="119"/>
      <c r="LDF57" s="119"/>
      <c r="LDG57" s="119"/>
      <c r="LDH57" s="119"/>
      <c r="LDI57" s="119"/>
      <c r="LDJ57" s="119"/>
      <c r="LDK57" s="119"/>
      <c r="LDL57" s="119"/>
      <c r="LDM57" s="119"/>
      <c r="LDN57" s="119"/>
      <c r="LDO57" s="119"/>
      <c r="LDP57" s="119"/>
      <c r="LDQ57" s="119"/>
      <c r="LDR57" s="119"/>
      <c r="LDS57" s="119"/>
      <c r="LDT57" s="119"/>
      <c r="LDU57" s="119"/>
      <c r="LDV57" s="119"/>
      <c r="LDW57" s="119"/>
      <c r="LDX57" s="119"/>
      <c r="LDY57" s="119"/>
      <c r="LDZ57" s="119"/>
      <c r="LEA57" s="119"/>
      <c r="LEB57" s="119"/>
      <c r="LEC57" s="119"/>
      <c r="LED57" s="119"/>
      <c r="LEE57" s="119"/>
      <c r="LEF57" s="119"/>
      <c r="LEG57" s="119"/>
      <c r="LEH57" s="119"/>
      <c r="LEI57" s="119"/>
      <c r="LEJ57" s="119"/>
      <c r="LEK57" s="119"/>
      <c r="LEL57" s="119"/>
      <c r="LEM57" s="119"/>
      <c r="LEN57" s="119"/>
      <c r="LEO57" s="119"/>
      <c r="LEP57" s="119"/>
      <c r="LEQ57" s="119"/>
      <c r="LER57" s="119"/>
      <c r="LES57" s="119"/>
      <c r="LET57" s="119"/>
      <c r="LEU57" s="119"/>
      <c r="LEV57" s="119"/>
      <c r="LEW57" s="119"/>
      <c r="LEX57" s="119"/>
      <c r="LEY57" s="119"/>
      <c r="LEZ57" s="119"/>
      <c r="LFA57" s="119"/>
      <c r="LFB57" s="119"/>
      <c r="LFC57" s="119"/>
      <c r="LFD57" s="119"/>
      <c r="LFE57" s="119"/>
      <c r="LFF57" s="119"/>
      <c r="LFG57" s="119"/>
      <c r="LFH57" s="119"/>
      <c r="LFI57" s="119"/>
      <c r="LFJ57" s="119"/>
      <c r="LFK57" s="119"/>
      <c r="LFL57" s="119"/>
      <c r="LFM57" s="119"/>
      <c r="LFN57" s="119"/>
      <c r="LFO57" s="119"/>
      <c r="LFP57" s="119"/>
      <c r="LFQ57" s="119"/>
      <c r="LFR57" s="119"/>
      <c r="LFS57" s="119"/>
      <c r="LFT57" s="119"/>
      <c r="LFU57" s="119"/>
      <c r="LFV57" s="119"/>
      <c r="LFW57" s="119"/>
      <c r="LFX57" s="119"/>
      <c r="LFY57" s="119"/>
      <c r="LFZ57" s="119"/>
      <c r="LGA57" s="119"/>
      <c r="LGB57" s="119"/>
      <c r="LGC57" s="119"/>
      <c r="LGD57" s="119"/>
      <c r="LGE57" s="119"/>
      <c r="LGF57" s="119"/>
      <c r="LGG57" s="119"/>
      <c r="LGH57" s="119"/>
      <c r="LGI57" s="119"/>
      <c r="LGJ57" s="119"/>
      <c r="LGK57" s="119"/>
      <c r="LGL57" s="119"/>
      <c r="LGM57" s="119"/>
      <c r="LGN57" s="119"/>
      <c r="LGO57" s="119"/>
      <c r="LGP57" s="119"/>
      <c r="LGQ57" s="119"/>
      <c r="LGR57" s="119"/>
      <c r="LGS57" s="119"/>
      <c r="LGT57" s="119"/>
      <c r="LGU57" s="119"/>
      <c r="LGV57" s="119"/>
      <c r="LGW57" s="119"/>
      <c r="LGX57" s="119"/>
      <c r="LGY57" s="119"/>
      <c r="LGZ57" s="119"/>
      <c r="LHA57" s="119"/>
      <c r="LHB57" s="119"/>
      <c r="LHC57" s="119"/>
      <c r="LHD57" s="119"/>
      <c r="LHE57" s="119"/>
      <c r="LHF57" s="119"/>
      <c r="LHG57" s="119"/>
      <c r="LHH57" s="119"/>
      <c r="LHI57" s="119"/>
      <c r="LHJ57" s="119"/>
      <c r="LHK57" s="119"/>
      <c r="LHL57" s="119"/>
      <c r="LHM57" s="119"/>
      <c r="LHN57" s="119"/>
      <c r="LHO57" s="119"/>
      <c r="LHP57" s="119"/>
      <c r="LHQ57" s="119"/>
      <c r="LHR57" s="119"/>
      <c r="LHS57" s="119"/>
      <c r="LHT57" s="119"/>
      <c r="LHU57" s="119"/>
      <c r="LHV57" s="119"/>
      <c r="LHW57" s="119"/>
      <c r="LHX57" s="119"/>
      <c r="LHY57" s="119"/>
      <c r="LHZ57" s="119"/>
      <c r="LIA57" s="119"/>
      <c r="LIB57" s="119"/>
      <c r="LIC57" s="119"/>
      <c r="LID57" s="119"/>
      <c r="LIE57" s="119"/>
      <c r="LIF57" s="119"/>
      <c r="LIG57" s="119"/>
      <c r="LIH57" s="119"/>
      <c r="LII57" s="119"/>
      <c r="LIJ57" s="119"/>
      <c r="LIK57" s="119"/>
      <c r="LIL57" s="119"/>
      <c r="LIM57" s="119"/>
      <c r="LIN57" s="119"/>
      <c r="LIO57" s="119"/>
      <c r="LIP57" s="119"/>
      <c r="LIQ57" s="119"/>
      <c r="LIR57" s="119"/>
      <c r="LIS57" s="119"/>
      <c r="LIT57" s="119"/>
      <c r="LIU57" s="119"/>
      <c r="LIV57" s="119"/>
      <c r="LIW57" s="119"/>
      <c r="LIX57" s="119"/>
      <c r="LIY57" s="119"/>
      <c r="LIZ57" s="119"/>
      <c r="LJA57" s="119"/>
      <c r="LJB57" s="119"/>
      <c r="LJC57" s="119"/>
      <c r="LJD57" s="119"/>
      <c r="LJE57" s="119"/>
      <c r="LJF57" s="119"/>
      <c r="LJG57" s="119"/>
      <c r="LJH57" s="119"/>
      <c r="LJI57" s="119"/>
      <c r="LJJ57" s="119"/>
      <c r="LJK57" s="119"/>
      <c r="LJL57" s="119"/>
      <c r="LJM57" s="119"/>
      <c r="LJN57" s="119"/>
      <c r="LJO57" s="119"/>
      <c r="LJP57" s="119"/>
      <c r="LJQ57" s="119"/>
      <c r="LJR57" s="119"/>
      <c r="LJS57" s="119"/>
      <c r="LJT57" s="119"/>
      <c r="LJU57" s="119"/>
      <c r="LJV57" s="119"/>
      <c r="LJW57" s="119"/>
      <c r="LJX57" s="119"/>
      <c r="LJY57" s="119"/>
      <c r="LJZ57" s="119"/>
      <c r="LKA57" s="119"/>
      <c r="LKB57" s="119"/>
      <c r="LKC57" s="119"/>
      <c r="LKD57" s="119"/>
      <c r="LKE57" s="119"/>
      <c r="LKF57" s="119"/>
      <c r="LKG57" s="119"/>
      <c r="LKH57" s="119"/>
      <c r="LKI57" s="119"/>
      <c r="LKJ57" s="119"/>
      <c r="LKK57" s="119"/>
      <c r="LKL57" s="119"/>
      <c r="LKM57" s="119"/>
      <c r="LKN57" s="119"/>
      <c r="LKO57" s="119"/>
      <c r="LKP57" s="119"/>
      <c r="LKQ57" s="119"/>
      <c r="LKR57" s="119"/>
      <c r="LKS57" s="119"/>
      <c r="LKT57" s="119"/>
      <c r="LKU57" s="119"/>
      <c r="LKV57" s="119"/>
      <c r="LKW57" s="119"/>
      <c r="LKX57" s="119"/>
      <c r="LKY57" s="119"/>
      <c r="LKZ57" s="119"/>
      <c r="LLA57" s="119"/>
      <c r="LLB57" s="119"/>
      <c r="LLC57" s="119"/>
      <c r="LLD57" s="119"/>
      <c r="LLE57" s="119"/>
      <c r="LLF57" s="119"/>
      <c r="LLG57" s="119"/>
      <c r="LLH57" s="119"/>
      <c r="LLI57" s="119"/>
      <c r="LLJ57" s="119"/>
      <c r="LLK57" s="119"/>
      <c r="LLL57" s="119"/>
      <c r="LLM57" s="119"/>
      <c r="LLN57" s="119"/>
      <c r="LLO57" s="119"/>
      <c r="LLP57" s="119"/>
      <c r="LLQ57" s="119"/>
      <c r="LLR57" s="119"/>
      <c r="LLS57" s="119"/>
      <c r="LLT57" s="119"/>
      <c r="LLU57" s="119"/>
      <c r="LLV57" s="119"/>
      <c r="LLW57" s="119"/>
      <c r="LLX57" s="119"/>
      <c r="LLY57" s="119"/>
      <c r="LLZ57" s="119"/>
      <c r="LMA57" s="119"/>
      <c r="LMB57" s="119"/>
      <c r="LMC57" s="119"/>
      <c r="LMD57" s="119"/>
      <c r="LME57" s="119"/>
      <c r="LMF57" s="119"/>
      <c r="LMG57" s="119"/>
      <c r="LMH57" s="119"/>
      <c r="LMI57" s="119"/>
      <c r="LMJ57" s="119"/>
      <c r="LMK57" s="119"/>
      <c r="LML57" s="119"/>
      <c r="LMM57" s="119"/>
      <c r="LMN57" s="119"/>
      <c r="LMO57" s="119"/>
      <c r="LMP57" s="119"/>
      <c r="LMQ57" s="119"/>
      <c r="LMR57" s="119"/>
      <c r="LMS57" s="119"/>
      <c r="LMT57" s="119"/>
      <c r="LMU57" s="119"/>
      <c r="LMV57" s="119"/>
      <c r="LMW57" s="119"/>
      <c r="LMX57" s="119"/>
      <c r="LMY57" s="119"/>
      <c r="LMZ57" s="119"/>
      <c r="LNA57" s="119"/>
      <c r="LNB57" s="119"/>
      <c r="LNC57" s="119"/>
      <c r="LND57" s="119"/>
      <c r="LNE57" s="119"/>
      <c r="LNF57" s="119"/>
      <c r="LNG57" s="119"/>
      <c r="LNH57" s="119"/>
      <c r="LNI57" s="119"/>
      <c r="LNJ57" s="119"/>
      <c r="LNK57" s="119"/>
      <c r="LNL57" s="119"/>
      <c r="LNM57" s="119"/>
      <c r="LNN57" s="119"/>
      <c r="LNO57" s="119"/>
      <c r="LNP57" s="119"/>
      <c r="LNQ57" s="119"/>
      <c r="LNR57" s="119"/>
      <c r="LNS57" s="119"/>
      <c r="LNT57" s="119"/>
      <c r="LNU57" s="119"/>
      <c r="LNV57" s="119"/>
      <c r="LNW57" s="119"/>
      <c r="LNX57" s="119"/>
      <c r="LNY57" s="119"/>
      <c r="LNZ57" s="119"/>
      <c r="LOA57" s="119"/>
      <c r="LOB57" s="119"/>
      <c r="LOC57" s="119"/>
      <c r="LOD57" s="119"/>
      <c r="LOE57" s="119"/>
      <c r="LOF57" s="119"/>
      <c r="LOG57" s="119"/>
      <c r="LOH57" s="119"/>
      <c r="LOI57" s="119"/>
      <c r="LOJ57" s="119"/>
      <c r="LOK57" s="119"/>
      <c r="LOL57" s="119"/>
      <c r="LOM57" s="119"/>
      <c r="LON57" s="119"/>
      <c r="LOO57" s="119"/>
      <c r="LOP57" s="119"/>
      <c r="LOQ57" s="119"/>
      <c r="LOR57" s="119"/>
      <c r="LOS57" s="119"/>
      <c r="LOT57" s="119"/>
      <c r="LOU57" s="119"/>
      <c r="LOV57" s="119"/>
      <c r="LOW57" s="119"/>
      <c r="LOX57" s="119"/>
      <c r="LOY57" s="119"/>
      <c r="LOZ57" s="119"/>
      <c r="LPA57" s="119"/>
      <c r="LPB57" s="119"/>
      <c r="LPC57" s="119"/>
      <c r="LPD57" s="119"/>
      <c r="LPE57" s="119"/>
      <c r="LPF57" s="119"/>
      <c r="LPG57" s="119"/>
      <c r="LPH57" s="119"/>
      <c r="LPI57" s="119"/>
      <c r="LPJ57" s="119"/>
      <c r="LPK57" s="119"/>
      <c r="LPL57" s="119"/>
      <c r="LPM57" s="119"/>
      <c r="LPN57" s="119"/>
      <c r="LPO57" s="119"/>
      <c r="LPP57" s="119"/>
      <c r="LPQ57" s="119"/>
      <c r="LPR57" s="119"/>
      <c r="LPS57" s="119"/>
      <c r="LPT57" s="119"/>
      <c r="LPU57" s="119"/>
      <c r="LPV57" s="119"/>
      <c r="LPW57" s="119"/>
      <c r="LPX57" s="119"/>
      <c r="LPY57" s="119"/>
      <c r="LPZ57" s="119"/>
      <c r="LQA57" s="119"/>
      <c r="LQB57" s="119"/>
      <c r="LQC57" s="119"/>
      <c r="LQD57" s="119"/>
      <c r="LQE57" s="119"/>
      <c r="LQF57" s="119"/>
      <c r="LQG57" s="119"/>
      <c r="LQH57" s="119"/>
      <c r="LQI57" s="119"/>
      <c r="LQJ57" s="119"/>
      <c r="LQK57" s="119"/>
      <c r="LQL57" s="119"/>
      <c r="LQM57" s="119"/>
      <c r="LQN57" s="119"/>
      <c r="LQO57" s="119"/>
      <c r="LQP57" s="119"/>
      <c r="LQQ57" s="119"/>
      <c r="LQR57" s="119"/>
      <c r="LQS57" s="119"/>
      <c r="LQT57" s="119"/>
      <c r="LQU57" s="119"/>
      <c r="LQV57" s="119"/>
      <c r="LQW57" s="119"/>
      <c r="LQX57" s="119"/>
      <c r="LQY57" s="119"/>
      <c r="LQZ57" s="119"/>
      <c r="LRA57" s="119"/>
      <c r="LRB57" s="119"/>
      <c r="LRC57" s="119"/>
      <c r="LRD57" s="119"/>
      <c r="LRE57" s="119"/>
      <c r="LRF57" s="119"/>
      <c r="LRG57" s="119"/>
      <c r="LRH57" s="119"/>
      <c r="LRI57" s="119"/>
      <c r="LRJ57" s="119"/>
      <c r="LRK57" s="119"/>
      <c r="LRL57" s="119"/>
      <c r="LRM57" s="119"/>
      <c r="LRN57" s="119"/>
      <c r="LRO57" s="119"/>
      <c r="LRP57" s="119"/>
      <c r="LRQ57" s="119"/>
      <c r="LRR57" s="119"/>
      <c r="LRS57" s="119"/>
      <c r="LRT57" s="119"/>
      <c r="LRU57" s="119"/>
      <c r="LRV57" s="119"/>
      <c r="LRW57" s="119"/>
      <c r="LRX57" s="119"/>
      <c r="LRY57" s="119"/>
      <c r="LRZ57" s="119"/>
      <c r="LSA57" s="119"/>
      <c r="LSB57" s="119"/>
      <c r="LSC57" s="119"/>
      <c r="LSD57" s="119"/>
      <c r="LSE57" s="119"/>
      <c r="LSF57" s="119"/>
      <c r="LSG57" s="119"/>
      <c r="LSH57" s="119"/>
      <c r="LSI57" s="119"/>
      <c r="LSJ57" s="119"/>
      <c r="LSK57" s="119"/>
      <c r="LSL57" s="119"/>
      <c r="LSM57" s="119"/>
      <c r="LSN57" s="119"/>
      <c r="LSO57" s="119"/>
      <c r="LSP57" s="119"/>
      <c r="LSQ57" s="119"/>
      <c r="LSR57" s="119"/>
      <c r="LSS57" s="119"/>
      <c r="LST57" s="119"/>
      <c r="LSU57" s="119"/>
      <c r="LSV57" s="119"/>
      <c r="LSW57" s="119"/>
      <c r="LSX57" s="119"/>
      <c r="LSY57" s="119"/>
      <c r="LSZ57" s="119"/>
      <c r="LTA57" s="119"/>
      <c r="LTB57" s="119"/>
      <c r="LTC57" s="119"/>
      <c r="LTD57" s="119"/>
      <c r="LTE57" s="119"/>
      <c r="LTF57" s="119"/>
      <c r="LTG57" s="119"/>
      <c r="LTH57" s="119"/>
      <c r="LTI57" s="119"/>
      <c r="LTJ57" s="119"/>
      <c r="LTK57" s="119"/>
      <c r="LTL57" s="119"/>
      <c r="LTM57" s="119"/>
      <c r="LTN57" s="119"/>
      <c r="LTO57" s="119"/>
      <c r="LTP57" s="119"/>
      <c r="LTQ57" s="119"/>
      <c r="LTR57" s="119"/>
      <c r="LTS57" s="119"/>
      <c r="LTT57" s="119"/>
      <c r="LTU57" s="119"/>
      <c r="LTV57" s="119"/>
      <c r="LTW57" s="119"/>
      <c r="LTX57" s="119"/>
      <c r="LTY57" s="119"/>
      <c r="LTZ57" s="119"/>
      <c r="LUA57" s="119"/>
      <c r="LUB57" s="119"/>
      <c r="LUC57" s="119"/>
      <c r="LUD57" s="119"/>
      <c r="LUE57" s="119"/>
      <c r="LUF57" s="119"/>
      <c r="LUG57" s="119"/>
      <c r="LUH57" s="119"/>
      <c r="LUI57" s="119"/>
      <c r="LUJ57" s="119"/>
      <c r="LUK57" s="119"/>
      <c r="LUL57" s="119"/>
      <c r="LUM57" s="119"/>
      <c r="LUN57" s="119"/>
      <c r="LUO57" s="119"/>
      <c r="LUP57" s="119"/>
      <c r="LUQ57" s="119"/>
      <c r="LUR57" s="119"/>
      <c r="LUS57" s="119"/>
      <c r="LUT57" s="119"/>
      <c r="LUU57" s="119"/>
      <c r="LUV57" s="119"/>
      <c r="LUW57" s="119"/>
      <c r="LUX57" s="119"/>
      <c r="LUY57" s="119"/>
      <c r="LUZ57" s="119"/>
      <c r="LVA57" s="119"/>
      <c r="LVB57" s="119"/>
      <c r="LVC57" s="119"/>
      <c r="LVD57" s="119"/>
      <c r="LVE57" s="119"/>
      <c r="LVF57" s="119"/>
      <c r="LVG57" s="119"/>
      <c r="LVH57" s="119"/>
      <c r="LVI57" s="119"/>
      <c r="LVJ57" s="119"/>
      <c r="LVK57" s="119"/>
      <c r="LVL57" s="119"/>
      <c r="LVM57" s="119"/>
      <c r="LVN57" s="119"/>
      <c r="LVO57" s="119"/>
      <c r="LVP57" s="119"/>
      <c r="LVQ57" s="119"/>
      <c r="LVR57" s="119"/>
      <c r="LVS57" s="119"/>
      <c r="LVT57" s="119"/>
      <c r="LVU57" s="119"/>
      <c r="LVV57" s="119"/>
      <c r="LVW57" s="119"/>
      <c r="LVX57" s="119"/>
      <c r="LVY57" s="119"/>
      <c r="LVZ57" s="119"/>
      <c r="LWA57" s="119"/>
      <c r="LWB57" s="119"/>
      <c r="LWC57" s="119"/>
      <c r="LWD57" s="119"/>
      <c r="LWE57" s="119"/>
      <c r="LWF57" s="119"/>
      <c r="LWG57" s="119"/>
      <c r="LWH57" s="119"/>
      <c r="LWI57" s="119"/>
      <c r="LWJ57" s="119"/>
      <c r="LWK57" s="119"/>
      <c r="LWL57" s="119"/>
      <c r="LWM57" s="119"/>
      <c r="LWN57" s="119"/>
      <c r="LWO57" s="119"/>
      <c r="LWP57" s="119"/>
      <c r="LWQ57" s="119"/>
      <c r="LWR57" s="119"/>
      <c r="LWS57" s="119"/>
      <c r="LWT57" s="119"/>
      <c r="LWU57" s="119"/>
      <c r="LWV57" s="119"/>
      <c r="LWW57" s="119"/>
      <c r="LWX57" s="119"/>
      <c r="LWY57" s="119"/>
      <c r="LWZ57" s="119"/>
      <c r="LXA57" s="119"/>
      <c r="LXB57" s="119"/>
      <c r="LXC57" s="119"/>
      <c r="LXD57" s="119"/>
      <c r="LXE57" s="119"/>
      <c r="LXF57" s="119"/>
      <c r="LXG57" s="119"/>
      <c r="LXH57" s="119"/>
      <c r="LXI57" s="119"/>
      <c r="LXJ57" s="119"/>
      <c r="LXK57" s="119"/>
      <c r="LXL57" s="119"/>
      <c r="LXM57" s="119"/>
      <c r="LXN57" s="119"/>
      <c r="LXO57" s="119"/>
      <c r="LXP57" s="119"/>
      <c r="LXQ57" s="119"/>
      <c r="LXR57" s="119"/>
      <c r="LXS57" s="119"/>
      <c r="LXT57" s="119"/>
      <c r="LXU57" s="119"/>
      <c r="LXV57" s="119"/>
      <c r="LXW57" s="119"/>
      <c r="LXX57" s="119"/>
      <c r="LXY57" s="119"/>
      <c r="LXZ57" s="119"/>
      <c r="LYA57" s="119"/>
      <c r="LYB57" s="119"/>
      <c r="LYC57" s="119"/>
      <c r="LYD57" s="119"/>
      <c r="LYE57" s="119"/>
      <c r="LYF57" s="119"/>
      <c r="LYG57" s="119"/>
      <c r="LYH57" s="119"/>
      <c r="LYI57" s="119"/>
      <c r="LYJ57" s="119"/>
      <c r="LYK57" s="119"/>
      <c r="LYL57" s="119"/>
      <c r="LYM57" s="119"/>
      <c r="LYN57" s="119"/>
      <c r="LYO57" s="119"/>
      <c r="LYP57" s="119"/>
      <c r="LYQ57" s="119"/>
      <c r="LYR57" s="119"/>
      <c r="LYS57" s="119"/>
      <c r="LYT57" s="119"/>
      <c r="LYU57" s="119"/>
      <c r="LYV57" s="119"/>
      <c r="LYW57" s="119"/>
      <c r="LYX57" s="119"/>
      <c r="LYY57" s="119"/>
      <c r="LYZ57" s="119"/>
      <c r="LZA57" s="119"/>
      <c r="LZB57" s="119"/>
      <c r="LZC57" s="119"/>
      <c r="LZD57" s="119"/>
      <c r="LZE57" s="119"/>
      <c r="LZF57" s="119"/>
      <c r="LZG57" s="119"/>
      <c r="LZH57" s="119"/>
      <c r="LZI57" s="119"/>
      <c r="LZJ57" s="119"/>
      <c r="LZK57" s="119"/>
      <c r="LZL57" s="119"/>
      <c r="LZM57" s="119"/>
      <c r="LZN57" s="119"/>
      <c r="LZO57" s="119"/>
      <c r="LZP57" s="119"/>
      <c r="LZQ57" s="119"/>
      <c r="LZR57" s="119"/>
      <c r="LZS57" s="119"/>
      <c r="LZT57" s="119"/>
      <c r="LZU57" s="119"/>
      <c r="LZV57" s="119"/>
      <c r="LZW57" s="119"/>
      <c r="LZX57" s="119"/>
      <c r="LZY57" s="119"/>
      <c r="LZZ57" s="119"/>
      <c r="MAA57" s="119"/>
      <c r="MAB57" s="119"/>
      <c r="MAC57" s="119"/>
      <c r="MAD57" s="119"/>
      <c r="MAE57" s="119"/>
      <c r="MAF57" s="119"/>
      <c r="MAG57" s="119"/>
      <c r="MAH57" s="119"/>
      <c r="MAI57" s="119"/>
      <c r="MAJ57" s="119"/>
      <c r="MAK57" s="119"/>
      <c r="MAL57" s="119"/>
      <c r="MAM57" s="119"/>
      <c r="MAN57" s="119"/>
      <c r="MAO57" s="119"/>
      <c r="MAP57" s="119"/>
      <c r="MAQ57" s="119"/>
      <c r="MAR57" s="119"/>
      <c r="MAS57" s="119"/>
      <c r="MAT57" s="119"/>
      <c r="MAU57" s="119"/>
      <c r="MAV57" s="119"/>
      <c r="MAW57" s="119"/>
      <c r="MAX57" s="119"/>
      <c r="MAY57" s="119"/>
      <c r="MAZ57" s="119"/>
      <c r="MBA57" s="119"/>
      <c r="MBB57" s="119"/>
      <c r="MBC57" s="119"/>
      <c r="MBD57" s="119"/>
      <c r="MBE57" s="119"/>
      <c r="MBF57" s="119"/>
      <c r="MBG57" s="119"/>
      <c r="MBH57" s="119"/>
      <c r="MBI57" s="119"/>
      <c r="MBJ57" s="119"/>
      <c r="MBK57" s="119"/>
      <c r="MBL57" s="119"/>
      <c r="MBM57" s="119"/>
      <c r="MBN57" s="119"/>
      <c r="MBO57" s="119"/>
      <c r="MBP57" s="119"/>
      <c r="MBQ57" s="119"/>
      <c r="MBR57" s="119"/>
      <c r="MBS57" s="119"/>
      <c r="MBT57" s="119"/>
      <c r="MBU57" s="119"/>
      <c r="MBV57" s="119"/>
      <c r="MBW57" s="119"/>
      <c r="MBX57" s="119"/>
      <c r="MBY57" s="119"/>
      <c r="MBZ57" s="119"/>
      <c r="MCA57" s="119"/>
      <c r="MCB57" s="119"/>
      <c r="MCC57" s="119"/>
      <c r="MCD57" s="119"/>
      <c r="MCE57" s="119"/>
      <c r="MCF57" s="119"/>
      <c r="MCG57" s="119"/>
      <c r="MCH57" s="119"/>
      <c r="MCI57" s="119"/>
      <c r="MCJ57" s="119"/>
      <c r="MCK57" s="119"/>
      <c r="MCL57" s="119"/>
      <c r="MCM57" s="119"/>
      <c r="MCN57" s="119"/>
      <c r="MCO57" s="119"/>
      <c r="MCP57" s="119"/>
      <c r="MCQ57" s="119"/>
      <c r="MCR57" s="119"/>
      <c r="MCS57" s="119"/>
      <c r="MCT57" s="119"/>
      <c r="MCU57" s="119"/>
      <c r="MCV57" s="119"/>
      <c r="MCW57" s="119"/>
      <c r="MCX57" s="119"/>
      <c r="MCY57" s="119"/>
      <c r="MCZ57" s="119"/>
      <c r="MDA57" s="119"/>
      <c r="MDB57" s="119"/>
      <c r="MDC57" s="119"/>
      <c r="MDD57" s="119"/>
      <c r="MDE57" s="119"/>
      <c r="MDF57" s="119"/>
      <c r="MDG57" s="119"/>
      <c r="MDH57" s="119"/>
      <c r="MDI57" s="119"/>
      <c r="MDJ57" s="119"/>
      <c r="MDK57" s="119"/>
      <c r="MDL57" s="119"/>
      <c r="MDM57" s="119"/>
      <c r="MDN57" s="119"/>
      <c r="MDO57" s="119"/>
      <c r="MDP57" s="119"/>
      <c r="MDQ57" s="119"/>
      <c r="MDR57" s="119"/>
      <c r="MDS57" s="119"/>
      <c r="MDT57" s="119"/>
      <c r="MDU57" s="119"/>
      <c r="MDV57" s="119"/>
      <c r="MDW57" s="119"/>
      <c r="MDX57" s="119"/>
      <c r="MDY57" s="119"/>
      <c r="MDZ57" s="119"/>
      <c r="MEA57" s="119"/>
      <c r="MEB57" s="119"/>
      <c r="MEC57" s="119"/>
      <c r="MED57" s="119"/>
      <c r="MEE57" s="119"/>
      <c r="MEF57" s="119"/>
      <c r="MEG57" s="119"/>
      <c r="MEH57" s="119"/>
      <c r="MEI57" s="119"/>
      <c r="MEJ57" s="119"/>
      <c r="MEK57" s="119"/>
      <c r="MEL57" s="119"/>
      <c r="MEM57" s="119"/>
      <c r="MEN57" s="119"/>
      <c r="MEO57" s="119"/>
      <c r="MEP57" s="119"/>
      <c r="MEQ57" s="119"/>
      <c r="MER57" s="119"/>
      <c r="MES57" s="119"/>
      <c r="MET57" s="119"/>
      <c r="MEU57" s="119"/>
      <c r="MEV57" s="119"/>
      <c r="MEW57" s="119"/>
      <c r="MEX57" s="119"/>
      <c r="MEY57" s="119"/>
      <c r="MEZ57" s="119"/>
      <c r="MFA57" s="119"/>
      <c r="MFB57" s="119"/>
      <c r="MFC57" s="119"/>
      <c r="MFD57" s="119"/>
      <c r="MFE57" s="119"/>
      <c r="MFF57" s="119"/>
      <c r="MFG57" s="119"/>
      <c r="MFH57" s="119"/>
      <c r="MFI57" s="119"/>
      <c r="MFJ57" s="119"/>
      <c r="MFK57" s="119"/>
      <c r="MFL57" s="119"/>
      <c r="MFM57" s="119"/>
      <c r="MFN57" s="119"/>
      <c r="MFO57" s="119"/>
      <c r="MFP57" s="119"/>
      <c r="MFQ57" s="119"/>
      <c r="MFR57" s="119"/>
      <c r="MFS57" s="119"/>
      <c r="MFT57" s="119"/>
      <c r="MFU57" s="119"/>
      <c r="MFV57" s="119"/>
      <c r="MFW57" s="119"/>
      <c r="MFX57" s="119"/>
      <c r="MFY57" s="119"/>
      <c r="MFZ57" s="119"/>
      <c r="MGA57" s="119"/>
      <c r="MGB57" s="119"/>
      <c r="MGC57" s="119"/>
      <c r="MGD57" s="119"/>
      <c r="MGE57" s="119"/>
      <c r="MGF57" s="119"/>
      <c r="MGG57" s="119"/>
      <c r="MGH57" s="119"/>
      <c r="MGI57" s="119"/>
      <c r="MGJ57" s="119"/>
      <c r="MGK57" s="119"/>
      <c r="MGL57" s="119"/>
      <c r="MGM57" s="119"/>
      <c r="MGN57" s="119"/>
      <c r="MGO57" s="119"/>
      <c r="MGP57" s="119"/>
      <c r="MGQ57" s="119"/>
      <c r="MGR57" s="119"/>
      <c r="MGS57" s="119"/>
      <c r="MGT57" s="119"/>
      <c r="MGU57" s="119"/>
      <c r="MGV57" s="119"/>
      <c r="MGW57" s="119"/>
      <c r="MGX57" s="119"/>
      <c r="MGY57" s="119"/>
      <c r="MGZ57" s="119"/>
      <c r="MHA57" s="119"/>
      <c r="MHB57" s="119"/>
      <c r="MHC57" s="119"/>
      <c r="MHD57" s="119"/>
      <c r="MHE57" s="119"/>
      <c r="MHF57" s="119"/>
      <c r="MHG57" s="119"/>
      <c r="MHH57" s="119"/>
      <c r="MHI57" s="119"/>
      <c r="MHJ57" s="119"/>
      <c r="MHK57" s="119"/>
      <c r="MHL57" s="119"/>
      <c r="MHM57" s="119"/>
      <c r="MHN57" s="119"/>
      <c r="MHO57" s="119"/>
      <c r="MHP57" s="119"/>
      <c r="MHQ57" s="119"/>
      <c r="MHR57" s="119"/>
      <c r="MHS57" s="119"/>
      <c r="MHT57" s="119"/>
      <c r="MHU57" s="119"/>
      <c r="MHV57" s="119"/>
      <c r="MHW57" s="119"/>
      <c r="MHX57" s="119"/>
      <c r="MHY57" s="119"/>
      <c r="MHZ57" s="119"/>
      <c r="MIA57" s="119"/>
      <c r="MIB57" s="119"/>
      <c r="MIC57" s="119"/>
      <c r="MID57" s="119"/>
      <c r="MIE57" s="119"/>
      <c r="MIF57" s="119"/>
      <c r="MIG57" s="119"/>
      <c r="MIH57" s="119"/>
      <c r="MII57" s="119"/>
      <c r="MIJ57" s="119"/>
      <c r="MIK57" s="119"/>
      <c r="MIL57" s="119"/>
      <c r="MIM57" s="119"/>
      <c r="MIN57" s="119"/>
      <c r="MIO57" s="119"/>
      <c r="MIP57" s="119"/>
      <c r="MIQ57" s="119"/>
      <c r="MIR57" s="119"/>
      <c r="MIS57" s="119"/>
      <c r="MIT57" s="119"/>
      <c r="MIU57" s="119"/>
      <c r="MIV57" s="119"/>
      <c r="MIW57" s="119"/>
      <c r="MIX57" s="119"/>
      <c r="MIY57" s="119"/>
      <c r="MIZ57" s="119"/>
      <c r="MJA57" s="119"/>
      <c r="MJB57" s="119"/>
      <c r="MJC57" s="119"/>
      <c r="MJD57" s="119"/>
      <c r="MJE57" s="119"/>
      <c r="MJF57" s="119"/>
      <c r="MJG57" s="119"/>
      <c r="MJH57" s="119"/>
      <c r="MJI57" s="119"/>
      <c r="MJJ57" s="119"/>
      <c r="MJK57" s="119"/>
      <c r="MJL57" s="119"/>
      <c r="MJM57" s="119"/>
      <c r="MJN57" s="119"/>
      <c r="MJO57" s="119"/>
      <c r="MJP57" s="119"/>
      <c r="MJQ57" s="119"/>
      <c r="MJR57" s="119"/>
      <c r="MJS57" s="119"/>
      <c r="MJT57" s="119"/>
      <c r="MJU57" s="119"/>
      <c r="MJV57" s="119"/>
      <c r="MJW57" s="119"/>
      <c r="MJX57" s="119"/>
      <c r="MJY57" s="119"/>
      <c r="MJZ57" s="119"/>
      <c r="MKA57" s="119"/>
      <c r="MKB57" s="119"/>
      <c r="MKC57" s="119"/>
      <c r="MKD57" s="119"/>
      <c r="MKE57" s="119"/>
      <c r="MKF57" s="119"/>
      <c r="MKG57" s="119"/>
      <c r="MKH57" s="119"/>
      <c r="MKI57" s="119"/>
      <c r="MKJ57" s="119"/>
      <c r="MKK57" s="119"/>
      <c r="MKL57" s="119"/>
      <c r="MKM57" s="119"/>
      <c r="MKN57" s="119"/>
      <c r="MKO57" s="119"/>
      <c r="MKP57" s="119"/>
      <c r="MKQ57" s="119"/>
      <c r="MKR57" s="119"/>
      <c r="MKS57" s="119"/>
      <c r="MKT57" s="119"/>
      <c r="MKU57" s="119"/>
      <c r="MKV57" s="119"/>
      <c r="MKW57" s="119"/>
      <c r="MKX57" s="119"/>
      <c r="MKY57" s="119"/>
      <c r="MKZ57" s="119"/>
      <c r="MLA57" s="119"/>
      <c r="MLB57" s="119"/>
      <c r="MLC57" s="119"/>
      <c r="MLD57" s="119"/>
      <c r="MLE57" s="119"/>
      <c r="MLF57" s="119"/>
      <c r="MLG57" s="119"/>
      <c r="MLH57" s="119"/>
      <c r="MLI57" s="119"/>
      <c r="MLJ57" s="119"/>
      <c r="MLK57" s="119"/>
      <c r="MLL57" s="119"/>
      <c r="MLM57" s="119"/>
      <c r="MLN57" s="119"/>
      <c r="MLO57" s="119"/>
      <c r="MLP57" s="119"/>
      <c r="MLQ57" s="119"/>
      <c r="MLR57" s="119"/>
      <c r="MLS57" s="119"/>
      <c r="MLT57" s="119"/>
      <c r="MLU57" s="119"/>
      <c r="MLV57" s="119"/>
      <c r="MLW57" s="119"/>
      <c r="MLX57" s="119"/>
      <c r="MLY57" s="119"/>
      <c r="MLZ57" s="119"/>
      <c r="MMA57" s="119"/>
      <c r="MMB57" s="119"/>
      <c r="MMC57" s="119"/>
      <c r="MMD57" s="119"/>
      <c r="MME57" s="119"/>
      <c r="MMF57" s="119"/>
      <c r="MMG57" s="119"/>
      <c r="MMH57" s="119"/>
      <c r="MMI57" s="119"/>
      <c r="MMJ57" s="119"/>
      <c r="MMK57" s="119"/>
      <c r="MML57" s="119"/>
      <c r="MMM57" s="119"/>
      <c r="MMN57" s="119"/>
      <c r="MMO57" s="119"/>
      <c r="MMP57" s="119"/>
      <c r="MMQ57" s="119"/>
      <c r="MMR57" s="119"/>
      <c r="MMS57" s="119"/>
      <c r="MMT57" s="119"/>
      <c r="MMU57" s="119"/>
      <c r="MMV57" s="119"/>
      <c r="MMW57" s="119"/>
      <c r="MMX57" s="119"/>
      <c r="MMY57" s="119"/>
      <c r="MMZ57" s="119"/>
      <c r="MNA57" s="119"/>
      <c r="MNB57" s="119"/>
      <c r="MNC57" s="119"/>
      <c r="MND57" s="119"/>
      <c r="MNE57" s="119"/>
      <c r="MNF57" s="119"/>
      <c r="MNG57" s="119"/>
      <c r="MNH57" s="119"/>
      <c r="MNI57" s="119"/>
      <c r="MNJ57" s="119"/>
      <c r="MNK57" s="119"/>
      <c r="MNL57" s="119"/>
      <c r="MNM57" s="119"/>
      <c r="MNN57" s="119"/>
      <c r="MNO57" s="119"/>
      <c r="MNP57" s="119"/>
      <c r="MNQ57" s="119"/>
      <c r="MNR57" s="119"/>
      <c r="MNS57" s="119"/>
      <c r="MNT57" s="119"/>
      <c r="MNU57" s="119"/>
      <c r="MNV57" s="119"/>
      <c r="MNW57" s="119"/>
      <c r="MNX57" s="119"/>
      <c r="MNY57" s="119"/>
      <c r="MNZ57" s="119"/>
      <c r="MOA57" s="119"/>
      <c r="MOB57" s="119"/>
      <c r="MOC57" s="119"/>
      <c r="MOD57" s="119"/>
      <c r="MOE57" s="119"/>
      <c r="MOF57" s="119"/>
      <c r="MOG57" s="119"/>
      <c r="MOH57" s="119"/>
      <c r="MOI57" s="119"/>
      <c r="MOJ57" s="119"/>
      <c r="MOK57" s="119"/>
      <c r="MOL57" s="119"/>
      <c r="MOM57" s="119"/>
      <c r="MON57" s="119"/>
      <c r="MOO57" s="119"/>
      <c r="MOP57" s="119"/>
      <c r="MOQ57" s="119"/>
      <c r="MOR57" s="119"/>
      <c r="MOS57" s="119"/>
      <c r="MOT57" s="119"/>
      <c r="MOU57" s="119"/>
      <c r="MOV57" s="119"/>
      <c r="MOW57" s="119"/>
      <c r="MOX57" s="119"/>
      <c r="MOY57" s="119"/>
      <c r="MOZ57" s="119"/>
      <c r="MPA57" s="119"/>
      <c r="MPB57" s="119"/>
      <c r="MPC57" s="119"/>
      <c r="MPD57" s="119"/>
      <c r="MPE57" s="119"/>
      <c r="MPF57" s="119"/>
      <c r="MPG57" s="119"/>
      <c r="MPH57" s="119"/>
      <c r="MPI57" s="119"/>
      <c r="MPJ57" s="119"/>
      <c r="MPK57" s="119"/>
      <c r="MPL57" s="119"/>
      <c r="MPM57" s="119"/>
      <c r="MPN57" s="119"/>
      <c r="MPO57" s="119"/>
      <c r="MPP57" s="119"/>
      <c r="MPQ57" s="119"/>
      <c r="MPR57" s="119"/>
      <c r="MPS57" s="119"/>
      <c r="MPT57" s="119"/>
      <c r="MPU57" s="119"/>
      <c r="MPV57" s="119"/>
      <c r="MPW57" s="119"/>
      <c r="MPX57" s="119"/>
      <c r="MPY57" s="119"/>
      <c r="MPZ57" s="119"/>
      <c r="MQA57" s="119"/>
      <c r="MQB57" s="119"/>
      <c r="MQC57" s="119"/>
      <c r="MQD57" s="119"/>
      <c r="MQE57" s="119"/>
      <c r="MQF57" s="119"/>
      <c r="MQG57" s="119"/>
      <c r="MQH57" s="119"/>
      <c r="MQI57" s="119"/>
      <c r="MQJ57" s="119"/>
      <c r="MQK57" s="119"/>
      <c r="MQL57" s="119"/>
      <c r="MQM57" s="119"/>
      <c r="MQN57" s="119"/>
      <c r="MQO57" s="119"/>
      <c r="MQP57" s="119"/>
      <c r="MQQ57" s="119"/>
      <c r="MQR57" s="119"/>
      <c r="MQS57" s="119"/>
      <c r="MQT57" s="119"/>
      <c r="MQU57" s="119"/>
      <c r="MQV57" s="119"/>
      <c r="MQW57" s="119"/>
      <c r="MQX57" s="119"/>
      <c r="MQY57" s="119"/>
      <c r="MQZ57" s="119"/>
      <c r="MRA57" s="119"/>
      <c r="MRB57" s="119"/>
      <c r="MRC57" s="119"/>
      <c r="MRD57" s="119"/>
      <c r="MRE57" s="119"/>
      <c r="MRF57" s="119"/>
      <c r="MRG57" s="119"/>
      <c r="MRH57" s="119"/>
      <c r="MRI57" s="119"/>
      <c r="MRJ57" s="119"/>
      <c r="MRK57" s="119"/>
      <c r="MRL57" s="119"/>
      <c r="MRM57" s="119"/>
      <c r="MRN57" s="119"/>
      <c r="MRO57" s="119"/>
      <c r="MRP57" s="119"/>
      <c r="MRQ57" s="119"/>
      <c r="MRR57" s="119"/>
      <c r="MRS57" s="119"/>
      <c r="MRT57" s="119"/>
      <c r="MRU57" s="119"/>
      <c r="MRV57" s="119"/>
      <c r="MRW57" s="119"/>
      <c r="MRX57" s="119"/>
      <c r="MRY57" s="119"/>
      <c r="MRZ57" s="119"/>
      <c r="MSA57" s="119"/>
      <c r="MSB57" s="119"/>
      <c r="MSC57" s="119"/>
      <c r="MSD57" s="119"/>
      <c r="MSE57" s="119"/>
      <c r="MSF57" s="119"/>
      <c r="MSG57" s="119"/>
      <c r="MSH57" s="119"/>
      <c r="MSI57" s="119"/>
      <c r="MSJ57" s="119"/>
      <c r="MSK57" s="119"/>
      <c r="MSL57" s="119"/>
      <c r="MSM57" s="119"/>
      <c r="MSN57" s="119"/>
      <c r="MSO57" s="119"/>
      <c r="MSP57" s="119"/>
      <c r="MSQ57" s="119"/>
      <c r="MSR57" s="119"/>
      <c r="MSS57" s="119"/>
      <c r="MST57" s="119"/>
      <c r="MSU57" s="119"/>
      <c r="MSV57" s="119"/>
      <c r="MSW57" s="119"/>
      <c r="MSX57" s="119"/>
      <c r="MSY57" s="119"/>
      <c r="MSZ57" s="119"/>
      <c r="MTA57" s="119"/>
      <c r="MTB57" s="119"/>
      <c r="MTC57" s="119"/>
      <c r="MTD57" s="119"/>
      <c r="MTE57" s="119"/>
      <c r="MTF57" s="119"/>
      <c r="MTG57" s="119"/>
      <c r="MTH57" s="119"/>
      <c r="MTI57" s="119"/>
      <c r="MTJ57" s="119"/>
      <c r="MTK57" s="119"/>
      <c r="MTL57" s="119"/>
      <c r="MTM57" s="119"/>
      <c r="MTN57" s="119"/>
      <c r="MTO57" s="119"/>
      <c r="MTP57" s="119"/>
      <c r="MTQ57" s="119"/>
      <c r="MTR57" s="119"/>
      <c r="MTS57" s="119"/>
      <c r="MTT57" s="119"/>
      <c r="MTU57" s="119"/>
      <c r="MTV57" s="119"/>
      <c r="MTW57" s="119"/>
      <c r="MTX57" s="119"/>
      <c r="MTY57" s="119"/>
      <c r="MTZ57" s="119"/>
      <c r="MUA57" s="119"/>
      <c r="MUB57" s="119"/>
      <c r="MUC57" s="119"/>
      <c r="MUD57" s="119"/>
      <c r="MUE57" s="119"/>
      <c r="MUF57" s="119"/>
      <c r="MUG57" s="119"/>
      <c r="MUH57" s="119"/>
      <c r="MUI57" s="119"/>
      <c r="MUJ57" s="119"/>
      <c r="MUK57" s="119"/>
      <c r="MUL57" s="119"/>
      <c r="MUM57" s="119"/>
      <c r="MUN57" s="119"/>
      <c r="MUO57" s="119"/>
      <c r="MUP57" s="119"/>
      <c r="MUQ57" s="119"/>
      <c r="MUR57" s="119"/>
      <c r="MUS57" s="119"/>
      <c r="MUT57" s="119"/>
      <c r="MUU57" s="119"/>
      <c r="MUV57" s="119"/>
      <c r="MUW57" s="119"/>
      <c r="MUX57" s="119"/>
      <c r="MUY57" s="119"/>
      <c r="MUZ57" s="119"/>
      <c r="MVA57" s="119"/>
      <c r="MVB57" s="119"/>
      <c r="MVC57" s="119"/>
      <c r="MVD57" s="119"/>
      <c r="MVE57" s="119"/>
      <c r="MVF57" s="119"/>
      <c r="MVG57" s="119"/>
      <c r="MVH57" s="119"/>
      <c r="MVI57" s="119"/>
      <c r="MVJ57" s="119"/>
      <c r="MVK57" s="119"/>
      <c r="MVL57" s="119"/>
      <c r="MVM57" s="119"/>
      <c r="MVN57" s="119"/>
      <c r="MVO57" s="119"/>
      <c r="MVP57" s="119"/>
      <c r="MVQ57" s="119"/>
      <c r="MVR57" s="119"/>
      <c r="MVS57" s="119"/>
      <c r="MVT57" s="119"/>
      <c r="MVU57" s="119"/>
      <c r="MVV57" s="119"/>
      <c r="MVW57" s="119"/>
      <c r="MVX57" s="119"/>
      <c r="MVY57" s="119"/>
      <c r="MVZ57" s="119"/>
      <c r="MWA57" s="119"/>
      <c r="MWB57" s="119"/>
      <c r="MWC57" s="119"/>
      <c r="MWD57" s="119"/>
      <c r="MWE57" s="119"/>
      <c r="MWF57" s="119"/>
      <c r="MWG57" s="119"/>
      <c r="MWH57" s="119"/>
      <c r="MWI57" s="119"/>
      <c r="MWJ57" s="119"/>
      <c r="MWK57" s="119"/>
      <c r="MWL57" s="119"/>
      <c r="MWM57" s="119"/>
      <c r="MWN57" s="119"/>
      <c r="MWO57" s="119"/>
      <c r="MWP57" s="119"/>
      <c r="MWQ57" s="119"/>
      <c r="MWR57" s="119"/>
      <c r="MWS57" s="119"/>
      <c r="MWT57" s="119"/>
      <c r="MWU57" s="119"/>
      <c r="MWV57" s="119"/>
      <c r="MWW57" s="119"/>
      <c r="MWX57" s="119"/>
      <c r="MWY57" s="119"/>
      <c r="MWZ57" s="119"/>
      <c r="MXA57" s="119"/>
      <c r="MXB57" s="119"/>
      <c r="MXC57" s="119"/>
      <c r="MXD57" s="119"/>
      <c r="MXE57" s="119"/>
      <c r="MXF57" s="119"/>
      <c r="MXG57" s="119"/>
      <c r="MXH57" s="119"/>
      <c r="MXI57" s="119"/>
      <c r="MXJ57" s="119"/>
      <c r="MXK57" s="119"/>
      <c r="MXL57" s="119"/>
      <c r="MXM57" s="119"/>
      <c r="MXN57" s="119"/>
      <c r="MXO57" s="119"/>
      <c r="MXP57" s="119"/>
      <c r="MXQ57" s="119"/>
      <c r="MXR57" s="119"/>
      <c r="MXS57" s="119"/>
      <c r="MXT57" s="119"/>
      <c r="MXU57" s="119"/>
      <c r="MXV57" s="119"/>
      <c r="MXW57" s="119"/>
      <c r="MXX57" s="119"/>
      <c r="MXY57" s="119"/>
      <c r="MXZ57" s="119"/>
      <c r="MYA57" s="119"/>
      <c r="MYB57" s="119"/>
      <c r="MYC57" s="119"/>
      <c r="MYD57" s="119"/>
      <c r="MYE57" s="119"/>
      <c r="MYF57" s="119"/>
      <c r="MYG57" s="119"/>
      <c r="MYH57" s="119"/>
      <c r="MYI57" s="119"/>
      <c r="MYJ57" s="119"/>
      <c r="MYK57" s="119"/>
      <c r="MYL57" s="119"/>
      <c r="MYM57" s="119"/>
      <c r="MYN57" s="119"/>
      <c r="MYO57" s="119"/>
      <c r="MYP57" s="119"/>
      <c r="MYQ57" s="119"/>
      <c r="MYR57" s="119"/>
      <c r="MYS57" s="119"/>
      <c r="MYT57" s="119"/>
      <c r="MYU57" s="119"/>
      <c r="MYV57" s="119"/>
      <c r="MYW57" s="119"/>
      <c r="MYX57" s="119"/>
      <c r="MYY57" s="119"/>
      <c r="MYZ57" s="119"/>
      <c r="MZA57" s="119"/>
      <c r="MZB57" s="119"/>
      <c r="MZC57" s="119"/>
      <c r="MZD57" s="119"/>
      <c r="MZE57" s="119"/>
      <c r="MZF57" s="119"/>
      <c r="MZG57" s="119"/>
      <c r="MZH57" s="119"/>
      <c r="MZI57" s="119"/>
      <c r="MZJ57" s="119"/>
      <c r="MZK57" s="119"/>
      <c r="MZL57" s="119"/>
      <c r="MZM57" s="119"/>
      <c r="MZN57" s="119"/>
      <c r="MZO57" s="119"/>
      <c r="MZP57" s="119"/>
      <c r="MZQ57" s="119"/>
      <c r="MZR57" s="119"/>
      <c r="MZS57" s="119"/>
      <c r="MZT57" s="119"/>
      <c r="MZU57" s="119"/>
      <c r="MZV57" s="119"/>
      <c r="MZW57" s="119"/>
      <c r="MZX57" s="119"/>
      <c r="MZY57" s="119"/>
      <c r="MZZ57" s="119"/>
      <c r="NAA57" s="119"/>
      <c r="NAB57" s="119"/>
      <c r="NAC57" s="119"/>
      <c r="NAD57" s="119"/>
      <c r="NAE57" s="119"/>
      <c r="NAF57" s="119"/>
      <c r="NAG57" s="119"/>
      <c r="NAH57" s="119"/>
      <c r="NAI57" s="119"/>
      <c r="NAJ57" s="119"/>
      <c r="NAK57" s="119"/>
      <c r="NAL57" s="119"/>
      <c r="NAM57" s="119"/>
      <c r="NAN57" s="119"/>
      <c r="NAO57" s="119"/>
      <c r="NAP57" s="119"/>
      <c r="NAQ57" s="119"/>
      <c r="NAR57" s="119"/>
      <c r="NAS57" s="119"/>
      <c r="NAT57" s="119"/>
      <c r="NAU57" s="119"/>
      <c r="NAV57" s="119"/>
      <c r="NAW57" s="119"/>
      <c r="NAX57" s="119"/>
      <c r="NAY57" s="119"/>
      <c r="NAZ57" s="119"/>
      <c r="NBA57" s="119"/>
      <c r="NBB57" s="119"/>
      <c r="NBC57" s="119"/>
      <c r="NBD57" s="119"/>
      <c r="NBE57" s="119"/>
      <c r="NBF57" s="119"/>
      <c r="NBG57" s="119"/>
      <c r="NBH57" s="119"/>
      <c r="NBI57" s="119"/>
      <c r="NBJ57" s="119"/>
      <c r="NBK57" s="119"/>
      <c r="NBL57" s="119"/>
      <c r="NBM57" s="119"/>
      <c r="NBN57" s="119"/>
      <c r="NBO57" s="119"/>
      <c r="NBP57" s="119"/>
      <c r="NBQ57" s="119"/>
      <c r="NBR57" s="119"/>
      <c r="NBS57" s="119"/>
      <c r="NBT57" s="119"/>
      <c r="NBU57" s="119"/>
      <c r="NBV57" s="119"/>
      <c r="NBW57" s="119"/>
      <c r="NBX57" s="119"/>
      <c r="NBY57" s="119"/>
      <c r="NBZ57" s="119"/>
      <c r="NCA57" s="119"/>
      <c r="NCB57" s="119"/>
      <c r="NCC57" s="119"/>
      <c r="NCD57" s="119"/>
      <c r="NCE57" s="119"/>
      <c r="NCF57" s="119"/>
      <c r="NCG57" s="119"/>
      <c r="NCH57" s="119"/>
      <c r="NCI57" s="119"/>
      <c r="NCJ57" s="119"/>
      <c r="NCK57" s="119"/>
      <c r="NCL57" s="119"/>
      <c r="NCM57" s="119"/>
      <c r="NCN57" s="119"/>
      <c r="NCO57" s="119"/>
      <c r="NCP57" s="119"/>
      <c r="NCQ57" s="119"/>
      <c r="NCR57" s="119"/>
      <c r="NCS57" s="119"/>
      <c r="NCT57" s="119"/>
      <c r="NCU57" s="119"/>
      <c r="NCV57" s="119"/>
      <c r="NCW57" s="119"/>
      <c r="NCX57" s="119"/>
      <c r="NCY57" s="119"/>
      <c r="NCZ57" s="119"/>
      <c r="NDA57" s="119"/>
      <c r="NDB57" s="119"/>
      <c r="NDC57" s="119"/>
      <c r="NDD57" s="119"/>
      <c r="NDE57" s="119"/>
      <c r="NDF57" s="119"/>
      <c r="NDG57" s="119"/>
      <c r="NDH57" s="119"/>
      <c r="NDI57" s="119"/>
      <c r="NDJ57" s="119"/>
      <c r="NDK57" s="119"/>
      <c r="NDL57" s="119"/>
      <c r="NDM57" s="119"/>
      <c r="NDN57" s="119"/>
      <c r="NDO57" s="119"/>
      <c r="NDP57" s="119"/>
      <c r="NDQ57" s="119"/>
      <c r="NDR57" s="119"/>
      <c r="NDS57" s="119"/>
      <c r="NDT57" s="119"/>
      <c r="NDU57" s="119"/>
      <c r="NDV57" s="119"/>
      <c r="NDW57" s="119"/>
      <c r="NDX57" s="119"/>
      <c r="NDY57" s="119"/>
      <c r="NDZ57" s="119"/>
      <c r="NEA57" s="119"/>
      <c r="NEB57" s="119"/>
      <c r="NEC57" s="119"/>
      <c r="NED57" s="119"/>
      <c r="NEE57" s="119"/>
      <c r="NEF57" s="119"/>
      <c r="NEG57" s="119"/>
      <c r="NEH57" s="119"/>
      <c r="NEI57" s="119"/>
      <c r="NEJ57" s="119"/>
      <c r="NEK57" s="119"/>
      <c r="NEL57" s="119"/>
      <c r="NEM57" s="119"/>
      <c r="NEN57" s="119"/>
      <c r="NEO57" s="119"/>
      <c r="NEP57" s="119"/>
      <c r="NEQ57" s="119"/>
      <c r="NER57" s="119"/>
      <c r="NES57" s="119"/>
      <c r="NET57" s="119"/>
      <c r="NEU57" s="119"/>
      <c r="NEV57" s="119"/>
      <c r="NEW57" s="119"/>
      <c r="NEX57" s="119"/>
      <c r="NEY57" s="119"/>
      <c r="NEZ57" s="119"/>
      <c r="NFA57" s="119"/>
      <c r="NFB57" s="119"/>
      <c r="NFC57" s="119"/>
      <c r="NFD57" s="119"/>
      <c r="NFE57" s="119"/>
      <c r="NFF57" s="119"/>
      <c r="NFG57" s="119"/>
      <c r="NFH57" s="119"/>
      <c r="NFI57" s="119"/>
      <c r="NFJ57" s="119"/>
      <c r="NFK57" s="119"/>
      <c r="NFL57" s="119"/>
      <c r="NFM57" s="119"/>
      <c r="NFN57" s="119"/>
      <c r="NFO57" s="119"/>
      <c r="NFP57" s="119"/>
      <c r="NFQ57" s="119"/>
      <c r="NFR57" s="119"/>
      <c r="NFS57" s="119"/>
      <c r="NFT57" s="119"/>
      <c r="NFU57" s="119"/>
      <c r="NFV57" s="119"/>
      <c r="NFW57" s="119"/>
      <c r="NFX57" s="119"/>
      <c r="NFY57" s="119"/>
      <c r="NFZ57" s="119"/>
      <c r="NGA57" s="119"/>
      <c r="NGB57" s="119"/>
      <c r="NGC57" s="119"/>
      <c r="NGD57" s="119"/>
      <c r="NGE57" s="119"/>
      <c r="NGF57" s="119"/>
      <c r="NGG57" s="119"/>
      <c r="NGH57" s="119"/>
      <c r="NGI57" s="119"/>
      <c r="NGJ57" s="119"/>
      <c r="NGK57" s="119"/>
      <c r="NGL57" s="119"/>
      <c r="NGM57" s="119"/>
      <c r="NGN57" s="119"/>
      <c r="NGO57" s="119"/>
      <c r="NGP57" s="119"/>
      <c r="NGQ57" s="119"/>
      <c r="NGR57" s="119"/>
      <c r="NGS57" s="119"/>
      <c r="NGT57" s="119"/>
      <c r="NGU57" s="119"/>
      <c r="NGV57" s="119"/>
      <c r="NGW57" s="119"/>
      <c r="NGX57" s="119"/>
      <c r="NGY57" s="119"/>
      <c r="NGZ57" s="119"/>
      <c r="NHA57" s="119"/>
      <c r="NHB57" s="119"/>
      <c r="NHC57" s="119"/>
      <c r="NHD57" s="119"/>
      <c r="NHE57" s="119"/>
      <c r="NHF57" s="119"/>
      <c r="NHG57" s="119"/>
      <c r="NHH57" s="119"/>
      <c r="NHI57" s="119"/>
      <c r="NHJ57" s="119"/>
      <c r="NHK57" s="119"/>
      <c r="NHL57" s="119"/>
      <c r="NHM57" s="119"/>
      <c r="NHN57" s="119"/>
      <c r="NHO57" s="119"/>
      <c r="NHP57" s="119"/>
      <c r="NHQ57" s="119"/>
      <c r="NHR57" s="119"/>
      <c r="NHS57" s="119"/>
      <c r="NHT57" s="119"/>
      <c r="NHU57" s="119"/>
      <c r="NHV57" s="119"/>
      <c r="NHW57" s="119"/>
      <c r="NHX57" s="119"/>
      <c r="NHY57" s="119"/>
      <c r="NHZ57" s="119"/>
      <c r="NIA57" s="119"/>
      <c r="NIB57" s="119"/>
      <c r="NIC57" s="119"/>
      <c r="NID57" s="119"/>
      <c r="NIE57" s="119"/>
      <c r="NIF57" s="119"/>
      <c r="NIG57" s="119"/>
      <c r="NIH57" s="119"/>
      <c r="NII57" s="119"/>
      <c r="NIJ57" s="119"/>
      <c r="NIK57" s="119"/>
      <c r="NIL57" s="119"/>
      <c r="NIM57" s="119"/>
      <c r="NIN57" s="119"/>
      <c r="NIO57" s="119"/>
      <c r="NIP57" s="119"/>
      <c r="NIQ57" s="119"/>
      <c r="NIR57" s="119"/>
      <c r="NIS57" s="119"/>
      <c r="NIT57" s="119"/>
      <c r="NIU57" s="119"/>
      <c r="NIV57" s="119"/>
      <c r="NIW57" s="119"/>
      <c r="NIX57" s="119"/>
      <c r="NIY57" s="119"/>
      <c r="NIZ57" s="119"/>
      <c r="NJA57" s="119"/>
      <c r="NJB57" s="119"/>
      <c r="NJC57" s="119"/>
      <c r="NJD57" s="119"/>
      <c r="NJE57" s="119"/>
      <c r="NJF57" s="119"/>
      <c r="NJG57" s="119"/>
      <c r="NJH57" s="119"/>
      <c r="NJI57" s="119"/>
      <c r="NJJ57" s="119"/>
      <c r="NJK57" s="119"/>
      <c r="NJL57" s="119"/>
      <c r="NJM57" s="119"/>
      <c r="NJN57" s="119"/>
      <c r="NJO57" s="119"/>
      <c r="NJP57" s="119"/>
      <c r="NJQ57" s="119"/>
      <c r="NJR57" s="119"/>
      <c r="NJS57" s="119"/>
      <c r="NJT57" s="119"/>
      <c r="NJU57" s="119"/>
      <c r="NJV57" s="119"/>
      <c r="NJW57" s="119"/>
      <c r="NJX57" s="119"/>
      <c r="NJY57" s="119"/>
      <c r="NJZ57" s="119"/>
      <c r="NKA57" s="119"/>
      <c r="NKB57" s="119"/>
      <c r="NKC57" s="119"/>
      <c r="NKD57" s="119"/>
      <c r="NKE57" s="119"/>
      <c r="NKF57" s="119"/>
      <c r="NKG57" s="119"/>
      <c r="NKH57" s="119"/>
      <c r="NKI57" s="119"/>
      <c r="NKJ57" s="119"/>
      <c r="NKK57" s="119"/>
      <c r="NKL57" s="119"/>
      <c r="NKM57" s="119"/>
      <c r="NKN57" s="119"/>
      <c r="NKO57" s="119"/>
      <c r="NKP57" s="119"/>
      <c r="NKQ57" s="119"/>
      <c r="NKR57" s="119"/>
      <c r="NKS57" s="119"/>
      <c r="NKT57" s="119"/>
      <c r="NKU57" s="119"/>
      <c r="NKV57" s="119"/>
      <c r="NKW57" s="119"/>
      <c r="NKX57" s="119"/>
      <c r="NKY57" s="119"/>
      <c r="NKZ57" s="119"/>
      <c r="NLA57" s="119"/>
      <c r="NLB57" s="119"/>
      <c r="NLC57" s="119"/>
      <c r="NLD57" s="119"/>
      <c r="NLE57" s="119"/>
      <c r="NLF57" s="119"/>
      <c r="NLG57" s="119"/>
      <c r="NLH57" s="119"/>
      <c r="NLI57" s="119"/>
      <c r="NLJ57" s="119"/>
      <c r="NLK57" s="119"/>
      <c r="NLL57" s="119"/>
      <c r="NLM57" s="119"/>
      <c r="NLN57" s="119"/>
      <c r="NLO57" s="119"/>
      <c r="NLP57" s="119"/>
      <c r="NLQ57" s="119"/>
      <c r="NLR57" s="119"/>
      <c r="NLS57" s="119"/>
      <c r="NLT57" s="119"/>
      <c r="NLU57" s="119"/>
      <c r="NLV57" s="119"/>
      <c r="NLW57" s="119"/>
      <c r="NLX57" s="119"/>
      <c r="NLY57" s="119"/>
      <c r="NLZ57" s="119"/>
      <c r="NMA57" s="119"/>
      <c r="NMB57" s="119"/>
      <c r="NMC57" s="119"/>
      <c r="NMD57" s="119"/>
      <c r="NME57" s="119"/>
      <c r="NMF57" s="119"/>
      <c r="NMG57" s="119"/>
      <c r="NMH57" s="119"/>
      <c r="NMI57" s="119"/>
      <c r="NMJ57" s="119"/>
      <c r="NMK57" s="119"/>
      <c r="NML57" s="119"/>
      <c r="NMM57" s="119"/>
      <c r="NMN57" s="119"/>
      <c r="NMO57" s="119"/>
      <c r="NMP57" s="119"/>
      <c r="NMQ57" s="119"/>
      <c r="NMR57" s="119"/>
      <c r="NMS57" s="119"/>
      <c r="NMT57" s="119"/>
      <c r="NMU57" s="119"/>
      <c r="NMV57" s="119"/>
      <c r="NMW57" s="119"/>
      <c r="NMX57" s="119"/>
      <c r="NMY57" s="119"/>
      <c r="NMZ57" s="119"/>
      <c r="NNA57" s="119"/>
      <c r="NNB57" s="119"/>
      <c r="NNC57" s="119"/>
      <c r="NND57" s="119"/>
      <c r="NNE57" s="119"/>
      <c r="NNF57" s="119"/>
      <c r="NNG57" s="119"/>
      <c r="NNH57" s="119"/>
      <c r="NNI57" s="119"/>
      <c r="NNJ57" s="119"/>
      <c r="NNK57" s="119"/>
      <c r="NNL57" s="119"/>
      <c r="NNM57" s="119"/>
      <c r="NNN57" s="119"/>
      <c r="NNO57" s="119"/>
      <c r="NNP57" s="119"/>
      <c r="NNQ57" s="119"/>
      <c r="NNR57" s="119"/>
      <c r="NNS57" s="119"/>
      <c r="NNT57" s="119"/>
      <c r="NNU57" s="119"/>
      <c r="NNV57" s="119"/>
      <c r="NNW57" s="119"/>
      <c r="NNX57" s="119"/>
      <c r="NNY57" s="119"/>
      <c r="NNZ57" s="119"/>
      <c r="NOA57" s="119"/>
      <c r="NOB57" s="119"/>
      <c r="NOC57" s="119"/>
      <c r="NOD57" s="119"/>
      <c r="NOE57" s="119"/>
      <c r="NOF57" s="119"/>
      <c r="NOG57" s="119"/>
      <c r="NOH57" s="119"/>
      <c r="NOI57" s="119"/>
      <c r="NOJ57" s="119"/>
      <c r="NOK57" s="119"/>
      <c r="NOL57" s="119"/>
      <c r="NOM57" s="119"/>
      <c r="NON57" s="119"/>
      <c r="NOO57" s="119"/>
      <c r="NOP57" s="119"/>
      <c r="NOQ57" s="119"/>
      <c r="NOR57" s="119"/>
      <c r="NOS57" s="119"/>
      <c r="NOT57" s="119"/>
      <c r="NOU57" s="119"/>
      <c r="NOV57" s="119"/>
      <c r="NOW57" s="119"/>
      <c r="NOX57" s="119"/>
      <c r="NOY57" s="119"/>
      <c r="NOZ57" s="119"/>
      <c r="NPA57" s="119"/>
      <c r="NPB57" s="119"/>
      <c r="NPC57" s="119"/>
      <c r="NPD57" s="119"/>
      <c r="NPE57" s="119"/>
      <c r="NPF57" s="119"/>
      <c r="NPG57" s="119"/>
      <c r="NPH57" s="119"/>
      <c r="NPI57" s="119"/>
      <c r="NPJ57" s="119"/>
      <c r="NPK57" s="119"/>
      <c r="NPL57" s="119"/>
      <c r="NPM57" s="119"/>
      <c r="NPN57" s="119"/>
      <c r="NPO57" s="119"/>
      <c r="NPP57" s="119"/>
      <c r="NPQ57" s="119"/>
      <c r="NPR57" s="119"/>
      <c r="NPS57" s="119"/>
      <c r="NPT57" s="119"/>
      <c r="NPU57" s="119"/>
      <c r="NPV57" s="119"/>
      <c r="NPW57" s="119"/>
      <c r="NPX57" s="119"/>
      <c r="NPY57" s="119"/>
      <c r="NPZ57" s="119"/>
      <c r="NQA57" s="119"/>
      <c r="NQB57" s="119"/>
      <c r="NQC57" s="119"/>
      <c r="NQD57" s="119"/>
      <c r="NQE57" s="119"/>
      <c r="NQF57" s="119"/>
      <c r="NQG57" s="119"/>
      <c r="NQH57" s="119"/>
      <c r="NQI57" s="119"/>
      <c r="NQJ57" s="119"/>
      <c r="NQK57" s="119"/>
      <c r="NQL57" s="119"/>
      <c r="NQM57" s="119"/>
      <c r="NQN57" s="119"/>
      <c r="NQO57" s="119"/>
      <c r="NQP57" s="119"/>
      <c r="NQQ57" s="119"/>
      <c r="NQR57" s="119"/>
      <c r="NQS57" s="119"/>
      <c r="NQT57" s="119"/>
      <c r="NQU57" s="119"/>
      <c r="NQV57" s="119"/>
      <c r="NQW57" s="119"/>
      <c r="NQX57" s="119"/>
      <c r="NQY57" s="119"/>
      <c r="NQZ57" s="119"/>
      <c r="NRA57" s="119"/>
      <c r="NRB57" s="119"/>
      <c r="NRC57" s="119"/>
      <c r="NRD57" s="119"/>
      <c r="NRE57" s="119"/>
      <c r="NRF57" s="119"/>
      <c r="NRG57" s="119"/>
      <c r="NRH57" s="119"/>
      <c r="NRI57" s="119"/>
      <c r="NRJ57" s="119"/>
      <c r="NRK57" s="119"/>
      <c r="NRL57" s="119"/>
      <c r="NRM57" s="119"/>
      <c r="NRN57" s="119"/>
      <c r="NRO57" s="119"/>
      <c r="NRP57" s="119"/>
      <c r="NRQ57" s="119"/>
      <c r="NRR57" s="119"/>
      <c r="NRS57" s="119"/>
      <c r="NRT57" s="119"/>
      <c r="NRU57" s="119"/>
      <c r="NRV57" s="119"/>
      <c r="NRW57" s="119"/>
      <c r="NRX57" s="119"/>
      <c r="NRY57" s="119"/>
      <c r="NRZ57" s="119"/>
      <c r="NSA57" s="119"/>
      <c r="NSB57" s="119"/>
      <c r="NSC57" s="119"/>
      <c r="NSD57" s="119"/>
      <c r="NSE57" s="119"/>
      <c r="NSF57" s="119"/>
      <c r="NSG57" s="119"/>
      <c r="NSH57" s="119"/>
      <c r="NSI57" s="119"/>
      <c r="NSJ57" s="119"/>
      <c r="NSK57" s="119"/>
      <c r="NSL57" s="119"/>
      <c r="NSM57" s="119"/>
      <c r="NSN57" s="119"/>
      <c r="NSO57" s="119"/>
      <c r="NSP57" s="119"/>
      <c r="NSQ57" s="119"/>
      <c r="NSR57" s="119"/>
      <c r="NSS57" s="119"/>
      <c r="NST57" s="119"/>
      <c r="NSU57" s="119"/>
      <c r="NSV57" s="119"/>
      <c r="NSW57" s="119"/>
      <c r="NSX57" s="119"/>
      <c r="NSY57" s="119"/>
      <c r="NSZ57" s="119"/>
      <c r="NTA57" s="119"/>
      <c r="NTB57" s="119"/>
      <c r="NTC57" s="119"/>
      <c r="NTD57" s="119"/>
      <c r="NTE57" s="119"/>
      <c r="NTF57" s="119"/>
      <c r="NTG57" s="119"/>
      <c r="NTH57" s="119"/>
      <c r="NTI57" s="119"/>
      <c r="NTJ57" s="119"/>
      <c r="NTK57" s="119"/>
      <c r="NTL57" s="119"/>
      <c r="NTM57" s="119"/>
      <c r="NTN57" s="119"/>
      <c r="NTO57" s="119"/>
      <c r="NTP57" s="119"/>
      <c r="NTQ57" s="119"/>
      <c r="NTR57" s="119"/>
      <c r="NTS57" s="119"/>
      <c r="NTT57" s="119"/>
      <c r="NTU57" s="119"/>
      <c r="NTV57" s="119"/>
      <c r="NTW57" s="119"/>
      <c r="NTX57" s="119"/>
      <c r="NTY57" s="119"/>
      <c r="NTZ57" s="119"/>
      <c r="NUA57" s="119"/>
      <c r="NUB57" s="119"/>
      <c r="NUC57" s="119"/>
      <c r="NUD57" s="119"/>
      <c r="NUE57" s="119"/>
      <c r="NUF57" s="119"/>
      <c r="NUG57" s="119"/>
      <c r="NUH57" s="119"/>
      <c r="NUI57" s="119"/>
      <c r="NUJ57" s="119"/>
      <c r="NUK57" s="119"/>
      <c r="NUL57" s="119"/>
      <c r="NUM57" s="119"/>
      <c r="NUN57" s="119"/>
      <c r="NUO57" s="119"/>
      <c r="NUP57" s="119"/>
      <c r="NUQ57" s="119"/>
      <c r="NUR57" s="119"/>
      <c r="NUS57" s="119"/>
      <c r="NUT57" s="119"/>
      <c r="NUU57" s="119"/>
      <c r="NUV57" s="119"/>
      <c r="NUW57" s="119"/>
      <c r="NUX57" s="119"/>
      <c r="NUY57" s="119"/>
      <c r="NUZ57" s="119"/>
      <c r="NVA57" s="119"/>
      <c r="NVB57" s="119"/>
      <c r="NVC57" s="119"/>
      <c r="NVD57" s="119"/>
      <c r="NVE57" s="119"/>
      <c r="NVF57" s="119"/>
      <c r="NVG57" s="119"/>
      <c r="NVH57" s="119"/>
      <c r="NVI57" s="119"/>
      <c r="NVJ57" s="119"/>
      <c r="NVK57" s="119"/>
      <c r="NVL57" s="119"/>
      <c r="NVM57" s="119"/>
      <c r="NVN57" s="119"/>
      <c r="NVO57" s="119"/>
      <c r="NVP57" s="119"/>
      <c r="NVQ57" s="119"/>
      <c r="NVR57" s="119"/>
      <c r="NVS57" s="119"/>
      <c r="NVT57" s="119"/>
      <c r="NVU57" s="119"/>
      <c r="NVV57" s="119"/>
      <c r="NVW57" s="119"/>
      <c r="NVX57" s="119"/>
      <c r="NVY57" s="119"/>
      <c r="NVZ57" s="119"/>
      <c r="NWA57" s="119"/>
      <c r="NWB57" s="119"/>
      <c r="NWC57" s="119"/>
      <c r="NWD57" s="119"/>
      <c r="NWE57" s="119"/>
      <c r="NWF57" s="119"/>
      <c r="NWG57" s="119"/>
      <c r="NWH57" s="119"/>
      <c r="NWI57" s="119"/>
      <c r="NWJ57" s="119"/>
      <c r="NWK57" s="119"/>
      <c r="NWL57" s="119"/>
      <c r="NWM57" s="119"/>
      <c r="NWN57" s="119"/>
      <c r="NWO57" s="119"/>
      <c r="NWP57" s="119"/>
      <c r="NWQ57" s="119"/>
      <c r="NWR57" s="119"/>
      <c r="NWS57" s="119"/>
      <c r="NWT57" s="119"/>
      <c r="NWU57" s="119"/>
      <c r="NWV57" s="119"/>
      <c r="NWW57" s="119"/>
      <c r="NWX57" s="119"/>
      <c r="NWY57" s="119"/>
      <c r="NWZ57" s="119"/>
      <c r="NXA57" s="119"/>
      <c r="NXB57" s="119"/>
      <c r="NXC57" s="119"/>
      <c r="NXD57" s="119"/>
      <c r="NXE57" s="119"/>
      <c r="NXF57" s="119"/>
      <c r="NXG57" s="119"/>
      <c r="NXH57" s="119"/>
      <c r="NXI57" s="119"/>
      <c r="NXJ57" s="119"/>
      <c r="NXK57" s="119"/>
      <c r="NXL57" s="119"/>
      <c r="NXM57" s="119"/>
      <c r="NXN57" s="119"/>
      <c r="NXO57" s="119"/>
      <c r="NXP57" s="119"/>
      <c r="NXQ57" s="119"/>
      <c r="NXR57" s="119"/>
      <c r="NXS57" s="119"/>
      <c r="NXT57" s="119"/>
      <c r="NXU57" s="119"/>
      <c r="NXV57" s="119"/>
      <c r="NXW57" s="119"/>
      <c r="NXX57" s="119"/>
      <c r="NXY57" s="119"/>
      <c r="NXZ57" s="119"/>
      <c r="NYA57" s="119"/>
      <c r="NYB57" s="119"/>
      <c r="NYC57" s="119"/>
      <c r="NYD57" s="119"/>
      <c r="NYE57" s="119"/>
      <c r="NYF57" s="119"/>
      <c r="NYG57" s="119"/>
      <c r="NYH57" s="119"/>
      <c r="NYI57" s="119"/>
      <c r="NYJ57" s="119"/>
      <c r="NYK57" s="119"/>
      <c r="NYL57" s="119"/>
      <c r="NYM57" s="119"/>
      <c r="NYN57" s="119"/>
      <c r="NYO57" s="119"/>
      <c r="NYP57" s="119"/>
      <c r="NYQ57" s="119"/>
      <c r="NYR57" s="119"/>
      <c r="NYS57" s="119"/>
      <c r="NYT57" s="119"/>
      <c r="NYU57" s="119"/>
      <c r="NYV57" s="119"/>
      <c r="NYW57" s="119"/>
      <c r="NYX57" s="119"/>
      <c r="NYY57" s="119"/>
      <c r="NYZ57" s="119"/>
      <c r="NZA57" s="119"/>
      <c r="NZB57" s="119"/>
      <c r="NZC57" s="119"/>
      <c r="NZD57" s="119"/>
      <c r="NZE57" s="119"/>
      <c r="NZF57" s="119"/>
      <c r="NZG57" s="119"/>
      <c r="NZH57" s="119"/>
      <c r="NZI57" s="119"/>
      <c r="NZJ57" s="119"/>
      <c r="NZK57" s="119"/>
      <c r="NZL57" s="119"/>
      <c r="NZM57" s="119"/>
      <c r="NZN57" s="119"/>
      <c r="NZO57" s="119"/>
      <c r="NZP57" s="119"/>
      <c r="NZQ57" s="119"/>
      <c r="NZR57" s="119"/>
      <c r="NZS57" s="119"/>
      <c r="NZT57" s="119"/>
      <c r="NZU57" s="119"/>
      <c r="NZV57" s="119"/>
      <c r="NZW57" s="119"/>
      <c r="NZX57" s="119"/>
      <c r="NZY57" s="119"/>
      <c r="NZZ57" s="119"/>
      <c r="OAA57" s="119"/>
      <c r="OAB57" s="119"/>
      <c r="OAC57" s="119"/>
      <c r="OAD57" s="119"/>
      <c r="OAE57" s="119"/>
      <c r="OAF57" s="119"/>
      <c r="OAG57" s="119"/>
      <c r="OAH57" s="119"/>
      <c r="OAI57" s="119"/>
      <c r="OAJ57" s="119"/>
      <c r="OAK57" s="119"/>
      <c r="OAL57" s="119"/>
      <c r="OAM57" s="119"/>
      <c r="OAN57" s="119"/>
      <c r="OAO57" s="119"/>
      <c r="OAP57" s="119"/>
      <c r="OAQ57" s="119"/>
      <c r="OAR57" s="119"/>
      <c r="OAS57" s="119"/>
      <c r="OAT57" s="119"/>
      <c r="OAU57" s="119"/>
      <c r="OAV57" s="119"/>
      <c r="OAW57" s="119"/>
      <c r="OAX57" s="119"/>
      <c r="OAY57" s="119"/>
      <c r="OAZ57" s="119"/>
      <c r="OBA57" s="119"/>
      <c r="OBB57" s="119"/>
      <c r="OBC57" s="119"/>
      <c r="OBD57" s="119"/>
      <c r="OBE57" s="119"/>
      <c r="OBF57" s="119"/>
      <c r="OBG57" s="119"/>
      <c r="OBH57" s="119"/>
      <c r="OBI57" s="119"/>
      <c r="OBJ57" s="119"/>
      <c r="OBK57" s="119"/>
      <c r="OBL57" s="119"/>
      <c r="OBM57" s="119"/>
      <c r="OBN57" s="119"/>
      <c r="OBO57" s="119"/>
      <c r="OBP57" s="119"/>
      <c r="OBQ57" s="119"/>
      <c r="OBR57" s="119"/>
      <c r="OBS57" s="119"/>
      <c r="OBT57" s="119"/>
      <c r="OBU57" s="119"/>
      <c r="OBV57" s="119"/>
      <c r="OBW57" s="119"/>
      <c r="OBX57" s="119"/>
      <c r="OBY57" s="119"/>
      <c r="OBZ57" s="119"/>
      <c r="OCA57" s="119"/>
      <c r="OCB57" s="119"/>
      <c r="OCC57" s="119"/>
      <c r="OCD57" s="119"/>
      <c r="OCE57" s="119"/>
      <c r="OCF57" s="119"/>
      <c r="OCG57" s="119"/>
      <c r="OCH57" s="119"/>
      <c r="OCI57" s="119"/>
      <c r="OCJ57" s="119"/>
      <c r="OCK57" s="119"/>
      <c r="OCL57" s="119"/>
      <c r="OCM57" s="119"/>
      <c r="OCN57" s="119"/>
      <c r="OCO57" s="119"/>
      <c r="OCP57" s="119"/>
      <c r="OCQ57" s="119"/>
      <c r="OCR57" s="119"/>
      <c r="OCS57" s="119"/>
      <c r="OCT57" s="119"/>
      <c r="OCU57" s="119"/>
      <c r="OCV57" s="119"/>
      <c r="OCW57" s="119"/>
      <c r="OCX57" s="119"/>
      <c r="OCY57" s="119"/>
      <c r="OCZ57" s="119"/>
      <c r="ODA57" s="119"/>
      <c r="ODB57" s="119"/>
      <c r="ODC57" s="119"/>
      <c r="ODD57" s="119"/>
      <c r="ODE57" s="119"/>
      <c r="ODF57" s="119"/>
      <c r="ODG57" s="119"/>
      <c r="ODH57" s="119"/>
      <c r="ODI57" s="119"/>
      <c r="ODJ57" s="119"/>
      <c r="ODK57" s="119"/>
      <c r="ODL57" s="119"/>
      <c r="ODM57" s="119"/>
      <c r="ODN57" s="119"/>
      <c r="ODO57" s="119"/>
      <c r="ODP57" s="119"/>
      <c r="ODQ57" s="119"/>
      <c r="ODR57" s="119"/>
      <c r="ODS57" s="119"/>
      <c r="ODT57" s="119"/>
      <c r="ODU57" s="119"/>
      <c r="ODV57" s="119"/>
      <c r="ODW57" s="119"/>
      <c r="ODX57" s="119"/>
      <c r="ODY57" s="119"/>
      <c r="ODZ57" s="119"/>
      <c r="OEA57" s="119"/>
      <c r="OEB57" s="119"/>
      <c r="OEC57" s="119"/>
      <c r="OED57" s="119"/>
      <c r="OEE57" s="119"/>
      <c r="OEF57" s="119"/>
      <c r="OEG57" s="119"/>
      <c r="OEH57" s="119"/>
      <c r="OEI57" s="119"/>
      <c r="OEJ57" s="119"/>
      <c r="OEK57" s="119"/>
      <c r="OEL57" s="119"/>
      <c r="OEM57" s="119"/>
      <c r="OEN57" s="119"/>
      <c r="OEO57" s="119"/>
      <c r="OEP57" s="119"/>
      <c r="OEQ57" s="119"/>
      <c r="OER57" s="119"/>
      <c r="OES57" s="119"/>
      <c r="OET57" s="119"/>
      <c r="OEU57" s="119"/>
      <c r="OEV57" s="119"/>
      <c r="OEW57" s="119"/>
      <c r="OEX57" s="119"/>
      <c r="OEY57" s="119"/>
      <c r="OEZ57" s="119"/>
      <c r="OFA57" s="119"/>
      <c r="OFB57" s="119"/>
      <c r="OFC57" s="119"/>
      <c r="OFD57" s="119"/>
      <c r="OFE57" s="119"/>
      <c r="OFF57" s="119"/>
      <c r="OFG57" s="119"/>
      <c r="OFH57" s="119"/>
      <c r="OFI57" s="119"/>
      <c r="OFJ57" s="119"/>
      <c r="OFK57" s="119"/>
      <c r="OFL57" s="119"/>
      <c r="OFM57" s="119"/>
      <c r="OFN57" s="119"/>
      <c r="OFO57" s="119"/>
      <c r="OFP57" s="119"/>
      <c r="OFQ57" s="119"/>
      <c r="OFR57" s="119"/>
      <c r="OFS57" s="119"/>
      <c r="OFT57" s="119"/>
      <c r="OFU57" s="119"/>
      <c r="OFV57" s="119"/>
      <c r="OFW57" s="119"/>
      <c r="OFX57" s="119"/>
      <c r="OFY57" s="119"/>
      <c r="OFZ57" s="119"/>
      <c r="OGA57" s="119"/>
      <c r="OGB57" s="119"/>
      <c r="OGC57" s="119"/>
      <c r="OGD57" s="119"/>
      <c r="OGE57" s="119"/>
      <c r="OGF57" s="119"/>
      <c r="OGG57" s="119"/>
      <c r="OGH57" s="119"/>
      <c r="OGI57" s="119"/>
      <c r="OGJ57" s="119"/>
      <c r="OGK57" s="119"/>
      <c r="OGL57" s="119"/>
      <c r="OGM57" s="119"/>
      <c r="OGN57" s="119"/>
      <c r="OGO57" s="119"/>
      <c r="OGP57" s="119"/>
      <c r="OGQ57" s="119"/>
      <c r="OGR57" s="119"/>
      <c r="OGS57" s="119"/>
      <c r="OGT57" s="119"/>
      <c r="OGU57" s="119"/>
      <c r="OGV57" s="119"/>
      <c r="OGW57" s="119"/>
      <c r="OGX57" s="119"/>
      <c r="OGY57" s="119"/>
      <c r="OGZ57" s="119"/>
      <c r="OHA57" s="119"/>
      <c r="OHB57" s="119"/>
      <c r="OHC57" s="119"/>
      <c r="OHD57" s="119"/>
      <c r="OHE57" s="119"/>
      <c r="OHF57" s="119"/>
      <c r="OHG57" s="119"/>
      <c r="OHH57" s="119"/>
      <c r="OHI57" s="119"/>
      <c r="OHJ57" s="119"/>
      <c r="OHK57" s="119"/>
      <c r="OHL57" s="119"/>
      <c r="OHM57" s="119"/>
      <c r="OHN57" s="119"/>
      <c r="OHO57" s="119"/>
      <c r="OHP57" s="119"/>
      <c r="OHQ57" s="119"/>
      <c r="OHR57" s="119"/>
      <c r="OHS57" s="119"/>
      <c r="OHT57" s="119"/>
      <c r="OHU57" s="119"/>
      <c r="OHV57" s="119"/>
      <c r="OHW57" s="119"/>
      <c r="OHX57" s="119"/>
      <c r="OHY57" s="119"/>
      <c r="OHZ57" s="119"/>
      <c r="OIA57" s="119"/>
      <c r="OIB57" s="119"/>
      <c r="OIC57" s="119"/>
      <c r="OID57" s="119"/>
      <c r="OIE57" s="119"/>
      <c r="OIF57" s="119"/>
      <c r="OIG57" s="119"/>
      <c r="OIH57" s="119"/>
      <c r="OII57" s="119"/>
      <c r="OIJ57" s="119"/>
      <c r="OIK57" s="119"/>
      <c r="OIL57" s="119"/>
      <c r="OIM57" s="119"/>
      <c r="OIN57" s="119"/>
      <c r="OIO57" s="119"/>
      <c r="OIP57" s="119"/>
      <c r="OIQ57" s="119"/>
      <c r="OIR57" s="119"/>
      <c r="OIS57" s="119"/>
      <c r="OIT57" s="119"/>
      <c r="OIU57" s="119"/>
      <c r="OIV57" s="119"/>
      <c r="OIW57" s="119"/>
      <c r="OIX57" s="119"/>
      <c r="OIY57" s="119"/>
      <c r="OIZ57" s="119"/>
      <c r="OJA57" s="119"/>
      <c r="OJB57" s="119"/>
      <c r="OJC57" s="119"/>
      <c r="OJD57" s="119"/>
      <c r="OJE57" s="119"/>
      <c r="OJF57" s="119"/>
      <c r="OJG57" s="119"/>
      <c r="OJH57" s="119"/>
      <c r="OJI57" s="119"/>
      <c r="OJJ57" s="119"/>
      <c r="OJK57" s="119"/>
      <c r="OJL57" s="119"/>
      <c r="OJM57" s="119"/>
      <c r="OJN57" s="119"/>
      <c r="OJO57" s="119"/>
      <c r="OJP57" s="119"/>
      <c r="OJQ57" s="119"/>
      <c r="OJR57" s="119"/>
      <c r="OJS57" s="119"/>
      <c r="OJT57" s="119"/>
      <c r="OJU57" s="119"/>
      <c r="OJV57" s="119"/>
      <c r="OJW57" s="119"/>
      <c r="OJX57" s="119"/>
      <c r="OJY57" s="119"/>
      <c r="OJZ57" s="119"/>
      <c r="OKA57" s="119"/>
      <c r="OKB57" s="119"/>
      <c r="OKC57" s="119"/>
      <c r="OKD57" s="119"/>
      <c r="OKE57" s="119"/>
      <c r="OKF57" s="119"/>
      <c r="OKG57" s="119"/>
      <c r="OKH57" s="119"/>
      <c r="OKI57" s="119"/>
      <c r="OKJ57" s="119"/>
      <c r="OKK57" s="119"/>
      <c r="OKL57" s="119"/>
      <c r="OKM57" s="119"/>
      <c r="OKN57" s="119"/>
      <c r="OKO57" s="119"/>
      <c r="OKP57" s="119"/>
      <c r="OKQ57" s="119"/>
      <c r="OKR57" s="119"/>
      <c r="OKS57" s="119"/>
      <c r="OKT57" s="119"/>
      <c r="OKU57" s="119"/>
      <c r="OKV57" s="119"/>
      <c r="OKW57" s="119"/>
      <c r="OKX57" s="119"/>
      <c r="OKY57" s="119"/>
      <c r="OKZ57" s="119"/>
      <c r="OLA57" s="119"/>
      <c r="OLB57" s="119"/>
      <c r="OLC57" s="119"/>
      <c r="OLD57" s="119"/>
      <c r="OLE57" s="119"/>
      <c r="OLF57" s="119"/>
      <c r="OLG57" s="119"/>
      <c r="OLH57" s="119"/>
      <c r="OLI57" s="119"/>
      <c r="OLJ57" s="119"/>
      <c r="OLK57" s="119"/>
      <c r="OLL57" s="119"/>
      <c r="OLM57" s="119"/>
      <c r="OLN57" s="119"/>
      <c r="OLO57" s="119"/>
      <c r="OLP57" s="119"/>
      <c r="OLQ57" s="119"/>
      <c r="OLR57" s="119"/>
      <c r="OLS57" s="119"/>
      <c r="OLT57" s="119"/>
      <c r="OLU57" s="119"/>
      <c r="OLV57" s="119"/>
      <c r="OLW57" s="119"/>
      <c r="OLX57" s="119"/>
      <c r="OLY57" s="119"/>
      <c r="OLZ57" s="119"/>
      <c r="OMA57" s="119"/>
      <c r="OMB57" s="119"/>
      <c r="OMC57" s="119"/>
      <c r="OMD57" s="119"/>
      <c r="OME57" s="119"/>
      <c r="OMF57" s="119"/>
      <c r="OMG57" s="119"/>
      <c r="OMH57" s="119"/>
      <c r="OMI57" s="119"/>
      <c r="OMJ57" s="119"/>
      <c r="OMK57" s="119"/>
      <c r="OML57" s="119"/>
      <c r="OMM57" s="119"/>
      <c r="OMN57" s="119"/>
      <c r="OMO57" s="119"/>
      <c r="OMP57" s="119"/>
      <c r="OMQ57" s="119"/>
      <c r="OMR57" s="119"/>
      <c r="OMS57" s="119"/>
      <c r="OMT57" s="119"/>
      <c r="OMU57" s="119"/>
      <c r="OMV57" s="119"/>
      <c r="OMW57" s="119"/>
      <c r="OMX57" s="119"/>
      <c r="OMY57" s="119"/>
      <c r="OMZ57" s="119"/>
      <c r="ONA57" s="119"/>
      <c r="ONB57" s="119"/>
      <c r="ONC57" s="119"/>
      <c r="OND57" s="119"/>
      <c r="ONE57" s="119"/>
      <c r="ONF57" s="119"/>
      <c r="ONG57" s="119"/>
      <c r="ONH57" s="119"/>
      <c r="ONI57" s="119"/>
      <c r="ONJ57" s="119"/>
      <c r="ONK57" s="119"/>
      <c r="ONL57" s="119"/>
      <c r="ONM57" s="119"/>
      <c r="ONN57" s="119"/>
      <c r="ONO57" s="119"/>
      <c r="ONP57" s="119"/>
      <c r="ONQ57" s="119"/>
      <c r="ONR57" s="119"/>
      <c r="ONS57" s="119"/>
      <c r="ONT57" s="119"/>
      <c r="ONU57" s="119"/>
      <c r="ONV57" s="119"/>
      <c r="ONW57" s="119"/>
      <c r="ONX57" s="119"/>
      <c r="ONY57" s="119"/>
      <c r="ONZ57" s="119"/>
      <c r="OOA57" s="119"/>
      <c r="OOB57" s="119"/>
      <c r="OOC57" s="119"/>
      <c r="OOD57" s="119"/>
      <c r="OOE57" s="119"/>
      <c r="OOF57" s="119"/>
      <c r="OOG57" s="119"/>
      <c r="OOH57" s="119"/>
      <c r="OOI57" s="119"/>
      <c r="OOJ57" s="119"/>
      <c r="OOK57" s="119"/>
      <c r="OOL57" s="119"/>
      <c r="OOM57" s="119"/>
      <c r="OON57" s="119"/>
      <c r="OOO57" s="119"/>
      <c r="OOP57" s="119"/>
      <c r="OOQ57" s="119"/>
      <c r="OOR57" s="119"/>
      <c r="OOS57" s="119"/>
      <c r="OOT57" s="119"/>
      <c r="OOU57" s="119"/>
      <c r="OOV57" s="119"/>
      <c r="OOW57" s="119"/>
      <c r="OOX57" s="119"/>
      <c r="OOY57" s="119"/>
      <c r="OOZ57" s="119"/>
      <c r="OPA57" s="119"/>
      <c r="OPB57" s="119"/>
      <c r="OPC57" s="119"/>
      <c r="OPD57" s="119"/>
      <c r="OPE57" s="119"/>
      <c r="OPF57" s="119"/>
      <c r="OPG57" s="119"/>
      <c r="OPH57" s="119"/>
      <c r="OPI57" s="119"/>
      <c r="OPJ57" s="119"/>
      <c r="OPK57" s="119"/>
      <c r="OPL57" s="119"/>
      <c r="OPM57" s="119"/>
      <c r="OPN57" s="119"/>
      <c r="OPO57" s="119"/>
      <c r="OPP57" s="119"/>
      <c r="OPQ57" s="119"/>
      <c r="OPR57" s="119"/>
      <c r="OPS57" s="119"/>
      <c r="OPT57" s="119"/>
      <c r="OPU57" s="119"/>
      <c r="OPV57" s="119"/>
      <c r="OPW57" s="119"/>
      <c r="OPX57" s="119"/>
      <c r="OPY57" s="119"/>
      <c r="OPZ57" s="119"/>
      <c r="OQA57" s="119"/>
      <c r="OQB57" s="119"/>
      <c r="OQC57" s="119"/>
      <c r="OQD57" s="119"/>
      <c r="OQE57" s="119"/>
      <c r="OQF57" s="119"/>
      <c r="OQG57" s="119"/>
      <c r="OQH57" s="119"/>
      <c r="OQI57" s="119"/>
      <c r="OQJ57" s="119"/>
      <c r="OQK57" s="119"/>
      <c r="OQL57" s="119"/>
      <c r="OQM57" s="119"/>
      <c r="OQN57" s="119"/>
      <c r="OQO57" s="119"/>
      <c r="OQP57" s="119"/>
      <c r="OQQ57" s="119"/>
      <c r="OQR57" s="119"/>
      <c r="OQS57" s="119"/>
      <c r="OQT57" s="119"/>
      <c r="OQU57" s="119"/>
      <c r="OQV57" s="119"/>
      <c r="OQW57" s="119"/>
      <c r="OQX57" s="119"/>
      <c r="OQY57" s="119"/>
      <c r="OQZ57" s="119"/>
      <c r="ORA57" s="119"/>
      <c r="ORB57" s="119"/>
      <c r="ORC57" s="119"/>
      <c r="ORD57" s="119"/>
      <c r="ORE57" s="119"/>
      <c r="ORF57" s="119"/>
      <c r="ORG57" s="119"/>
      <c r="ORH57" s="119"/>
      <c r="ORI57" s="119"/>
      <c r="ORJ57" s="119"/>
      <c r="ORK57" s="119"/>
      <c r="ORL57" s="119"/>
      <c r="ORM57" s="119"/>
      <c r="ORN57" s="119"/>
      <c r="ORO57" s="119"/>
      <c r="ORP57" s="119"/>
      <c r="ORQ57" s="119"/>
      <c r="ORR57" s="119"/>
      <c r="ORS57" s="119"/>
      <c r="ORT57" s="119"/>
      <c r="ORU57" s="119"/>
      <c r="ORV57" s="119"/>
      <c r="ORW57" s="119"/>
      <c r="ORX57" s="119"/>
      <c r="ORY57" s="119"/>
      <c r="ORZ57" s="119"/>
      <c r="OSA57" s="119"/>
      <c r="OSB57" s="119"/>
      <c r="OSC57" s="119"/>
      <c r="OSD57" s="119"/>
      <c r="OSE57" s="119"/>
      <c r="OSF57" s="119"/>
      <c r="OSG57" s="119"/>
      <c r="OSH57" s="119"/>
      <c r="OSI57" s="119"/>
      <c r="OSJ57" s="119"/>
      <c r="OSK57" s="119"/>
      <c r="OSL57" s="119"/>
      <c r="OSM57" s="119"/>
      <c r="OSN57" s="119"/>
      <c r="OSO57" s="119"/>
      <c r="OSP57" s="119"/>
      <c r="OSQ57" s="119"/>
      <c r="OSR57" s="119"/>
      <c r="OSS57" s="119"/>
      <c r="OST57" s="119"/>
      <c r="OSU57" s="119"/>
      <c r="OSV57" s="119"/>
      <c r="OSW57" s="119"/>
      <c r="OSX57" s="119"/>
      <c r="OSY57" s="119"/>
      <c r="OSZ57" s="119"/>
      <c r="OTA57" s="119"/>
      <c r="OTB57" s="119"/>
      <c r="OTC57" s="119"/>
      <c r="OTD57" s="119"/>
      <c r="OTE57" s="119"/>
      <c r="OTF57" s="119"/>
      <c r="OTG57" s="119"/>
      <c r="OTH57" s="119"/>
      <c r="OTI57" s="119"/>
      <c r="OTJ57" s="119"/>
      <c r="OTK57" s="119"/>
      <c r="OTL57" s="119"/>
      <c r="OTM57" s="119"/>
      <c r="OTN57" s="119"/>
      <c r="OTO57" s="119"/>
      <c r="OTP57" s="119"/>
      <c r="OTQ57" s="119"/>
      <c r="OTR57" s="119"/>
      <c r="OTS57" s="119"/>
      <c r="OTT57" s="119"/>
      <c r="OTU57" s="119"/>
      <c r="OTV57" s="119"/>
      <c r="OTW57" s="119"/>
      <c r="OTX57" s="119"/>
      <c r="OTY57" s="119"/>
      <c r="OTZ57" s="119"/>
      <c r="OUA57" s="119"/>
      <c r="OUB57" s="119"/>
      <c r="OUC57" s="119"/>
      <c r="OUD57" s="119"/>
      <c r="OUE57" s="119"/>
      <c r="OUF57" s="119"/>
      <c r="OUG57" s="119"/>
      <c r="OUH57" s="119"/>
      <c r="OUI57" s="119"/>
      <c r="OUJ57" s="119"/>
      <c r="OUK57" s="119"/>
      <c r="OUL57" s="119"/>
      <c r="OUM57" s="119"/>
      <c r="OUN57" s="119"/>
      <c r="OUO57" s="119"/>
      <c r="OUP57" s="119"/>
      <c r="OUQ57" s="119"/>
      <c r="OUR57" s="119"/>
      <c r="OUS57" s="119"/>
      <c r="OUT57" s="119"/>
      <c r="OUU57" s="119"/>
      <c r="OUV57" s="119"/>
      <c r="OUW57" s="119"/>
      <c r="OUX57" s="119"/>
      <c r="OUY57" s="119"/>
      <c r="OUZ57" s="119"/>
      <c r="OVA57" s="119"/>
      <c r="OVB57" s="119"/>
      <c r="OVC57" s="119"/>
      <c r="OVD57" s="119"/>
      <c r="OVE57" s="119"/>
      <c r="OVF57" s="119"/>
      <c r="OVG57" s="119"/>
      <c r="OVH57" s="119"/>
      <c r="OVI57" s="119"/>
      <c r="OVJ57" s="119"/>
      <c r="OVK57" s="119"/>
      <c r="OVL57" s="119"/>
      <c r="OVM57" s="119"/>
      <c r="OVN57" s="119"/>
      <c r="OVO57" s="119"/>
      <c r="OVP57" s="119"/>
      <c r="OVQ57" s="119"/>
      <c r="OVR57" s="119"/>
      <c r="OVS57" s="119"/>
      <c r="OVT57" s="119"/>
      <c r="OVU57" s="119"/>
      <c r="OVV57" s="119"/>
      <c r="OVW57" s="119"/>
      <c r="OVX57" s="119"/>
      <c r="OVY57" s="119"/>
      <c r="OVZ57" s="119"/>
      <c r="OWA57" s="119"/>
      <c r="OWB57" s="119"/>
      <c r="OWC57" s="119"/>
      <c r="OWD57" s="119"/>
      <c r="OWE57" s="119"/>
      <c r="OWF57" s="119"/>
      <c r="OWG57" s="119"/>
      <c r="OWH57" s="119"/>
      <c r="OWI57" s="119"/>
      <c r="OWJ57" s="119"/>
      <c r="OWK57" s="119"/>
      <c r="OWL57" s="119"/>
      <c r="OWM57" s="119"/>
      <c r="OWN57" s="119"/>
      <c r="OWO57" s="119"/>
      <c r="OWP57" s="119"/>
      <c r="OWQ57" s="119"/>
      <c r="OWR57" s="119"/>
      <c r="OWS57" s="119"/>
      <c r="OWT57" s="119"/>
      <c r="OWU57" s="119"/>
      <c r="OWV57" s="119"/>
      <c r="OWW57" s="119"/>
      <c r="OWX57" s="119"/>
      <c r="OWY57" s="119"/>
      <c r="OWZ57" s="119"/>
      <c r="OXA57" s="119"/>
      <c r="OXB57" s="119"/>
      <c r="OXC57" s="119"/>
      <c r="OXD57" s="119"/>
      <c r="OXE57" s="119"/>
      <c r="OXF57" s="119"/>
      <c r="OXG57" s="119"/>
      <c r="OXH57" s="119"/>
      <c r="OXI57" s="119"/>
      <c r="OXJ57" s="119"/>
      <c r="OXK57" s="119"/>
      <c r="OXL57" s="119"/>
      <c r="OXM57" s="119"/>
      <c r="OXN57" s="119"/>
      <c r="OXO57" s="119"/>
      <c r="OXP57" s="119"/>
      <c r="OXQ57" s="119"/>
      <c r="OXR57" s="119"/>
      <c r="OXS57" s="119"/>
      <c r="OXT57" s="119"/>
      <c r="OXU57" s="119"/>
      <c r="OXV57" s="119"/>
      <c r="OXW57" s="119"/>
      <c r="OXX57" s="119"/>
      <c r="OXY57" s="119"/>
      <c r="OXZ57" s="119"/>
      <c r="OYA57" s="119"/>
      <c r="OYB57" s="119"/>
      <c r="OYC57" s="119"/>
      <c r="OYD57" s="119"/>
      <c r="OYE57" s="119"/>
      <c r="OYF57" s="119"/>
      <c r="OYG57" s="119"/>
      <c r="OYH57" s="119"/>
      <c r="OYI57" s="119"/>
      <c r="OYJ57" s="119"/>
      <c r="OYK57" s="119"/>
      <c r="OYL57" s="119"/>
      <c r="OYM57" s="119"/>
      <c r="OYN57" s="119"/>
      <c r="OYO57" s="119"/>
      <c r="OYP57" s="119"/>
      <c r="OYQ57" s="119"/>
      <c r="OYR57" s="119"/>
      <c r="OYS57" s="119"/>
      <c r="OYT57" s="119"/>
      <c r="OYU57" s="119"/>
      <c r="OYV57" s="119"/>
      <c r="OYW57" s="119"/>
      <c r="OYX57" s="119"/>
      <c r="OYY57" s="119"/>
      <c r="OYZ57" s="119"/>
      <c r="OZA57" s="119"/>
      <c r="OZB57" s="119"/>
      <c r="OZC57" s="119"/>
      <c r="OZD57" s="119"/>
      <c r="OZE57" s="119"/>
      <c r="OZF57" s="119"/>
      <c r="OZG57" s="119"/>
      <c r="OZH57" s="119"/>
      <c r="OZI57" s="119"/>
      <c r="OZJ57" s="119"/>
      <c r="OZK57" s="119"/>
      <c r="OZL57" s="119"/>
      <c r="OZM57" s="119"/>
      <c r="OZN57" s="119"/>
      <c r="OZO57" s="119"/>
      <c r="OZP57" s="119"/>
      <c r="OZQ57" s="119"/>
      <c r="OZR57" s="119"/>
      <c r="OZS57" s="119"/>
      <c r="OZT57" s="119"/>
      <c r="OZU57" s="119"/>
      <c r="OZV57" s="119"/>
      <c r="OZW57" s="119"/>
      <c r="OZX57" s="119"/>
      <c r="OZY57" s="119"/>
      <c r="OZZ57" s="119"/>
      <c r="PAA57" s="119"/>
      <c r="PAB57" s="119"/>
      <c r="PAC57" s="119"/>
      <c r="PAD57" s="119"/>
      <c r="PAE57" s="119"/>
      <c r="PAF57" s="119"/>
      <c r="PAG57" s="119"/>
      <c r="PAH57" s="119"/>
      <c r="PAI57" s="119"/>
      <c r="PAJ57" s="119"/>
      <c r="PAK57" s="119"/>
      <c r="PAL57" s="119"/>
      <c r="PAM57" s="119"/>
      <c r="PAN57" s="119"/>
      <c r="PAO57" s="119"/>
      <c r="PAP57" s="119"/>
      <c r="PAQ57" s="119"/>
      <c r="PAR57" s="119"/>
      <c r="PAS57" s="119"/>
      <c r="PAT57" s="119"/>
      <c r="PAU57" s="119"/>
      <c r="PAV57" s="119"/>
      <c r="PAW57" s="119"/>
      <c r="PAX57" s="119"/>
      <c r="PAY57" s="119"/>
      <c r="PAZ57" s="119"/>
      <c r="PBA57" s="119"/>
      <c r="PBB57" s="119"/>
      <c r="PBC57" s="119"/>
      <c r="PBD57" s="119"/>
      <c r="PBE57" s="119"/>
      <c r="PBF57" s="119"/>
      <c r="PBG57" s="119"/>
      <c r="PBH57" s="119"/>
      <c r="PBI57" s="119"/>
      <c r="PBJ57" s="119"/>
      <c r="PBK57" s="119"/>
      <c r="PBL57" s="119"/>
      <c r="PBM57" s="119"/>
      <c r="PBN57" s="119"/>
      <c r="PBO57" s="119"/>
      <c r="PBP57" s="119"/>
      <c r="PBQ57" s="119"/>
      <c r="PBR57" s="119"/>
      <c r="PBS57" s="119"/>
      <c r="PBT57" s="119"/>
      <c r="PBU57" s="119"/>
      <c r="PBV57" s="119"/>
      <c r="PBW57" s="119"/>
      <c r="PBX57" s="119"/>
      <c r="PBY57" s="119"/>
      <c r="PBZ57" s="119"/>
      <c r="PCA57" s="119"/>
      <c r="PCB57" s="119"/>
      <c r="PCC57" s="119"/>
      <c r="PCD57" s="119"/>
      <c r="PCE57" s="119"/>
      <c r="PCF57" s="119"/>
      <c r="PCG57" s="119"/>
      <c r="PCH57" s="119"/>
      <c r="PCI57" s="119"/>
      <c r="PCJ57" s="119"/>
      <c r="PCK57" s="119"/>
      <c r="PCL57" s="119"/>
      <c r="PCM57" s="119"/>
      <c r="PCN57" s="119"/>
      <c r="PCO57" s="119"/>
      <c r="PCP57" s="119"/>
      <c r="PCQ57" s="119"/>
      <c r="PCR57" s="119"/>
      <c r="PCS57" s="119"/>
      <c r="PCT57" s="119"/>
      <c r="PCU57" s="119"/>
      <c r="PCV57" s="119"/>
      <c r="PCW57" s="119"/>
      <c r="PCX57" s="119"/>
      <c r="PCY57" s="119"/>
      <c r="PCZ57" s="119"/>
      <c r="PDA57" s="119"/>
      <c r="PDB57" s="119"/>
      <c r="PDC57" s="119"/>
      <c r="PDD57" s="119"/>
      <c r="PDE57" s="119"/>
      <c r="PDF57" s="119"/>
      <c r="PDG57" s="119"/>
      <c r="PDH57" s="119"/>
      <c r="PDI57" s="119"/>
      <c r="PDJ57" s="119"/>
      <c r="PDK57" s="119"/>
      <c r="PDL57" s="119"/>
      <c r="PDM57" s="119"/>
      <c r="PDN57" s="119"/>
      <c r="PDO57" s="119"/>
      <c r="PDP57" s="119"/>
      <c r="PDQ57" s="119"/>
      <c r="PDR57" s="119"/>
      <c r="PDS57" s="119"/>
      <c r="PDT57" s="119"/>
      <c r="PDU57" s="119"/>
      <c r="PDV57" s="119"/>
      <c r="PDW57" s="119"/>
      <c r="PDX57" s="119"/>
      <c r="PDY57" s="119"/>
      <c r="PDZ57" s="119"/>
      <c r="PEA57" s="119"/>
      <c r="PEB57" s="119"/>
      <c r="PEC57" s="119"/>
      <c r="PED57" s="119"/>
      <c r="PEE57" s="119"/>
      <c r="PEF57" s="119"/>
      <c r="PEG57" s="119"/>
      <c r="PEH57" s="119"/>
      <c r="PEI57" s="119"/>
      <c r="PEJ57" s="119"/>
      <c r="PEK57" s="119"/>
      <c r="PEL57" s="119"/>
      <c r="PEM57" s="119"/>
      <c r="PEN57" s="119"/>
      <c r="PEO57" s="119"/>
      <c r="PEP57" s="119"/>
      <c r="PEQ57" s="119"/>
      <c r="PER57" s="119"/>
      <c r="PES57" s="119"/>
      <c r="PET57" s="119"/>
      <c r="PEU57" s="119"/>
      <c r="PEV57" s="119"/>
      <c r="PEW57" s="119"/>
      <c r="PEX57" s="119"/>
      <c r="PEY57" s="119"/>
      <c r="PEZ57" s="119"/>
      <c r="PFA57" s="119"/>
      <c r="PFB57" s="119"/>
      <c r="PFC57" s="119"/>
      <c r="PFD57" s="119"/>
      <c r="PFE57" s="119"/>
      <c r="PFF57" s="119"/>
      <c r="PFG57" s="119"/>
      <c r="PFH57" s="119"/>
      <c r="PFI57" s="119"/>
      <c r="PFJ57" s="119"/>
      <c r="PFK57" s="119"/>
      <c r="PFL57" s="119"/>
      <c r="PFM57" s="119"/>
      <c r="PFN57" s="119"/>
      <c r="PFO57" s="119"/>
      <c r="PFP57" s="119"/>
      <c r="PFQ57" s="119"/>
      <c r="PFR57" s="119"/>
      <c r="PFS57" s="119"/>
      <c r="PFT57" s="119"/>
      <c r="PFU57" s="119"/>
      <c r="PFV57" s="119"/>
      <c r="PFW57" s="119"/>
      <c r="PFX57" s="119"/>
      <c r="PFY57" s="119"/>
      <c r="PFZ57" s="119"/>
      <c r="PGA57" s="119"/>
      <c r="PGB57" s="119"/>
      <c r="PGC57" s="119"/>
      <c r="PGD57" s="119"/>
      <c r="PGE57" s="119"/>
      <c r="PGF57" s="119"/>
      <c r="PGG57" s="119"/>
      <c r="PGH57" s="119"/>
      <c r="PGI57" s="119"/>
      <c r="PGJ57" s="119"/>
      <c r="PGK57" s="119"/>
      <c r="PGL57" s="119"/>
      <c r="PGM57" s="119"/>
      <c r="PGN57" s="119"/>
      <c r="PGO57" s="119"/>
      <c r="PGP57" s="119"/>
      <c r="PGQ57" s="119"/>
      <c r="PGR57" s="119"/>
      <c r="PGS57" s="119"/>
      <c r="PGT57" s="119"/>
      <c r="PGU57" s="119"/>
      <c r="PGV57" s="119"/>
      <c r="PGW57" s="119"/>
      <c r="PGX57" s="119"/>
      <c r="PGY57" s="119"/>
      <c r="PGZ57" s="119"/>
      <c r="PHA57" s="119"/>
      <c r="PHB57" s="119"/>
      <c r="PHC57" s="119"/>
      <c r="PHD57" s="119"/>
      <c r="PHE57" s="119"/>
      <c r="PHF57" s="119"/>
      <c r="PHG57" s="119"/>
      <c r="PHH57" s="119"/>
      <c r="PHI57" s="119"/>
      <c r="PHJ57" s="119"/>
      <c r="PHK57" s="119"/>
      <c r="PHL57" s="119"/>
      <c r="PHM57" s="119"/>
      <c r="PHN57" s="119"/>
      <c r="PHO57" s="119"/>
      <c r="PHP57" s="119"/>
      <c r="PHQ57" s="119"/>
      <c r="PHR57" s="119"/>
      <c r="PHS57" s="119"/>
      <c r="PHT57" s="119"/>
      <c r="PHU57" s="119"/>
      <c r="PHV57" s="119"/>
      <c r="PHW57" s="119"/>
      <c r="PHX57" s="119"/>
      <c r="PHY57" s="119"/>
      <c r="PHZ57" s="119"/>
      <c r="PIA57" s="119"/>
      <c r="PIB57" s="119"/>
      <c r="PIC57" s="119"/>
      <c r="PID57" s="119"/>
      <c r="PIE57" s="119"/>
      <c r="PIF57" s="119"/>
      <c r="PIG57" s="119"/>
      <c r="PIH57" s="119"/>
      <c r="PII57" s="119"/>
      <c r="PIJ57" s="119"/>
      <c r="PIK57" s="119"/>
      <c r="PIL57" s="119"/>
      <c r="PIM57" s="119"/>
      <c r="PIN57" s="119"/>
      <c r="PIO57" s="119"/>
      <c r="PIP57" s="119"/>
      <c r="PIQ57" s="119"/>
      <c r="PIR57" s="119"/>
      <c r="PIS57" s="119"/>
      <c r="PIT57" s="119"/>
      <c r="PIU57" s="119"/>
      <c r="PIV57" s="119"/>
      <c r="PIW57" s="119"/>
      <c r="PIX57" s="119"/>
      <c r="PIY57" s="119"/>
      <c r="PIZ57" s="119"/>
      <c r="PJA57" s="119"/>
      <c r="PJB57" s="119"/>
      <c r="PJC57" s="119"/>
      <c r="PJD57" s="119"/>
      <c r="PJE57" s="119"/>
      <c r="PJF57" s="119"/>
      <c r="PJG57" s="119"/>
      <c r="PJH57" s="119"/>
      <c r="PJI57" s="119"/>
      <c r="PJJ57" s="119"/>
      <c r="PJK57" s="119"/>
      <c r="PJL57" s="119"/>
      <c r="PJM57" s="119"/>
      <c r="PJN57" s="119"/>
      <c r="PJO57" s="119"/>
      <c r="PJP57" s="119"/>
      <c r="PJQ57" s="119"/>
      <c r="PJR57" s="119"/>
      <c r="PJS57" s="119"/>
      <c r="PJT57" s="119"/>
      <c r="PJU57" s="119"/>
      <c r="PJV57" s="119"/>
      <c r="PJW57" s="119"/>
      <c r="PJX57" s="119"/>
      <c r="PJY57" s="119"/>
      <c r="PJZ57" s="119"/>
      <c r="PKA57" s="119"/>
      <c r="PKB57" s="119"/>
      <c r="PKC57" s="119"/>
      <c r="PKD57" s="119"/>
      <c r="PKE57" s="119"/>
      <c r="PKF57" s="119"/>
      <c r="PKG57" s="119"/>
      <c r="PKH57" s="119"/>
      <c r="PKI57" s="119"/>
      <c r="PKJ57" s="119"/>
      <c r="PKK57" s="119"/>
      <c r="PKL57" s="119"/>
      <c r="PKM57" s="119"/>
      <c r="PKN57" s="119"/>
      <c r="PKO57" s="119"/>
      <c r="PKP57" s="119"/>
      <c r="PKQ57" s="119"/>
      <c r="PKR57" s="119"/>
      <c r="PKS57" s="119"/>
      <c r="PKT57" s="119"/>
      <c r="PKU57" s="119"/>
      <c r="PKV57" s="119"/>
      <c r="PKW57" s="119"/>
      <c r="PKX57" s="119"/>
      <c r="PKY57" s="119"/>
      <c r="PKZ57" s="119"/>
      <c r="PLA57" s="119"/>
      <c r="PLB57" s="119"/>
      <c r="PLC57" s="119"/>
      <c r="PLD57" s="119"/>
      <c r="PLE57" s="119"/>
      <c r="PLF57" s="119"/>
      <c r="PLG57" s="119"/>
      <c r="PLH57" s="119"/>
      <c r="PLI57" s="119"/>
      <c r="PLJ57" s="119"/>
      <c r="PLK57" s="119"/>
      <c r="PLL57" s="119"/>
      <c r="PLM57" s="119"/>
      <c r="PLN57" s="119"/>
      <c r="PLO57" s="119"/>
      <c r="PLP57" s="119"/>
      <c r="PLQ57" s="119"/>
      <c r="PLR57" s="119"/>
      <c r="PLS57" s="119"/>
      <c r="PLT57" s="119"/>
      <c r="PLU57" s="119"/>
      <c r="PLV57" s="119"/>
      <c r="PLW57" s="119"/>
      <c r="PLX57" s="119"/>
      <c r="PLY57" s="119"/>
      <c r="PLZ57" s="119"/>
      <c r="PMA57" s="119"/>
      <c r="PMB57" s="119"/>
      <c r="PMC57" s="119"/>
      <c r="PMD57" s="119"/>
      <c r="PME57" s="119"/>
      <c r="PMF57" s="119"/>
      <c r="PMG57" s="119"/>
      <c r="PMH57" s="119"/>
      <c r="PMI57" s="119"/>
      <c r="PMJ57" s="119"/>
      <c r="PMK57" s="119"/>
      <c r="PML57" s="119"/>
      <c r="PMM57" s="119"/>
      <c r="PMN57" s="119"/>
      <c r="PMO57" s="119"/>
      <c r="PMP57" s="119"/>
      <c r="PMQ57" s="119"/>
      <c r="PMR57" s="119"/>
      <c r="PMS57" s="119"/>
      <c r="PMT57" s="119"/>
      <c r="PMU57" s="119"/>
      <c r="PMV57" s="119"/>
      <c r="PMW57" s="119"/>
      <c r="PMX57" s="119"/>
      <c r="PMY57" s="119"/>
      <c r="PMZ57" s="119"/>
      <c r="PNA57" s="119"/>
      <c r="PNB57" s="119"/>
      <c r="PNC57" s="119"/>
      <c r="PND57" s="119"/>
      <c r="PNE57" s="119"/>
      <c r="PNF57" s="119"/>
      <c r="PNG57" s="119"/>
      <c r="PNH57" s="119"/>
      <c r="PNI57" s="119"/>
      <c r="PNJ57" s="119"/>
      <c r="PNK57" s="119"/>
      <c r="PNL57" s="119"/>
      <c r="PNM57" s="119"/>
      <c r="PNN57" s="119"/>
      <c r="PNO57" s="119"/>
      <c r="PNP57" s="119"/>
      <c r="PNQ57" s="119"/>
      <c r="PNR57" s="119"/>
      <c r="PNS57" s="119"/>
      <c r="PNT57" s="119"/>
      <c r="PNU57" s="119"/>
      <c r="PNV57" s="119"/>
      <c r="PNW57" s="119"/>
      <c r="PNX57" s="119"/>
      <c r="PNY57" s="119"/>
      <c r="PNZ57" s="119"/>
      <c r="POA57" s="119"/>
      <c r="POB57" s="119"/>
      <c r="POC57" s="119"/>
      <c r="POD57" s="119"/>
      <c r="POE57" s="119"/>
      <c r="POF57" s="119"/>
      <c r="POG57" s="119"/>
      <c r="POH57" s="119"/>
      <c r="POI57" s="119"/>
      <c r="POJ57" s="119"/>
      <c r="POK57" s="119"/>
      <c r="POL57" s="119"/>
      <c r="POM57" s="119"/>
      <c r="PON57" s="119"/>
      <c r="POO57" s="119"/>
      <c r="POP57" s="119"/>
      <c r="POQ57" s="119"/>
      <c r="POR57" s="119"/>
      <c r="POS57" s="119"/>
      <c r="POT57" s="119"/>
      <c r="POU57" s="119"/>
      <c r="POV57" s="119"/>
      <c r="POW57" s="119"/>
      <c r="POX57" s="119"/>
      <c r="POY57" s="119"/>
      <c r="POZ57" s="119"/>
      <c r="PPA57" s="119"/>
      <c r="PPB57" s="119"/>
      <c r="PPC57" s="119"/>
      <c r="PPD57" s="119"/>
      <c r="PPE57" s="119"/>
      <c r="PPF57" s="119"/>
      <c r="PPG57" s="119"/>
      <c r="PPH57" s="119"/>
      <c r="PPI57" s="119"/>
      <c r="PPJ57" s="119"/>
      <c r="PPK57" s="119"/>
      <c r="PPL57" s="119"/>
      <c r="PPM57" s="119"/>
      <c r="PPN57" s="119"/>
      <c r="PPO57" s="119"/>
      <c r="PPP57" s="119"/>
      <c r="PPQ57" s="119"/>
      <c r="PPR57" s="119"/>
      <c r="PPS57" s="119"/>
      <c r="PPT57" s="119"/>
      <c r="PPU57" s="119"/>
      <c r="PPV57" s="119"/>
      <c r="PPW57" s="119"/>
      <c r="PPX57" s="119"/>
      <c r="PPY57" s="119"/>
      <c r="PPZ57" s="119"/>
      <c r="PQA57" s="119"/>
      <c r="PQB57" s="119"/>
      <c r="PQC57" s="119"/>
      <c r="PQD57" s="119"/>
      <c r="PQE57" s="119"/>
      <c r="PQF57" s="119"/>
      <c r="PQG57" s="119"/>
      <c r="PQH57" s="119"/>
      <c r="PQI57" s="119"/>
      <c r="PQJ57" s="119"/>
      <c r="PQK57" s="119"/>
      <c r="PQL57" s="119"/>
      <c r="PQM57" s="119"/>
      <c r="PQN57" s="119"/>
      <c r="PQO57" s="119"/>
      <c r="PQP57" s="119"/>
      <c r="PQQ57" s="119"/>
      <c r="PQR57" s="119"/>
      <c r="PQS57" s="119"/>
      <c r="PQT57" s="119"/>
      <c r="PQU57" s="119"/>
      <c r="PQV57" s="119"/>
      <c r="PQW57" s="119"/>
      <c r="PQX57" s="119"/>
      <c r="PQY57" s="119"/>
      <c r="PQZ57" s="119"/>
      <c r="PRA57" s="119"/>
      <c r="PRB57" s="119"/>
      <c r="PRC57" s="119"/>
      <c r="PRD57" s="119"/>
      <c r="PRE57" s="119"/>
      <c r="PRF57" s="119"/>
      <c r="PRG57" s="119"/>
      <c r="PRH57" s="119"/>
      <c r="PRI57" s="119"/>
      <c r="PRJ57" s="119"/>
      <c r="PRK57" s="119"/>
      <c r="PRL57" s="119"/>
      <c r="PRM57" s="119"/>
      <c r="PRN57" s="119"/>
      <c r="PRO57" s="119"/>
      <c r="PRP57" s="119"/>
      <c r="PRQ57" s="119"/>
      <c r="PRR57" s="119"/>
      <c r="PRS57" s="119"/>
      <c r="PRT57" s="119"/>
      <c r="PRU57" s="119"/>
      <c r="PRV57" s="119"/>
      <c r="PRW57" s="119"/>
      <c r="PRX57" s="119"/>
      <c r="PRY57" s="119"/>
      <c r="PRZ57" s="119"/>
      <c r="PSA57" s="119"/>
      <c r="PSB57" s="119"/>
      <c r="PSC57" s="119"/>
      <c r="PSD57" s="119"/>
      <c r="PSE57" s="119"/>
      <c r="PSF57" s="119"/>
      <c r="PSG57" s="119"/>
      <c r="PSH57" s="119"/>
      <c r="PSI57" s="119"/>
      <c r="PSJ57" s="119"/>
      <c r="PSK57" s="119"/>
      <c r="PSL57" s="119"/>
      <c r="PSM57" s="119"/>
      <c r="PSN57" s="119"/>
      <c r="PSO57" s="119"/>
      <c r="PSP57" s="119"/>
      <c r="PSQ57" s="119"/>
      <c r="PSR57" s="119"/>
      <c r="PSS57" s="119"/>
      <c r="PST57" s="119"/>
      <c r="PSU57" s="119"/>
      <c r="PSV57" s="119"/>
      <c r="PSW57" s="119"/>
      <c r="PSX57" s="119"/>
      <c r="PSY57" s="119"/>
      <c r="PSZ57" s="119"/>
      <c r="PTA57" s="119"/>
      <c r="PTB57" s="119"/>
      <c r="PTC57" s="119"/>
      <c r="PTD57" s="119"/>
      <c r="PTE57" s="119"/>
      <c r="PTF57" s="119"/>
      <c r="PTG57" s="119"/>
      <c r="PTH57" s="119"/>
      <c r="PTI57" s="119"/>
      <c r="PTJ57" s="119"/>
      <c r="PTK57" s="119"/>
      <c r="PTL57" s="119"/>
      <c r="PTM57" s="119"/>
      <c r="PTN57" s="119"/>
      <c r="PTO57" s="119"/>
      <c r="PTP57" s="119"/>
      <c r="PTQ57" s="119"/>
      <c r="PTR57" s="119"/>
      <c r="PTS57" s="119"/>
      <c r="PTT57" s="119"/>
      <c r="PTU57" s="119"/>
      <c r="PTV57" s="119"/>
      <c r="PTW57" s="119"/>
      <c r="PTX57" s="119"/>
      <c r="PTY57" s="119"/>
      <c r="PTZ57" s="119"/>
      <c r="PUA57" s="119"/>
      <c r="PUB57" s="119"/>
      <c r="PUC57" s="119"/>
      <c r="PUD57" s="119"/>
      <c r="PUE57" s="119"/>
      <c r="PUF57" s="119"/>
      <c r="PUG57" s="119"/>
      <c r="PUH57" s="119"/>
      <c r="PUI57" s="119"/>
      <c r="PUJ57" s="119"/>
      <c r="PUK57" s="119"/>
      <c r="PUL57" s="119"/>
      <c r="PUM57" s="119"/>
      <c r="PUN57" s="119"/>
      <c r="PUO57" s="119"/>
      <c r="PUP57" s="119"/>
      <c r="PUQ57" s="119"/>
      <c r="PUR57" s="119"/>
      <c r="PUS57" s="119"/>
      <c r="PUT57" s="119"/>
      <c r="PUU57" s="119"/>
      <c r="PUV57" s="119"/>
      <c r="PUW57" s="119"/>
      <c r="PUX57" s="119"/>
      <c r="PUY57" s="119"/>
      <c r="PUZ57" s="119"/>
      <c r="PVA57" s="119"/>
      <c r="PVB57" s="119"/>
      <c r="PVC57" s="119"/>
      <c r="PVD57" s="119"/>
      <c r="PVE57" s="119"/>
      <c r="PVF57" s="119"/>
      <c r="PVG57" s="119"/>
      <c r="PVH57" s="119"/>
      <c r="PVI57" s="119"/>
      <c r="PVJ57" s="119"/>
      <c r="PVK57" s="119"/>
      <c r="PVL57" s="119"/>
      <c r="PVM57" s="119"/>
      <c r="PVN57" s="119"/>
      <c r="PVO57" s="119"/>
      <c r="PVP57" s="119"/>
      <c r="PVQ57" s="119"/>
      <c r="PVR57" s="119"/>
      <c r="PVS57" s="119"/>
      <c r="PVT57" s="119"/>
      <c r="PVU57" s="119"/>
      <c r="PVV57" s="119"/>
      <c r="PVW57" s="119"/>
      <c r="PVX57" s="119"/>
      <c r="PVY57" s="119"/>
      <c r="PVZ57" s="119"/>
      <c r="PWA57" s="119"/>
      <c r="PWB57" s="119"/>
      <c r="PWC57" s="119"/>
      <c r="PWD57" s="119"/>
      <c r="PWE57" s="119"/>
      <c r="PWF57" s="119"/>
      <c r="PWG57" s="119"/>
      <c r="PWH57" s="119"/>
      <c r="PWI57" s="119"/>
      <c r="PWJ57" s="119"/>
      <c r="PWK57" s="119"/>
      <c r="PWL57" s="119"/>
      <c r="PWM57" s="119"/>
      <c r="PWN57" s="119"/>
      <c r="PWO57" s="119"/>
      <c r="PWP57" s="119"/>
      <c r="PWQ57" s="119"/>
      <c r="PWR57" s="119"/>
      <c r="PWS57" s="119"/>
      <c r="PWT57" s="119"/>
      <c r="PWU57" s="119"/>
      <c r="PWV57" s="119"/>
      <c r="PWW57" s="119"/>
      <c r="PWX57" s="119"/>
      <c r="PWY57" s="119"/>
      <c r="PWZ57" s="119"/>
      <c r="PXA57" s="119"/>
      <c r="PXB57" s="119"/>
      <c r="PXC57" s="119"/>
      <c r="PXD57" s="119"/>
      <c r="PXE57" s="119"/>
      <c r="PXF57" s="119"/>
      <c r="PXG57" s="119"/>
      <c r="PXH57" s="119"/>
      <c r="PXI57" s="119"/>
      <c r="PXJ57" s="119"/>
      <c r="PXK57" s="119"/>
      <c r="PXL57" s="119"/>
      <c r="PXM57" s="119"/>
      <c r="PXN57" s="119"/>
      <c r="PXO57" s="119"/>
      <c r="PXP57" s="119"/>
      <c r="PXQ57" s="119"/>
      <c r="PXR57" s="119"/>
      <c r="PXS57" s="119"/>
      <c r="PXT57" s="119"/>
      <c r="PXU57" s="119"/>
      <c r="PXV57" s="119"/>
      <c r="PXW57" s="119"/>
      <c r="PXX57" s="119"/>
      <c r="PXY57" s="119"/>
      <c r="PXZ57" s="119"/>
      <c r="PYA57" s="119"/>
      <c r="PYB57" s="119"/>
      <c r="PYC57" s="119"/>
      <c r="PYD57" s="119"/>
      <c r="PYE57" s="119"/>
      <c r="PYF57" s="119"/>
      <c r="PYG57" s="119"/>
      <c r="PYH57" s="119"/>
      <c r="PYI57" s="119"/>
      <c r="PYJ57" s="119"/>
      <c r="PYK57" s="119"/>
      <c r="PYL57" s="119"/>
      <c r="PYM57" s="119"/>
      <c r="PYN57" s="119"/>
      <c r="PYO57" s="119"/>
      <c r="PYP57" s="119"/>
      <c r="PYQ57" s="119"/>
      <c r="PYR57" s="119"/>
      <c r="PYS57" s="119"/>
      <c r="PYT57" s="119"/>
      <c r="PYU57" s="119"/>
      <c r="PYV57" s="119"/>
      <c r="PYW57" s="119"/>
      <c r="PYX57" s="119"/>
      <c r="PYY57" s="119"/>
      <c r="PYZ57" s="119"/>
      <c r="PZA57" s="119"/>
      <c r="PZB57" s="119"/>
      <c r="PZC57" s="119"/>
      <c r="PZD57" s="119"/>
      <c r="PZE57" s="119"/>
      <c r="PZF57" s="119"/>
      <c r="PZG57" s="119"/>
      <c r="PZH57" s="119"/>
      <c r="PZI57" s="119"/>
      <c r="PZJ57" s="119"/>
      <c r="PZK57" s="119"/>
      <c r="PZL57" s="119"/>
      <c r="PZM57" s="119"/>
      <c r="PZN57" s="119"/>
      <c r="PZO57" s="119"/>
      <c r="PZP57" s="119"/>
      <c r="PZQ57" s="119"/>
      <c r="PZR57" s="119"/>
      <c r="PZS57" s="119"/>
      <c r="PZT57" s="119"/>
      <c r="PZU57" s="119"/>
      <c r="PZV57" s="119"/>
      <c r="PZW57" s="119"/>
      <c r="PZX57" s="119"/>
      <c r="PZY57" s="119"/>
      <c r="PZZ57" s="119"/>
      <c r="QAA57" s="119"/>
      <c r="QAB57" s="119"/>
      <c r="QAC57" s="119"/>
      <c r="QAD57" s="119"/>
      <c r="QAE57" s="119"/>
      <c r="QAF57" s="119"/>
      <c r="QAG57" s="119"/>
      <c r="QAH57" s="119"/>
      <c r="QAI57" s="119"/>
      <c r="QAJ57" s="119"/>
      <c r="QAK57" s="119"/>
      <c r="QAL57" s="119"/>
      <c r="QAM57" s="119"/>
      <c r="QAN57" s="119"/>
      <c r="QAO57" s="119"/>
      <c r="QAP57" s="119"/>
      <c r="QAQ57" s="119"/>
      <c r="QAR57" s="119"/>
      <c r="QAS57" s="119"/>
      <c r="QAT57" s="119"/>
      <c r="QAU57" s="119"/>
      <c r="QAV57" s="119"/>
      <c r="QAW57" s="119"/>
      <c r="QAX57" s="119"/>
      <c r="QAY57" s="119"/>
      <c r="QAZ57" s="119"/>
      <c r="QBA57" s="119"/>
      <c r="QBB57" s="119"/>
      <c r="QBC57" s="119"/>
      <c r="QBD57" s="119"/>
      <c r="QBE57" s="119"/>
      <c r="QBF57" s="119"/>
      <c r="QBG57" s="119"/>
      <c r="QBH57" s="119"/>
      <c r="QBI57" s="119"/>
      <c r="QBJ57" s="119"/>
      <c r="QBK57" s="119"/>
      <c r="QBL57" s="119"/>
      <c r="QBM57" s="119"/>
      <c r="QBN57" s="119"/>
      <c r="QBO57" s="119"/>
      <c r="QBP57" s="119"/>
      <c r="QBQ57" s="119"/>
      <c r="QBR57" s="119"/>
      <c r="QBS57" s="119"/>
      <c r="QBT57" s="119"/>
      <c r="QBU57" s="119"/>
      <c r="QBV57" s="119"/>
      <c r="QBW57" s="119"/>
      <c r="QBX57" s="119"/>
      <c r="QBY57" s="119"/>
      <c r="QBZ57" s="119"/>
      <c r="QCA57" s="119"/>
      <c r="QCB57" s="119"/>
      <c r="QCC57" s="119"/>
      <c r="QCD57" s="119"/>
      <c r="QCE57" s="119"/>
      <c r="QCF57" s="119"/>
      <c r="QCG57" s="119"/>
      <c r="QCH57" s="119"/>
      <c r="QCI57" s="119"/>
      <c r="QCJ57" s="119"/>
      <c r="QCK57" s="119"/>
      <c r="QCL57" s="119"/>
      <c r="QCM57" s="119"/>
      <c r="QCN57" s="119"/>
      <c r="QCO57" s="119"/>
      <c r="QCP57" s="119"/>
      <c r="QCQ57" s="119"/>
      <c r="QCR57" s="119"/>
      <c r="QCS57" s="119"/>
      <c r="QCT57" s="119"/>
      <c r="QCU57" s="119"/>
      <c r="QCV57" s="119"/>
      <c r="QCW57" s="119"/>
      <c r="QCX57" s="119"/>
      <c r="QCY57" s="119"/>
      <c r="QCZ57" s="119"/>
      <c r="QDA57" s="119"/>
      <c r="QDB57" s="119"/>
      <c r="QDC57" s="119"/>
      <c r="QDD57" s="119"/>
      <c r="QDE57" s="119"/>
      <c r="QDF57" s="119"/>
      <c r="QDG57" s="119"/>
      <c r="QDH57" s="119"/>
      <c r="QDI57" s="119"/>
      <c r="QDJ57" s="119"/>
      <c r="QDK57" s="119"/>
      <c r="QDL57" s="119"/>
      <c r="QDM57" s="119"/>
      <c r="QDN57" s="119"/>
      <c r="QDO57" s="119"/>
      <c r="QDP57" s="119"/>
      <c r="QDQ57" s="119"/>
      <c r="QDR57" s="119"/>
      <c r="QDS57" s="119"/>
      <c r="QDT57" s="119"/>
      <c r="QDU57" s="119"/>
      <c r="QDV57" s="119"/>
      <c r="QDW57" s="119"/>
      <c r="QDX57" s="119"/>
      <c r="QDY57" s="119"/>
      <c r="QDZ57" s="119"/>
      <c r="QEA57" s="119"/>
      <c r="QEB57" s="119"/>
      <c r="QEC57" s="119"/>
      <c r="QED57" s="119"/>
      <c r="QEE57" s="119"/>
      <c r="QEF57" s="119"/>
      <c r="QEG57" s="119"/>
      <c r="QEH57" s="119"/>
      <c r="QEI57" s="119"/>
      <c r="QEJ57" s="119"/>
      <c r="QEK57" s="119"/>
      <c r="QEL57" s="119"/>
      <c r="QEM57" s="119"/>
      <c r="QEN57" s="119"/>
      <c r="QEO57" s="119"/>
      <c r="QEP57" s="119"/>
      <c r="QEQ57" s="119"/>
      <c r="QER57" s="119"/>
      <c r="QES57" s="119"/>
      <c r="QET57" s="119"/>
      <c r="QEU57" s="119"/>
      <c r="QEV57" s="119"/>
      <c r="QEW57" s="119"/>
      <c r="QEX57" s="119"/>
      <c r="QEY57" s="119"/>
      <c r="QEZ57" s="119"/>
      <c r="QFA57" s="119"/>
      <c r="QFB57" s="119"/>
      <c r="QFC57" s="119"/>
      <c r="QFD57" s="119"/>
      <c r="QFE57" s="119"/>
      <c r="QFF57" s="119"/>
      <c r="QFG57" s="119"/>
      <c r="QFH57" s="119"/>
      <c r="QFI57" s="119"/>
      <c r="QFJ57" s="119"/>
      <c r="QFK57" s="119"/>
      <c r="QFL57" s="119"/>
      <c r="QFM57" s="119"/>
      <c r="QFN57" s="119"/>
      <c r="QFO57" s="119"/>
      <c r="QFP57" s="119"/>
      <c r="QFQ57" s="119"/>
      <c r="QFR57" s="119"/>
      <c r="QFS57" s="119"/>
      <c r="QFT57" s="119"/>
      <c r="QFU57" s="119"/>
      <c r="QFV57" s="119"/>
      <c r="QFW57" s="119"/>
      <c r="QFX57" s="119"/>
      <c r="QFY57" s="119"/>
      <c r="QFZ57" s="119"/>
      <c r="QGA57" s="119"/>
      <c r="QGB57" s="119"/>
      <c r="QGC57" s="119"/>
      <c r="QGD57" s="119"/>
      <c r="QGE57" s="119"/>
      <c r="QGF57" s="119"/>
      <c r="QGG57" s="119"/>
      <c r="QGH57" s="119"/>
      <c r="QGI57" s="119"/>
      <c r="QGJ57" s="119"/>
      <c r="QGK57" s="119"/>
      <c r="QGL57" s="119"/>
      <c r="QGM57" s="119"/>
      <c r="QGN57" s="119"/>
      <c r="QGO57" s="119"/>
      <c r="QGP57" s="119"/>
      <c r="QGQ57" s="119"/>
      <c r="QGR57" s="119"/>
      <c r="QGS57" s="119"/>
      <c r="QGT57" s="119"/>
      <c r="QGU57" s="119"/>
      <c r="QGV57" s="119"/>
      <c r="QGW57" s="119"/>
      <c r="QGX57" s="119"/>
      <c r="QGY57" s="119"/>
      <c r="QGZ57" s="119"/>
      <c r="QHA57" s="119"/>
      <c r="QHB57" s="119"/>
      <c r="QHC57" s="119"/>
      <c r="QHD57" s="119"/>
      <c r="QHE57" s="119"/>
      <c r="QHF57" s="119"/>
      <c r="QHG57" s="119"/>
      <c r="QHH57" s="119"/>
      <c r="QHI57" s="119"/>
      <c r="QHJ57" s="119"/>
      <c r="QHK57" s="119"/>
      <c r="QHL57" s="119"/>
      <c r="QHM57" s="119"/>
      <c r="QHN57" s="119"/>
      <c r="QHO57" s="119"/>
      <c r="QHP57" s="119"/>
      <c r="QHQ57" s="119"/>
      <c r="QHR57" s="119"/>
      <c r="QHS57" s="119"/>
      <c r="QHT57" s="119"/>
      <c r="QHU57" s="119"/>
      <c r="QHV57" s="119"/>
      <c r="QHW57" s="119"/>
      <c r="QHX57" s="119"/>
      <c r="QHY57" s="119"/>
      <c r="QHZ57" s="119"/>
      <c r="QIA57" s="119"/>
      <c r="QIB57" s="119"/>
      <c r="QIC57" s="119"/>
      <c r="QID57" s="119"/>
      <c r="QIE57" s="119"/>
      <c r="QIF57" s="119"/>
      <c r="QIG57" s="119"/>
      <c r="QIH57" s="119"/>
      <c r="QII57" s="119"/>
      <c r="QIJ57" s="119"/>
      <c r="QIK57" s="119"/>
      <c r="QIL57" s="119"/>
      <c r="QIM57" s="119"/>
      <c r="QIN57" s="119"/>
      <c r="QIO57" s="119"/>
      <c r="QIP57" s="119"/>
      <c r="QIQ57" s="119"/>
      <c r="QIR57" s="119"/>
      <c r="QIS57" s="119"/>
      <c r="QIT57" s="119"/>
      <c r="QIU57" s="119"/>
      <c r="QIV57" s="119"/>
      <c r="QIW57" s="119"/>
      <c r="QIX57" s="119"/>
      <c r="QIY57" s="119"/>
      <c r="QIZ57" s="119"/>
      <c r="QJA57" s="119"/>
      <c r="QJB57" s="119"/>
      <c r="QJC57" s="119"/>
      <c r="QJD57" s="119"/>
      <c r="QJE57" s="119"/>
      <c r="QJF57" s="119"/>
      <c r="QJG57" s="119"/>
      <c r="QJH57" s="119"/>
      <c r="QJI57" s="119"/>
      <c r="QJJ57" s="119"/>
      <c r="QJK57" s="119"/>
      <c r="QJL57" s="119"/>
      <c r="QJM57" s="119"/>
      <c r="QJN57" s="119"/>
      <c r="QJO57" s="119"/>
      <c r="QJP57" s="119"/>
      <c r="QJQ57" s="119"/>
      <c r="QJR57" s="119"/>
      <c r="QJS57" s="119"/>
      <c r="QJT57" s="119"/>
      <c r="QJU57" s="119"/>
      <c r="QJV57" s="119"/>
      <c r="QJW57" s="119"/>
      <c r="QJX57" s="119"/>
      <c r="QJY57" s="119"/>
      <c r="QJZ57" s="119"/>
      <c r="QKA57" s="119"/>
      <c r="QKB57" s="119"/>
      <c r="QKC57" s="119"/>
      <c r="QKD57" s="119"/>
      <c r="QKE57" s="119"/>
      <c r="QKF57" s="119"/>
      <c r="QKG57" s="119"/>
      <c r="QKH57" s="119"/>
      <c r="QKI57" s="119"/>
      <c r="QKJ57" s="119"/>
      <c r="QKK57" s="119"/>
      <c r="QKL57" s="119"/>
      <c r="QKM57" s="119"/>
      <c r="QKN57" s="119"/>
      <c r="QKO57" s="119"/>
      <c r="QKP57" s="119"/>
      <c r="QKQ57" s="119"/>
      <c r="QKR57" s="119"/>
      <c r="QKS57" s="119"/>
      <c r="QKT57" s="119"/>
      <c r="QKU57" s="119"/>
      <c r="QKV57" s="119"/>
      <c r="QKW57" s="119"/>
      <c r="QKX57" s="119"/>
      <c r="QKY57" s="119"/>
      <c r="QKZ57" s="119"/>
      <c r="QLA57" s="119"/>
      <c r="QLB57" s="119"/>
      <c r="QLC57" s="119"/>
      <c r="QLD57" s="119"/>
      <c r="QLE57" s="119"/>
      <c r="QLF57" s="119"/>
      <c r="QLG57" s="119"/>
      <c r="QLH57" s="119"/>
      <c r="QLI57" s="119"/>
      <c r="QLJ57" s="119"/>
      <c r="QLK57" s="119"/>
      <c r="QLL57" s="119"/>
      <c r="QLM57" s="119"/>
      <c r="QLN57" s="119"/>
      <c r="QLO57" s="119"/>
      <c r="QLP57" s="119"/>
      <c r="QLQ57" s="119"/>
      <c r="QLR57" s="119"/>
      <c r="QLS57" s="119"/>
      <c r="QLT57" s="119"/>
      <c r="QLU57" s="119"/>
      <c r="QLV57" s="119"/>
      <c r="QLW57" s="119"/>
      <c r="QLX57" s="119"/>
      <c r="QLY57" s="119"/>
      <c r="QLZ57" s="119"/>
      <c r="QMA57" s="119"/>
      <c r="QMB57" s="119"/>
      <c r="QMC57" s="119"/>
      <c r="QMD57" s="119"/>
      <c r="QME57" s="119"/>
      <c r="QMF57" s="119"/>
      <c r="QMG57" s="119"/>
      <c r="QMH57" s="119"/>
      <c r="QMI57" s="119"/>
      <c r="QMJ57" s="119"/>
      <c r="QMK57" s="119"/>
      <c r="QML57" s="119"/>
      <c r="QMM57" s="119"/>
      <c r="QMN57" s="119"/>
      <c r="QMO57" s="119"/>
      <c r="QMP57" s="119"/>
      <c r="QMQ57" s="119"/>
      <c r="QMR57" s="119"/>
      <c r="QMS57" s="119"/>
      <c r="QMT57" s="119"/>
      <c r="QMU57" s="119"/>
      <c r="QMV57" s="119"/>
      <c r="QMW57" s="119"/>
      <c r="QMX57" s="119"/>
      <c r="QMY57" s="119"/>
      <c r="QMZ57" s="119"/>
      <c r="QNA57" s="119"/>
      <c r="QNB57" s="119"/>
      <c r="QNC57" s="119"/>
      <c r="QND57" s="119"/>
      <c r="QNE57" s="119"/>
      <c r="QNF57" s="119"/>
      <c r="QNG57" s="119"/>
      <c r="QNH57" s="119"/>
      <c r="QNI57" s="119"/>
      <c r="QNJ57" s="119"/>
      <c r="QNK57" s="119"/>
      <c r="QNL57" s="119"/>
      <c r="QNM57" s="119"/>
      <c r="QNN57" s="119"/>
      <c r="QNO57" s="119"/>
      <c r="QNP57" s="119"/>
      <c r="QNQ57" s="119"/>
      <c r="QNR57" s="119"/>
      <c r="QNS57" s="119"/>
      <c r="QNT57" s="119"/>
      <c r="QNU57" s="119"/>
      <c r="QNV57" s="119"/>
      <c r="QNW57" s="119"/>
      <c r="QNX57" s="119"/>
      <c r="QNY57" s="119"/>
      <c r="QNZ57" s="119"/>
      <c r="QOA57" s="119"/>
      <c r="QOB57" s="119"/>
      <c r="QOC57" s="119"/>
      <c r="QOD57" s="119"/>
      <c r="QOE57" s="119"/>
      <c r="QOF57" s="119"/>
      <c r="QOG57" s="119"/>
      <c r="QOH57" s="119"/>
      <c r="QOI57" s="119"/>
      <c r="QOJ57" s="119"/>
      <c r="QOK57" s="119"/>
      <c r="QOL57" s="119"/>
      <c r="QOM57" s="119"/>
      <c r="QON57" s="119"/>
      <c r="QOO57" s="119"/>
      <c r="QOP57" s="119"/>
      <c r="QOQ57" s="119"/>
      <c r="QOR57" s="119"/>
      <c r="QOS57" s="119"/>
      <c r="QOT57" s="119"/>
      <c r="QOU57" s="119"/>
      <c r="QOV57" s="119"/>
      <c r="QOW57" s="119"/>
      <c r="QOX57" s="119"/>
      <c r="QOY57" s="119"/>
      <c r="QOZ57" s="119"/>
      <c r="QPA57" s="119"/>
      <c r="QPB57" s="119"/>
      <c r="QPC57" s="119"/>
      <c r="QPD57" s="119"/>
      <c r="QPE57" s="119"/>
      <c r="QPF57" s="119"/>
      <c r="QPG57" s="119"/>
      <c r="QPH57" s="119"/>
      <c r="QPI57" s="119"/>
      <c r="QPJ57" s="119"/>
      <c r="QPK57" s="119"/>
      <c r="QPL57" s="119"/>
      <c r="QPM57" s="119"/>
      <c r="QPN57" s="119"/>
      <c r="QPO57" s="119"/>
      <c r="QPP57" s="119"/>
      <c r="QPQ57" s="119"/>
      <c r="QPR57" s="119"/>
      <c r="QPS57" s="119"/>
      <c r="QPT57" s="119"/>
      <c r="QPU57" s="119"/>
      <c r="QPV57" s="119"/>
      <c r="QPW57" s="119"/>
      <c r="QPX57" s="119"/>
      <c r="QPY57" s="119"/>
      <c r="QPZ57" s="119"/>
      <c r="QQA57" s="119"/>
      <c r="QQB57" s="119"/>
      <c r="QQC57" s="119"/>
      <c r="QQD57" s="119"/>
      <c r="QQE57" s="119"/>
      <c r="QQF57" s="119"/>
      <c r="QQG57" s="119"/>
      <c r="QQH57" s="119"/>
      <c r="QQI57" s="119"/>
      <c r="QQJ57" s="119"/>
      <c r="QQK57" s="119"/>
      <c r="QQL57" s="119"/>
      <c r="QQM57" s="119"/>
      <c r="QQN57" s="119"/>
      <c r="QQO57" s="119"/>
      <c r="QQP57" s="119"/>
      <c r="QQQ57" s="119"/>
      <c r="QQR57" s="119"/>
      <c r="QQS57" s="119"/>
      <c r="QQT57" s="119"/>
      <c r="QQU57" s="119"/>
      <c r="QQV57" s="119"/>
      <c r="QQW57" s="119"/>
      <c r="QQX57" s="119"/>
      <c r="QQY57" s="119"/>
      <c r="QQZ57" s="119"/>
      <c r="QRA57" s="119"/>
      <c r="QRB57" s="119"/>
      <c r="QRC57" s="119"/>
      <c r="QRD57" s="119"/>
      <c r="QRE57" s="119"/>
      <c r="QRF57" s="119"/>
      <c r="QRG57" s="119"/>
      <c r="QRH57" s="119"/>
      <c r="QRI57" s="119"/>
      <c r="QRJ57" s="119"/>
      <c r="QRK57" s="119"/>
      <c r="QRL57" s="119"/>
      <c r="QRM57" s="119"/>
      <c r="QRN57" s="119"/>
      <c r="QRO57" s="119"/>
      <c r="QRP57" s="119"/>
      <c r="QRQ57" s="119"/>
      <c r="QRR57" s="119"/>
      <c r="QRS57" s="119"/>
      <c r="QRT57" s="119"/>
      <c r="QRU57" s="119"/>
      <c r="QRV57" s="119"/>
      <c r="QRW57" s="119"/>
      <c r="QRX57" s="119"/>
      <c r="QRY57" s="119"/>
      <c r="QRZ57" s="119"/>
      <c r="QSA57" s="119"/>
      <c r="QSB57" s="119"/>
      <c r="QSC57" s="119"/>
      <c r="QSD57" s="119"/>
      <c r="QSE57" s="119"/>
      <c r="QSF57" s="119"/>
      <c r="QSG57" s="119"/>
      <c r="QSH57" s="119"/>
      <c r="QSI57" s="119"/>
      <c r="QSJ57" s="119"/>
      <c r="QSK57" s="119"/>
      <c r="QSL57" s="119"/>
      <c r="QSM57" s="119"/>
      <c r="QSN57" s="119"/>
      <c r="QSO57" s="119"/>
      <c r="QSP57" s="119"/>
      <c r="QSQ57" s="119"/>
      <c r="QSR57" s="119"/>
      <c r="QSS57" s="119"/>
      <c r="QST57" s="119"/>
      <c r="QSU57" s="119"/>
      <c r="QSV57" s="119"/>
      <c r="QSW57" s="119"/>
      <c r="QSX57" s="119"/>
      <c r="QSY57" s="119"/>
      <c r="QSZ57" s="119"/>
      <c r="QTA57" s="119"/>
      <c r="QTB57" s="119"/>
      <c r="QTC57" s="119"/>
      <c r="QTD57" s="119"/>
      <c r="QTE57" s="119"/>
      <c r="QTF57" s="119"/>
      <c r="QTG57" s="119"/>
      <c r="QTH57" s="119"/>
      <c r="QTI57" s="119"/>
      <c r="QTJ57" s="119"/>
      <c r="QTK57" s="119"/>
      <c r="QTL57" s="119"/>
      <c r="QTM57" s="119"/>
      <c r="QTN57" s="119"/>
      <c r="QTO57" s="119"/>
      <c r="QTP57" s="119"/>
      <c r="QTQ57" s="119"/>
      <c r="QTR57" s="119"/>
      <c r="QTS57" s="119"/>
      <c r="QTT57" s="119"/>
      <c r="QTU57" s="119"/>
      <c r="QTV57" s="119"/>
      <c r="QTW57" s="119"/>
      <c r="QTX57" s="119"/>
      <c r="QTY57" s="119"/>
      <c r="QTZ57" s="119"/>
      <c r="QUA57" s="119"/>
      <c r="QUB57" s="119"/>
      <c r="QUC57" s="119"/>
      <c r="QUD57" s="119"/>
      <c r="QUE57" s="119"/>
      <c r="QUF57" s="119"/>
      <c r="QUG57" s="119"/>
      <c r="QUH57" s="119"/>
      <c r="QUI57" s="119"/>
      <c r="QUJ57" s="119"/>
      <c r="QUK57" s="119"/>
      <c r="QUL57" s="119"/>
      <c r="QUM57" s="119"/>
      <c r="QUN57" s="119"/>
      <c r="QUO57" s="119"/>
      <c r="QUP57" s="119"/>
      <c r="QUQ57" s="119"/>
      <c r="QUR57" s="119"/>
      <c r="QUS57" s="119"/>
      <c r="QUT57" s="119"/>
      <c r="QUU57" s="119"/>
      <c r="QUV57" s="119"/>
      <c r="QUW57" s="119"/>
      <c r="QUX57" s="119"/>
      <c r="QUY57" s="119"/>
      <c r="QUZ57" s="119"/>
      <c r="QVA57" s="119"/>
      <c r="QVB57" s="119"/>
      <c r="QVC57" s="119"/>
      <c r="QVD57" s="119"/>
      <c r="QVE57" s="119"/>
      <c r="QVF57" s="119"/>
      <c r="QVG57" s="119"/>
      <c r="QVH57" s="119"/>
      <c r="QVI57" s="119"/>
      <c r="QVJ57" s="119"/>
      <c r="QVK57" s="119"/>
      <c r="QVL57" s="119"/>
      <c r="QVM57" s="119"/>
      <c r="QVN57" s="119"/>
      <c r="QVO57" s="119"/>
      <c r="QVP57" s="119"/>
      <c r="QVQ57" s="119"/>
      <c r="QVR57" s="119"/>
      <c r="QVS57" s="119"/>
      <c r="QVT57" s="119"/>
      <c r="QVU57" s="119"/>
      <c r="QVV57" s="119"/>
      <c r="QVW57" s="119"/>
      <c r="QVX57" s="119"/>
      <c r="QVY57" s="119"/>
      <c r="QVZ57" s="119"/>
      <c r="QWA57" s="119"/>
      <c r="QWB57" s="119"/>
      <c r="QWC57" s="119"/>
      <c r="QWD57" s="119"/>
      <c r="QWE57" s="119"/>
      <c r="QWF57" s="119"/>
      <c r="QWG57" s="119"/>
      <c r="QWH57" s="119"/>
      <c r="QWI57" s="119"/>
      <c r="QWJ57" s="119"/>
      <c r="QWK57" s="119"/>
      <c r="QWL57" s="119"/>
      <c r="QWM57" s="119"/>
      <c r="QWN57" s="119"/>
      <c r="QWO57" s="119"/>
      <c r="QWP57" s="119"/>
      <c r="QWQ57" s="119"/>
      <c r="QWR57" s="119"/>
      <c r="QWS57" s="119"/>
      <c r="QWT57" s="119"/>
      <c r="QWU57" s="119"/>
      <c r="QWV57" s="119"/>
      <c r="QWW57" s="119"/>
      <c r="QWX57" s="119"/>
      <c r="QWY57" s="119"/>
      <c r="QWZ57" s="119"/>
      <c r="QXA57" s="119"/>
      <c r="QXB57" s="119"/>
      <c r="QXC57" s="119"/>
      <c r="QXD57" s="119"/>
      <c r="QXE57" s="119"/>
      <c r="QXF57" s="119"/>
      <c r="QXG57" s="119"/>
      <c r="QXH57" s="119"/>
      <c r="QXI57" s="119"/>
      <c r="QXJ57" s="119"/>
      <c r="QXK57" s="119"/>
      <c r="QXL57" s="119"/>
      <c r="QXM57" s="119"/>
      <c r="QXN57" s="119"/>
      <c r="QXO57" s="119"/>
      <c r="QXP57" s="119"/>
      <c r="QXQ57" s="119"/>
      <c r="QXR57" s="119"/>
      <c r="QXS57" s="119"/>
      <c r="QXT57" s="119"/>
      <c r="QXU57" s="119"/>
      <c r="QXV57" s="119"/>
      <c r="QXW57" s="119"/>
      <c r="QXX57" s="119"/>
      <c r="QXY57" s="119"/>
      <c r="QXZ57" s="119"/>
      <c r="QYA57" s="119"/>
      <c r="QYB57" s="119"/>
      <c r="QYC57" s="119"/>
      <c r="QYD57" s="119"/>
      <c r="QYE57" s="119"/>
      <c r="QYF57" s="119"/>
      <c r="QYG57" s="119"/>
      <c r="QYH57" s="119"/>
      <c r="QYI57" s="119"/>
      <c r="QYJ57" s="119"/>
      <c r="QYK57" s="119"/>
      <c r="QYL57" s="119"/>
      <c r="QYM57" s="119"/>
      <c r="QYN57" s="119"/>
      <c r="QYO57" s="119"/>
      <c r="QYP57" s="119"/>
      <c r="QYQ57" s="119"/>
      <c r="QYR57" s="119"/>
      <c r="QYS57" s="119"/>
      <c r="QYT57" s="119"/>
      <c r="QYU57" s="119"/>
      <c r="QYV57" s="119"/>
      <c r="QYW57" s="119"/>
      <c r="QYX57" s="119"/>
      <c r="QYY57" s="119"/>
      <c r="QYZ57" s="119"/>
      <c r="QZA57" s="119"/>
      <c r="QZB57" s="119"/>
      <c r="QZC57" s="119"/>
      <c r="QZD57" s="119"/>
      <c r="QZE57" s="119"/>
      <c r="QZF57" s="119"/>
      <c r="QZG57" s="119"/>
      <c r="QZH57" s="119"/>
      <c r="QZI57" s="119"/>
      <c r="QZJ57" s="119"/>
      <c r="QZK57" s="119"/>
      <c r="QZL57" s="119"/>
      <c r="QZM57" s="119"/>
      <c r="QZN57" s="119"/>
      <c r="QZO57" s="119"/>
      <c r="QZP57" s="119"/>
      <c r="QZQ57" s="119"/>
      <c r="QZR57" s="119"/>
      <c r="QZS57" s="119"/>
      <c r="QZT57" s="119"/>
      <c r="QZU57" s="119"/>
      <c r="QZV57" s="119"/>
      <c r="QZW57" s="119"/>
      <c r="QZX57" s="119"/>
      <c r="QZY57" s="119"/>
      <c r="QZZ57" s="119"/>
      <c r="RAA57" s="119"/>
      <c r="RAB57" s="119"/>
      <c r="RAC57" s="119"/>
      <c r="RAD57" s="119"/>
      <c r="RAE57" s="119"/>
      <c r="RAF57" s="119"/>
      <c r="RAG57" s="119"/>
      <c r="RAH57" s="119"/>
      <c r="RAI57" s="119"/>
      <c r="RAJ57" s="119"/>
      <c r="RAK57" s="119"/>
      <c r="RAL57" s="119"/>
      <c r="RAM57" s="119"/>
      <c r="RAN57" s="119"/>
      <c r="RAO57" s="119"/>
      <c r="RAP57" s="119"/>
      <c r="RAQ57" s="119"/>
      <c r="RAR57" s="119"/>
      <c r="RAS57" s="119"/>
      <c r="RAT57" s="119"/>
      <c r="RAU57" s="119"/>
      <c r="RAV57" s="119"/>
      <c r="RAW57" s="119"/>
      <c r="RAX57" s="119"/>
      <c r="RAY57" s="119"/>
      <c r="RAZ57" s="119"/>
      <c r="RBA57" s="119"/>
      <c r="RBB57" s="119"/>
      <c r="RBC57" s="119"/>
      <c r="RBD57" s="119"/>
      <c r="RBE57" s="119"/>
      <c r="RBF57" s="119"/>
      <c r="RBG57" s="119"/>
      <c r="RBH57" s="119"/>
      <c r="RBI57" s="119"/>
      <c r="RBJ57" s="119"/>
      <c r="RBK57" s="119"/>
      <c r="RBL57" s="119"/>
      <c r="RBM57" s="119"/>
      <c r="RBN57" s="119"/>
      <c r="RBO57" s="119"/>
      <c r="RBP57" s="119"/>
      <c r="RBQ57" s="119"/>
      <c r="RBR57" s="119"/>
      <c r="RBS57" s="119"/>
      <c r="RBT57" s="119"/>
      <c r="RBU57" s="119"/>
      <c r="RBV57" s="119"/>
      <c r="RBW57" s="119"/>
      <c r="RBX57" s="119"/>
      <c r="RBY57" s="119"/>
      <c r="RBZ57" s="119"/>
      <c r="RCA57" s="119"/>
      <c r="RCB57" s="119"/>
      <c r="RCC57" s="119"/>
      <c r="RCD57" s="119"/>
      <c r="RCE57" s="119"/>
      <c r="RCF57" s="119"/>
      <c r="RCG57" s="119"/>
      <c r="RCH57" s="119"/>
      <c r="RCI57" s="119"/>
      <c r="RCJ57" s="119"/>
      <c r="RCK57" s="119"/>
      <c r="RCL57" s="119"/>
      <c r="RCM57" s="119"/>
      <c r="RCN57" s="119"/>
      <c r="RCO57" s="119"/>
      <c r="RCP57" s="119"/>
      <c r="RCQ57" s="119"/>
      <c r="RCR57" s="119"/>
      <c r="RCS57" s="119"/>
      <c r="RCT57" s="119"/>
      <c r="RCU57" s="119"/>
      <c r="RCV57" s="119"/>
      <c r="RCW57" s="119"/>
      <c r="RCX57" s="119"/>
      <c r="RCY57" s="119"/>
      <c r="RCZ57" s="119"/>
      <c r="RDA57" s="119"/>
      <c r="RDB57" s="119"/>
      <c r="RDC57" s="119"/>
      <c r="RDD57" s="119"/>
      <c r="RDE57" s="119"/>
      <c r="RDF57" s="119"/>
      <c r="RDG57" s="119"/>
      <c r="RDH57" s="119"/>
      <c r="RDI57" s="119"/>
      <c r="RDJ57" s="119"/>
      <c r="RDK57" s="119"/>
      <c r="RDL57" s="119"/>
      <c r="RDM57" s="119"/>
      <c r="RDN57" s="119"/>
      <c r="RDO57" s="119"/>
      <c r="RDP57" s="119"/>
      <c r="RDQ57" s="119"/>
      <c r="RDR57" s="119"/>
      <c r="RDS57" s="119"/>
      <c r="RDT57" s="119"/>
      <c r="RDU57" s="119"/>
      <c r="RDV57" s="119"/>
      <c r="RDW57" s="119"/>
      <c r="RDX57" s="119"/>
      <c r="RDY57" s="119"/>
      <c r="RDZ57" s="119"/>
      <c r="REA57" s="119"/>
      <c r="REB57" s="119"/>
      <c r="REC57" s="119"/>
      <c r="RED57" s="119"/>
      <c r="REE57" s="119"/>
      <c r="REF57" s="119"/>
      <c r="REG57" s="119"/>
      <c r="REH57" s="119"/>
      <c r="REI57" s="119"/>
      <c r="REJ57" s="119"/>
      <c r="REK57" s="119"/>
      <c r="REL57" s="119"/>
      <c r="REM57" s="119"/>
      <c r="REN57" s="119"/>
      <c r="REO57" s="119"/>
      <c r="REP57" s="119"/>
      <c r="REQ57" s="119"/>
      <c r="RER57" s="119"/>
      <c r="RES57" s="119"/>
      <c r="RET57" s="119"/>
      <c r="REU57" s="119"/>
      <c r="REV57" s="119"/>
      <c r="REW57" s="119"/>
      <c r="REX57" s="119"/>
      <c r="REY57" s="119"/>
      <c r="REZ57" s="119"/>
      <c r="RFA57" s="119"/>
      <c r="RFB57" s="119"/>
      <c r="RFC57" s="119"/>
      <c r="RFD57" s="119"/>
      <c r="RFE57" s="119"/>
      <c r="RFF57" s="119"/>
      <c r="RFG57" s="119"/>
      <c r="RFH57" s="119"/>
      <c r="RFI57" s="119"/>
      <c r="RFJ57" s="119"/>
      <c r="RFK57" s="119"/>
      <c r="RFL57" s="119"/>
      <c r="RFM57" s="119"/>
      <c r="RFN57" s="119"/>
      <c r="RFO57" s="119"/>
      <c r="RFP57" s="119"/>
      <c r="RFQ57" s="119"/>
      <c r="RFR57" s="119"/>
      <c r="RFS57" s="119"/>
      <c r="RFT57" s="119"/>
      <c r="RFU57" s="119"/>
      <c r="RFV57" s="119"/>
      <c r="RFW57" s="119"/>
      <c r="RFX57" s="119"/>
      <c r="RFY57" s="119"/>
      <c r="RFZ57" s="119"/>
      <c r="RGA57" s="119"/>
      <c r="RGB57" s="119"/>
      <c r="RGC57" s="119"/>
      <c r="RGD57" s="119"/>
      <c r="RGE57" s="119"/>
      <c r="RGF57" s="119"/>
      <c r="RGG57" s="119"/>
      <c r="RGH57" s="119"/>
      <c r="RGI57" s="119"/>
      <c r="RGJ57" s="119"/>
      <c r="RGK57" s="119"/>
      <c r="RGL57" s="119"/>
      <c r="RGM57" s="119"/>
      <c r="RGN57" s="119"/>
      <c r="RGO57" s="119"/>
      <c r="RGP57" s="119"/>
      <c r="RGQ57" s="119"/>
      <c r="RGR57" s="119"/>
      <c r="RGS57" s="119"/>
      <c r="RGT57" s="119"/>
      <c r="RGU57" s="119"/>
      <c r="RGV57" s="119"/>
      <c r="RGW57" s="119"/>
      <c r="RGX57" s="119"/>
      <c r="RGY57" s="119"/>
      <c r="RGZ57" s="119"/>
      <c r="RHA57" s="119"/>
      <c r="RHB57" s="119"/>
      <c r="RHC57" s="119"/>
      <c r="RHD57" s="119"/>
      <c r="RHE57" s="119"/>
      <c r="RHF57" s="119"/>
      <c r="RHG57" s="119"/>
      <c r="RHH57" s="119"/>
      <c r="RHI57" s="119"/>
      <c r="RHJ57" s="119"/>
      <c r="RHK57" s="119"/>
      <c r="RHL57" s="119"/>
      <c r="RHM57" s="119"/>
      <c r="RHN57" s="119"/>
      <c r="RHO57" s="119"/>
      <c r="RHP57" s="119"/>
      <c r="RHQ57" s="119"/>
      <c r="RHR57" s="119"/>
      <c r="RHS57" s="119"/>
      <c r="RHT57" s="119"/>
      <c r="RHU57" s="119"/>
      <c r="RHV57" s="119"/>
      <c r="RHW57" s="119"/>
      <c r="RHX57" s="119"/>
      <c r="RHY57" s="119"/>
      <c r="RHZ57" s="119"/>
      <c r="RIA57" s="119"/>
      <c r="RIB57" s="119"/>
      <c r="RIC57" s="119"/>
      <c r="RID57" s="119"/>
      <c r="RIE57" s="119"/>
      <c r="RIF57" s="119"/>
      <c r="RIG57" s="119"/>
      <c r="RIH57" s="119"/>
      <c r="RII57" s="119"/>
      <c r="RIJ57" s="119"/>
      <c r="RIK57" s="119"/>
      <c r="RIL57" s="119"/>
      <c r="RIM57" s="119"/>
      <c r="RIN57" s="119"/>
      <c r="RIO57" s="119"/>
      <c r="RIP57" s="119"/>
      <c r="RIQ57" s="119"/>
      <c r="RIR57" s="119"/>
      <c r="RIS57" s="119"/>
      <c r="RIT57" s="119"/>
      <c r="RIU57" s="119"/>
      <c r="RIV57" s="119"/>
      <c r="RIW57" s="119"/>
      <c r="RIX57" s="119"/>
      <c r="RIY57" s="119"/>
      <c r="RIZ57" s="119"/>
      <c r="RJA57" s="119"/>
      <c r="RJB57" s="119"/>
      <c r="RJC57" s="119"/>
      <c r="RJD57" s="119"/>
      <c r="RJE57" s="119"/>
      <c r="RJF57" s="119"/>
      <c r="RJG57" s="119"/>
      <c r="RJH57" s="119"/>
      <c r="RJI57" s="119"/>
      <c r="RJJ57" s="119"/>
      <c r="RJK57" s="119"/>
      <c r="RJL57" s="119"/>
      <c r="RJM57" s="119"/>
      <c r="RJN57" s="119"/>
      <c r="RJO57" s="119"/>
      <c r="RJP57" s="119"/>
      <c r="RJQ57" s="119"/>
      <c r="RJR57" s="119"/>
      <c r="RJS57" s="119"/>
      <c r="RJT57" s="119"/>
      <c r="RJU57" s="119"/>
      <c r="RJV57" s="119"/>
      <c r="RJW57" s="119"/>
      <c r="RJX57" s="119"/>
      <c r="RJY57" s="119"/>
      <c r="RJZ57" s="119"/>
      <c r="RKA57" s="119"/>
      <c r="RKB57" s="119"/>
      <c r="RKC57" s="119"/>
      <c r="RKD57" s="119"/>
      <c r="RKE57" s="119"/>
      <c r="RKF57" s="119"/>
      <c r="RKG57" s="119"/>
      <c r="RKH57" s="119"/>
      <c r="RKI57" s="119"/>
      <c r="RKJ57" s="119"/>
      <c r="RKK57" s="119"/>
      <c r="RKL57" s="119"/>
      <c r="RKM57" s="119"/>
      <c r="RKN57" s="119"/>
      <c r="RKO57" s="119"/>
      <c r="RKP57" s="119"/>
      <c r="RKQ57" s="119"/>
      <c r="RKR57" s="119"/>
      <c r="RKS57" s="119"/>
      <c r="RKT57" s="119"/>
      <c r="RKU57" s="119"/>
      <c r="RKV57" s="119"/>
      <c r="RKW57" s="119"/>
      <c r="RKX57" s="119"/>
      <c r="RKY57" s="119"/>
      <c r="RKZ57" s="119"/>
      <c r="RLA57" s="119"/>
      <c r="RLB57" s="119"/>
      <c r="RLC57" s="119"/>
      <c r="RLD57" s="119"/>
      <c r="RLE57" s="119"/>
      <c r="RLF57" s="119"/>
      <c r="RLG57" s="119"/>
      <c r="RLH57" s="119"/>
      <c r="RLI57" s="119"/>
      <c r="RLJ57" s="119"/>
      <c r="RLK57" s="119"/>
      <c r="RLL57" s="119"/>
      <c r="RLM57" s="119"/>
      <c r="RLN57" s="119"/>
      <c r="RLO57" s="119"/>
      <c r="RLP57" s="119"/>
      <c r="RLQ57" s="119"/>
      <c r="RLR57" s="119"/>
      <c r="RLS57" s="119"/>
      <c r="RLT57" s="119"/>
      <c r="RLU57" s="119"/>
      <c r="RLV57" s="119"/>
      <c r="RLW57" s="119"/>
      <c r="RLX57" s="119"/>
      <c r="RLY57" s="119"/>
      <c r="RLZ57" s="119"/>
      <c r="RMA57" s="119"/>
      <c r="RMB57" s="119"/>
      <c r="RMC57" s="119"/>
      <c r="RMD57" s="119"/>
      <c r="RME57" s="119"/>
      <c r="RMF57" s="119"/>
      <c r="RMG57" s="119"/>
      <c r="RMH57" s="119"/>
      <c r="RMI57" s="119"/>
      <c r="RMJ57" s="119"/>
      <c r="RMK57" s="119"/>
      <c r="RML57" s="119"/>
      <c r="RMM57" s="119"/>
      <c r="RMN57" s="119"/>
      <c r="RMO57" s="119"/>
      <c r="RMP57" s="119"/>
      <c r="RMQ57" s="119"/>
      <c r="RMR57" s="119"/>
      <c r="RMS57" s="119"/>
      <c r="RMT57" s="119"/>
      <c r="RMU57" s="119"/>
      <c r="RMV57" s="119"/>
      <c r="RMW57" s="119"/>
      <c r="RMX57" s="119"/>
      <c r="RMY57" s="119"/>
      <c r="RMZ57" s="119"/>
      <c r="RNA57" s="119"/>
      <c r="RNB57" s="119"/>
      <c r="RNC57" s="119"/>
      <c r="RND57" s="119"/>
      <c r="RNE57" s="119"/>
      <c r="RNF57" s="119"/>
      <c r="RNG57" s="119"/>
      <c r="RNH57" s="119"/>
      <c r="RNI57" s="119"/>
      <c r="RNJ57" s="119"/>
      <c r="RNK57" s="119"/>
      <c r="RNL57" s="119"/>
      <c r="RNM57" s="119"/>
      <c r="RNN57" s="119"/>
      <c r="RNO57" s="119"/>
      <c r="RNP57" s="119"/>
      <c r="RNQ57" s="119"/>
      <c r="RNR57" s="119"/>
      <c r="RNS57" s="119"/>
      <c r="RNT57" s="119"/>
      <c r="RNU57" s="119"/>
      <c r="RNV57" s="119"/>
      <c r="RNW57" s="119"/>
      <c r="RNX57" s="119"/>
      <c r="RNY57" s="119"/>
      <c r="RNZ57" s="119"/>
      <c r="ROA57" s="119"/>
      <c r="ROB57" s="119"/>
      <c r="ROC57" s="119"/>
      <c r="ROD57" s="119"/>
      <c r="ROE57" s="119"/>
      <c r="ROF57" s="119"/>
      <c r="ROG57" s="119"/>
      <c r="ROH57" s="119"/>
      <c r="ROI57" s="119"/>
      <c r="ROJ57" s="119"/>
      <c r="ROK57" s="119"/>
      <c r="ROL57" s="119"/>
      <c r="ROM57" s="119"/>
      <c r="RON57" s="119"/>
      <c r="ROO57" s="119"/>
      <c r="ROP57" s="119"/>
      <c r="ROQ57" s="119"/>
      <c r="ROR57" s="119"/>
      <c r="ROS57" s="119"/>
      <c r="ROT57" s="119"/>
      <c r="ROU57" s="119"/>
      <c r="ROV57" s="119"/>
      <c r="ROW57" s="119"/>
      <c r="ROX57" s="119"/>
      <c r="ROY57" s="119"/>
      <c r="ROZ57" s="119"/>
      <c r="RPA57" s="119"/>
      <c r="RPB57" s="119"/>
      <c r="RPC57" s="119"/>
      <c r="RPD57" s="119"/>
      <c r="RPE57" s="119"/>
      <c r="RPF57" s="119"/>
      <c r="RPG57" s="119"/>
      <c r="RPH57" s="119"/>
      <c r="RPI57" s="119"/>
      <c r="RPJ57" s="119"/>
      <c r="RPK57" s="119"/>
      <c r="RPL57" s="119"/>
      <c r="RPM57" s="119"/>
      <c r="RPN57" s="119"/>
      <c r="RPO57" s="119"/>
      <c r="RPP57" s="119"/>
      <c r="RPQ57" s="119"/>
      <c r="RPR57" s="119"/>
      <c r="RPS57" s="119"/>
      <c r="RPT57" s="119"/>
      <c r="RPU57" s="119"/>
      <c r="RPV57" s="119"/>
      <c r="RPW57" s="119"/>
      <c r="RPX57" s="119"/>
      <c r="RPY57" s="119"/>
      <c r="RPZ57" s="119"/>
      <c r="RQA57" s="119"/>
      <c r="RQB57" s="119"/>
      <c r="RQC57" s="119"/>
      <c r="RQD57" s="119"/>
      <c r="RQE57" s="119"/>
      <c r="RQF57" s="119"/>
      <c r="RQG57" s="119"/>
      <c r="RQH57" s="119"/>
      <c r="RQI57" s="119"/>
      <c r="RQJ57" s="119"/>
      <c r="RQK57" s="119"/>
      <c r="RQL57" s="119"/>
      <c r="RQM57" s="119"/>
      <c r="RQN57" s="119"/>
      <c r="RQO57" s="119"/>
      <c r="RQP57" s="119"/>
      <c r="RQQ57" s="119"/>
      <c r="RQR57" s="119"/>
      <c r="RQS57" s="119"/>
      <c r="RQT57" s="119"/>
      <c r="RQU57" s="119"/>
      <c r="RQV57" s="119"/>
      <c r="RQW57" s="119"/>
      <c r="RQX57" s="119"/>
      <c r="RQY57" s="119"/>
      <c r="RQZ57" s="119"/>
      <c r="RRA57" s="119"/>
      <c r="RRB57" s="119"/>
      <c r="RRC57" s="119"/>
      <c r="RRD57" s="119"/>
      <c r="RRE57" s="119"/>
      <c r="RRF57" s="119"/>
      <c r="RRG57" s="119"/>
      <c r="RRH57" s="119"/>
      <c r="RRI57" s="119"/>
      <c r="RRJ57" s="119"/>
      <c r="RRK57" s="119"/>
      <c r="RRL57" s="119"/>
      <c r="RRM57" s="119"/>
      <c r="RRN57" s="119"/>
      <c r="RRO57" s="119"/>
      <c r="RRP57" s="119"/>
      <c r="RRQ57" s="119"/>
      <c r="RRR57" s="119"/>
      <c r="RRS57" s="119"/>
      <c r="RRT57" s="119"/>
      <c r="RRU57" s="119"/>
      <c r="RRV57" s="119"/>
      <c r="RRW57" s="119"/>
      <c r="RRX57" s="119"/>
      <c r="RRY57" s="119"/>
      <c r="RRZ57" s="119"/>
      <c r="RSA57" s="119"/>
      <c r="RSB57" s="119"/>
      <c r="RSC57" s="119"/>
      <c r="RSD57" s="119"/>
      <c r="RSE57" s="119"/>
      <c r="RSF57" s="119"/>
      <c r="RSG57" s="119"/>
      <c r="RSH57" s="119"/>
      <c r="RSI57" s="119"/>
      <c r="RSJ57" s="119"/>
      <c r="RSK57" s="119"/>
      <c r="RSL57" s="119"/>
      <c r="RSM57" s="119"/>
      <c r="RSN57" s="119"/>
      <c r="RSO57" s="119"/>
      <c r="RSP57" s="119"/>
      <c r="RSQ57" s="119"/>
      <c r="RSR57" s="119"/>
      <c r="RSS57" s="119"/>
      <c r="RST57" s="119"/>
      <c r="RSU57" s="119"/>
      <c r="RSV57" s="119"/>
      <c r="RSW57" s="119"/>
      <c r="RSX57" s="119"/>
      <c r="RSY57" s="119"/>
      <c r="RSZ57" s="119"/>
      <c r="RTA57" s="119"/>
      <c r="RTB57" s="119"/>
      <c r="RTC57" s="119"/>
      <c r="RTD57" s="119"/>
      <c r="RTE57" s="119"/>
      <c r="RTF57" s="119"/>
      <c r="RTG57" s="119"/>
      <c r="RTH57" s="119"/>
      <c r="RTI57" s="119"/>
      <c r="RTJ57" s="119"/>
      <c r="RTK57" s="119"/>
      <c r="RTL57" s="119"/>
      <c r="RTM57" s="119"/>
      <c r="RTN57" s="119"/>
      <c r="RTO57" s="119"/>
      <c r="RTP57" s="119"/>
      <c r="RTQ57" s="119"/>
      <c r="RTR57" s="119"/>
      <c r="RTS57" s="119"/>
      <c r="RTT57" s="119"/>
      <c r="RTU57" s="119"/>
      <c r="RTV57" s="119"/>
      <c r="RTW57" s="119"/>
      <c r="RTX57" s="119"/>
      <c r="RTY57" s="119"/>
      <c r="RTZ57" s="119"/>
      <c r="RUA57" s="119"/>
      <c r="RUB57" s="119"/>
      <c r="RUC57" s="119"/>
      <c r="RUD57" s="119"/>
      <c r="RUE57" s="119"/>
      <c r="RUF57" s="119"/>
      <c r="RUG57" s="119"/>
      <c r="RUH57" s="119"/>
      <c r="RUI57" s="119"/>
      <c r="RUJ57" s="119"/>
      <c r="RUK57" s="119"/>
      <c r="RUL57" s="119"/>
      <c r="RUM57" s="119"/>
      <c r="RUN57" s="119"/>
      <c r="RUO57" s="119"/>
      <c r="RUP57" s="119"/>
      <c r="RUQ57" s="119"/>
      <c r="RUR57" s="119"/>
      <c r="RUS57" s="119"/>
      <c r="RUT57" s="119"/>
      <c r="RUU57" s="119"/>
      <c r="RUV57" s="119"/>
      <c r="RUW57" s="119"/>
      <c r="RUX57" s="119"/>
      <c r="RUY57" s="119"/>
      <c r="RUZ57" s="119"/>
      <c r="RVA57" s="119"/>
      <c r="RVB57" s="119"/>
      <c r="RVC57" s="119"/>
      <c r="RVD57" s="119"/>
      <c r="RVE57" s="119"/>
      <c r="RVF57" s="119"/>
      <c r="RVG57" s="119"/>
      <c r="RVH57" s="119"/>
      <c r="RVI57" s="119"/>
      <c r="RVJ57" s="119"/>
      <c r="RVK57" s="119"/>
      <c r="RVL57" s="119"/>
      <c r="RVM57" s="119"/>
      <c r="RVN57" s="119"/>
      <c r="RVO57" s="119"/>
      <c r="RVP57" s="119"/>
      <c r="RVQ57" s="119"/>
      <c r="RVR57" s="119"/>
      <c r="RVS57" s="119"/>
      <c r="RVT57" s="119"/>
      <c r="RVU57" s="119"/>
      <c r="RVV57" s="119"/>
      <c r="RVW57" s="119"/>
      <c r="RVX57" s="119"/>
      <c r="RVY57" s="119"/>
      <c r="RVZ57" s="119"/>
      <c r="RWA57" s="119"/>
      <c r="RWB57" s="119"/>
      <c r="RWC57" s="119"/>
      <c r="RWD57" s="119"/>
      <c r="RWE57" s="119"/>
      <c r="RWF57" s="119"/>
      <c r="RWG57" s="119"/>
      <c r="RWH57" s="119"/>
      <c r="RWI57" s="119"/>
      <c r="RWJ57" s="119"/>
      <c r="RWK57" s="119"/>
      <c r="RWL57" s="119"/>
      <c r="RWM57" s="119"/>
      <c r="RWN57" s="119"/>
      <c r="RWO57" s="119"/>
      <c r="RWP57" s="119"/>
      <c r="RWQ57" s="119"/>
      <c r="RWR57" s="119"/>
      <c r="RWS57" s="119"/>
      <c r="RWT57" s="119"/>
      <c r="RWU57" s="119"/>
      <c r="RWV57" s="119"/>
      <c r="RWW57" s="119"/>
      <c r="RWX57" s="119"/>
      <c r="RWY57" s="119"/>
      <c r="RWZ57" s="119"/>
      <c r="RXA57" s="119"/>
      <c r="RXB57" s="119"/>
      <c r="RXC57" s="119"/>
      <c r="RXD57" s="119"/>
      <c r="RXE57" s="119"/>
      <c r="RXF57" s="119"/>
      <c r="RXG57" s="119"/>
      <c r="RXH57" s="119"/>
      <c r="RXI57" s="119"/>
      <c r="RXJ57" s="119"/>
      <c r="RXK57" s="119"/>
      <c r="RXL57" s="119"/>
      <c r="RXM57" s="119"/>
      <c r="RXN57" s="119"/>
      <c r="RXO57" s="119"/>
      <c r="RXP57" s="119"/>
      <c r="RXQ57" s="119"/>
      <c r="RXR57" s="119"/>
      <c r="RXS57" s="119"/>
      <c r="RXT57" s="119"/>
      <c r="RXU57" s="119"/>
      <c r="RXV57" s="119"/>
      <c r="RXW57" s="119"/>
      <c r="RXX57" s="119"/>
      <c r="RXY57" s="119"/>
      <c r="RXZ57" s="119"/>
      <c r="RYA57" s="119"/>
      <c r="RYB57" s="119"/>
      <c r="RYC57" s="119"/>
      <c r="RYD57" s="119"/>
      <c r="RYE57" s="119"/>
      <c r="RYF57" s="119"/>
      <c r="RYG57" s="119"/>
      <c r="RYH57" s="119"/>
      <c r="RYI57" s="119"/>
      <c r="RYJ57" s="119"/>
      <c r="RYK57" s="119"/>
      <c r="RYL57" s="119"/>
      <c r="RYM57" s="119"/>
      <c r="RYN57" s="119"/>
      <c r="RYO57" s="119"/>
      <c r="RYP57" s="119"/>
      <c r="RYQ57" s="119"/>
      <c r="RYR57" s="119"/>
      <c r="RYS57" s="119"/>
      <c r="RYT57" s="119"/>
      <c r="RYU57" s="119"/>
      <c r="RYV57" s="119"/>
      <c r="RYW57" s="119"/>
      <c r="RYX57" s="119"/>
      <c r="RYY57" s="119"/>
      <c r="RYZ57" s="119"/>
      <c r="RZA57" s="119"/>
      <c r="RZB57" s="119"/>
      <c r="RZC57" s="119"/>
      <c r="RZD57" s="119"/>
      <c r="RZE57" s="119"/>
      <c r="RZF57" s="119"/>
      <c r="RZG57" s="119"/>
      <c r="RZH57" s="119"/>
      <c r="RZI57" s="119"/>
      <c r="RZJ57" s="119"/>
      <c r="RZK57" s="119"/>
      <c r="RZL57" s="119"/>
      <c r="RZM57" s="119"/>
      <c r="RZN57" s="119"/>
      <c r="RZO57" s="119"/>
      <c r="RZP57" s="119"/>
      <c r="RZQ57" s="119"/>
      <c r="RZR57" s="119"/>
      <c r="RZS57" s="119"/>
      <c r="RZT57" s="119"/>
      <c r="RZU57" s="119"/>
      <c r="RZV57" s="119"/>
      <c r="RZW57" s="119"/>
      <c r="RZX57" s="119"/>
      <c r="RZY57" s="119"/>
      <c r="RZZ57" s="119"/>
      <c r="SAA57" s="119"/>
      <c r="SAB57" s="119"/>
      <c r="SAC57" s="119"/>
      <c r="SAD57" s="119"/>
      <c r="SAE57" s="119"/>
      <c r="SAF57" s="119"/>
      <c r="SAG57" s="119"/>
      <c r="SAH57" s="119"/>
      <c r="SAI57" s="119"/>
      <c r="SAJ57" s="119"/>
      <c r="SAK57" s="119"/>
      <c r="SAL57" s="119"/>
      <c r="SAM57" s="119"/>
      <c r="SAN57" s="119"/>
      <c r="SAO57" s="119"/>
      <c r="SAP57" s="119"/>
      <c r="SAQ57" s="119"/>
      <c r="SAR57" s="119"/>
      <c r="SAS57" s="119"/>
      <c r="SAT57" s="119"/>
      <c r="SAU57" s="119"/>
      <c r="SAV57" s="119"/>
      <c r="SAW57" s="119"/>
      <c r="SAX57" s="119"/>
      <c r="SAY57" s="119"/>
      <c r="SAZ57" s="119"/>
      <c r="SBA57" s="119"/>
      <c r="SBB57" s="119"/>
      <c r="SBC57" s="119"/>
      <c r="SBD57" s="119"/>
      <c r="SBE57" s="119"/>
      <c r="SBF57" s="119"/>
      <c r="SBG57" s="119"/>
      <c r="SBH57" s="119"/>
      <c r="SBI57" s="119"/>
      <c r="SBJ57" s="119"/>
      <c r="SBK57" s="119"/>
      <c r="SBL57" s="119"/>
      <c r="SBM57" s="119"/>
      <c r="SBN57" s="119"/>
      <c r="SBO57" s="119"/>
      <c r="SBP57" s="119"/>
      <c r="SBQ57" s="119"/>
      <c r="SBR57" s="119"/>
      <c r="SBS57" s="119"/>
      <c r="SBT57" s="119"/>
      <c r="SBU57" s="119"/>
      <c r="SBV57" s="119"/>
      <c r="SBW57" s="119"/>
      <c r="SBX57" s="119"/>
      <c r="SBY57" s="119"/>
      <c r="SBZ57" s="119"/>
      <c r="SCA57" s="119"/>
      <c r="SCB57" s="119"/>
      <c r="SCC57" s="119"/>
      <c r="SCD57" s="119"/>
      <c r="SCE57" s="119"/>
      <c r="SCF57" s="119"/>
      <c r="SCG57" s="119"/>
      <c r="SCH57" s="119"/>
      <c r="SCI57" s="119"/>
      <c r="SCJ57" s="119"/>
      <c r="SCK57" s="119"/>
      <c r="SCL57" s="119"/>
      <c r="SCM57" s="119"/>
      <c r="SCN57" s="119"/>
      <c r="SCO57" s="119"/>
      <c r="SCP57" s="119"/>
      <c r="SCQ57" s="119"/>
      <c r="SCR57" s="119"/>
      <c r="SCS57" s="119"/>
      <c r="SCT57" s="119"/>
      <c r="SCU57" s="119"/>
      <c r="SCV57" s="119"/>
      <c r="SCW57" s="119"/>
      <c r="SCX57" s="119"/>
      <c r="SCY57" s="119"/>
      <c r="SCZ57" s="119"/>
      <c r="SDA57" s="119"/>
      <c r="SDB57" s="119"/>
      <c r="SDC57" s="119"/>
      <c r="SDD57" s="119"/>
      <c r="SDE57" s="119"/>
      <c r="SDF57" s="119"/>
      <c r="SDG57" s="119"/>
      <c r="SDH57" s="119"/>
      <c r="SDI57" s="119"/>
      <c r="SDJ57" s="119"/>
      <c r="SDK57" s="119"/>
      <c r="SDL57" s="119"/>
      <c r="SDM57" s="119"/>
      <c r="SDN57" s="119"/>
      <c r="SDO57" s="119"/>
      <c r="SDP57" s="119"/>
      <c r="SDQ57" s="119"/>
      <c r="SDR57" s="119"/>
      <c r="SDS57" s="119"/>
      <c r="SDT57" s="119"/>
      <c r="SDU57" s="119"/>
      <c r="SDV57" s="119"/>
      <c r="SDW57" s="119"/>
      <c r="SDX57" s="119"/>
      <c r="SDY57" s="119"/>
      <c r="SDZ57" s="119"/>
      <c r="SEA57" s="119"/>
      <c r="SEB57" s="119"/>
      <c r="SEC57" s="119"/>
      <c r="SED57" s="119"/>
      <c r="SEE57" s="119"/>
      <c r="SEF57" s="119"/>
      <c r="SEG57" s="119"/>
      <c r="SEH57" s="119"/>
      <c r="SEI57" s="119"/>
      <c r="SEJ57" s="119"/>
      <c r="SEK57" s="119"/>
      <c r="SEL57" s="119"/>
      <c r="SEM57" s="119"/>
      <c r="SEN57" s="119"/>
      <c r="SEO57" s="119"/>
      <c r="SEP57" s="119"/>
      <c r="SEQ57" s="119"/>
      <c r="SER57" s="119"/>
      <c r="SES57" s="119"/>
      <c r="SET57" s="119"/>
      <c r="SEU57" s="119"/>
      <c r="SEV57" s="119"/>
      <c r="SEW57" s="119"/>
      <c r="SEX57" s="119"/>
      <c r="SEY57" s="119"/>
      <c r="SEZ57" s="119"/>
      <c r="SFA57" s="119"/>
      <c r="SFB57" s="119"/>
      <c r="SFC57" s="119"/>
      <c r="SFD57" s="119"/>
      <c r="SFE57" s="119"/>
      <c r="SFF57" s="119"/>
      <c r="SFG57" s="119"/>
      <c r="SFH57" s="119"/>
      <c r="SFI57" s="119"/>
      <c r="SFJ57" s="119"/>
      <c r="SFK57" s="119"/>
      <c r="SFL57" s="119"/>
      <c r="SFM57" s="119"/>
      <c r="SFN57" s="119"/>
      <c r="SFO57" s="119"/>
      <c r="SFP57" s="119"/>
      <c r="SFQ57" s="119"/>
      <c r="SFR57" s="119"/>
      <c r="SFS57" s="119"/>
      <c r="SFT57" s="119"/>
      <c r="SFU57" s="119"/>
      <c r="SFV57" s="119"/>
      <c r="SFW57" s="119"/>
      <c r="SFX57" s="119"/>
      <c r="SFY57" s="119"/>
      <c r="SFZ57" s="119"/>
      <c r="SGA57" s="119"/>
      <c r="SGB57" s="119"/>
      <c r="SGC57" s="119"/>
      <c r="SGD57" s="119"/>
      <c r="SGE57" s="119"/>
      <c r="SGF57" s="119"/>
      <c r="SGG57" s="119"/>
      <c r="SGH57" s="119"/>
      <c r="SGI57" s="119"/>
      <c r="SGJ57" s="119"/>
      <c r="SGK57" s="119"/>
      <c r="SGL57" s="119"/>
      <c r="SGM57" s="119"/>
      <c r="SGN57" s="119"/>
      <c r="SGO57" s="119"/>
      <c r="SGP57" s="119"/>
      <c r="SGQ57" s="119"/>
      <c r="SGR57" s="119"/>
      <c r="SGS57" s="119"/>
      <c r="SGT57" s="119"/>
      <c r="SGU57" s="119"/>
      <c r="SGV57" s="119"/>
      <c r="SGW57" s="119"/>
      <c r="SGX57" s="119"/>
      <c r="SGY57" s="119"/>
      <c r="SGZ57" s="119"/>
      <c r="SHA57" s="119"/>
      <c r="SHB57" s="119"/>
      <c r="SHC57" s="119"/>
      <c r="SHD57" s="119"/>
      <c r="SHE57" s="119"/>
      <c r="SHF57" s="119"/>
      <c r="SHG57" s="119"/>
      <c r="SHH57" s="119"/>
      <c r="SHI57" s="119"/>
      <c r="SHJ57" s="119"/>
      <c r="SHK57" s="119"/>
      <c r="SHL57" s="119"/>
      <c r="SHM57" s="119"/>
      <c r="SHN57" s="119"/>
      <c r="SHO57" s="119"/>
      <c r="SHP57" s="119"/>
      <c r="SHQ57" s="119"/>
      <c r="SHR57" s="119"/>
      <c r="SHS57" s="119"/>
      <c r="SHT57" s="119"/>
      <c r="SHU57" s="119"/>
      <c r="SHV57" s="119"/>
      <c r="SHW57" s="119"/>
      <c r="SHX57" s="119"/>
      <c r="SHY57" s="119"/>
      <c r="SHZ57" s="119"/>
      <c r="SIA57" s="119"/>
      <c r="SIB57" s="119"/>
      <c r="SIC57" s="119"/>
      <c r="SID57" s="119"/>
      <c r="SIE57" s="119"/>
      <c r="SIF57" s="119"/>
      <c r="SIG57" s="119"/>
      <c r="SIH57" s="119"/>
      <c r="SII57" s="119"/>
      <c r="SIJ57" s="119"/>
      <c r="SIK57" s="119"/>
      <c r="SIL57" s="119"/>
      <c r="SIM57" s="119"/>
      <c r="SIN57" s="119"/>
      <c r="SIO57" s="119"/>
      <c r="SIP57" s="119"/>
      <c r="SIQ57" s="119"/>
      <c r="SIR57" s="119"/>
      <c r="SIS57" s="119"/>
      <c r="SIT57" s="119"/>
      <c r="SIU57" s="119"/>
      <c r="SIV57" s="119"/>
      <c r="SIW57" s="119"/>
      <c r="SIX57" s="119"/>
      <c r="SIY57" s="119"/>
      <c r="SIZ57" s="119"/>
      <c r="SJA57" s="119"/>
      <c r="SJB57" s="119"/>
      <c r="SJC57" s="119"/>
      <c r="SJD57" s="119"/>
      <c r="SJE57" s="119"/>
      <c r="SJF57" s="119"/>
      <c r="SJG57" s="119"/>
      <c r="SJH57" s="119"/>
      <c r="SJI57" s="119"/>
      <c r="SJJ57" s="119"/>
      <c r="SJK57" s="119"/>
      <c r="SJL57" s="119"/>
      <c r="SJM57" s="119"/>
      <c r="SJN57" s="119"/>
      <c r="SJO57" s="119"/>
      <c r="SJP57" s="119"/>
      <c r="SJQ57" s="119"/>
      <c r="SJR57" s="119"/>
      <c r="SJS57" s="119"/>
      <c r="SJT57" s="119"/>
      <c r="SJU57" s="119"/>
      <c r="SJV57" s="119"/>
      <c r="SJW57" s="119"/>
      <c r="SJX57" s="119"/>
      <c r="SJY57" s="119"/>
      <c r="SJZ57" s="119"/>
      <c r="SKA57" s="119"/>
      <c r="SKB57" s="119"/>
      <c r="SKC57" s="119"/>
      <c r="SKD57" s="119"/>
      <c r="SKE57" s="119"/>
      <c r="SKF57" s="119"/>
      <c r="SKG57" s="119"/>
      <c r="SKH57" s="119"/>
      <c r="SKI57" s="119"/>
      <c r="SKJ57" s="119"/>
      <c r="SKK57" s="119"/>
      <c r="SKL57" s="119"/>
      <c r="SKM57" s="119"/>
      <c r="SKN57" s="119"/>
      <c r="SKO57" s="119"/>
      <c r="SKP57" s="119"/>
      <c r="SKQ57" s="119"/>
      <c r="SKR57" s="119"/>
      <c r="SKS57" s="119"/>
      <c r="SKT57" s="119"/>
      <c r="SKU57" s="119"/>
      <c r="SKV57" s="119"/>
      <c r="SKW57" s="119"/>
      <c r="SKX57" s="119"/>
      <c r="SKY57" s="119"/>
      <c r="SKZ57" s="119"/>
      <c r="SLA57" s="119"/>
      <c r="SLB57" s="119"/>
      <c r="SLC57" s="119"/>
      <c r="SLD57" s="119"/>
      <c r="SLE57" s="119"/>
      <c r="SLF57" s="119"/>
      <c r="SLG57" s="119"/>
      <c r="SLH57" s="119"/>
      <c r="SLI57" s="119"/>
      <c r="SLJ57" s="119"/>
      <c r="SLK57" s="119"/>
      <c r="SLL57" s="119"/>
      <c r="SLM57" s="119"/>
      <c r="SLN57" s="119"/>
      <c r="SLO57" s="119"/>
      <c r="SLP57" s="119"/>
      <c r="SLQ57" s="119"/>
      <c r="SLR57" s="119"/>
      <c r="SLS57" s="119"/>
      <c r="SLT57" s="119"/>
      <c r="SLU57" s="119"/>
      <c r="SLV57" s="119"/>
      <c r="SLW57" s="119"/>
      <c r="SLX57" s="119"/>
      <c r="SLY57" s="119"/>
      <c r="SLZ57" s="119"/>
      <c r="SMA57" s="119"/>
      <c r="SMB57" s="119"/>
      <c r="SMC57" s="119"/>
      <c r="SMD57" s="119"/>
      <c r="SME57" s="119"/>
      <c r="SMF57" s="119"/>
      <c r="SMG57" s="119"/>
      <c r="SMH57" s="119"/>
      <c r="SMI57" s="119"/>
      <c r="SMJ57" s="119"/>
      <c r="SMK57" s="119"/>
      <c r="SML57" s="119"/>
      <c r="SMM57" s="119"/>
      <c r="SMN57" s="119"/>
      <c r="SMO57" s="119"/>
      <c r="SMP57" s="119"/>
      <c r="SMQ57" s="119"/>
      <c r="SMR57" s="119"/>
      <c r="SMS57" s="119"/>
      <c r="SMT57" s="119"/>
      <c r="SMU57" s="119"/>
      <c r="SMV57" s="119"/>
      <c r="SMW57" s="119"/>
      <c r="SMX57" s="119"/>
      <c r="SMY57" s="119"/>
      <c r="SMZ57" s="119"/>
      <c r="SNA57" s="119"/>
      <c r="SNB57" s="119"/>
      <c r="SNC57" s="119"/>
      <c r="SND57" s="119"/>
      <c r="SNE57" s="119"/>
      <c r="SNF57" s="119"/>
      <c r="SNG57" s="119"/>
      <c r="SNH57" s="119"/>
      <c r="SNI57" s="119"/>
      <c r="SNJ57" s="119"/>
      <c r="SNK57" s="119"/>
      <c r="SNL57" s="119"/>
      <c r="SNM57" s="119"/>
      <c r="SNN57" s="119"/>
      <c r="SNO57" s="119"/>
      <c r="SNP57" s="119"/>
      <c r="SNQ57" s="119"/>
      <c r="SNR57" s="119"/>
      <c r="SNS57" s="119"/>
      <c r="SNT57" s="119"/>
      <c r="SNU57" s="119"/>
      <c r="SNV57" s="119"/>
      <c r="SNW57" s="119"/>
      <c r="SNX57" s="119"/>
      <c r="SNY57" s="119"/>
      <c r="SNZ57" s="119"/>
      <c r="SOA57" s="119"/>
      <c r="SOB57" s="119"/>
      <c r="SOC57" s="119"/>
      <c r="SOD57" s="119"/>
      <c r="SOE57" s="119"/>
      <c r="SOF57" s="119"/>
      <c r="SOG57" s="119"/>
      <c r="SOH57" s="119"/>
      <c r="SOI57" s="119"/>
      <c r="SOJ57" s="119"/>
      <c r="SOK57" s="119"/>
      <c r="SOL57" s="119"/>
      <c r="SOM57" s="119"/>
      <c r="SON57" s="119"/>
      <c r="SOO57" s="119"/>
      <c r="SOP57" s="119"/>
      <c r="SOQ57" s="119"/>
      <c r="SOR57" s="119"/>
      <c r="SOS57" s="119"/>
      <c r="SOT57" s="119"/>
      <c r="SOU57" s="119"/>
      <c r="SOV57" s="119"/>
      <c r="SOW57" s="119"/>
      <c r="SOX57" s="119"/>
      <c r="SOY57" s="119"/>
      <c r="SOZ57" s="119"/>
      <c r="SPA57" s="119"/>
      <c r="SPB57" s="119"/>
      <c r="SPC57" s="119"/>
      <c r="SPD57" s="119"/>
      <c r="SPE57" s="119"/>
      <c r="SPF57" s="119"/>
      <c r="SPG57" s="119"/>
      <c r="SPH57" s="119"/>
      <c r="SPI57" s="119"/>
      <c r="SPJ57" s="119"/>
      <c r="SPK57" s="119"/>
      <c r="SPL57" s="119"/>
      <c r="SPM57" s="119"/>
      <c r="SPN57" s="119"/>
      <c r="SPO57" s="119"/>
      <c r="SPP57" s="119"/>
      <c r="SPQ57" s="119"/>
      <c r="SPR57" s="119"/>
      <c r="SPS57" s="119"/>
      <c r="SPT57" s="119"/>
      <c r="SPU57" s="119"/>
      <c r="SPV57" s="119"/>
      <c r="SPW57" s="119"/>
      <c r="SPX57" s="119"/>
      <c r="SPY57" s="119"/>
      <c r="SPZ57" s="119"/>
      <c r="SQA57" s="119"/>
      <c r="SQB57" s="119"/>
      <c r="SQC57" s="119"/>
      <c r="SQD57" s="119"/>
      <c r="SQE57" s="119"/>
      <c r="SQF57" s="119"/>
      <c r="SQG57" s="119"/>
      <c r="SQH57" s="119"/>
      <c r="SQI57" s="119"/>
      <c r="SQJ57" s="119"/>
      <c r="SQK57" s="119"/>
      <c r="SQL57" s="119"/>
      <c r="SQM57" s="119"/>
      <c r="SQN57" s="119"/>
      <c r="SQO57" s="119"/>
      <c r="SQP57" s="119"/>
      <c r="SQQ57" s="119"/>
      <c r="SQR57" s="119"/>
      <c r="SQS57" s="119"/>
      <c r="SQT57" s="119"/>
      <c r="SQU57" s="119"/>
      <c r="SQV57" s="119"/>
      <c r="SQW57" s="119"/>
      <c r="SQX57" s="119"/>
      <c r="SQY57" s="119"/>
      <c r="SQZ57" s="119"/>
      <c r="SRA57" s="119"/>
      <c r="SRB57" s="119"/>
      <c r="SRC57" s="119"/>
      <c r="SRD57" s="119"/>
      <c r="SRE57" s="119"/>
      <c r="SRF57" s="119"/>
      <c r="SRG57" s="119"/>
      <c r="SRH57" s="119"/>
      <c r="SRI57" s="119"/>
      <c r="SRJ57" s="119"/>
      <c r="SRK57" s="119"/>
      <c r="SRL57" s="119"/>
      <c r="SRM57" s="119"/>
      <c r="SRN57" s="119"/>
      <c r="SRO57" s="119"/>
      <c r="SRP57" s="119"/>
      <c r="SRQ57" s="119"/>
      <c r="SRR57" s="119"/>
      <c r="SRS57" s="119"/>
      <c r="SRT57" s="119"/>
      <c r="SRU57" s="119"/>
      <c r="SRV57" s="119"/>
      <c r="SRW57" s="119"/>
      <c r="SRX57" s="119"/>
      <c r="SRY57" s="119"/>
      <c r="SRZ57" s="119"/>
      <c r="SSA57" s="119"/>
      <c r="SSB57" s="119"/>
      <c r="SSC57" s="119"/>
      <c r="SSD57" s="119"/>
      <c r="SSE57" s="119"/>
      <c r="SSF57" s="119"/>
      <c r="SSG57" s="119"/>
      <c r="SSH57" s="119"/>
      <c r="SSI57" s="119"/>
      <c r="SSJ57" s="119"/>
      <c r="SSK57" s="119"/>
      <c r="SSL57" s="119"/>
      <c r="SSM57" s="119"/>
      <c r="SSN57" s="119"/>
      <c r="SSO57" s="119"/>
      <c r="SSP57" s="119"/>
      <c r="SSQ57" s="119"/>
      <c r="SSR57" s="119"/>
      <c r="SSS57" s="119"/>
      <c r="SST57" s="119"/>
      <c r="SSU57" s="119"/>
      <c r="SSV57" s="119"/>
      <c r="SSW57" s="119"/>
      <c r="SSX57" s="119"/>
      <c r="SSY57" s="119"/>
      <c r="SSZ57" s="119"/>
      <c r="STA57" s="119"/>
      <c r="STB57" s="119"/>
      <c r="STC57" s="119"/>
      <c r="STD57" s="119"/>
      <c r="STE57" s="119"/>
      <c r="STF57" s="119"/>
      <c r="STG57" s="119"/>
      <c r="STH57" s="119"/>
      <c r="STI57" s="119"/>
      <c r="STJ57" s="119"/>
      <c r="STK57" s="119"/>
      <c r="STL57" s="119"/>
      <c r="STM57" s="119"/>
      <c r="STN57" s="119"/>
      <c r="STO57" s="119"/>
      <c r="STP57" s="119"/>
      <c r="STQ57" s="119"/>
      <c r="STR57" s="119"/>
      <c r="STS57" s="119"/>
      <c r="STT57" s="119"/>
      <c r="STU57" s="119"/>
      <c r="STV57" s="119"/>
      <c r="STW57" s="119"/>
      <c r="STX57" s="119"/>
      <c r="STY57" s="119"/>
      <c r="STZ57" s="119"/>
      <c r="SUA57" s="119"/>
      <c r="SUB57" s="119"/>
      <c r="SUC57" s="119"/>
      <c r="SUD57" s="119"/>
      <c r="SUE57" s="119"/>
      <c r="SUF57" s="119"/>
      <c r="SUG57" s="119"/>
      <c r="SUH57" s="119"/>
      <c r="SUI57" s="119"/>
      <c r="SUJ57" s="119"/>
      <c r="SUK57" s="119"/>
      <c r="SUL57" s="119"/>
      <c r="SUM57" s="119"/>
      <c r="SUN57" s="119"/>
      <c r="SUO57" s="119"/>
      <c r="SUP57" s="119"/>
      <c r="SUQ57" s="119"/>
      <c r="SUR57" s="119"/>
      <c r="SUS57" s="119"/>
      <c r="SUT57" s="119"/>
      <c r="SUU57" s="119"/>
      <c r="SUV57" s="119"/>
      <c r="SUW57" s="119"/>
      <c r="SUX57" s="119"/>
      <c r="SUY57" s="119"/>
      <c r="SUZ57" s="119"/>
      <c r="SVA57" s="119"/>
      <c r="SVB57" s="119"/>
      <c r="SVC57" s="119"/>
      <c r="SVD57" s="119"/>
      <c r="SVE57" s="119"/>
      <c r="SVF57" s="119"/>
      <c r="SVG57" s="119"/>
      <c r="SVH57" s="119"/>
      <c r="SVI57" s="119"/>
      <c r="SVJ57" s="119"/>
      <c r="SVK57" s="119"/>
      <c r="SVL57" s="119"/>
      <c r="SVM57" s="119"/>
      <c r="SVN57" s="119"/>
      <c r="SVO57" s="119"/>
      <c r="SVP57" s="119"/>
      <c r="SVQ57" s="119"/>
      <c r="SVR57" s="119"/>
      <c r="SVS57" s="119"/>
      <c r="SVT57" s="119"/>
      <c r="SVU57" s="119"/>
      <c r="SVV57" s="119"/>
      <c r="SVW57" s="119"/>
      <c r="SVX57" s="119"/>
      <c r="SVY57" s="119"/>
      <c r="SVZ57" s="119"/>
      <c r="SWA57" s="119"/>
      <c r="SWB57" s="119"/>
      <c r="SWC57" s="119"/>
      <c r="SWD57" s="119"/>
      <c r="SWE57" s="119"/>
      <c r="SWF57" s="119"/>
      <c r="SWG57" s="119"/>
      <c r="SWH57" s="119"/>
      <c r="SWI57" s="119"/>
      <c r="SWJ57" s="119"/>
      <c r="SWK57" s="119"/>
      <c r="SWL57" s="119"/>
      <c r="SWM57" s="119"/>
      <c r="SWN57" s="119"/>
      <c r="SWO57" s="119"/>
      <c r="SWP57" s="119"/>
      <c r="SWQ57" s="119"/>
      <c r="SWR57" s="119"/>
      <c r="SWS57" s="119"/>
      <c r="SWT57" s="119"/>
      <c r="SWU57" s="119"/>
      <c r="SWV57" s="119"/>
      <c r="SWW57" s="119"/>
      <c r="SWX57" s="119"/>
      <c r="SWY57" s="119"/>
      <c r="SWZ57" s="119"/>
      <c r="SXA57" s="119"/>
      <c r="SXB57" s="119"/>
      <c r="SXC57" s="119"/>
      <c r="SXD57" s="119"/>
      <c r="SXE57" s="119"/>
      <c r="SXF57" s="119"/>
      <c r="SXG57" s="119"/>
      <c r="SXH57" s="119"/>
      <c r="SXI57" s="119"/>
      <c r="SXJ57" s="119"/>
      <c r="SXK57" s="119"/>
      <c r="SXL57" s="119"/>
      <c r="SXM57" s="119"/>
      <c r="SXN57" s="119"/>
      <c r="SXO57" s="119"/>
      <c r="SXP57" s="119"/>
      <c r="SXQ57" s="119"/>
      <c r="SXR57" s="119"/>
      <c r="SXS57" s="119"/>
      <c r="SXT57" s="119"/>
      <c r="SXU57" s="119"/>
      <c r="SXV57" s="119"/>
      <c r="SXW57" s="119"/>
      <c r="SXX57" s="119"/>
      <c r="SXY57" s="119"/>
      <c r="SXZ57" s="119"/>
      <c r="SYA57" s="119"/>
      <c r="SYB57" s="119"/>
      <c r="SYC57" s="119"/>
      <c r="SYD57" s="119"/>
      <c r="SYE57" s="119"/>
      <c r="SYF57" s="119"/>
      <c r="SYG57" s="119"/>
      <c r="SYH57" s="119"/>
      <c r="SYI57" s="119"/>
      <c r="SYJ57" s="119"/>
      <c r="SYK57" s="119"/>
      <c r="SYL57" s="119"/>
      <c r="SYM57" s="119"/>
      <c r="SYN57" s="119"/>
      <c r="SYO57" s="119"/>
      <c r="SYP57" s="119"/>
      <c r="SYQ57" s="119"/>
      <c r="SYR57" s="119"/>
      <c r="SYS57" s="119"/>
      <c r="SYT57" s="119"/>
      <c r="SYU57" s="119"/>
      <c r="SYV57" s="119"/>
      <c r="SYW57" s="119"/>
      <c r="SYX57" s="119"/>
      <c r="SYY57" s="119"/>
      <c r="SYZ57" s="119"/>
      <c r="SZA57" s="119"/>
      <c r="SZB57" s="119"/>
      <c r="SZC57" s="119"/>
      <c r="SZD57" s="119"/>
      <c r="SZE57" s="119"/>
      <c r="SZF57" s="119"/>
      <c r="SZG57" s="119"/>
      <c r="SZH57" s="119"/>
      <c r="SZI57" s="119"/>
      <c r="SZJ57" s="119"/>
      <c r="SZK57" s="119"/>
      <c r="SZL57" s="119"/>
      <c r="SZM57" s="119"/>
      <c r="SZN57" s="119"/>
      <c r="SZO57" s="119"/>
      <c r="SZP57" s="119"/>
      <c r="SZQ57" s="119"/>
      <c r="SZR57" s="119"/>
      <c r="SZS57" s="119"/>
      <c r="SZT57" s="119"/>
      <c r="SZU57" s="119"/>
      <c r="SZV57" s="119"/>
      <c r="SZW57" s="119"/>
      <c r="SZX57" s="119"/>
      <c r="SZY57" s="119"/>
      <c r="SZZ57" s="119"/>
      <c r="TAA57" s="119"/>
      <c r="TAB57" s="119"/>
      <c r="TAC57" s="119"/>
      <c r="TAD57" s="119"/>
      <c r="TAE57" s="119"/>
      <c r="TAF57" s="119"/>
      <c r="TAG57" s="119"/>
      <c r="TAH57" s="119"/>
      <c r="TAI57" s="119"/>
      <c r="TAJ57" s="119"/>
      <c r="TAK57" s="119"/>
      <c r="TAL57" s="119"/>
      <c r="TAM57" s="119"/>
      <c r="TAN57" s="119"/>
      <c r="TAO57" s="119"/>
      <c r="TAP57" s="119"/>
      <c r="TAQ57" s="119"/>
      <c r="TAR57" s="119"/>
      <c r="TAS57" s="119"/>
      <c r="TAT57" s="119"/>
      <c r="TAU57" s="119"/>
      <c r="TAV57" s="119"/>
      <c r="TAW57" s="119"/>
      <c r="TAX57" s="119"/>
      <c r="TAY57" s="119"/>
      <c r="TAZ57" s="119"/>
      <c r="TBA57" s="119"/>
      <c r="TBB57" s="119"/>
      <c r="TBC57" s="119"/>
      <c r="TBD57" s="119"/>
      <c r="TBE57" s="119"/>
      <c r="TBF57" s="119"/>
      <c r="TBG57" s="119"/>
      <c r="TBH57" s="119"/>
      <c r="TBI57" s="119"/>
      <c r="TBJ57" s="119"/>
      <c r="TBK57" s="119"/>
      <c r="TBL57" s="119"/>
      <c r="TBM57" s="119"/>
      <c r="TBN57" s="119"/>
      <c r="TBO57" s="119"/>
      <c r="TBP57" s="119"/>
      <c r="TBQ57" s="119"/>
      <c r="TBR57" s="119"/>
      <c r="TBS57" s="119"/>
      <c r="TBT57" s="119"/>
      <c r="TBU57" s="119"/>
      <c r="TBV57" s="119"/>
      <c r="TBW57" s="119"/>
      <c r="TBX57" s="119"/>
      <c r="TBY57" s="119"/>
      <c r="TBZ57" s="119"/>
      <c r="TCA57" s="119"/>
      <c r="TCB57" s="119"/>
      <c r="TCC57" s="119"/>
      <c r="TCD57" s="119"/>
      <c r="TCE57" s="119"/>
      <c r="TCF57" s="119"/>
      <c r="TCG57" s="119"/>
      <c r="TCH57" s="119"/>
      <c r="TCI57" s="119"/>
      <c r="TCJ57" s="119"/>
      <c r="TCK57" s="119"/>
      <c r="TCL57" s="119"/>
      <c r="TCM57" s="119"/>
      <c r="TCN57" s="119"/>
      <c r="TCO57" s="119"/>
      <c r="TCP57" s="119"/>
      <c r="TCQ57" s="119"/>
      <c r="TCR57" s="119"/>
      <c r="TCS57" s="119"/>
      <c r="TCT57" s="119"/>
      <c r="TCU57" s="119"/>
      <c r="TCV57" s="119"/>
      <c r="TCW57" s="119"/>
      <c r="TCX57" s="119"/>
      <c r="TCY57" s="119"/>
      <c r="TCZ57" s="119"/>
      <c r="TDA57" s="119"/>
      <c r="TDB57" s="119"/>
      <c r="TDC57" s="119"/>
      <c r="TDD57" s="119"/>
      <c r="TDE57" s="119"/>
      <c r="TDF57" s="119"/>
      <c r="TDG57" s="119"/>
      <c r="TDH57" s="119"/>
      <c r="TDI57" s="119"/>
      <c r="TDJ57" s="119"/>
      <c r="TDK57" s="119"/>
      <c r="TDL57" s="119"/>
      <c r="TDM57" s="119"/>
      <c r="TDN57" s="119"/>
      <c r="TDO57" s="119"/>
      <c r="TDP57" s="119"/>
      <c r="TDQ57" s="119"/>
      <c r="TDR57" s="119"/>
      <c r="TDS57" s="119"/>
      <c r="TDT57" s="119"/>
      <c r="TDU57" s="119"/>
      <c r="TDV57" s="119"/>
      <c r="TDW57" s="119"/>
      <c r="TDX57" s="119"/>
      <c r="TDY57" s="119"/>
      <c r="TDZ57" s="119"/>
      <c r="TEA57" s="119"/>
      <c r="TEB57" s="119"/>
      <c r="TEC57" s="119"/>
      <c r="TED57" s="119"/>
      <c r="TEE57" s="119"/>
      <c r="TEF57" s="119"/>
      <c r="TEG57" s="119"/>
      <c r="TEH57" s="119"/>
      <c r="TEI57" s="119"/>
      <c r="TEJ57" s="119"/>
      <c r="TEK57" s="119"/>
      <c r="TEL57" s="119"/>
      <c r="TEM57" s="119"/>
      <c r="TEN57" s="119"/>
      <c r="TEO57" s="119"/>
      <c r="TEP57" s="119"/>
      <c r="TEQ57" s="119"/>
      <c r="TER57" s="119"/>
      <c r="TES57" s="119"/>
      <c r="TET57" s="119"/>
      <c r="TEU57" s="119"/>
      <c r="TEV57" s="119"/>
      <c r="TEW57" s="119"/>
      <c r="TEX57" s="119"/>
      <c r="TEY57" s="119"/>
      <c r="TEZ57" s="119"/>
      <c r="TFA57" s="119"/>
      <c r="TFB57" s="119"/>
      <c r="TFC57" s="119"/>
      <c r="TFD57" s="119"/>
      <c r="TFE57" s="119"/>
      <c r="TFF57" s="119"/>
      <c r="TFG57" s="119"/>
      <c r="TFH57" s="119"/>
      <c r="TFI57" s="119"/>
      <c r="TFJ57" s="119"/>
      <c r="TFK57" s="119"/>
      <c r="TFL57" s="119"/>
      <c r="TFM57" s="119"/>
      <c r="TFN57" s="119"/>
      <c r="TFO57" s="119"/>
      <c r="TFP57" s="119"/>
      <c r="TFQ57" s="119"/>
      <c r="TFR57" s="119"/>
      <c r="TFS57" s="119"/>
      <c r="TFT57" s="119"/>
      <c r="TFU57" s="119"/>
      <c r="TFV57" s="119"/>
      <c r="TFW57" s="119"/>
      <c r="TFX57" s="119"/>
      <c r="TFY57" s="119"/>
      <c r="TFZ57" s="119"/>
      <c r="TGA57" s="119"/>
      <c r="TGB57" s="119"/>
      <c r="TGC57" s="119"/>
      <c r="TGD57" s="119"/>
      <c r="TGE57" s="119"/>
      <c r="TGF57" s="119"/>
      <c r="TGG57" s="119"/>
      <c r="TGH57" s="119"/>
      <c r="TGI57" s="119"/>
      <c r="TGJ57" s="119"/>
      <c r="TGK57" s="119"/>
      <c r="TGL57" s="119"/>
      <c r="TGM57" s="119"/>
      <c r="TGN57" s="119"/>
      <c r="TGO57" s="119"/>
      <c r="TGP57" s="119"/>
      <c r="TGQ57" s="119"/>
      <c r="TGR57" s="119"/>
      <c r="TGS57" s="119"/>
      <c r="TGT57" s="119"/>
      <c r="TGU57" s="119"/>
      <c r="TGV57" s="119"/>
      <c r="TGW57" s="119"/>
      <c r="TGX57" s="119"/>
      <c r="TGY57" s="119"/>
      <c r="TGZ57" s="119"/>
      <c r="THA57" s="119"/>
      <c r="THB57" s="119"/>
      <c r="THC57" s="119"/>
      <c r="THD57" s="119"/>
      <c r="THE57" s="119"/>
      <c r="THF57" s="119"/>
      <c r="THG57" s="119"/>
      <c r="THH57" s="119"/>
      <c r="THI57" s="119"/>
      <c r="THJ57" s="119"/>
      <c r="THK57" s="119"/>
      <c r="THL57" s="119"/>
      <c r="THM57" s="119"/>
      <c r="THN57" s="119"/>
      <c r="THO57" s="119"/>
      <c r="THP57" s="119"/>
      <c r="THQ57" s="119"/>
      <c r="THR57" s="119"/>
      <c r="THS57" s="119"/>
      <c r="THT57" s="119"/>
      <c r="THU57" s="119"/>
      <c r="THV57" s="119"/>
      <c r="THW57" s="119"/>
      <c r="THX57" s="119"/>
      <c r="THY57" s="119"/>
      <c r="THZ57" s="119"/>
      <c r="TIA57" s="119"/>
      <c r="TIB57" s="119"/>
      <c r="TIC57" s="119"/>
      <c r="TID57" s="119"/>
      <c r="TIE57" s="119"/>
      <c r="TIF57" s="119"/>
      <c r="TIG57" s="119"/>
      <c r="TIH57" s="119"/>
      <c r="TII57" s="119"/>
      <c r="TIJ57" s="119"/>
      <c r="TIK57" s="119"/>
      <c r="TIL57" s="119"/>
      <c r="TIM57" s="119"/>
      <c r="TIN57" s="119"/>
      <c r="TIO57" s="119"/>
      <c r="TIP57" s="119"/>
      <c r="TIQ57" s="119"/>
      <c r="TIR57" s="119"/>
      <c r="TIS57" s="119"/>
      <c r="TIT57" s="119"/>
      <c r="TIU57" s="119"/>
      <c r="TIV57" s="119"/>
      <c r="TIW57" s="119"/>
      <c r="TIX57" s="119"/>
      <c r="TIY57" s="119"/>
      <c r="TIZ57" s="119"/>
      <c r="TJA57" s="119"/>
      <c r="TJB57" s="119"/>
      <c r="TJC57" s="119"/>
      <c r="TJD57" s="119"/>
      <c r="TJE57" s="119"/>
      <c r="TJF57" s="119"/>
      <c r="TJG57" s="119"/>
      <c r="TJH57" s="119"/>
      <c r="TJI57" s="119"/>
      <c r="TJJ57" s="119"/>
      <c r="TJK57" s="119"/>
      <c r="TJL57" s="119"/>
      <c r="TJM57" s="119"/>
      <c r="TJN57" s="119"/>
      <c r="TJO57" s="119"/>
      <c r="TJP57" s="119"/>
      <c r="TJQ57" s="119"/>
      <c r="TJR57" s="119"/>
      <c r="TJS57" s="119"/>
      <c r="TJT57" s="119"/>
      <c r="TJU57" s="119"/>
      <c r="TJV57" s="119"/>
      <c r="TJW57" s="119"/>
      <c r="TJX57" s="119"/>
      <c r="TJY57" s="119"/>
      <c r="TJZ57" s="119"/>
      <c r="TKA57" s="119"/>
      <c r="TKB57" s="119"/>
      <c r="TKC57" s="119"/>
      <c r="TKD57" s="119"/>
      <c r="TKE57" s="119"/>
      <c r="TKF57" s="119"/>
      <c r="TKG57" s="119"/>
      <c r="TKH57" s="119"/>
      <c r="TKI57" s="119"/>
      <c r="TKJ57" s="119"/>
      <c r="TKK57" s="119"/>
      <c r="TKL57" s="119"/>
      <c r="TKM57" s="119"/>
      <c r="TKN57" s="119"/>
      <c r="TKO57" s="119"/>
      <c r="TKP57" s="119"/>
      <c r="TKQ57" s="119"/>
      <c r="TKR57" s="119"/>
      <c r="TKS57" s="119"/>
      <c r="TKT57" s="119"/>
      <c r="TKU57" s="119"/>
      <c r="TKV57" s="119"/>
      <c r="TKW57" s="119"/>
      <c r="TKX57" s="119"/>
      <c r="TKY57" s="119"/>
      <c r="TKZ57" s="119"/>
      <c r="TLA57" s="119"/>
      <c r="TLB57" s="119"/>
      <c r="TLC57" s="119"/>
      <c r="TLD57" s="119"/>
      <c r="TLE57" s="119"/>
      <c r="TLF57" s="119"/>
      <c r="TLG57" s="119"/>
      <c r="TLH57" s="119"/>
      <c r="TLI57" s="119"/>
      <c r="TLJ57" s="119"/>
      <c r="TLK57" s="119"/>
      <c r="TLL57" s="119"/>
      <c r="TLM57" s="119"/>
      <c r="TLN57" s="119"/>
      <c r="TLO57" s="119"/>
      <c r="TLP57" s="119"/>
      <c r="TLQ57" s="119"/>
      <c r="TLR57" s="119"/>
      <c r="TLS57" s="119"/>
      <c r="TLT57" s="119"/>
      <c r="TLU57" s="119"/>
      <c r="TLV57" s="119"/>
      <c r="TLW57" s="119"/>
      <c r="TLX57" s="119"/>
      <c r="TLY57" s="119"/>
      <c r="TLZ57" s="119"/>
      <c r="TMA57" s="119"/>
      <c r="TMB57" s="119"/>
      <c r="TMC57" s="119"/>
      <c r="TMD57" s="119"/>
      <c r="TME57" s="119"/>
      <c r="TMF57" s="119"/>
      <c r="TMG57" s="119"/>
      <c r="TMH57" s="119"/>
      <c r="TMI57" s="119"/>
      <c r="TMJ57" s="119"/>
      <c r="TMK57" s="119"/>
      <c r="TML57" s="119"/>
      <c r="TMM57" s="119"/>
      <c r="TMN57" s="119"/>
      <c r="TMO57" s="119"/>
      <c r="TMP57" s="119"/>
      <c r="TMQ57" s="119"/>
      <c r="TMR57" s="119"/>
      <c r="TMS57" s="119"/>
      <c r="TMT57" s="119"/>
      <c r="TMU57" s="119"/>
      <c r="TMV57" s="119"/>
      <c r="TMW57" s="119"/>
      <c r="TMX57" s="119"/>
      <c r="TMY57" s="119"/>
      <c r="TMZ57" s="119"/>
      <c r="TNA57" s="119"/>
      <c r="TNB57" s="119"/>
      <c r="TNC57" s="119"/>
      <c r="TND57" s="119"/>
      <c r="TNE57" s="119"/>
      <c r="TNF57" s="119"/>
      <c r="TNG57" s="119"/>
      <c r="TNH57" s="119"/>
      <c r="TNI57" s="119"/>
      <c r="TNJ57" s="119"/>
      <c r="TNK57" s="119"/>
      <c r="TNL57" s="119"/>
      <c r="TNM57" s="119"/>
      <c r="TNN57" s="119"/>
      <c r="TNO57" s="119"/>
      <c r="TNP57" s="119"/>
      <c r="TNQ57" s="119"/>
      <c r="TNR57" s="119"/>
      <c r="TNS57" s="119"/>
      <c r="TNT57" s="119"/>
      <c r="TNU57" s="119"/>
      <c r="TNV57" s="119"/>
      <c r="TNW57" s="119"/>
      <c r="TNX57" s="119"/>
      <c r="TNY57" s="119"/>
      <c r="TNZ57" s="119"/>
      <c r="TOA57" s="119"/>
      <c r="TOB57" s="119"/>
      <c r="TOC57" s="119"/>
      <c r="TOD57" s="119"/>
      <c r="TOE57" s="119"/>
      <c r="TOF57" s="119"/>
      <c r="TOG57" s="119"/>
      <c r="TOH57" s="119"/>
      <c r="TOI57" s="119"/>
      <c r="TOJ57" s="119"/>
      <c r="TOK57" s="119"/>
      <c r="TOL57" s="119"/>
      <c r="TOM57" s="119"/>
      <c r="TON57" s="119"/>
      <c r="TOO57" s="119"/>
      <c r="TOP57" s="119"/>
      <c r="TOQ57" s="119"/>
      <c r="TOR57" s="119"/>
      <c r="TOS57" s="119"/>
      <c r="TOT57" s="119"/>
      <c r="TOU57" s="119"/>
      <c r="TOV57" s="119"/>
      <c r="TOW57" s="119"/>
      <c r="TOX57" s="119"/>
      <c r="TOY57" s="119"/>
      <c r="TOZ57" s="119"/>
      <c r="TPA57" s="119"/>
      <c r="TPB57" s="119"/>
      <c r="TPC57" s="119"/>
      <c r="TPD57" s="119"/>
      <c r="TPE57" s="119"/>
      <c r="TPF57" s="119"/>
      <c r="TPG57" s="119"/>
      <c r="TPH57" s="119"/>
      <c r="TPI57" s="119"/>
      <c r="TPJ57" s="119"/>
      <c r="TPK57" s="119"/>
      <c r="TPL57" s="119"/>
      <c r="TPM57" s="119"/>
      <c r="TPN57" s="119"/>
      <c r="TPO57" s="119"/>
      <c r="TPP57" s="119"/>
      <c r="TPQ57" s="119"/>
      <c r="TPR57" s="119"/>
      <c r="TPS57" s="119"/>
      <c r="TPT57" s="119"/>
      <c r="TPU57" s="119"/>
      <c r="TPV57" s="119"/>
      <c r="TPW57" s="119"/>
      <c r="TPX57" s="119"/>
      <c r="TPY57" s="119"/>
      <c r="TPZ57" s="119"/>
      <c r="TQA57" s="119"/>
      <c r="TQB57" s="119"/>
      <c r="TQC57" s="119"/>
      <c r="TQD57" s="119"/>
      <c r="TQE57" s="119"/>
      <c r="TQF57" s="119"/>
      <c r="TQG57" s="119"/>
      <c r="TQH57" s="119"/>
      <c r="TQI57" s="119"/>
      <c r="TQJ57" s="119"/>
      <c r="TQK57" s="119"/>
      <c r="TQL57" s="119"/>
      <c r="TQM57" s="119"/>
      <c r="TQN57" s="119"/>
      <c r="TQO57" s="119"/>
      <c r="TQP57" s="119"/>
      <c r="TQQ57" s="119"/>
      <c r="TQR57" s="119"/>
      <c r="TQS57" s="119"/>
      <c r="TQT57" s="119"/>
      <c r="TQU57" s="119"/>
      <c r="TQV57" s="119"/>
      <c r="TQW57" s="119"/>
      <c r="TQX57" s="119"/>
      <c r="TQY57" s="119"/>
      <c r="TQZ57" s="119"/>
      <c r="TRA57" s="119"/>
      <c r="TRB57" s="119"/>
      <c r="TRC57" s="119"/>
      <c r="TRD57" s="119"/>
      <c r="TRE57" s="119"/>
      <c r="TRF57" s="119"/>
      <c r="TRG57" s="119"/>
      <c r="TRH57" s="119"/>
      <c r="TRI57" s="119"/>
      <c r="TRJ57" s="119"/>
      <c r="TRK57" s="119"/>
      <c r="TRL57" s="119"/>
      <c r="TRM57" s="119"/>
      <c r="TRN57" s="119"/>
      <c r="TRO57" s="119"/>
      <c r="TRP57" s="119"/>
      <c r="TRQ57" s="119"/>
      <c r="TRR57" s="119"/>
      <c r="TRS57" s="119"/>
      <c r="TRT57" s="119"/>
      <c r="TRU57" s="119"/>
      <c r="TRV57" s="119"/>
      <c r="TRW57" s="119"/>
      <c r="TRX57" s="119"/>
      <c r="TRY57" s="119"/>
      <c r="TRZ57" s="119"/>
      <c r="TSA57" s="119"/>
      <c r="TSB57" s="119"/>
      <c r="TSC57" s="119"/>
      <c r="TSD57" s="119"/>
      <c r="TSE57" s="119"/>
      <c r="TSF57" s="119"/>
      <c r="TSG57" s="119"/>
      <c r="TSH57" s="119"/>
      <c r="TSI57" s="119"/>
      <c r="TSJ57" s="119"/>
      <c r="TSK57" s="119"/>
      <c r="TSL57" s="119"/>
      <c r="TSM57" s="119"/>
      <c r="TSN57" s="119"/>
      <c r="TSO57" s="119"/>
      <c r="TSP57" s="119"/>
      <c r="TSQ57" s="119"/>
      <c r="TSR57" s="119"/>
      <c r="TSS57" s="119"/>
      <c r="TST57" s="119"/>
      <c r="TSU57" s="119"/>
      <c r="TSV57" s="119"/>
      <c r="TSW57" s="119"/>
      <c r="TSX57" s="119"/>
      <c r="TSY57" s="119"/>
      <c r="TSZ57" s="119"/>
      <c r="TTA57" s="119"/>
      <c r="TTB57" s="119"/>
      <c r="TTC57" s="119"/>
      <c r="TTD57" s="119"/>
      <c r="TTE57" s="119"/>
      <c r="TTF57" s="119"/>
      <c r="TTG57" s="119"/>
      <c r="TTH57" s="119"/>
      <c r="TTI57" s="119"/>
      <c r="TTJ57" s="119"/>
      <c r="TTK57" s="119"/>
      <c r="TTL57" s="119"/>
      <c r="TTM57" s="119"/>
      <c r="TTN57" s="119"/>
      <c r="TTO57" s="119"/>
      <c r="TTP57" s="119"/>
      <c r="TTQ57" s="119"/>
      <c r="TTR57" s="119"/>
      <c r="TTS57" s="119"/>
      <c r="TTT57" s="119"/>
      <c r="TTU57" s="119"/>
      <c r="TTV57" s="119"/>
      <c r="TTW57" s="119"/>
      <c r="TTX57" s="119"/>
      <c r="TTY57" s="119"/>
      <c r="TTZ57" s="119"/>
      <c r="TUA57" s="119"/>
      <c r="TUB57" s="119"/>
      <c r="TUC57" s="119"/>
      <c r="TUD57" s="119"/>
      <c r="TUE57" s="119"/>
      <c r="TUF57" s="119"/>
      <c r="TUG57" s="119"/>
      <c r="TUH57" s="119"/>
      <c r="TUI57" s="119"/>
      <c r="TUJ57" s="119"/>
      <c r="TUK57" s="119"/>
      <c r="TUL57" s="119"/>
      <c r="TUM57" s="119"/>
      <c r="TUN57" s="119"/>
      <c r="TUO57" s="119"/>
      <c r="TUP57" s="119"/>
      <c r="TUQ57" s="119"/>
      <c r="TUR57" s="119"/>
      <c r="TUS57" s="119"/>
      <c r="TUT57" s="119"/>
      <c r="TUU57" s="119"/>
      <c r="TUV57" s="119"/>
      <c r="TUW57" s="119"/>
      <c r="TUX57" s="119"/>
      <c r="TUY57" s="119"/>
      <c r="TUZ57" s="119"/>
      <c r="TVA57" s="119"/>
      <c r="TVB57" s="119"/>
      <c r="TVC57" s="119"/>
      <c r="TVD57" s="119"/>
      <c r="TVE57" s="119"/>
      <c r="TVF57" s="119"/>
      <c r="TVG57" s="119"/>
      <c r="TVH57" s="119"/>
      <c r="TVI57" s="119"/>
      <c r="TVJ57" s="119"/>
      <c r="TVK57" s="119"/>
      <c r="TVL57" s="119"/>
      <c r="TVM57" s="119"/>
      <c r="TVN57" s="119"/>
      <c r="TVO57" s="119"/>
      <c r="TVP57" s="119"/>
      <c r="TVQ57" s="119"/>
      <c r="TVR57" s="119"/>
      <c r="TVS57" s="119"/>
      <c r="TVT57" s="119"/>
      <c r="TVU57" s="119"/>
      <c r="TVV57" s="119"/>
      <c r="TVW57" s="119"/>
      <c r="TVX57" s="119"/>
      <c r="TVY57" s="119"/>
      <c r="TVZ57" s="119"/>
      <c r="TWA57" s="119"/>
      <c r="TWB57" s="119"/>
      <c r="TWC57" s="119"/>
      <c r="TWD57" s="119"/>
      <c r="TWE57" s="119"/>
      <c r="TWF57" s="119"/>
      <c r="TWG57" s="119"/>
      <c r="TWH57" s="119"/>
      <c r="TWI57" s="119"/>
      <c r="TWJ57" s="119"/>
      <c r="TWK57" s="119"/>
      <c r="TWL57" s="119"/>
      <c r="TWM57" s="119"/>
      <c r="TWN57" s="119"/>
      <c r="TWO57" s="119"/>
      <c r="TWP57" s="119"/>
      <c r="TWQ57" s="119"/>
      <c r="TWR57" s="119"/>
      <c r="TWS57" s="119"/>
      <c r="TWT57" s="119"/>
      <c r="TWU57" s="119"/>
      <c r="TWV57" s="119"/>
      <c r="TWW57" s="119"/>
      <c r="TWX57" s="119"/>
      <c r="TWY57" s="119"/>
      <c r="TWZ57" s="119"/>
      <c r="TXA57" s="119"/>
      <c r="TXB57" s="119"/>
      <c r="TXC57" s="119"/>
      <c r="TXD57" s="119"/>
      <c r="TXE57" s="119"/>
      <c r="TXF57" s="119"/>
      <c r="TXG57" s="119"/>
      <c r="TXH57" s="119"/>
      <c r="TXI57" s="119"/>
      <c r="TXJ57" s="119"/>
      <c r="TXK57" s="119"/>
      <c r="TXL57" s="119"/>
      <c r="TXM57" s="119"/>
      <c r="TXN57" s="119"/>
      <c r="TXO57" s="119"/>
      <c r="TXP57" s="119"/>
      <c r="TXQ57" s="119"/>
      <c r="TXR57" s="119"/>
      <c r="TXS57" s="119"/>
      <c r="TXT57" s="119"/>
      <c r="TXU57" s="119"/>
      <c r="TXV57" s="119"/>
      <c r="TXW57" s="119"/>
      <c r="TXX57" s="119"/>
      <c r="TXY57" s="119"/>
      <c r="TXZ57" s="119"/>
      <c r="TYA57" s="119"/>
      <c r="TYB57" s="119"/>
      <c r="TYC57" s="119"/>
      <c r="TYD57" s="119"/>
      <c r="TYE57" s="119"/>
      <c r="TYF57" s="119"/>
      <c r="TYG57" s="119"/>
      <c r="TYH57" s="119"/>
      <c r="TYI57" s="119"/>
      <c r="TYJ57" s="119"/>
      <c r="TYK57" s="119"/>
      <c r="TYL57" s="119"/>
      <c r="TYM57" s="119"/>
      <c r="TYN57" s="119"/>
      <c r="TYO57" s="119"/>
      <c r="TYP57" s="119"/>
      <c r="TYQ57" s="119"/>
      <c r="TYR57" s="119"/>
      <c r="TYS57" s="119"/>
      <c r="TYT57" s="119"/>
      <c r="TYU57" s="119"/>
      <c r="TYV57" s="119"/>
      <c r="TYW57" s="119"/>
      <c r="TYX57" s="119"/>
      <c r="TYY57" s="119"/>
      <c r="TYZ57" s="119"/>
      <c r="TZA57" s="119"/>
      <c r="TZB57" s="119"/>
      <c r="TZC57" s="119"/>
      <c r="TZD57" s="119"/>
      <c r="TZE57" s="119"/>
      <c r="TZF57" s="119"/>
      <c r="TZG57" s="119"/>
      <c r="TZH57" s="119"/>
      <c r="TZI57" s="119"/>
      <c r="TZJ57" s="119"/>
      <c r="TZK57" s="119"/>
      <c r="TZL57" s="119"/>
      <c r="TZM57" s="119"/>
      <c r="TZN57" s="119"/>
      <c r="TZO57" s="119"/>
      <c r="TZP57" s="119"/>
      <c r="TZQ57" s="119"/>
      <c r="TZR57" s="119"/>
      <c r="TZS57" s="119"/>
      <c r="TZT57" s="119"/>
      <c r="TZU57" s="119"/>
      <c r="TZV57" s="119"/>
      <c r="TZW57" s="119"/>
      <c r="TZX57" s="119"/>
      <c r="TZY57" s="119"/>
      <c r="TZZ57" s="119"/>
      <c r="UAA57" s="119"/>
      <c r="UAB57" s="119"/>
      <c r="UAC57" s="119"/>
      <c r="UAD57" s="119"/>
      <c r="UAE57" s="119"/>
      <c r="UAF57" s="119"/>
      <c r="UAG57" s="119"/>
      <c r="UAH57" s="119"/>
      <c r="UAI57" s="119"/>
      <c r="UAJ57" s="119"/>
      <c r="UAK57" s="119"/>
      <c r="UAL57" s="119"/>
      <c r="UAM57" s="119"/>
      <c r="UAN57" s="119"/>
      <c r="UAO57" s="119"/>
      <c r="UAP57" s="119"/>
      <c r="UAQ57" s="119"/>
      <c r="UAR57" s="119"/>
      <c r="UAS57" s="119"/>
      <c r="UAT57" s="119"/>
      <c r="UAU57" s="119"/>
      <c r="UAV57" s="119"/>
      <c r="UAW57" s="119"/>
      <c r="UAX57" s="119"/>
      <c r="UAY57" s="119"/>
      <c r="UAZ57" s="119"/>
      <c r="UBA57" s="119"/>
      <c r="UBB57" s="119"/>
      <c r="UBC57" s="119"/>
      <c r="UBD57" s="119"/>
      <c r="UBE57" s="119"/>
      <c r="UBF57" s="119"/>
      <c r="UBG57" s="119"/>
      <c r="UBH57" s="119"/>
      <c r="UBI57" s="119"/>
      <c r="UBJ57" s="119"/>
      <c r="UBK57" s="119"/>
      <c r="UBL57" s="119"/>
      <c r="UBM57" s="119"/>
      <c r="UBN57" s="119"/>
      <c r="UBO57" s="119"/>
      <c r="UBP57" s="119"/>
      <c r="UBQ57" s="119"/>
      <c r="UBR57" s="119"/>
      <c r="UBS57" s="119"/>
      <c r="UBT57" s="119"/>
      <c r="UBU57" s="119"/>
      <c r="UBV57" s="119"/>
      <c r="UBW57" s="119"/>
      <c r="UBX57" s="119"/>
      <c r="UBY57" s="119"/>
      <c r="UBZ57" s="119"/>
      <c r="UCA57" s="119"/>
      <c r="UCB57" s="119"/>
      <c r="UCC57" s="119"/>
      <c r="UCD57" s="119"/>
      <c r="UCE57" s="119"/>
      <c r="UCF57" s="119"/>
      <c r="UCG57" s="119"/>
      <c r="UCH57" s="119"/>
      <c r="UCI57" s="119"/>
      <c r="UCJ57" s="119"/>
      <c r="UCK57" s="119"/>
      <c r="UCL57" s="119"/>
      <c r="UCM57" s="119"/>
      <c r="UCN57" s="119"/>
      <c r="UCO57" s="119"/>
      <c r="UCP57" s="119"/>
      <c r="UCQ57" s="119"/>
      <c r="UCR57" s="119"/>
      <c r="UCS57" s="119"/>
      <c r="UCT57" s="119"/>
      <c r="UCU57" s="119"/>
      <c r="UCV57" s="119"/>
      <c r="UCW57" s="119"/>
      <c r="UCX57" s="119"/>
      <c r="UCY57" s="119"/>
      <c r="UCZ57" s="119"/>
      <c r="UDA57" s="119"/>
      <c r="UDB57" s="119"/>
      <c r="UDC57" s="119"/>
      <c r="UDD57" s="119"/>
      <c r="UDE57" s="119"/>
      <c r="UDF57" s="119"/>
      <c r="UDG57" s="119"/>
      <c r="UDH57" s="119"/>
      <c r="UDI57" s="119"/>
      <c r="UDJ57" s="119"/>
      <c r="UDK57" s="119"/>
      <c r="UDL57" s="119"/>
      <c r="UDM57" s="119"/>
      <c r="UDN57" s="119"/>
      <c r="UDO57" s="119"/>
      <c r="UDP57" s="119"/>
      <c r="UDQ57" s="119"/>
      <c r="UDR57" s="119"/>
      <c r="UDS57" s="119"/>
      <c r="UDT57" s="119"/>
      <c r="UDU57" s="119"/>
      <c r="UDV57" s="119"/>
      <c r="UDW57" s="119"/>
      <c r="UDX57" s="119"/>
      <c r="UDY57" s="119"/>
      <c r="UDZ57" s="119"/>
      <c r="UEA57" s="119"/>
      <c r="UEB57" s="119"/>
      <c r="UEC57" s="119"/>
      <c r="UED57" s="119"/>
      <c r="UEE57" s="119"/>
      <c r="UEF57" s="119"/>
      <c r="UEG57" s="119"/>
      <c r="UEH57" s="119"/>
      <c r="UEI57" s="119"/>
      <c r="UEJ57" s="119"/>
      <c r="UEK57" s="119"/>
      <c r="UEL57" s="119"/>
      <c r="UEM57" s="119"/>
      <c r="UEN57" s="119"/>
      <c r="UEO57" s="119"/>
      <c r="UEP57" s="119"/>
      <c r="UEQ57" s="119"/>
      <c r="UER57" s="119"/>
      <c r="UES57" s="119"/>
      <c r="UET57" s="119"/>
      <c r="UEU57" s="119"/>
      <c r="UEV57" s="119"/>
      <c r="UEW57" s="119"/>
      <c r="UEX57" s="119"/>
      <c r="UEY57" s="119"/>
      <c r="UEZ57" s="119"/>
      <c r="UFA57" s="119"/>
      <c r="UFB57" s="119"/>
      <c r="UFC57" s="119"/>
      <c r="UFD57" s="119"/>
      <c r="UFE57" s="119"/>
      <c r="UFF57" s="119"/>
      <c r="UFG57" s="119"/>
      <c r="UFH57" s="119"/>
      <c r="UFI57" s="119"/>
      <c r="UFJ57" s="119"/>
      <c r="UFK57" s="119"/>
      <c r="UFL57" s="119"/>
      <c r="UFM57" s="119"/>
      <c r="UFN57" s="119"/>
      <c r="UFO57" s="119"/>
      <c r="UFP57" s="119"/>
      <c r="UFQ57" s="119"/>
      <c r="UFR57" s="119"/>
      <c r="UFS57" s="119"/>
      <c r="UFT57" s="119"/>
      <c r="UFU57" s="119"/>
      <c r="UFV57" s="119"/>
      <c r="UFW57" s="119"/>
      <c r="UFX57" s="119"/>
      <c r="UFY57" s="119"/>
      <c r="UFZ57" s="119"/>
      <c r="UGA57" s="119"/>
      <c r="UGB57" s="119"/>
      <c r="UGC57" s="119"/>
      <c r="UGD57" s="119"/>
      <c r="UGE57" s="119"/>
      <c r="UGF57" s="119"/>
      <c r="UGG57" s="119"/>
      <c r="UGH57" s="119"/>
      <c r="UGI57" s="119"/>
      <c r="UGJ57" s="119"/>
      <c r="UGK57" s="119"/>
      <c r="UGL57" s="119"/>
      <c r="UGM57" s="119"/>
      <c r="UGN57" s="119"/>
      <c r="UGO57" s="119"/>
      <c r="UGP57" s="119"/>
      <c r="UGQ57" s="119"/>
      <c r="UGR57" s="119"/>
      <c r="UGS57" s="119"/>
      <c r="UGT57" s="119"/>
      <c r="UGU57" s="119"/>
      <c r="UGV57" s="119"/>
      <c r="UGW57" s="119"/>
      <c r="UGX57" s="119"/>
      <c r="UGY57" s="119"/>
      <c r="UGZ57" s="119"/>
      <c r="UHA57" s="119"/>
      <c r="UHB57" s="119"/>
      <c r="UHC57" s="119"/>
      <c r="UHD57" s="119"/>
      <c r="UHE57" s="119"/>
      <c r="UHF57" s="119"/>
      <c r="UHG57" s="119"/>
      <c r="UHH57" s="119"/>
      <c r="UHI57" s="119"/>
      <c r="UHJ57" s="119"/>
      <c r="UHK57" s="119"/>
      <c r="UHL57" s="119"/>
      <c r="UHM57" s="119"/>
      <c r="UHN57" s="119"/>
      <c r="UHO57" s="119"/>
      <c r="UHP57" s="119"/>
      <c r="UHQ57" s="119"/>
      <c r="UHR57" s="119"/>
      <c r="UHS57" s="119"/>
      <c r="UHT57" s="119"/>
      <c r="UHU57" s="119"/>
      <c r="UHV57" s="119"/>
      <c r="UHW57" s="119"/>
      <c r="UHX57" s="119"/>
      <c r="UHY57" s="119"/>
      <c r="UHZ57" s="119"/>
      <c r="UIA57" s="119"/>
      <c r="UIB57" s="119"/>
      <c r="UIC57" s="119"/>
      <c r="UID57" s="119"/>
      <c r="UIE57" s="119"/>
      <c r="UIF57" s="119"/>
      <c r="UIG57" s="119"/>
      <c r="UIH57" s="119"/>
      <c r="UII57" s="119"/>
      <c r="UIJ57" s="119"/>
      <c r="UIK57" s="119"/>
      <c r="UIL57" s="119"/>
      <c r="UIM57" s="119"/>
      <c r="UIN57" s="119"/>
      <c r="UIO57" s="119"/>
      <c r="UIP57" s="119"/>
      <c r="UIQ57" s="119"/>
      <c r="UIR57" s="119"/>
      <c r="UIS57" s="119"/>
      <c r="UIT57" s="119"/>
      <c r="UIU57" s="119"/>
      <c r="UIV57" s="119"/>
      <c r="UIW57" s="119"/>
      <c r="UIX57" s="119"/>
      <c r="UIY57" s="119"/>
      <c r="UIZ57" s="119"/>
      <c r="UJA57" s="119"/>
      <c r="UJB57" s="119"/>
      <c r="UJC57" s="119"/>
      <c r="UJD57" s="119"/>
      <c r="UJE57" s="119"/>
      <c r="UJF57" s="119"/>
      <c r="UJG57" s="119"/>
      <c r="UJH57" s="119"/>
      <c r="UJI57" s="119"/>
      <c r="UJJ57" s="119"/>
      <c r="UJK57" s="119"/>
      <c r="UJL57" s="119"/>
      <c r="UJM57" s="119"/>
      <c r="UJN57" s="119"/>
      <c r="UJO57" s="119"/>
      <c r="UJP57" s="119"/>
      <c r="UJQ57" s="119"/>
      <c r="UJR57" s="119"/>
      <c r="UJS57" s="119"/>
      <c r="UJT57" s="119"/>
      <c r="UJU57" s="119"/>
      <c r="UJV57" s="119"/>
      <c r="UJW57" s="119"/>
      <c r="UJX57" s="119"/>
      <c r="UJY57" s="119"/>
      <c r="UJZ57" s="119"/>
      <c r="UKA57" s="119"/>
      <c r="UKB57" s="119"/>
      <c r="UKC57" s="119"/>
      <c r="UKD57" s="119"/>
      <c r="UKE57" s="119"/>
      <c r="UKF57" s="119"/>
      <c r="UKG57" s="119"/>
      <c r="UKH57" s="119"/>
      <c r="UKI57" s="119"/>
      <c r="UKJ57" s="119"/>
      <c r="UKK57" s="119"/>
      <c r="UKL57" s="119"/>
      <c r="UKM57" s="119"/>
      <c r="UKN57" s="119"/>
      <c r="UKO57" s="119"/>
      <c r="UKP57" s="119"/>
      <c r="UKQ57" s="119"/>
      <c r="UKR57" s="119"/>
      <c r="UKS57" s="119"/>
      <c r="UKT57" s="119"/>
      <c r="UKU57" s="119"/>
      <c r="UKV57" s="119"/>
      <c r="UKW57" s="119"/>
      <c r="UKX57" s="119"/>
      <c r="UKY57" s="119"/>
      <c r="UKZ57" s="119"/>
      <c r="ULA57" s="119"/>
      <c r="ULB57" s="119"/>
      <c r="ULC57" s="119"/>
      <c r="ULD57" s="119"/>
      <c r="ULE57" s="119"/>
      <c r="ULF57" s="119"/>
      <c r="ULG57" s="119"/>
      <c r="ULH57" s="119"/>
      <c r="ULI57" s="119"/>
      <c r="ULJ57" s="119"/>
      <c r="ULK57" s="119"/>
      <c r="ULL57" s="119"/>
      <c r="ULM57" s="119"/>
      <c r="ULN57" s="119"/>
      <c r="ULO57" s="119"/>
      <c r="ULP57" s="119"/>
      <c r="ULQ57" s="119"/>
      <c r="ULR57" s="119"/>
      <c r="ULS57" s="119"/>
      <c r="ULT57" s="119"/>
      <c r="ULU57" s="119"/>
      <c r="ULV57" s="119"/>
      <c r="ULW57" s="119"/>
      <c r="ULX57" s="119"/>
      <c r="ULY57" s="119"/>
      <c r="ULZ57" s="119"/>
      <c r="UMA57" s="119"/>
      <c r="UMB57" s="119"/>
      <c r="UMC57" s="119"/>
      <c r="UMD57" s="119"/>
      <c r="UME57" s="119"/>
      <c r="UMF57" s="119"/>
      <c r="UMG57" s="119"/>
      <c r="UMH57" s="119"/>
      <c r="UMI57" s="119"/>
      <c r="UMJ57" s="119"/>
      <c r="UMK57" s="119"/>
      <c r="UML57" s="119"/>
      <c r="UMM57" s="119"/>
      <c r="UMN57" s="119"/>
      <c r="UMO57" s="119"/>
      <c r="UMP57" s="119"/>
      <c r="UMQ57" s="119"/>
      <c r="UMR57" s="119"/>
      <c r="UMS57" s="119"/>
      <c r="UMT57" s="119"/>
      <c r="UMU57" s="119"/>
      <c r="UMV57" s="119"/>
      <c r="UMW57" s="119"/>
      <c r="UMX57" s="119"/>
      <c r="UMY57" s="119"/>
      <c r="UMZ57" s="119"/>
      <c r="UNA57" s="119"/>
      <c r="UNB57" s="119"/>
      <c r="UNC57" s="119"/>
      <c r="UND57" s="119"/>
      <c r="UNE57" s="119"/>
      <c r="UNF57" s="119"/>
      <c r="UNG57" s="119"/>
      <c r="UNH57" s="119"/>
      <c r="UNI57" s="119"/>
      <c r="UNJ57" s="119"/>
      <c r="UNK57" s="119"/>
      <c r="UNL57" s="119"/>
      <c r="UNM57" s="119"/>
      <c r="UNN57" s="119"/>
      <c r="UNO57" s="119"/>
      <c r="UNP57" s="119"/>
      <c r="UNQ57" s="119"/>
      <c r="UNR57" s="119"/>
      <c r="UNS57" s="119"/>
      <c r="UNT57" s="119"/>
      <c r="UNU57" s="119"/>
      <c r="UNV57" s="119"/>
      <c r="UNW57" s="119"/>
      <c r="UNX57" s="119"/>
      <c r="UNY57" s="119"/>
      <c r="UNZ57" s="119"/>
      <c r="UOA57" s="119"/>
      <c r="UOB57" s="119"/>
      <c r="UOC57" s="119"/>
      <c r="UOD57" s="119"/>
      <c r="UOE57" s="119"/>
      <c r="UOF57" s="119"/>
      <c r="UOG57" s="119"/>
      <c r="UOH57" s="119"/>
      <c r="UOI57" s="119"/>
      <c r="UOJ57" s="119"/>
      <c r="UOK57" s="119"/>
      <c r="UOL57" s="119"/>
      <c r="UOM57" s="119"/>
      <c r="UON57" s="119"/>
      <c r="UOO57" s="119"/>
      <c r="UOP57" s="119"/>
      <c r="UOQ57" s="119"/>
      <c r="UOR57" s="119"/>
      <c r="UOS57" s="119"/>
      <c r="UOT57" s="119"/>
      <c r="UOU57" s="119"/>
      <c r="UOV57" s="119"/>
      <c r="UOW57" s="119"/>
      <c r="UOX57" s="119"/>
      <c r="UOY57" s="119"/>
      <c r="UOZ57" s="119"/>
      <c r="UPA57" s="119"/>
      <c r="UPB57" s="119"/>
      <c r="UPC57" s="119"/>
      <c r="UPD57" s="119"/>
      <c r="UPE57" s="119"/>
      <c r="UPF57" s="119"/>
      <c r="UPG57" s="119"/>
      <c r="UPH57" s="119"/>
      <c r="UPI57" s="119"/>
      <c r="UPJ57" s="119"/>
      <c r="UPK57" s="119"/>
      <c r="UPL57" s="119"/>
      <c r="UPM57" s="119"/>
      <c r="UPN57" s="119"/>
      <c r="UPO57" s="119"/>
      <c r="UPP57" s="119"/>
      <c r="UPQ57" s="119"/>
      <c r="UPR57" s="119"/>
      <c r="UPS57" s="119"/>
      <c r="UPT57" s="119"/>
      <c r="UPU57" s="119"/>
      <c r="UPV57" s="119"/>
      <c r="UPW57" s="119"/>
      <c r="UPX57" s="119"/>
      <c r="UPY57" s="119"/>
      <c r="UPZ57" s="119"/>
      <c r="UQA57" s="119"/>
      <c r="UQB57" s="119"/>
      <c r="UQC57" s="119"/>
      <c r="UQD57" s="119"/>
      <c r="UQE57" s="119"/>
      <c r="UQF57" s="119"/>
      <c r="UQG57" s="119"/>
      <c r="UQH57" s="119"/>
      <c r="UQI57" s="119"/>
      <c r="UQJ57" s="119"/>
      <c r="UQK57" s="119"/>
      <c r="UQL57" s="119"/>
      <c r="UQM57" s="119"/>
      <c r="UQN57" s="119"/>
      <c r="UQO57" s="119"/>
      <c r="UQP57" s="119"/>
      <c r="UQQ57" s="119"/>
      <c r="UQR57" s="119"/>
      <c r="UQS57" s="119"/>
      <c r="UQT57" s="119"/>
      <c r="UQU57" s="119"/>
      <c r="UQV57" s="119"/>
      <c r="UQW57" s="119"/>
      <c r="UQX57" s="119"/>
      <c r="UQY57" s="119"/>
      <c r="UQZ57" s="119"/>
      <c r="URA57" s="119"/>
      <c r="URB57" s="119"/>
      <c r="URC57" s="119"/>
      <c r="URD57" s="119"/>
      <c r="URE57" s="119"/>
      <c r="URF57" s="119"/>
      <c r="URG57" s="119"/>
      <c r="URH57" s="119"/>
      <c r="URI57" s="119"/>
      <c r="URJ57" s="119"/>
      <c r="URK57" s="119"/>
      <c r="URL57" s="119"/>
      <c r="URM57" s="119"/>
      <c r="URN57" s="119"/>
      <c r="URO57" s="119"/>
      <c r="URP57" s="119"/>
      <c r="URQ57" s="119"/>
      <c r="URR57" s="119"/>
      <c r="URS57" s="119"/>
      <c r="URT57" s="119"/>
      <c r="URU57" s="119"/>
      <c r="URV57" s="119"/>
      <c r="URW57" s="119"/>
      <c r="URX57" s="119"/>
      <c r="URY57" s="119"/>
      <c r="URZ57" s="119"/>
      <c r="USA57" s="119"/>
      <c r="USB57" s="119"/>
      <c r="USC57" s="119"/>
      <c r="USD57" s="119"/>
      <c r="USE57" s="119"/>
      <c r="USF57" s="119"/>
      <c r="USG57" s="119"/>
      <c r="USH57" s="119"/>
      <c r="USI57" s="119"/>
      <c r="USJ57" s="119"/>
      <c r="USK57" s="119"/>
      <c r="USL57" s="119"/>
      <c r="USM57" s="119"/>
      <c r="USN57" s="119"/>
      <c r="USO57" s="119"/>
      <c r="USP57" s="119"/>
      <c r="USQ57" s="119"/>
      <c r="USR57" s="119"/>
      <c r="USS57" s="119"/>
      <c r="UST57" s="119"/>
      <c r="USU57" s="119"/>
      <c r="USV57" s="119"/>
      <c r="USW57" s="119"/>
      <c r="USX57" s="119"/>
      <c r="USY57" s="119"/>
      <c r="USZ57" s="119"/>
      <c r="UTA57" s="119"/>
      <c r="UTB57" s="119"/>
      <c r="UTC57" s="119"/>
      <c r="UTD57" s="119"/>
      <c r="UTE57" s="119"/>
      <c r="UTF57" s="119"/>
      <c r="UTG57" s="119"/>
      <c r="UTH57" s="119"/>
      <c r="UTI57" s="119"/>
      <c r="UTJ57" s="119"/>
      <c r="UTK57" s="119"/>
      <c r="UTL57" s="119"/>
      <c r="UTM57" s="119"/>
      <c r="UTN57" s="119"/>
      <c r="UTO57" s="119"/>
      <c r="UTP57" s="119"/>
      <c r="UTQ57" s="119"/>
      <c r="UTR57" s="119"/>
      <c r="UTS57" s="119"/>
      <c r="UTT57" s="119"/>
      <c r="UTU57" s="119"/>
      <c r="UTV57" s="119"/>
      <c r="UTW57" s="119"/>
      <c r="UTX57" s="119"/>
      <c r="UTY57" s="119"/>
      <c r="UTZ57" s="119"/>
      <c r="UUA57" s="119"/>
      <c r="UUB57" s="119"/>
      <c r="UUC57" s="119"/>
      <c r="UUD57" s="119"/>
      <c r="UUE57" s="119"/>
      <c r="UUF57" s="119"/>
      <c r="UUG57" s="119"/>
      <c r="UUH57" s="119"/>
      <c r="UUI57" s="119"/>
      <c r="UUJ57" s="119"/>
      <c r="UUK57" s="119"/>
      <c r="UUL57" s="119"/>
      <c r="UUM57" s="119"/>
      <c r="UUN57" s="119"/>
      <c r="UUO57" s="119"/>
      <c r="UUP57" s="119"/>
      <c r="UUQ57" s="119"/>
      <c r="UUR57" s="119"/>
      <c r="UUS57" s="119"/>
      <c r="UUT57" s="119"/>
      <c r="UUU57" s="119"/>
      <c r="UUV57" s="119"/>
      <c r="UUW57" s="119"/>
      <c r="UUX57" s="119"/>
      <c r="UUY57" s="119"/>
      <c r="UUZ57" s="119"/>
      <c r="UVA57" s="119"/>
      <c r="UVB57" s="119"/>
      <c r="UVC57" s="119"/>
      <c r="UVD57" s="119"/>
      <c r="UVE57" s="119"/>
      <c r="UVF57" s="119"/>
      <c r="UVG57" s="119"/>
      <c r="UVH57" s="119"/>
      <c r="UVI57" s="119"/>
      <c r="UVJ57" s="119"/>
      <c r="UVK57" s="119"/>
      <c r="UVL57" s="119"/>
      <c r="UVM57" s="119"/>
      <c r="UVN57" s="119"/>
      <c r="UVO57" s="119"/>
      <c r="UVP57" s="119"/>
      <c r="UVQ57" s="119"/>
      <c r="UVR57" s="119"/>
      <c r="UVS57" s="119"/>
      <c r="UVT57" s="119"/>
      <c r="UVU57" s="119"/>
      <c r="UVV57" s="119"/>
      <c r="UVW57" s="119"/>
      <c r="UVX57" s="119"/>
      <c r="UVY57" s="119"/>
      <c r="UVZ57" s="119"/>
      <c r="UWA57" s="119"/>
      <c r="UWB57" s="119"/>
      <c r="UWC57" s="119"/>
      <c r="UWD57" s="119"/>
      <c r="UWE57" s="119"/>
      <c r="UWF57" s="119"/>
      <c r="UWG57" s="119"/>
      <c r="UWH57" s="119"/>
      <c r="UWI57" s="119"/>
      <c r="UWJ57" s="119"/>
      <c r="UWK57" s="119"/>
      <c r="UWL57" s="119"/>
      <c r="UWM57" s="119"/>
      <c r="UWN57" s="119"/>
      <c r="UWO57" s="119"/>
      <c r="UWP57" s="119"/>
      <c r="UWQ57" s="119"/>
      <c r="UWR57" s="119"/>
      <c r="UWS57" s="119"/>
      <c r="UWT57" s="119"/>
      <c r="UWU57" s="119"/>
      <c r="UWV57" s="119"/>
      <c r="UWW57" s="119"/>
      <c r="UWX57" s="119"/>
      <c r="UWY57" s="119"/>
      <c r="UWZ57" s="119"/>
      <c r="UXA57" s="119"/>
      <c r="UXB57" s="119"/>
      <c r="UXC57" s="119"/>
      <c r="UXD57" s="119"/>
      <c r="UXE57" s="119"/>
      <c r="UXF57" s="119"/>
      <c r="UXG57" s="119"/>
      <c r="UXH57" s="119"/>
      <c r="UXI57" s="119"/>
      <c r="UXJ57" s="119"/>
      <c r="UXK57" s="119"/>
      <c r="UXL57" s="119"/>
      <c r="UXM57" s="119"/>
      <c r="UXN57" s="119"/>
      <c r="UXO57" s="119"/>
      <c r="UXP57" s="119"/>
      <c r="UXQ57" s="119"/>
      <c r="UXR57" s="119"/>
      <c r="UXS57" s="119"/>
      <c r="UXT57" s="119"/>
      <c r="UXU57" s="119"/>
      <c r="UXV57" s="119"/>
      <c r="UXW57" s="119"/>
      <c r="UXX57" s="119"/>
      <c r="UXY57" s="119"/>
      <c r="UXZ57" s="119"/>
      <c r="UYA57" s="119"/>
      <c r="UYB57" s="119"/>
      <c r="UYC57" s="119"/>
      <c r="UYD57" s="119"/>
      <c r="UYE57" s="119"/>
      <c r="UYF57" s="119"/>
      <c r="UYG57" s="119"/>
      <c r="UYH57" s="119"/>
      <c r="UYI57" s="119"/>
      <c r="UYJ57" s="119"/>
      <c r="UYK57" s="119"/>
      <c r="UYL57" s="119"/>
      <c r="UYM57" s="119"/>
      <c r="UYN57" s="119"/>
      <c r="UYO57" s="119"/>
      <c r="UYP57" s="119"/>
      <c r="UYQ57" s="119"/>
      <c r="UYR57" s="119"/>
      <c r="UYS57" s="119"/>
      <c r="UYT57" s="119"/>
      <c r="UYU57" s="119"/>
      <c r="UYV57" s="119"/>
      <c r="UYW57" s="119"/>
      <c r="UYX57" s="119"/>
      <c r="UYY57" s="119"/>
      <c r="UYZ57" s="119"/>
      <c r="UZA57" s="119"/>
      <c r="UZB57" s="119"/>
      <c r="UZC57" s="119"/>
      <c r="UZD57" s="119"/>
      <c r="UZE57" s="119"/>
      <c r="UZF57" s="119"/>
      <c r="UZG57" s="119"/>
      <c r="UZH57" s="119"/>
      <c r="UZI57" s="119"/>
      <c r="UZJ57" s="119"/>
      <c r="UZK57" s="119"/>
      <c r="UZL57" s="119"/>
      <c r="UZM57" s="119"/>
      <c r="UZN57" s="119"/>
      <c r="UZO57" s="119"/>
      <c r="UZP57" s="119"/>
      <c r="UZQ57" s="119"/>
      <c r="UZR57" s="119"/>
      <c r="UZS57" s="119"/>
      <c r="UZT57" s="119"/>
      <c r="UZU57" s="119"/>
      <c r="UZV57" s="119"/>
      <c r="UZW57" s="119"/>
      <c r="UZX57" s="119"/>
      <c r="UZY57" s="119"/>
      <c r="UZZ57" s="119"/>
      <c r="VAA57" s="119"/>
      <c r="VAB57" s="119"/>
      <c r="VAC57" s="119"/>
      <c r="VAD57" s="119"/>
      <c r="VAE57" s="119"/>
      <c r="VAF57" s="119"/>
      <c r="VAG57" s="119"/>
      <c r="VAH57" s="119"/>
      <c r="VAI57" s="119"/>
      <c r="VAJ57" s="119"/>
      <c r="VAK57" s="119"/>
      <c r="VAL57" s="119"/>
      <c r="VAM57" s="119"/>
      <c r="VAN57" s="119"/>
      <c r="VAO57" s="119"/>
      <c r="VAP57" s="119"/>
      <c r="VAQ57" s="119"/>
      <c r="VAR57" s="119"/>
      <c r="VAS57" s="119"/>
      <c r="VAT57" s="119"/>
      <c r="VAU57" s="119"/>
      <c r="VAV57" s="119"/>
      <c r="VAW57" s="119"/>
      <c r="VAX57" s="119"/>
      <c r="VAY57" s="119"/>
      <c r="VAZ57" s="119"/>
      <c r="VBA57" s="119"/>
      <c r="VBB57" s="119"/>
      <c r="VBC57" s="119"/>
      <c r="VBD57" s="119"/>
      <c r="VBE57" s="119"/>
      <c r="VBF57" s="119"/>
      <c r="VBG57" s="119"/>
      <c r="VBH57" s="119"/>
      <c r="VBI57" s="119"/>
      <c r="VBJ57" s="119"/>
      <c r="VBK57" s="119"/>
      <c r="VBL57" s="119"/>
      <c r="VBM57" s="119"/>
      <c r="VBN57" s="119"/>
      <c r="VBO57" s="119"/>
      <c r="VBP57" s="119"/>
      <c r="VBQ57" s="119"/>
      <c r="VBR57" s="119"/>
      <c r="VBS57" s="119"/>
      <c r="VBT57" s="119"/>
      <c r="VBU57" s="119"/>
      <c r="VBV57" s="119"/>
      <c r="VBW57" s="119"/>
      <c r="VBX57" s="119"/>
      <c r="VBY57" s="119"/>
      <c r="VBZ57" s="119"/>
      <c r="VCA57" s="119"/>
      <c r="VCB57" s="119"/>
      <c r="VCC57" s="119"/>
      <c r="VCD57" s="119"/>
      <c r="VCE57" s="119"/>
      <c r="VCF57" s="119"/>
      <c r="VCG57" s="119"/>
      <c r="VCH57" s="119"/>
      <c r="VCI57" s="119"/>
      <c r="VCJ57" s="119"/>
      <c r="VCK57" s="119"/>
      <c r="VCL57" s="119"/>
      <c r="VCM57" s="119"/>
      <c r="VCN57" s="119"/>
      <c r="VCO57" s="119"/>
      <c r="VCP57" s="119"/>
      <c r="VCQ57" s="119"/>
      <c r="VCR57" s="119"/>
      <c r="VCS57" s="119"/>
      <c r="VCT57" s="119"/>
      <c r="VCU57" s="119"/>
      <c r="VCV57" s="119"/>
      <c r="VCW57" s="119"/>
      <c r="VCX57" s="119"/>
      <c r="VCY57" s="119"/>
      <c r="VCZ57" s="119"/>
      <c r="VDA57" s="119"/>
      <c r="VDB57" s="119"/>
      <c r="VDC57" s="119"/>
      <c r="VDD57" s="119"/>
      <c r="VDE57" s="119"/>
      <c r="VDF57" s="119"/>
      <c r="VDG57" s="119"/>
      <c r="VDH57" s="119"/>
      <c r="VDI57" s="119"/>
      <c r="VDJ57" s="119"/>
      <c r="VDK57" s="119"/>
      <c r="VDL57" s="119"/>
      <c r="VDM57" s="119"/>
      <c r="VDN57" s="119"/>
      <c r="VDO57" s="119"/>
      <c r="VDP57" s="119"/>
      <c r="VDQ57" s="119"/>
      <c r="VDR57" s="119"/>
      <c r="VDS57" s="119"/>
      <c r="VDT57" s="119"/>
      <c r="VDU57" s="119"/>
      <c r="VDV57" s="119"/>
      <c r="VDW57" s="119"/>
      <c r="VDX57" s="119"/>
      <c r="VDY57" s="119"/>
      <c r="VDZ57" s="119"/>
      <c r="VEA57" s="119"/>
      <c r="VEB57" s="119"/>
      <c r="VEC57" s="119"/>
      <c r="VED57" s="119"/>
      <c r="VEE57" s="119"/>
      <c r="VEF57" s="119"/>
      <c r="VEG57" s="119"/>
      <c r="VEH57" s="119"/>
      <c r="VEI57" s="119"/>
      <c r="VEJ57" s="119"/>
      <c r="VEK57" s="119"/>
      <c r="VEL57" s="119"/>
      <c r="VEM57" s="119"/>
      <c r="VEN57" s="119"/>
      <c r="VEO57" s="119"/>
      <c r="VEP57" s="119"/>
      <c r="VEQ57" s="119"/>
      <c r="VER57" s="119"/>
      <c r="VES57" s="119"/>
      <c r="VET57" s="119"/>
      <c r="VEU57" s="119"/>
      <c r="VEV57" s="119"/>
      <c r="VEW57" s="119"/>
      <c r="VEX57" s="119"/>
      <c r="VEY57" s="119"/>
      <c r="VEZ57" s="119"/>
      <c r="VFA57" s="119"/>
      <c r="VFB57" s="119"/>
      <c r="VFC57" s="119"/>
      <c r="VFD57" s="119"/>
      <c r="VFE57" s="119"/>
      <c r="VFF57" s="119"/>
      <c r="VFG57" s="119"/>
      <c r="VFH57" s="119"/>
      <c r="VFI57" s="119"/>
      <c r="VFJ57" s="119"/>
      <c r="VFK57" s="119"/>
      <c r="VFL57" s="119"/>
      <c r="VFM57" s="119"/>
      <c r="VFN57" s="119"/>
      <c r="VFO57" s="119"/>
      <c r="VFP57" s="119"/>
      <c r="VFQ57" s="119"/>
      <c r="VFR57" s="119"/>
      <c r="VFS57" s="119"/>
      <c r="VFT57" s="119"/>
      <c r="VFU57" s="119"/>
      <c r="VFV57" s="119"/>
      <c r="VFW57" s="119"/>
      <c r="VFX57" s="119"/>
      <c r="VFY57" s="119"/>
      <c r="VFZ57" s="119"/>
      <c r="VGA57" s="119"/>
      <c r="VGB57" s="119"/>
      <c r="VGC57" s="119"/>
      <c r="VGD57" s="119"/>
      <c r="VGE57" s="119"/>
      <c r="VGF57" s="119"/>
      <c r="VGG57" s="119"/>
      <c r="VGH57" s="119"/>
      <c r="VGI57" s="119"/>
      <c r="VGJ57" s="119"/>
      <c r="VGK57" s="119"/>
      <c r="VGL57" s="119"/>
      <c r="VGM57" s="119"/>
      <c r="VGN57" s="119"/>
      <c r="VGO57" s="119"/>
      <c r="VGP57" s="119"/>
      <c r="VGQ57" s="119"/>
      <c r="VGR57" s="119"/>
      <c r="VGS57" s="119"/>
      <c r="VGT57" s="119"/>
      <c r="VGU57" s="119"/>
      <c r="VGV57" s="119"/>
      <c r="VGW57" s="119"/>
      <c r="VGX57" s="119"/>
      <c r="VGY57" s="119"/>
      <c r="VGZ57" s="119"/>
      <c r="VHA57" s="119"/>
      <c r="VHB57" s="119"/>
      <c r="VHC57" s="119"/>
      <c r="VHD57" s="119"/>
      <c r="VHE57" s="119"/>
      <c r="VHF57" s="119"/>
      <c r="VHG57" s="119"/>
      <c r="VHH57" s="119"/>
      <c r="VHI57" s="119"/>
      <c r="VHJ57" s="119"/>
      <c r="VHK57" s="119"/>
      <c r="VHL57" s="119"/>
      <c r="VHM57" s="119"/>
      <c r="VHN57" s="119"/>
      <c r="VHO57" s="119"/>
      <c r="VHP57" s="119"/>
      <c r="VHQ57" s="119"/>
      <c r="VHR57" s="119"/>
      <c r="VHS57" s="119"/>
      <c r="VHT57" s="119"/>
      <c r="VHU57" s="119"/>
      <c r="VHV57" s="119"/>
      <c r="VHW57" s="119"/>
      <c r="VHX57" s="119"/>
      <c r="VHY57" s="119"/>
      <c r="VHZ57" s="119"/>
      <c r="VIA57" s="119"/>
      <c r="VIB57" s="119"/>
      <c r="VIC57" s="119"/>
      <c r="VID57" s="119"/>
      <c r="VIE57" s="119"/>
      <c r="VIF57" s="119"/>
      <c r="VIG57" s="119"/>
      <c r="VIH57" s="119"/>
      <c r="VII57" s="119"/>
      <c r="VIJ57" s="119"/>
      <c r="VIK57" s="119"/>
      <c r="VIL57" s="119"/>
      <c r="VIM57" s="119"/>
      <c r="VIN57" s="119"/>
      <c r="VIO57" s="119"/>
      <c r="VIP57" s="119"/>
      <c r="VIQ57" s="119"/>
      <c r="VIR57" s="119"/>
      <c r="VIS57" s="119"/>
      <c r="VIT57" s="119"/>
      <c r="VIU57" s="119"/>
      <c r="VIV57" s="119"/>
      <c r="VIW57" s="119"/>
      <c r="VIX57" s="119"/>
      <c r="VIY57" s="119"/>
      <c r="VIZ57" s="119"/>
      <c r="VJA57" s="119"/>
      <c r="VJB57" s="119"/>
      <c r="VJC57" s="119"/>
      <c r="VJD57" s="119"/>
      <c r="VJE57" s="119"/>
      <c r="VJF57" s="119"/>
      <c r="VJG57" s="119"/>
      <c r="VJH57" s="119"/>
      <c r="VJI57" s="119"/>
      <c r="VJJ57" s="119"/>
      <c r="VJK57" s="119"/>
      <c r="VJL57" s="119"/>
      <c r="VJM57" s="119"/>
      <c r="VJN57" s="119"/>
      <c r="VJO57" s="119"/>
      <c r="VJP57" s="119"/>
      <c r="VJQ57" s="119"/>
      <c r="VJR57" s="119"/>
      <c r="VJS57" s="119"/>
      <c r="VJT57" s="119"/>
      <c r="VJU57" s="119"/>
      <c r="VJV57" s="119"/>
      <c r="VJW57" s="119"/>
      <c r="VJX57" s="119"/>
      <c r="VJY57" s="119"/>
      <c r="VJZ57" s="119"/>
      <c r="VKA57" s="119"/>
      <c r="VKB57" s="119"/>
      <c r="VKC57" s="119"/>
      <c r="VKD57" s="119"/>
      <c r="VKE57" s="119"/>
      <c r="VKF57" s="119"/>
      <c r="VKG57" s="119"/>
      <c r="VKH57" s="119"/>
      <c r="VKI57" s="119"/>
      <c r="VKJ57" s="119"/>
      <c r="VKK57" s="119"/>
      <c r="VKL57" s="119"/>
      <c r="VKM57" s="119"/>
      <c r="VKN57" s="119"/>
      <c r="VKO57" s="119"/>
      <c r="VKP57" s="119"/>
      <c r="VKQ57" s="119"/>
      <c r="VKR57" s="119"/>
      <c r="VKS57" s="119"/>
      <c r="VKT57" s="119"/>
      <c r="VKU57" s="119"/>
      <c r="VKV57" s="119"/>
      <c r="VKW57" s="119"/>
      <c r="VKX57" s="119"/>
      <c r="VKY57" s="119"/>
      <c r="VKZ57" s="119"/>
      <c r="VLA57" s="119"/>
      <c r="VLB57" s="119"/>
      <c r="VLC57" s="119"/>
      <c r="VLD57" s="119"/>
      <c r="VLE57" s="119"/>
      <c r="VLF57" s="119"/>
      <c r="VLG57" s="119"/>
      <c r="VLH57" s="119"/>
      <c r="VLI57" s="119"/>
      <c r="VLJ57" s="119"/>
      <c r="VLK57" s="119"/>
      <c r="VLL57" s="119"/>
      <c r="VLM57" s="119"/>
      <c r="VLN57" s="119"/>
      <c r="VLO57" s="119"/>
      <c r="VLP57" s="119"/>
      <c r="VLQ57" s="119"/>
      <c r="VLR57" s="119"/>
      <c r="VLS57" s="119"/>
      <c r="VLT57" s="119"/>
      <c r="VLU57" s="119"/>
      <c r="VLV57" s="119"/>
      <c r="VLW57" s="119"/>
      <c r="VLX57" s="119"/>
      <c r="VLY57" s="119"/>
      <c r="VLZ57" s="119"/>
      <c r="VMA57" s="119"/>
      <c r="VMB57" s="119"/>
      <c r="VMC57" s="119"/>
      <c r="VMD57" s="119"/>
      <c r="VME57" s="119"/>
      <c r="VMF57" s="119"/>
      <c r="VMG57" s="119"/>
      <c r="VMH57" s="119"/>
      <c r="VMI57" s="119"/>
      <c r="VMJ57" s="119"/>
      <c r="VMK57" s="119"/>
      <c r="VML57" s="119"/>
      <c r="VMM57" s="119"/>
      <c r="VMN57" s="119"/>
      <c r="VMO57" s="119"/>
      <c r="VMP57" s="119"/>
      <c r="VMQ57" s="119"/>
      <c r="VMR57" s="119"/>
      <c r="VMS57" s="119"/>
      <c r="VMT57" s="119"/>
      <c r="VMU57" s="119"/>
      <c r="VMV57" s="119"/>
      <c r="VMW57" s="119"/>
      <c r="VMX57" s="119"/>
      <c r="VMY57" s="119"/>
      <c r="VMZ57" s="119"/>
      <c r="VNA57" s="119"/>
      <c r="VNB57" s="119"/>
      <c r="VNC57" s="119"/>
      <c r="VND57" s="119"/>
      <c r="VNE57" s="119"/>
      <c r="VNF57" s="119"/>
      <c r="VNG57" s="119"/>
      <c r="VNH57" s="119"/>
      <c r="VNI57" s="119"/>
      <c r="VNJ57" s="119"/>
      <c r="VNK57" s="119"/>
      <c r="VNL57" s="119"/>
      <c r="VNM57" s="119"/>
      <c r="VNN57" s="119"/>
      <c r="VNO57" s="119"/>
      <c r="VNP57" s="119"/>
      <c r="VNQ57" s="119"/>
      <c r="VNR57" s="119"/>
      <c r="VNS57" s="119"/>
      <c r="VNT57" s="119"/>
      <c r="VNU57" s="119"/>
      <c r="VNV57" s="119"/>
      <c r="VNW57" s="119"/>
      <c r="VNX57" s="119"/>
      <c r="VNY57" s="119"/>
      <c r="VNZ57" s="119"/>
      <c r="VOA57" s="119"/>
      <c r="VOB57" s="119"/>
      <c r="VOC57" s="119"/>
      <c r="VOD57" s="119"/>
      <c r="VOE57" s="119"/>
      <c r="VOF57" s="119"/>
      <c r="VOG57" s="119"/>
      <c r="VOH57" s="119"/>
      <c r="VOI57" s="119"/>
      <c r="VOJ57" s="119"/>
      <c r="VOK57" s="119"/>
      <c r="VOL57" s="119"/>
      <c r="VOM57" s="119"/>
      <c r="VON57" s="119"/>
      <c r="VOO57" s="119"/>
      <c r="VOP57" s="119"/>
      <c r="VOQ57" s="119"/>
      <c r="VOR57" s="119"/>
      <c r="VOS57" s="119"/>
      <c r="VOT57" s="119"/>
      <c r="VOU57" s="119"/>
      <c r="VOV57" s="119"/>
      <c r="VOW57" s="119"/>
      <c r="VOX57" s="119"/>
      <c r="VOY57" s="119"/>
      <c r="VOZ57" s="119"/>
      <c r="VPA57" s="119"/>
      <c r="VPB57" s="119"/>
      <c r="VPC57" s="119"/>
      <c r="VPD57" s="119"/>
      <c r="VPE57" s="119"/>
      <c r="VPF57" s="119"/>
      <c r="VPG57" s="119"/>
      <c r="VPH57" s="119"/>
      <c r="VPI57" s="119"/>
      <c r="VPJ57" s="119"/>
      <c r="VPK57" s="119"/>
      <c r="VPL57" s="119"/>
      <c r="VPM57" s="119"/>
      <c r="VPN57" s="119"/>
      <c r="VPO57" s="119"/>
      <c r="VPP57" s="119"/>
      <c r="VPQ57" s="119"/>
      <c r="VPR57" s="119"/>
      <c r="VPS57" s="119"/>
      <c r="VPT57" s="119"/>
      <c r="VPU57" s="119"/>
      <c r="VPV57" s="119"/>
      <c r="VPW57" s="119"/>
      <c r="VPX57" s="119"/>
      <c r="VPY57" s="119"/>
      <c r="VPZ57" s="119"/>
      <c r="VQA57" s="119"/>
      <c r="VQB57" s="119"/>
      <c r="VQC57" s="119"/>
      <c r="VQD57" s="119"/>
      <c r="VQE57" s="119"/>
      <c r="VQF57" s="119"/>
      <c r="VQG57" s="119"/>
      <c r="VQH57" s="119"/>
      <c r="VQI57" s="119"/>
      <c r="VQJ57" s="119"/>
      <c r="VQK57" s="119"/>
      <c r="VQL57" s="119"/>
      <c r="VQM57" s="119"/>
      <c r="VQN57" s="119"/>
      <c r="VQO57" s="119"/>
      <c r="VQP57" s="119"/>
      <c r="VQQ57" s="119"/>
      <c r="VQR57" s="119"/>
      <c r="VQS57" s="119"/>
      <c r="VQT57" s="119"/>
      <c r="VQU57" s="119"/>
      <c r="VQV57" s="119"/>
      <c r="VQW57" s="119"/>
      <c r="VQX57" s="119"/>
      <c r="VQY57" s="119"/>
      <c r="VQZ57" s="119"/>
      <c r="VRA57" s="119"/>
      <c r="VRB57" s="119"/>
      <c r="VRC57" s="119"/>
      <c r="VRD57" s="119"/>
      <c r="VRE57" s="119"/>
      <c r="VRF57" s="119"/>
      <c r="VRG57" s="119"/>
      <c r="VRH57" s="119"/>
      <c r="VRI57" s="119"/>
      <c r="VRJ57" s="119"/>
      <c r="VRK57" s="119"/>
      <c r="VRL57" s="119"/>
      <c r="VRM57" s="119"/>
      <c r="VRN57" s="119"/>
      <c r="VRO57" s="119"/>
      <c r="VRP57" s="119"/>
      <c r="VRQ57" s="119"/>
      <c r="VRR57" s="119"/>
      <c r="VRS57" s="119"/>
      <c r="VRT57" s="119"/>
      <c r="VRU57" s="119"/>
      <c r="VRV57" s="119"/>
      <c r="VRW57" s="119"/>
      <c r="VRX57" s="119"/>
      <c r="VRY57" s="119"/>
      <c r="VRZ57" s="119"/>
      <c r="VSA57" s="119"/>
      <c r="VSB57" s="119"/>
      <c r="VSC57" s="119"/>
      <c r="VSD57" s="119"/>
      <c r="VSE57" s="119"/>
      <c r="VSF57" s="119"/>
      <c r="VSG57" s="119"/>
      <c r="VSH57" s="119"/>
      <c r="VSI57" s="119"/>
      <c r="VSJ57" s="119"/>
      <c r="VSK57" s="119"/>
      <c r="VSL57" s="119"/>
      <c r="VSM57" s="119"/>
      <c r="VSN57" s="119"/>
      <c r="VSO57" s="119"/>
      <c r="VSP57" s="119"/>
      <c r="VSQ57" s="119"/>
      <c r="VSR57" s="119"/>
      <c r="VSS57" s="119"/>
      <c r="VST57" s="119"/>
      <c r="VSU57" s="119"/>
      <c r="VSV57" s="119"/>
      <c r="VSW57" s="119"/>
      <c r="VSX57" s="119"/>
      <c r="VSY57" s="119"/>
      <c r="VSZ57" s="119"/>
      <c r="VTA57" s="119"/>
      <c r="VTB57" s="119"/>
      <c r="VTC57" s="119"/>
      <c r="VTD57" s="119"/>
      <c r="VTE57" s="119"/>
      <c r="VTF57" s="119"/>
      <c r="VTG57" s="119"/>
      <c r="VTH57" s="119"/>
      <c r="VTI57" s="119"/>
      <c r="VTJ57" s="119"/>
      <c r="VTK57" s="119"/>
      <c r="VTL57" s="119"/>
      <c r="VTM57" s="119"/>
      <c r="VTN57" s="119"/>
      <c r="VTO57" s="119"/>
      <c r="VTP57" s="119"/>
      <c r="VTQ57" s="119"/>
      <c r="VTR57" s="119"/>
      <c r="VTS57" s="119"/>
      <c r="VTT57" s="119"/>
      <c r="VTU57" s="119"/>
      <c r="VTV57" s="119"/>
      <c r="VTW57" s="119"/>
      <c r="VTX57" s="119"/>
      <c r="VTY57" s="119"/>
      <c r="VTZ57" s="119"/>
      <c r="VUA57" s="119"/>
      <c r="VUB57" s="119"/>
      <c r="VUC57" s="119"/>
      <c r="VUD57" s="119"/>
      <c r="VUE57" s="119"/>
      <c r="VUF57" s="119"/>
      <c r="VUG57" s="119"/>
      <c r="VUH57" s="119"/>
      <c r="VUI57" s="119"/>
      <c r="VUJ57" s="119"/>
      <c r="VUK57" s="119"/>
      <c r="VUL57" s="119"/>
      <c r="VUM57" s="119"/>
      <c r="VUN57" s="119"/>
      <c r="VUO57" s="119"/>
      <c r="VUP57" s="119"/>
      <c r="VUQ57" s="119"/>
      <c r="VUR57" s="119"/>
      <c r="VUS57" s="119"/>
      <c r="VUT57" s="119"/>
      <c r="VUU57" s="119"/>
      <c r="VUV57" s="119"/>
      <c r="VUW57" s="119"/>
      <c r="VUX57" s="119"/>
      <c r="VUY57" s="119"/>
      <c r="VUZ57" s="119"/>
      <c r="VVA57" s="119"/>
      <c r="VVB57" s="119"/>
      <c r="VVC57" s="119"/>
      <c r="VVD57" s="119"/>
      <c r="VVE57" s="119"/>
      <c r="VVF57" s="119"/>
      <c r="VVG57" s="119"/>
      <c r="VVH57" s="119"/>
      <c r="VVI57" s="119"/>
      <c r="VVJ57" s="119"/>
      <c r="VVK57" s="119"/>
      <c r="VVL57" s="119"/>
      <c r="VVM57" s="119"/>
      <c r="VVN57" s="119"/>
      <c r="VVO57" s="119"/>
      <c r="VVP57" s="119"/>
      <c r="VVQ57" s="119"/>
      <c r="VVR57" s="119"/>
      <c r="VVS57" s="119"/>
      <c r="VVT57" s="119"/>
      <c r="VVU57" s="119"/>
      <c r="VVV57" s="119"/>
      <c r="VVW57" s="119"/>
      <c r="VVX57" s="119"/>
      <c r="VVY57" s="119"/>
      <c r="VVZ57" s="119"/>
      <c r="VWA57" s="119"/>
      <c r="VWB57" s="119"/>
      <c r="VWC57" s="119"/>
      <c r="VWD57" s="119"/>
      <c r="VWE57" s="119"/>
      <c r="VWF57" s="119"/>
      <c r="VWG57" s="119"/>
      <c r="VWH57" s="119"/>
      <c r="VWI57" s="119"/>
      <c r="VWJ57" s="119"/>
      <c r="VWK57" s="119"/>
      <c r="VWL57" s="119"/>
      <c r="VWM57" s="119"/>
      <c r="VWN57" s="119"/>
      <c r="VWO57" s="119"/>
      <c r="VWP57" s="119"/>
      <c r="VWQ57" s="119"/>
      <c r="VWR57" s="119"/>
      <c r="VWS57" s="119"/>
      <c r="VWT57" s="119"/>
      <c r="VWU57" s="119"/>
      <c r="VWV57" s="119"/>
      <c r="VWW57" s="119"/>
      <c r="VWX57" s="119"/>
      <c r="VWY57" s="119"/>
      <c r="VWZ57" s="119"/>
      <c r="VXA57" s="119"/>
      <c r="VXB57" s="119"/>
      <c r="VXC57" s="119"/>
      <c r="VXD57" s="119"/>
      <c r="VXE57" s="119"/>
      <c r="VXF57" s="119"/>
      <c r="VXG57" s="119"/>
      <c r="VXH57" s="119"/>
      <c r="VXI57" s="119"/>
      <c r="VXJ57" s="119"/>
      <c r="VXK57" s="119"/>
      <c r="VXL57" s="119"/>
      <c r="VXM57" s="119"/>
      <c r="VXN57" s="119"/>
      <c r="VXO57" s="119"/>
      <c r="VXP57" s="119"/>
      <c r="VXQ57" s="119"/>
      <c r="VXR57" s="119"/>
      <c r="VXS57" s="119"/>
      <c r="VXT57" s="119"/>
      <c r="VXU57" s="119"/>
      <c r="VXV57" s="119"/>
      <c r="VXW57" s="119"/>
      <c r="VXX57" s="119"/>
      <c r="VXY57" s="119"/>
      <c r="VXZ57" s="119"/>
      <c r="VYA57" s="119"/>
      <c r="VYB57" s="119"/>
      <c r="VYC57" s="119"/>
      <c r="VYD57" s="119"/>
      <c r="VYE57" s="119"/>
      <c r="VYF57" s="119"/>
      <c r="VYG57" s="119"/>
      <c r="VYH57" s="119"/>
      <c r="VYI57" s="119"/>
      <c r="VYJ57" s="119"/>
      <c r="VYK57" s="119"/>
      <c r="VYL57" s="119"/>
      <c r="VYM57" s="119"/>
      <c r="VYN57" s="119"/>
      <c r="VYO57" s="119"/>
      <c r="VYP57" s="119"/>
      <c r="VYQ57" s="119"/>
      <c r="VYR57" s="119"/>
      <c r="VYS57" s="119"/>
      <c r="VYT57" s="119"/>
      <c r="VYU57" s="119"/>
      <c r="VYV57" s="119"/>
      <c r="VYW57" s="119"/>
      <c r="VYX57" s="119"/>
      <c r="VYY57" s="119"/>
      <c r="VYZ57" s="119"/>
      <c r="VZA57" s="119"/>
      <c r="VZB57" s="119"/>
      <c r="VZC57" s="119"/>
      <c r="VZD57" s="119"/>
      <c r="VZE57" s="119"/>
      <c r="VZF57" s="119"/>
      <c r="VZG57" s="119"/>
      <c r="VZH57" s="119"/>
      <c r="VZI57" s="119"/>
      <c r="VZJ57" s="119"/>
      <c r="VZK57" s="119"/>
      <c r="VZL57" s="119"/>
      <c r="VZM57" s="119"/>
      <c r="VZN57" s="119"/>
      <c r="VZO57" s="119"/>
      <c r="VZP57" s="119"/>
      <c r="VZQ57" s="119"/>
      <c r="VZR57" s="119"/>
      <c r="VZS57" s="119"/>
      <c r="VZT57" s="119"/>
      <c r="VZU57" s="119"/>
      <c r="VZV57" s="119"/>
      <c r="VZW57" s="119"/>
      <c r="VZX57" s="119"/>
      <c r="VZY57" s="119"/>
      <c r="VZZ57" s="119"/>
      <c r="WAA57" s="119"/>
      <c r="WAB57" s="119"/>
      <c r="WAC57" s="119"/>
      <c r="WAD57" s="119"/>
      <c r="WAE57" s="119"/>
      <c r="WAF57" s="119"/>
      <c r="WAG57" s="119"/>
      <c r="WAH57" s="119"/>
      <c r="WAI57" s="119"/>
      <c r="WAJ57" s="119"/>
      <c r="WAK57" s="119"/>
      <c r="WAL57" s="119"/>
      <c r="WAM57" s="119"/>
      <c r="WAN57" s="119"/>
      <c r="WAO57" s="119"/>
      <c r="WAP57" s="119"/>
      <c r="WAQ57" s="119"/>
      <c r="WAR57" s="119"/>
      <c r="WAS57" s="119"/>
      <c r="WAT57" s="119"/>
      <c r="WAU57" s="119"/>
      <c r="WAV57" s="119"/>
      <c r="WAW57" s="119"/>
      <c r="WAX57" s="119"/>
      <c r="WAY57" s="119"/>
      <c r="WAZ57" s="119"/>
      <c r="WBA57" s="119"/>
      <c r="WBB57" s="119"/>
      <c r="WBC57" s="119"/>
      <c r="WBD57" s="119"/>
      <c r="WBE57" s="119"/>
      <c r="WBF57" s="119"/>
      <c r="WBG57" s="119"/>
      <c r="WBH57" s="119"/>
      <c r="WBI57" s="119"/>
      <c r="WBJ57" s="119"/>
      <c r="WBK57" s="119"/>
      <c r="WBL57" s="119"/>
      <c r="WBM57" s="119"/>
      <c r="WBN57" s="119"/>
      <c r="WBO57" s="119"/>
      <c r="WBP57" s="119"/>
      <c r="WBQ57" s="119"/>
      <c r="WBR57" s="119"/>
      <c r="WBS57" s="119"/>
      <c r="WBT57" s="119"/>
      <c r="WBU57" s="119"/>
      <c r="WBV57" s="119"/>
      <c r="WBW57" s="119"/>
      <c r="WBX57" s="119"/>
      <c r="WBY57" s="119"/>
      <c r="WBZ57" s="119"/>
      <c r="WCA57" s="119"/>
      <c r="WCB57" s="119"/>
      <c r="WCC57" s="119"/>
      <c r="WCD57" s="119"/>
      <c r="WCE57" s="119"/>
      <c r="WCF57" s="119"/>
      <c r="WCG57" s="119"/>
      <c r="WCH57" s="119"/>
      <c r="WCI57" s="119"/>
      <c r="WCJ57" s="119"/>
      <c r="WCK57" s="119"/>
      <c r="WCL57" s="119"/>
      <c r="WCM57" s="119"/>
      <c r="WCN57" s="119"/>
      <c r="WCO57" s="119"/>
      <c r="WCP57" s="119"/>
      <c r="WCQ57" s="119"/>
      <c r="WCR57" s="119"/>
      <c r="WCS57" s="119"/>
      <c r="WCT57" s="119"/>
      <c r="WCU57" s="119"/>
      <c r="WCV57" s="119"/>
      <c r="WCW57" s="119"/>
      <c r="WCX57" s="119"/>
      <c r="WCY57" s="119"/>
      <c r="WCZ57" s="119"/>
      <c r="WDA57" s="119"/>
      <c r="WDB57" s="119"/>
      <c r="WDC57" s="119"/>
      <c r="WDD57" s="119"/>
      <c r="WDE57" s="119"/>
      <c r="WDF57" s="119"/>
      <c r="WDG57" s="119"/>
      <c r="WDH57" s="119"/>
      <c r="WDI57" s="119"/>
      <c r="WDJ57" s="119"/>
      <c r="WDK57" s="119"/>
      <c r="WDL57" s="119"/>
      <c r="WDM57" s="119"/>
      <c r="WDN57" s="119"/>
      <c r="WDO57" s="119"/>
      <c r="WDP57" s="119"/>
      <c r="WDQ57" s="119"/>
      <c r="WDR57" s="119"/>
      <c r="WDS57" s="119"/>
      <c r="WDT57" s="119"/>
      <c r="WDU57" s="119"/>
      <c r="WDV57" s="119"/>
      <c r="WDW57" s="119"/>
      <c r="WDX57" s="119"/>
      <c r="WDY57" s="119"/>
      <c r="WDZ57" s="119"/>
      <c r="WEA57" s="119"/>
      <c r="WEB57" s="119"/>
      <c r="WEC57" s="119"/>
      <c r="WED57" s="119"/>
      <c r="WEE57" s="119"/>
      <c r="WEF57" s="119"/>
      <c r="WEG57" s="119"/>
      <c r="WEH57" s="119"/>
      <c r="WEI57" s="119"/>
      <c r="WEJ57" s="119"/>
      <c r="WEK57" s="119"/>
      <c r="WEL57" s="119"/>
      <c r="WEM57" s="119"/>
      <c r="WEN57" s="119"/>
      <c r="WEO57" s="119"/>
      <c r="WEP57" s="119"/>
      <c r="WEQ57" s="119"/>
      <c r="WER57" s="119"/>
      <c r="WES57" s="119"/>
      <c r="WET57" s="119"/>
      <c r="WEU57" s="119"/>
      <c r="WEV57" s="119"/>
      <c r="WEW57" s="119"/>
      <c r="WEX57" s="119"/>
      <c r="WEY57" s="119"/>
      <c r="WEZ57" s="119"/>
      <c r="WFA57" s="119"/>
      <c r="WFB57" s="119"/>
      <c r="WFC57" s="119"/>
      <c r="WFD57" s="119"/>
      <c r="WFE57" s="119"/>
      <c r="WFF57" s="119"/>
      <c r="WFG57" s="119"/>
      <c r="WFH57" s="119"/>
      <c r="WFI57" s="119"/>
      <c r="WFJ57" s="119"/>
      <c r="WFK57" s="119"/>
      <c r="WFL57" s="119"/>
      <c r="WFM57" s="119"/>
      <c r="WFN57" s="119"/>
      <c r="WFO57" s="119"/>
      <c r="WFP57" s="119"/>
      <c r="WFQ57" s="119"/>
      <c r="WFR57" s="119"/>
      <c r="WFS57" s="119"/>
      <c r="WFT57" s="119"/>
      <c r="WFU57" s="119"/>
      <c r="WFV57" s="119"/>
      <c r="WFW57" s="119"/>
      <c r="WFX57" s="119"/>
      <c r="WFY57" s="119"/>
      <c r="WFZ57" s="119"/>
      <c r="WGA57" s="119"/>
      <c r="WGB57" s="119"/>
      <c r="WGC57" s="119"/>
      <c r="WGD57" s="119"/>
      <c r="WGE57" s="119"/>
      <c r="WGF57" s="119"/>
      <c r="WGG57" s="119"/>
      <c r="WGH57" s="119"/>
      <c r="WGI57" s="119"/>
      <c r="WGJ57" s="119"/>
      <c r="WGK57" s="119"/>
      <c r="WGL57" s="119"/>
      <c r="WGM57" s="119"/>
      <c r="WGN57" s="119"/>
      <c r="WGO57" s="119"/>
      <c r="WGP57" s="119"/>
      <c r="WGQ57" s="119"/>
      <c r="WGR57" s="119"/>
      <c r="WGS57" s="119"/>
      <c r="WGT57" s="119"/>
      <c r="WGU57" s="119"/>
      <c r="WGV57" s="119"/>
      <c r="WGW57" s="119"/>
      <c r="WGX57" s="119"/>
      <c r="WGY57" s="119"/>
      <c r="WGZ57" s="119"/>
      <c r="WHA57" s="119"/>
      <c r="WHB57" s="119"/>
      <c r="WHC57" s="119"/>
      <c r="WHD57" s="119"/>
      <c r="WHE57" s="119"/>
      <c r="WHF57" s="119"/>
      <c r="WHG57" s="119"/>
      <c r="WHH57" s="119"/>
      <c r="WHI57" s="119"/>
      <c r="WHJ57" s="119"/>
      <c r="WHK57" s="119"/>
      <c r="WHL57" s="119"/>
      <c r="WHM57" s="119"/>
      <c r="WHN57" s="119"/>
      <c r="WHO57" s="119"/>
      <c r="WHP57" s="119"/>
      <c r="WHQ57" s="119"/>
      <c r="WHR57" s="119"/>
      <c r="WHS57" s="119"/>
      <c r="WHT57" s="119"/>
      <c r="WHU57" s="119"/>
      <c r="WHV57" s="119"/>
      <c r="WHW57" s="119"/>
      <c r="WHX57" s="119"/>
      <c r="WHY57" s="119"/>
      <c r="WHZ57" s="119"/>
      <c r="WIA57" s="119"/>
      <c r="WIB57" s="119"/>
      <c r="WIC57" s="119"/>
      <c r="WID57" s="119"/>
      <c r="WIE57" s="119"/>
      <c r="WIF57" s="119"/>
      <c r="WIG57" s="119"/>
      <c r="WIH57" s="119"/>
      <c r="WII57" s="119"/>
      <c r="WIJ57" s="119"/>
      <c r="WIK57" s="119"/>
      <c r="WIL57" s="119"/>
      <c r="WIM57" s="119"/>
      <c r="WIN57" s="119"/>
      <c r="WIO57" s="119"/>
      <c r="WIP57" s="119"/>
      <c r="WIQ57" s="119"/>
      <c r="WIR57" s="119"/>
      <c r="WIS57" s="119"/>
      <c r="WIT57" s="119"/>
      <c r="WIU57" s="119"/>
      <c r="WIV57" s="119"/>
      <c r="WIW57" s="119"/>
      <c r="WIX57" s="119"/>
      <c r="WIY57" s="119"/>
      <c r="WIZ57" s="119"/>
      <c r="WJA57" s="119"/>
      <c r="WJB57" s="119"/>
      <c r="WJC57" s="119"/>
      <c r="WJD57" s="119"/>
      <c r="WJE57" s="119"/>
      <c r="WJF57" s="119"/>
      <c r="WJG57" s="119"/>
      <c r="WJH57" s="119"/>
      <c r="WJI57" s="119"/>
      <c r="WJJ57" s="119"/>
      <c r="WJK57" s="119"/>
      <c r="WJL57" s="119"/>
      <c r="WJM57" s="119"/>
      <c r="WJN57" s="119"/>
      <c r="WJO57" s="119"/>
      <c r="WJP57" s="119"/>
      <c r="WJQ57" s="119"/>
      <c r="WJR57" s="119"/>
      <c r="WJS57" s="119"/>
      <c r="WJT57" s="119"/>
      <c r="WJU57" s="119"/>
      <c r="WJV57" s="119"/>
      <c r="WJW57" s="119"/>
      <c r="WJX57" s="119"/>
      <c r="WJY57" s="119"/>
      <c r="WJZ57" s="119"/>
      <c r="WKA57" s="119"/>
      <c r="WKB57" s="119"/>
      <c r="WKC57" s="119"/>
      <c r="WKD57" s="119"/>
      <c r="WKE57" s="119"/>
      <c r="WKF57" s="119"/>
      <c r="WKG57" s="119"/>
      <c r="WKH57" s="119"/>
      <c r="WKI57" s="119"/>
      <c r="WKJ57" s="119"/>
      <c r="WKK57" s="119"/>
      <c r="WKL57" s="119"/>
      <c r="WKM57" s="119"/>
      <c r="WKN57" s="119"/>
      <c r="WKO57" s="119"/>
      <c r="WKP57" s="119"/>
      <c r="WKQ57" s="119"/>
      <c r="WKR57" s="119"/>
      <c r="WKS57" s="119"/>
      <c r="WKT57" s="119"/>
      <c r="WKU57" s="119"/>
      <c r="WKV57" s="119"/>
      <c r="WKW57" s="119"/>
      <c r="WKX57" s="119"/>
      <c r="WKY57" s="119"/>
      <c r="WKZ57" s="119"/>
      <c r="WLA57" s="119"/>
      <c r="WLB57" s="119"/>
      <c r="WLC57" s="119"/>
      <c r="WLD57" s="119"/>
      <c r="WLE57" s="119"/>
      <c r="WLF57" s="119"/>
      <c r="WLG57" s="119"/>
      <c r="WLH57" s="119"/>
      <c r="WLI57" s="119"/>
      <c r="WLJ57" s="119"/>
      <c r="WLK57" s="119"/>
      <c r="WLL57" s="119"/>
      <c r="WLM57" s="119"/>
      <c r="WLN57" s="119"/>
      <c r="WLO57" s="119"/>
      <c r="WLP57" s="119"/>
      <c r="WLQ57" s="119"/>
      <c r="WLR57" s="119"/>
      <c r="WLS57" s="119"/>
      <c r="WLT57" s="119"/>
      <c r="WLU57" s="119"/>
      <c r="WLV57" s="119"/>
      <c r="WLW57" s="119"/>
      <c r="WLX57" s="119"/>
      <c r="WLY57" s="119"/>
      <c r="WLZ57" s="119"/>
      <c r="WMA57" s="119"/>
      <c r="WMB57" s="119"/>
      <c r="WMC57" s="119"/>
      <c r="WMD57" s="119"/>
      <c r="WME57" s="119"/>
      <c r="WMF57" s="119"/>
      <c r="WMG57" s="119"/>
      <c r="WMH57" s="119"/>
      <c r="WMI57" s="119"/>
      <c r="WMJ57" s="119"/>
      <c r="WMK57" s="119"/>
      <c r="WML57" s="119"/>
      <c r="WMM57" s="119"/>
      <c r="WMN57" s="119"/>
      <c r="WMO57" s="119"/>
      <c r="WMP57" s="119"/>
      <c r="WMQ57" s="119"/>
      <c r="WMR57" s="119"/>
      <c r="WMS57" s="119"/>
      <c r="WMT57" s="119"/>
      <c r="WMU57" s="119"/>
      <c r="WMV57" s="119"/>
      <c r="WMW57" s="119"/>
      <c r="WMX57" s="119"/>
      <c r="WMY57" s="119"/>
      <c r="WMZ57" s="119"/>
      <c r="WNA57" s="119"/>
      <c r="WNB57" s="119"/>
      <c r="WNC57" s="119"/>
      <c r="WND57" s="119"/>
      <c r="WNE57" s="119"/>
      <c r="WNF57" s="119"/>
      <c r="WNG57" s="119"/>
      <c r="WNH57" s="119"/>
      <c r="WNI57" s="119"/>
      <c r="WNJ57" s="119"/>
      <c r="WNK57" s="119"/>
      <c r="WNL57" s="119"/>
      <c r="WNM57" s="119"/>
      <c r="WNN57" s="119"/>
      <c r="WNO57" s="119"/>
      <c r="WNP57" s="119"/>
      <c r="WNQ57" s="119"/>
      <c r="WNR57" s="119"/>
      <c r="WNS57" s="119"/>
      <c r="WNT57" s="119"/>
      <c r="WNU57" s="119"/>
      <c r="WNV57" s="119"/>
      <c r="WNW57" s="119"/>
      <c r="WNX57" s="119"/>
      <c r="WNY57" s="119"/>
      <c r="WNZ57" s="119"/>
      <c r="WOA57" s="119"/>
      <c r="WOB57" s="119"/>
      <c r="WOC57" s="119"/>
      <c r="WOD57" s="119"/>
      <c r="WOE57" s="119"/>
      <c r="WOF57" s="119"/>
      <c r="WOG57" s="119"/>
      <c r="WOH57" s="119"/>
      <c r="WOI57" s="119"/>
      <c r="WOJ57" s="119"/>
      <c r="WOK57" s="119"/>
      <c r="WOL57" s="119"/>
      <c r="WOM57" s="119"/>
      <c r="WON57" s="119"/>
      <c r="WOO57" s="119"/>
      <c r="WOP57" s="119"/>
      <c r="WOQ57" s="119"/>
      <c r="WOR57" s="119"/>
      <c r="WOS57" s="119"/>
      <c r="WOT57" s="119"/>
      <c r="WOU57" s="119"/>
      <c r="WOV57" s="119"/>
      <c r="WOW57" s="119"/>
      <c r="WOX57" s="119"/>
      <c r="WOY57" s="119"/>
      <c r="WOZ57" s="119"/>
      <c r="WPA57" s="119"/>
      <c r="WPB57" s="119"/>
      <c r="WPC57" s="119"/>
      <c r="WPD57" s="119"/>
      <c r="WPE57" s="119"/>
      <c r="WPF57" s="119"/>
      <c r="WPG57" s="119"/>
      <c r="WPH57" s="119"/>
      <c r="WPI57" s="119"/>
      <c r="WPJ57" s="119"/>
      <c r="WPK57" s="119"/>
      <c r="WPL57" s="119"/>
      <c r="WPM57" s="119"/>
      <c r="WPN57" s="119"/>
      <c r="WPO57" s="119"/>
      <c r="WPP57" s="119"/>
      <c r="WPQ57" s="119"/>
      <c r="WPR57" s="119"/>
      <c r="WPS57" s="119"/>
      <c r="WPT57" s="119"/>
      <c r="WPU57" s="119"/>
      <c r="WPV57" s="119"/>
      <c r="WPW57" s="119"/>
      <c r="WPX57" s="119"/>
      <c r="WPY57" s="119"/>
      <c r="WPZ57" s="119"/>
      <c r="WQA57" s="119"/>
      <c r="WQB57" s="119"/>
      <c r="WQC57" s="119"/>
      <c r="WQD57" s="119"/>
      <c r="WQE57" s="119"/>
      <c r="WQF57" s="119"/>
      <c r="WQG57" s="119"/>
      <c r="WQH57" s="119"/>
      <c r="WQI57" s="119"/>
      <c r="WQJ57" s="119"/>
      <c r="WQK57" s="119"/>
      <c r="WQL57" s="119"/>
      <c r="WQM57" s="119"/>
      <c r="WQN57" s="119"/>
      <c r="WQO57" s="119"/>
      <c r="WQP57" s="119"/>
      <c r="WQQ57" s="119"/>
      <c r="WQR57" s="119"/>
      <c r="WQS57" s="119"/>
      <c r="WQT57" s="119"/>
      <c r="WQU57" s="119"/>
      <c r="WQV57" s="119"/>
      <c r="WQW57" s="119"/>
      <c r="WQX57" s="119"/>
      <c r="WQY57" s="119"/>
      <c r="WQZ57" s="119"/>
      <c r="WRA57" s="119"/>
      <c r="WRB57" s="119"/>
      <c r="WRC57" s="119"/>
      <c r="WRD57" s="119"/>
      <c r="WRE57" s="119"/>
      <c r="WRF57" s="119"/>
      <c r="WRG57" s="119"/>
      <c r="WRH57" s="119"/>
      <c r="WRI57" s="119"/>
      <c r="WRJ57" s="119"/>
      <c r="WRK57" s="119"/>
      <c r="WRL57" s="119"/>
      <c r="WRM57" s="119"/>
      <c r="WRN57" s="119"/>
      <c r="WRO57" s="119"/>
      <c r="WRP57" s="119"/>
      <c r="WRQ57" s="119"/>
      <c r="WRR57" s="119"/>
      <c r="WRS57" s="119"/>
      <c r="WRT57" s="119"/>
      <c r="WRU57" s="119"/>
      <c r="WRV57" s="119"/>
      <c r="WRW57" s="119"/>
      <c r="WRX57" s="119"/>
      <c r="WRY57" s="119"/>
      <c r="WRZ57" s="119"/>
      <c r="WSA57" s="119"/>
      <c r="WSB57" s="119"/>
      <c r="WSC57" s="119"/>
      <c r="WSD57" s="119"/>
      <c r="WSE57" s="119"/>
      <c r="WSF57" s="119"/>
      <c r="WSG57" s="119"/>
      <c r="WSH57" s="119"/>
      <c r="WSI57" s="119"/>
      <c r="WSJ57" s="119"/>
      <c r="WSK57" s="119"/>
      <c r="WSL57" s="119"/>
      <c r="WSM57" s="119"/>
      <c r="WSN57" s="119"/>
      <c r="WSO57" s="119"/>
      <c r="WSP57" s="119"/>
      <c r="WSQ57" s="119"/>
      <c r="WSR57" s="119"/>
      <c r="WSS57" s="119"/>
      <c r="WST57" s="119"/>
      <c r="WSU57" s="119"/>
      <c r="WSV57" s="119"/>
      <c r="WSW57" s="119"/>
      <c r="WSX57" s="119"/>
      <c r="WSY57" s="119"/>
      <c r="WSZ57" s="119"/>
      <c r="WTA57" s="119"/>
      <c r="WTB57" s="119"/>
      <c r="WTC57" s="119"/>
      <c r="WTD57" s="119"/>
      <c r="WTE57" s="119"/>
      <c r="WTF57" s="119"/>
      <c r="WTG57" s="119"/>
      <c r="WTH57" s="119"/>
      <c r="WTI57" s="119"/>
      <c r="WTJ57" s="119"/>
      <c r="WTK57" s="119"/>
      <c r="WTL57" s="119"/>
      <c r="WTM57" s="119"/>
      <c r="WTN57" s="119"/>
      <c r="WTO57" s="119"/>
      <c r="WTP57" s="119"/>
      <c r="WTQ57" s="119"/>
      <c r="WTR57" s="119"/>
      <c r="WTS57" s="119"/>
      <c r="WTT57" s="119"/>
      <c r="WTU57" s="119"/>
      <c r="WTV57" s="119"/>
      <c r="WTW57" s="119"/>
      <c r="WTX57" s="119"/>
      <c r="WTY57" s="119"/>
      <c r="WTZ57" s="119"/>
      <c r="WUA57" s="119"/>
      <c r="WUB57" s="119"/>
      <c r="WUC57" s="119"/>
      <c r="WUD57" s="119"/>
      <c r="WUE57" s="119"/>
      <c r="WUF57" s="119"/>
      <c r="WUG57" s="119"/>
      <c r="WUH57" s="119"/>
      <c r="WUI57" s="119"/>
      <c r="WUJ57" s="119"/>
      <c r="WUK57" s="119"/>
      <c r="WUL57" s="119"/>
      <c r="WUM57" s="119"/>
      <c r="WUN57" s="119"/>
      <c r="WUO57" s="119"/>
      <c r="WUP57" s="119"/>
      <c r="WUQ57" s="119"/>
      <c r="WUR57" s="119"/>
      <c r="WUS57" s="119"/>
      <c r="WUT57" s="119"/>
      <c r="WUU57" s="119"/>
      <c r="WUV57" s="119"/>
      <c r="WUW57" s="119"/>
      <c r="WUX57" s="119"/>
      <c r="WUY57" s="119"/>
      <c r="WUZ57" s="119"/>
      <c r="WVA57" s="119"/>
      <c r="WVB57" s="119"/>
      <c r="WVC57" s="119"/>
      <c r="WVD57" s="119"/>
      <c r="WVE57" s="119"/>
      <c r="WVF57" s="119"/>
      <c r="WVG57" s="119"/>
      <c r="WVH57" s="119"/>
      <c r="WVI57" s="119"/>
      <c r="WVJ57" s="119"/>
      <c r="WVK57" s="119"/>
      <c r="WVL57" s="119"/>
      <c r="WVM57" s="119"/>
      <c r="WVN57" s="119"/>
      <c r="WVO57" s="119"/>
      <c r="WVP57" s="119"/>
      <c r="WVQ57" s="119"/>
      <c r="WVR57" s="119"/>
      <c r="WVS57" s="119"/>
      <c r="WVT57" s="119"/>
      <c r="WVU57" s="119"/>
      <c r="WVV57" s="119"/>
      <c r="WVW57" s="119"/>
      <c r="WVX57" s="119"/>
      <c r="WVY57" s="119"/>
      <c r="WVZ57" s="119"/>
      <c r="WWA57" s="119"/>
      <c r="WWB57" s="119"/>
      <c r="WWC57" s="119"/>
      <c r="WWD57" s="119"/>
      <c r="WWE57" s="119"/>
      <c r="WWF57" s="119"/>
      <c r="WWG57" s="119"/>
      <c r="WWH57" s="119"/>
      <c r="WWI57" s="119"/>
      <c r="WWJ57" s="119"/>
      <c r="WWK57" s="119"/>
      <c r="WWL57" s="119"/>
      <c r="WWM57" s="119"/>
      <c r="WWN57" s="119"/>
      <c r="WWO57" s="119"/>
      <c r="WWP57" s="119"/>
      <c r="WWQ57" s="119"/>
      <c r="WWR57" s="119"/>
      <c r="WWS57" s="119"/>
      <c r="WWT57" s="119"/>
      <c r="WWU57" s="119"/>
      <c r="WWV57" s="119"/>
      <c r="WWW57" s="119"/>
      <c r="WWX57" s="119"/>
      <c r="WWY57" s="119"/>
      <c r="WWZ57" s="119"/>
      <c r="WXA57" s="119"/>
      <c r="WXB57" s="119"/>
      <c r="WXC57" s="119"/>
      <c r="WXD57" s="119"/>
      <c r="WXE57" s="119"/>
      <c r="WXF57" s="119"/>
      <c r="WXG57" s="119"/>
      <c r="WXH57" s="119"/>
      <c r="WXI57" s="119"/>
      <c r="WXJ57" s="119"/>
      <c r="WXK57" s="119"/>
      <c r="WXL57" s="119"/>
      <c r="WXM57" s="119"/>
      <c r="WXN57" s="119"/>
      <c r="WXO57" s="119"/>
      <c r="WXP57" s="119"/>
      <c r="WXQ57" s="119"/>
      <c r="WXR57" s="119"/>
      <c r="WXS57" s="119"/>
      <c r="WXT57" s="119"/>
      <c r="WXU57" s="119"/>
      <c r="WXV57" s="119"/>
      <c r="WXW57" s="119"/>
      <c r="WXX57" s="119"/>
      <c r="WXY57" s="119"/>
      <c r="WXZ57" s="119"/>
      <c r="WYA57" s="119"/>
      <c r="WYB57" s="119"/>
      <c r="WYC57" s="119"/>
      <c r="WYD57" s="119"/>
      <c r="WYE57" s="119"/>
      <c r="WYF57" s="119"/>
      <c r="WYG57" s="119"/>
      <c r="WYH57" s="119"/>
      <c r="WYI57" s="119"/>
      <c r="WYJ57" s="119"/>
      <c r="WYK57" s="119"/>
      <c r="WYL57" s="119"/>
      <c r="WYM57" s="119"/>
      <c r="WYN57" s="119"/>
      <c r="WYO57" s="119"/>
      <c r="WYP57" s="119"/>
      <c r="WYQ57" s="119"/>
      <c r="WYR57" s="119"/>
      <c r="WYS57" s="119"/>
      <c r="WYT57" s="119"/>
      <c r="WYU57" s="119"/>
      <c r="WYV57" s="119"/>
      <c r="WYW57" s="119"/>
      <c r="WYX57" s="119"/>
      <c r="WYY57" s="119"/>
      <c r="WYZ57" s="119"/>
      <c r="WZA57" s="119"/>
      <c r="WZB57" s="119"/>
      <c r="WZC57" s="119"/>
      <c r="WZD57" s="119"/>
      <c r="WZE57" s="119"/>
      <c r="WZF57" s="119"/>
      <c r="WZG57" s="119"/>
      <c r="WZH57" s="119"/>
      <c r="WZI57" s="119"/>
      <c r="WZJ57" s="119"/>
      <c r="WZK57" s="119"/>
      <c r="WZL57" s="119"/>
      <c r="WZM57" s="119"/>
      <c r="WZN57" s="119"/>
      <c r="WZO57" s="119"/>
      <c r="WZP57" s="119"/>
      <c r="WZQ57" s="119"/>
      <c r="WZR57" s="119"/>
      <c r="WZS57" s="119"/>
      <c r="WZT57" s="119"/>
      <c r="WZU57" s="119"/>
      <c r="WZV57" s="119"/>
      <c r="WZW57" s="119"/>
      <c r="WZX57" s="119"/>
      <c r="WZY57" s="119"/>
      <c r="WZZ57" s="119"/>
      <c r="XAA57" s="119"/>
      <c r="XAB57" s="119"/>
      <c r="XAC57" s="119"/>
      <c r="XAD57" s="119"/>
      <c r="XAE57" s="119"/>
      <c r="XAF57" s="119"/>
      <c r="XAG57" s="119"/>
      <c r="XAH57" s="119"/>
      <c r="XAI57" s="119"/>
      <c r="XAJ57" s="119"/>
      <c r="XAK57" s="119"/>
      <c r="XAL57" s="119"/>
      <c r="XAM57" s="119"/>
      <c r="XAN57" s="119"/>
      <c r="XAO57" s="119"/>
      <c r="XAP57" s="119"/>
      <c r="XAQ57" s="119"/>
      <c r="XAR57" s="119"/>
      <c r="XAS57" s="119"/>
      <c r="XAT57" s="119"/>
      <c r="XAU57" s="119"/>
      <c r="XAV57" s="119"/>
      <c r="XAW57" s="119"/>
      <c r="XAX57" s="119"/>
      <c r="XAY57" s="119"/>
      <c r="XAZ57" s="119"/>
      <c r="XBA57" s="119"/>
      <c r="XBB57" s="119"/>
      <c r="XBC57" s="119"/>
      <c r="XBD57" s="119"/>
      <c r="XBE57" s="119"/>
      <c r="XBF57" s="119"/>
      <c r="XBG57" s="119"/>
      <c r="XBH57" s="119"/>
      <c r="XBI57" s="119"/>
      <c r="XBJ57" s="119"/>
      <c r="XBK57" s="119"/>
      <c r="XBL57" s="119"/>
      <c r="XBM57" s="119"/>
      <c r="XBN57" s="119"/>
      <c r="XBO57" s="119"/>
      <c r="XBP57" s="119"/>
      <c r="XBQ57" s="119"/>
      <c r="XBR57" s="119"/>
      <c r="XBS57" s="119"/>
      <c r="XBT57" s="119"/>
      <c r="XBU57" s="119"/>
      <c r="XBV57" s="119"/>
      <c r="XBW57" s="119"/>
      <c r="XBX57" s="119"/>
      <c r="XBY57" s="119"/>
      <c r="XBZ57" s="119"/>
      <c r="XCA57" s="119"/>
      <c r="XCB57" s="119"/>
      <c r="XCC57" s="119"/>
      <c r="XCD57" s="119"/>
      <c r="XCE57" s="119"/>
      <c r="XCF57" s="119"/>
      <c r="XCG57" s="119"/>
      <c r="XCH57" s="119"/>
      <c r="XCI57" s="119"/>
      <c r="XCJ57" s="119"/>
      <c r="XCK57" s="119"/>
      <c r="XCL57" s="119"/>
      <c r="XCM57" s="119"/>
      <c r="XCN57" s="119"/>
      <c r="XCO57" s="119"/>
      <c r="XCP57" s="119"/>
      <c r="XCQ57" s="119"/>
      <c r="XCR57" s="119"/>
      <c r="XCS57" s="119"/>
      <c r="XCT57" s="119"/>
      <c r="XCU57" s="119"/>
      <c r="XCV57" s="119"/>
      <c r="XCW57" s="119"/>
      <c r="XCX57" s="119"/>
      <c r="XCY57" s="119"/>
      <c r="XCZ57" s="119"/>
      <c r="XDA57" s="119"/>
      <c r="XDB57" s="119"/>
      <c r="XDC57" s="119"/>
      <c r="XDD57" s="119"/>
      <c r="XDE57" s="119"/>
      <c r="XDF57" s="119"/>
      <c r="XDG57" s="119"/>
      <c r="XDH57" s="119"/>
      <c r="XDI57" s="119"/>
      <c r="XDJ57" s="119"/>
      <c r="XDK57" s="119"/>
      <c r="XDL57" s="119"/>
      <c r="XDM57" s="119"/>
      <c r="XDN57" s="119"/>
      <c r="XDO57" s="119"/>
      <c r="XDP57" s="119"/>
      <c r="XDQ57" s="119"/>
      <c r="XDR57" s="119"/>
      <c r="XDS57" s="119"/>
      <c r="XDT57" s="119"/>
      <c r="XDU57" s="119"/>
      <c r="XDV57" s="119"/>
      <c r="XDW57" s="119"/>
      <c r="XDX57" s="119"/>
      <c r="XDY57" s="119"/>
      <c r="XDZ57" s="119"/>
      <c r="XEA57" s="119"/>
      <c r="XEB57" s="119"/>
      <c r="XEC57" s="119"/>
      <c r="XED57" s="119"/>
      <c r="XEE57" s="119"/>
      <c r="XEF57" s="119"/>
      <c r="XEG57" s="119"/>
      <c r="XEH57" s="119"/>
      <c r="XEI57" s="119"/>
      <c r="XEJ57" s="119"/>
      <c r="XEK57" s="119"/>
      <c r="XEL57" s="119"/>
      <c r="XEM57" s="119"/>
      <c r="XEN57" s="119"/>
      <c r="XEO57" s="119"/>
      <c r="XEP57" s="119"/>
      <c r="XEQ57" s="119"/>
      <c r="XER57" s="119"/>
      <c r="XES57" s="119"/>
      <c r="XET57" s="119"/>
      <c r="XEU57" s="119"/>
      <c r="XEV57" s="119"/>
      <c r="XEW57" s="119"/>
      <c r="XEX57" s="119"/>
      <c r="XEY57" s="119"/>
      <c r="XEZ57" s="119"/>
      <c r="XFA57" s="119"/>
    </row>
    <row r="58" s="91" customFormat="1" ht="28" customHeight="1" spans="1:21">
      <c r="A58" s="104">
        <v>53</v>
      </c>
      <c r="B58" s="104" t="s">
        <v>1919</v>
      </c>
      <c r="C58" s="39">
        <v>45231</v>
      </c>
      <c r="D58" s="39">
        <v>45261</v>
      </c>
      <c r="E58" s="104" t="s">
        <v>1868</v>
      </c>
      <c r="F58" s="105" t="s">
        <v>1042</v>
      </c>
      <c r="G58" s="106">
        <v>3.79</v>
      </c>
      <c r="H58" s="106">
        <v>400</v>
      </c>
      <c r="I58" s="106">
        <v>1516</v>
      </c>
      <c r="J58" s="106">
        <v>98.54</v>
      </c>
      <c r="K58" s="106"/>
      <c r="L58" s="106">
        <f t="shared" si="0"/>
        <v>44.343</v>
      </c>
      <c r="M58" s="106">
        <f t="shared" si="1"/>
        <v>24.635</v>
      </c>
      <c r="N58" s="106">
        <f t="shared" si="2"/>
        <v>29.562</v>
      </c>
      <c r="O58" s="106">
        <f t="shared" si="3"/>
        <v>98.54</v>
      </c>
      <c r="P58" s="106"/>
      <c r="Q58" s="106">
        <v>44.343</v>
      </c>
      <c r="R58" s="106">
        <v>24.635</v>
      </c>
      <c r="S58" s="106">
        <f t="shared" si="4"/>
        <v>29.562</v>
      </c>
      <c r="T58" s="106">
        <f t="shared" si="5"/>
        <v>98.54</v>
      </c>
      <c r="U58" s="104" t="s">
        <v>1863</v>
      </c>
    </row>
    <row r="59" s="91" customFormat="1" ht="28" customHeight="1" spans="1:21">
      <c r="A59" s="104">
        <v>54</v>
      </c>
      <c r="B59" s="104" t="s">
        <v>1920</v>
      </c>
      <c r="C59" s="39">
        <v>45231</v>
      </c>
      <c r="D59" s="39">
        <v>45261</v>
      </c>
      <c r="E59" s="104" t="s">
        <v>1868</v>
      </c>
      <c r="F59" s="105" t="s">
        <v>1042</v>
      </c>
      <c r="G59" s="106">
        <v>3</v>
      </c>
      <c r="H59" s="106">
        <v>400</v>
      </c>
      <c r="I59" s="106">
        <v>1200</v>
      </c>
      <c r="J59" s="106">
        <v>78</v>
      </c>
      <c r="K59" s="106"/>
      <c r="L59" s="106">
        <f t="shared" si="0"/>
        <v>35.1</v>
      </c>
      <c r="M59" s="106">
        <f t="shared" si="1"/>
        <v>19.5</v>
      </c>
      <c r="N59" s="106">
        <f t="shared" si="2"/>
        <v>23.4</v>
      </c>
      <c r="O59" s="106">
        <f t="shared" si="3"/>
        <v>78</v>
      </c>
      <c r="P59" s="106"/>
      <c r="Q59" s="106">
        <v>35.1</v>
      </c>
      <c r="R59" s="106">
        <v>19.5</v>
      </c>
      <c r="S59" s="106">
        <f t="shared" si="4"/>
        <v>23.4</v>
      </c>
      <c r="T59" s="106">
        <f t="shared" si="5"/>
        <v>78</v>
      </c>
      <c r="U59" s="104" t="s">
        <v>1863</v>
      </c>
    </row>
    <row r="60" s="91" customFormat="1" ht="28" customHeight="1" spans="1:21">
      <c r="A60" s="104">
        <v>55</v>
      </c>
      <c r="B60" s="104" t="s">
        <v>1921</v>
      </c>
      <c r="C60" s="39">
        <v>45231</v>
      </c>
      <c r="D60" s="39">
        <v>45261</v>
      </c>
      <c r="E60" s="104" t="s">
        <v>1868</v>
      </c>
      <c r="F60" s="105" t="s">
        <v>1042</v>
      </c>
      <c r="G60" s="106">
        <v>3</v>
      </c>
      <c r="H60" s="106">
        <v>400</v>
      </c>
      <c r="I60" s="106">
        <v>1200</v>
      </c>
      <c r="J60" s="106">
        <v>78</v>
      </c>
      <c r="K60" s="106"/>
      <c r="L60" s="106">
        <f t="shared" si="0"/>
        <v>35.1</v>
      </c>
      <c r="M60" s="106">
        <f t="shared" si="1"/>
        <v>19.5</v>
      </c>
      <c r="N60" s="106">
        <f t="shared" si="2"/>
        <v>23.4</v>
      </c>
      <c r="O60" s="106">
        <f t="shared" si="3"/>
        <v>78</v>
      </c>
      <c r="P60" s="106"/>
      <c r="Q60" s="106">
        <v>35.1</v>
      </c>
      <c r="R60" s="106">
        <v>19.5</v>
      </c>
      <c r="S60" s="106">
        <f t="shared" si="4"/>
        <v>23.4</v>
      </c>
      <c r="T60" s="106">
        <f t="shared" si="5"/>
        <v>78</v>
      </c>
      <c r="U60" s="104" t="s">
        <v>1863</v>
      </c>
    </row>
    <row r="61" s="91" customFormat="1" ht="28" customHeight="1" spans="1:21">
      <c r="A61" s="104">
        <v>56</v>
      </c>
      <c r="B61" s="104" t="s">
        <v>1922</v>
      </c>
      <c r="C61" s="39">
        <v>45231</v>
      </c>
      <c r="D61" s="39">
        <v>45261</v>
      </c>
      <c r="E61" s="104" t="s">
        <v>1868</v>
      </c>
      <c r="F61" s="105" t="s">
        <v>1042</v>
      </c>
      <c r="G61" s="106">
        <v>2</v>
      </c>
      <c r="H61" s="106">
        <v>400</v>
      </c>
      <c r="I61" s="106">
        <v>800</v>
      </c>
      <c r="J61" s="106">
        <v>52</v>
      </c>
      <c r="K61" s="106"/>
      <c r="L61" s="106">
        <f t="shared" si="0"/>
        <v>23.4</v>
      </c>
      <c r="M61" s="106">
        <f t="shared" si="1"/>
        <v>13</v>
      </c>
      <c r="N61" s="106">
        <f t="shared" si="2"/>
        <v>15.6</v>
      </c>
      <c r="O61" s="106">
        <f t="shared" si="3"/>
        <v>52</v>
      </c>
      <c r="P61" s="106"/>
      <c r="Q61" s="106">
        <v>23.4</v>
      </c>
      <c r="R61" s="106">
        <v>13</v>
      </c>
      <c r="S61" s="106">
        <f t="shared" si="4"/>
        <v>15.6</v>
      </c>
      <c r="T61" s="106">
        <f t="shared" si="5"/>
        <v>52</v>
      </c>
      <c r="U61" s="104" t="s">
        <v>1863</v>
      </c>
    </row>
    <row r="62" s="91" customFormat="1" ht="28" customHeight="1" spans="1:21">
      <c r="A62" s="104">
        <v>57</v>
      </c>
      <c r="B62" s="104" t="s">
        <v>1923</v>
      </c>
      <c r="C62" s="39">
        <v>45231</v>
      </c>
      <c r="D62" s="39">
        <v>45261</v>
      </c>
      <c r="E62" s="104" t="s">
        <v>1868</v>
      </c>
      <c r="F62" s="105" t="s">
        <v>1042</v>
      </c>
      <c r="G62" s="106">
        <v>2.5</v>
      </c>
      <c r="H62" s="106">
        <v>400</v>
      </c>
      <c r="I62" s="106">
        <v>1000</v>
      </c>
      <c r="J62" s="106">
        <v>65</v>
      </c>
      <c r="K62" s="106"/>
      <c r="L62" s="106">
        <f t="shared" si="0"/>
        <v>29.25</v>
      </c>
      <c r="M62" s="106">
        <f t="shared" si="1"/>
        <v>16.25</v>
      </c>
      <c r="N62" s="106">
        <f t="shared" si="2"/>
        <v>19.5</v>
      </c>
      <c r="O62" s="106">
        <f t="shared" si="3"/>
        <v>65</v>
      </c>
      <c r="P62" s="106"/>
      <c r="Q62" s="106">
        <v>29.25</v>
      </c>
      <c r="R62" s="106">
        <v>16.25</v>
      </c>
      <c r="S62" s="106">
        <f t="shared" si="4"/>
        <v>19.5</v>
      </c>
      <c r="T62" s="106">
        <f t="shared" si="5"/>
        <v>65</v>
      </c>
      <c r="U62" s="104" t="s">
        <v>1863</v>
      </c>
    </row>
    <row r="63" s="91" customFormat="1" ht="28" customHeight="1" spans="1:21">
      <c r="A63" s="104">
        <v>58</v>
      </c>
      <c r="B63" s="104" t="s">
        <v>1924</v>
      </c>
      <c r="C63" s="39">
        <v>45231</v>
      </c>
      <c r="D63" s="39">
        <v>45261</v>
      </c>
      <c r="E63" s="104" t="s">
        <v>1868</v>
      </c>
      <c r="F63" s="105" t="s">
        <v>1042</v>
      </c>
      <c r="G63" s="106">
        <v>4.51</v>
      </c>
      <c r="H63" s="106">
        <v>400</v>
      </c>
      <c r="I63" s="106">
        <v>1804</v>
      </c>
      <c r="J63" s="106">
        <v>117.26</v>
      </c>
      <c r="K63" s="106"/>
      <c r="L63" s="106">
        <f t="shared" si="0"/>
        <v>52.767</v>
      </c>
      <c r="M63" s="106">
        <f t="shared" si="1"/>
        <v>29.315</v>
      </c>
      <c r="N63" s="106">
        <f t="shared" si="2"/>
        <v>35.178</v>
      </c>
      <c r="O63" s="106">
        <f t="shared" si="3"/>
        <v>117.26</v>
      </c>
      <c r="P63" s="106"/>
      <c r="Q63" s="106">
        <v>52.767</v>
      </c>
      <c r="R63" s="106">
        <v>29.315</v>
      </c>
      <c r="S63" s="106">
        <f t="shared" si="4"/>
        <v>35.178</v>
      </c>
      <c r="T63" s="106">
        <f t="shared" si="5"/>
        <v>117.26</v>
      </c>
      <c r="U63" s="104" t="s">
        <v>1863</v>
      </c>
    </row>
    <row r="64" s="91" customFormat="1" ht="28" customHeight="1" spans="1:21">
      <c r="A64" s="104">
        <v>59</v>
      </c>
      <c r="B64" s="104" t="s">
        <v>1925</v>
      </c>
      <c r="C64" s="39">
        <v>45231</v>
      </c>
      <c r="D64" s="39">
        <v>45261</v>
      </c>
      <c r="E64" s="104" t="s">
        <v>1868</v>
      </c>
      <c r="F64" s="105" t="s">
        <v>1042</v>
      </c>
      <c r="G64" s="106">
        <v>3.45</v>
      </c>
      <c r="H64" s="106">
        <v>400</v>
      </c>
      <c r="I64" s="106">
        <v>1380</v>
      </c>
      <c r="J64" s="106">
        <v>89.7</v>
      </c>
      <c r="K64" s="106"/>
      <c r="L64" s="106">
        <f t="shared" si="0"/>
        <v>40.365</v>
      </c>
      <c r="M64" s="106">
        <f t="shared" si="1"/>
        <v>22.425</v>
      </c>
      <c r="N64" s="106">
        <f t="shared" si="2"/>
        <v>26.91</v>
      </c>
      <c r="O64" s="106">
        <f t="shared" si="3"/>
        <v>89.7</v>
      </c>
      <c r="P64" s="106"/>
      <c r="Q64" s="106">
        <v>40.365</v>
      </c>
      <c r="R64" s="106">
        <v>22.425</v>
      </c>
      <c r="S64" s="106">
        <f t="shared" si="4"/>
        <v>26.91</v>
      </c>
      <c r="T64" s="106">
        <f t="shared" si="5"/>
        <v>89.7</v>
      </c>
      <c r="U64" s="104" t="s">
        <v>1863</v>
      </c>
    </row>
    <row r="65" s="91" customFormat="1" ht="28" customHeight="1" spans="1:21">
      <c r="A65" s="104">
        <v>60</v>
      </c>
      <c r="B65" s="104" t="s">
        <v>1926</v>
      </c>
      <c r="C65" s="39">
        <v>45231</v>
      </c>
      <c r="D65" s="39">
        <v>45261</v>
      </c>
      <c r="E65" s="104" t="s">
        <v>1868</v>
      </c>
      <c r="F65" s="105" t="s">
        <v>1042</v>
      </c>
      <c r="G65" s="106">
        <v>7.86</v>
      </c>
      <c r="H65" s="106">
        <v>400</v>
      </c>
      <c r="I65" s="106">
        <v>3144</v>
      </c>
      <c r="J65" s="106">
        <v>204.36</v>
      </c>
      <c r="K65" s="106"/>
      <c r="L65" s="106">
        <f t="shared" si="0"/>
        <v>91.962</v>
      </c>
      <c r="M65" s="106">
        <f t="shared" si="1"/>
        <v>51.09</v>
      </c>
      <c r="N65" s="106">
        <f t="shared" si="2"/>
        <v>61.308</v>
      </c>
      <c r="O65" s="106">
        <f t="shared" si="3"/>
        <v>204.36</v>
      </c>
      <c r="P65" s="106"/>
      <c r="Q65" s="106">
        <v>91.962</v>
      </c>
      <c r="R65" s="106">
        <v>51.09</v>
      </c>
      <c r="S65" s="106">
        <f t="shared" si="4"/>
        <v>61.308</v>
      </c>
      <c r="T65" s="106">
        <f t="shared" si="5"/>
        <v>204.36</v>
      </c>
      <c r="U65" s="104" t="s">
        <v>1863</v>
      </c>
    </row>
    <row r="66" s="91" customFormat="1" ht="28" customHeight="1" spans="1:21">
      <c r="A66" s="104">
        <v>61</v>
      </c>
      <c r="B66" s="104" t="s">
        <v>1927</v>
      </c>
      <c r="C66" s="39">
        <v>45231</v>
      </c>
      <c r="D66" s="39">
        <v>45261</v>
      </c>
      <c r="E66" s="104" t="s">
        <v>1868</v>
      </c>
      <c r="F66" s="105" t="s">
        <v>1042</v>
      </c>
      <c r="G66" s="106">
        <v>5.78</v>
      </c>
      <c r="H66" s="106">
        <v>400</v>
      </c>
      <c r="I66" s="106">
        <v>2312</v>
      </c>
      <c r="J66" s="106">
        <v>150.28</v>
      </c>
      <c r="K66" s="106"/>
      <c r="L66" s="106">
        <f t="shared" si="0"/>
        <v>67.626</v>
      </c>
      <c r="M66" s="106">
        <f t="shared" si="1"/>
        <v>37.57</v>
      </c>
      <c r="N66" s="106">
        <f t="shared" si="2"/>
        <v>45.084</v>
      </c>
      <c r="O66" s="106">
        <f t="shared" si="3"/>
        <v>150.28</v>
      </c>
      <c r="P66" s="106"/>
      <c r="Q66" s="106">
        <v>67.626</v>
      </c>
      <c r="R66" s="106">
        <v>37.57</v>
      </c>
      <c r="S66" s="106">
        <f t="shared" si="4"/>
        <v>45.084</v>
      </c>
      <c r="T66" s="106">
        <f t="shared" si="5"/>
        <v>150.28</v>
      </c>
      <c r="U66" s="104" t="s">
        <v>1863</v>
      </c>
    </row>
    <row r="67" s="91" customFormat="1" ht="28" customHeight="1" spans="1:21">
      <c r="A67" s="104">
        <v>62</v>
      </c>
      <c r="B67" s="104" t="s">
        <v>1928</v>
      </c>
      <c r="C67" s="39">
        <v>45209</v>
      </c>
      <c r="D67" s="39">
        <v>45231</v>
      </c>
      <c r="E67" s="104" t="s">
        <v>1868</v>
      </c>
      <c r="F67" s="105" t="s">
        <v>1803</v>
      </c>
      <c r="G67" s="106">
        <v>2</v>
      </c>
      <c r="H67" s="106">
        <v>400</v>
      </c>
      <c r="I67" s="106">
        <v>800</v>
      </c>
      <c r="J67" s="106">
        <v>52</v>
      </c>
      <c r="K67" s="106"/>
      <c r="L67" s="106">
        <f t="shared" si="0"/>
        <v>23.4</v>
      </c>
      <c r="M67" s="106">
        <f t="shared" si="1"/>
        <v>13</v>
      </c>
      <c r="N67" s="106">
        <f t="shared" si="2"/>
        <v>15.6</v>
      </c>
      <c r="O67" s="106">
        <f t="shared" si="3"/>
        <v>52</v>
      </c>
      <c r="P67" s="106">
        <v>5.2</v>
      </c>
      <c r="Q67" s="106">
        <v>23.4</v>
      </c>
      <c r="R67" s="106">
        <v>13</v>
      </c>
      <c r="S67" s="106">
        <f t="shared" si="4"/>
        <v>10.4</v>
      </c>
      <c r="T67" s="106">
        <f t="shared" si="5"/>
        <v>46.8</v>
      </c>
      <c r="U67" s="104" t="s">
        <v>1929</v>
      </c>
    </row>
    <row r="68" s="91" customFormat="1" ht="28" customHeight="1" spans="1:21">
      <c r="A68" s="104">
        <v>63</v>
      </c>
      <c r="B68" s="104" t="s">
        <v>1930</v>
      </c>
      <c r="C68" s="39">
        <v>45209</v>
      </c>
      <c r="D68" s="39">
        <v>45231</v>
      </c>
      <c r="E68" s="104" t="s">
        <v>1868</v>
      </c>
      <c r="F68" s="105" t="s">
        <v>1803</v>
      </c>
      <c r="G68" s="106">
        <v>2.5</v>
      </c>
      <c r="H68" s="106">
        <v>400</v>
      </c>
      <c r="I68" s="106">
        <v>1000</v>
      </c>
      <c r="J68" s="106">
        <v>65</v>
      </c>
      <c r="K68" s="106"/>
      <c r="L68" s="106">
        <f t="shared" si="0"/>
        <v>29.25</v>
      </c>
      <c r="M68" s="106">
        <f t="shared" si="1"/>
        <v>16.25</v>
      </c>
      <c r="N68" s="106">
        <f t="shared" si="2"/>
        <v>19.5</v>
      </c>
      <c r="O68" s="106">
        <f t="shared" si="3"/>
        <v>65</v>
      </c>
      <c r="P68" s="106"/>
      <c r="Q68" s="106">
        <v>29.25</v>
      </c>
      <c r="R68" s="106">
        <v>16.25</v>
      </c>
      <c r="S68" s="106">
        <f t="shared" si="4"/>
        <v>19.5</v>
      </c>
      <c r="T68" s="106">
        <f t="shared" si="5"/>
        <v>65</v>
      </c>
      <c r="U68" s="104" t="s">
        <v>1863</v>
      </c>
    </row>
    <row r="69" s="91" customFormat="1" ht="28" customHeight="1" spans="1:21">
      <c r="A69" s="104">
        <v>64</v>
      </c>
      <c r="B69" s="104" t="s">
        <v>1931</v>
      </c>
      <c r="C69" s="39">
        <v>45209</v>
      </c>
      <c r="D69" s="39">
        <v>45231</v>
      </c>
      <c r="E69" s="104" t="s">
        <v>1868</v>
      </c>
      <c r="F69" s="105" t="s">
        <v>1803</v>
      </c>
      <c r="G69" s="106">
        <v>2</v>
      </c>
      <c r="H69" s="106">
        <v>400</v>
      </c>
      <c r="I69" s="106">
        <v>800</v>
      </c>
      <c r="J69" s="106">
        <v>52</v>
      </c>
      <c r="K69" s="106"/>
      <c r="L69" s="106">
        <f t="shared" si="0"/>
        <v>23.4</v>
      </c>
      <c r="M69" s="106">
        <f t="shared" si="1"/>
        <v>13</v>
      </c>
      <c r="N69" s="106">
        <f t="shared" si="2"/>
        <v>15.6</v>
      </c>
      <c r="O69" s="106">
        <f t="shared" si="3"/>
        <v>52</v>
      </c>
      <c r="P69" s="106"/>
      <c r="Q69" s="106">
        <v>23.4</v>
      </c>
      <c r="R69" s="106">
        <v>13</v>
      </c>
      <c r="S69" s="106">
        <f t="shared" si="4"/>
        <v>15.6</v>
      </c>
      <c r="T69" s="106">
        <f t="shared" si="5"/>
        <v>52</v>
      </c>
      <c r="U69" s="104" t="s">
        <v>1863</v>
      </c>
    </row>
    <row r="70" s="91" customFormat="1" ht="28" customHeight="1" spans="1:21">
      <c r="A70" s="104">
        <v>65</v>
      </c>
      <c r="B70" s="104" t="s">
        <v>1932</v>
      </c>
      <c r="C70" s="39">
        <v>45209</v>
      </c>
      <c r="D70" s="39">
        <v>45231</v>
      </c>
      <c r="E70" s="104" t="s">
        <v>1868</v>
      </c>
      <c r="F70" s="105" t="s">
        <v>1803</v>
      </c>
      <c r="G70" s="106">
        <v>5</v>
      </c>
      <c r="H70" s="106">
        <v>400</v>
      </c>
      <c r="I70" s="106">
        <v>2000</v>
      </c>
      <c r="J70" s="106">
        <v>130</v>
      </c>
      <c r="K70" s="106"/>
      <c r="L70" s="106">
        <f t="shared" ref="L70:L133" si="6">J70*0.45</f>
        <v>58.5</v>
      </c>
      <c r="M70" s="106">
        <f t="shared" ref="M70:M133" si="7">J70*0.25</f>
        <v>32.5</v>
      </c>
      <c r="N70" s="106">
        <f t="shared" ref="N70:N133" si="8">J70*0.3</f>
        <v>39</v>
      </c>
      <c r="O70" s="106">
        <f t="shared" ref="O70:O133" si="9">L70+M70+N70</f>
        <v>130</v>
      </c>
      <c r="P70" s="106"/>
      <c r="Q70" s="106">
        <v>58.5</v>
      </c>
      <c r="R70" s="106">
        <v>32.5</v>
      </c>
      <c r="S70" s="106">
        <f t="shared" ref="S70:S133" si="10">N70-P70</f>
        <v>39</v>
      </c>
      <c r="T70" s="106">
        <f t="shared" ref="T70:T133" si="11">Q70+R70+S70</f>
        <v>130</v>
      </c>
      <c r="U70" s="104" t="s">
        <v>1863</v>
      </c>
    </row>
    <row r="71" s="91" customFormat="1" ht="28" customHeight="1" spans="1:21">
      <c r="A71" s="104">
        <v>66</v>
      </c>
      <c r="B71" s="104" t="s">
        <v>1933</v>
      </c>
      <c r="C71" s="39">
        <v>45209</v>
      </c>
      <c r="D71" s="39">
        <v>45231</v>
      </c>
      <c r="E71" s="104" t="s">
        <v>1868</v>
      </c>
      <c r="F71" s="105" t="s">
        <v>1803</v>
      </c>
      <c r="G71" s="106">
        <v>5</v>
      </c>
      <c r="H71" s="106">
        <v>400</v>
      </c>
      <c r="I71" s="106">
        <v>2000</v>
      </c>
      <c r="J71" s="106">
        <v>130</v>
      </c>
      <c r="K71" s="106"/>
      <c r="L71" s="106">
        <f t="shared" si="6"/>
        <v>58.5</v>
      </c>
      <c r="M71" s="106">
        <f t="shared" si="7"/>
        <v>32.5</v>
      </c>
      <c r="N71" s="106">
        <f t="shared" si="8"/>
        <v>39</v>
      </c>
      <c r="O71" s="106">
        <f t="shared" si="9"/>
        <v>130</v>
      </c>
      <c r="P71" s="106"/>
      <c r="Q71" s="106">
        <v>58.5</v>
      </c>
      <c r="R71" s="106">
        <v>32.5</v>
      </c>
      <c r="S71" s="106">
        <f t="shared" si="10"/>
        <v>39</v>
      </c>
      <c r="T71" s="106">
        <f t="shared" si="11"/>
        <v>130</v>
      </c>
      <c r="U71" s="104" t="s">
        <v>1863</v>
      </c>
    </row>
    <row r="72" s="91" customFormat="1" ht="28" customHeight="1" spans="1:21">
      <c r="A72" s="104">
        <v>67</v>
      </c>
      <c r="B72" s="104" t="s">
        <v>1934</v>
      </c>
      <c r="C72" s="39">
        <v>45209</v>
      </c>
      <c r="D72" s="39">
        <v>45231</v>
      </c>
      <c r="E72" s="104" t="s">
        <v>1868</v>
      </c>
      <c r="F72" s="105" t="s">
        <v>1803</v>
      </c>
      <c r="G72" s="106">
        <v>2.7</v>
      </c>
      <c r="H72" s="106">
        <v>400</v>
      </c>
      <c r="I72" s="106">
        <v>1080</v>
      </c>
      <c r="J72" s="106">
        <v>70.2</v>
      </c>
      <c r="K72" s="106"/>
      <c r="L72" s="106">
        <f t="shared" si="6"/>
        <v>31.59</v>
      </c>
      <c r="M72" s="106">
        <f t="shared" si="7"/>
        <v>17.55</v>
      </c>
      <c r="N72" s="106">
        <f t="shared" si="8"/>
        <v>21.06</v>
      </c>
      <c r="O72" s="106">
        <f t="shared" si="9"/>
        <v>70.2</v>
      </c>
      <c r="P72" s="106"/>
      <c r="Q72" s="106">
        <v>31.59</v>
      </c>
      <c r="R72" s="106">
        <v>17.55</v>
      </c>
      <c r="S72" s="106">
        <f t="shared" si="10"/>
        <v>21.06</v>
      </c>
      <c r="T72" s="106">
        <f t="shared" si="11"/>
        <v>70.2</v>
      </c>
      <c r="U72" s="104" t="s">
        <v>1863</v>
      </c>
    </row>
    <row r="73" s="91" customFormat="1" ht="28" customHeight="1" spans="1:21">
      <c r="A73" s="104">
        <v>68</v>
      </c>
      <c r="B73" s="104" t="s">
        <v>1935</v>
      </c>
      <c r="C73" s="39">
        <v>45209</v>
      </c>
      <c r="D73" s="39">
        <v>45231</v>
      </c>
      <c r="E73" s="104" t="s">
        <v>1868</v>
      </c>
      <c r="F73" s="105" t="s">
        <v>1803</v>
      </c>
      <c r="G73" s="106">
        <v>3</v>
      </c>
      <c r="H73" s="106">
        <v>400</v>
      </c>
      <c r="I73" s="106">
        <v>1200</v>
      </c>
      <c r="J73" s="106">
        <v>78</v>
      </c>
      <c r="K73" s="106"/>
      <c r="L73" s="106">
        <f t="shared" si="6"/>
        <v>35.1</v>
      </c>
      <c r="M73" s="106">
        <f t="shared" si="7"/>
        <v>19.5</v>
      </c>
      <c r="N73" s="106">
        <f t="shared" si="8"/>
        <v>23.4</v>
      </c>
      <c r="O73" s="106">
        <f t="shared" si="9"/>
        <v>78</v>
      </c>
      <c r="P73" s="106"/>
      <c r="Q73" s="106">
        <v>35.1</v>
      </c>
      <c r="R73" s="106">
        <v>19.5</v>
      </c>
      <c r="S73" s="106">
        <f t="shared" si="10"/>
        <v>23.4</v>
      </c>
      <c r="T73" s="106">
        <f t="shared" si="11"/>
        <v>78</v>
      </c>
      <c r="U73" s="104" t="s">
        <v>1863</v>
      </c>
    </row>
    <row r="74" s="91" customFormat="1" ht="28" customHeight="1" spans="1:21">
      <c r="A74" s="104">
        <v>69</v>
      </c>
      <c r="B74" s="104" t="s">
        <v>1936</v>
      </c>
      <c r="C74" s="39">
        <v>45209</v>
      </c>
      <c r="D74" s="39">
        <v>45231</v>
      </c>
      <c r="E74" s="104" t="s">
        <v>1868</v>
      </c>
      <c r="F74" s="105" t="s">
        <v>1803</v>
      </c>
      <c r="G74" s="106">
        <v>3</v>
      </c>
      <c r="H74" s="106">
        <v>400</v>
      </c>
      <c r="I74" s="106">
        <v>1200</v>
      </c>
      <c r="J74" s="106">
        <v>78</v>
      </c>
      <c r="K74" s="106"/>
      <c r="L74" s="106">
        <f t="shared" si="6"/>
        <v>35.1</v>
      </c>
      <c r="M74" s="106">
        <f t="shared" si="7"/>
        <v>19.5</v>
      </c>
      <c r="N74" s="106">
        <f t="shared" si="8"/>
        <v>23.4</v>
      </c>
      <c r="O74" s="106">
        <f t="shared" si="9"/>
        <v>78</v>
      </c>
      <c r="P74" s="106"/>
      <c r="Q74" s="106">
        <v>35.1</v>
      </c>
      <c r="R74" s="106">
        <v>19.5</v>
      </c>
      <c r="S74" s="106">
        <f t="shared" si="10"/>
        <v>23.4</v>
      </c>
      <c r="T74" s="106">
        <f t="shared" si="11"/>
        <v>78</v>
      </c>
      <c r="U74" s="104" t="s">
        <v>1863</v>
      </c>
    </row>
    <row r="75" s="91" customFormat="1" ht="28" customHeight="1" spans="1:21">
      <c r="A75" s="104">
        <v>70</v>
      </c>
      <c r="B75" s="104" t="s">
        <v>1937</v>
      </c>
      <c r="C75" s="39">
        <v>45209</v>
      </c>
      <c r="D75" s="39">
        <v>45231</v>
      </c>
      <c r="E75" s="104" t="s">
        <v>1868</v>
      </c>
      <c r="F75" s="105" t="s">
        <v>1803</v>
      </c>
      <c r="G75" s="106">
        <v>2</v>
      </c>
      <c r="H75" s="106">
        <v>400</v>
      </c>
      <c r="I75" s="106">
        <v>800</v>
      </c>
      <c r="J75" s="106">
        <v>52</v>
      </c>
      <c r="K75" s="106"/>
      <c r="L75" s="106">
        <f t="shared" si="6"/>
        <v>23.4</v>
      </c>
      <c r="M75" s="106">
        <f t="shared" si="7"/>
        <v>13</v>
      </c>
      <c r="N75" s="106">
        <f t="shared" si="8"/>
        <v>15.6</v>
      </c>
      <c r="O75" s="106">
        <f t="shared" si="9"/>
        <v>52</v>
      </c>
      <c r="P75" s="106"/>
      <c r="Q75" s="106">
        <v>23.4</v>
      </c>
      <c r="R75" s="106">
        <v>13</v>
      </c>
      <c r="S75" s="106">
        <f t="shared" si="10"/>
        <v>15.6</v>
      </c>
      <c r="T75" s="106">
        <f t="shared" si="11"/>
        <v>52</v>
      </c>
      <c r="U75" s="104" t="s">
        <v>1863</v>
      </c>
    </row>
    <row r="76" s="91" customFormat="1" ht="28" customHeight="1" spans="1:21">
      <c r="A76" s="104">
        <v>71</v>
      </c>
      <c r="B76" s="104" t="s">
        <v>1938</v>
      </c>
      <c r="C76" s="39">
        <v>45209</v>
      </c>
      <c r="D76" s="39">
        <v>45231</v>
      </c>
      <c r="E76" s="104" t="s">
        <v>1868</v>
      </c>
      <c r="F76" s="105" t="s">
        <v>1803</v>
      </c>
      <c r="G76" s="106">
        <v>3.5</v>
      </c>
      <c r="H76" s="106">
        <v>400</v>
      </c>
      <c r="I76" s="106">
        <v>1400</v>
      </c>
      <c r="J76" s="106">
        <v>91</v>
      </c>
      <c r="K76" s="106"/>
      <c r="L76" s="106">
        <f t="shared" si="6"/>
        <v>40.95</v>
      </c>
      <c r="M76" s="106">
        <f t="shared" si="7"/>
        <v>22.75</v>
      </c>
      <c r="N76" s="106">
        <f t="shared" si="8"/>
        <v>27.3</v>
      </c>
      <c r="O76" s="106">
        <f t="shared" si="9"/>
        <v>91</v>
      </c>
      <c r="P76" s="106"/>
      <c r="Q76" s="106">
        <v>40.95</v>
      </c>
      <c r="R76" s="106">
        <v>22.75</v>
      </c>
      <c r="S76" s="106">
        <f t="shared" si="10"/>
        <v>27.3</v>
      </c>
      <c r="T76" s="106">
        <f t="shared" si="11"/>
        <v>91</v>
      </c>
      <c r="U76" s="104" t="s">
        <v>1863</v>
      </c>
    </row>
    <row r="77" s="91" customFormat="1" ht="28" customHeight="1" spans="1:21">
      <c r="A77" s="104">
        <v>72</v>
      </c>
      <c r="B77" s="104" t="s">
        <v>1939</v>
      </c>
      <c r="C77" s="39">
        <v>45209</v>
      </c>
      <c r="D77" s="39">
        <v>45231</v>
      </c>
      <c r="E77" s="104" t="s">
        <v>1868</v>
      </c>
      <c r="F77" s="105" t="s">
        <v>1803</v>
      </c>
      <c r="G77" s="106">
        <v>1.22</v>
      </c>
      <c r="H77" s="106">
        <v>400</v>
      </c>
      <c r="I77" s="106">
        <v>488</v>
      </c>
      <c r="J77" s="106">
        <v>31.72</v>
      </c>
      <c r="K77" s="106"/>
      <c r="L77" s="106">
        <f t="shared" si="6"/>
        <v>14.274</v>
      </c>
      <c r="M77" s="106">
        <f t="shared" si="7"/>
        <v>7.93</v>
      </c>
      <c r="N77" s="106">
        <f t="shared" si="8"/>
        <v>9.516</v>
      </c>
      <c r="O77" s="106">
        <f t="shared" si="9"/>
        <v>31.72</v>
      </c>
      <c r="P77" s="106"/>
      <c r="Q77" s="106">
        <v>14.274</v>
      </c>
      <c r="R77" s="106">
        <v>7.93</v>
      </c>
      <c r="S77" s="106">
        <f t="shared" si="10"/>
        <v>9.516</v>
      </c>
      <c r="T77" s="106">
        <f t="shared" si="11"/>
        <v>31.72</v>
      </c>
      <c r="U77" s="104" t="s">
        <v>1863</v>
      </c>
    </row>
    <row r="78" s="91" customFormat="1" ht="28" customHeight="1" spans="1:21">
      <c r="A78" s="104">
        <v>73</v>
      </c>
      <c r="B78" s="104" t="s">
        <v>1940</v>
      </c>
      <c r="C78" s="39">
        <v>45209</v>
      </c>
      <c r="D78" s="39">
        <v>45231</v>
      </c>
      <c r="E78" s="104" t="s">
        <v>1868</v>
      </c>
      <c r="F78" s="105" t="s">
        <v>1803</v>
      </c>
      <c r="G78" s="106">
        <v>3.25</v>
      </c>
      <c r="H78" s="106">
        <v>400</v>
      </c>
      <c r="I78" s="106">
        <v>1300</v>
      </c>
      <c r="J78" s="106">
        <v>84.5</v>
      </c>
      <c r="K78" s="106"/>
      <c r="L78" s="106">
        <f t="shared" si="6"/>
        <v>38.025</v>
      </c>
      <c r="M78" s="106">
        <f t="shared" si="7"/>
        <v>21.125</v>
      </c>
      <c r="N78" s="106">
        <f t="shared" si="8"/>
        <v>25.35</v>
      </c>
      <c r="O78" s="106">
        <f t="shared" si="9"/>
        <v>84.5</v>
      </c>
      <c r="P78" s="106"/>
      <c r="Q78" s="106">
        <v>38.025</v>
      </c>
      <c r="R78" s="106">
        <v>21.125</v>
      </c>
      <c r="S78" s="106">
        <f t="shared" si="10"/>
        <v>25.35</v>
      </c>
      <c r="T78" s="106">
        <f t="shared" si="11"/>
        <v>84.5</v>
      </c>
      <c r="U78" s="104" t="s">
        <v>1863</v>
      </c>
    </row>
    <row r="79" s="91" customFormat="1" ht="28" customHeight="1" spans="1:21">
      <c r="A79" s="104">
        <v>74</v>
      </c>
      <c r="B79" s="104" t="s">
        <v>1941</v>
      </c>
      <c r="C79" s="39">
        <v>45209</v>
      </c>
      <c r="D79" s="39">
        <v>45231</v>
      </c>
      <c r="E79" s="104" t="s">
        <v>1868</v>
      </c>
      <c r="F79" s="105" t="s">
        <v>1803</v>
      </c>
      <c r="G79" s="106">
        <v>3.6</v>
      </c>
      <c r="H79" s="106">
        <v>400</v>
      </c>
      <c r="I79" s="106">
        <v>1440</v>
      </c>
      <c r="J79" s="106">
        <v>93.6</v>
      </c>
      <c r="K79" s="106"/>
      <c r="L79" s="106">
        <f t="shared" si="6"/>
        <v>42.12</v>
      </c>
      <c r="M79" s="106">
        <f t="shared" si="7"/>
        <v>23.4</v>
      </c>
      <c r="N79" s="106">
        <f t="shared" si="8"/>
        <v>28.08</v>
      </c>
      <c r="O79" s="106">
        <f t="shared" si="9"/>
        <v>93.6</v>
      </c>
      <c r="P79" s="106">
        <v>9.36</v>
      </c>
      <c r="Q79" s="106">
        <v>42.12</v>
      </c>
      <c r="R79" s="106">
        <v>23.4</v>
      </c>
      <c r="S79" s="106">
        <f t="shared" si="10"/>
        <v>18.72</v>
      </c>
      <c r="T79" s="106">
        <f t="shared" si="11"/>
        <v>84.24</v>
      </c>
      <c r="U79" s="104" t="s">
        <v>1929</v>
      </c>
    </row>
    <row r="80" s="91" customFormat="1" ht="28" customHeight="1" spans="1:21">
      <c r="A80" s="104">
        <v>75</v>
      </c>
      <c r="B80" s="104" t="s">
        <v>1942</v>
      </c>
      <c r="C80" s="39">
        <v>45209</v>
      </c>
      <c r="D80" s="39">
        <v>45231</v>
      </c>
      <c r="E80" s="104" t="s">
        <v>1868</v>
      </c>
      <c r="F80" s="105" t="s">
        <v>1803</v>
      </c>
      <c r="G80" s="106">
        <v>4.39</v>
      </c>
      <c r="H80" s="106">
        <v>400</v>
      </c>
      <c r="I80" s="106">
        <v>1756</v>
      </c>
      <c r="J80" s="106">
        <v>114.14</v>
      </c>
      <c r="K80" s="106"/>
      <c r="L80" s="106">
        <f t="shared" si="6"/>
        <v>51.363</v>
      </c>
      <c r="M80" s="106">
        <f t="shared" si="7"/>
        <v>28.535</v>
      </c>
      <c r="N80" s="106">
        <f t="shared" si="8"/>
        <v>34.242</v>
      </c>
      <c r="O80" s="106">
        <f t="shared" si="9"/>
        <v>114.14</v>
      </c>
      <c r="P80" s="106"/>
      <c r="Q80" s="106">
        <v>51.363</v>
      </c>
      <c r="R80" s="106">
        <v>28.535</v>
      </c>
      <c r="S80" s="106">
        <f t="shared" si="10"/>
        <v>34.242</v>
      </c>
      <c r="T80" s="106">
        <f t="shared" si="11"/>
        <v>114.14</v>
      </c>
      <c r="U80" s="104" t="s">
        <v>1863</v>
      </c>
    </row>
    <row r="81" s="91" customFormat="1" ht="28" customHeight="1" spans="1:21">
      <c r="A81" s="104">
        <v>76</v>
      </c>
      <c r="B81" s="104" t="s">
        <v>1943</v>
      </c>
      <c r="C81" s="39">
        <v>45209</v>
      </c>
      <c r="D81" s="39">
        <v>45231</v>
      </c>
      <c r="E81" s="104" t="s">
        <v>1868</v>
      </c>
      <c r="F81" s="105" t="s">
        <v>1803</v>
      </c>
      <c r="G81" s="106">
        <v>1.63</v>
      </c>
      <c r="H81" s="106">
        <v>400</v>
      </c>
      <c r="I81" s="106">
        <v>652</v>
      </c>
      <c r="J81" s="106">
        <v>42.38</v>
      </c>
      <c r="K81" s="106"/>
      <c r="L81" s="106">
        <f t="shared" si="6"/>
        <v>19.071</v>
      </c>
      <c r="M81" s="106">
        <f t="shared" si="7"/>
        <v>10.595</v>
      </c>
      <c r="N81" s="106">
        <f t="shared" si="8"/>
        <v>12.714</v>
      </c>
      <c r="O81" s="106">
        <f t="shared" si="9"/>
        <v>42.38</v>
      </c>
      <c r="P81" s="106"/>
      <c r="Q81" s="106">
        <v>19.071</v>
      </c>
      <c r="R81" s="106">
        <v>10.595</v>
      </c>
      <c r="S81" s="106">
        <f t="shared" si="10"/>
        <v>12.714</v>
      </c>
      <c r="T81" s="106">
        <f t="shared" si="11"/>
        <v>42.38</v>
      </c>
      <c r="U81" s="104" t="s">
        <v>1863</v>
      </c>
    </row>
    <row r="82" s="91" customFormat="1" ht="28" customHeight="1" spans="1:21">
      <c r="A82" s="104">
        <v>77</v>
      </c>
      <c r="B82" s="104" t="s">
        <v>1944</v>
      </c>
      <c r="C82" s="39">
        <v>45209</v>
      </c>
      <c r="D82" s="39">
        <v>45231</v>
      </c>
      <c r="E82" s="104" t="s">
        <v>1868</v>
      </c>
      <c r="F82" s="105" t="s">
        <v>1803</v>
      </c>
      <c r="G82" s="106">
        <v>2.89</v>
      </c>
      <c r="H82" s="106">
        <v>400</v>
      </c>
      <c r="I82" s="106">
        <v>1156</v>
      </c>
      <c r="J82" s="106">
        <v>75.14</v>
      </c>
      <c r="K82" s="106"/>
      <c r="L82" s="106">
        <f t="shared" si="6"/>
        <v>33.813</v>
      </c>
      <c r="M82" s="106">
        <f t="shared" si="7"/>
        <v>18.785</v>
      </c>
      <c r="N82" s="106">
        <f t="shared" si="8"/>
        <v>22.542</v>
      </c>
      <c r="O82" s="106">
        <f t="shared" si="9"/>
        <v>75.14</v>
      </c>
      <c r="P82" s="106"/>
      <c r="Q82" s="106">
        <v>33.813</v>
      </c>
      <c r="R82" s="106">
        <v>18.785</v>
      </c>
      <c r="S82" s="106">
        <f t="shared" si="10"/>
        <v>22.542</v>
      </c>
      <c r="T82" s="106">
        <f t="shared" si="11"/>
        <v>75.14</v>
      </c>
      <c r="U82" s="104" t="s">
        <v>1863</v>
      </c>
    </row>
    <row r="83" s="91" customFormat="1" ht="28" customHeight="1" spans="1:21">
      <c r="A83" s="104">
        <v>78</v>
      </c>
      <c r="B83" s="104" t="s">
        <v>1945</v>
      </c>
      <c r="C83" s="39">
        <v>45209</v>
      </c>
      <c r="D83" s="39">
        <v>45231</v>
      </c>
      <c r="E83" s="104" t="s">
        <v>1868</v>
      </c>
      <c r="F83" s="105" t="s">
        <v>1803</v>
      </c>
      <c r="G83" s="106">
        <v>3.46</v>
      </c>
      <c r="H83" s="106">
        <v>400</v>
      </c>
      <c r="I83" s="106">
        <v>1384</v>
      </c>
      <c r="J83" s="106">
        <v>89.96</v>
      </c>
      <c r="K83" s="106"/>
      <c r="L83" s="106">
        <f t="shared" si="6"/>
        <v>40.482</v>
      </c>
      <c r="M83" s="106">
        <f t="shared" si="7"/>
        <v>22.49</v>
      </c>
      <c r="N83" s="106">
        <f t="shared" si="8"/>
        <v>26.988</v>
      </c>
      <c r="O83" s="106">
        <f t="shared" si="9"/>
        <v>89.96</v>
      </c>
      <c r="P83" s="106"/>
      <c r="Q83" s="106">
        <v>40.482</v>
      </c>
      <c r="R83" s="106">
        <v>22.49</v>
      </c>
      <c r="S83" s="106">
        <f t="shared" si="10"/>
        <v>26.988</v>
      </c>
      <c r="T83" s="106">
        <f t="shared" si="11"/>
        <v>89.96</v>
      </c>
      <c r="U83" s="104" t="s">
        <v>1863</v>
      </c>
    </row>
    <row r="84" s="91" customFormat="1" ht="28" customHeight="1" spans="1:21">
      <c r="A84" s="104">
        <v>79</v>
      </c>
      <c r="B84" s="104" t="s">
        <v>1946</v>
      </c>
      <c r="C84" s="39">
        <v>45209</v>
      </c>
      <c r="D84" s="39">
        <v>45231</v>
      </c>
      <c r="E84" s="104" t="s">
        <v>1868</v>
      </c>
      <c r="F84" s="105" t="s">
        <v>1803</v>
      </c>
      <c r="G84" s="106">
        <v>2.8</v>
      </c>
      <c r="H84" s="106">
        <v>400</v>
      </c>
      <c r="I84" s="106">
        <v>1120</v>
      </c>
      <c r="J84" s="106">
        <v>72.8</v>
      </c>
      <c r="K84" s="106"/>
      <c r="L84" s="106">
        <f t="shared" si="6"/>
        <v>32.76</v>
      </c>
      <c r="M84" s="106">
        <f t="shared" si="7"/>
        <v>18.2</v>
      </c>
      <c r="N84" s="106">
        <f t="shared" si="8"/>
        <v>21.84</v>
      </c>
      <c r="O84" s="106">
        <f t="shared" si="9"/>
        <v>72.8</v>
      </c>
      <c r="P84" s="106"/>
      <c r="Q84" s="106">
        <v>32.76</v>
      </c>
      <c r="R84" s="106">
        <v>18.2</v>
      </c>
      <c r="S84" s="106">
        <f t="shared" si="10"/>
        <v>21.84</v>
      </c>
      <c r="T84" s="106">
        <f t="shared" si="11"/>
        <v>72.8</v>
      </c>
      <c r="U84" s="104" t="s">
        <v>1863</v>
      </c>
    </row>
    <row r="85" s="91" customFormat="1" ht="28" customHeight="1" spans="1:21">
      <c r="A85" s="104">
        <v>80</v>
      </c>
      <c r="B85" s="104" t="s">
        <v>1947</v>
      </c>
      <c r="C85" s="39">
        <v>45209</v>
      </c>
      <c r="D85" s="39">
        <v>45231</v>
      </c>
      <c r="E85" s="104" t="s">
        <v>1868</v>
      </c>
      <c r="F85" s="105" t="s">
        <v>1803</v>
      </c>
      <c r="G85" s="106">
        <v>4.2</v>
      </c>
      <c r="H85" s="106">
        <v>400</v>
      </c>
      <c r="I85" s="106">
        <v>1680</v>
      </c>
      <c r="J85" s="106">
        <v>109.2</v>
      </c>
      <c r="K85" s="106"/>
      <c r="L85" s="106">
        <f t="shared" si="6"/>
        <v>49.14</v>
      </c>
      <c r="M85" s="106">
        <f t="shared" si="7"/>
        <v>27.3</v>
      </c>
      <c r="N85" s="106">
        <f t="shared" si="8"/>
        <v>32.76</v>
      </c>
      <c r="O85" s="106">
        <f t="shared" si="9"/>
        <v>109.2</v>
      </c>
      <c r="P85" s="106"/>
      <c r="Q85" s="106">
        <v>49.14</v>
      </c>
      <c r="R85" s="106">
        <v>27.3</v>
      </c>
      <c r="S85" s="106">
        <f t="shared" si="10"/>
        <v>32.76</v>
      </c>
      <c r="T85" s="106">
        <f t="shared" si="11"/>
        <v>109.2</v>
      </c>
      <c r="U85" s="104" t="s">
        <v>1863</v>
      </c>
    </row>
    <row r="86" s="91" customFormat="1" ht="28" customHeight="1" spans="1:21">
      <c r="A86" s="104">
        <v>81</v>
      </c>
      <c r="B86" s="104" t="s">
        <v>1948</v>
      </c>
      <c r="C86" s="39">
        <v>45209</v>
      </c>
      <c r="D86" s="39">
        <v>45231</v>
      </c>
      <c r="E86" s="104" t="s">
        <v>1868</v>
      </c>
      <c r="F86" s="105" t="s">
        <v>1803</v>
      </c>
      <c r="G86" s="106">
        <v>3.04</v>
      </c>
      <c r="H86" s="106">
        <v>400</v>
      </c>
      <c r="I86" s="106">
        <v>1216</v>
      </c>
      <c r="J86" s="106">
        <v>79.04</v>
      </c>
      <c r="K86" s="106"/>
      <c r="L86" s="106">
        <f t="shared" si="6"/>
        <v>35.568</v>
      </c>
      <c r="M86" s="106">
        <f t="shared" si="7"/>
        <v>19.76</v>
      </c>
      <c r="N86" s="106">
        <f t="shared" si="8"/>
        <v>23.712</v>
      </c>
      <c r="O86" s="106">
        <f t="shared" si="9"/>
        <v>79.04</v>
      </c>
      <c r="P86" s="106"/>
      <c r="Q86" s="106">
        <v>35.568</v>
      </c>
      <c r="R86" s="106">
        <v>19.76</v>
      </c>
      <c r="S86" s="106">
        <f t="shared" si="10"/>
        <v>23.712</v>
      </c>
      <c r="T86" s="106">
        <f t="shared" si="11"/>
        <v>79.04</v>
      </c>
      <c r="U86" s="104" t="s">
        <v>1863</v>
      </c>
    </row>
    <row r="87" s="91" customFormat="1" ht="28" customHeight="1" spans="1:21">
      <c r="A87" s="104">
        <v>82</v>
      </c>
      <c r="B87" s="104" t="s">
        <v>1949</v>
      </c>
      <c r="C87" s="39">
        <v>45209</v>
      </c>
      <c r="D87" s="39">
        <v>45231</v>
      </c>
      <c r="E87" s="104" t="s">
        <v>1868</v>
      </c>
      <c r="F87" s="105" t="s">
        <v>1803</v>
      </c>
      <c r="G87" s="106">
        <v>3.25</v>
      </c>
      <c r="H87" s="106">
        <v>400</v>
      </c>
      <c r="I87" s="106">
        <v>1300</v>
      </c>
      <c r="J87" s="106">
        <v>84.5</v>
      </c>
      <c r="K87" s="106"/>
      <c r="L87" s="106">
        <f t="shared" si="6"/>
        <v>38.025</v>
      </c>
      <c r="M87" s="106">
        <f t="shared" si="7"/>
        <v>21.125</v>
      </c>
      <c r="N87" s="106">
        <f t="shared" si="8"/>
        <v>25.35</v>
      </c>
      <c r="O87" s="106">
        <f t="shared" si="9"/>
        <v>84.5</v>
      </c>
      <c r="P87" s="106"/>
      <c r="Q87" s="106">
        <v>38.025</v>
      </c>
      <c r="R87" s="106">
        <v>21.125</v>
      </c>
      <c r="S87" s="106">
        <f t="shared" si="10"/>
        <v>25.35</v>
      </c>
      <c r="T87" s="106">
        <f t="shared" si="11"/>
        <v>84.5</v>
      </c>
      <c r="U87" s="104" t="s">
        <v>1863</v>
      </c>
    </row>
    <row r="88" s="91" customFormat="1" ht="28" customHeight="1" spans="1:21">
      <c r="A88" s="104">
        <v>83</v>
      </c>
      <c r="B88" s="104" t="s">
        <v>1950</v>
      </c>
      <c r="C88" s="39">
        <v>45209</v>
      </c>
      <c r="D88" s="39">
        <v>45231</v>
      </c>
      <c r="E88" s="104" t="s">
        <v>1868</v>
      </c>
      <c r="F88" s="105" t="s">
        <v>1803</v>
      </c>
      <c r="G88" s="106">
        <v>1.21</v>
      </c>
      <c r="H88" s="106">
        <v>400</v>
      </c>
      <c r="I88" s="106">
        <v>484</v>
      </c>
      <c r="J88" s="106">
        <v>31.46</v>
      </c>
      <c r="K88" s="106"/>
      <c r="L88" s="106">
        <f t="shared" si="6"/>
        <v>14.157</v>
      </c>
      <c r="M88" s="106">
        <f t="shared" si="7"/>
        <v>7.865</v>
      </c>
      <c r="N88" s="106">
        <f t="shared" si="8"/>
        <v>9.438</v>
      </c>
      <c r="O88" s="106">
        <f t="shared" si="9"/>
        <v>31.46</v>
      </c>
      <c r="P88" s="106"/>
      <c r="Q88" s="106">
        <v>14.157</v>
      </c>
      <c r="R88" s="106">
        <v>7.865</v>
      </c>
      <c r="S88" s="106">
        <f t="shared" si="10"/>
        <v>9.438</v>
      </c>
      <c r="T88" s="106">
        <f t="shared" si="11"/>
        <v>31.46</v>
      </c>
      <c r="U88" s="104" t="s">
        <v>1863</v>
      </c>
    </row>
    <row r="89" s="91" customFormat="1" ht="28" customHeight="1" spans="1:21">
      <c r="A89" s="104">
        <v>84</v>
      </c>
      <c r="B89" s="104" t="s">
        <v>1951</v>
      </c>
      <c r="C89" s="39">
        <v>45209</v>
      </c>
      <c r="D89" s="39">
        <v>45231</v>
      </c>
      <c r="E89" s="104" t="s">
        <v>1868</v>
      </c>
      <c r="F89" s="105" t="s">
        <v>1803</v>
      </c>
      <c r="G89" s="106">
        <v>3.61</v>
      </c>
      <c r="H89" s="106">
        <v>400</v>
      </c>
      <c r="I89" s="106">
        <v>1444</v>
      </c>
      <c r="J89" s="106">
        <v>93.86</v>
      </c>
      <c r="K89" s="106"/>
      <c r="L89" s="106">
        <f t="shared" si="6"/>
        <v>42.237</v>
      </c>
      <c r="M89" s="106">
        <f t="shared" si="7"/>
        <v>23.465</v>
      </c>
      <c r="N89" s="106">
        <f t="shared" si="8"/>
        <v>28.158</v>
      </c>
      <c r="O89" s="106">
        <f t="shared" si="9"/>
        <v>93.86</v>
      </c>
      <c r="P89" s="106"/>
      <c r="Q89" s="106">
        <v>42.237</v>
      </c>
      <c r="R89" s="106">
        <v>23.465</v>
      </c>
      <c r="S89" s="106">
        <f t="shared" si="10"/>
        <v>28.158</v>
      </c>
      <c r="T89" s="106">
        <f t="shared" si="11"/>
        <v>93.86</v>
      </c>
      <c r="U89" s="104" t="s">
        <v>1863</v>
      </c>
    </row>
    <row r="90" s="91" customFormat="1" ht="28" customHeight="1" spans="1:21">
      <c r="A90" s="104">
        <v>85</v>
      </c>
      <c r="B90" s="104" t="s">
        <v>1952</v>
      </c>
      <c r="C90" s="39">
        <v>45209</v>
      </c>
      <c r="D90" s="39">
        <v>45231</v>
      </c>
      <c r="E90" s="104" t="s">
        <v>1868</v>
      </c>
      <c r="F90" s="105" t="s">
        <v>1803</v>
      </c>
      <c r="G90" s="106">
        <v>3</v>
      </c>
      <c r="H90" s="106">
        <v>400</v>
      </c>
      <c r="I90" s="106">
        <v>1200</v>
      </c>
      <c r="J90" s="106">
        <v>78</v>
      </c>
      <c r="K90" s="106"/>
      <c r="L90" s="106">
        <f t="shared" si="6"/>
        <v>35.1</v>
      </c>
      <c r="M90" s="106">
        <f t="shared" si="7"/>
        <v>19.5</v>
      </c>
      <c r="N90" s="106">
        <f t="shared" si="8"/>
        <v>23.4</v>
      </c>
      <c r="O90" s="106">
        <f t="shared" si="9"/>
        <v>78</v>
      </c>
      <c r="P90" s="106"/>
      <c r="Q90" s="106">
        <v>35.1</v>
      </c>
      <c r="R90" s="106">
        <v>19.5</v>
      </c>
      <c r="S90" s="106">
        <f t="shared" si="10"/>
        <v>23.4</v>
      </c>
      <c r="T90" s="106">
        <f t="shared" si="11"/>
        <v>78</v>
      </c>
      <c r="U90" s="104" t="s">
        <v>1863</v>
      </c>
    </row>
    <row r="91" s="91" customFormat="1" ht="28" customHeight="1" spans="1:21">
      <c r="A91" s="104">
        <v>86</v>
      </c>
      <c r="B91" s="104" t="s">
        <v>1953</v>
      </c>
      <c r="C91" s="39">
        <v>45209</v>
      </c>
      <c r="D91" s="39">
        <v>45231</v>
      </c>
      <c r="E91" s="104" t="s">
        <v>1868</v>
      </c>
      <c r="F91" s="105" t="s">
        <v>1803</v>
      </c>
      <c r="G91" s="106">
        <v>3</v>
      </c>
      <c r="H91" s="106">
        <v>400</v>
      </c>
      <c r="I91" s="106">
        <v>1200</v>
      </c>
      <c r="J91" s="106">
        <v>78</v>
      </c>
      <c r="K91" s="106"/>
      <c r="L91" s="106">
        <f t="shared" si="6"/>
        <v>35.1</v>
      </c>
      <c r="M91" s="106">
        <f t="shared" si="7"/>
        <v>19.5</v>
      </c>
      <c r="N91" s="106">
        <f t="shared" si="8"/>
        <v>23.4</v>
      </c>
      <c r="O91" s="106">
        <f t="shared" si="9"/>
        <v>78</v>
      </c>
      <c r="P91" s="106"/>
      <c r="Q91" s="106">
        <v>35.1</v>
      </c>
      <c r="R91" s="106">
        <v>19.5</v>
      </c>
      <c r="S91" s="106">
        <f t="shared" si="10"/>
        <v>23.4</v>
      </c>
      <c r="T91" s="106">
        <f t="shared" si="11"/>
        <v>78</v>
      </c>
      <c r="U91" s="104" t="s">
        <v>1863</v>
      </c>
    </row>
    <row r="92" s="91" customFormat="1" ht="28" customHeight="1" spans="1:21">
      <c r="A92" s="104">
        <v>87</v>
      </c>
      <c r="B92" s="104" t="s">
        <v>1954</v>
      </c>
      <c r="C92" s="39">
        <v>45209</v>
      </c>
      <c r="D92" s="39">
        <v>45231</v>
      </c>
      <c r="E92" s="104" t="s">
        <v>1868</v>
      </c>
      <c r="F92" s="105" t="s">
        <v>1803</v>
      </c>
      <c r="G92" s="106">
        <v>2</v>
      </c>
      <c r="H92" s="106">
        <v>400</v>
      </c>
      <c r="I92" s="106">
        <v>800</v>
      </c>
      <c r="J92" s="106">
        <v>52</v>
      </c>
      <c r="K92" s="106"/>
      <c r="L92" s="106">
        <f t="shared" si="6"/>
        <v>23.4</v>
      </c>
      <c r="M92" s="106">
        <f t="shared" si="7"/>
        <v>13</v>
      </c>
      <c r="N92" s="106">
        <f t="shared" si="8"/>
        <v>15.6</v>
      </c>
      <c r="O92" s="106">
        <f t="shared" si="9"/>
        <v>52</v>
      </c>
      <c r="P92" s="106"/>
      <c r="Q92" s="106">
        <v>23.4</v>
      </c>
      <c r="R92" s="106">
        <v>13</v>
      </c>
      <c r="S92" s="106">
        <f t="shared" si="10"/>
        <v>15.6</v>
      </c>
      <c r="T92" s="106">
        <f t="shared" si="11"/>
        <v>52</v>
      </c>
      <c r="U92" s="104" t="s">
        <v>1863</v>
      </c>
    </row>
    <row r="93" s="91" customFormat="1" ht="28" customHeight="1" spans="1:21">
      <c r="A93" s="104">
        <v>88</v>
      </c>
      <c r="B93" s="104" t="s">
        <v>1955</v>
      </c>
      <c r="C93" s="39">
        <v>45209</v>
      </c>
      <c r="D93" s="39">
        <v>45231</v>
      </c>
      <c r="E93" s="104" t="s">
        <v>1868</v>
      </c>
      <c r="F93" s="105" t="s">
        <v>1803</v>
      </c>
      <c r="G93" s="106">
        <v>2</v>
      </c>
      <c r="H93" s="106">
        <v>400</v>
      </c>
      <c r="I93" s="106">
        <v>800</v>
      </c>
      <c r="J93" s="106">
        <v>52</v>
      </c>
      <c r="K93" s="106"/>
      <c r="L93" s="106">
        <f t="shared" si="6"/>
        <v>23.4</v>
      </c>
      <c r="M93" s="106">
        <f t="shared" si="7"/>
        <v>13</v>
      </c>
      <c r="N93" s="106">
        <f t="shared" si="8"/>
        <v>15.6</v>
      </c>
      <c r="O93" s="106">
        <f t="shared" si="9"/>
        <v>52</v>
      </c>
      <c r="P93" s="106"/>
      <c r="Q93" s="106">
        <v>23.4</v>
      </c>
      <c r="R93" s="106">
        <v>13</v>
      </c>
      <c r="S93" s="106">
        <f t="shared" si="10"/>
        <v>15.6</v>
      </c>
      <c r="T93" s="106">
        <f t="shared" si="11"/>
        <v>52</v>
      </c>
      <c r="U93" s="104" t="s">
        <v>1863</v>
      </c>
    </row>
    <row r="94" s="91" customFormat="1" ht="28" customHeight="1" spans="1:21">
      <c r="A94" s="104">
        <v>89</v>
      </c>
      <c r="B94" s="104" t="s">
        <v>1956</v>
      </c>
      <c r="C94" s="39">
        <v>45209</v>
      </c>
      <c r="D94" s="39">
        <v>45231</v>
      </c>
      <c r="E94" s="104" t="s">
        <v>1868</v>
      </c>
      <c r="F94" s="105" t="s">
        <v>1803</v>
      </c>
      <c r="G94" s="106">
        <v>3</v>
      </c>
      <c r="H94" s="106">
        <v>400</v>
      </c>
      <c r="I94" s="106">
        <v>1200</v>
      </c>
      <c r="J94" s="106">
        <v>78</v>
      </c>
      <c r="K94" s="106"/>
      <c r="L94" s="106">
        <f t="shared" si="6"/>
        <v>35.1</v>
      </c>
      <c r="M94" s="106">
        <f t="shared" si="7"/>
        <v>19.5</v>
      </c>
      <c r="N94" s="106">
        <f t="shared" si="8"/>
        <v>23.4</v>
      </c>
      <c r="O94" s="106">
        <f t="shared" si="9"/>
        <v>78</v>
      </c>
      <c r="P94" s="106"/>
      <c r="Q94" s="106">
        <v>35.1</v>
      </c>
      <c r="R94" s="106">
        <v>19.5</v>
      </c>
      <c r="S94" s="106">
        <f t="shared" si="10"/>
        <v>23.4</v>
      </c>
      <c r="T94" s="106">
        <f t="shared" si="11"/>
        <v>78</v>
      </c>
      <c r="U94" s="104" t="s">
        <v>1863</v>
      </c>
    </row>
    <row r="95" s="91" customFormat="1" ht="28" customHeight="1" spans="1:21">
      <c r="A95" s="104">
        <v>90</v>
      </c>
      <c r="B95" s="104" t="s">
        <v>1957</v>
      </c>
      <c r="C95" s="39">
        <v>45209</v>
      </c>
      <c r="D95" s="39">
        <v>45231</v>
      </c>
      <c r="E95" s="104" t="s">
        <v>1868</v>
      </c>
      <c r="F95" s="105" t="s">
        <v>1803</v>
      </c>
      <c r="G95" s="106">
        <v>4</v>
      </c>
      <c r="H95" s="106">
        <v>400</v>
      </c>
      <c r="I95" s="106">
        <v>1600</v>
      </c>
      <c r="J95" s="106">
        <v>104</v>
      </c>
      <c r="K95" s="106"/>
      <c r="L95" s="106">
        <f t="shared" si="6"/>
        <v>46.8</v>
      </c>
      <c r="M95" s="106">
        <f t="shared" si="7"/>
        <v>26</v>
      </c>
      <c r="N95" s="106">
        <f t="shared" si="8"/>
        <v>31.2</v>
      </c>
      <c r="O95" s="106">
        <f t="shared" si="9"/>
        <v>104</v>
      </c>
      <c r="P95" s="106"/>
      <c r="Q95" s="106">
        <v>46.8</v>
      </c>
      <c r="R95" s="106">
        <v>26</v>
      </c>
      <c r="S95" s="106">
        <f t="shared" si="10"/>
        <v>31.2</v>
      </c>
      <c r="T95" s="106">
        <f t="shared" si="11"/>
        <v>104</v>
      </c>
      <c r="U95" s="104" t="s">
        <v>1863</v>
      </c>
    </row>
    <row r="96" s="91" customFormat="1" ht="28" customHeight="1" spans="1:21">
      <c r="A96" s="104">
        <v>91</v>
      </c>
      <c r="B96" s="104" t="s">
        <v>1958</v>
      </c>
      <c r="C96" s="39">
        <v>45209</v>
      </c>
      <c r="D96" s="39">
        <v>45231</v>
      </c>
      <c r="E96" s="104" t="s">
        <v>1868</v>
      </c>
      <c r="F96" s="105" t="s">
        <v>1803</v>
      </c>
      <c r="G96" s="106">
        <v>3</v>
      </c>
      <c r="H96" s="106">
        <v>400</v>
      </c>
      <c r="I96" s="106">
        <v>1200</v>
      </c>
      <c r="J96" s="106">
        <v>78</v>
      </c>
      <c r="K96" s="106"/>
      <c r="L96" s="106">
        <f t="shared" si="6"/>
        <v>35.1</v>
      </c>
      <c r="M96" s="106">
        <f t="shared" si="7"/>
        <v>19.5</v>
      </c>
      <c r="N96" s="106">
        <f t="shared" si="8"/>
        <v>23.4</v>
      </c>
      <c r="O96" s="106">
        <f t="shared" si="9"/>
        <v>78</v>
      </c>
      <c r="P96" s="106"/>
      <c r="Q96" s="106">
        <v>35.1</v>
      </c>
      <c r="R96" s="106">
        <v>19.5</v>
      </c>
      <c r="S96" s="106">
        <f t="shared" si="10"/>
        <v>23.4</v>
      </c>
      <c r="T96" s="106">
        <f t="shared" si="11"/>
        <v>78</v>
      </c>
      <c r="U96" s="104" t="s">
        <v>1863</v>
      </c>
    </row>
    <row r="97" s="91" customFormat="1" ht="28" customHeight="1" spans="1:21">
      <c r="A97" s="104">
        <v>92</v>
      </c>
      <c r="B97" s="104" t="s">
        <v>1959</v>
      </c>
      <c r="C97" s="39">
        <v>45209</v>
      </c>
      <c r="D97" s="39">
        <v>45231</v>
      </c>
      <c r="E97" s="104" t="s">
        <v>1868</v>
      </c>
      <c r="F97" s="105" t="s">
        <v>1803</v>
      </c>
      <c r="G97" s="106">
        <v>3</v>
      </c>
      <c r="H97" s="106">
        <v>400</v>
      </c>
      <c r="I97" s="106">
        <v>1200</v>
      </c>
      <c r="J97" s="106">
        <v>78</v>
      </c>
      <c r="K97" s="106"/>
      <c r="L97" s="106">
        <f t="shared" si="6"/>
        <v>35.1</v>
      </c>
      <c r="M97" s="106">
        <f t="shared" si="7"/>
        <v>19.5</v>
      </c>
      <c r="N97" s="106">
        <f t="shared" si="8"/>
        <v>23.4</v>
      </c>
      <c r="O97" s="106">
        <f t="shared" si="9"/>
        <v>78</v>
      </c>
      <c r="P97" s="106"/>
      <c r="Q97" s="106">
        <v>35.1</v>
      </c>
      <c r="R97" s="106">
        <v>19.5</v>
      </c>
      <c r="S97" s="106">
        <f t="shared" si="10"/>
        <v>23.4</v>
      </c>
      <c r="T97" s="106">
        <f t="shared" si="11"/>
        <v>78</v>
      </c>
      <c r="U97" s="104" t="s">
        <v>1863</v>
      </c>
    </row>
    <row r="98" s="91" customFormat="1" ht="28" customHeight="1" spans="1:21">
      <c r="A98" s="104">
        <v>93</v>
      </c>
      <c r="B98" s="104" t="s">
        <v>1960</v>
      </c>
      <c r="C98" s="39">
        <v>45209</v>
      </c>
      <c r="D98" s="39">
        <v>45231</v>
      </c>
      <c r="E98" s="104" t="s">
        <v>1868</v>
      </c>
      <c r="F98" s="105" t="s">
        <v>1803</v>
      </c>
      <c r="G98" s="106">
        <v>3</v>
      </c>
      <c r="H98" s="106">
        <v>400</v>
      </c>
      <c r="I98" s="106">
        <v>1200</v>
      </c>
      <c r="J98" s="106">
        <v>78</v>
      </c>
      <c r="K98" s="106"/>
      <c r="L98" s="106">
        <f t="shared" si="6"/>
        <v>35.1</v>
      </c>
      <c r="M98" s="106">
        <f t="shared" si="7"/>
        <v>19.5</v>
      </c>
      <c r="N98" s="106">
        <f t="shared" si="8"/>
        <v>23.4</v>
      </c>
      <c r="O98" s="106">
        <f t="shared" si="9"/>
        <v>78</v>
      </c>
      <c r="P98" s="106"/>
      <c r="Q98" s="106">
        <v>35.1</v>
      </c>
      <c r="R98" s="106">
        <v>19.5</v>
      </c>
      <c r="S98" s="106">
        <f t="shared" si="10"/>
        <v>23.4</v>
      </c>
      <c r="T98" s="106">
        <f t="shared" si="11"/>
        <v>78</v>
      </c>
      <c r="U98" s="104" t="s">
        <v>1863</v>
      </c>
    </row>
    <row r="99" s="91" customFormat="1" ht="28" customHeight="1" spans="1:21">
      <c r="A99" s="104">
        <v>94</v>
      </c>
      <c r="B99" s="104" t="s">
        <v>1961</v>
      </c>
      <c r="C99" s="39">
        <v>45209</v>
      </c>
      <c r="D99" s="39">
        <v>45231</v>
      </c>
      <c r="E99" s="104" t="s">
        <v>1868</v>
      </c>
      <c r="F99" s="105" t="s">
        <v>1803</v>
      </c>
      <c r="G99" s="106">
        <v>3</v>
      </c>
      <c r="H99" s="106">
        <v>400</v>
      </c>
      <c r="I99" s="106">
        <v>1200</v>
      </c>
      <c r="J99" s="106">
        <v>78</v>
      </c>
      <c r="K99" s="106"/>
      <c r="L99" s="106">
        <f t="shared" si="6"/>
        <v>35.1</v>
      </c>
      <c r="M99" s="106">
        <f t="shared" si="7"/>
        <v>19.5</v>
      </c>
      <c r="N99" s="106">
        <f t="shared" si="8"/>
        <v>23.4</v>
      </c>
      <c r="O99" s="106">
        <f t="shared" si="9"/>
        <v>78</v>
      </c>
      <c r="P99" s="106"/>
      <c r="Q99" s="106">
        <v>35.1</v>
      </c>
      <c r="R99" s="106">
        <v>19.5</v>
      </c>
      <c r="S99" s="106">
        <f t="shared" si="10"/>
        <v>23.4</v>
      </c>
      <c r="T99" s="106">
        <f t="shared" si="11"/>
        <v>78</v>
      </c>
      <c r="U99" s="104" t="s">
        <v>1863</v>
      </c>
    </row>
    <row r="100" s="91" customFormat="1" ht="28" customHeight="1" spans="1:21">
      <c r="A100" s="104">
        <v>95</v>
      </c>
      <c r="B100" s="104" t="s">
        <v>1962</v>
      </c>
      <c r="C100" s="39">
        <v>45209</v>
      </c>
      <c r="D100" s="39">
        <v>45231</v>
      </c>
      <c r="E100" s="104" t="s">
        <v>1868</v>
      </c>
      <c r="F100" s="105" t="s">
        <v>1803</v>
      </c>
      <c r="G100" s="106">
        <v>5</v>
      </c>
      <c r="H100" s="106">
        <v>400</v>
      </c>
      <c r="I100" s="106">
        <v>2000</v>
      </c>
      <c r="J100" s="106">
        <v>130</v>
      </c>
      <c r="K100" s="106"/>
      <c r="L100" s="106">
        <f t="shared" si="6"/>
        <v>58.5</v>
      </c>
      <c r="M100" s="106">
        <f t="shared" si="7"/>
        <v>32.5</v>
      </c>
      <c r="N100" s="106">
        <f t="shared" si="8"/>
        <v>39</v>
      </c>
      <c r="O100" s="106">
        <f t="shared" si="9"/>
        <v>130</v>
      </c>
      <c r="P100" s="106"/>
      <c r="Q100" s="106">
        <v>58.5</v>
      </c>
      <c r="R100" s="106">
        <v>32.5</v>
      </c>
      <c r="S100" s="106">
        <f t="shared" si="10"/>
        <v>39</v>
      </c>
      <c r="T100" s="106">
        <f t="shared" si="11"/>
        <v>130</v>
      </c>
      <c r="U100" s="104" t="s">
        <v>1863</v>
      </c>
    </row>
    <row r="101" s="91" customFormat="1" ht="28" customHeight="1" spans="1:21">
      <c r="A101" s="104">
        <v>96</v>
      </c>
      <c r="B101" s="104" t="s">
        <v>1963</v>
      </c>
      <c r="C101" s="39">
        <v>45209</v>
      </c>
      <c r="D101" s="39">
        <v>45231</v>
      </c>
      <c r="E101" s="104" t="s">
        <v>1868</v>
      </c>
      <c r="F101" s="105" t="s">
        <v>1803</v>
      </c>
      <c r="G101" s="106">
        <v>7.2</v>
      </c>
      <c r="H101" s="106">
        <v>400</v>
      </c>
      <c r="I101" s="106">
        <v>2880</v>
      </c>
      <c r="J101" s="106">
        <v>187.2</v>
      </c>
      <c r="K101" s="106"/>
      <c r="L101" s="106">
        <f t="shared" si="6"/>
        <v>84.24</v>
      </c>
      <c r="M101" s="106">
        <f t="shared" si="7"/>
        <v>46.8</v>
      </c>
      <c r="N101" s="106">
        <f t="shared" si="8"/>
        <v>56.16</v>
      </c>
      <c r="O101" s="106">
        <f t="shared" si="9"/>
        <v>187.2</v>
      </c>
      <c r="P101" s="106"/>
      <c r="Q101" s="106">
        <v>84.24</v>
      </c>
      <c r="R101" s="106">
        <v>46.8</v>
      </c>
      <c r="S101" s="106">
        <f t="shared" si="10"/>
        <v>56.16</v>
      </c>
      <c r="T101" s="106">
        <f t="shared" si="11"/>
        <v>187.2</v>
      </c>
      <c r="U101" s="104" t="s">
        <v>1863</v>
      </c>
    </row>
    <row r="102" s="91" customFormat="1" ht="28" customHeight="1" spans="1:21">
      <c r="A102" s="104">
        <v>97</v>
      </c>
      <c r="B102" s="104" t="s">
        <v>1964</v>
      </c>
      <c r="C102" s="39">
        <v>45209</v>
      </c>
      <c r="D102" s="39">
        <v>45231</v>
      </c>
      <c r="E102" s="104" t="s">
        <v>1868</v>
      </c>
      <c r="F102" s="105" t="s">
        <v>1803</v>
      </c>
      <c r="G102" s="106">
        <v>3</v>
      </c>
      <c r="H102" s="106">
        <v>400</v>
      </c>
      <c r="I102" s="106">
        <v>1200</v>
      </c>
      <c r="J102" s="106">
        <v>78</v>
      </c>
      <c r="K102" s="106"/>
      <c r="L102" s="106">
        <f t="shared" si="6"/>
        <v>35.1</v>
      </c>
      <c r="M102" s="106">
        <f t="shared" si="7"/>
        <v>19.5</v>
      </c>
      <c r="N102" s="106">
        <f t="shared" si="8"/>
        <v>23.4</v>
      </c>
      <c r="O102" s="106">
        <f t="shared" si="9"/>
        <v>78</v>
      </c>
      <c r="P102" s="106"/>
      <c r="Q102" s="106">
        <v>35.1</v>
      </c>
      <c r="R102" s="106">
        <v>19.5</v>
      </c>
      <c r="S102" s="106">
        <f t="shared" si="10"/>
        <v>23.4</v>
      </c>
      <c r="T102" s="106">
        <f t="shared" si="11"/>
        <v>78</v>
      </c>
      <c r="U102" s="104" t="s">
        <v>1863</v>
      </c>
    </row>
    <row r="103" s="91" customFormat="1" ht="28" customHeight="1" spans="1:21">
      <c r="A103" s="104">
        <v>98</v>
      </c>
      <c r="B103" s="104" t="s">
        <v>1965</v>
      </c>
      <c r="C103" s="39">
        <v>45209</v>
      </c>
      <c r="D103" s="39">
        <v>45231</v>
      </c>
      <c r="E103" s="104" t="s">
        <v>1868</v>
      </c>
      <c r="F103" s="105" t="s">
        <v>1803</v>
      </c>
      <c r="G103" s="106">
        <v>4</v>
      </c>
      <c r="H103" s="106">
        <v>400</v>
      </c>
      <c r="I103" s="106">
        <v>1600</v>
      </c>
      <c r="J103" s="106">
        <v>104</v>
      </c>
      <c r="K103" s="106"/>
      <c r="L103" s="106">
        <f t="shared" si="6"/>
        <v>46.8</v>
      </c>
      <c r="M103" s="106">
        <f t="shared" si="7"/>
        <v>26</v>
      </c>
      <c r="N103" s="106">
        <f t="shared" si="8"/>
        <v>31.2</v>
      </c>
      <c r="O103" s="106">
        <f t="shared" si="9"/>
        <v>104</v>
      </c>
      <c r="P103" s="106"/>
      <c r="Q103" s="106">
        <v>46.8</v>
      </c>
      <c r="R103" s="106">
        <v>26</v>
      </c>
      <c r="S103" s="106">
        <f t="shared" si="10"/>
        <v>31.2</v>
      </c>
      <c r="T103" s="106">
        <f t="shared" si="11"/>
        <v>104</v>
      </c>
      <c r="U103" s="104" t="s">
        <v>1863</v>
      </c>
    </row>
    <row r="104" s="91" customFormat="1" ht="28" customHeight="1" spans="1:21">
      <c r="A104" s="104">
        <v>99</v>
      </c>
      <c r="B104" s="104" t="s">
        <v>1966</v>
      </c>
      <c r="C104" s="39">
        <v>45209</v>
      </c>
      <c r="D104" s="39">
        <v>45231</v>
      </c>
      <c r="E104" s="104" t="s">
        <v>1868</v>
      </c>
      <c r="F104" s="105" t="s">
        <v>1803</v>
      </c>
      <c r="G104" s="106">
        <v>2</v>
      </c>
      <c r="H104" s="106">
        <v>400</v>
      </c>
      <c r="I104" s="106">
        <v>800</v>
      </c>
      <c r="J104" s="106">
        <v>52</v>
      </c>
      <c r="K104" s="106"/>
      <c r="L104" s="106">
        <f t="shared" si="6"/>
        <v>23.4</v>
      </c>
      <c r="M104" s="106">
        <f t="shared" si="7"/>
        <v>13</v>
      </c>
      <c r="N104" s="106">
        <f t="shared" si="8"/>
        <v>15.6</v>
      </c>
      <c r="O104" s="106">
        <f t="shared" si="9"/>
        <v>52</v>
      </c>
      <c r="P104" s="106"/>
      <c r="Q104" s="106">
        <v>23.4</v>
      </c>
      <c r="R104" s="106">
        <v>13</v>
      </c>
      <c r="S104" s="106">
        <f t="shared" si="10"/>
        <v>15.6</v>
      </c>
      <c r="T104" s="106">
        <f t="shared" si="11"/>
        <v>52</v>
      </c>
      <c r="U104" s="104" t="s">
        <v>1863</v>
      </c>
    </row>
    <row r="105" s="91" customFormat="1" ht="28" customHeight="1" spans="1:21">
      <c r="A105" s="104">
        <v>100</v>
      </c>
      <c r="B105" s="104" t="s">
        <v>1967</v>
      </c>
      <c r="C105" s="39">
        <v>45209</v>
      </c>
      <c r="D105" s="39">
        <v>45231</v>
      </c>
      <c r="E105" s="104" t="s">
        <v>1868</v>
      </c>
      <c r="F105" s="105" t="s">
        <v>1803</v>
      </c>
      <c r="G105" s="106">
        <v>2</v>
      </c>
      <c r="H105" s="106">
        <v>400</v>
      </c>
      <c r="I105" s="106">
        <v>800</v>
      </c>
      <c r="J105" s="106">
        <v>52</v>
      </c>
      <c r="K105" s="106"/>
      <c r="L105" s="106">
        <f t="shared" si="6"/>
        <v>23.4</v>
      </c>
      <c r="M105" s="106">
        <f t="shared" si="7"/>
        <v>13</v>
      </c>
      <c r="N105" s="106">
        <f t="shared" si="8"/>
        <v>15.6</v>
      </c>
      <c r="O105" s="106">
        <f t="shared" si="9"/>
        <v>52</v>
      </c>
      <c r="P105" s="106"/>
      <c r="Q105" s="106">
        <v>23.4</v>
      </c>
      <c r="R105" s="106">
        <v>13</v>
      </c>
      <c r="S105" s="106">
        <f t="shared" si="10"/>
        <v>15.6</v>
      </c>
      <c r="T105" s="106">
        <f t="shared" si="11"/>
        <v>52</v>
      </c>
      <c r="U105" s="104" t="s">
        <v>1863</v>
      </c>
    </row>
    <row r="106" s="91" customFormat="1" ht="28" customHeight="1" spans="1:21">
      <c r="A106" s="104">
        <v>101</v>
      </c>
      <c r="B106" s="104" t="s">
        <v>1968</v>
      </c>
      <c r="C106" s="39">
        <v>45209</v>
      </c>
      <c r="D106" s="39">
        <v>45231</v>
      </c>
      <c r="E106" s="104" t="s">
        <v>1868</v>
      </c>
      <c r="F106" s="105" t="s">
        <v>1803</v>
      </c>
      <c r="G106" s="106">
        <v>4</v>
      </c>
      <c r="H106" s="106">
        <v>400</v>
      </c>
      <c r="I106" s="106">
        <v>1600</v>
      </c>
      <c r="J106" s="106">
        <v>104</v>
      </c>
      <c r="K106" s="106"/>
      <c r="L106" s="106">
        <f t="shared" si="6"/>
        <v>46.8</v>
      </c>
      <c r="M106" s="106">
        <f t="shared" si="7"/>
        <v>26</v>
      </c>
      <c r="N106" s="106">
        <f t="shared" si="8"/>
        <v>31.2</v>
      </c>
      <c r="O106" s="106">
        <f t="shared" si="9"/>
        <v>104</v>
      </c>
      <c r="P106" s="106"/>
      <c r="Q106" s="106">
        <v>46.8</v>
      </c>
      <c r="R106" s="106">
        <v>26</v>
      </c>
      <c r="S106" s="106">
        <f t="shared" si="10"/>
        <v>31.2</v>
      </c>
      <c r="T106" s="106">
        <f t="shared" si="11"/>
        <v>104</v>
      </c>
      <c r="U106" s="104" t="s">
        <v>1863</v>
      </c>
    </row>
    <row r="107" s="91" customFormat="1" ht="28" customHeight="1" spans="1:21">
      <c r="A107" s="104">
        <v>102</v>
      </c>
      <c r="B107" s="104" t="s">
        <v>1969</v>
      </c>
      <c r="C107" s="39">
        <v>45209</v>
      </c>
      <c r="D107" s="39">
        <v>45231</v>
      </c>
      <c r="E107" s="104" t="s">
        <v>1868</v>
      </c>
      <c r="F107" s="105" t="s">
        <v>1803</v>
      </c>
      <c r="G107" s="106">
        <v>4</v>
      </c>
      <c r="H107" s="106">
        <v>400</v>
      </c>
      <c r="I107" s="106">
        <v>1600</v>
      </c>
      <c r="J107" s="106">
        <v>104</v>
      </c>
      <c r="K107" s="106"/>
      <c r="L107" s="106">
        <f t="shared" si="6"/>
        <v>46.8</v>
      </c>
      <c r="M107" s="106">
        <f t="shared" si="7"/>
        <v>26</v>
      </c>
      <c r="N107" s="106">
        <f t="shared" si="8"/>
        <v>31.2</v>
      </c>
      <c r="O107" s="106">
        <f t="shared" si="9"/>
        <v>104</v>
      </c>
      <c r="P107" s="106">
        <v>10.4</v>
      </c>
      <c r="Q107" s="106">
        <v>46.8</v>
      </c>
      <c r="R107" s="106">
        <v>26</v>
      </c>
      <c r="S107" s="106">
        <f t="shared" si="10"/>
        <v>20.8</v>
      </c>
      <c r="T107" s="106">
        <f t="shared" si="11"/>
        <v>93.6</v>
      </c>
      <c r="U107" s="104" t="s">
        <v>1929</v>
      </c>
    </row>
    <row r="108" s="91" customFormat="1" ht="28" customHeight="1" spans="1:21">
      <c r="A108" s="104">
        <v>103</v>
      </c>
      <c r="B108" s="104" t="s">
        <v>1970</v>
      </c>
      <c r="C108" s="39">
        <v>45209</v>
      </c>
      <c r="D108" s="39">
        <v>45231</v>
      </c>
      <c r="E108" s="104" t="s">
        <v>1868</v>
      </c>
      <c r="F108" s="105" t="s">
        <v>1803</v>
      </c>
      <c r="G108" s="106">
        <v>4</v>
      </c>
      <c r="H108" s="106">
        <v>400</v>
      </c>
      <c r="I108" s="106">
        <v>1600</v>
      </c>
      <c r="J108" s="106">
        <v>104</v>
      </c>
      <c r="K108" s="106"/>
      <c r="L108" s="106">
        <f t="shared" si="6"/>
        <v>46.8</v>
      </c>
      <c r="M108" s="106">
        <f t="shared" si="7"/>
        <v>26</v>
      </c>
      <c r="N108" s="106">
        <f t="shared" si="8"/>
        <v>31.2</v>
      </c>
      <c r="O108" s="106">
        <f t="shared" si="9"/>
        <v>104</v>
      </c>
      <c r="P108" s="106"/>
      <c r="Q108" s="106">
        <v>46.8</v>
      </c>
      <c r="R108" s="106">
        <v>26</v>
      </c>
      <c r="S108" s="106">
        <f t="shared" si="10"/>
        <v>31.2</v>
      </c>
      <c r="T108" s="106">
        <f t="shared" si="11"/>
        <v>104</v>
      </c>
      <c r="U108" s="104" t="s">
        <v>1863</v>
      </c>
    </row>
    <row r="109" s="91" customFormat="1" ht="28" customHeight="1" spans="1:21">
      <c r="A109" s="104">
        <v>104</v>
      </c>
      <c r="B109" s="104" t="s">
        <v>1971</v>
      </c>
      <c r="C109" s="39">
        <v>45209</v>
      </c>
      <c r="D109" s="39">
        <v>45231</v>
      </c>
      <c r="E109" s="104" t="s">
        <v>1868</v>
      </c>
      <c r="F109" s="105" t="s">
        <v>1803</v>
      </c>
      <c r="G109" s="106">
        <v>4.27</v>
      </c>
      <c r="H109" s="106">
        <v>400</v>
      </c>
      <c r="I109" s="106">
        <v>1708</v>
      </c>
      <c r="J109" s="106">
        <v>111.02</v>
      </c>
      <c r="K109" s="106"/>
      <c r="L109" s="106">
        <f t="shared" si="6"/>
        <v>49.959</v>
      </c>
      <c r="M109" s="106">
        <f t="shared" si="7"/>
        <v>27.755</v>
      </c>
      <c r="N109" s="106">
        <f t="shared" si="8"/>
        <v>33.306</v>
      </c>
      <c r="O109" s="106">
        <f t="shared" si="9"/>
        <v>111.02</v>
      </c>
      <c r="P109" s="106">
        <v>11.1</v>
      </c>
      <c r="Q109" s="106">
        <v>49.959</v>
      </c>
      <c r="R109" s="106">
        <v>27.755</v>
      </c>
      <c r="S109" s="106">
        <f t="shared" si="10"/>
        <v>22.206</v>
      </c>
      <c r="T109" s="106">
        <f t="shared" si="11"/>
        <v>99.92</v>
      </c>
      <c r="U109" s="104" t="s">
        <v>1929</v>
      </c>
    </row>
    <row r="110" s="91" customFormat="1" ht="28" customHeight="1" spans="1:21">
      <c r="A110" s="104">
        <v>105</v>
      </c>
      <c r="B110" s="104" t="s">
        <v>1804</v>
      </c>
      <c r="C110" s="39">
        <v>45209</v>
      </c>
      <c r="D110" s="39">
        <v>45231</v>
      </c>
      <c r="E110" s="104" t="s">
        <v>1868</v>
      </c>
      <c r="F110" s="105" t="s">
        <v>1803</v>
      </c>
      <c r="G110" s="106">
        <v>2.47</v>
      </c>
      <c r="H110" s="106">
        <v>400</v>
      </c>
      <c r="I110" s="106">
        <v>988</v>
      </c>
      <c r="J110" s="106">
        <v>64.22</v>
      </c>
      <c r="K110" s="106"/>
      <c r="L110" s="106">
        <f t="shared" si="6"/>
        <v>28.899</v>
      </c>
      <c r="M110" s="106">
        <f t="shared" si="7"/>
        <v>16.055</v>
      </c>
      <c r="N110" s="106">
        <f t="shared" si="8"/>
        <v>19.266</v>
      </c>
      <c r="O110" s="106">
        <f t="shared" si="9"/>
        <v>64.22</v>
      </c>
      <c r="P110" s="106">
        <v>6.42</v>
      </c>
      <c r="Q110" s="106">
        <v>28.899</v>
      </c>
      <c r="R110" s="106">
        <v>16.055</v>
      </c>
      <c r="S110" s="106">
        <f t="shared" si="10"/>
        <v>12.846</v>
      </c>
      <c r="T110" s="106">
        <f t="shared" si="11"/>
        <v>57.8</v>
      </c>
      <c r="U110" s="104" t="s">
        <v>1929</v>
      </c>
    </row>
    <row r="111" s="91" customFormat="1" ht="28" customHeight="1" spans="1:21">
      <c r="A111" s="104">
        <v>106</v>
      </c>
      <c r="B111" s="104" t="s">
        <v>1972</v>
      </c>
      <c r="C111" s="39">
        <v>45209</v>
      </c>
      <c r="D111" s="39">
        <v>45231</v>
      </c>
      <c r="E111" s="104" t="s">
        <v>1868</v>
      </c>
      <c r="F111" s="105" t="s">
        <v>1803</v>
      </c>
      <c r="G111" s="106">
        <v>3</v>
      </c>
      <c r="H111" s="106">
        <v>400</v>
      </c>
      <c r="I111" s="106">
        <v>1200</v>
      </c>
      <c r="J111" s="106">
        <v>78</v>
      </c>
      <c r="K111" s="106"/>
      <c r="L111" s="106">
        <f t="shared" si="6"/>
        <v>35.1</v>
      </c>
      <c r="M111" s="106">
        <f t="shared" si="7"/>
        <v>19.5</v>
      </c>
      <c r="N111" s="106">
        <f t="shared" si="8"/>
        <v>23.4</v>
      </c>
      <c r="O111" s="106">
        <f t="shared" si="9"/>
        <v>78</v>
      </c>
      <c r="P111" s="106">
        <v>7.8</v>
      </c>
      <c r="Q111" s="106">
        <v>35.1</v>
      </c>
      <c r="R111" s="106">
        <v>19.5</v>
      </c>
      <c r="S111" s="106">
        <f t="shared" si="10"/>
        <v>15.6</v>
      </c>
      <c r="T111" s="106">
        <f t="shared" si="11"/>
        <v>70.2</v>
      </c>
      <c r="U111" s="104" t="s">
        <v>1929</v>
      </c>
    </row>
    <row r="112" s="91" customFormat="1" ht="28" customHeight="1" spans="1:21">
      <c r="A112" s="104">
        <v>107</v>
      </c>
      <c r="B112" s="104" t="s">
        <v>876</v>
      </c>
      <c r="C112" s="39">
        <v>45209</v>
      </c>
      <c r="D112" s="39">
        <v>45231</v>
      </c>
      <c r="E112" s="104" t="s">
        <v>1868</v>
      </c>
      <c r="F112" s="105" t="s">
        <v>1803</v>
      </c>
      <c r="G112" s="106">
        <v>3</v>
      </c>
      <c r="H112" s="106">
        <v>400</v>
      </c>
      <c r="I112" s="106">
        <v>1200</v>
      </c>
      <c r="J112" s="106">
        <v>78</v>
      </c>
      <c r="K112" s="106"/>
      <c r="L112" s="106">
        <f t="shared" si="6"/>
        <v>35.1</v>
      </c>
      <c r="M112" s="106">
        <f t="shared" si="7"/>
        <v>19.5</v>
      </c>
      <c r="N112" s="106">
        <f t="shared" si="8"/>
        <v>23.4</v>
      </c>
      <c r="O112" s="106">
        <f t="shared" si="9"/>
        <v>78</v>
      </c>
      <c r="P112" s="106">
        <v>7.8</v>
      </c>
      <c r="Q112" s="106">
        <v>35.1</v>
      </c>
      <c r="R112" s="106">
        <v>19.5</v>
      </c>
      <c r="S112" s="106">
        <f t="shared" si="10"/>
        <v>15.6</v>
      </c>
      <c r="T112" s="106">
        <f t="shared" si="11"/>
        <v>70.2</v>
      </c>
      <c r="U112" s="104" t="s">
        <v>1929</v>
      </c>
    </row>
    <row r="113" s="91" customFormat="1" ht="28" customHeight="1" spans="1:21">
      <c r="A113" s="104">
        <v>108</v>
      </c>
      <c r="B113" s="104" t="s">
        <v>1973</v>
      </c>
      <c r="C113" s="39">
        <v>45209</v>
      </c>
      <c r="D113" s="39">
        <v>45231</v>
      </c>
      <c r="E113" s="104" t="s">
        <v>1868</v>
      </c>
      <c r="F113" s="105" t="s">
        <v>1803</v>
      </c>
      <c r="G113" s="106">
        <v>3</v>
      </c>
      <c r="H113" s="106">
        <v>400</v>
      </c>
      <c r="I113" s="106">
        <v>1200</v>
      </c>
      <c r="J113" s="106">
        <v>78</v>
      </c>
      <c r="K113" s="106"/>
      <c r="L113" s="106">
        <f t="shared" si="6"/>
        <v>35.1</v>
      </c>
      <c r="M113" s="106">
        <f t="shared" si="7"/>
        <v>19.5</v>
      </c>
      <c r="N113" s="106">
        <f t="shared" si="8"/>
        <v>23.4</v>
      </c>
      <c r="O113" s="106">
        <f t="shared" si="9"/>
        <v>78</v>
      </c>
      <c r="P113" s="106">
        <v>7.8</v>
      </c>
      <c r="Q113" s="106">
        <v>35.1</v>
      </c>
      <c r="R113" s="106">
        <v>19.5</v>
      </c>
      <c r="S113" s="106">
        <f t="shared" si="10"/>
        <v>15.6</v>
      </c>
      <c r="T113" s="106">
        <f t="shared" si="11"/>
        <v>70.2</v>
      </c>
      <c r="U113" s="104" t="s">
        <v>1929</v>
      </c>
    </row>
    <row r="114" s="91" customFormat="1" ht="28" customHeight="1" spans="1:21">
      <c r="A114" s="104">
        <v>109</v>
      </c>
      <c r="B114" s="104" t="s">
        <v>1974</v>
      </c>
      <c r="C114" s="39">
        <v>45209</v>
      </c>
      <c r="D114" s="39">
        <v>45231</v>
      </c>
      <c r="E114" s="104" t="s">
        <v>1868</v>
      </c>
      <c r="F114" s="105" t="s">
        <v>1803</v>
      </c>
      <c r="G114" s="106">
        <v>6</v>
      </c>
      <c r="H114" s="106">
        <v>400</v>
      </c>
      <c r="I114" s="106">
        <v>2400</v>
      </c>
      <c r="J114" s="106">
        <v>156</v>
      </c>
      <c r="K114" s="106"/>
      <c r="L114" s="106">
        <f t="shared" si="6"/>
        <v>70.2</v>
      </c>
      <c r="M114" s="106">
        <f t="shared" si="7"/>
        <v>39</v>
      </c>
      <c r="N114" s="106">
        <f t="shared" si="8"/>
        <v>46.8</v>
      </c>
      <c r="O114" s="106">
        <f t="shared" si="9"/>
        <v>156</v>
      </c>
      <c r="P114" s="106">
        <v>15.6</v>
      </c>
      <c r="Q114" s="106">
        <v>70.2</v>
      </c>
      <c r="R114" s="106">
        <v>39</v>
      </c>
      <c r="S114" s="106">
        <f t="shared" si="10"/>
        <v>31.2</v>
      </c>
      <c r="T114" s="106">
        <f t="shared" si="11"/>
        <v>140.4</v>
      </c>
      <c r="U114" s="104" t="s">
        <v>1929</v>
      </c>
    </row>
    <row r="115" s="91" customFormat="1" ht="28" customHeight="1" spans="1:21">
      <c r="A115" s="104">
        <v>110</v>
      </c>
      <c r="B115" s="104" t="s">
        <v>1975</v>
      </c>
      <c r="C115" s="39">
        <v>45209</v>
      </c>
      <c r="D115" s="39">
        <v>45231</v>
      </c>
      <c r="E115" s="104" t="s">
        <v>1868</v>
      </c>
      <c r="F115" s="105" t="s">
        <v>1803</v>
      </c>
      <c r="G115" s="106">
        <v>2</v>
      </c>
      <c r="H115" s="106">
        <v>400</v>
      </c>
      <c r="I115" s="106">
        <v>800</v>
      </c>
      <c r="J115" s="106">
        <v>52</v>
      </c>
      <c r="K115" s="106"/>
      <c r="L115" s="106">
        <f t="shared" si="6"/>
        <v>23.4</v>
      </c>
      <c r="M115" s="106">
        <f t="shared" si="7"/>
        <v>13</v>
      </c>
      <c r="N115" s="106">
        <f t="shared" si="8"/>
        <v>15.6</v>
      </c>
      <c r="O115" s="106">
        <f t="shared" si="9"/>
        <v>52</v>
      </c>
      <c r="P115" s="106">
        <v>5.2</v>
      </c>
      <c r="Q115" s="106">
        <v>23.4</v>
      </c>
      <c r="R115" s="106">
        <v>13</v>
      </c>
      <c r="S115" s="106">
        <f t="shared" si="10"/>
        <v>10.4</v>
      </c>
      <c r="T115" s="106">
        <f t="shared" si="11"/>
        <v>46.8</v>
      </c>
      <c r="U115" s="104" t="s">
        <v>1929</v>
      </c>
    </row>
    <row r="116" s="91" customFormat="1" ht="28" customHeight="1" spans="1:21">
      <c r="A116" s="104">
        <v>111</v>
      </c>
      <c r="B116" s="104" t="s">
        <v>1976</v>
      </c>
      <c r="C116" s="39">
        <v>45209</v>
      </c>
      <c r="D116" s="39">
        <v>45231</v>
      </c>
      <c r="E116" s="104" t="s">
        <v>1868</v>
      </c>
      <c r="F116" s="105" t="s">
        <v>1803</v>
      </c>
      <c r="G116" s="106">
        <v>3.5</v>
      </c>
      <c r="H116" s="106">
        <v>400</v>
      </c>
      <c r="I116" s="106">
        <v>1400</v>
      </c>
      <c r="J116" s="106">
        <v>91</v>
      </c>
      <c r="K116" s="106"/>
      <c r="L116" s="106">
        <f t="shared" si="6"/>
        <v>40.95</v>
      </c>
      <c r="M116" s="106">
        <f t="shared" si="7"/>
        <v>22.75</v>
      </c>
      <c r="N116" s="106">
        <f t="shared" si="8"/>
        <v>27.3</v>
      </c>
      <c r="O116" s="106">
        <f t="shared" si="9"/>
        <v>91</v>
      </c>
      <c r="P116" s="106">
        <v>9.1</v>
      </c>
      <c r="Q116" s="106">
        <v>40.95</v>
      </c>
      <c r="R116" s="106">
        <v>22.75</v>
      </c>
      <c r="S116" s="106">
        <f t="shared" si="10"/>
        <v>18.2</v>
      </c>
      <c r="T116" s="106">
        <f t="shared" si="11"/>
        <v>81.9</v>
      </c>
      <c r="U116" s="104" t="s">
        <v>1929</v>
      </c>
    </row>
    <row r="117" s="91" customFormat="1" ht="28" customHeight="1" spans="1:21">
      <c r="A117" s="104">
        <v>112</v>
      </c>
      <c r="B117" s="104" t="s">
        <v>1961</v>
      </c>
      <c r="C117" s="39">
        <v>45209</v>
      </c>
      <c r="D117" s="39">
        <v>45231</v>
      </c>
      <c r="E117" s="104" t="s">
        <v>1868</v>
      </c>
      <c r="F117" s="105" t="s">
        <v>1803</v>
      </c>
      <c r="G117" s="106">
        <v>2</v>
      </c>
      <c r="H117" s="106">
        <v>400</v>
      </c>
      <c r="I117" s="106">
        <v>800</v>
      </c>
      <c r="J117" s="106">
        <v>52</v>
      </c>
      <c r="K117" s="106"/>
      <c r="L117" s="106">
        <f t="shared" si="6"/>
        <v>23.4</v>
      </c>
      <c r="M117" s="106">
        <f t="shared" si="7"/>
        <v>13</v>
      </c>
      <c r="N117" s="106">
        <f t="shared" si="8"/>
        <v>15.6</v>
      </c>
      <c r="O117" s="106">
        <f t="shared" si="9"/>
        <v>52</v>
      </c>
      <c r="P117" s="106">
        <v>5.2</v>
      </c>
      <c r="Q117" s="106">
        <v>23.4</v>
      </c>
      <c r="R117" s="106">
        <v>13</v>
      </c>
      <c r="S117" s="106">
        <f t="shared" si="10"/>
        <v>10.4</v>
      </c>
      <c r="T117" s="106">
        <f t="shared" si="11"/>
        <v>46.8</v>
      </c>
      <c r="U117" s="104" t="s">
        <v>1929</v>
      </c>
    </row>
    <row r="118" s="91" customFormat="1" ht="28" customHeight="1" spans="1:21">
      <c r="A118" s="104">
        <v>113</v>
      </c>
      <c r="B118" s="104" t="s">
        <v>1977</v>
      </c>
      <c r="C118" s="39">
        <v>45209</v>
      </c>
      <c r="D118" s="39">
        <v>45231</v>
      </c>
      <c r="E118" s="104" t="s">
        <v>1868</v>
      </c>
      <c r="F118" s="105" t="s">
        <v>1803</v>
      </c>
      <c r="G118" s="106">
        <v>4.6</v>
      </c>
      <c r="H118" s="106">
        <v>400</v>
      </c>
      <c r="I118" s="106">
        <v>1840</v>
      </c>
      <c r="J118" s="106">
        <v>119.6</v>
      </c>
      <c r="K118" s="106"/>
      <c r="L118" s="106">
        <f t="shared" si="6"/>
        <v>53.82</v>
      </c>
      <c r="M118" s="106">
        <f t="shared" si="7"/>
        <v>29.9</v>
      </c>
      <c r="N118" s="106">
        <f t="shared" si="8"/>
        <v>35.88</v>
      </c>
      <c r="O118" s="106">
        <f t="shared" si="9"/>
        <v>119.6</v>
      </c>
      <c r="P118" s="106"/>
      <c r="Q118" s="106">
        <v>53.82</v>
      </c>
      <c r="R118" s="106">
        <v>29.9</v>
      </c>
      <c r="S118" s="106">
        <f t="shared" si="10"/>
        <v>35.88</v>
      </c>
      <c r="T118" s="106">
        <f t="shared" si="11"/>
        <v>119.6</v>
      </c>
      <c r="U118" s="104" t="s">
        <v>1863</v>
      </c>
    </row>
    <row r="119" s="91" customFormat="1" ht="28" customHeight="1" spans="1:21">
      <c r="A119" s="104">
        <v>114</v>
      </c>
      <c r="B119" s="104" t="s">
        <v>1839</v>
      </c>
      <c r="C119" s="39">
        <v>45209</v>
      </c>
      <c r="D119" s="39">
        <v>45231</v>
      </c>
      <c r="E119" s="104" t="s">
        <v>1868</v>
      </c>
      <c r="F119" s="105" t="s">
        <v>1803</v>
      </c>
      <c r="G119" s="106">
        <v>3</v>
      </c>
      <c r="H119" s="106">
        <v>400</v>
      </c>
      <c r="I119" s="106">
        <v>1200</v>
      </c>
      <c r="J119" s="106">
        <v>78</v>
      </c>
      <c r="K119" s="106"/>
      <c r="L119" s="106">
        <f t="shared" si="6"/>
        <v>35.1</v>
      </c>
      <c r="M119" s="106">
        <f t="shared" si="7"/>
        <v>19.5</v>
      </c>
      <c r="N119" s="106">
        <f t="shared" si="8"/>
        <v>23.4</v>
      </c>
      <c r="O119" s="106">
        <f t="shared" si="9"/>
        <v>78</v>
      </c>
      <c r="P119" s="106">
        <v>7.8</v>
      </c>
      <c r="Q119" s="106">
        <v>35.1</v>
      </c>
      <c r="R119" s="106">
        <v>19.5</v>
      </c>
      <c r="S119" s="106">
        <f t="shared" si="10"/>
        <v>15.6</v>
      </c>
      <c r="T119" s="106">
        <f t="shared" si="11"/>
        <v>70.2</v>
      </c>
      <c r="U119" s="104" t="s">
        <v>1929</v>
      </c>
    </row>
    <row r="120" s="91" customFormat="1" ht="28" customHeight="1" spans="1:21">
      <c r="A120" s="104">
        <v>115</v>
      </c>
      <c r="B120" s="104" t="s">
        <v>1978</v>
      </c>
      <c r="C120" s="39">
        <v>45209</v>
      </c>
      <c r="D120" s="39">
        <v>45231</v>
      </c>
      <c r="E120" s="104" t="s">
        <v>1868</v>
      </c>
      <c r="F120" s="105" t="s">
        <v>1803</v>
      </c>
      <c r="G120" s="106">
        <v>2</v>
      </c>
      <c r="H120" s="106">
        <v>400</v>
      </c>
      <c r="I120" s="106">
        <v>800</v>
      </c>
      <c r="J120" s="106">
        <v>52</v>
      </c>
      <c r="K120" s="106"/>
      <c r="L120" s="106">
        <f t="shared" si="6"/>
        <v>23.4</v>
      </c>
      <c r="M120" s="106">
        <f t="shared" si="7"/>
        <v>13</v>
      </c>
      <c r="N120" s="106">
        <f t="shared" si="8"/>
        <v>15.6</v>
      </c>
      <c r="O120" s="106">
        <f t="shared" si="9"/>
        <v>52</v>
      </c>
      <c r="P120" s="106">
        <v>5.2</v>
      </c>
      <c r="Q120" s="106">
        <v>23.4</v>
      </c>
      <c r="R120" s="106">
        <v>13</v>
      </c>
      <c r="S120" s="106">
        <f t="shared" si="10"/>
        <v>10.4</v>
      </c>
      <c r="T120" s="106">
        <f t="shared" si="11"/>
        <v>46.8</v>
      </c>
      <c r="U120" s="104" t="s">
        <v>1929</v>
      </c>
    </row>
    <row r="121" s="91" customFormat="1" ht="28" customHeight="1" spans="1:21">
      <c r="A121" s="104">
        <v>116</v>
      </c>
      <c r="B121" s="104" t="s">
        <v>1979</v>
      </c>
      <c r="C121" s="39">
        <v>45209</v>
      </c>
      <c r="D121" s="39">
        <v>45231</v>
      </c>
      <c r="E121" s="104" t="s">
        <v>1868</v>
      </c>
      <c r="F121" s="105" t="s">
        <v>1803</v>
      </c>
      <c r="G121" s="106">
        <v>3</v>
      </c>
      <c r="H121" s="106">
        <v>400</v>
      </c>
      <c r="I121" s="106">
        <v>1200</v>
      </c>
      <c r="J121" s="106">
        <v>78</v>
      </c>
      <c r="K121" s="106"/>
      <c r="L121" s="106">
        <f t="shared" si="6"/>
        <v>35.1</v>
      </c>
      <c r="M121" s="106">
        <f t="shared" si="7"/>
        <v>19.5</v>
      </c>
      <c r="N121" s="106">
        <f t="shared" si="8"/>
        <v>23.4</v>
      </c>
      <c r="O121" s="106">
        <f t="shared" si="9"/>
        <v>78</v>
      </c>
      <c r="P121" s="106"/>
      <c r="Q121" s="106">
        <v>35.1</v>
      </c>
      <c r="R121" s="106">
        <v>19.5</v>
      </c>
      <c r="S121" s="106">
        <f t="shared" si="10"/>
        <v>23.4</v>
      </c>
      <c r="T121" s="106">
        <f t="shared" si="11"/>
        <v>78</v>
      </c>
      <c r="U121" s="104" t="s">
        <v>1863</v>
      </c>
    </row>
    <row r="122" s="91" customFormat="1" ht="28" customHeight="1" spans="1:21">
      <c r="A122" s="104">
        <v>117</v>
      </c>
      <c r="B122" s="104" t="s">
        <v>1980</v>
      </c>
      <c r="C122" s="39">
        <v>45209</v>
      </c>
      <c r="D122" s="39">
        <v>45231</v>
      </c>
      <c r="E122" s="104" t="s">
        <v>1868</v>
      </c>
      <c r="F122" s="105" t="s">
        <v>1803</v>
      </c>
      <c r="G122" s="106">
        <v>4</v>
      </c>
      <c r="H122" s="106">
        <v>400</v>
      </c>
      <c r="I122" s="106">
        <v>1600</v>
      </c>
      <c r="J122" s="106">
        <v>104</v>
      </c>
      <c r="K122" s="106"/>
      <c r="L122" s="106">
        <f t="shared" si="6"/>
        <v>46.8</v>
      </c>
      <c r="M122" s="106">
        <f t="shared" si="7"/>
        <v>26</v>
      </c>
      <c r="N122" s="106">
        <f t="shared" si="8"/>
        <v>31.2</v>
      </c>
      <c r="O122" s="106">
        <f t="shared" si="9"/>
        <v>104</v>
      </c>
      <c r="P122" s="106">
        <v>10.4</v>
      </c>
      <c r="Q122" s="106">
        <v>46.8</v>
      </c>
      <c r="R122" s="106">
        <v>26</v>
      </c>
      <c r="S122" s="106">
        <f t="shared" si="10"/>
        <v>20.8</v>
      </c>
      <c r="T122" s="106">
        <f t="shared" si="11"/>
        <v>93.6</v>
      </c>
      <c r="U122" s="104" t="s">
        <v>1929</v>
      </c>
    </row>
    <row r="123" s="91" customFormat="1" ht="28" customHeight="1" spans="1:21">
      <c r="A123" s="104">
        <v>118</v>
      </c>
      <c r="B123" s="104" t="s">
        <v>1981</v>
      </c>
      <c r="C123" s="39">
        <v>45209</v>
      </c>
      <c r="D123" s="39">
        <v>45231</v>
      </c>
      <c r="E123" s="104" t="s">
        <v>1868</v>
      </c>
      <c r="F123" s="105" t="s">
        <v>1803</v>
      </c>
      <c r="G123" s="106">
        <v>3</v>
      </c>
      <c r="H123" s="106">
        <v>400</v>
      </c>
      <c r="I123" s="106">
        <v>1200</v>
      </c>
      <c r="J123" s="106">
        <v>78</v>
      </c>
      <c r="K123" s="106"/>
      <c r="L123" s="106">
        <f t="shared" si="6"/>
        <v>35.1</v>
      </c>
      <c r="M123" s="106">
        <f t="shared" si="7"/>
        <v>19.5</v>
      </c>
      <c r="N123" s="106">
        <f t="shared" si="8"/>
        <v>23.4</v>
      </c>
      <c r="O123" s="106">
        <f t="shared" si="9"/>
        <v>78</v>
      </c>
      <c r="P123" s="106">
        <v>7.8</v>
      </c>
      <c r="Q123" s="106">
        <v>35.1</v>
      </c>
      <c r="R123" s="106">
        <v>19.5</v>
      </c>
      <c r="S123" s="106">
        <f t="shared" si="10"/>
        <v>15.6</v>
      </c>
      <c r="T123" s="106">
        <f t="shared" si="11"/>
        <v>70.2</v>
      </c>
      <c r="U123" s="104" t="s">
        <v>1929</v>
      </c>
    </row>
    <row r="124" s="91" customFormat="1" ht="28" customHeight="1" spans="1:21">
      <c r="A124" s="104">
        <v>119</v>
      </c>
      <c r="B124" s="104" t="s">
        <v>1982</v>
      </c>
      <c r="C124" s="39">
        <v>45209</v>
      </c>
      <c r="D124" s="39">
        <v>45231</v>
      </c>
      <c r="E124" s="104" t="s">
        <v>1868</v>
      </c>
      <c r="F124" s="105" t="s">
        <v>1803</v>
      </c>
      <c r="G124" s="106">
        <v>3</v>
      </c>
      <c r="H124" s="106">
        <v>400</v>
      </c>
      <c r="I124" s="106">
        <v>1200</v>
      </c>
      <c r="J124" s="106">
        <v>78</v>
      </c>
      <c r="K124" s="106"/>
      <c r="L124" s="106">
        <f t="shared" si="6"/>
        <v>35.1</v>
      </c>
      <c r="M124" s="106">
        <f t="shared" si="7"/>
        <v>19.5</v>
      </c>
      <c r="N124" s="106">
        <f t="shared" si="8"/>
        <v>23.4</v>
      </c>
      <c r="O124" s="106">
        <f t="shared" si="9"/>
        <v>78</v>
      </c>
      <c r="P124" s="106">
        <v>7.8</v>
      </c>
      <c r="Q124" s="106">
        <v>35.1</v>
      </c>
      <c r="R124" s="106">
        <v>19.5</v>
      </c>
      <c r="S124" s="106">
        <f t="shared" si="10"/>
        <v>15.6</v>
      </c>
      <c r="T124" s="106">
        <f t="shared" si="11"/>
        <v>70.2</v>
      </c>
      <c r="U124" s="104" t="s">
        <v>1929</v>
      </c>
    </row>
    <row r="125" s="91" customFormat="1" ht="28" customHeight="1" spans="1:21">
      <c r="A125" s="104">
        <v>120</v>
      </c>
      <c r="B125" s="104" t="s">
        <v>1983</v>
      </c>
      <c r="C125" s="39">
        <v>45209</v>
      </c>
      <c r="D125" s="39">
        <v>45231</v>
      </c>
      <c r="E125" s="104" t="s">
        <v>1868</v>
      </c>
      <c r="F125" s="105" t="s">
        <v>1803</v>
      </c>
      <c r="G125" s="106">
        <v>5</v>
      </c>
      <c r="H125" s="106">
        <v>400</v>
      </c>
      <c r="I125" s="106">
        <v>2000</v>
      </c>
      <c r="J125" s="106">
        <v>130</v>
      </c>
      <c r="K125" s="106"/>
      <c r="L125" s="106">
        <f t="shared" si="6"/>
        <v>58.5</v>
      </c>
      <c r="M125" s="106">
        <f t="shared" si="7"/>
        <v>32.5</v>
      </c>
      <c r="N125" s="106">
        <f t="shared" si="8"/>
        <v>39</v>
      </c>
      <c r="O125" s="106">
        <f t="shared" si="9"/>
        <v>130</v>
      </c>
      <c r="P125" s="106">
        <v>13</v>
      </c>
      <c r="Q125" s="106">
        <v>58.5</v>
      </c>
      <c r="R125" s="106">
        <v>32.5</v>
      </c>
      <c r="S125" s="106">
        <f t="shared" si="10"/>
        <v>26</v>
      </c>
      <c r="T125" s="106">
        <f t="shared" si="11"/>
        <v>117</v>
      </c>
      <c r="U125" s="104" t="s">
        <v>1929</v>
      </c>
    </row>
    <row r="126" s="91" customFormat="1" ht="28" customHeight="1" spans="1:21">
      <c r="A126" s="104">
        <v>121</v>
      </c>
      <c r="B126" s="104" t="s">
        <v>1984</v>
      </c>
      <c r="C126" s="39">
        <v>45209</v>
      </c>
      <c r="D126" s="39">
        <v>45231</v>
      </c>
      <c r="E126" s="104" t="s">
        <v>1868</v>
      </c>
      <c r="F126" s="105" t="s">
        <v>1803</v>
      </c>
      <c r="G126" s="106">
        <v>3</v>
      </c>
      <c r="H126" s="106">
        <v>400</v>
      </c>
      <c r="I126" s="106">
        <v>1200</v>
      </c>
      <c r="J126" s="106">
        <v>78</v>
      </c>
      <c r="K126" s="106"/>
      <c r="L126" s="106">
        <f t="shared" si="6"/>
        <v>35.1</v>
      </c>
      <c r="M126" s="106">
        <f t="shared" si="7"/>
        <v>19.5</v>
      </c>
      <c r="N126" s="106">
        <f t="shared" si="8"/>
        <v>23.4</v>
      </c>
      <c r="O126" s="106">
        <f t="shared" si="9"/>
        <v>78</v>
      </c>
      <c r="P126" s="106">
        <v>7.8</v>
      </c>
      <c r="Q126" s="106">
        <v>35.1</v>
      </c>
      <c r="R126" s="106">
        <v>19.5</v>
      </c>
      <c r="S126" s="106">
        <f t="shared" si="10"/>
        <v>15.6</v>
      </c>
      <c r="T126" s="106">
        <f t="shared" si="11"/>
        <v>70.2</v>
      </c>
      <c r="U126" s="104" t="s">
        <v>1929</v>
      </c>
    </row>
    <row r="127" s="91" customFormat="1" ht="28" customHeight="1" spans="1:21">
      <c r="A127" s="104">
        <v>122</v>
      </c>
      <c r="B127" s="104" t="s">
        <v>1985</v>
      </c>
      <c r="C127" s="39">
        <v>45209</v>
      </c>
      <c r="D127" s="39">
        <v>45231</v>
      </c>
      <c r="E127" s="104" t="s">
        <v>1868</v>
      </c>
      <c r="F127" s="105" t="s">
        <v>1803</v>
      </c>
      <c r="G127" s="106">
        <v>2</v>
      </c>
      <c r="H127" s="106">
        <v>400</v>
      </c>
      <c r="I127" s="106">
        <v>800</v>
      </c>
      <c r="J127" s="106">
        <v>52</v>
      </c>
      <c r="K127" s="106"/>
      <c r="L127" s="106">
        <f t="shared" si="6"/>
        <v>23.4</v>
      </c>
      <c r="M127" s="106">
        <f t="shared" si="7"/>
        <v>13</v>
      </c>
      <c r="N127" s="106">
        <f t="shared" si="8"/>
        <v>15.6</v>
      </c>
      <c r="O127" s="106">
        <f t="shared" si="9"/>
        <v>52</v>
      </c>
      <c r="P127" s="106">
        <v>5.2</v>
      </c>
      <c r="Q127" s="106">
        <v>23.4</v>
      </c>
      <c r="R127" s="106">
        <v>13</v>
      </c>
      <c r="S127" s="106">
        <f t="shared" si="10"/>
        <v>10.4</v>
      </c>
      <c r="T127" s="106">
        <f t="shared" si="11"/>
        <v>46.8</v>
      </c>
      <c r="U127" s="104" t="s">
        <v>1929</v>
      </c>
    </row>
    <row r="128" s="91" customFormat="1" ht="28" customHeight="1" spans="1:21">
      <c r="A128" s="104">
        <v>123</v>
      </c>
      <c r="B128" s="104" t="s">
        <v>1809</v>
      </c>
      <c r="C128" s="39">
        <v>45209</v>
      </c>
      <c r="D128" s="39">
        <v>45231</v>
      </c>
      <c r="E128" s="104" t="s">
        <v>1868</v>
      </c>
      <c r="F128" s="105" t="s">
        <v>1803</v>
      </c>
      <c r="G128" s="106">
        <v>2</v>
      </c>
      <c r="H128" s="106">
        <v>400</v>
      </c>
      <c r="I128" s="106">
        <v>800</v>
      </c>
      <c r="J128" s="106">
        <v>52</v>
      </c>
      <c r="K128" s="106"/>
      <c r="L128" s="106">
        <f t="shared" si="6"/>
        <v>23.4</v>
      </c>
      <c r="M128" s="106">
        <f t="shared" si="7"/>
        <v>13</v>
      </c>
      <c r="N128" s="106">
        <f t="shared" si="8"/>
        <v>15.6</v>
      </c>
      <c r="O128" s="106">
        <f t="shared" si="9"/>
        <v>52</v>
      </c>
      <c r="P128" s="106">
        <v>5.2</v>
      </c>
      <c r="Q128" s="106">
        <v>23.4</v>
      </c>
      <c r="R128" s="106">
        <v>13</v>
      </c>
      <c r="S128" s="106">
        <f t="shared" si="10"/>
        <v>10.4</v>
      </c>
      <c r="T128" s="106">
        <f t="shared" si="11"/>
        <v>46.8</v>
      </c>
      <c r="U128" s="104" t="s">
        <v>1929</v>
      </c>
    </row>
    <row r="129" s="91" customFormat="1" ht="28" customHeight="1" spans="1:21">
      <c r="A129" s="104">
        <v>124</v>
      </c>
      <c r="B129" s="104" t="s">
        <v>1986</v>
      </c>
      <c r="C129" s="39">
        <v>45209</v>
      </c>
      <c r="D129" s="39">
        <v>45231</v>
      </c>
      <c r="E129" s="104" t="s">
        <v>1868</v>
      </c>
      <c r="F129" s="105" t="s">
        <v>1803</v>
      </c>
      <c r="G129" s="106">
        <v>3</v>
      </c>
      <c r="H129" s="106">
        <v>400</v>
      </c>
      <c r="I129" s="106">
        <v>1200</v>
      </c>
      <c r="J129" s="106">
        <v>78</v>
      </c>
      <c r="K129" s="106"/>
      <c r="L129" s="106">
        <f t="shared" si="6"/>
        <v>35.1</v>
      </c>
      <c r="M129" s="106">
        <f t="shared" si="7"/>
        <v>19.5</v>
      </c>
      <c r="N129" s="106">
        <f t="shared" si="8"/>
        <v>23.4</v>
      </c>
      <c r="O129" s="106">
        <f t="shared" si="9"/>
        <v>78</v>
      </c>
      <c r="P129" s="106"/>
      <c r="Q129" s="106">
        <v>35.1</v>
      </c>
      <c r="R129" s="106">
        <v>19.5</v>
      </c>
      <c r="S129" s="106">
        <f t="shared" si="10"/>
        <v>23.4</v>
      </c>
      <c r="T129" s="106">
        <f t="shared" si="11"/>
        <v>78</v>
      </c>
      <c r="U129" s="104" t="s">
        <v>1863</v>
      </c>
    </row>
    <row r="130" s="91" customFormat="1" ht="28" customHeight="1" spans="1:21">
      <c r="A130" s="104">
        <v>125</v>
      </c>
      <c r="B130" s="104" t="s">
        <v>1815</v>
      </c>
      <c r="C130" s="39">
        <v>45209</v>
      </c>
      <c r="D130" s="39">
        <v>45231</v>
      </c>
      <c r="E130" s="104" t="s">
        <v>1868</v>
      </c>
      <c r="F130" s="105" t="s">
        <v>1803</v>
      </c>
      <c r="G130" s="106">
        <v>2</v>
      </c>
      <c r="H130" s="106">
        <v>400</v>
      </c>
      <c r="I130" s="106">
        <v>800</v>
      </c>
      <c r="J130" s="106">
        <v>52</v>
      </c>
      <c r="K130" s="106"/>
      <c r="L130" s="106">
        <f t="shared" si="6"/>
        <v>23.4</v>
      </c>
      <c r="M130" s="106">
        <f t="shared" si="7"/>
        <v>13</v>
      </c>
      <c r="N130" s="106">
        <f t="shared" si="8"/>
        <v>15.6</v>
      </c>
      <c r="O130" s="106">
        <f t="shared" si="9"/>
        <v>52</v>
      </c>
      <c r="P130" s="106">
        <v>5.2</v>
      </c>
      <c r="Q130" s="106">
        <v>23.4</v>
      </c>
      <c r="R130" s="106">
        <v>13</v>
      </c>
      <c r="S130" s="106">
        <f t="shared" si="10"/>
        <v>10.4</v>
      </c>
      <c r="T130" s="106">
        <f t="shared" si="11"/>
        <v>46.8</v>
      </c>
      <c r="U130" s="104" t="s">
        <v>1929</v>
      </c>
    </row>
    <row r="131" s="91" customFormat="1" ht="28" customHeight="1" spans="1:21">
      <c r="A131" s="104">
        <v>126</v>
      </c>
      <c r="B131" s="104" t="s">
        <v>1834</v>
      </c>
      <c r="C131" s="39">
        <v>45209</v>
      </c>
      <c r="D131" s="39">
        <v>45231</v>
      </c>
      <c r="E131" s="104" t="s">
        <v>1868</v>
      </c>
      <c r="F131" s="105" t="s">
        <v>1803</v>
      </c>
      <c r="G131" s="106">
        <v>4</v>
      </c>
      <c r="H131" s="106">
        <v>400</v>
      </c>
      <c r="I131" s="106">
        <v>1600</v>
      </c>
      <c r="J131" s="106">
        <v>104</v>
      </c>
      <c r="K131" s="106"/>
      <c r="L131" s="106">
        <f t="shared" si="6"/>
        <v>46.8</v>
      </c>
      <c r="M131" s="106">
        <f t="shared" si="7"/>
        <v>26</v>
      </c>
      <c r="N131" s="106">
        <f t="shared" si="8"/>
        <v>31.2</v>
      </c>
      <c r="O131" s="106">
        <f t="shared" si="9"/>
        <v>104</v>
      </c>
      <c r="P131" s="106">
        <v>10.4</v>
      </c>
      <c r="Q131" s="106">
        <v>46.8</v>
      </c>
      <c r="R131" s="106">
        <v>26</v>
      </c>
      <c r="S131" s="106">
        <f t="shared" si="10"/>
        <v>20.8</v>
      </c>
      <c r="T131" s="106">
        <f t="shared" si="11"/>
        <v>93.6</v>
      </c>
      <c r="U131" s="104" t="s">
        <v>1929</v>
      </c>
    </row>
    <row r="132" s="91" customFormat="1" ht="28" customHeight="1" spans="1:21">
      <c r="A132" s="104">
        <v>127</v>
      </c>
      <c r="B132" s="104" t="s">
        <v>1810</v>
      </c>
      <c r="C132" s="39">
        <v>45209</v>
      </c>
      <c r="D132" s="39">
        <v>45231</v>
      </c>
      <c r="E132" s="104" t="s">
        <v>1868</v>
      </c>
      <c r="F132" s="105" t="s">
        <v>1803</v>
      </c>
      <c r="G132" s="106">
        <v>3.4</v>
      </c>
      <c r="H132" s="106">
        <v>400</v>
      </c>
      <c r="I132" s="106">
        <v>1360</v>
      </c>
      <c r="J132" s="106">
        <v>88.4</v>
      </c>
      <c r="K132" s="106"/>
      <c r="L132" s="106">
        <f t="shared" si="6"/>
        <v>39.78</v>
      </c>
      <c r="M132" s="106">
        <f t="shared" si="7"/>
        <v>22.1</v>
      </c>
      <c r="N132" s="106">
        <f t="shared" si="8"/>
        <v>26.52</v>
      </c>
      <c r="O132" s="106">
        <f t="shared" si="9"/>
        <v>88.4</v>
      </c>
      <c r="P132" s="106">
        <v>8.84</v>
      </c>
      <c r="Q132" s="106">
        <v>39.78</v>
      </c>
      <c r="R132" s="106">
        <v>22.1</v>
      </c>
      <c r="S132" s="106">
        <f t="shared" si="10"/>
        <v>17.68</v>
      </c>
      <c r="T132" s="106">
        <f t="shared" si="11"/>
        <v>79.56</v>
      </c>
      <c r="U132" s="104" t="s">
        <v>1929</v>
      </c>
    </row>
    <row r="133" s="91" customFormat="1" ht="28" customHeight="1" spans="1:21">
      <c r="A133" s="104">
        <v>128</v>
      </c>
      <c r="B133" s="104" t="s">
        <v>1987</v>
      </c>
      <c r="C133" s="39">
        <v>45209</v>
      </c>
      <c r="D133" s="39">
        <v>45231</v>
      </c>
      <c r="E133" s="104" t="s">
        <v>1868</v>
      </c>
      <c r="F133" s="105" t="s">
        <v>1803</v>
      </c>
      <c r="G133" s="106">
        <v>6.4</v>
      </c>
      <c r="H133" s="106">
        <v>400</v>
      </c>
      <c r="I133" s="106">
        <v>2560</v>
      </c>
      <c r="J133" s="106">
        <v>166.4</v>
      </c>
      <c r="K133" s="106"/>
      <c r="L133" s="106">
        <f t="shared" si="6"/>
        <v>74.88</v>
      </c>
      <c r="M133" s="106">
        <f t="shared" si="7"/>
        <v>41.6</v>
      </c>
      <c r="N133" s="106">
        <f t="shared" si="8"/>
        <v>49.92</v>
      </c>
      <c r="O133" s="106">
        <f t="shared" si="9"/>
        <v>166.4</v>
      </c>
      <c r="P133" s="106">
        <v>16.64</v>
      </c>
      <c r="Q133" s="106">
        <v>74.88</v>
      </c>
      <c r="R133" s="106">
        <v>41.6</v>
      </c>
      <c r="S133" s="106">
        <f t="shared" si="10"/>
        <v>33.28</v>
      </c>
      <c r="T133" s="106">
        <f t="shared" si="11"/>
        <v>149.76</v>
      </c>
      <c r="U133" s="104" t="s">
        <v>1929</v>
      </c>
    </row>
    <row r="134" s="91" customFormat="1" ht="28" customHeight="1" spans="1:21">
      <c r="A134" s="104">
        <v>129</v>
      </c>
      <c r="B134" s="104" t="s">
        <v>1988</v>
      </c>
      <c r="C134" s="39">
        <v>45209</v>
      </c>
      <c r="D134" s="39">
        <v>45231</v>
      </c>
      <c r="E134" s="104" t="s">
        <v>1868</v>
      </c>
      <c r="F134" s="105" t="s">
        <v>1803</v>
      </c>
      <c r="G134" s="106">
        <v>3</v>
      </c>
      <c r="H134" s="106">
        <v>400</v>
      </c>
      <c r="I134" s="106">
        <v>1200</v>
      </c>
      <c r="J134" s="106">
        <v>78</v>
      </c>
      <c r="K134" s="106"/>
      <c r="L134" s="106">
        <f t="shared" ref="L134:L141" si="12">J134*0.45</f>
        <v>35.1</v>
      </c>
      <c r="M134" s="106">
        <f t="shared" ref="M134:M142" si="13">J134*0.25</f>
        <v>19.5</v>
      </c>
      <c r="N134" s="106">
        <f t="shared" ref="N134:N142" si="14">J134*0.3</f>
        <v>23.4</v>
      </c>
      <c r="O134" s="106">
        <f t="shared" ref="O134:O142" si="15">L134+M134+N134</f>
        <v>78</v>
      </c>
      <c r="P134" s="106">
        <v>7.8</v>
      </c>
      <c r="Q134" s="106">
        <v>35.1</v>
      </c>
      <c r="R134" s="106">
        <v>19.5</v>
      </c>
      <c r="S134" s="106">
        <f t="shared" ref="S134:S142" si="16">N134-P134</f>
        <v>15.6</v>
      </c>
      <c r="T134" s="106">
        <f t="shared" ref="T134:T142" si="17">Q134+R134+S134</f>
        <v>70.2</v>
      </c>
      <c r="U134" s="104" t="s">
        <v>1929</v>
      </c>
    </row>
    <row r="135" s="91" customFormat="1" ht="28" customHeight="1" spans="1:21">
      <c r="A135" s="104">
        <v>130</v>
      </c>
      <c r="B135" s="104" t="s">
        <v>1989</v>
      </c>
      <c r="C135" s="39">
        <v>45209</v>
      </c>
      <c r="D135" s="39">
        <v>45231</v>
      </c>
      <c r="E135" s="104" t="s">
        <v>1868</v>
      </c>
      <c r="F135" s="105" t="s">
        <v>1803</v>
      </c>
      <c r="G135" s="106">
        <v>3</v>
      </c>
      <c r="H135" s="106">
        <v>400</v>
      </c>
      <c r="I135" s="106">
        <v>1200</v>
      </c>
      <c r="J135" s="106">
        <v>78</v>
      </c>
      <c r="K135" s="106"/>
      <c r="L135" s="106">
        <f t="shared" si="12"/>
        <v>35.1</v>
      </c>
      <c r="M135" s="106">
        <f t="shared" si="13"/>
        <v>19.5</v>
      </c>
      <c r="N135" s="106">
        <f t="shared" si="14"/>
        <v>23.4</v>
      </c>
      <c r="O135" s="106">
        <f t="shared" si="15"/>
        <v>78</v>
      </c>
      <c r="P135" s="106"/>
      <c r="Q135" s="106">
        <v>35.1</v>
      </c>
      <c r="R135" s="106">
        <v>19.5</v>
      </c>
      <c r="S135" s="106">
        <f t="shared" si="16"/>
        <v>23.4</v>
      </c>
      <c r="T135" s="106">
        <f t="shared" si="17"/>
        <v>78</v>
      </c>
      <c r="U135" s="104" t="s">
        <v>1863</v>
      </c>
    </row>
    <row r="136" s="91" customFormat="1" ht="28" customHeight="1" spans="1:21">
      <c r="A136" s="104">
        <v>131</v>
      </c>
      <c r="B136" s="104" t="s">
        <v>1990</v>
      </c>
      <c r="C136" s="39">
        <v>45209</v>
      </c>
      <c r="D136" s="39">
        <v>45231</v>
      </c>
      <c r="E136" s="104" t="s">
        <v>1868</v>
      </c>
      <c r="F136" s="105" t="s">
        <v>1803</v>
      </c>
      <c r="G136" s="106">
        <v>3</v>
      </c>
      <c r="H136" s="106">
        <v>400</v>
      </c>
      <c r="I136" s="106">
        <v>1200</v>
      </c>
      <c r="J136" s="106">
        <v>78</v>
      </c>
      <c r="K136" s="106"/>
      <c r="L136" s="106">
        <f t="shared" si="12"/>
        <v>35.1</v>
      </c>
      <c r="M136" s="106">
        <f t="shared" si="13"/>
        <v>19.5</v>
      </c>
      <c r="N136" s="106">
        <f t="shared" si="14"/>
        <v>23.4</v>
      </c>
      <c r="O136" s="106">
        <f t="shared" si="15"/>
        <v>78</v>
      </c>
      <c r="P136" s="106">
        <v>7.8</v>
      </c>
      <c r="Q136" s="106">
        <v>35.1</v>
      </c>
      <c r="R136" s="106">
        <v>19.5</v>
      </c>
      <c r="S136" s="106">
        <f t="shared" si="16"/>
        <v>15.6</v>
      </c>
      <c r="T136" s="106">
        <f t="shared" si="17"/>
        <v>70.2</v>
      </c>
      <c r="U136" s="104" t="s">
        <v>1929</v>
      </c>
    </row>
    <row r="137" s="91" customFormat="1" ht="28" customHeight="1" spans="1:21">
      <c r="A137" s="104">
        <v>132</v>
      </c>
      <c r="B137" s="104" t="s">
        <v>1844</v>
      </c>
      <c r="C137" s="39">
        <v>45209</v>
      </c>
      <c r="D137" s="39">
        <v>45231</v>
      </c>
      <c r="E137" s="104" t="s">
        <v>1868</v>
      </c>
      <c r="F137" s="105" t="s">
        <v>1803</v>
      </c>
      <c r="G137" s="106">
        <v>3</v>
      </c>
      <c r="H137" s="106">
        <v>400</v>
      </c>
      <c r="I137" s="106">
        <v>1200</v>
      </c>
      <c r="J137" s="106">
        <v>78</v>
      </c>
      <c r="K137" s="106"/>
      <c r="L137" s="106">
        <f t="shared" si="12"/>
        <v>35.1</v>
      </c>
      <c r="M137" s="106">
        <f t="shared" si="13"/>
        <v>19.5</v>
      </c>
      <c r="N137" s="106">
        <f t="shared" si="14"/>
        <v>23.4</v>
      </c>
      <c r="O137" s="106">
        <f t="shared" si="15"/>
        <v>78</v>
      </c>
      <c r="P137" s="106">
        <v>7.8</v>
      </c>
      <c r="Q137" s="106">
        <v>35.1</v>
      </c>
      <c r="R137" s="106">
        <v>19.5</v>
      </c>
      <c r="S137" s="106">
        <f t="shared" si="16"/>
        <v>15.6</v>
      </c>
      <c r="T137" s="106">
        <f t="shared" si="17"/>
        <v>70.2</v>
      </c>
      <c r="U137" s="104" t="s">
        <v>1929</v>
      </c>
    </row>
    <row r="138" s="91" customFormat="1" ht="28" customHeight="1" spans="1:21">
      <c r="A138" s="104">
        <v>133</v>
      </c>
      <c r="B138" s="104" t="s">
        <v>1951</v>
      </c>
      <c r="C138" s="39">
        <v>45209</v>
      </c>
      <c r="D138" s="39">
        <v>45231</v>
      </c>
      <c r="E138" s="104" t="s">
        <v>1868</v>
      </c>
      <c r="F138" s="105" t="s">
        <v>1803</v>
      </c>
      <c r="G138" s="106">
        <v>1.5</v>
      </c>
      <c r="H138" s="106">
        <v>400</v>
      </c>
      <c r="I138" s="106">
        <v>600</v>
      </c>
      <c r="J138" s="106">
        <v>39</v>
      </c>
      <c r="K138" s="106"/>
      <c r="L138" s="106">
        <f t="shared" si="12"/>
        <v>17.55</v>
      </c>
      <c r="M138" s="106">
        <f t="shared" si="13"/>
        <v>9.75</v>
      </c>
      <c r="N138" s="106">
        <f t="shared" si="14"/>
        <v>11.7</v>
      </c>
      <c r="O138" s="106">
        <f t="shared" si="15"/>
        <v>39</v>
      </c>
      <c r="P138" s="106"/>
      <c r="Q138" s="106">
        <v>17.55</v>
      </c>
      <c r="R138" s="106">
        <v>9.75</v>
      </c>
      <c r="S138" s="106">
        <f t="shared" si="16"/>
        <v>11.7</v>
      </c>
      <c r="T138" s="106">
        <f t="shared" si="17"/>
        <v>39</v>
      </c>
      <c r="U138" s="104" t="s">
        <v>1863</v>
      </c>
    </row>
    <row r="139" s="91" customFormat="1" ht="28" customHeight="1" spans="1:21">
      <c r="A139" s="104">
        <v>134</v>
      </c>
      <c r="B139" s="104" t="s">
        <v>1991</v>
      </c>
      <c r="C139" s="39">
        <v>45209</v>
      </c>
      <c r="D139" s="39">
        <v>45231</v>
      </c>
      <c r="E139" s="104" t="s">
        <v>1868</v>
      </c>
      <c r="F139" s="105" t="s">
        <v>1803</v>
      </c>
      <c r="G139" s="106">
        <v>2</v>
      </c>
      <c r="H139" s="106">
        <v>400</v>
      </c>
      <c r="I139" s="106">
        <v>800</v>
      </c>
      <c r="J139" s="106">
        <v>52</v>
      </c>
      <c r="K139" s="106"/>
      <c r="L139" s="106">
        <f t="shared" si="12"/>
        <v>23.4</v>
      </c>
      <c r="M139" s="106">
        <f t="shared" si="13"/>
        <v>13</v>
      </c>
      <c r="N139" s="106">
        <f t="shared" si="14"/>
        <v>15.6</v>
      </c>
      <c r="O139" s="106">
        <f t="shared" si="15"/>
        <v>52</v>
      </c>
      <c r="P139" s="106">
        <v>5.2</v>
      </c>
      <c r="Q139" s="106">
        <v>23.4</v>
      </c>
      <c r="R139" s="106">
        <v>13</v>
      </c>
      <c r="S139" s="106">
        <f t="shared" si="16"/>
        <v>10.4</v>
      </c>
      <c r="T139" s="106">
        <f t="shared" si="17"/>
        <v>46.8</v>
      </c>
      <c r="U139" s="104" t="s">
        <v>1929</v>
      </c>
    </row>
    <row r="140" s="91" customFormat="1" ht="28" customHeight="1" spans="1:21">
      <c r="A140" s="104">
        <v>135</v>
      </c>
      <c r="B140" s="104" t="s">
        <v>1992</v>
      </c>
      <c r="C140" s="39">
        <v>45209</v>
      </c>
      <c r="D140" s="39">
        <v>45231</v>
      </c>
      <c r="E140" s="104" t="s">
        <v>1868</v>
      </c>
      <c r="F140" s="105" t="s">
        <v>1803</v>
      </c>
      <c r="G140" s="106">
        <v>5</v>
      </c>
      <c r="H140" s="106">
        <v>400</v>
      </c>
      <c r="I140" s="106">
        <v>2000</v>
      </c>
      <c r="J140" s="106">
        <v>130</v>
      </c>
      <c r="K140" s="106"/>
      <c r="L140" s="106">
        <f t="shared" si="12"/>
        <v>58.5</v>
      </c>
      <c r="M140" s="106">
        <f t="shared" si="13"/>
        <v>32.5</v>
      </c>
      <c r="N140" s="106">
        <f t="shared" si="14"/>
        <v>39</v>
      </c>
      <c r="O140" s="106">
        <f t="shared" si="15"/>
        <v>130</v>
      </c>
      <c r="P140" s="106"/>
      <c r="Q140" s="106">
        <v>58.5</v>
      </c>
      <c r="R140" s="106">
        <v>32.5</v>
      </c>
      <c r="S140" s="106">
        <f t="shared" si="16"/>
        <v>39</v>
      </c>
      <c r="T140" s="106">
        <f t="shared" si="17"/>
        <v>130</v>
      </c>
      <c r="U140" s="104" t="s">
        <v>1863</v>
      </c>
    </row>
    <row r="141" s="91" customFormat="1" ht="28" customHeight="1" spans="1:21">
      <c r="A141" s="104">
        <v>136</v>
      </c>
      <c r="B141" s="104" t="s">
        <v>1816</v>
      </c>
      <c r="C141" s="39">
        <v>45209</v>
      </c>
      <c r="D141" s="39">
        <v>45231</v>
      </c>
      <c r="E141" s="104" t="s">
        <v>1868</v>
      </c>
      <c r="F141" s="105" t="s">
        <v>1803</v>
      </c>
      <c r="G141" s="106">
        <v>2.4</v>
      </c>
      <c r="H141" s="106">
        <v>400</v>
      </c>
      <c r="I141" s="106">
        <v>960</v>
      </c>
      <c r="J141" s="106">
        <v>62.4</v>
      </c>
      <c r="K141" s="106"/>
      <c r="L141" s="106">
        <f t="shared" si="12"/>
        <v>28.08</v>
      </c>
      <c r="M141" s="106">
        <f t="shared" si="13"/>
        <v>15.6</v>
      </c>
      <c r="N141" s="106">
        <f t="shared" si="14"/>
        <v>18.72</v>
      </c>
      <c r="O141" s="106">
        <f t="shared" si="15"/>
        <v>62.4</v>
      </c>
      <c r="P141" s="106"/>
      <c r="Q141" s="106">
        <v>28.08</v>
      </c>
      <c r="R141" s="106">
        <v>15.6</v>
      </c>
      <c r="S141" s="106">
        <f t="shared" si="16"/>
        <v>18.72</v>
      </c>
      <c r="T141" s="106">
        <f t="shared" si="17"/>
        <v>62.4</v>
      </c>
      <c r="U141" s="104" t="s">
        <v>1863</v>
      </c>
    </row>
    <row r="142" s="91" customFormat="1" ht="28" customHeight="1" spans="1:21">
      <c r="A142" s="104">
        <v>137</v>
      </c>
      <c r="B142" s="104" t="s">
        <v>1832</v>
      </c>
      <c r="C142" s="39">
        <v>45209</v>
      </c>
      <c r="D142" s="39">
        <v>45231</v>
      </c>
      <c r="E142" s="104" t="s">
        <v>1868</v>
      </c>
      <c r="F142" s="105" t="s">
        <v>1803</v>
      </c>
      <c r="G142" s="106">
        <v>3</v>
      </c>
      <c r="H142" s="106">
        <v>400</v>
      </c>
      <c r="I142" s="106">
        <v>1200</v>
      </c>
      <c r="J142" s="106">
        <v>78</v>
      </c>
      <c r="K142" s="106"/>
      <c r="L142" s="106">
        <v>35.09</v>
      </c>
      <c r="M142" s="106">
        <f t="shared" si="13"/>
        <v>19.5</v>
      </c>
      <c r="N142" s="106">
        <f t="shared" si="14"/>
        <v>23.4</v>
      </c>
      <c r="O142" s="106">
        <f t="shared" si="15"/>
        <v>77.99</v>
      </c>
      <c r="P142" s="106">
        <v>7.8</v>
      </c>
      <c r="Q142" s="122">
        <v>35.1</v>
      </c>
      <c r="R142" s="122">
        <v>19.5</v>
      </c>
      <c r="S142" s="106">
        <f t="shared" si="16"/>
        <v>15.6</v>
      </c>
      <c r="T142" s="106">
        <f t="shared" si="17"/>
        <v>70.2</v>
      </c>
      <c r="U142" s="123" t="s">
        <v>1929</v>
      </c>
    </row>
    <row r="143" s="91" customFormat="1" ht="28" customHeight="1" spans="1:21">
      <c r="A143" s="104"/>
      <c r="B143" s="104"/>
      <c r="C143" s="120"/>
      <c r="D143" s="120"/>
      <c r="E143" s="104"/>
      <c r="F143" s="104"/>
      <c r="G143" s="106">
        <f>SUM(G6:G142)</f>
        <v>427.21</v>
      </c>
      <c r="H143" s="106"/>
      <c r="I143" s="106">
        <f>SUM(I6:I142)</f>
        <v>170884</v>
      </c>
      <c r="J143" s="106">
        <f>SUM(J6:J142)</f>
        <v>11107.46</v>
      </c>
      <c r="K143" s="106"/>
      <c r="L143" s="106">
        <f t="shared" ref="L143:T143" si="18">SUM(L6:L142)</f>
        <v>4998.347</v>
      </c>
      <c r="M143" s="106">
        <f t="shared" si="18"/>
        <v>2776.865</v>
      </c>
      <c r="N143" s="106">
        <f t="shared" si="18"/>
        <v>3332.238</v>
      </c>
      <c r="O143" s="106">
        <f t="shared" si="18"/>
        <v>11107.45</v>
      </c>
      <c r="P143" s="106">
        <f t="shared" si="18"/>
        <v>255.19</v>
      </c>
      <c r="Q143" s="106">
        <f t="shared" si="18"/>
        <v>4998.357</v>
      </c>
      <c r="R143" s="106">
        <f t="shared" si="18"/>
        <v>2776.865</v>
      </c>
      <c r="S143" s="106">
        <f t="shared" si="18"/>
        <v>3077.048</v>
      </c>
      <c r="T143" s="106">
        <f t="shared" si="18"/>
        <v>10852.27</v>
      </c>
      <c r="U143" s="124"/>
    </row>
    <row r="146" spans="9:9">
      <c r="I146" s="121"/>
    </row>
    <row r="147" spans="9:9">
      <c r="I147" s="121"/>
    </row>
    <row r="148" spans="9:9">
      <c r="I148" s="121"/>
    </row>
    <row r="149" spans="9:9">
      <c r="I149" s="121"/>
    </row>
    <row r="150" spans="9:9">
      <c r="I150" s="121"/>
    </row>
    <row r="151" spans="9:9">
      <c r="I151" s="121"/>
    </row>
    <row r="1048048" s="53" customFormat="1" spans="7:20">
      <c r="G1048048" s="55"/>
      <c r="H1048048" s="55"/>
      <c r="I1048048" s="55"/>
      <c r="J1048048" s="55"/>
      <c r="K1048048" s="55"/>
      <c r="L1048048" s="55"/>
      <c r="M1048048" s="55"/>
      <c r="N1048048" s="55"/>
      <c r="O1048048" s="55"/>
      <c r="P1048048" s="125"/>
      <c r="Q1048048" s="125"/>
      <c r="R1048048" s="125"/>
      <c r="S1048048" s="125"/>
      <c r="T1048048" s="125"/>
    </row>
    <row r="1048049" s="53" customFormat="1" spans="7:20">
      <c r="G1048049" s="55"/>
      <c r="H1048049" s="55"/>
      <c r="I1048049" s="55"/>
      <c r="J1048049" s="55"/>
      <c r="K1048049" s="55"/>
      <c r="L1048049" s="55"/>
      <c r="M1048049" s="55"/>
      <c r="N1048049" s="55"/>
      <c r="O1048049" s="55"/>
      <c r="P1048049" s="125"/>
      <c r="Q1048049" s="125"/>
      <c r="R1048049" s="125"/>
      <c r="S1048049" s="125"/>
      <c r="T1048049" s="125"/>
    </row>
    <row r="1048050" s="53" customFormat="1" spans="7:20">
      <c r="G1048050" s="55"/>
      <c r="H1048050" s="55"/>
      <c r="I1048050" s="55"/>
      <c r="J1048050" s="55"/>
      <c r="K1048050" s="55"/>
      <c r="L1048050" s="55"/>
      <c r="M1048050" s="55"/>
      <c r="N1048050" s="55"/>
      <c r="O1048050" s="55"/>
      <c r="P1048050" s="125"/>
      <c r="Q1048050" s="125"/>
      <c r="R1048050" s="125"/>
      <c r="S1048050" s="125"/>
      <c r="T1048050" s="125"/>
    </row>
    <row r="1048051" s="53" customFormat="1" spans="7:20">
      <c r="G1048051" s="55"/>
      <c r="H1048051" s="55"/>
      <c r="I1048051" s="55"/>
      <c r="J1048051" s="55"/>
      <c r="K1048051" s="55"/>
      <c r="L1048051" s="55"/>
      <c r="M1048051" s="55"/>
      <c r="N1048051" s="55"/>
      <c r="O1048051" s="55"/>
      <c r="P1048051" s="125"/>
      <c r="Q1048051" s="125"/>
      <c r="R1048051" s="125"/>
      <c r="S1048051" s="125"/>
      <c r="T1048051" s="125"/>
    </row>
    <row r="1048052" s="53" customFormat="1" spans="7:20">
      <c r="G1048052" s="55"/>
      <c r="H1048052" s="55"/>
      <c r="I1048052" s="55"/>
      <c r="J1048052" s="55"/>
      <c r="K1048052" s="55"/>
      <c r="L1048052" s="55"/>
      <c r="M1048052" s="55"/>
      <c r="N1048052" s="55"/>
      <c r="O1048052" s="55"/>
      <c r="P1048052" s="125"/>
      <c r="Q1048052" s="125"/>
      <c r="R1048052" s="125"/>
      <c r="S1048052" s="125"/>
      <c r="T1048052" s="125"/>
    </row>
    <row r="1048053" s="53" customFormat="1" spans="7:20">
      <c r="G1048053" s="55"/>
      <c r="H1048053" s="55"/>
      <c r="I1048053" s="55"/>
      <c r="J1048053" s="55"/>
      <c r="K1048053" s="55"/>
      <c r="L1048053" s="55"/>
      <c r="M1048053" s="55"/>
      <c r="N1048053" s="55"/>
      <c r="O1048053" s="55"/>
      <c r="P1048053" s="125"/>
      <c r="Q1048053" s="125"/>
      <c r="R1048053" s="125"/>
      <c r="S1048053" s="125"/>
      <c r="T1048053" s="125"/>
    </row>
    <row r="1048054" s="53" customFormat="1" spans="7:20">
      <c r="G1048054" s="55"/>
      <c r="H1048054" s="55"/>
      <c r="I1048054" s="55"/>
      <c r="J1048054" s="55"/>
      <c r="K1048054" s="55"/>
      <c r="L1048054" s="55"/>
      <c r="M1048054" s="55"/>
      <c r="N1048054" s="55"/>
      <c r="O1048054" s="55"/>
      <c r="P1048054" s="125"/>
      <c r="Q1048054" s="125"/>
      <c r="R1048054" s="125"/>
      <c r="S1048054" s="125"/>
      <c r="T1048054" s="125"/>
    </row>
    <row r="1048055" s="53" customFormat="1" spans="7:20">
      <c r="G1048055" s="55"/>
      <c r="H1048055" s="55"/>
      <c r="I1048055" s="55"/>
      <c r="J1048055" s="55"/>
      <c r="K1048055" s="55"/>
      <c r="L1048055" s="55"/>
      <c r="M1048055" s="55"/>
      <c r="N1048055" s="55"/>
      <c r="O1048055" s="55"/>
      <c r="P1048055" s="125"/>
      <c r="Q1048055" s="125"/>
      <c r="R1048055" s="125"/>
      <c r="S1048055" s="125"/>
      <c r="T1048055" s="125"/>
    </row>
    <row r="1048056" s="53" customFormat="1" spans="7:20">
      <c r="G1048056" s="55"/>
      <c r="H1048056" s="55"/>
      <c r="I1048056" s="55"/>
      <c r="J1048056" s="55"/>
      <c r="K1048056" s="55"/>
      <c r="L1048056" s="55"/>
      <c r="M1048056" s="55"/>
      <c r="N1048056" s="55"/>
      <c r="O1048056" s="55"/>
      <c r="P1048056" s="125"/>
      <c r="Q1048056" s="125"/>
      <c r="R1048056" s="125"/>
      <c r="S1048056" s="125"/>
      <c r="T1048056" s="125"/>
    </row>
    <row r="1048057" s="53" customFormat="1" spans="7:20">
      <c r="G1048057" s="55"/>
      <c r="H1048057" s="55"/>
      <c r="I1048057" s="55"/>
      <c r="J1048057" s="55"/>
      <c r="K1048057" s="55"/>
      <c r="L1048057" s="55"/>
      <c r="M1048057" s="55"/>
      <c r="N1048057" s="55"/>
      <c r="O1048057" s="55"/>
      <c r="P1048057" s="125"/>
      <c r="Q1048057" s="125"/>
      <c r="R1048057" s="125"/>
      <c r="S1048057" s="125"/>
      <c r="T1048057" s="125"/>
    </row>
    <row r="1048058" s="53" customFormat="1" spans="7:20">
      <c r="G1048058" s="55"/>
      <c r="H1048058" s="55"/>
      <c r="I1048058" s="55"/>
      <c r="J1048058" s="55"/>
      <c r="K1048058" s="55"/>
      <c r="L1048058" s="55"/>
      <c r="M1048058" s="55"/>
      <c r="N1048058" s="55"/>
      <c r="O1048058" s="55"/>
      <c r="P1048058" s="125"/>
      <c r="Q1048058" s="125"/>
      <c r="R1048058" s="125"/>
      <c r="S1048058" s="125"/>
      <c r="T1048058" s="125"/>
    </row>
    <row r="1048059" s="53" customFormat="1" spans="7:20">
      <c r="G1048059" s="55"/>
      <c r="H1048059" s="55"/>
      <c r="I1048059" s="55"/>
      <c r="J1048059" s="55"/>
      <c r="K1048059" s="55"/>
      <c r="L1048059" s="55"/>
      <c r="M1048059" s="55"/>
      <c r="N1048059" s="55"/>
      <c r="O1048059" s="55"/>
      <c r="P1048059" s="125"/>
      <c r="Q1048059" s="125"/>
      <c r="R1048059" s="125"/>
      <c r="S1048059" s="125"/>
      <c r="T1048059" s="125"/>
    </row>
    <row r="1048060" s="53" customFormat="1" spans="7:20">
      <c r="G1048060" s="55"/>
      <c r="H1048060" s="55"/>
      <c r="I1048060" s="55"/>
      <c r="J1048060" s="55"/>
      <c r="K1048060" s="55"/>
      <c r="L1048060" s="55"/>
      <c r="M1048060" s="55"/>
      <c r="N1048060" s="55"/>
      <c r="O1048060" s="55"/>
      <c r="P1048060" s="125"/>
      <c r="Q1048060" s="125"/>
      <c r="R1048060" s="125"/>
      <c r="S1048060" s="125"/>
      <c r="T1048060" s="125"/>
    </row>
    <row r="1048061" s="53" customFormat="1" spans="7:20">
      <c r="G1048061" s="55"/>
      <c r="H1048061" s="55"/>
      <c r="I1048061" s="55"/>
      <c r="J1048061" s="55"/>
      <c r="K1048061" s="55"/>
      <c r="L1048061" s="55"/>
      <c r="M1048061" s="55"/>
      <c r="N1048061" s="55"/>
      <c r="O1048061" s="55"/>
      <c r="P1048061" s="125"/>
      <c r="Q1048061" s="125"/>
      <c r="R1048061" s="125"/>
      <c r="S1048061" s="125"/>
      <c r="T1048061" s="125"/>
    </row>
    <row r="1048062" s="53" customFormat="1" spans="7:20">
      <c r="G1048062" s="55"/>
      <c r="H1048062" s="55"/>
      <c r="I1048062" s="55"/>
      <c r="J1048062" s="55"/>
      <c r="K1048062" s="55"/>
      <c r="L1048062" s="55"/>
      <c r="M1048062" s="55"/>
      <c r="N1048062" s="55"/>
      <c r="O1048062" s="55"/>
      <c r="P1048062" s="125"/>
      <c r="Q1048062" s="125"/>
      <c r="R1048062" s="125"/>
      <c r="S1048062" s="125"/>
      <c r="T1048062" s="125"/>
    </row>
    <row r="1048063" s="53" customFormat="1" spans="7:20">
      <c r="G1048063" s="55"/>
      <c r="H1048063" s="55"/>
      <c r="I1048063" s="55"/>
      <c r="J1048063" s="55"/>
      <c r="K1048063" s="55"/>
      <c r="L1048063" s="55"/>
      <c r="M1048063" s="55"/>
      <c r="N1048063" s="55"/>
      <c r="O1048063" s="55"/>
      <c r="P1048063" s="125"/>
      <c r="Q1048063" s="125"/>
      <c r="R1048063" s="125"/>
      <c r="S1048063" s="125"/>
      <c r="T1048063" s="125"/>
    </row>
    <row r="1048064" s="53" customFormat="1" spans="7:20">
      <c r="G1048064" s="55"/>
      <c r="H1048064" s="55"/>
      <c r="I1048064" s="55"/>
      <c r="J1048064" s="55"/>
      <c r="K1048064" s="55"/>
      <c r="L1048064" s="55"/>
      <c r="M1048064" s="55"/>
      <c r="N1048064" s="55"/>
      <c r="O1048064" s="55"/>
      <c r="P1048064" s="125"/>
      <c r="Q1048064" s="125"/>
      <c r="R1048064" s="125"/>
      <c r="S1048064" s="125"/>
      <c r="T1048064" s="125"/>
    </row>
    <row r="1048065" s="53" customFormat="1" spans="7:20">
      <c r="G1048065" s="55"/>
      <c r="H1048065" s="55"/>
      <c r="I1048065" s="55"/>
      <c r="J1048065" s="55"/>
      <c r="K1048065" s="55"/>
      <c r="L1048065" s="55"/>
      <c r="M1048065" s="55"/>
      <c r="N1048065" s="55"/>
      <c r="O1048065" s="55"/>
      <c r="P1048065" s="125"/>
      <c r="Q1048065" s="125"/>
      <c r="R1048065" s="125"/>
      <c r="S1048065" s="125"/>
      <c r="T1048065" s="125"/>
    </row>
    <row r="1048066" s="53" customFormat="1" spans="7:20">
      <c r="G1048066" s="55"/>
      <c r="H1048066" s="55"/>
      <c r="I1048066" s="55"/>
      <c r="J1048066" s="55"/>
      <c r="K1048066" s="55"/>
      <c r="L1048066" s="55"/>
      <c r="M1048066" s="55"/>
      <c r="N1048066" s="55"/>
      <c r="O1048066" s="55"/>
      <c r="P1048066" s="125"/>
      <c r="Q1048066" s="125"/>
      <c r="R1048066" s="125"/>
      <c r="S1048066" s="125"/>
      <c r="T1048066" s="125"/>
    </row>
    <row r="1048067" s="53" customFormat="1" spans="7:20">
      <c r="G1048067" s="55"/>
      <c r="H1048067" s="55"/>
      <c r="I1048067" s="55"/>
      <c r="J1048067" s="55"/>
      <c r="K1048067" s="55"/>
      <c r="L1048067" s="55"/>
      <c r="M1048067" s="55"/>
      <c r="N1048067" s="55"/>
      <c r="O1048067" s="55"/>
      <c r="P1048067" s="125"/>
      <c r="Q1048067" s="125"/>
      <c r="R1048067" s="125"/>
      <c r="S1048067" s="125"/>
      <c r="T1048067" s="125"/>
    </row>
    <row r="1048068" s="53" customFormat="1" spans="7:20">
      <c r="G1048068" s="55"/>
      <c r="H1048068" s="55"/>
      <c r="I1048068" s="55"/>
      <c r="J1048068" s="55"/>
      <c r="K1048068" s="55"/>
      <c r="L1048068" s="55"/>
      <c r="M1048068" s="55"/>
      <c r="N1048068" s="55"/>
      <c r="O1048068" s="55"/>
      <c r="P1048068" s="125"/>
      <c r="Q1048068" s="125"/>
      <c r="R1048068" s="125"/>
      <c r="S1048068" s="125"/>
      <c r="T1048068" s="125"/>
    </row>
    <row r="1048069" s="53" customFormat="1" spans="7:20">
      <c r="G1048069" s="55"/>
      <c r="H1048069" s="55"/>
      <c r="I1048069" s="55"/>
      <c r="J1048069" s="55"/>
      <c r="K1048069" s="55"/>
      <c r="L1048069" s="55"/>
      <c r="M1048069" s="55"/>
      <c r="N1048069" s="55"/>
      <c r="O1048069" s="55"/>
      <c r="P1048069" s="125"/>
      <c r="Q1048069" s="125"/>
      <c r="R1048069" s="125"/>
      <c r="S1048069" s="125"/>
      <c r="T1048069" s="125"/>
    </row>
    <row r="1048070" s="53" customFormat="1" spans="7:20">
      <c r="G1048070" s="55"/>
      <c r="H1048070" s="55"/>
      <c r="I1048070" s="55"/>
      <c r="J1048070" s="55"/>
      <c r="K1048070" s="55"/>
      <c r="L1048070" s="55"/>
      <c r="M1048070" s="55"/>
      <c r="N1048070" s="55"/>
      <c r="O1048070" s="55"/>
      <c r="P1048070" s="125"/>
      <c r="Q1048070" s="125"/>
      <c r="R1048070" s="125"/>
      <c r="S1048070" s="125"/>
      <c r="T1048070" s="125"/>
    </row>
    <row r="1048071" s="53" customFormat="1" spans="7:20">
      <c r="G1048071" s="55"/>
      <c r="H1048071" s="55"/>
      <c r="I1048071" s="55"/>
      <c r="J1048071" s="55"/>
      <c r="K1048071" s="55"/>
      <c r="L1048071" s="55"/>
      <c r="M1048071" s="55"/>
      <c r="N1048071" s="55"/>
      <c r="O1048071" s="55"/>
      <c r="P1048071" s="125"/>
      <c r="Q1048071" s="125"/>
      <c r="R1048071" s="125"/>
      <c r="S1048071" s="125"/>
      <c r="T1048071" s="125"/>
    </row>
    <row r="1048072" s="53" customFormat="1" spans="7:20">
      <c r="G1048072" s="55"/>
      <c r="H1048072" s="55"/>
      <c r="I1048072" s="55"/>
      <c r="J1048072" s="55"/>
      <c r="K1048072" s="55"/>
      <c r="L1048072" s="55"/>
      <c r="M1048072" s="55"/>
      <c r="N1048072" s="55"/>
      <c r="O1048072" s="55"/>
      <c r="P1048072" s="125"/>
      <c r="Q1048072" s="125"/>
      <c r="R1048072" s="125"/>
      <c r="S1048072" s="125"/>
      <c r="T1048072" s="125"/>
    </row>
    <row r="1048073" s="53" customFormat="1" spans="7:20">
      <c r="G1048073" s="55"/>
      <c r="H1048073" s="55"/>
      <c r="I1048073" s="55"/>
      <c r="J1048073" s="55"/>
      <c r="K1048073" s="55"/>
      <c r="L1048073" s="55"/>
      <c r="M1048073" s="55"/>
      <c r="N1048073" s="55"/>
      <c r="O1048073" s="55"/>
      <c r="P1048073" s="125"/>
      <c r="Q1048073" s="125"/>
      <c r="R1048073" s="125"/>
      <c r="S1048073" s="125"/>
      <c r="T1048073" s="125"/>
    </row>
    <row r="1048074" s="53" customFormat="1" spans="7:20">
      <c r="G1048074" s="55"/>
      <c r="H1048074" s="55"/>
      <c r="I1048074" s="55"/>
      <c r="J1048074" s="55"/>
      <c r="K1048074" s="55"/>
      <c r="L1048074" s="55"/>
      <c r="M1048074" s="55"/>
      <c r="N1048074" s="55"/>
      <c r="O1048074" s="55"/>
      <c r="P1048074" s="125"/>
      <c r="Q1048074" s="125"/>
      <c r="R1048074" s="125"/>
      <c r="S1048074" s="125"/>
      <c r="T1048074" s="125"/>
    </row>
    <row r="1048075" s="53" customFormat="1" spans="7:20">
      <c r="G1048075" s="55"/>
      <c r="H1048075" s="55"/>
      <c r="I1048075" s="55"/>
      <c r="J1048075" s="55"/>
      <c r="K1048075" s="55"/>
      <c r="L1048075" s="55"/>
      <c r="M1048075" s="55"/>
      <c r="N1048075" s="55"/>
      <c r="O1048075" s="55"/>
      <c r="P1048075" s="125"/>
      <c r="Q1048075" s="125"/>
      <c r="R1048075" s="125"/>
      <c r="S1048075" s="125"/>
      <c r="T1048075" s="125"/>
    </row>
    <row r="1048076" s="53" customFormat="1" spans="7:20">
      <c r="G1048076" s="55"/>
      <c r="H1048076" s="55"/>
      <c r="I1048076" s="55"/>
      <c r="J1048076" s="55"/>
      <c r="K1048076" s="55"/>
      <c r="L1048076" s="55"/>
      <c r="M1048076" s="55"/>
      <c r="N1048076" s="55"/>
      <c r="O1048076" s="55"/>
      <c r="P1048076" s="125"/>
      <c r="Q1048076" s="125"/>
      <c r="R1048076" s="125"/>
      <c r="S1048076" s="125"/>
      <c r="T1048076" s="125"/>
    </row>
    <row r="1048077" s="53" customFormat="1" spans="7:20">
      <c r="G1048077" s="55"/>
      <c r="H1048077" s="55"/>
      <c r="I1048077" s="55"/>
      <c r="J1048077" s="55"/>
      <c r="K1048077" s="55"/>
      <c r="L1048077" s="55"/>
      <c r="M1048077" s="55"/>
      <c r="N1048077" s="55"/>
      <c r="O1048077" s="55"/>
      <c r="P1048077" s="125"/>
      <c r="Q1048077" s="125"/>
      <c r="R1048077" s="125"/>
      <c r="S1048077" s="125"/>
      <c r="T1048077" s="125"/>
    </row>
    <row r="1048078" s="53" customFormat="1" spans="7:20">
      <c r="G1048078" s="55"/>
      <c r="H1048078" s="55"/>
      <c r="I1048078" s="55"/>
      <c r="J1048078" s="55"/>
      <c r="K1048078" s="55"/>
      <c r="L1048078" s="55"/>
      <c r="M1048078" s="55"/>
      <c r="N1048078" s="55"/>
      <c r="O1048078" s="55"/>
      <c r="P1048078" s="125"/>
      <c r="Q1048078" s="125"/>
      <c r="R1048078" s="125"/>
      <c r="S1048078" s="125"/>
      <c r="T1048078" s="125"/>
    </row>
    <row r="1048079" s="53" customFormat="1" spans="7:20">
      <c r="G1048079" s="55"/>
      <c r="H1048079" s="55"/>
      <c r="I1048079" s="55"/>
      <c r="J1048079" s="55"/>
      <c r="K1048079" s="55"/>
      <c r="L1048079" s="55"/>
      <c r="M1048079" s="55"/>
      <c r="N1048079" s="55"/>
      <c r="O1048079" s="55"/>
      <c r="P1048079" s="125"/>
      <c r="Q1048079" s="125"/>
      <c r="R1048079" s="125"/>
      <c r="S1048079" s="125"/>
      <c r="T1048079" s="125"/>
    </row>
    <row r="1048080" s="53" customFormat="1" spans="7:20">
      <c r="G1048080" s="55"/>
      <c r="H1048080" s="55"/>
      <c r="I1048080" s="55"/>
      <c r="J1048080" s="55"/>
      <c r="K1048080" s="55"/>
      <c r="L1048080" s="55"/>
      <c r="M1048080" s="55"/>
      <c r="N1048080" s="55"/>
      <c r="O1048080" s="55"/>
      <c r="P1048080" s="125"/>
      <c r="Q1048080" s="125"/>
      <c r="R1048080" s="125"/>
      <c r="S1048080" s="125"/>
      <c r="T1048080" s="125"/>
    </row>
    <row r="1048081" s="53" customFormat="1" spans="7:20">
      <c r="G1048081" s="55"/>
      <c r="H1048081" s="55"/>
      <c r="I1048081" s="55"/>
      <c r="J1048081" s="55"/>
      <c r="K1048081" s="55"/>
      <c r="L1048081" s="55"/>
      <c r="M1048081" s="55"/>
      <c r="N1048081" s="55"/>
      <c r="O1048081" s="55"/>
      <c r="P1048081" s="125"/>
      <c r="Q1048081" s="125"/>
      <c r="R1048081" s="125"/>
      <c r="S1048081" s="125"/>
      <c r="T1048081" s="125"/>
    </row>
    <row r="1048082" s="53" customFormat="1" spans="7:20">
      <c r="G1048082" s="55"/>
      <c r="H1048082" s="55"/>
      <c r="I1048082" s="55"/>
      <c r="J1048082" s="55"/>
      <c r="K1048082" s="55"/>
      <c r="L1048082" s="55"/>
      <c r="M1048082" s="55"/>
      <c r="N1048082" s="55"/>
      <c r="O1048082" s="55"/>
      <c r="P1048082" s="125"/>
      <c r="Q1048082" s="125"/>
      <c r="R1048082" s="125"/>
      <c r="S1048082" s="125"/>
      <c r="T1048082" s="125"/>
    </row>
    <row r="1048083" s="53" customFormat="1" spans="7:20">
      <c r="G1048083" s="55"/>
      <c r="H1048083" s="55"/>
      <c r="I1048083" s="55"/>
      <c r="J1048083" s="55"/>
      <c r="K1048083" s="55"/>
      <c r="L1048083" s="55"/>
      <c r="M1048083" s="55"/>
      <c r="N1048083" s="55"/>
      <c r="O1048083" s="55"/>
      <c r="P1048083" s="125"/>
      <c r="Q1048083" s="125"/>
      <c r="R1048083" s="125"/>
      <c r="S1048083" s="125"/>
      <c r="T1048083" s="125"/>
    </row>
    <row r="1048084" s="53" customFormat="1" spans="7:20">
      <c r="G1048084" s="55"/>
      <c r="H1048084" s="55"/>
      <c r="I1048084" s="55"/>
      <c r="J1048084" s="55"/>
      <c r="K1048084" s="55"/>
      <c r="L1048084" s="55"/>
      <c r="M1048084" s="55"/>
      <c r="N1048084" s="55"/>
      <c r="O1048084" s="55"/>
      <c r="P1048084" s="125"/>
      <c r="Q1048084" s="125"/>
      <c r="R1048084" s="125"/>
      <c r="S1048084" s="125"/>
      <c r="T1048084" s="125"/>
    </row>
    <row r="1048085" s="53" customFormat="1" spans="7:20">
      <c r="G1048085" s="55"/>
      <c r="H1048085" s="55"/>
      <c r="I1048085" s="55"/>
      <c r="J1048085" s="55"/>
      <c r="K1048085" s="55"/>
      <c r="L1048085" s="55"/>
      <c r="M1048085" s="55"/>
      <c r="N1048085" s="55"/>
      <c r="O1048085" s="55"/>
      <c r="P1048085" s="125"/>
      <c r="Q1048085" s="125"/>
      <c r="R1048085" s="125"/>
      <c r="S1048085" s="125"/>
      <c r="T1048085" s="125"/>
    </row>
    <row r="1048086" s="53" customFormat="1" spans="7:20">
      <c r="G1048086" s="55"/>
      <c r="H1048086" s="55"/>
      <c r="I1048086" s="55"/>
      <c r="J1048086" s="55"/>
      <c r="K1048086" s="55"/>
      <c r="L1048086" s="55"/>
      <c r="M1048086" s="55"/>
      <c r="N1048086" s="55"/>
      <c r="O1048086" s="55"/>
      <c r="P1048086" s="125"/>
      <c r="Q1048086" s="125"/>
      <c r="R1048086" s="125"/>
      <c r="S1048086" s="125"/>
      <c r="T1048086" s="125"/>
    </row>
    <row r="1048087" s="53" customFormat="1" spans="7:20">
      <c r="G1048087" s="55"/>
      <c r="H1048087" s="55"/>
      <c r="I1048087" s="55"/>
      <c r="J1048087" s="55"/>
      <c r="K1048087" s="55"/>
      <c r="L1048087" s="55"/>
      <c r="M1048087" s="55"/>
      <c r="N1048087" s="55"/>
      <c r="O1048087" s="55"/>
      <c r="P1048087" s="125"/>
      <c r="Q1048087" s="125"/>
      <c r="R1048087" s="125"/>
      <c r="S1048087" s="125"/>
      <c r="T1048087" s="125"/>
    </row>
    <row r="1048088" s="53" customFormat="1" spans="7:20">
      <c r="G1048088" s="55"/>
      <c r="H1048088" s="55"/>
      <c r="I1048088" s="55"/>
      <c r="J1048088" s="55"/>
      <c r="K1048088" s="55"/>
      <c r="L1048088" s="55"/>
      <c r="M1048088" s="55"/>
      <c r="N1048088" s="55"/>
      <c r="O1048088" s="55"/>
      <c r="P1048088" s="125"/>
      <c r="Q1048088" s="125"/>
      <c r="R1048088" s="125"/>
      <c r="S1048088" s="125"/>
      <c r="T1048088" s="125"/>
    </row>
    <row r="1048089" s="53" customFormat="1" spans="7:20">
      <c r="G1048089" s="55"/>
      <c r="H1048089" s="55"/>
      <c r="I1048089" s="55"/>
      <c r="J1048089" s="55"/>
      <c r="K1048089" s="55"/>
      <c r="L1048089" s="55"/>
      <c r="M1048089" s="55"/>
      <c r="N1048089" s="55"/>
      <c r="O1048089" s="55"/>
      <c r="P1048089" s="125"/>
      <c r="Q1048089" s="125"/>
      <c r="R1048089" s="125"/>
      <c r="S1048089" s="125"/>
      <c r="T1048089" s="125"/>
    </row>
    <row r="1048090" s="53" customFormat="1" spans="7:20">
      <c r="G1048090" s="55"/>
      <c r="H1048090" s="55"/>
      <c r="I1048090" s="55"/>
      <c r="J1048090" s="55"/>
      <c r="K1048090" s="55"/>
      <c r="L1048090" s="55"/>
      <c r="M1048090" s="55"/>
      <c r="N1048090" s="55"/>
      <c r="O1048090" s="55"/>
      <c r="P1048090" s="125"/>
      <c r="Q1048090" s="125"/>
      <c r="R1048090" s="125"/>
      <c r="S1048090" s="125"/>
      <c r="T1048090" s="125"/>
    </row>
    <row r="1048091" s="53" customFormat="1" spans="7:20">
      <c r="G1048091" s="55"/>
      <c r="H1048091" s="55"/>
      <c r="I1048091" s="55"/>
      <c r="J1048091" s="55"/>
      <c r="K1048091" s="55"/>
      <c r="L1048091" s="55"/>
      <c r="M1048091" s="55"/>
      <c r="N1048091" s="55"/>
      <c r="O1048091" s="55"/>
      <c r="P1048091" s="125"/>
      <c r="Q1048091" s="125"/>
      <c r="R1048091" s="125"/>
      <c r="S1048091" s="125"/>
      <c r="T1048091" s="125"/>
    </row>
    <row r="1048092" s="53" customFormat="1" spans="7:20">
      <c r="G1048092" s="55"/>
      <c r="H1048092" s="55"/>
      <c r="I1048092" s="55"/>
      <c r="J1048092" s="55"/>
      <c r="K1048092" s="55"/>
      <c r="L1048092" s="55"/>
      <c r="M1048092" s="55"/>
      <c r="N1048092" s="55"/>
      <c r="O1048092" s="55"/>
      <c r="P1048092" s="125"/>
      <c r="Q1048092" s="125"/>
      <c r="R1048092" s="125"/>
      <c r="S1048092" s="125"/>
      <c r="T1048092" s="125"/>
    </row>
    <row r="1048093" s="53" customFormat="1" spans="7:20">
      <c r="G1048093" s="55"/>
      <c r="H1048093" s="55"/>
      <c r="I1048093" s="55"/>
      <c r="J1048093" s="55"/>
      <c r="K1048093" s="55"/>
      <c r="L1048093" s="55"/>
      <c r="M1048093" s="55"/>
      <c r="N1048093" s="55"/>
      <c r="O1048093" s="55"/>
      <c r="P1048093" s="125"/>
      <c r="Q1048093" s="125"/>
      <c r="R1048093" s="125"/>
      <c r="S1048093" s="125"/>
      <c r="T1048093" s="125"/>
    </row>
    <row r="1048094" s="53" customFormat="1" spans="7:20">
      <c r="G1048094" s="55"/>
      <c r="H1048094" s="55"/>
      <c r="I1048094" s="55"/>
      <c r="J1048094" s="55"/>
      <c r="K1048094" s="55"/>
      <c r="L1048094" s="55"/>
      <c r="M1048094" s="55"/>
      <c r="N1048094" s="55"/>
      <c r="O1048094" s="55"/>
      <c r="P1048094" s="125"/>
      <c r="Q1048094" s="125"/>
      <c r="R1048094" s="125"/>
      <c r="S1048094" s="125"/>
      <c r="T1048094" s="125"/>
    </row>
    <row r="1048095" s="53" customFormat="1" spans="7:20">
      <c r="G1048095" s="55"/>
      <c r="H1048095" s="55"/>
      <c r="I1048095" s="55"/>
      <c r="J1048095" s="55"/>
      <c r="K1048095" s="55"/>
      <c r="L1048095" s="55"/>
      <c r="M1048095" s="55"/>
      <c r="N1048095" s="55"/>
      <c r="O1048095" s="55"/>
      <c r="P1048095" s="125"/>
      <c r="Q1048095" s="125"/>
      <c r="R1048095" s="125"/>
      <c r="S1048095" s="125"/>
      <c r="T1048095" s="125"/>
    </row>
    <row r="1048096" s="53" customFormat="1" spans="7:20">
      <c r="G1048096" s="55"/>
      <c r="H1048096" s="55"/>
      <c r="I1048096" s="55"/>
      <c r="J1048096" s="55"/>
      <c r="K1048096" s="55"/>
      <c r="L1048096" s="55"/>
      <c r="M1048096" s="55"/>
      <c r="N1048096" s="55"/>
      <c r="O1048096" s="55"/>
      <c r="P1048096" s="125"/>
      <c r="Q1048096" s="125"/>
      <c r="R1048096" s="125"/>
      <c r="S1048096" s="125"/>
      <c r="T1048096" s="125"/>
    </row>
    <row r="1048097" s="53" customFormat="1" spans="7:20">
      <c r="G1048097" s="55"/>
      <c r="H1048097" s="55"/>
      <c r="I1048097" s="55"/>
      <c r="J1048097" s="55"/>
      <c r="K1048097" s="55"/>
      <c r="L1048097" s="55"/>
      <c r="M1048097" s="55"/>
      <c r="N1048097" s="55"/>
      <c r="O1048097" s="55"/>
      <c r="P1048097" s="125"/>
      <c r="Q1048097" s="125"/>
      <c r="R1048097" s="125"/>
      <c r="S1048097" s="125"/>
      <c r="T1048097" s="125"/>
    </row>
    <row r="1048098" s="53" customFormat="1" spans="7:20">
      <c r="G1048098" s="55"/>
      <c r="H1048098" s="55"/>
      <c r="I1048098" s="55"/>
      <c r="J1048098" s="55"/>
      <c r="K1048098" s="55"/>
      <c r="L1048098" s="55"/>
      <c r="M1048098" s="55"/>
      <c r="N1048098" s="55"/>
      <c r="O1048098" s="55"/>
      <c r="P1048098" s="125"/>
      <c r="Q1048098" s="125"/>
      <c r="R1048098" s="125"/>
      <c r="S1048098" s="125"/>
      <c r="T1048098" s="125"/>
    </row>
    <row r="1048099" s="53" customFormat="1" spans="7:20">
      <c r="G1048099" s="55"/>
      <c r="H1048099" s="55"/>
      <c r="I1048099" s="55"/>
      <c r="J1048099" s="55"/>
      <c r="K1048099" s="55"/>
      <c r="L1048099" s="55"/>
      <c r="M1048099" s="55"/>
      <c r="N1048099" s="55"/>
      <c r="O1048099" s="55"/>
      <c r="P1048099" s="125"/>
      <c r="Q1048099" s="125"/>
      <c r="R1048099" s="125"/>
      <c r="S1048099" s="125"/>
      <c r="T1048099" s="125"/>
    </row>
    <row r="1048100" s="53" customFormat="1" spans="7:20">
      <c r="G1048100" s="55"/>
      <c r="H1048100" s="55"/>
      <c r="I1048100" s="55"/>
      <c r="J1048100" s="55"/>
      <c r="K1048100" s="55"/>
      <c r="L1048100" s="55"/>
      <c r="M1048100" s="55"/>
      <c r="N1048100" s="55"/>
      <c r="O1048100" s="55"/>
      <c r="P1048100" s="125"/>
      <c r="Q1048100" s="125"/>
      <c r="R1048100" s="125"/>
      <c r="S1048100" s="125"/>
      <c r="T1048100" s="125"/>
    </row>
    <row r="1048101" s="53" customFormat="1" spans="7:20">
      <c r="G1048101" s="55"/>
      <c r="H1048101" s="55"/>
      <c r="I1048101" s="55"/>
      <c r="J1048101" s="55"/>
      <c r="K1048101" s="55"/>
      <c r="L1048101" s="55"/>
      <c r="M1048101" s="55"/>
      <c r="N1048101" s="55"/>
      <c r="O1048101" s="55"/>
      <c r="P1048101" s="125"/>
      <c r="Q1048101" s="125"/>
      <c r="R1048101" s="125"/>
      <c r="S1048101" s="125"/>
      <c r="T1048101" s="125"/>
    </row>
    <row r="1048102" s="53" customFormat="1" spans="7:20">
      <c r="G1048102" s="55"/>
      <c r="H1048102" s="55"/>
      <c r="I1048102" s="55"/>
      <c r="J1048102" s="55"/>
      <c r="K1048102" s="55"/>
      <c r="L1048102" s="55"/>
      <c r="M1048102" s="55"/>
      <c r="N1048102" s="55"/>
      <c r="O1048102" s="55"/>
      <c r="P1048102" s="125"/>
      <c r="Q1048102" s="125"/>
      <c r="R1048102" s="125"/>
      <c r="S1048102" s="125"/>
      <c r="T1048102" s="125"/>
    </row>
    <row r="1048103" s="53" customFormat="1" spans="7:20">
      <c r="G1048103" s="55"/>
      <c r="H1048103" s="55"/>
      <c r="I1048103" s="55"/>
      <c r="J1048103" s="55"/>
      <c r="K1048103" s="55"/>
      <c r="L1048103" s="55"/>
      <c r="M1048103" s="55"/>
      <c r="N1048103" s="55"/>
      <c r="O1048103" s="55"/>
      <c r="P1048103" s="125"/>
      <c r="Q1048103" s="125"/>
      <c r="R1048103" s="125"/>
      <c r="S1048103" s="125"/>
      <c r="T1048103" s="125"/>
    </row>
    <row r="1048104" s="53" customFormat="1" spans="7:20">
      <c r="G1048104" s="55"/>
      <c r="H1048104" s="55"/>
      <c r="I1048104" s="55"/>
      <c r="J1048104" s="55"/>
      <c r="K1048104" s="55"/>
      <c r="L1048104" s="55"/>
      <c r="M1048104" s="55"/>
      <c r="N1048104" s="55"/>
      <c r="O1048104" s="55"/>
      <c r="P1048104" s="125"/>
      <c r="Q1048104" s="125"/>
      <c r="R1048104" s="125"/>
      <c r="S1048104" s="125"/>
      <c r="T1048104" s="125"/>
    </row>
    <row r="1048105" s="53" customFormat="1" spans="7:20">
      <c r="G1048105" s="55"/>
      <c r="H1048105" s="55"/>
      <c r="I1048105" s="55"/>
      <c r="J1048105" s="55"/>
      <c r="K1048105" s="55"/>
      <c r="L1048105" s="55"/>
      <c r="M1048105" s="55"/>
      <c r="N1048105" s="55"/>
      <c r="O1048105" s="55"/>
      <c r="P1048105" s="125"/>
      <c r="Q1048105" s="125"/>
      <c r="R1048105" s="125"/>
      <c r="S1048105" s="125"/>
      <c r="T1048105" s="125"/>
    </row>
    <row r="1048106" s="53" customFormat="1" spans="7:20">
      <c r="G1048106" s="55"/>
      <c r="H1048106" s="55"/>
      <c r="I1048106" s="55"/>
      <c r="J1048106" s="55"/>
      <c r="K1048106" s="55"/>
      <c r="L1048106" s="55"/>
      <c r="M1048106" s="55"/>
      <c r="N1048106" s="55"/>
      <c r="O1048106" s="55"/>
      <c r="P1048106" s="125"/>
      <c r="Q1048106" s="125"/>
      <c r="R1048106" s="125"/>
      <c r="S1048106" s="125"/>
      <c r="T1048106" s="125"/>
    </row>
    <row r="1048107" s="53" customFormat="1" spans="7:20">
      <c r="G1048107" s="55"/>
      <c r="H1048107" s="55"/>
      <c r="I1048107" s="55"/>
      <c r="J1048107" s="55"/>
      <c r="K1048107" s="55"/>
      <c r="L1048107" s="55"/>
      <c r="M1048107" s="55"/>
      <c r="N1048107" s="55"/>
      <c r="O1048107" s="55"/>
      <c r="P1048107" s="125"/>
      <c r="Q1048107" s="125"/>
      <c r="R1048107" s="125"/>
      <c r="S1048107" s="125"/>
      <c r="T1048107" s="125"/>
    </row>
    <row r="1048108" s="53" customFormat="1" spans="7:20">
      <c r="G1048108" s="55"/>
      <c r="H1048108" s="55"/>
      <c r="I1048108" s="55"/>
      <c r="J1048108" s="55"/>
      <c r="K1048108" s="55"/>
      <c r="L1048108" s="55"/>
      <c r="M1048108" s="55"/>
      <c r="N1048108" s="55"/>
      <c r="O1048108" s="55"/>
      <c r="P1048108" s="125"/>
      <c r="Q1048108" s="125"/>
      <c r="R1048108" s="125"/>
      <c r="S1048108" s="125"/>
      <c r="T1048108" s="125"/>
    </row>
    <row r="1048109" s="53" customFormat="1" spans="7:20">
      <c r="G1048109" s="55"/>
      <c r="H1048109" s="55"/>
      <c r="I1048109" s="55"/>
      <c r="J1048109" s="55"/>
      <c r="K1048109" s="55"/>
      <c r="L1048109" s="55"/>
      <c r="M1048109" s="55"/>
      <c r="N1048109" s="55"/>
      <c r="O1048109" s="55"/>
      <c r="P1048109" s="125"/>
      <c r="Q1048109" s="125"/>
      <c r="R1048109" s="125"/>
      <c r="S1048109" s="125"/>
      <c r="T1048109" s="125"/>
    </row>
    <row r="1048110" s="53" customFormat="1" spans="7:20">
      <c r="G1048110" s="55"/>
      <c r="H1048110" s="55"/>
      <c r="I1048110" s="55"/>
      <c r="J1048110" s="55"/>
      <c r="K1048110" s="55"/>
      <c r="L1048110" s="55"/>
      <c r="M1048110" s="55"/>
      <c r="N1048110" s="55"/>
      <c r="O1048110" s="55"/>
      <c r="P1048110" s="125"/>
      <c r="Q1048110" s="125"/>
      <c r="R1048110" s="125"/>
      <c r="S1048110" s="125"/>
      <c r="T1048110" s="125"/>
    </row>
    <row r="1048111" s="53" customFormat="1" spans="7:20">
      <c r="G1048111" s="55"/>
      <c r="H1048111" s="55"/>
      <c r="I1048111" s="55"/>
      <c r="J1048111" s="55"/>
      <c r="K1048111" s="55"/>
      <c r="L1048111" s="55"/>
      <c r="M1048111" s="55"/>
      <c r="N1048111" s="55"/>
      <c r="O1048111" s="55"/>
      <c r="P1048111" s="125"/>
      <c r="Q1048111" s="125"/>
      <c r="R1048111" s="125"/>
      <c r="S1048111" s="125"/>
      <c r="T1048111" s="125"/>
    </row>
    <row r="1048112" s="53" customFormat="1" spans="7:20">
      <c r="G1048112" s="55"/>
      <c r="H1048112" s="55"/>
      <c r="I1048112" s="55"/>
      <c r="J1048112" s="55"/>
      <c r="K1048112" s="55"/>
      <c r="L1048112" s="55"/>
      <c r="M1048112" s="55"/>
      <c r="N1048112" s="55"/>
      <c r="O1048112" s="55"/>
      <c r="P1048112" s="125"/>
      <c r="Q1048112" s="125"/>
      <c r="R1048112" s="125"/>
      <c r="S1048112" s="125"/>
      <c r="T1048112" s="125"/>
    </row>
    <row r="1048113" s="53" customFormat="1" spans="7:20">
      <c r="G1048113" s="55"/>
      <c r="H1048113" s="55"/>
      <c r="I1048113" s="55"/>
      <c r="J1048113" s="55"/>
      <c r="K1048113" s="55"/>
      <c r="L1048113" s="55"/>
      <c r="M1048113" s="55"/>
      <c r="N1048113" s="55"/>
      <c r="O1048113" s="55"/>
      <c r="P1048113" s="125"/>
      <c r="Q1048113" s="125"/>
      <c r="R1048113" s="125"/>
      <c r="S1048113" s="125"/>
      <c r="T1048113" s="125"/>
    </row>
    <row r="1048114" s="53" customFormat="1" spans="7:20">
      <c r="G1048114" s="55"/>
      <c r="H1048114" s="55"/>
      <c r="I1048114" s="55"/>
      <c r="J1048114" s="55"/>
      <c r="K1048114" s="55"/>
      <c r="L1048114" s="55"/>
      <c r="M1048114" s="55"/>
      <c r="N1048114" s="55"/>
      <c r="O1048114" s="55"/>
      <c r="P1048114" s="125"/>
      <c r="Q1048114" s="125"/>
      <c r="R1048114" s="125"/>
      <c r="S1048114" s="125"/>
      <c r="T1048114" s="125"/>
    </row>
    <row r="1048115" s="53" customFormat="1" spans="7:20">
      <c r="G1048115" s="55"/>
      <c r="H1048115" s="55"/>
      <c r="I1048115" s="55"/>
      <c r="J1048115" s="55"/>
      <c r="K1048115" s="55"/>
      <c r="L1048115" s="55"/>
      <c r="M1048115" s="55"/>
      <c r="N1048115" s="55"/>
      <c r="O1048115" s="55"/>
      <c r="P1048115" s="125"/>
      <c r="Q1048115" s="125"/>
      <c r="R1048115" s="125"/>
      <c r="S1048115" s="125"/>
      <c r="T1048115" s="125"/>
    </row>
    <row r="1048116" s="53" customFormat="1" spans="7:20">
      <c r="G1048116" s="55"/>
      <c r="H1048116" s="55"/>
      <c r="I1048116" s="55"/>
      <c r="J1048116" s="55"/>
      <c r="K1048116" s="55"/>
      <c r="L1048116" s="55"/>
      <c r="M1048116" s="55"/>
      <c r="N1048116" s="55"/>
      <c r="O1048116" s="55"/>
      <c r="P1048116" s="125"/>
      <c r="Q1048116" s="125"/>
      <c r="R1048116" s="125"/>
      <c r="S1048116" s="125"/>
      <c r="T1048116" s="125"/>
    </row>
    <row r="1048117" s="53" customFormat="1" spans="7:20">
      <c r="G1048117" s="55"/>
      <c r="H1048117" s="55"/>
      <c r="I1048117" s="55"/>
      <c r="J1048117" s="55"/>
      <c r="K1048117" s="55"/>
      <c r="L1048117" s="55"/>
      <c r="M1048117" s="55"/>
      <c r="N1048117" s="55"/>
      <c r="O1048117" s="55"/>
      <c r="P1048117" s="125"/>
      <c r="Q1048117" s="125"/>
      <c r="R1048117" s="125"/>
      <c r="S1048117" s="125"/>
      <c r="T1048117" s="125"/>
    </row>
    <row r="1048118" s="53" customFormat="1" spans="7:20">
      <c r="G1048118" s="55"/>
      <c r="H1048118" s="55"/>
      <c r="I1048118" s="55"/>
      <c r="J1048118" s="55"/>
      <c r="K1048118" s="55"/>
      <c r="L1048118" s="55"/>
      <c r="M1048118" s="55"/>
      <c r="N1048118" s="55"/>
      <c r="O1048118" s="55"/>
      <c r="P1048118" s="125"/>
      <c r="Q1048118" s="125"/>
      <c r="R1048118" s="125"/>
      <c r="S1048118" s="125"/>
      <c r="T1048118" s="125"/>
    </row>
    <row r="1048119" s="53" customFormat="1" spans="7:20">
      <c r="G1048119" s="55"/>
      <c r="H1048119" s="55"/>
      <c r="I1048119" s="55"/>
      <c r="J1048119" s="55"/>
      <c r="K1048119" s="55"/>
      <c r="L1048119" s="55"/>
      <c r="M1048119" s="55"/>
      <c r="N1048119" s="55"/>
      <c r="O1048119" s="55"/>
      <c r="P1048119" s="125"/>
      <c r="Q1048119" s="125"/>
      <c r="R1048119" s="125"/>
      <c r="S1048119" s="125"/>
      <c r="T1048119" s="125"/>
    </row>
    <row r="1048120" s="53" customFormat="1" spans="7:20">
      <c r="G1048120" s="55"/>
      <c r="H1048120" s="55"/>
      <c r="I1048120" s="55"/>
      <c r="J1048120" s="55"/>
      <c r="K1048120" s="55"/>
      <c r="L1048120" s="55"/>
      <c r="M1048120" s="55"/>
      <c r="N1048120" s="55"/>
      <c r="O1048120" s="55"/>
      <c r="P1048120" s="125"/>
      <c r="Q1048120" s="125"/>
      <c r="R1048120" s="125"/>
      <c r="S1048120" s="125"/>
      <c r="T1048120" s="125"/>
    </row>
    <row r="1048121" s="53" customFormat="1" spans="7:20">
      <c r="G1048121" s="55"/>
      <c r="H1048121" s="55"/>
      <c r="I1048121" s="55"/>
      <c r="J1048121" s="55"/>
      <c r="K1048121" s="55"/>
      <c r="L1048121" s="55"/>
      <c r="M1048121" s="55"/>
      <c r="N1048121" s="55"/>
      <c r="O1048121" s="55"/>
      <c r="P1048121" s="125"/>
      <c r="Q1048121" s="125"/>
      <c r="R1048121" s="125"/>
      <c r="S1048121" s="125"/>
      <c r="T1048121" s="125"/>
    </row>
    <row r="1048122" s="53" customFormat="1" spans="7:20">
      <c r="G1048122" s="55"/>
      <c r="H1048122" s="55"/>
      <c r="I1048122" s="55"/>
      <c r="J1048122" s="55"/>
      <c r="K1048122" s="55"/>
      <c r="L1048122" s="55"/>
      <c r="M1048122" s="55"/>
      <c r="N1048122" s="55"/>
      <c r="O1048122" s="55"/>
      <c r="P1048122" s="125"/>
      <c r="Q1048122" s="125"/>
      <c r="R1048122" s="125"/>
      <c r="S1048122" s="125"/>
      <c r="T1048122" s="125"/>
    </row>
    <row r="1048123" s="53" customFormat="1" spans="7:20">
      <c r="G1048123" s="55"/>
      <c r="H1048123" s="55"/>
      <c r="I1048123" s="55"/>
      <c r="J1048123" s="55"/>
      <c r="K1048123" s="55"/>
      <c r="L1048123" s="55"/>
      <c r="M1048123" s="55"/>
      <c r="N1048123" s="55"/>
      <c r="O1048123" s="55"/>
      <c r="P1048123" s="125"/>
      <c r="Q1048123" s="125"/>
      <c r="R1048123" s="125"/>
      <c r="S1048123" s="125"/>
      <c r="T1048123" s="125"/>
    </row>
    <row r="1048124" s="53" customFormat="1" spans="7:20">
      <c r="G1048124" s="55"/>
      <c r="H1048124" s="55"/>
      <c r="I1048124" s="55"/>
      <c r="J1048124" s="55"/>
      <c r="K1048124" s="55"/>
      <c r="L1048124" s="55"/>
      <c r="M1048124" s="55"/>
      <c r="N1048124" s="55"/>
      <c r="O1048124" s="55"/>
      <c r="P1048124" s="125"/>
      <c r="Q1048124" s="125"/>
      <c r="R1048124" s="125"/>
      <c r="S1048124" s="125"/>
      <c r="T1048124" s="125"/>
    </row>
    <row r="1048125" s="53" customFormat="1" spans="7:20">
      <c r="G1048125" s="55"/>
      <c r="H1048125" s="55"/>
      <c r="I1048125" s="55"/>
      <c r="J1048125" s="55"/>
      <c r="K1048125" s="55"/>
      <c r="L1048125" s="55"/>
      <c r="M1048125" s="55"/>
      <c r="N1048125" s="55"/>
      <c r="O1048125" s="55"/>
      <c r="P1048125" s="125"/>
      <c r="Q1048125" s="125"/>
      <c r="R1048125" s="125"/>
      <c r="S1048125" s="125"/>
      <c r="T1048125" s="125"/>
    </row>
    <row r="1048126" s="53" customFormat="1" spans="7:20">
      <c r="G1048126" s="55"/>
      <c r="H1048126" s="55"/>
      <c r="I1048126" s="55"/>
      <c r="J1048126" s="55"/>
      <c r="K1048126" s="55"/>
      <c r="L1048126" s="55"/>
      <c r="M1048126" s="55"/>
      <c r="N1048126" s="55"/>
      <c r="O1048126" s="55"/>
      <c r="P1048126" s="125"/>
      <c r="Q1048126" s="125"/>
      <c r="R1048126" s="125"/>
      <c r="S1048126" s="125"/>
      <c r="T1048126" s="125"/>
    </row>
    <row r="1048127" s="53" customFormat="1" spans="7:20">
      <c r="G1048127" s="55"/>
      <c r="H1048127" s="55"/>
      <c r="I1048127" s="55"/>
      <c r="J1048127" s="55"/>
      <c r="K1048127" s="55"/>
      <c r="L1048127" s="55"/>
      <c r="M1048127" s="55"/>
      <c r="N1048127" s="55"/>
      <c r="O1048127" s="55"/>
      <c r="P1048127" s="125"/>
      <c r="Q1048127" s="125"/>
      <c r="R1048127" s="125"/>
      <c r="S1048127" s="125"/>
      <c r="T1048127" s="125"/>
    </row>
    <row r="1048128" s="53" customFormat="1" spans="7:20">
      <c r="G1048128" s="55"/>
      <c r="H1048128" s="55"/>
      <c r="I1048128" s="55"/>
      <c r="J1048128" s="55"/>
      <c r="K1048128" s="55"/>
      <c r="L1048128" s="55"/>
      <c r="M1048128" s="55"/>
      <c r="N1048128" s="55"/>
      <c r="O1048128" s="55"/>
      <c r="P1048128" s="125"/>
      <c r="Q1048128" s="125"/>
      <c r="R1048128" s="125"/>
      <c r="S1048128" s="125"/>
      <c r="T1048128" s="125"/>
    </row>
    <row r="1048129" s="53" customFormat="1" spans="7:20">
      <c r="G1048129" s="55"/>
      <c r="H1048129" s="55"/>
      <c r="I1048129" s="55"/>
      <c r="J1048129" s="55"/>
      <c r="K1048129" s="55"/>
      <c r="L1048129" s="55"/>
      <c r="M1048129" s="55"/>
      <c r="N1048129" s="55"/>
      <c r="O1048129" s="55"/>
      <c r="P1048129" s="125"/>
      <c r="Q1048129" s="125"/>
      <c r="R1048129" s="125"/>
      <c r="S1048129" s="125"/>
      <c r="T1048129" s="125"/>
    </row>
    <row r="1048130" s="53" customFormat="1" spans="7:20">
      <c r="G1048130" s="55"/>
      <c r="H1048130" s="55"/>
      <c r="I1048130" s="55"/>
      <c r="J1048130" s="55"/>
      <c r="K1048130" s="55"/>
      <c r="L1048130" s="55"/>
      <c r="M1048130" s="55"/>
      <c r="N1048130" s="55"/>
      <c r="O1048130" s="55"/>
      <c r="P1048130" s="125"/>
      <c r="Q1048130" s="125"/>
      <c r="R1048130" s="125"/>
      <c r="S1048130" s="125"/>
      <c r="T1048130" s="125"/>
    </row>
    <row r="1048131" s="53" customFormat="1" spans="7:20">
      <c r="G1048131" s="55"/>
      <c r="H1048131" s="55"/>
      <c r="I1048131" s="55"/>
      <c r="J1048131" s="55"/>
      <c r="K1048131" s="55"/>
      <c r="L1048131" s="55"/>
      <c r="M1048131" s="55"/>
      <c r="N1048131" s="55"/>
      <c r="O1048131" s="55"/>
      <c r="P1048131" s="125"/>
      <c r="Q1048131" s="125"/>
      <c r="R1048131" s="125"/>
      <c r="S1048131" s="125"/>
      <c r="T1048131" s="125"/>
    </row>
    <row r="1048132" s="53" customFormat="1" spans="7:20">
      <c r="G1048132" s="55"/>
      <c r="H1048132" s="55"/>
      <c r="I1048132" s="55"/>
      <c r="J1048132" s="55"/>
      <c r="K1048132" s="55"/>
      <c r="L1048132" s="55"/>
      <c r="M1048132" s="55"/>
      <c r="N1048132" s="55"/>
      <c r="O1048132" s="55"/>
      <c r="P1048132" s="125"/>
      <c r="Q1048132" s="125"/>
      <c r="R1048132" s="125"/>
      <c r="S1048132" s="125"/>
      <c r="T1048132" s="125"/>
    </row>
    <row r="1048133" s="53" customFormat="1" spans="7:20">
      <c r="G1048133" s="55"/>
      <c r="H1048133" s="55"/>
      <c r="I1048133" s="55"/>
      <c r="J1048133" s="55"/>
      <c r="K1048133" s="55"/>
      <c r="L1048133" s="55"/>
      <c r="M1048133" s="55"/>
      <c r="N1048133" s="55"/>
      <c r="O1048133" s="55"/>
      <c r="P1048133" s="125"/>
      <c r="Q1048133" s="125"/>
      <c r="R1048133" s="125"/>
      <c r="S1048133" s="125"/>
      <c r="T1048133" s="125"/>
    </row>
    <row r="1048134" s="53" customFormat="1" spans="7:20">
      <c r="G1048134" s="55"/>
      <c r="H1048134" s="55"/>
      <c r="I1048134" s="55"/>
      <c r="J1048134" s="55"/>
      <c r="K1048134" s="55"/>
      <c r="L1048134" s="55"/>
      <c r="M1048134" s="55"/>
      <c r="N1048134" s="55"/>
      <c r="O1048134" s="55"/>
      <c r="P1048134" s="125"/>
      <c r="Q1048134" s="125"/>
      <c r="R1048134" s="125"/>
      <c r="S1048134" s="125"/>
      <c r="T1048134" s="125"/>
    </row>
    <row r="1048135" s="53" customFormat="1" spans="7:20">
      <c r="G1048135" s="55"/>
      <c r="H1048135" s="55"/>
      <c r="I1048135" s="55"/>
      <c r="J1048135" s="55"/>
      <c r="K1048135" s="55"/>
      <c r="L1048135" s="55"/>
      <c r="M1048135" s="55"/>
      <c r="N1048135" s="55"/>
      <c r="O1048135" s="55"/>
      <c r="P1048135" s="125"/>
      <c r="Q1048135" s="125"/>
      <c r="R1048135" s="125"/>
      <c r="S1048135" s="125"/>
      <c r="T1048135" s="125"/>
    </row>
    <row r="1048136" s="53" customFormat="1" spans="7:20">
      <c r="G1048136" s="55"/>
      <c r="H1048136" s="55"/>
      <c r="I1048136" s="55"/>
      <c r="J1048136" s="55"/>
      <c r="K1048136" s="55"/>
      <c r="L1048136" s="55"/>
      <c r="M1048136" s="55"/>
      <c r="N1048136" s="55"/>
      <c r="O1048136" s="55"/>
      <c r="P1048136" s="125"/>
      <c r="Q1048136" s="125"/>
      <c r="R1048136" s="125"/>
      <c r="S1048136" s="125"/>
      <c r="T1048136" s="125"/>
    </row>
    <row r="1048137" s="53" customFormat="1" spans="7:20">
      <c r="G1048137" s="55"/>
      <c r="H1048137" s="55"/>
      <c r="I1048137" s="55"/>
      <c r="J1048137" s="55"/>
      <c r="K1048137" s="55"/>
      <c r="L1048137" s="55"/>
      <c r="M1048137" s="55"/>
      <c r="N1048137" s="55"/>
      <c r="O1048137" s="55"/>
      <c r="P1048137" s="125"/>
      <c r="Q1048137" s="125"/>
      <c r="R1048137" s="125"/>
      <c r="S1048137" s="125"/>
      <c r="T1048137" s="125"/>
    </row>
    <row r="1048138" s="53" customFormat="1" spans="7:20">
      <c r="G1048138" s="55"/>
      <c r="H1048138" s="55"/>
      <c r="I1048138" s="55"/>
      <c r="J1048138" s="55"/>
      <c r="K1048138" s="55"/>
      <c r="L1048138" s="55"/>
      <c r="M1048138" s="55"/>
      <c r="N1048138" s="55"/>
      <c r="O1048138" s="55"/>
      <c r="P1048138" s="125"/>
      <c r="Q1048138" s="125"/>
      <c r="R1048138" s="125"/>
      <c r="S1048138" s="125"/>
      <c r="T1048138" s="125"/>
    </row>
    <row r="1048139" s="53" customFormat="1" spans="7:20">
      <c r="G1048139" s="55"/>
      <c r="H1048139" s="55"/>
      <c r="I1048139" s="55"/>
      <c r="J1048139" s="55"/>
      <c r="K1048139" s="55"/>
      <c r="L1048139" s="55"/>
      <c r="M1048139" s="55"/>
      <c r="N1048139" s="55"/>
      <c r="O1048139" s="55"/>
      <c r="P1048139" s="125"/>
      <c r="Q1048139" s="125"/>
      <c r="R1048139" s="125"/>
      <c r="S1048139" s="125"/>
      <c r="T1048139" s="125"/>
    </row>
    <row r="1048140" s="53" customFormat="1" spans="7:20">
      <c r="G1048140" s="55"/>
      <c r="H1048140" s="55"/>
      <c r="I1048140" s="55"/>
      <c r="J1048140" s="55"/>
      <c r="K1048140" s="55"/>
      <c r="L1048140" s="55"/>
      <c r="M1048140" s="55"/>
      <c r="N1048140" s="55"/>
      <c r="O1048140" s="55"/>
      <c r="P1048140" s="125"/>
      <c r="Q1048140" s="125"/>
      <c r="R1048140" s="125"/>
      <c r="S1048140" s="125"/>
      <c r="T1048140" s="125"/>
    </row>
    <row r="1048141" s="53" customFormat="1" spans="7:20">
      <c r="G1048141" s="55"/>
      <c r="H1048141" s="55"/>
      <c r="I1048141" s="55"/>
      <c r="J1048141" s="55"/>
      <c r="K1048141" s="55"/>
      <c r="L1048141" s="55"/>
      <c r="M1048141" s="55"/>
      <c r="N1048141" s="55"/>
      <c r="O1048141" s="55"/>
      <c r="P1048141" s="125"/>
      <c r="Q1048141" s="125"/>
      <c r="R1048141" s="125"/>
      <c r="S1048141" s="125"/>
      <c r="T1048141" s="125"/>
    </row>
    <row r="1048142" s="53" customFormat="1" spans="7:20">
      <c r="G1048142" s="55"/>
      <c r="H1048142" s="55"/>
      <c r="I1048142" s="55"/>
      <c r="J1048142" s="55"/>
      <c r="K1048142" s="55"/>
      <c r="L1048142" s="55"/>
      <c r="M1048142" s="55"/>
      <c r="N1048142" s="55"/>
      <c r="O1048142" s="55"/>
      <c r="P1048142" s="125"/>
      <c r="Q1048142" s="125"/>
      <c r="R1048142" s="125"/>
      <c r="S1048142" s="125"/>
      <c r="T1048142" s="125"/>
    </row>
    <row r="1048143" s="53" customFormat="1" spans="7:20">
      <c r="G1048143" s="55"/>
      <c r="H1048143" s="55"/>
      <c r="I1048143" s="55"/>
      <c r="J1048143" s="55"/>
      <c r="K1048143" s="55"/>
      <c r="L1048143" s="55"/>
      <c r="M1048143" s="55"/>
      <c r="N1048143" s="55"/>
      <c r="O1048143" s="55"/>
      <c r="P1048143" s="125"/>
      <c r="Q1048143" s="125"/>
      <c r="R1048143" s="125"/>
      <c r="S1048143" s="125"/>
      <c r="T1048143" s="125"/>
    </row>
    <row r="1048144" s="53" customFormat="1" spans="7:20">
      <c r="G1048144" s="55"/>
      <c r="H1048144" s="55"/>
      <c r="I1048144" s="55"/>
      <c r="J1048144" s="55"/>
      <c r="K1048144" s="55"/>
      <c r="L1048144" s="55"/>
      <c r="M1048144" s="55"/>
      <c r="N1048144" s="55"/>
      <c r="O1048144" s="55"/>
      <c r="P1048144" s="125"/>
      <c r="Q1048144" s="125"/>
      <c r="R1048144" s="125"/>
      <c r="S1048144" s="125"/>
      <c r="T1048144" s="125"/>
    </row>
    <row r="1048145" s="53" customFormat="1" spans="7:20">
      <c r="G1048145" s="55"/>
      <c r="H1048145" s="55"/>
      <c r="I1048145" s="55"/>
      <c r="J1048145" s="55"/>
      <c r="K1048145" s="55"/>
      <c r="L1048145" s="55"/>
      <c r="M1048145" s="55"/>
      <c r="N1048145" s="55"/>
      <c r="O1048145" s="55"/>
      <c r="P1048145" s="125"/>
      <c r="Q1048145" s="125"/>
      <c r="R1048145" s="125"/>
      <c r="S1048145" s="125"/>
      <c r="T1048145" s="125"/>
    </row>
    <row r="1048146" s="53" customFormat="1" spans="7:20">
      <c r="G1048146" s="55"/>
      <c r="H1048146" s="55"/>
      <c r="I1048146" s="55"/>
      <c r="J1048146" s="55"/>
      <c r="K1048146" s="55"/>
      <c r="L1048146" s="55"/>
      <c r="M1048146" s="55"/>
      <c r="N1048146" s="55"/>
      <c r="O1048146" s="55"/>
      <c r="P1048146" s="125"/>
      <c r="Q1048146" s="125"/>
      <c r="R1048146" s="125"/>
      <c r="S1048146" s="125"/>
      <c r="T1048146" s="125"/>
    </row>
    <row r="1048147" s="53" customFormat="1" spans="7:20">
      <c r="G1048147" s="55"/>
      <c r="H1048147" s="55"/>
      <c r="I1048147" s="55"/>
      <c r="J1048147" s="55"/>
      <c r="K1048147" s="55"/>
      <c r="L1048147" s="55"/>
      <c r="M1048147" s="55"/>
      <c r="N1048147" s="55"/>
      <c r="O1048147" s="55"/>
      <c r="P1048147" s="125"/>
      <c r="Q1048147" s="125"/>
      <c r="R1048147" s="125"/>
      <c r="S1048147" s="125"/>
      <c r="T1048147" s="125"/>
    </row>
    <row r="1048148" s="53" customFormat="1" spans="7:20">
      <c r="G1048148" s="55"/>
      <c r="H1048148" s="55"/>
      <c r="I1048148" s="55"/>
      <c r="J1048148" s="55"/>
      <c r="K1048148" s="55"/>
      <c r="L1048148" s="55"/>
      <c r="M1048148" s="55"/>
      <c r="N1048148" s="55"/>
      <c r="O1048148" s="55"/>
      <c r="P1048148" s="125"/>
      <c r="Q1048148" s="125"/>
      <c r="R1048148" s="125"/>
      <c r="S1048148" s="125"/>
      <c r="T1048148" s="125"/>
    </row>
    <row r="1048149" s="53" customFormat="1" spans="7:20">
      <c r="G1048149" s="55"/>
      <c r="H1048149" s="55"/>
      <c r="I1048149" s="55"/>
      <c r="J1048149" s="55"/>
      <c r="K1048149" s="55"/>
      <c r="L1048149" s="55"/>
      <c r="M1048149" s="55"/>
      <c r="N1048149" s="55"/>
      <c r="O1048149" s="55"/>
      <c r="P1048149" s="125"/>
      <c r="Q1048149" s="125"/>
      <c r="R1048149" s="125"/>
      <c r="S1048149" s="125"/>
      <c r="T1048149" s="125"/>
    </row>
    <row r="1048150" s="53" customFormat="1" spans="7:20">
      <c r="G1048150" s="55"/>
      <c r="H1048150" s="55"/>
      <c r="I1048150" s="55"/>
      <c r="J1048150" s="55"/>
      <c r="K1048150" s="55"/>
      <c r="L1048150" s="55"/>
      <c r="M1048150" s="55"/>
      <c r="N1048150" s="55"/>
      <c r="O1048150" s="55"/>
      <c r="P1048150" s="125"/>
      <c r="Q1048150" s="125"/>
      <c r="R1048150" s="125"/>
      <c r="S1048150" s="125"/>
      <c r="T1048150" s="125"/>
    </row>
    <row r="1048151" s="53" customFormat="1" spans="7:20">
      <c r="G1048151" s="55"/>
      <c r="H1048151" s="55"/>
      <c r="I1048151" s="55"/>
      <c r="J1048151" s="55"/>
      <c r="K1048151" s="55"/>
      <c r="L1048151" s="55"/>
      <c r="M1048151" s="55"/>
      <c r="N1048151" s="55"/>
      <c r="O1048151" s="55"/>
      <c r="P1048151" s="125"/>
      <c r="Q1048151" s="125"/>
      <c r="R1048151" s="125"/>
      <c r="S1048151" s="125"/>
      <c r="T1048151" s="125"/>
    </row>
    <row r="1048152" s="53" customFormat="1" spans="7:20">
      <c r="G1048152" s="55"/>
      <c r="H1048152" s="55"/>
      <c r="I1048152" s="55"/>
      <c r="J1048152" s="55"/>
      <c r="K1048152" s="55"/>
      <c r="L1048152" s="55"/>
      <c r="M1048152" s="55"/>
      <c r="N1048152" s="55"/>
      <c r="O1048152" s="55"/>
      <c r="P1048152" s="125"/>
      <c r="Q1048152" s="125"/>
      <c r="R1048152" s="125"/>
      <c r="S1048152" s="125"/>
      <c r="T1048152" s="125"/>
    </row>
    <row r="1048153" s="53" customFormat="1" spans="7:20">
      <c r="G1048153" s="55"/>
      <c r="H1048153" s="55"/>
      <c r="I1048153" s="55"/>
      <c r="J1048153" s="55"/>
      <c r="K1048153" s="55"/>
      <c r="L1048153" s="55"/>
      <c r="M1048153" s="55"/>
      <c r="N1048153" s="55"/>
      <c r="O1048153" s="55"/>
      <c r="P1048153" s="125"/>
      <c r="Q1048153" s="125"/>
      <c r="R1048153" s="125"/>
      <c r="S1048153" s="125"/>
      <c r="T1048153" s="125"/>
    </row>
    <row r="1048154" s="53" customFormat="1" spans="7:20">
      <c r="G1048154" s="55"/>
      <c r="H1048154" s="55"/>
      <c r="I1048154" s="55"/>
      <c r="J1048154" s="55"/>
      <c r="K1048154" s="55"/>
      <c r="L1048154" s="55"/>
      <c r="M1048154" s="55"/>
      <c r="N1048154" s="55"/>
      <c r="O1048154" s="55"/>
      <c r="P1048154" s="125"/>
      <c r="Q1048154" s="125"/>
      <c r="R1048154" s="125"/>
      <c r="S1048154" s="125"/>
      <c r="T1048154" s="125"/>
    </row>
    <row r="1048155" s="53" customFormat="1" spans="7:20">
      <c r="G1048155" s="55"/>
      <c r="H1048155" s="55"/>
      <c r="I1048155" s="55"/>
      <c r="J1048155" s="55"/>
      <c r="K1048155" s="55"/>
      <c r="L1048155" s="55"/>
      <c r="M1048155" s="55"/>
      <c r="N1048155" s="55"/>
      <c r="O1048155" s="55"/>
      <c r="P1048155" s="125"/>
      <c r="Q1048155" s="125"/>
      <c r="R1048155" s="125"/>
      <c r="S1048155" s="125"/>
      <c r="T1048155" s="125"/>
    </row>
    <row r="1048156" s="53" customFormat="1" spans="7:20">
      <c r="G1048156" s="55"/>
      <c r="H1048156" s="55"/>
      <c r="I1048156" s="55"/>
      <c r="J1048156" s="55"/>
      <c r="K1048156" s="55"/>
      <c r="L1048156" s="55"/>
      <c r="M1048156" s="55"/>
      <c r="N1048156" s="55"/>
      <c r="O1048156" s="55"/>
      <c r="P1048156" s="125"/>
      <c r="Q1048156" s="125"/>
      <c r="R1048156" s="125"/>
      <c r="S1048156" s="125"/>
      <c r="T1048156" s="125"/>
    </row>
    <row r="1048157" s="53" customFormat="1" spans="7:20">
      <c r="G1048157" s="55"/>
      <c r="H1048157" s="55"/>
      <c r="I1048157" s="55"/>
      <c r="J1048157" s="55"/>
      <c r="K1048157" s="55"/>
      <c r="L1048157" s="55"/>
      <c r="M1048157" s="55"/>
      <c r="N1048157" s="55"/>
      <c r="O1048157" s="55"/>
      <c r="P1048157" s="125"/>
      <c r="Q1048157" s="125"/>
      <c r="R1048157" s="125"/>
      <c r="S1048157" s="125"/>
      <c r="T1048157" s="125"/>
    </row>
    <row r="1048158" s="53" customFormat="1" spans="7:20">
      <c r="G1048158" s="55"/>
      <c r="H1048158" s="55"/>
      <c r="I1048158" s="55"/>
      <c r="J1048158" s="55"/>
      <c r="K1048158" s="55"/>
      <c r="L1048158" s="55"/>
      <c r="M1048158" s="55"/>
      <c r="N1048158" s="55"/>
      <c r="O1048158" s="55"/>
      <c r="P1048158" s="125"/>
      <c r="Q1048158" s="125"/>
      <c r="R1048158" s="125"/>
      <c r="S1048158" s="125"/>
      <c r="T1048158" s="125"/>
    </row>
    <row r="1048159" s="53" customFormat="1" spans="7:20">
      <c r="G1048159" s="55"/>
      <c r="H1048159" s="55"/>
      <c r="I1048159" s="55"/>
      <c r="J1048159" s="55"/>
      <c r="K1048159" s="55"/>
      <c r="L1048159" s="55"/>
      <c r="M1048159" s="55"/>
      <c r="N1048159" s="55"/>
      <c r="O1048159" s="55"/>
      <c r="P1048159" s="125"/>
      <c r="Q1048159" s="125"/>
      <c r="R1048159" s="125"/>
      <c r="S1048159" s="125"/>
      <c r="T1048159" s="125"/>
    </row>
    <row r="1048160" s="53" customFormat="1" spans="7:20">
      <c r="G1048160" s="55"/>
      <c r="H1048160" s="55"/>
      <c r="I1048160" s="55"/>
      <c r="J1048160" s="55"/>
      <c r="K1048160" s="55"/>
      <c r="L1048160" s="55"/>
      <c r="M1048160" s="55"/>
      <c r="N1048160" s="55"/>
      <c r="O1048160" s="55"/>
      <c r="P1048160" s="125"/>
      <c r="Q1048160" s="125"/>
      <c r="R1048160" s="125"/>
      <c r="S1048160" s="125"/>
      <c r="T1048160" s="125"/>
    </row>
    <row r="1048161" s="53" customFormat="1" spans="7:20">
      <c r="G1048161" s="55"/>
      <c r="H1048161" s="55"/>
      <c r="I1048161" s="55"/>
      <c r="J1048161" s="55"/>
      <c r="K1048161" s="55"/>
      <c r="L1048161" s="55"/>
      <c r="M1048161" s="55"/>
      <c r="N1048161" s="55"/>
      <c r="O1048161" s="55"/>
      <c r="P1048161" s="125"/>
      <c r="Q1048161" s="125"/>
      <c r="R1048161" s="125"/>
      <c r="S1048161" s="125"/>
      <c r="T1048161" s="125"/>
    </row>
    <row r="1048162" s="53" customFormat="1" spans="7:20">
      <c r="G1048162" s="55"/>
      <c r="H1048162" s="55"/>
      <c r="I1048162" s="55"/>
      <c r="J1048162" s="55"/>
      <c r="K1048162" s="55"/>
      <c r="L1048162" s="55"/>
      <c r="M1048162" s="55"/>
      <c r="N1048162" s="55"/>
      <c r="O1048162" s="55"/>
      <c r="P1048162" s="125"/>
      <c r="Q1048162" s="125"/>
      <c r="R1048162" s="125"/>
      <c r="S1048162" s="125"/>
      <c r="T1048162" s="125"/>
    </row>
    <row r="1048163" s="53" customFormat="1" spans="7:20">
      <c r="G1048163" s="55"/>
      <c r="H1048163" s="55"/>
      <c r="I1048163" s="55"/>
      <c r="J1048163" s="55"/>
      <c r="K1048163" s="55"/>
      <c r="L1048163" s="55"/>
      <c r="M1048163" s="55"/>
      <c r="N1048163" s="55"/>
      <c r="O1048163" s="55"/>
      <c r="P1048163" s="125"/>
      <c r="Q1048163" s="125"/>
      <c r="R1048163" s="125"/>
      <c r="S1048163" s="125"/>
      <c r="T1048163" s="125"/>
    </row>
    <row r="1048164" s="53" customFormat="1" spans="7:20">
      <c r="G1048164" s="55"/>
      <c r="H1048164" s="55"/>
      <c r="I1048164" s="55"/>
      <c r="J1048164" s="55"/>
      <c r="K1048164" s="55"/>
      <c r="L1048164" s="55"/>
      <c r="M1048164" s="55"/>
      <c r="N1048164" s="55"/>
      <c r="O1048164" s="55"/>
      <c r="P1048164" s="125"/>
      <c r="Q1048164" s="125"/>
      <c r="R1048164" s="125"/>
      <c r="S1048164" s="125"/>
      <c r="T1048164" s="125"/>
    </row>
    <row r="1048165" s="53" customFormat="1" spans="7:20">
      <c r="G1048165" s="55"/>
      <c r="H1048165" s="55"/>
      <c r="I1048165" s="55"/>
      <c r="J1048165" s="55"/>
      <c r="K1048165" s="55"/>
      <c r="L1048165" s="55"/>
      <c r="M1048165" s="55"/>
      <c r="N1048165" s="55"/>
      <c r="O1048165" s="55"/>
      <c r="P1048165" s="125"/>
      <c r="Q1048165" s="125"/>
      <c r="R1048165" s="125"/>
      <c r="S1048165" s="125"/>
      <c r="T1048165" s="125"/>
    </row>
    <row r="1048166" s="53" customFormat="1" spans="7:20">
      <c r="G1048166" s="55"/>
      <c r="H1048166" s="55"/>
      <c r="I1048166" s="55"/>
      <c r="J1048166" s="55"/>
      <c r="K1048166" s="55"/>
      <c r="L1048166" s="55"/>
      <c r="M1048166" s="55"/>
      <c r="N1048166" s="55"/>
      <c r="O1048166" s="55"/>
      <c r="P1048166" s="125"/>
      <c r="Q1048166" s="125"/>
      <c r="R1048166" s="125"/>
      <c r="S1048166" s="125"/>
      <c r="T1048166" s="125"/>
    </row>
    <row r="1048167" s="53" customFormat="1" spans="7:20">
      <c r="G1048167" s="55"/>
      <c r="H1048167" s="55"/>
      <c r="I1048167" s="55"/>
      <c r="J1048167" s="55"/>
      <c r="K1048167" s="55"/>
      <c r="L1048167" s="55"/>
      <c r="M1048167" s="55"/>
      <c r="N1048167" s="55"/>
      <c r="O1048167" s="55"/>
      <c r="P1048167" s="125"/>
      <c r="Q1048167" s="125"/>
      <c r="R1048167" s="125"/>
      <c r="S1048167" s="125"/>
      <c r="T1048167" s="125"/>
    </row>
    <row r="1048168" s="53" customFormat="1" spans="7:20">
      <c r="G1048168" s="55"/>
      <c r="H1048168" s="55"/>
      <c r="I1048168" s="55"/>
      <c r="J1048168" s="55"/>
      <c r="K1048168" s="55"/>
      <c r="L1048168" s="55"/>
      <c r="M1048168" s="55"/>
      <c r="N1048168" s="55"/>
      <c r="O1048168" s="55"/>
      <c r="P1048168" s="125"/>
      <c r="Q1048168" s="125"/>
      <c r="R1048168" s="125"/>
      <c r="S1048168" s="125"/>
      <c r="T1048168" s="125"/>
    </row>
    <row r="1048169" s="53" customFormat="1" spans="7:20">
      <c r="G1048169" s="55"/>
      <c r="H1048169" s="55"/>
      <c r="I1048169" s="55"/>
      <c r="J1048169" s="55"/>
      <c r="K1048169" s="55"/>
      <c r="L1048169" s="55"/>
      <c r="M1048169" s="55"/>
      <c r="N1048169" s="55"/>
      <c r="O1048169" s="55"/>
      <c r="P1048169" s="125"/>
      <c r="Q1048169" s="125"/>
      <c r="R1048169" s="125"/>
      <c r="S1048169" s="125"/>
      <c r="T1048169" s="125"/>
    </row>
    <row r="1048170" s="53" customFormat="1" spans="7:20">
      <c r="G1048170" s="55"/>
      <c r="H1048170" s="55"/>
      <c r="I1048170" s="55"/>
      <c r="J1048170" s="55"/>
      <c r="K1048170" s="55"/>
      <c r="L1048170" s="55"/>
      <c r="M1048170" s="55"/>
      <c r="N1048170" s="55"/>
      <c r="O1048170" s="55"/>
      <c r="P1048170" s="125"/>
      <c r="Q1048170" s="125"/>
      <c r="R1048170" s="125"/>
      <c r="S1048170" s="125"/>
      <c r="T1048170" s="125"/>
    </row>
    <row r="1048171" s="53" customFormat="1" spans="7:20">
      <c r="G1048171" s="55"/>
      <c r="H1048171" s="55"/>
      <c r="I1048171" s="55"/>
      <c r="J1048171" s="55"/>
      <c r="K1048171" s="55"/>
      <c r="L1048171" s="55"/>
      <c r="M1048171" s="55"/>
      <c r="N1048171" s="55"/>
      <c r="O1048171" s="55"/>
      <c r="P1048171" s="125"/>
      <c r="Q1048171" s="125"/>
      <c r="R1048171" s="125"/>
      <c r="S1048171" s="125"/>
      <c r="T1048171" s="125"/>
    </row>
    <row r="1048172" s="53" customFormat="1" spans="7:20">
      <c r="G1048172" s="55"/>
      <c r="H1048172" s="55"/>
      <c r="I1048172" s="55"/>
      <c r="J1048172" s="55"/>
      <c r="K1048172" s="55"/>
      <c r="L1048172" s="55"/>
      <c r="M1048172" s="55"/>
      <c r="N1048172" s="55"/>
      <c r="O1048172" s="55"/>
      <c r="P1048172" s="125"/>
      <c r="Q1048172" s="125"/>
      <c r="R1048172" s="125"/>
      <c r="S1048172" s="125"/>
      <c r="T1048172" s="125"/>
    </row>
    <row r="1048173" s="53" customFormat="1" spans="7:20">
      <c r="G1048173" s="55"/>
      <c r="H1048173" s="55"/>
      <c r="I1048173" s="55"/>
      <c r="J1048173" s="55"/>
      <c r="K1048173" s="55"/>
      <c r="L1048173" s="55"/>
      <c r="M1048173" s="55"/>
      <c r="N1048173" s="55"/>
      <c r="O1048173" s="55"/>
      <c r="P1048173" s="125"/>
      <c r="Q1048173" s="125"/>
      <c r="R1048173" s="125"/>
      <c r="S1048173" s="125"/>
      <c r="T1048173" s="125"/>
    </row>
    <row r="1048174" s="53" customFormat="1" spans="7:20">
      <c r="G1048174" s="55"/>
      <c r="H1048174" s="55"/>
      <c r="I1048174" s="55"/>
      <c r="J1048174" s="55"/>
      <c r="K1048174" s="55"/>
      <c r="L1048174" s="55"/>
      <c r="M1048174" s="55"/>
      <c r="N1048174" s="55"/>
      <c r="O1048174" s="55"/>
      <c r="P1048174" s="125"/>
      <c r="Q1048174" s="125"/>
      <c r="R1048174" s="125"/>
      <c r="S1048174" s="125"/>
      <c r="T1048174" s="125"/>
    </row>
    <row r="1048175" s="53" customFormat="1" spans="7:20">
      <c r="G1048175" s="55"/>
      <c r="H1048175" s="55"/>
      <c r="I1048175" s="55"/>
      <c r="J1048175" s="55"/>
      <c r="K1048175" s="55"/>
      <c r="L1048175" s="55"/>
      <c r="M1048175" s="55"/>
      <c r="N1048175" s="55"/>
      <c r="O1048175" s="55"/>
      <c r="P1048175" s="125"/>
      <c r="Q1048175" s="125"/>
      <c r="R1048175" s="125"/>
      <c r="S1048175" s="125"/>
      <c r="T1048175" s="125"/>
    </row>
    <row r="1048176" s="53" customFormat="1" spans="7:20">
      <c r="G1048176" s="55"/>
      <c r="H1048176" s="55"/>
      <c r="I1048176" s="55"/>
      <c r="J1048176" s="55"/>
      <c r="K1048176" s="55"/>
      <c r="L1048176" s="55"/>
      <c r="M1048176" s="55"/>
      <c r="N1048176" s="55"/>
      <c r="O1048176" s="55"/>
      <c r="P1048176" s="125"/>
      <c r="Q1048176" s="125"/>
      <c r="R1048176" s="125"/>
      <c r="S1048176" s="125"/>
      <c r="T1048176" s="125"/>
    </row>
    <row r="1048177" s="53" customFormat="1" spans="7:20">
      <c r="G1048177" s="55"/>
      <c r="H1048177" s="55"/>
      <c r="I1048177" s="55"/>
      <c r="J1048177" s="55"/>
      <c r="K1048177" s="55"/>
      <c r="L1048177" s="55"/>
      <c r="M1048177" s="55"/>
      <c r="N1048177" s="55"/>
      <c r="O1048177" s="55"/>
      <c r="P1048177" s="125"/>
      <c r="Q1048177" s="125"/>
      <c r="R1048177" s="125"/>
      <c r="S1048177" s="125"/>
      <c r="T1048177" s="125"/>
    </row>
    <row r="1048178" s="53" customFormat="1" spans="7:20">
      <c r="G1048178" s="55"/>
      <c r="H1048178" s="55"/>
      <c r="I1048178" s="55"/>
      <c r="J1048178" s="55"/>
      <c r="K1048178" s="55"/>
      <c r="L1048178" s="55"/>
      <c r="M1048178" s="55"/>
      <c r="N1048178" s="55"/>
      <c r="O1048178" s="55"/>
      <c r="P1048178" s="125"/>
      <c r="Q1048178" s="125"/>
      <c r="R1048178" s="125"/>
      <c r="S1048178" s="125"/>
      <c r="T1048178" s="125"/>
    </row>
    <row r="1048179" s="53" customFormat="1" spans="7:20">
      <c r="G1048179" s="55"/>
      <c r="H1048179" s="55"/>
      <c r="I1048179" s="55"/>
      <c r="J1048179" s="55"/>
      <c r="K1048179" s="55"/>
      <c r="L1048179" s="55"/>
      <c r="M1048179" s="55"/>
      <c r="N1048179" s="55"/>
      <c r="O1048179" s="55"/>
      <c r="P1048179" s="125"/>
      <c r="Q1048179" s="125"/>
      <c r="R1048179" s="125"/>
      <c r="S1048179" s="125"/>
      <c r="T1048179" s="125"/>
    </row>
    <row r="1048180" s="53" customFormat="1" spans="7:20">
      <c r="G1048180" s="55"/>
      <c r="H1048180" s="55"/>
      <c r="I1048180" s="55"/>
      <c r="J1048180" s="55"/>
      <c r="K1048180" s="55"/>
      <c r="L1048180" s="55"/>
      <c r="M1048180" s="55"/>
      <c r="N1048180" s="55"/>
      <c r="O1048180" s="55"/>
      <c r="P1048180" s="125"/>
      <c r="Q1048180" s="125"/>
      <c r="R1048180" s="125"/>
      <c r="S1048180" s="125"/>
      <c r="T1048180" s="125"/>
    </row>
    <row r="1048181" s="53" customFormat="1" spans="7:20">
      <c r="G1048181" s="55"/>
      <c r="H1048181" s="55"/>
      <c r="I1048181" s="55"/>
      <c r="J1048181" s="55"/>
      <c r="K1048181" s="55"/>
      <c r="L1048181" s="55"/>
      <c r="M1048181" s="55"/>
      <c r="N1048181" s="55"/>
      <c r="O1048181" s="55"/>
      <c r="P1048181" s="125"/>
      <c r="Q1048181" s="125"/>
      <c r="R1048181" s="125"/>
      <c r="S1048181" s="125"/>
      <c r="T1048181" s="125"/>
    </row>
    <row r="1048182" s="53" customFormat="1" spans="7:20">
      <c r="G1048182" s="55"/>
      <c r="H1048182" s="55"/>
      <c r="I1048182" s="55"/>
      <c r="J1048182" s="55"/>
      <c r="K1048182" s="55"/>
      <c r="L1048182" s="55"/>
      <c r="M1048182" s="55"/>
      <c r="N1048182" s="55"/>
      <c r="O1048182" s="55"/>
      <c r="P1048182" s="125"/>
      <c r="Q1048182" s="125"/>
      <c r="R1048182" s="125"/>
      <c r="S1048182" s="125"/>
      <c r="T1048182" s="125"/>
    </row>
    <row r="1048183" s="53" customFormat="1" spans="7:20">
      <c r="G1048183" s="55"/>
      <c r="H1048183" s="55"/>
      <c r="I1048183" s="55"/>
      <c r="J1048183" s="55"/>
      <c r="K1048183" s="55"/>
      <c r="L1048183" s="55"/>
      <c r="M1048183" s="55"/>
      <c r="N1048183" s="55"/>
      <c r="O1048183" s="55"/>
      <c r="P1048183" s="125"/>
      <c r="Q1048183" s="125"/>
      <c r="R1048183" s="125"/>
      <c r="S1048183" s="125"/>
      <c r="T1048183" s="125"/>
    </row>
    <row r="1048184" s="53" customFormat="1" spans="7:20">
      <c r="G1048184" s="55"/>
      <c r="H1048184" s="55"/>
      <c r="I1048184" s="55"/>
      <c r="J1048184" s="55"/>
      <c r="K1048184" s="55"/>
      <c r="L1048184" s="55"/>
      <c r="M1048184" s="55"/>
      <c r="N1048184" s="55"/>
      <c r="O1048184" s="55"/>
      <c r="P1048184" s="125"/>
      <c r="Q1048184" s="125"/>
      <c r="R1048184" s="125"/>
      <c r="S1048184" s="125"/>
      <c r="T1048184" s="125"/>
    </row>
    <row r="1048185" s="53" customFormat="1" spans="7:20">
      <c r="G1048185" s="55"/>
      <c r="H1048185" s="55"/>
      <c r="I1048185" s="55"/>
      <c r="J1048185" s="55"/>
      <c r="K1048185" s="55"/>
      <c r="L1048185" s="55"/>
      <c r="M1048185" s="55"/>
      <c r="N1048185" s="55"/>
      <c r="O1048185" s="55"/>
      <c r="P1048185" s="125"/>
      <c r="Q1048185" s="125"/>
      <c r="R1048185" s="125"/>
      <c r="S1048185" s="125"/>
      <c r="T1048185" s="125"/>
    </row>
    <row r="1048186" s="53" customFormat="1" spans="7:20">
      <c r="G1048186" s="55"/>
      <c r="H1048186" s="55"/>
      <c r="I1048186" s="55"/>
      <c r="J1048186" s="55"/>
      <c r="K1048186" s="55"/>
      <c r="L1048186" s="55"/>
      <c r="M1048186" s="55"/>
      <c r="N1048186" s="55"/>
      <c r="O1048186" s="55"/>
      <c r="P1048186" s="125"/>
      <c r="Q1048186" s="125"/>
      <c r="R1048186" s="125"/>
      <c r="S1048186" s="125"/>
      <c r="T1048186" s="125"/>
    </row>
    <row r="1048187" s="53" customFormat="1" spans="7:20">
      <c r="G1048187" s="55"/>
      <c r="H1048187" s="55"/>
      <c r="I1048187" s="55"/>
      <c r="J1048187" s="55"/>
      <c r="K1048187" s="55"/>
      <c r="L1048187" s="55"/>
      <c r="M1048187" s="55"/>
      <c r="N1048187" s="55"/>
      <c r="O1048187" s="55"/>
      <c r="P1048187" s="125"/>
      <c r="Q1048187" s="125"/>
      <c r="R1048187" s="125"/>
      <c r="S1048187" s="125"/>
      <c r="T1048187" s="125"/>
    </row>
    <row r="1048188" s="53" customFormat="1" spans="7:20">
      <c r="G1048188" s="55"/>
      <c r="H1048188" s="55"/>
      <c r="I1048188" s="55"/>
      <c r="J1048188" s="55"/>
      <c r="K1048188" s="55"/>
      <c r="L1048188" s="55"/>
      <c r="M1048188" s="55"/>
      <c r="N1048188" s="55"/>
      <c r="O1048188" s="55"/>
      <c r="P1048188" s="125"/>
      <c r="Q1048188" s="125"/>
      <c r="R1048188" s="125"/>
      <c r="S1048188" s="125"/>
      <c r="T1048188" s="125"/>
    </row>
    <row r="1048189" s="53" customFormat="1" spans="7:20">
      <c r="G1048189" s="55"/>
      <c r="H1048189" s="55"/>
      <c r="I1048189" s="55"/>
      <c r="J1048189" s="55"/>
      <c r="K1048189" s="55"/>
      <c r="L1048189" s="55"/>
      <c r="M1048189" s="55"/>
      <c r="N1048189" s="55"/>
      <c r="O1048189" s="55"/>
      <c r="P1048189" s="125"/>
      <c r="Q1048189" s="125"/>
      <c r="R1048189" s="125"/>
      <c r="S1048189" s="125"/>
      <c r="T1048189" s="125"/>
    </row>
    <row r="1048190" s="53" customFormat="1" spans="7:20">
      <c r="G1048190" s="55"/>
      <c r="H1048190" s="55"/>
      <c r="I1048190" s="55"/>
      <c r="J1048190" s="55"/>
      <c r="K1048190" s="55"/>
      <c r="L1048190" s="55"/>
      <c r="M1048190" s="55"/>
      <c r="N1048190" s="55"/>
      <c r="O1048190" s="55"/>
      <c r="P1048190" s="125"/>
      <c r="Q1048190" s="125"/>
      <c r="R1048190" s="125"/>
      <c r="S1048190" s="125"/>
      <c r="T1048190" s="125"/>
    </row>
    <row r="1048191" s="53" customFormat="1" spans="7:20">
      <c r="G1048191" s="55"/>
      <c r="H1048191" s="55"/>
      <c r="I1048191" s="55"/>
      <c r="J1048191" s="55"/>
      <c r="K1048191" s="55"/>
      <c r="L1048191" s="55"/>
      <c r="M1048191" s="55"/>
      <c r="N1048191" s="55"/>
      <c r="O1048191" s="55"/>
      <c r="P1048191" s="125"/>
      <c r="Q1048191" s="125"/>
      <c r="R1048191" s="125"/>
      <c r="S1048191" s="125"/>
      <c r="T1048191" s="125"/>
    </row>
    <row r="1048192" s="53" customFormat="1" spans="7:20">
      <c r="G1048192" s="55"/>
      <c r="H1048192" s="55"/>
      <c r="I1048192" s="55"/>
      <c r="J1048192" s="55"/>
      <c r="K1048192" s="55"/>
      <c r="L1048192" s="55"/>
      <c r="M1048192" s="55"/>
      <c r="N1048192" s="55"/>
      <c r="O1048192" s="55"/>
      <c r="P1048192" s="125"/>
      <c r="Q1048192" s="125"/>
      <c r="R1048192" s="125"/>
      <c r="S1048192" s="125"/>
      <c r="T1048192" s="125"/>
    </row>
    <row r="1048193" s="53" customFormat="1" spans="7:20">
      <c r="G1048193" s="55"/>
      <c r="H1048193" s="55"/>
      <c r="I1048193" s="55"/>
      <c r="J1048193" s="55"/>
      <c r="K1048193" s="55"/>
      <c r="L1048193" s="55"/>
      <c r="M1048193" s="55"/>
      <c r="N1048193" s="55"/>
      <c r="O1048193" s="55"/>
      <c r="P1048193" s="125"/>
      <c r="Q1048193" s="125"/>
      <c r="R1048193" s="125"/>
      <c r="S1048193" s="125"/>
      <c r="T1048193" s="125"/>
    </row>
    <row r="1048194" s="53" customFormat="1" spans="7:20">
      <c r="G1048194" s="55"/>
      <c r="H1048194" s="55"/>
      <c r="I1048194" s="55"/>
      <c r="J1048194" s="55"/>
      <c r="K1048194" s="55"/>
      <c r="L1048194" s="55"/>
      <c r="M1048194" s="55"/>
      <c r="N1048194" s="55"/>
      <c r="O1048194" s="55"/>
      <c r="P1048194" s="125"/>
      <c r="Q1048194" s="125"/>
      <c r="R1048194" s="125"/>
      <c r="S1048194" s="125"/>
      <c r="T1048194" s="125"/>
    </row>
    <row r="1048195" s="53" customFormat="1" spans="7:20">
      <c r="G1048195" s="55"/>
      <c r="H1048195" s="55"/>
      <c r="I1048195" s="55"/>
      <c r="J1048195" s="55"/>
      <c r="K1048195" s="55"/>
      <c r="L1048195" s="55"/>
      <c r="M1048195" s="55"/>
      <c r="N1048195" s="55"/>
      <c r="O1048195" s="55"/>
      <c r="P1048195" s="125"/>
      <c r="Q1048195" s="125"/>
      <c r="R1048195" s="125"/>
      <c r="S1048195" s="125"/>
      <c r="T1048195" s="125"/>
    </row>
    <row r="1048196" s="53" customFormat="1" spans="7:20">
      <c r="G1048196" s="55"/>
      <c r="H1048196" s="55"/>
      <c r="I1048196" s="55"/>
      <c r="J1048196" s="55"/>
      <c r="K1048196" s="55"/>
      <c r="L1048196" s="55"/>
      <c r="M1048196" s="55"/>
      <c r="N1048196" s="55"/>
      <c r="O1048196" s="55"/>
      <c r="P1048196" s="125"/>
      <c r="Q1048196" s="125"/>
      <c r="R1048196" s="125"/>
      <c r="S1048196" s="125"/>
      <c r="T1048196" s="125"/>
    </row>
    <row r="1048197" s="53" customFormat="1" spans="7:20">
      <c r="G1048197" s="55"/>
      <c r="H1048197" s="55"/>
      <c r="I1048197" s="55"/>
      <c r="J1048197" s="55"/>
      <c r="K1048197" s="55"/>
      <c r="L1048197" s="55"/>
      <c r="M1048197" s="55"/>
      <c r="N1048197" s="55"/>
      <c r="O1048197" s="55"/>
      <c r="P1048197" s="125"/>
      <c r="Q1048197" s="125"/>
      <c r="R1048197" s="125"/>
      <c r="S1048197" s="125"/>
      <c r="T1048197" s="125"/>
    </row>
    <row r="1048198" s="53" customFormat="1" spans="7:20">
      <c r="G1048198" s="55"/>
      <c r="H1048198" s="55"/>
      <c r="I1048198" s="55"/>
      <c r="J1048198" s="55"/>
      <c r="K1048198" s="55"/>
      <c r="L1048198" s="55"/>
      <c r="M1048198" s="55"/>
      <c r="N1048198" s="55"/>
      <c r="O1048198" s="55"/>
      <c r="P1048198" s="125"/>
      <c r="Q1048198" s="125"/>
      <c r="R1048198" s="125"/>
      <c r="S1048198" s="125"/>
      <c r="T1048198" s="125"/>
    </row>
    <row r="1048199" s="53" customFormat="1" spans="7:20">
      <c r="G1048199" s="55"/>
      <c r="H1048199" s="55"/>
      <c r="I1048199" s="55"/>
      <c r="J1048199" s="55"/>
      <c r="K1048199" s="55"/>
      <c r="L1048199" s="55"/>
      <c r="M1048199" s="55"/>
      <c r="N1048199" s="55"/>
      <c r="O1048199" s="55"/>
      <c r="P1048199" s="125"/>
      <c r="Q1048199" s="125"/>
      <c r="R1048199" s="125"/>
      <c r="S1048199" s="125"/>
      <c r="T1048199" s="125"/>
    </row>
    <row r="1048200" s="53" customFormat="1" spans="7:20">
      <c r="G1048200" s="55"/>
      <c r="H1048200" s="55"/>
      <c r="I1048200" s="55"/>
      <c r="J1048200" s="55"/>
      <c r="K1048200" s="55"/>
      <c r="L1048200" s="55"/>
      <c r="M1048200" s="55"/>
      <c r="N1048200" s="55"/>
      <c r="O1048200" s="55"/>
      <c r="P1048200" s="125"/>
      <c r="Q1048200" s="125"/>
      <c r="R1048200" s="125"/>
      <c r="S1048200" s="125"/>
      <c r="T1048200" s="125"/>
    </row>
    <row r="1048201" s="53" customFormat="1" spans="7:20">
      <c r="G1048201" s="55"/>
      <c r="H1048201" s="55"/>
      <c r="I1048201" s="55"/>
      <c r="J1048201" s="55"/>
      <c r="K1048201" s="55"/>
      <c r="L1048201" s="55"/>
      <c r="M1048201" s="55"/>
      <c r="N1048201" s="55"/>
      <c r="O1048201" s="55"/>
      <c r="P1048201" s="125"/>
      <c r="Q1048201" s="125"/>
      <c r="R1048201" s="125"/>
      <c r="S1048201" s="125"/>
      <c r="T1048201" s="125"/>
    </row>
    <row r="1048202" s="53" customFormat="1" spans="7:20">
      <c r="G1048202" s="55"/>
      <c r="H1048202" s="55"/>
      <c r="I1048202" s="55"/>
      <c r="J1048202" s="55"/>
      <c r="K1048202" s="55"/>
      <c r="L1048202" s="55"/>
      <c r="M1048202" s="55"/>
      <c r="N1048202" s="55"/>
      <c r="O1048202" s="55"/>
      <c r="P1048202" s="125"/>
      <c r="Q1048202" s="125"/>
      <c r="R1048202" s="125"/>
      <c r="S1048202" s="125"/>
      <c r="T1048202" s="125"/>
    </row>
    <row r="1048203" s="53" customFormat="1" spans="7:20">
      <c r="G1048203" s="55"/>
      <c r="H1048203" s="55"/>
      <c r="I1048203" s="55"/>
      <c r="J1048203" s="55"/>
      <c r="K1048203" s="55"/>
      <c r="L1048203" s="55"/>
      <c r="M1048203" s="55"/>
      <c r="N1048203" s="55"/>
      <c r="O1048203" s="55"/>
      <c r="P1048203" s="125"/>
      <c r="Q1048203" s="125"/>
      <c r="R1048203" s="125"/>
      <c r="S1048203" s="125"/>
      <c r="T1048203" s="125"/>
    </row>
    <row r="1048204" s="53" customFormat="1" spans="7:20">
      <c r="G1048204" s="55"/>
      <c r="H1048204" s="55"/>
      <c r="I1048204" s="55"/>
      <c r="J1048204" s="55"/>
      <c r="K1048204" s="55"/>
      <c r="L1048204" s="55"/>
      <c r="M1048204" s="55"/>
      <c r="N1048204" s="55"/>
      <c r="O1048204" s="55"/>
      <c r="P1048204" s="125"/>
      <c r="Q1048204" s="125"/>
      <c r="R1048204" s="125"/>
      <c r="S1048204" s="125"/>
      <c r="T1048204" s="125"/>
    </row>
    <row r="1048205" s="53" customFormat="1" spans="7:20">
      <c r="G1048205" s="55"/>
      <c r="H1048205" s="55"/>
      <c r="I1048205" s="55"/>
      <c r="J1048205" s="55"/>
      <c r="K1048205" s="55"/>
      <c r="L1048205" s="55"/>
      <c r="M1048205" s="55"/>
      <c r="N1048205" s="55"/>
      <c r="O1048205" s="55"/>
      <c r="P1048205" s="125"/>
      <c r="Q1048205" s="125"/>
      <c r="R1048205" s="125"/>
      <c r="S1048205" s="125"/>
      <c r="T1048205" s="125"/>
    </row>
    <row r="1048206" s="53" customFormat="1" spans="7:20">
      <c r="G1048206" s="55"/>
      <c r="H1048206" s="55"/>
      <c r="I1048206" s="55"/>
      <c r="J1048206" s="55"/>
      <c r="K1048206" s="55"/>
      <c r="L1048206" s="55"/>
      <c r="M1048206" s="55"/>
      <c r="N1048206" s="55"/>
      <c r="O1048206" s="55"/>
      <c r="P1048206" s="125"/>
      <c r="Q1048206" s="125"/>
      <c r="R1048206" s="125"/>
      <c r="S1048206" s="125"/>
      <c r="T1048206" s="125"/>
    </row>
    <row r="1048207" s="53" customFormat="1" spans="7:20">
      <c r="G1048207" s="55"/>
      <c r="H1048207" s="55"/>
      <c r="I1048207" s="55"/>
      <c r="J1048207" s="55"/>
      <c r="K1048207" s="55"/>
      <c r="L1048207" s="55"/>
      <c r="M1048207" s="55"/>
      <c r="N1048207" s="55"/>
      <c r="O1048207" s="55"/>
      <c r="P1048207" s="125"/>
      <c r="Q1048207" s="125"/>
      <c r="R1048207" s="125"/>
      <c r="S1048207" s="125"/>
      <c r="T1048207" s="125"/>
    </row>
    <row r="1048208" s="53" customFormat="1" spans="7:20">
      <c r="G1048208" s="55"/>
      <c r="H1048208" s="55"/>
      <c r="I1048208" s="55"/>
      <c r="J1048208" s="55"/>
      <c r="K1048208" s="55"/>
      <c r="L1048208" s="55"/>
      <c r="M1048208" s="55"/>
      <c r="N1048208" s="55"/>
      <c r="O1048208" s="55"/>
      <c r="P1048208" s="125"/>
      <c r="Q1048208" s="125"/>
      <c r="R1048208" s="125"/>
      <c r="S1048208" s="125"/>
      <c r="T1048208" s="125"/>
    </row>
    <row r="1048209" s="53" customFormat="1" spans="7:20">
      <c r="G1048209" s="55"/>
      <c r="H1048209" s="55"/>
      <c r="I1048209" s="55"/>
      <c r="J1048209" s="55"/>
      <c r="K1048209" s="55"/>
      <c r="L1048209" s="55"/>
      <c r="M1048209" s="55"/>
      <c r="N1048209" s="55"/>
      <c r="O1048209" s="55"/>
      <c r="P1048209" s="125"/>
      <c r="Q1048209" s="125"/>
      <c r="R1048209" s="125"/>
      <c r="S1048209" s="125"/>
      <c r="T1048209" s="125"/>
    </row>
    <row r="1048210" s="53" customFormat="1" spans="7:20">
      <c r="G1048210" s="55"/>
      <c r="H1048210" s="55"/>
      <c r="I1048210" s="55"/>
      <c r="J1048210" s="55"/>
      <c r="K1048210" s="55"/>
      <c r="L1048210" s="55"/>
      <c r="M1048210" s="55"/>
      <c r="N1048210" s="55"/>
      <c r="O1048210" s="55"/>
      <c r="P1048210" s="125"/>
      <c r="Q1048210" s="125"/>
      <c r="R1048210" s="125"/>
      <c r="S1048210" s="125"/>
      <c r="T1048210" s="125"/>
    </row>
    <row r="1048211" s="53" customFormat="1" spans="7:20">
      <c r="G1048211" s="55"/>
      <c r="H1048211" s="55"/>
      <c r="I1048211" s="55"/>
      <c r="J1048211" s="55"/>
      <c r="K1048211" s="55"/>
      <c r="L1048211" s="55"/>
      <c r="M1048211" s="55"/>
      <c r="N1048211" s="55"/>
      <c r="O1048211" s="55"/>
      <c r="P1048211" s="125"/>
      <c r="Q1048211" s="125"/>
      <c r="R1048211" s="125"/>
      <c r="S1048211" s="125"/>
      <c r="T1048211" s="125"/>
    </row>
    <row r="1048212" s="53" customFormat="1" spans="7:20">
      <c r="G1048212" s="55"/>
      <c r="H1048212" s="55"/>
      <c r="I1048212" s="55"/>
      <c r="J1048212" s="55"/>
      <c r="K1048212" s="55"/>
      <c r="L1048212" s="55"/>
      <c r="M1048212" s="55"/>
      <c r="N1048212" s="55"/>
      <c r="O1048212" s="55"/>
      <c r="P1048212" s="125"/>
      <c r="Q1048212" s="125"/>
      <c r="R1048212" s="125"/>
      <c r="S1048212" s="125"/>
      <c r="T1048212" s="125"/>
    </row>
    <row r="1048213" s="53" customFormat="1" spans="7:20">
      <c r="G1048213" s="55"/>
      <c r="H1048213" s="55"/>
      <c r="I1048213" s="55"/>
      <c r="J1048213" s="55"/>
      <c r="K1048213" s="55"/>
      <c r="L1048213" s="55"/>
      <c r="M1048213" s="55"/>
      <c r="N1048213" s="55"/>
      <c r="O1048213" s="55"/>
      <c r="P1048213" s="125"/>
      <c r="Q1048213" s="125"/>
      <c r="R1048213" s="125"/>
      <c r="S1048213" s="125"/>
      <c r="T1048213" s="125"/>
    </row>
    <row r="1048214" s="53" customFormat="1" spans="7:20">
      <c r="G1048214" s="55"/>
      <c r="H1048214" s="55"/>
      <c r="I1048214" s="55"/>
      <c r="J1048214" s="55"/>
      <c r="K1048214" s="55"/>
      <c r="L1048214" s="55"/>
      <c r="M1048214" s="55"/>
      <c r="N1048214" s="55"/>
      <c r="O1048214" s="55"/>
      <c r="P1048214" s="125"/>
      <c r="Q1048214" s="125"/>
      <c r="R1048214" s="125"/>
      <c r="S1048214" s="125"/>
      <c r="T1048214" s="125"/>
    </row>
    <row r="1048215" s="53" customFormat="1" spans="7:20">
      <c r="G1048215" s="55"/>
      <c r="H1048215" s="55"/>
      <c r="I1048215" s="55"/>
      <c r="J1048215" s="55"/>
      <c r="K1048215" s="55"/>
      <c r="L1048215" s="55"/>
      <c r="M1048215" s="55"/>
      <c r="N1048215" s="55"/>
      <c r="O1048215" s="55"/>
      <c r="P1048215" s="125"/>
      <c r="Q1048215" s="125"/>
      <c r="R1048215" s="125"/>
      <c r="S1048215" s="125"/>
      <c r="T1048215" s="125"/>
    </row>
    <row r="1048216" s="53" customFormat="1" spans="7:20">
      <c r="G1048216" s="55"/>
      <c r="H1048216" s="55"/>
      <c r="I1048216" s="55"/>
      <c r="J1048216" s="55"/>
      <c r="K1048216" s="55"/>
      <c r="L1048216" s="55"/>
      <c r="M1048216" s="55"/>
      <c r="N1048216" s="55"/>
      <c r="O1048216" s="55"/>
      <c r="P1048216" s="125"/>
      <c r="Q1048216" s="125"/>
      <c r="R1048216" s="125"/>
      <c r="S1048216" s="125"/>
      <c r="T1048216" s="125"/>
    </row>
    <row r="1048217" s="53" customFormat="1" spans="7:20">
      <c r="G1048217" s="55"/>
      <c r="H1048217" s="55"/>
      <c r="I1048217" s="55"/>
      <c r="J1048217" s="55"/>
      <c r="K1048217" s="55"/>
      <c r="L1048217" s="55"/>
      <c r="M1048217" s="55"/>
      <c r="N1048217" s="55"/>
      <c r="O1048217" s="55"/>
      <c r="P1048217" s="125"/>
      <c r="Q1048217" s="125"/>
      <c r="R1048217" s="125"/>
      <c r="S1048217" s="125"/>
      <c r="T1048217" s="125"/>
    </row>
    <row r="1048218" s="53" customFormat="1" spans="7:20">
      <c r="G1048218" s="55"/>
      <c r="H1048218" s="55"/>
      <c r="I1048218" s="55"/>
      <c r="J1048218" s="55"/>
      <c r="K1048218" s="55"/>
      <c r="L1048218" s="55"/>
      <c r="M1048218" s="55"/>
      <c r="N1048218" s="55"/>
      <c r="O1048218" s="55"/>
      <c r="P1048218" s="125"/>
      <c r="Q1048218" s="125"/>
      <c r="R1048218" s="125"/>
      <c r="S1048218" s="125"/>
      <c r="T1048218" s="125"/>
    </row>
    <row r="1048219" s="53" customFormat="1" spans="7:20">
      <c r="G1048219" s="55"/>
      <c r="H1048219" s="55"/>
      <c r="I1048219" s="55"/>
      <c r="J1048219" s="55"/>
      <c r="K1048219" s="55"/>
      <c r="L1048219" s="55"/>
      <c r="M1048219" s="55"/>
      <c r="N1048219" s="55"/>
      <c r="O1048219" s="55"/>
      <c r="P1048219" s="125"/>
      <c r="Q1048219" s="125"/>
      <c r="R1048219" s="125"/>
      <c r="S1048219" s="125"/>
      <c r="T1048219" s="125"/>
    </row>
    <row r="1048220" s="53" customFormat="1" spans="7:20">
      <c r="G1048220" s="55"/>
      <c r="H1048220" s="55"/>
      <c r="I1048220" s="55"/>
      <c r="J1048220" s="55"/>
      <c r="K1048220" s="55"/>
      <c r="L1048220" s="55"/>
      <c r="M1048220" s="55"/>
      <c r="N1048220" s="55"/>
      <c r="O1048220" s="55"/>
      <c r="P1048220" s="125"/>
      <c r="Q1048220" s="125"/>
      <c r="R1048220" s="125"/>
      <c r="S1048220" s="125"/>
      <c r="T1048220" s="125"/>
    </row>
    <row r="1048221" s="53" customFormat="1" spans="7:20">
      <c r="G1048221" s="55"/>
      <c r="H1048221" s="55"/>
      <c r="I1048221" s="55"/>
      <c r="J1048221" s="55"/>
      <c r="K1048221" s="55"/>
      <c r="L1048221" s="55"/>
      <c r="M1048221" s="55"/>
      <c r="N1048221" s="55"/>
      <c r="O1048221" s="55"/>
      <c r="P1048221" s="125"/>
      <c r="Q1048221" s="125"/>
      <c r="R1048221" s="125"/>
      <c r="S1048221" s="125"/>
      <c r="T1048221" s="125"/>
    </row>
    <row r="1048222" s="53" customFormat="1" spans="7:20">
      <c r="G1048222" s="55"/>
      <c r="H1048222" s="55"/>
      <c r="I1048222" s="55"/>
      <c r="J1048222" s="55"/>
      <c r="K1048222" s="55"/>
      <c r="L1048222" s="55"/>
      <c r="M1048222" s="55"/>
      <c r="N1048222" s="55"/>
      <c r="O1048222" s="55"/>
      <c r="P1048222" s="125"/>
      <c r="Q1048222" s="125"/>
      <c r="R1048222" s="125"/>
      <c r="S1048222" s="125"/>
      <c r="T1048222" s="125"/>
    </row>
    <row r="1048223" s="53" customFormat="1" spans="7:20">
      <c r="G1048223" s="55"/>
      <c r="H1048223" s="55"/>
      <c r="I1048223" s="55"/>
      <c r="J1048223" s="55"/>
      <c r="K1048223" s="55"/>
      <c r="L1048223" s="55"/>
      <c r="M1048223" s="55"/>
      <c r="N1048223" s="55"/>
      <c r="O1048223" s="55"/>
      <c r="P1048223" s="125"/>
      <c r="Q1048223" s="125"/>
      <c r="R1048223" s="125"/>
      <c r="S1048223" s="125"/>
      <c r="T1048223" s="125"/>
    </row>
    <row r="1048224" s="53" customFormat="1" spans="7:20">
      <c r="G1048224" s="55"/>
      <c r="H1048224" s="55"/>
      <c r="I1048224" s="55"/>
      <c r="J1048224" s="55"/>
      <c r="K1048224" s="55"/>
      <c r="L1048224" s="55"/>
      <c r="M1048224" s="55"/>
      <c r="N1048224" s="55"/>
      <c r="O1048224" s="55"/>
      <c r="P1048224" s="125"/>
      <c r="Q1048224" s="125"/>
      <c r="R1048224" s="125"/>
      <c r="S1048224" s="125"/>
      <c r="T1048224" s="125"/>
    </row>
    <row r="1048225" s="53" customFormat="1" spans="7:20">
      <c r="G1048225" s="55"/>
      <c r="H1048225" s="55"/>
      <c r="I1048225" s="55"/>
      <c r="J1048225" s="55"/>
      <c r="K1048225" s="55"/>
      <c r="L1048225" s="55"/>
      <c r="M1048225" s="55"/>
      <c r="N1048225" s="55"/>
      <c r="O1048225" s="55"/>
      <c r="P1048225" s="125"/>
      <c r="Q1048225" s="125"/>
      <c r="R1048225" s="125"/>
      <c r="S1048225" s="125"/>
      <c r="T1048225" s="125"/>
    </row>
    <row r="1048226" s="53" customFormat="1" spans="7:20">
      <c r="G1048226" s="55"/>
      <c r="H1048226" s="55"/>
      <c r="I1048226" s="55"/>
      <c r="J1048226" s="55"/>
      <c r="K1048226" s="55"/>
      <c r="L1048226" s="55"/>
      <c r="M1048226" s="55"/>
      <c r="N1048226" s="55"/>
      <c r="O1048226" s="55"/>
      <c r="P1048226" s="125"/>
      <c r="Q1048226" s="125"/>
      <c r="R1048226" s="125"/>
      <c r="S1048226" s="125"/>
      <c r="T1048226" s="125"/>
    </row>
    <row r="1048227" s="53" customFormat="1" spans="7:20">
      <c r="G1048227" s="55"/>
      <c r="H1048227" s="55"/>
      <c r="I1048227" s="55"/>
      <c r="J1048227" s="55"/>
      <c r="K1048227" s="55"/>
      <c r="L1048227" s="55"/>
      <c r="M1048227" s="55"/>
      <c r="N1048227" s="55"/>
      <c r="O1048227" s="55"/>
      <c r="P1048227" s="125"/>
      <c r="Q1048227" s="125"/>
      <c r="R1048227" s="125"/>
      <c r="S1048227" s="125"/>
      <c r="T1048227" s="125"/>
    </row>
    <row r="1048228" s="53" customFormat="1" spans="7:20">
      <c r="G1048228" s="55"/>
      <c r="H1048228" s="55"/>
      <c r="I1048228" s="55"/>
      <c r="J1048228" s="55"/>
      <c r="K1048228" s="55"/>
      <c r="L1048228" s="55"/>
      <c r="M1048228" s="55"/>
      <c r="N1048228" s="55"/>
      <c r="O1048228" s="55"/>
      <c r="P1048228" s="125"/>
      <c r="Q1048228" s="125"/>
      <c r="R1048228" s="125"/>
      <c r="S1048228" s="125"/>
      <c r="T1048228" s="125"/>
    </row>
    <row r="1048229" s="53" customFormat="1" spans="7:20">
      <c r="G1048229" s="55"/>
      <c r="H1048229" s="55"/>
      <c r="I1048229" s="55"/>
      <c r="J1048229" s="55"/>
      <c r="K1048229" s="55"/>
      <c r="L1048229" s="55"/>
      <c r="M1048229" s="55"/>
      <c r="N1048229" s="55"/>
      <c r="O1048229" s="55"/>
      <c r="P1048229" s="125"/>
      <c r="Q1048229" s="125"/>
      <c r="R1048229" s="125"/>
      <c r="S1048229" s="125"/>
      <c r="T1048229" s="125"/>
    </row>
    <row r="1048230" s="53" customFormat="1" spans="7:20">
      <c r="G1048230" s="55"/>
      <c r="H1048230" s="55"/>
      <c r="I1048230" s="55"/>
      <c r="J1048230" s="55"/>
      <c r="K1048230" s="55"/>
      <c r="L1048230" s="55"/>
      <c r="M1048230" s="55"/>
      <c r="N1048230" s="55"/>
      <c r="O1048230" s="55"/>
      <c r="P1048230" s="125"/>
      <c r="Q1048230" s="125"/>
      <c r="R1048230" s="125"/>
      <c r="S1048230" s="125"/>
      <c r="T1048230" s="125"/>
    </row>
    <row r="1048231" s="53" customFormat="1" spans="7:20">
      <c r="G1048231" s="55"/>
      <c r="H1048231" s="55"/>
      <c r="I1048231" s="55"/>
      <c r="J1048231" s="55"/>
      <c r="K1048231" s="55"/>
      <c r="L1048231" s="55"/>
      <c r="M1048231" s="55"/>
      <c r="N1048231" s="55"/>
      <c r="O1048231" s="55"/>
      <c r="P1048231" s="125"/>
      <c r="Q1048231" s="125"/>
      <c r="R1048231" s="125"/>
      <c r="S1048231" s="125"/>
      <c r="T1048231" s="125"/>
    </row>
    <row r="1048232" s="53" customFormat="1" spans="7:20">
      <c r="G1048232" s="55"/>
      <c r="H1048232" s="55"/>
      <c r="I1048232" s="55"/>
      <c r="J1048232" s="55"/>
      <c r="K1048232" s="55"/>
      <c r="L1048232" s="55"/>
      <c r="M1048232" s="55"/>
      <c r="N1048232" s="55"/>
      <c r="O1048232" s="55"/>
      <c r="P1048232" s="125"/>
      <c r="Q1048232" s="125"/>
      <c r="R1048232" s="125"/>
      <c r="S1048232" s="125"/>
      <c r="T1048232" s="125"/>
    </row>
    <row r="1048233" s="53" customFormat="1" spans="7:20">
      <c r="G1048233" s="55"/>
      <c r="H1048233" s="55"/>
      <c r="I1048233" s="55"/>
      <c r="J1048233" s="55"/>
      <c r="K1048233" s="55"/>
      <c r="L1048233" s="55"/>
      <c r="M1048233" s="55"/>
      <c r="N1048233" s="55"/>
      <c r="O1048233" s="55"/>
      <c r="P1048233" s="125"/>
      <c r="Q1048233" s="125"/>
      <c r="R1048233" s="125"/>
      <c r="S1048233" s="125"/>
      <c r="T1048233" s="125"/>
    </row>
    <row r="1048234" s="53" customFormat="1" spans="7:20">
      <c r="G1048234" s="55"/>
      <c r="H1048234" s="55"/>
      <c r="I1048234" s="55"/>
      <c r="J1048234" s="55"/>
      <c r="K1048234" s="55"/>
      <c r="L1048234" s="55"/>
      <c r="M1048234" s="55"/>
      <c r="N1048234" s="55"/>
      <c r="O1048234" s="55"/>
      <c r="P1048234" s="125"/>
      <c r="Q1048234" s="125"/>
      <c r="R1048234" s="125"/>
      <c r="S1048234" s="125"/>
      <c r="T1048234" s="125"/>
    </row>
    <row r="1048235" s="53" customFormat="1" spans="7:20">
      <c r="G1048235" s="55"/>
      <c r="H1048235" s="55"/>
      <c r="I1048235" s="55"/>
      <c r="J1048235" s="55"/>
      <c r="K1048235" s="55"/>
      <c r="L1048235" s="55"/>
      <c r="M1048235" s="55"/>
      <c r="N1048235" s="55"/>
      <c r="O1048235" s="55"/>
      <c r="P1048235" s="125"/>
      <c r="Q1048235" s="125"/>
      <c r="R1048235" s="125"/>
      <c r="S1048235" s="125"/>
      <c r="T1048235" s="125"/>
    </row>
    <row r="1048236" s="53" customFormat="1" spans="7:20">
      <c r="G1048236" s="55"/>
      <c r="H1048236" s="55"/>
      <c r="I1048236" s="55"/>
      <c r="J1048236" s="55"/>
      <c r="K1048236" s="55"/>
      <c r="L1048236" s="55"/>
      <c r="M1048236" s="55"/>
      <c r="N1048236" s="55"/>
      <c r="O1048236" s="55"/>
      <c r="P1048236" s="125"/>
      <c r="Q1048236" s="125"/>
      <c r="R1048236" s="125"/>
      <c r="S1048236" s="125"/>
      <c r="T1048236" s="125"/>
    </row>
    <row r="1048237" s="53" customFormat="1" spans="7:20">
      <c r="G1048237" s="55"/>
      <c r="H1048237" s="55"/>
      <c r="I1048237" s="55"/>
      <c r="J1048237" s="55"/>
      <c r="K1048237" s="55"/>
      <c r="L1048237" s="55"/>
      <c r="M1048237" s="55"/>
      <c r="N1048237" s="55"/>
      <c r="O1048237" s="55"/>
      <c r="P1048237" s="125"/>
      <c r="Q1048237" s="125"/>
      <c r="R1048237" s="125"/>
      <c r="S1048237" s="125"/>
      <c r="T1048237" s="125"/>
    </row>
    <row r="1048238" s="53" customFormat="1" spans="7:20">
      <c r="G1048238" s="55"/>
      <c r="H1048238" s="55"/>
      <c r="I1048238" s="55"/>
      <c r="J1048238" s="55"/>
      <c r="K1048238" s="55"/>
      <c r="L1048238" s="55"/>
      <c r="M1048238" s="55"/>
      <c r="N1048238" s="55"/>
      <c r="O1048238" s="55"/>
      <c r="P1048238" s="125"/>
      <c r="Q1048238" s="125"/>
      <c r="R1048238" s="125"/>
      <c r="S1048238" s="125"/>
      <c r="T1048238" s="125"/>
    </row>
    <row r="1048239" s="53" customFormat="1" spans="7:20">
      <c r="G1048239" s="55"/>
      <c r="H1048239" s="55"/>
      <c r="I1048239" s="55"/>
      <c r="J1048239" s="55"/>
      <c r="K1048239" s="55"/>
      <c r="L1048239" s="55"/>
      <c r="M1048239" s="55"/>
      <c r="N1048239" s="55"/>
      <c r="O1048239" s="55"/>
      <c r="P1048239" s="125"/>
      <c r="Q1048239" s="125"/>
      <c r="R1048239" s="125"/>
      <c r="S1048239" s="125"/>
      <c r="T1048239" s="125"/>
    </row>
    <row r="1048240" s="53" customFormat="1" spans="7:20">
      <c r="G1048240" s="55"/>
      <c r="H1048240" s="55"/>
      <c r="I1048240" s="55"/>
      <c r="J1048240" s="55"/>
      <c r="K1048240" s="55"/>
      <c r="L1048240" s="55"/>
      <c r="M1048240" s="55"/>
      <c r="N1048240" s="55"/>
      <c r="O1048240" s="55"/>
      <c r="P1048240" s="125"/>
      <c r="Q1048240" s="125"/>
      <c r="R1048240" s="125"/>
      <c r="S1048240" s="125"/>
      <c r="T1048240" s="125"/>
    </row>
    <row r="1048241" s="53" customFormat="1" spans="7:20">
      <c r="G1048241" s="55"/>
      <c r="H1048241" s="55"/>
      <c r="I1048241" s="55"/>
      <c r="J1048241" s="55"/>
      <c r="K1048241" s="55"/>
      <c r="L1048241" s="55"/>
      <c r="M1048241" s="55"/>
      <c r="N1048241" s="55"/>
      <c r="O1048241" s="55"/>
      <c r="P1048241" s="125"/>
      <c r="Q1048241" s="125"/>
      <c r="R1048241" s="125"/>
      <c r="S1048241" s="125"/>
      <c r="T1048241" s="125"/>
    </row>
    <row r="1048242" s="53" customFormat="1" spans="7:20">
      <c r="G1048242" s="55"/>
      <c r="H1048242" s="55"/>
      <c r="I1048242" s="55"/>
      <c r="J1048242" s="55"/>
      <c r="K1048242" s="55"/>
      <c r="L1048242" s="55"/>
      <c r="M1048242" s="55"/>
      <c r="N1048242" s="55"/>
      <c r="O1048242" s="55"/>
      <c r="P1048242" s="125"/>
      <c r="Q1048242" s="125"/>
      <c r="R1048242" s="125"/>
      <c r="S1048242" s="125"/>
      <c r="T1048242" s="125"/>
    </row>
    <row r="1048243" s="53" customFormat="1" spans="7:20">
      <c r="G1048243" s="55"/>
      <c r="H1048243" s="55"/>
      <c r="I1048243" s="55"/>
      <c r="J1048243" s="55"/>
      <c r="K1048243" s="55"/>
      <c r="L1048243" s="55"/>
      <c r="M1048243" s="55"/>
      <c r="N1048243" s="55"/>
      <c r="O1048243" s="55"/>
      <c r="P1048243" s="125"/>
      <c r="Q1048243" s="125"/>
      <c r="R1048243" s="125"/>
      <c r="S1048243" s="125"/>
      <c r="T1048243" s="125"/>
    </row>
    <row r="1048244" s="53" customFormat="1" spans="7:20">
      <c r="G1048244" s="55"/>
      <c r="H1048244" s="55"/>
      <c r="I1048244" s="55"/>
      <c r="J1048244" s="55"/>
      <c r="K1048244" s="55"/>
      <c r="L1048244" s="55"/>
      <c r="M1048244" s="55"/>
      <c r="N1048244" s="55"/>
      <c r="O1048244" s="55"/>
      <c r="P1048244" s="125"/>
      <c r="Q1048244" s="125"/>
      <c r="R1048244" s="125"/>
      <c r="S1048244" s="125"/>
      <c r="T1048244" s="125"/>
    </row>
    <row r="1048245" s="53" customFormat="1" spans="7:20">
      <c r="G1048245" s="55"/>
      <c r="H1048245" s="55"/>
      <c r="I1048245" s="55"/>
      <c r="J1048245" s="55"/>
      <c r="K1048245" s="55"/>
      <c r="L1048245" s="55"/>
      <c r="M1048245" s="55"/>
      <c r="N1048245" s="55"/>
      <c r="O1048245" s="55"/>
      <c r="P1048245" s="125"/>
      <c r="Q1048245" s="125"/>
      <c r="R1048245" s="125"/>
      <c r="S1048245" s="125"/>
      <c r="T1048245" s="125"/>
    </row>
    <row r="1048246" s="53" customFormat="1" spans="7:20">
      <c r="G1048246" s="55"/>
      <c r="H1048246" s="55"/>
      <c r="I1048246" s="55"/>
      <c r="J1048246" s="55"/>
      <c r="K1048246" s="55"/>
      <c r="L1048246" s="55"/>
      <c r="M1048246" s="55"/>
      <c r="N1048246" s="55"/>
      <c r="O1048246" s="55"/>
      <c r="P1048246" s="125"/>
      <c r="Q1048246" s="125"/>
      <c r="R1048246" s="125"/>
      <c r="S1048246" s="125"/>
      <c r="T1048246" s="125"/>
    </row>
    <row r="1048247" s="53" customFormat="1" spans="7:20">
      <c r="G1048247" s="55"/>
      <c r="H1048247" s="55"/>
      <c r="I1048247" s="55"/>
      <c r="J1048247" s="55"/>
      <c r="K1048247" s="55"/>
      <c r="L1048247" s="55"/>
      <c r="M1048247" s="55"/>
      <c r="N1048247" s="55"/>
      <c r="O1048247" s="55"/>
      <c r="P1048247" s="125"/>
      <c r="Q1048247" s="125"/>
      <c r="R1048247" s="125"/>
      <c r="S1048247" s="125"/>
      <c r="T1048247" s="125"/>
    </row>
    <row r="1048248" s="53" customFormat="1" spans="7:20">
      <c r="G1048248" s="55"/>
      <c r="H1048248" s="55"/>
      <c r="I1048248" s="55"/>
      <c r="J1048248" s="55"/>
      <c r="K1048248" s="55"/>
      <c r="L1048248" s="55"/>
      <c r="M1048248" s="55"/>
      <c r="N1048248" s="55"/>
      <c r="O1048248" s="55"/>
      <c r="P1048248" s="125"/>
      <c r="Q1048248" s="125"/>
      <c r="R1048248" s="125"/>
      <c r="S1048248" s="125"/>
      <c r="T1048248" s="125"/>
    </row>
    <row r="1048249" s="53" customFormat="1" spans="7:20">
      <c r="G1048249" s="55"/>
      <c r="H1048249" s="55"/>
      <c r="I1048249" s="55"/>
      <c r="J1048249" s="55"/>
      <c r="K1048249" s="55"/>
      <c r="L1048249" s="55"/>
      <c r="M1048249" s="55"/>
      <c r="N1048249" s="55"/>
      <c r="O1048249" s="55"/>
      <c r="P1048249" s="125"/>
      <c r="Q1048249" s="125"/>
      <c r="R1048249" s="125"/>
      <c r="S1048249" s="125"/>
      <c r="T1048249" s="125"/>
    </row>
    <row r="1048250" s="53" customFormat="1" spans="7:20">
      <c r="G1048250" s="55"/>
      <c r="H1048250" s="55"/>
      <c r="I1048250" s="55"/>
      <c r="J1048250" s="55"/>
      <c r="K1048250" s="55"/>
      <c r="L1048250" s="55"/>
      <c r="M1048250" s="55"/>
      <c r="N1048250" s="55"/>
      <c r="O1048250" s="55"/>
      <c r="P1048250" s="125"/>
      <c r="Q1048250" s="125"/>
      <c r="R1048250" s="125"/>
      <c r="S1048250" s="125"/>
      <c r="T1048250" s="125"/>
    </row>
    <row r="1048251" s="53" customFormat="1" spans="7:20">
      <c r="G1048251" s="55"/>
      <c r="H1048251" s="55"/>
      <c r="I1048251" s="55"/>
      <c r="J1048251" s="55"/>
      <c r="K1048251" s="55"/>
      <c r="L1048251" s="55"/>
      <c r="M1048251" s="55"/>
      <c r="N1048251" s="55"/>
      <c r="O1048251" s="55"/>
      <c r="P1048251" s="125"/>
      <c r="Q1048251" s="125"/>
      <c r="R1048251" s="125"/>
      <c r="S1048251" s="125"/>
      <c r="T1048251" s="125"/>
    </row>
    <row r="1048252" s="53" customFormat="1" spans="7:20">
      <c r="G1048252" s="55"/>
      <c r="H1048252" s="55"/>
      <c r="I1048252" s="55"/>
      <c r="J1048252" s="55"/>
      <c r="K1048252" s="55"/>
      <c r="L1048252" s="55"/>
      <c r="M1048252" s="55"/>
      <c r="N1048252" s="55"/>
      <c r="O1048252" s="55"/>
      <c r="P1048252" s="125"/>
      <c r="Q1048252" s="125"/>
      <c r="R1048252" s="125"/>
      <c r="S1048252" s="125"/>
      <c r="T1048252" s="125"/>
    </row>
    <row r="1048253" s="53" customFormat="1" spans="7:20">
      <c r="G1048253" s="55"/>
      <c r="H1048253" s="55"/>
      <c r="I1048253" s="55"/>
      <c r="J1048253" s="55"/>
      <c r="K1048253" s="55"/>
      <c r="L1048253" s="55"/>
      <c r="M1048253" s="55"/>
      <c r="N1048253" s="55"/>
      <c r="O1048253" s="55"/>
      <c r="P1048253" s="125"/>
      <c r="Q1048253" s="125"/>
      <c r="R1048253" s="125"/>
      <c r="S1048253" s="125"/>
      <c r="T1048253" s="125"/>
    </row>
    <row r="1048254" s="53" customFormat="1" spans="7:20">
      <c r="G1048254" s="55"/>
      <c r="H1048254" s="55"/>
      <c r="I1048254" s="55"/>
      <c r="J1048254" s="55"/>
      <c r="K1048254" s="55"/>
      <c r="L1048254" s="55"/>
      <c r="M1048254" s="55"/>
      <c r="N1048254" s="55"/>
      <c r="O1048254" s="55"/>
      <c r="P1048254" s="125"/>
      <c r="Q1048254" s="125"/>
      <c r="R1048254" s="125"/>
      <c r="S1048254" s="125"/>
      <c r="T1048254" s="125"/>
    </row>
    <row r="1048255" s="53" customFormat="1" spans="7:20">
      <c r="G1048255" s="55"/>
      <c r="H1048255" s="55"/>
      <c r="I1048255" s="55"/>
      <c r="J1048255" s="55"/>
      <c r="K1048255" s="55"/>
      <c r="L1048255" s="55"/>
      <c r="M1048255" s="55"/>
      <c r="N1048255" s="55"/>
      <c r="O1048255" s="55"/>
      <c r="P1048255" s="125"/>
      <c r="Q1048255" s="125"/>
      <c r="R1048255" s="125"/>
      <c r="S1048255" s="125"/>
      <c r="T1048255" s="125"/>
    </row>
    <row r="1048256" s="53" customFormat="1" spans="7:20">
      <c r="G1048256" s="55"/>
      <c r="H1048256" s="55"/>
      <c r="I1048256" s="55"/>
      <c r="J1048256" s="55"/>
      <c r="K1048256" s="55"/>
      <c r="L1048256" s="55"/>
      <c r="M1048256" s="55"/>
      <c r="N1048256" s="55"/>
      <c r="O1048256" s="55"/>
      <c r="P1048256" s="125"/>
      <c r="Q1048256" s="125"/>
      <c r="R1048256" s="125"/>
      <c r="S1048256" s="125"/>
      <c r="T1048256" s="125"/>
    </row>
    <row r="1048257" s="53" customFormat="1" spans="7:20">
      <c r="G1048257" s="55"/>
      <c r="H1048257" s="55"/>
      <c r="I1048257" s="55"/>
      <c r="J1048257" s="55"/>
      <c r="K1048257" s="55"/>
      <c r="L1048257" s="55"/>
      <c r="M1048257" s="55"/>
      <c r="N1048257" s="55"/>
      <c r="O1048257" s="55"/>
      <c r="P1048257" s="125"/>
      <c r="Q1048257" s="125"/>
      <c r="R1048257" s="125"/>
      <c r="S1048257" s="125"/>
      <c r="T1048257" s="125"/>
    </row>
    <row r="1048258" s="53" customFormat="1" spans="7:20">
      <c r="G1048258" s="55"/>
      <c r="H1048258" s="55"/>
      <c r="I1048258" s="55"/>
      <c r="J1048258" s="55"/>
      <c r="K1048258" s="55"/>
      <c r="L1048258" s="55"/>
      <c r="M1048258" s="55"/>
      <c r="N1048258" s="55"/>
      <c r="O1048258" s="55"/>
      <c r="P1048258" s="125"/>
      <c r="Q1048258" s="125"/>
      <c r="R1048258" s="125"/>
      <c r="S1048258" s="125"/>
      <c r="T1048258" s="125"/>
    </row>
    <row r="1048259" s="53" customFormat="1" spans="7:20">
      <c r="G1048259" s="55"/>
      <c r="H1048259" s="55"/>
      <c r="I1048259" s="55"/>
      <c r="J1048259" s="55"/>
      <c r="K1048259" s="55"/>
      <c r="L1048259" s="55"/>
      <c r="M1048259" s="55"/>
      <c r="N1048259" s="55"/>
      <c r="O1048259" s="55"/>
      <c r="P1048259" s="125"/>
      <c r="Q1048259" s="125"/>
      <c r="R1048259" s="125"/>
      <c r="S1048259" s="125"/>
      <c r="T1048259" s="125"/>
    </row>
    <row r="1048260" s="53" customFormat="1" spans="7:20">
      <c r="G1048260" s="55"/>
      <c r="H1048260" s="55"/>
      <c r="I1048260" s="55"/>
      <c r="J1048260" s="55"/>
      <c r="K1048260" s="55"/>
      <c r="L1048260" s="55"/>
      <c r="M1048260" s="55"/>
      <c r="N1048260" s="55"/>
      <c r="O1048260" s="55"/>
      <c r="P1048260" s="125"/>
      <c r="Q1048260" s="125"/>
      <c r="R1048260" s="125"/>
      <c r="S1048260" s="125"/>
      <c r="T1048260" s="125"/>
    </row>
    <row r="1048261" s="53" customFormat="1" spans="7:20">
      <c r="G1048261" s="55"/>
      <c r="H1048261" s="55"/>
      <c r="I1048261" s="55"/>
      <c r="J1048261" s="55"/>
      <c r="K1048261" s="55"/>
      <c r="L1048261" s="55"/>
      <c r="M1048261" s="55"/>
      <c r="N1048261" s="55"/>
      <c r="O1048261" s="55"/>
      <c r="P1048261" s="125"/>
      <c r="Q1048261" s="125"/>
      <c r="R1048261" s="125"/>
      <c r="S1048261" s="125"/>
      <c r="T1048261" s="125"/>
    </row>
    <row r="1048262" s="53" customFormat="1" spans="7:20">
      <c r="G1048262" s="55"/>
      <c r="H1048262" s="55"/>
      <c r="I1048262" s="55"/>
      <c r="J1048262" s="55"/>
      <c r="K1048262" s="55"/>
      <c r="L1048262" s="55"/>
      <c r="M1048262" s="55"/>
      <c r="N1048262" s="55"/>
      <c r="O1048262" s="55"/>
      <c r="P1048262" s="125"/>
      <c r="Q1048262" s="125"/>
      <c r="R1048262" s="125"/>
      <c r="S1048262" s="125"/>
      <c r="T1048262" s="125"/>
    </row>
    <row r="1048263" s="53" customFormat="1" spans="7:20">
      <c r="G1048263" s="55"/>
      <c r="H1048263" s="55"/>
      <c r="I1048263" s="55"/>
      <c r="J1048263" s="55"/>
      <c r="K1048263" s="55"/>
      <c r="L1048263" s="55"/>
      <c r="M1048263" s="55"/>
      <c r="N1048263" s="55"/>
      <c r="O1048263" s="55"/>
      <c r="P1048263" s="125"/>
      <c r="Q1048263" s="125"/>
      <c r="R1048263" s="125"/>
      <c r="S1048263" s="125"/>
      <c r="T1048263" s="125"/>
    </row>
    <row r="1048264" s="53" customFormat="1" spans="7:20">
      <c r="G1048264" s="55"/>
      <c r="H1048264" s="55"/>
      <c r="I1048264" s="55"/>
      <c r="J1048264" s="55"/>
      <c r="K1048264" s="55"/>
      <c r="L1048264" s="55"/>
      <c r="M1048264" s="55"/>
      <c r="N1048264" s="55"/>
      <c r="O1048264" s="55"/>
      <c r="P1048264" s="125"/>
      <c r="Q1048264" s="125"/>
      <c r="R1048264" s="125"/>
      <c r="S1048264" s="125"/>
      <c r="T1048264" s="125"/>
    </row>
    <row r="1048265" s="53" customFormat="1" spans="7:20">
      <c r="G1048265" s="55"/>
      <c r="H1048265" s="55"/>
      <c r="I1048265" s="55"/>
      <c r="J1048265" s="55"/>
      <c r="K1048265" s="55"/>
      <c r="L1048265" s="55"/>
      <c r="M1048265" s="55"/>
      <c r="N1048265" s="55"/>
      <c r="O1048265" s="55"/>
      <c r="P1048265" s="125"/>
      <c r="Q1048265" s="125"/>
      <c r="R1048265" s="125"/>
      <c r="S1048265" s="125"/>
      <c r="T1048265" s="125"/>
    </row>
    <row r="1048266" s="53" customFormat="1" spans="7:20">
      <c r="G1048266" s="55"/>
      <c r="H1048266" s="55"/>
      <c r="I1048266" s="55"/>
      <c r="J1048266" s="55"/>
      <c r="K1048266" s="55"/>
      <c r="L1048266" s="55"/>
      <c r="M1048266" s="55"/>
      <c r="N1048266" s="55"/>
      <c r="O1048266" s="55"/>
      <c r="P1048266" s="125"/>
      <c r="Q1048266" s="125"/>
      <c r="R1048266" s="125"/>
      <c r="S1048266" s="125"/>
      <c r="T1048266" s="125"/>
    </row>
    <row r="1048267" s="53" customFormat="1" spans="7:20">
      <c r="G1048267" s="55"/>
      <c r="H1048267" s="55"/>
      <c r="I1048267" s="55"/>
      <c r="J1048267" s="55"/>
      <c r="K1048267" s="55"/>
      <c r="L1048267" s="55"/>
      <c r="M1048267" s="55"/>
      <c r="N1048267" s="55"/>
      <c r="O1048267" s="55"/>
      <c r="P1048267" s="125"/>
      <c r="Q1048267" s="125"/>
      <c r="R1048267" s="125"/>
      <c r="S1048267" s="125"/>
      <c r="T1048267" s="125"/>
    </row>
    <row r="1048268" s="53" customFormat="1" spans="7:20">
      <c r="G1048268" s="55"/>
      <c r="H1048268" s="55"/>
      <c r="I1048268" s="55"/>
      <c r="J1048268" s="55"/>
      <c r="K1048268" s="55"/>
      <c r="L1048268" s="55"/>
      <c r="M1048268" s="55"/>
      <c r="N1048268" s="55"/>
      <c r="O1048268" s="55"/>
      <c r="P1048268" s="125"/>
      <c r="Q1048268" s="125"/>
      <c r="R1048268" s="125"/>
      <c r="S1048268" s="125"/>
      <c r="T1048268" s="125"/>
    </row>
    <row r="1048269" s="53" customFormat="1" spans="7:20">
      <c r="G1048269" s="55"/>
      <c r="H1048269" s="55"/>
      <c r="I1048269" s="55"/>
      <c r="J1048269" s="55"/>
      <c r="K1048269" s="55"/>
      <c r="L1048269" s="55"/>
      <c r="M1048269" s="55"/>
      <c r="N1048269" s="55"/>
      <c r="O1048269" s="55"/>
      <c r="P1048269" s="125"/>
      <c r="Q1048269" s="125"/>
      <c r="R1048269" s="125"/>
      <c r="S1048269" s="125"/>
      <c r="T1048269" s="125"/>
    </row>
    <row r="1048270" s="53" customFormat="1" spans="7:20">
      <c r="G1048270" s="55"/>
      <c r="H1048270" s="55"/>
      <c r="I1048270" s="55"/>
      <c r="J1048270" s="55"/>
      <c r="K1048270" s="55"/>
      <c r="L1048270" s="55"/>
      <c r="M1048270" s="55"/>
      <c r="N1048270" s="55"/>
      <c r="O1048270" s="55"/>
      <c r="P1048270" s="125"/>
      <c r="Q1048270" s="125"/>
      <c r="R1048270" s="125"/>
      <c r="S1048270" s="125"/>
      <c r="T1048270" s="125"/>
    </row>
    <row r="1048271" s="53" customFormat="1" spans="7:20">
      <c r="G1048271" s="55"/>
      <c r="H1048271" s="55"/>
      <c r="I1048271" s="55"/>
      <c r="J1048271" s="55"/>
      <c r="K1048271" s="55"/>
      <c r="L1048271" s="55"/>
      <c r="M1048271" s="55"/>
      <c r="N1048271" s="55"/>
      <c r="O1048271" s="55"/>
      <c r="P1048271" s="125"/>
      <c r="Q1048271" s="125"/>
      <c r="R1048271" s="125"/>
      <c r="S1048271" s="125"/>
      <c r="T1048271" s="125"/>
    </row>
    <row r="1048272" s="53" customFormat="1" spans="7:20">
      <c r="G1048272" s="55"/>
      <c r="H1048272" s="55"/>
      <c r="I1048272" s="55"/>
      <c r="J1048272" s="55"/>
      <c r="K1048272" s="55"/>
      <c r="L1048272" s="55"/>
      <c r="M1048272" s="55"/>
      <c r="N1048272" s="55"/>
      <c r="O1048272" s="55"/>
      <c r="P1048272" s="125"/>
      <c r="Q1048272" s="125"/>
      <c r="R1048272" s="125"/>
      <c r="S1048272" s="125"/>
      <c r="T1048272" s="125"/>
    </row>
    <row r="1048273" s="53" customFormat="1" spans="7:20">
      <c r="G1048273" s="55"/>
      <c r="H1048273" s="55"/>
      <c r="I1048273" s="55"/>
      <c r="J1048273" s="55"/>
      <c r="K1048273" s="55"/>
      <c r="L1048273" s="55"/>
      <c r="M1048273" s="55"/>
      <c r="N1048273" s="55"/>
      <c r="O1048273" s="55"/>
      <c r="P1048273" s="125"/>
      <c r="Q1048273" s="125"/>
      <c r="R1048273" s="125"/>
      <c r="S1048273" s="125"/>
      <c r="T1048273" s="125"/>
    </row>
    <row r="1048274" s="53" customFormat="1" spans="7:20">
      <c r="G1048274" s="55"/>
      <c r="H1048274" s="55"/>
      <c r="I1048274" s="55"/>
      <c r="J1048274" s="55"/>
      <c r="K1048274" s="55"/>
      <c r="L1048274" s="55"/>
      <c r="M1048274" s="55"/>
      <c r="N1048274" s="55"/>
      <c r="O1048274" s="55"/>
      <c r="P1048274" s="125"/>
      <c r="Q1048274" s="125"/>
      <c r="R1048274" s="125"/>
      <c r="S1048274" s="125"/>
      <c r="T1048274" s="125"/>
    </row>
    <row r="1048275" s="53" customFormat="1" spans="7:20">
      <c r="G1048275" s="55"/>
      <c r="H1048275" s="55"/>
      <c r="I1048275" s="55"/>
      <c r="J1048275" s="55"/>
      <c r="K1048275" s="55"/>
      <c r="L1048275" s="55"/>
      <c r="M1048275" s="55"/>
      <c r="N1048275" s="55"/>
      <c r="O1048275" s="55"/>
      <c r="P1048275" s="125"/>
      <c r="Q1048275" s="125"/>
      <c r="R1048275" s="125"/>
      <c r="S1048275" s="125"/>
      <c r="T1048275" s="125"/>
    </row>
    <row r="1048276" s="53" customFormat="1" spans="7:20">
      <c r="G1048276" s="55"/>
      <c r="H1048276" s="55"/>
      <c r="I1048276" s="55"/>
      <c r="J1048276" s="55"/>
      <c r="K1048276" s="55"/>
      <c r="L1048276" s="55"/>
      <c r="M1048276" s="55"/>
      <c r="N1048276" s="55"/>
      <c r="O1048276" s="55"/>
      <c r="P1048276" s="125"/>
      <c r="Q1048276" s="125"/>
      <c r="R1048276" s="125"/>
      <c r="S1048276" s="125"/>
      <c r="T1048276" s="125"/>
    </row>
    <row r="1048277" s="53" customFormat="1" spans="7:20">
      <c r="G1048277" s="55"/>
      <c r="H1048277" s="55"/>
      <c r="I1048277" s="55"/>
      <c r="J1048277" s="55"/>
      <c r="K1048277" s="55"/>
      <c r="L1048277" s="55"/>
      <c r="M1048277" s="55"/>
      <c r="N1048277" s="55"/>
      <c r="O1048277" s="55"/>
      <c r="P1048277" s="125"/>
      <c r="Q1048277" s="125"/>
      <c r="R1048277" s="125"/>
      <c r="S1048277" s="125"/>
      <c r="T1048277" s="125"/>
    </row>
    <row r="1048278" s="53" customFormat="1" spans="7:20">
      <c r="G1048278" s="55"/>
      <c r="H1048278" s="55"/>
      <c r="I1048278" s="55"/>
      <c r="J1048278" s="55"/>
      <c r="K1048278" s="55"/>
      <c r="L1048278" s="55"/>
      <c r="M1048278" s="55"/>
      <c r="N1048278" s="55"/>
      <c r="O1048278" s="55"/>
      <c r="P1048278" s="125"/>
      <c r="Q1048278" s="125"/>
      <c r="R1048278" s="125"/>
      <c r="S1048278" s="125"/>
      <c r="T1048278" s="125"/>
    </row>
    <row r="1048279" s="53" customFormat="1" spans="7:20">
      <c r="G1048279" s="55"/>
      <c r="H1048279" s="55"/>
      <c r="I1048279" s="55"/>
      <c r="J1048279" s="55"/>
      <c r="K1048279" s="55"/>
      <c r="L1048279" s="55"/>
      <c r="M1048279" s="55"/>
      <c r="N1048279" s="55"/>
      <c r="O1048279" s="55"/>
      <c r="P1048279" s="125"/>
      <c r="Q1048279" s="125"/>
      <c r="R1048279" s="125"/>
      <c r="S1048279" s="125"/>
      <c r="T1048279" s="125"/>
    </row>
    <row r="1048280" s="53" customFormat="1" spans="7:20">
      <c r="G1048280" s="55"/>
      <c r="H1048280" s="55"/>
      <c r="I1048280" s="55"/>
      <c r="J1048280" s="55"/>
      <c r="K1048280" s="55"/>
      <c r="L1048280" s="55"/>
      <c r="M1048280" s="55"/>
      <c r="N1048280" s="55"/>
      <c r="O1048280" s="55"/>
      <c r="P1048280" s="125"/>
      <c r="Q1048280" s="125"/>
      <c r="R1048280" s="125"/>
      <c r="S1048280" s="125"/>
      <c r="T1048280" s="125"/>
    </row>
    <row r="1048281" s="53" customFormat="1" spans="7:20">
      <c r="G1048281" s="55"/>
      <c r="H1048281" s="55"/>
      <c r="I1048281" s="55"/>
      <c r="J1048281" s="55"/>
      <c r="K1048281" s="55"/>
      <c r="L1048281" s="55"/>
      <c r="M1048281" s="55"/>
      <c r="N1048281" s="55"/>
      <c r="O1048281" s="55"/>
      <c r="P1048281" s="125"/>
      <c r="Q1048281" s="125"/>
      <c r="R1048281" s="125"/>
      <c r="S1048281" s="125"/>
      <c r="T1048281" s="125"/>
    </row>
    <row r="1048282" s="53" customFormat="1" spans="7:20">
      <c r="G1048282" s="55"/>
      <c r="H1048282" s="55"/>
      <c r="I1048282" s="55"/>
      <c r="J1048282" s="55"/>
      <c r="K1048282" s="55"/>
      <c r="L1048282" s="55"/>
      <c r="M1048282" s="55"/>
      <c r="N1048282" s="55"/>
      <c r="O1048282" s="55"/>
      <c r="P1048282" s="125"/>
      <c r="Q1048282" s="125"/>
      <c r="R1048282" s="125"/>
      <c r="S1048282" s="125"/>
      <c r="T1048282" s="125"/>
    </row>
    <row r="1048283" s="53" customFormat="1" spans="7:20">
      <c r="G1048283" s="55"/>
      <c r="H1048283" s="55"/>
      <c r="I1048283" s="55"/>
      <c r="J1048283" s="55"/>
      <c r="K1048283" s="55"/>
      <c r="L1048283" s="55"/>
      <c r="M1048283" s="55"/>
      <c r="N1048283" s="55"/>
      <c r="O1048283" s="55"/>
      <c r="P1048283" s="125"/>
      <c r="Q1048283" s="125"/>
      <c r="R1048283" s="125"/>
      <c r="S1048283" s="125"/>
      <c r="T1048283" s="125"/>
    </row>
    <row r="1048284" s="53" customFormat="1" spans="7:20">
      <c r="G1048284" s="55"/>
      <c r="H1048284" s="55"/>
      <c r="I1048284" s="55"/>
      <c r="J1048284" s="55"/>
      <c r="K1048284" s="55"/>
      <c r="L1048284" s="55"/>
      <c r="M1048284" s="55"/>
      <c r="N1048284" s="55"/>
      <c r="O1048284" s="55"/>
      <c r="P1048284" s="125"/>
      <c r="Q1048284" s="125"/>
      <c r="R1048284" s="125"/>
      <c r="S1048284" s="125"/>
      <c r="T1048284" s="125"/>
    </row>
    <row r="1048285" s="53" customFormat="1" spans="7:20">
      <c r="G1048285" s="55"/>
      <c r="H1048285" s="55"/>
      <c r="I1048285" s="55"/>
      <c r="J1048285" s="55"/>
      <c r="K1048285" s="55"/>
      <c r="L1048285" s="55"/>
      <c r="M1048285" s="55"/>
      <c r="N1048285" s="55"/>
      <c r="O1048285" s="55"/>
      <c r="P1048285" s="125"/>
      <c r="Q1048285" s="125"/>
      <c r="R1048285" s="125"/>
      <c r="S1048285" s="125"/>
      <c r="T1048285" s="125"/>
    </row>
    <row r="1048286" s="53" customFormat="1" spans="7:20">
      <c r="G1048286" s="55"/>
      <c r="H1048286" s="55"/>
      <c r="I1048286" s="55"/>
      <c r="J1048286" s="55"/>
      <c r="K1048286" s="55"/>
      <c r="L1048286" s="55"/>
      <c r="M1048286" s="55"/>
      <c r="N1048286" s="55"/>
      <c r="O1048286" s="55"/>
      <c r="P1048286" s="125"/>
      <c r="Q1048286" s="125"/>
      <c r="R1048286" s="125"/>
      <c r="S1048286" s="125"/>
      <c r="T1048286" s="125"/>
    </row>
    <row r="1048287" s="53" customFormat="1" spans="7:20">
      <c r="G1048287" s="55"/>
      <c r="H1048287" s="55"/>
      <c r="I1048287" s="55"/>
      <c r="J1048287" s="55"/>
      <c r="K1048287" s="55"/>
      <c r="L1048287" s="55"/>
      <c r="M1048287" s="55"/>
      <c r="N1048287" s="55"/>
      <c r="O1048287" s="55"/>
      <c r="P1048287" s="125"/>
      <c r="Q1048287" s="125"/>
      <c r="R1048287" s="125"/>
      <c r="S1048287" s="125"/>
      <c r="T1048287" s="125"/>
    </row>
    <row r="1048288" s="53" customFormat="1" spans="7:20">
      <c r="G1048288" s="55"/>
      <c r="H1048288" s="55"/>
      <c r="I1048288" s="55"/>
      <c r="J1048288" s="55"/>
      <c r="K1048288" s="55"/>
      <c r="L1048288" s="55"/>
      <c r="M1048288" s="55"/>
      <c r="N1048288" s="55"/>
      <c r="O1048288" s="55"/>
      <c r="P1048288" s="125"/>
      <c r="Q1048288" s="125"/>
      <c r="R1048288" s="125"/>
      <c r="S1048288" s="125"/>
      <c r="T1048288" s="125"/>
    </row>
    <row r="1048289" s="53" customFormat="1" spans="7:20">
      <c r="G1048289" s="55"/>
      <c r="H1048289" s="55"/>
      <c r="I1048289" s="55"/>
      <c r="J1048289" s="55"/>
      <c r="K1048289" s="55"/>
      <c r="L1048289" s="55"/>
      <c r="M1048289" s="55"/>
      <c r="N1048289" s="55"/>
      <c r="O1048289" s="55"/>
      <c r="P1048289" s="125"/>
      <c r="Q1048289" s="125"/>
      <c r="R1048289" s="125"/>
      <c r="S1048289" s="125"/>
      <c r="T1048289" s="125"/>
    </row>
    <row r="1048290" s="53" customFormat="1" spans="7:20">
      <c r="G1048290" s="55"/>
      <c r="H1048290" s="55"/>
      <c r="I1048290" s="55"/>
      <c r="J1048290" s="55"/>
      <c r="K1048290" s="55"/>
      <c r="L1048290" s="55"/>
      <c r="M1048290" s="55"/>
      <c r="N1048290" s="55"/>
      <c r="O1048290" s="55"/>
      <c r="P1048290" s="125"/>
      <c r="Q1048290" s="125"/>
      <c r="R1048290" s="125"/>
      <c r="S1048290" s="125"/>
      <c r="T1048290" s="125"/>
    </row>
    <row r="1048291" s="53" customFormat="1" spans="7:20">
      <c r="G1048291" s="55"/>
      <c r="H1048291" s="55"/>
      <c r="I1048291" s="55"/>
      <c r="J1048291" s="55"/>
      <c r="K1048291" s="55"/>
      <c r="L1048291" s="55"/>
      <c r="M1048291" s="55"/>
      <c r="N1048291" s="55"/>
      <c r="O1048291" s="55"/>
      <c r="P1048291" s="125"/>
      <c r="Q1048291" s="125"/>
      <c r="R1048291" s="125"/>
      <c r="S1048291" s="125"/>
      <c r="T1048291" s="125"/>
    </row>
    <row r="1048292" s="53" customFormat="1" spans="7:20">
      <c r="G1048292" s="55"/>
      <c r="H1048292" s="55"/>
      <c r="I1048292" s="55"/>
      <c r="J1048292" s="55"/>
      <c r="K1048292" s="55"/>
      <c r="L1048292" s="55"/>
      <c r="M1048292" s="55"/>
      <c r="N1048292" s="55"/>
      <c r="O1048292" s="55"/>
      <c r="P1048292" s="125"/>
      <c r="Q1048292" s="125"/>
      <c r="R1048292" s="125"/>
      <c r="S1048292" s="125"/>
      <c r="T1048292" s="125"/>
    </row>
    <row r="1048293" s="53" customFormat="1" spans="7:20">
      <c r="G1048293" s="55"/>
      <c r="H1048293" s="55"/>
      <c r="I1048293" s="55"/>
      <c r="J1048293" s="55"/>
      <c r="K1048293" s="55"/>
      <c r="L1048293" s="55"/>
      <c r="M1048293" s="55"/>
      <c r="N1048293" s="55"/>
      <c r="O1048293" s="55"/>
      <c r="P1048293" s="125"/>
      <c r="Q1048293" s="125"/>
      <c r="R1048293" s="125"/>
      <c r="S1048293" s="125"/>
      <c r="T1048293" s="125"/>
    </row>
    <row r="1048294" s="53" customFormat="1" spans="7:20">
      <c r="G1048294" s="55"/>
      <c r="H1048294" s="55"/>
      <c r="I1048294" s="55"/>
      <c r="J1048294" s="55"/>
      <c r="K1048294" s="55"/>
      <c r="L1048294" s="55"/>
      <c r="M1048294" s="55"/>
      <c r="N1048294" s="55"/>
      <c r="O1048294" s="55"/>
      <c r="P1048294" s="125"/>
      <c r="Q1048294" s="125"/>
      <c r="R1048294" s="125"/>
      <c r="S1048294" s="125"/>
      <c r="T1048294" s="125"/>
    </row>
    <row r="1048295" s="53" customFormat="1" spans="7:20">
      <c r="G1048295" s="55"/>
      <c r="H1048295" s="55"/>
      <c r="I1048295" s="55"/>
      <c r="J1048295" s="55"/>
      <c r="K1048295" s="55"/>
      <c r="L1048295" s="55"/>
      <c r="M1048295" s="55"/>
      <c r="N1048295" s="55"/>
      <c r="O1048295" s="55"/>
      <c r="P1048295" s="125"/>
      <c r="Q1048295" s="125"/>
      <c r="R1048295" s="125"/>
      <c r="S1048295" s="125"/>
      <c r="T1048295" s="125"/>
    </row>
    <row r="1048296" s="53" customFormat="1" spans="7:20">
      <c r="G1048296" s="55"/>
      <c r="H1048296" s="55"/>
      <c r="I1048296" s="55"/>
      <c r="J1048296" s="55"/>
      <c r="K1048296" s="55"/>
      <c r="L1048296" s="55"/>
      <c r="M1048296" s="55"/>
      <c r="N1048296" s="55"/>
      <c r="O1048296" s="55"/>
      <c r="P1048296" s="125"/>
      <c r="Q1048296" s="125"/>
      <c r="R1048296" s="125"/>
      <c r="S1048296" s="125"/>
      <c r="T1048296" s="125"/>
    </row>
    <row r="1048297" s="53" customFormat="1" spans="7:20">
      <c r="G1048297" s="55"/>
      <c r="H1048297" s="55"/>
      <c r="I1048297" s="55"/>
      <c r="J1048297" s="55"/>
      <c r="K1048297" s="55"/>
      <c r="L1048297" s="55"/>
      <c r="M1048297" s="55"/>
      <c r="N1048297" s="55"/>
      <c r="O1048297" s="55"/>
      <c r="P1048297" s="125"/>
      <c r="Q1048297" s="125"/>
      <c r="R1048297" s="125"/>
      <c r="S1048297" s="125"/>
      <c r="T1048297" s="125"/>
    </row>
    <row r="1048298" s="53" customFormat="1" spans="7:20">
      <c r="G1048298" s="55"/>
      <c r="H1048298" s="55"/>
      <c r="I1048298" s="55"/>
      <c r="J1048298" s="55"/>
      <c r="K1048298" s="55"/>
      <c r="L1048298" s="55"/>
      <c r="M1048298" s="55"/>
      <c r="N1048298" s="55"/>
      <c r="O1048298" s="55"/>
      <c r="P1048298" s="125"/>
      <c r="Q1048298" s="125"/>
      <c r="R1048298" s="125"/>
      <c r="S1048298" s="125"/>
      <c r="T1048298" s="125"/>
    </row>
    <row r="1048299" s="53" customFormat="1" spans="7:20">
      <c r="G1048299" s="55"/>
      <c r="H1048299" s="55"/>
      <c r="I1048299" s="55"/>
      <c r="J1048299" s="55"/>
      <c r="K1048299" s="55"/>
      <c r="L1048299" s="55"/>
      <c r="M1048299" s="55"/>
      <c r="N1048299" s="55"/>
      <c r="O1048299" s="55"/>
      <c r="P1048299" s="125"/>
      <c r="Q1048299" s="125"/>
      <c r="R1048299" s="125"/>
      <c r="S1048299" s="125"/>
      <c r="T1048299" s="125"/>
    </row>
    <row r="1048300" s="53" customFormat="1" spans="7:20">
      <c r="G1048300" s="55"/>
      <c r="H1048300" s="55"/>
      <c r="I1048300" s="55"/>
      <c r="J1048300" s="55"/>
      <c r="K1048300" s="55"/>
      <c r="L1048300" s="55"/>
      <c r="M1048300" s="55"/>
      <c r="N1048300" s="55"/>
      <c r="O1048300" s="55"/>
      <c r="P1048300" s="125"/>
      <c r="Q1048300" s="125"/>
      <c r="R1048300" s="125"/>
      <c r="S1048300" s="125"/>
      <c r="T1048300" s="125"/>
    </row>
    <row r="1048301" s="53" customFormat="1" spans="7:20">
      <c r="G1048301" s="55"/>
      <c r="H1048301" s="55"/>
      <c r="I1048301" s="55"/>
      <c r="J1048301" s="55"/>
      <c r="K1048301" s="55"/>
      <c r="L1048301" s="55"/>
      <c r="M1048301" s="55"/>
      <c r="N1048301" s="55"/>
      <c r="O1048301" s="55"/>
      <c r="P1048301" s="125"/>
      <c r="Q1048301" s="125"/>
      <c r="R1048301" s="125"/>
      <c r="S1048301" s="125"/>
      <c r="T1048301" s="125"/>
    </row>
    <row r="1048302" s="53" customFormat="1" spans="7:20">
      <c r="G1048302" s="55"/>
      <c r="H1048302" s="55"/>
      <c r="I1048302" s="55"/>
      <c r="J1048302" s="55"/>
      <c r="K1048302" s="55"/>
      <c r="L1048302" s="55"/>
      <c r="M1048302" s="55"/>
      <c r="N1048302" s="55"/>
      <c r="O1048302" s="55"/>
      <c r="P1048302" s="125"/>
      <c r="Q1048302" s="125"/>
      <c r="R1048302" s="125"/>
      <c r="S1048302" s="125"/>
      <c r="T1048302" s="125"/>
    </row>
    <row r="1048303" s="53" customFormat="1" spans="7:20">
      <c r="G1048303" s="55"/>
      <c r="H1048303" s="55"/>
      <c r="I1048303" s="55"/>
      <c r="J1048303" s="55"/>
      <c r="K1048303" s="55"/>
      <c r="L1048303" s="55"/>
      <c r="M1048303" s="55"/>
      <c r="N1048303" s="55"/>
      <c r="O1048303" s="55"/>
      <c r="P1048303" s="125"/>
      <c r="Q1048303" s="125"/>
      <c r="R1048303" s="125"/>
      <c r="S1048303" s="125"/>
      <c r="T1048303" s="125"/>
    </row>
    <row r="1048304" s="53" customFormat="1" spans="7:20">
      <c r="G1048304" s="55"/>
      <c r="H1048304" s="55"/>
      <c r="I1048304" s="55"/>
      <c r="J1048304" s="55"/>
      <c r="K1048304" s="55"/>
      <c r="L1048304" s="55"/>
      <c r="M1048304" s="55"/>
      <c r="N1048304" s="55"/>
      <c r="O1048304" s="55"/>
      <c r="P1048304" s="125"/>
      <c r="Q1048304" s="125"/>
      <c r="R1048304" s="125"/>
      <c r="S1048304" s="125"/>
      <c r="T1048304" s="125"/>
    </row>
    <row r="1048305" s="53" customFormat="1" spans="7:20">
      <c r="G1048305" s="55"/>
      <c r="H1048305" s="55"/>
      <c r="I1048305" s="55"/>
      <c r="J1048305" s="55"/>
      <c r="K1048305" s="55"/>
      <c r="L1048305" s="55"/>
      <c r="M1048305" s="55"/>
      <c r="N1048305" s="55"/>
      <c r="O1048305" s="55"/>
      <c r="P1048305" s="125"/>
      <c r="Q1048305" s="125"/>
      <c r="R1048305" s="125"/>
      <c r="S1048305" s="125"/>
      <c r="T1048305" s="125"/>
    </row>
    <row r="1048306" s="53" customFormat="1" spans="7:20">
      <c r="G1048306" s="55"/>
      <c r="H1048306" s="55"/>
      <c r="I1048306" s="55"/>
      <c r="J1048306" s="55"/>
      <c r="K1048306" s="55"/>
      <c r="L1048306" s="55"/>
      <c r="M1048306" s="55"/>
      <c r="N1048306" s="55"/>
      <c r="O1048306" s="55"/>
      <c r="P1048306" s="125"/>
      <c r="Q1048306" s="125"/>
      <c r="R1048306" s="125"/>
      <c r="S1048306" s="125"/>
      <c r="T1048306" s="125"/>
    </row>
    <row r="1048307" s="53" customFormat="1" spans="7:20">
      <c r="G1048307" s="55"/>
      <c r="H1048307" s="55"/>
      <c r="I1048307" s="55"/>
      <c r="J1048307" s="55"/>
      <c r="K1048307" s="55"/>
      <c r="L1048307" s="55"/>
      <c r="M1048307" s="55"/>
      <c r="N1048307" s="55"/>
      <c r="O1048307" s="55"/>
      <c r="P1048307" s="125"/>
      <c r="Q1048307" s="125"/>
      <c r="R1048307" s="125"/>
      <c r="S1048307" s="125"/>
      <c r="T1048307" s="125"/>
    </row>
    <row r="1048308" s="53" customFormat="1" spans="7:20">
      <c r="G1048308" s="55"/>
      <c r="H1048308" s="55"/>
      <c r="I1048308" s="55"/>
      <c r="J1048308" s="55"/>
      <c r="K1048308" s="55"/>
      <c r="L1048308" s="55"/>
      <c r="M1048308" s="55"/>
      <c r="N1048308" s="55"/>
      <c r="O1048308" s="55"/>
      <c r="P1048308" s="125"/>
      <c r="Q1048308" s="125"/>
      <c r="R1048308" s="125"/>
      <c r="S1048308" s="125"/>
      <c r="T1048308" s="125"/>
    </row>
    <row r="1048309" s="53" customFormat="1" spans="7:20">
      <c r="G1048309" s="55"/>
      <c r="H1048309" s="55"/>
      <c r="I1048309" s="55"/>
      <c r="J1048309" s="55"/>
      <c r="K1048309" s="55"/>
      <c r="L1048309" s="55"/>
      <c r="M1048309" s="55"/>
      <c r="N1048309" s="55"/>
      <c r="O1048309" s="55"/>
      <c r="P1048309" s="125"/>
      <c r="Q1048309" s="125"/>
      <c r="R1048309" s="125"/>
      <c r="S1048309" s="125"/>
      <c r="T1048309" s="125"/>
    </row>
    <row r="1048310" s="53" customFormat="1" spans="7:20">
      <c r="G1048310" s="55"/>
      <c r="H1048310" s="55"/>
      <c r="I1048310" s="55"/>
      <c r="J1048310" s="55"/>
      <c r="K1048310" s="55"/>
      <c r="L1048310" s="55"/>
      <c r="M1048310" s="55"/>
      <c r="N1048310" s="55"/>
      <c r="O1048310" s="55"/>
      <c r="P1048310" s="125"/>
      <c r="Q1048310" s="125"/>
      <c r="R1048310" s="125"/>
      <c r="S1048310" s="125"/>
      <c r="T1048310" s="125"/>
    </row>
    <row r="1048311" s="53" customFormat="1" spans="7:20">
      <c r="G1048311" s="55"/>
      <c r="H1048311" s="55"/>
      <c r="I1048311" s="55"/>
      <c r="J1048311" s="55"/>
      <c r="K1048311" s="55"/>
      <c r="L1048311" s="55"/>
      <c r="M1048311" s="55"/>
      <c r="N1048311" s="55"/>
      <c r="O1048311" s="55"/>
      <c r="P1048311" s="125"/>
      <c r="Q1048311" s="125"/>
      <c r="R1048311" s="125"/>
      <c r="S1048311" s="125"/>
      <c r="T1048311" s="125"/>
    </row>
    <row r="1048312" s="53" customFormat="1" spans="7:20">
      <c r="G1048312" s="55"/>
      <c r="H1048312" s="55"/>
      <c r="I1048312" s="55"/>
      <c r="J1048312" s="55"/>
      <c r="K1048312" s="55"/>
      <c r="L1048312" s="55"/>
      <c r="M1048312" s="55"/>
      <c r="N1048312" s="55"/>
      <c r="O1048312" s="55"/>
      <c r="P1048312" s="125"/>
      <c r="Q1048312" s="125"/>
      <c r="R1048312" s="125"/>
      <c r="S1048312" s="125"/>
      <c r="T1048312" s="125"/>
    </row>
    <row r="1048313" s="53" customFormat="1" spans="7:20">
      <c r="G1048313" s="55"/>
      <c r="H1048313" s="55"/>
      <c r="I1048313" s="55"/>
      <c r="J1048313" s="55"/>
      <c r="K1048313" s="55"/>
      <c r="L1048313" s="55"/>
      <c r="M1048313" s="55"/>
      <c r="N1048313" s="55"/>
      <c r="O1048313" s="55"/>
      <c r="P1048313" s="125"/>
      <c r="Q1048313" s="125"/>
      <c r="R1048313" s="125"/>
      <c r="S1048313" s="125"/>
      <c r="T1048313" s="125"/>
    </row>
    <row r="1048314" s="53" customFormat="1" spans="7:20">
      <c r="G1048314" s="55"/>
      <c r="H1048314" s="55"/>
      <c r="I1048314" s="55"/>
      <c r="J1048314" s="55"/>
      <c r="K1048314" s="55"/>
      <c r="L1048314" s="55"/>
      <c r="M1048314" s="55"/>
      <c r="N1048314" s="55"/>
      <c r="O1048314" s="55"/>
      <c r="P1048314" s="125"/>
      <c r="Q1048314" s="125"/>
      <c r="R1048314" s="125"/>
      <c r="S1048314" s="125"/>
      <c r="T1048314" s="125"/>
    </row>
    <row r="1048315" s="53" customFormat="1" spans="7:20">
      <c r="G1048315" s="55"/>
      <c r="H1048315" s="55"/>
      <c r="I1048315" s="55"/>
      <c r="J1048315" s="55"/>
      <c r="K1048315" s="55"/>
      <c r="L1048315" s="55"/>
      <c r="M1048315" s="55"/>
      <c r="N1048315" s="55"/>
      <c r="O1048315" s="55"/>
      <c r="P1048315" s="125"/>
      <c r="Q1048315" s="125"/>
      <c r="R1048315" s="125"/>
      <c r="S1048315" s="125"/>
      <c r="T1048315" s="125"/>
    </row>
    <row r="1048316" s="53" customFormat="1" spans="7:20">
      <c r="G1048316" s="55"/>
      <c r="H1048316" s="55"/>
      <c r="I1048316" s="55"/>
      <c r="J1048316" s="55"/>
      <c r="K1048316" s="55"/>
      <c r="L1048316" s="55"/>
      <c r="M1048316" s="55"/>
      <c r="N1048316" s="55"/>
      <c r="O1048316" s="55"/>
      <c r="P1048316" s="125"/>
      <c r="Q1048316" s="125"/>
      <c r="R1048316" s="125"/>
      <c r="S1048316" s="125"/>
      <c r="T1048316" s="125"/>
    </row>
    <row r="1048317" s="53" customFormat="1" spans="7:20">
      <c r="G1048317" s="55"/>
      <c r="H1048317" s="55"/>
      <c r="I1048317" s="55"/>
      <c r="J1048317" s="55"/>
      <c r="K1048317" s="55"/>
      <c r="L1048317" s="55"/>
      <c r="M1048317" s="55"/>
      <c r="N1048317" s="55"/>
      <c r="O1048317" s="55"/>
      <c r="P1048317" s="125"/>
      <c r="Q1048317" s="125"/>
      <c r="R1048317" s="125"/>
      <c r="S1048317" s="125"/>
      <c r="T1048317" s="125"/>
    </row>
    <row r="1048318" s="53" customFormat="1" spans="7:20">
      <c r="G1048318" s="55"/>
      <c r="H1048318" s="55"/>
      <c r="I1048318" s="55"/>
      <c r="J1048318" s="55"/>
      <c r="K1048318" s="55"/>
      <c r="L1048318" s="55"/>
      <c r="M1048318" s="55"/>
      <c r="N1048318" s="55"/>
      <c r="O1048318" s="55"/>
      <c r="P1048318" s="125"/>
      <c r="Q1048318" s="125"/>
      <c r="R1048318" s="125"/>
      <c r="S1048318" s="125"/>
      <c r="T1048318" s="125"/>
    </row>
    <row r="1048319" s="53" customFormat="1" spans="7:20">
      <c r="G1048319" s="55"/>
      <c r="H1048319" s="55"/>
      <c r="I1048319" s="55"/>
      <c r="J1048319" s="55"/>
      <c r="K1048319" s="55"/>
      <c r="L1048319" s="55"/>
      <c r="M1048319" s="55"/>
      <c r="N1048319" s="55"/>
      <c r="O1048319" s="55"/>
      <c r="P1048319" s="125"/>
      <c r="Q1048319" s="125"/>
      <c r="R1048319" s="125"/>
      <c r="S1048319" s="125"/>
      <c r="T1048319" s="125"/>
    </row>
    <row r="1048320" s="53" customFormat="1" spans="7:20">
      <c r="G1048320" s="55"/>
      <c r="H1048320" s="55"/>
      <c r="I1048320" s="55"/>
      <c r="J1048320" s="55"/>
      <c r="K1048320" s="55"/>
      <c r="L1048320" s="55"/>
      <c r="M1048320" s="55"/>
      <c r="N1048320" s="55"/>
      <c r="O1048320" s="55"/>
      <c r="P1048320" s="125"/>
      <c r="Q1048320" s="125"/>
      <c r="R1048320" s="125"/>
      <c r="S1048320" s="125"/>
      <c r="T1048320" s="125"/>
    </row>
    <row r="1048321" s="53" customFormat="1" spans="7:20">
      <c r="G1048321" s="55"/>
      <c r="H1048321" s="55"/>
      <c r="I1048321" s="55"/>
      <c r="J1048321" s="55"/>
      <c r="K1048321" s="55"/>
      <c r="L1048321" s="55"/>
      <c r="M1048321" s="55"/>
      <c r="N1048321" s="55"/>
      <c r="O1048321" s="55"/>
      <c r="P1048321" s="125"/>
      <c r="Q1048321" s="125"/>
      <c r="R1048321" s="125"/>
      <c r="S1048321" s="125"/>
      <c r="T1048321" s="125"/>
    </row>
    <row r="1048322" s="53" customFormat="1" spans="7:20">
      <c r="G1048322" s="55"/>
      <c r="H1048322" s="55"/>
      <c r="I1048322" s="55"/>
      <c r="J1048322" s="55"/>
      <c r="K1048322" s="55"/>
      <c r="L1048322" s="55"/>
      <c r="M1048322" s="55"/>
      <c r="N1048322" s="55"/>
      <c r="O1048322" s="55"/>
      <c r="P1048322" s="125"/>
      <c r="Q1048322" s="125"/>
      <c r="R1048322" s="125"/>
      <c r="S1048322" s="125"/>
      <c r="T1048322" s="125"/>
    </row>
    <row r="1048323" s="53" customFormat="1" spans="7:20">
      <c r="G1048323" s="55"/>
      <c r="H1048323" s="55"/>
      <c r="I1048323" s="55"/>
      <c r="J1048323" s="55"/>
      <c r="K1048323" s="55"/>
      <c r="L1048323" s="55"/>
      <c r="M1048323" s="55"/>
      <c r="N1048323" s="55"/>
      <c r="O1048323" s="55"/>
      <c r="P1048323" s="125"/>
      <c r="Q1048323" s="125"/>
      <c r="R1048323" s="125"/>
      <c r="S1048323" s="125"/>
      <c r="T1048323" s="125"/>
    </row>
    <row r="1048324" s="53" customFormat="1" spans="7:20">
      <c r="G1048324" s="55"/>
      <c r="H1048324" s="55"/>
      <c r="I1048324" s="55"/>
      <c r="J1048324" s="55"/>
      <c r="K1048324" s="55"/>
      <c r="L1048324" s="55"/>
      <c r="M1048324" s="55"/>
      <c r="N1048324" s="55"/>
      <c r="O1048324" s="55"/>
      <c r="P1048324" s="125"/>
      <c r="Q1048324" s="125"/>
      <c r="R1048324" s="125"/>
      <c r="S1048324" s="125"/>
      <c r="T1048324" s="125"/>
    </row>
    <row r="1048325" s="53" customFormat="1" spans="7:20">
      <c r="G1048325" s="55"/>
      <c r="H1048325" s="55"/>
      <c r="I1048325" s="55"/>
      <c r="J1048325" s="55"/>
      <c r="K1048325" s="55"/>
      <c r="L1048325" s="55"/>
      <c r="M1048325" s="55"/>
      <c r="N1048325" s="55"/>
      <c r="O1048325" s="55"/>
      <c r="P1048325" s="125"/>
      <c r="Q1048325" s="125"/>
      <c r="R1048325" s="125"/>
      <c r="S1048325" s="125"/>
      <c r="T1048325" s="125"/>
    </row>
    <row r="1048326" s="53" customFormat="1" spans="7:20">
      <c r="G1048326" s="55"/>
      <c r="H1048326" s="55"/>
      <c r="I1048326" s="55"/>
      <c r="J1048326" s="55"/>
      <c r="K1048326" s="55"/>
      <c r="L1048326" s="55"/>
      <c r="M1048326" s="55"/>
      <c r="N1048326" s="55"/>
      <c r="O1048326" s="55"/>
      <c r="P1048326" s="125"/>
      <c r="Q1048326" s="125"/>
      <c r="R1048326" s="125"/>
      <c r="S1048326" s="125"/>
      <c r="T1048326" s="125"/>
    </row>
    <row r="1048327" s="53" customFormat="1" spans="7:20">
      <c r="G1048327" s="55"/>
      <c r="H1048327" s="55"/>
      <c r="I1048327" s="55"/>
      <c r="J1048327" s="55"/>
      <c r="K1048327" s="55"/>
      <c r="L1048327" s="55"/>
      <c r="M1048327" s="55"/>
      <c r="N1048327" s="55"/>
      <c r="O1048327" s="55"/>
      <c r="P1048327" s="125"/>
      <c r="Q1048327" s="125"/>
      <c r="R1048327" s="125"/>
      <c r="S1048327" s="125"/>
      <c r="T1048327" s="125"/>
    </row>
    <row r="1048328" s="53" customFormat="1" spans="7:20">
      <c r="G1048328" s="55"/>
      <c r="H1048328" s="55"/>
      <c r="I1048328" s="55"/>
      <c r="J1048328" s="55"/>
      <c r="K1048328" s="55"/>
      <c r="L1048328" s="55"/>
      <c r="M1048328" s="55"/>
      <c r="N1048328" s="55"/>
      <c r="O1048328" s="55"/>
      <c r="P1048328" s="125"/>
      <c r="Q1048328" s="125"/>
      <c r="R1048328" s="125"/>
      <c r="S1048328" s="125"/>
      <c r="T1048328" s="125"/>
    </row>
    <row r="1048329" s="53" customFormat="1" spans="7:20">
      <c r="G1048329" s="55"/>
      <c r="H1048329" s="55"/>
      <c r="I1048329" s="55"/>
      <c r="J1048329" s="55"/>
      <c r="K1048329" s="55"/>
      <c r="L1048329" s="55"/>
      <c r="M1048329" s="55"/>
      <c r="N1048329" s="55"/>
      <c r="O1048329" s="55"/>
      <c r="P1048329" s="125"/>
      <c r="Q1048329" s="125"/>
      <c r="R1048329" s="125"/>
      <c r="S1048329" s="125"/>
      <c r="T1048329" s="125"/>
    </row>
    <row r="1048330" s="53" customFormat="1" spans="7:20">
      <c r="G1048330" s="55"/>
      <c r="H1048330" s="55"/>
      <c r="I1048330" s="55"/>
      <c r="J1048330" s="55"/>
      <c r="K1048330" s="55"/>
      <c r="L1048330" s="55"/>
      <c r="M1048330" s="55"/>
      <c r="N1048330" s="55"/>
      <c r="O1048330" s="55"/>
      <c r="P1048330" s="125"/>
      <c r="Q1048330" s="125"/>
      <c r="R1048330" s="125"/>
      <c r="S1048330" s="125"/>
      <c r="T1048330" s="125"/>
    </row>
    <row r="1048331" s="53" customFormat="1" spans="7:20">
      <c r="G1048331" s="55"/>
      <c r="H1048331" s="55"/>
      <c r="I1048331" s="55"/>
      <c r="J1048331" s="55"/>
      <c r="K1048331" s="55"/>
      <c r="L1048331" s="55"/>
      <c r="M1048331" s="55"/>
      <c r="N1048331" s="55"/>
      <c r="O1048331" s="55"/>
      <c r="P1048331" s="125"/>
      <c r="Q1048331" s="125"/>
      <c r="R1048331" s="125"/>
      <c r="S1048331" s="125"/>
      <c r="T1048331" s="125"/>
    </row>
    <row r="1048332" s="53" customFormat="1" spans="7:20">
      <c r="G1048332" s="55"/>
      <c r="H1048332" s="55"/>
      <c r="I1048332" s="55"/>
      <c r="J1048332" s="55"/>
      <c r="K1048332" s="55"/>
      <c r="L1048332" s="55"/>
      <c r="M1048332" s="55"/>
      <c r="N1048332" s="55"/>
      <c r="O1048332" s="55"/>
      <c r="P1048332" s="125"/>
      <c r="Q1048332" s="125"/>
      <c r="R1048332" s="125"/>
      <c r="S1048332" s="125"/>
      <c r="T1048332" s="125"/>
    </row>
    <row r="1048333" s="53" customFormat="1" spans="7:20">
      <c r="G1048333" s="55"/>
      <c r="H1048333" s="55"/>
      <c r="I1048333" s="55"/>
      <c r="J1048333" s="55"/>
      <c r="K1048333" s="55"/>
      <c r="L1048333" s="55"/>
      <c r="M1048333" s="55"/>
      <c r="N1048333" s="55"/>
      <c r="O1048333" s="55"/>
      <c r="P1048333" s="125"/>
      <c r="Q1048333" s="125"/>
      <c r="R1048333" s="125"/>
      <c r="S1048333" s="125"/>
      <c r="T1048333" s="125"/>
    </row>
    <row r="1048334" s="53" customFormat="1" spans="7:20">
      <c r="G1048334" s="55"/>
      <c r="H1048334" s="55"/>
      <c r="I1048334" s="55"/>
      <c r="J1048334" s="55"/>
      <c r="K1048334" s="55"/>
      <c r="L1048334" s="55"/>
      <c r="M1048334" s="55"/>
      <c r="N1048334" s="55"/>
      <c r="O1048334" s="55"/>
      <c r="P1048334" s="125"/>
      <c r="Q1048334" s="125"/>
      <c r="R1048334" s="125"/>
      <c r="S1048334" s="125"/>
      <c r="T1048334" s="125"/>
    </row>
    <row r="1048335" s="53" customFormat="1" spans="7:20">
      <c r="G1048335" s="55"/>
      <c r="H1048335" s="55"/>
      <c r="I1048335" s="55"/>
      <c r="J1048335" s="55"/>
      <c r="K1048335" s="55"/>
      <c r="L1048335" s="55"/>
      <c r="M1048335" s="55"/>
      <c r="N1048335" s="55"/>
      <c r="O1048335" s="55"/>
      <c r="P1048335" s="125"/>
      <c r="Q1048335" s="125"/>
      <c r="R1048335" s="125"/>
      <c r="S1048335" s="125"/>
      <c r="T1048335" s="125"/>
    </row>
    <row r="1048336" s="53" customFormat="1" spans="7:20">
      <c r="G1048336" s="55"/>
      <c r="H1048336" s="55"/>
      <c r="I1048336" s="55"/>
      <c r="J1048336" s="55"/>
      <c r="K1048336" s="55"/>
      <c r="L1048336" s="55"/>
      <c r="M1048336" s="55"/>
      <c r="N1048336" s="55"/>
      <c r="O1048336" s="55"/>
      <c r="P1048336" s="125"/>
      <c r="Q1048336" s="125"/>
      <c r="R1048336" s="125"/>
      <c r="S1048336" s="125"/>
      <c r="T1048336" s="125"/>
    </row>
    <row r="1048337" s="53" customFormat="1" spans="7:20">
      <c r="G1048337" s="55"/>
      <c r="H1048337" s="55"/>
      <c r="I1048337" s="55"/>
      <c r="J1048337" s="55"/>
      <c r="K1048337" s="55"/>
      <c r="L1048337" s="55"/>
      <c r="M1048337" s="55"/>
      <c r="N1048337" s="55"/>
      <c r="O1048337" s="55"/>
      <c r="P1048337" s="125"/>
      <c r="Q1048337" s="125"/>
      <c r="R1048337" s="125"/>
      <c r="S1048337" s="125"/>
      <c r="T1048337" s="125"/>
    </row>
    <row r="1048338" s="53" customFormat="1" spans="7:20">
      <c r="G1048338" s="55"/>
      <c r="H1048338" s="55"/>
      <c r="I1048338" s="55"/>
      <c r="J1048338" s="55"/>
      <c r="K1048338" s="55"/>
      <c r="L1048338" s="55"/>
      <c r="M1048338" s="55"/>
      <c r="N1048338" s="55"/>
      <c r="O1048338" s="55"/>
      <c r="P1048338" s="125"/>
      <c r="Q1048338" s="125"/>
      <c r="R1048338" s="125"/>
      <c r="S1048338" s="125"/>
      <c r="T1048338" s="125"/>
    </row>
    <row r="1048339" s="53" customFormat="1" spans="7:20">
      <c r="G1048339" s="55"/>
      <c r="H1048339" s="55"/>
      <c r="I1048339" s="55"/>
      <c r="J1048339" s="55"/>
      <c r="K1048339" s="55"/>
      <c r="L1048339" s="55"/>
      <c r="M1048339" s="55"/>
      <c r="N1048339" s="55"/>
      <c r="O1048339" s="55"/>
      <c r="P1048339" s="125"/>
      <c r="Q1048339" s="125"/>
      <c r="R1048339" s="125"/>
      <c r="S1048339" s="125"/>
      <c r="T1048339" s="125"/>
    </row>
    <row r="1048340" s="53" customFormat="1" spans="7:20">
      <c r="G1048340" s="55"/>
      <c r="H1048340" s="55"/>
      <c r="I1048340" s="55"/>
      <c r="J1048340" s="55"/>
      <c r="K1048340" s="55"/>
      <c r="L1048340" s="55"/>
      <c r="M1048340" s="55"/>
      <c r="N1048340" s="55"/>
      <c r="O1048340" s="55"/>
      <c r="P1048340" s="125"/>
      <c r="Q1048340" s="125"/>
      <c r="R1048340" s="125"/>
      <c r="S1048340" s="125"/>
      <c r="T1048340" s="125"/>
    </row>
    <row r="1048341" s="53" customFormat="1" spans="7:20">
      <c r="G1048341" s="55"/>
      <c r="H1048341" s="55"/>
      <c r="I1048341" s="55"/>
      <c r="J1048341" s="55"/>
      <c r="K1048341" s="55"/>
      <c r="L1048341" s="55"/>
      <c r="M1048341" s="55"/>
      <c r="N1048341" s="55"/>
      <c r="O1048341" s="55"/>
      <c r="P1048341" s="125"/>
      <c r="Q1048341" s="125"/>
      <c r="R1048341" s="125"/>
      <c r="S1048341" s="125"/>
      <c r="T1048341" s="125"/>
    </row>
    <row r="1048342" s="53" customFormat="1" spans="7:20">
      <c r="G1048342" s="55"/>
      <c r="H1048342" s="55"/>
      <c r="I1048342" s="55"/>
      <c r="J1048342" s="55"/>
      <c r="K1048342" s="55"/>
      <c r="L1048342" s="55"/>
      <c r="M1048342" s="55"/>
      <c r="N1048342" s="55"/>
      <c r="O1048342" s="55"/>
      <c r="P1048342" s="125"/>
      <c r="Q1048342" s="125"/>
      <c r="R1048342" s="125"/>
      <c r="S1048342" s="125"/>
      <c r="T1048342" s="125"/>
    </row>
    <row r="1048343" s="53" customFormat="1" spans="7:20">
      <c r="G1048343" s="55"/>
      <c r="H1048343" s="55"/>
      <c r="I1048343" s="55"/>
      <c r="J1048343" s="55"/>
      <c r="K1048343" s="55"/>
      <c r="L1048343" s="55"/>
      <c r="M1048343" s="55"/>
      <c r="N1048343" s="55"/>
      <c r="O1048343" s="55"/>
      <c r="P1048343" s="125"/>
      <c r="Q1048343" s="125"/>
      <c r="R1048343" s="125"/>
      <c r="S1048343" s="125"/>
      <c r="T1048343" s="125"/>
    </row>
    <row r="1048344" s="53" customFormat="1" spans="7:20">
      <c r="G1048344" s="55"/>
      <c r="H1048344" s="55"/>
      <c r="I1048344" s="55"/>
      <c r="J1048344" s="55"/>
      <c r="K1048344" s="55"/>
      <c r="L1048344" s="55"/>
      <c r="M1048344" s="55"/>
      <c r="N1048344" s="55"/>
      <c r="O1048344" s="55"/>
      <c r="P1048344" s="125"/>
      <c r="Q1048344" s="125"/>
      <c r="R1048344" s="125"/>
      <c r="S1048344" s="125"/>
      <c r="T1048344" s="125"/>
    </row>
    <row r="1048345" s="53" customFormat="1" spans="7:20">
      <c r="G1048345" s="55"/>
      <c r="H1048345" s="55"/>
      <c r="I1048345" s="55"/>
      <c r="J1048345" s="55"/>
      <c r="K1048345" s="55"/>
      <c r="L1048345" s="55"/>
      <c r="M1048345" s="55"/>
      <c r="N1048345" s="55"/>
      <c r="O1048345" s="55"/>
      <c r="P1048345" s="125"/>
      <c r="Q1048345" s="125"/>
      <c r="R1048345" s="125"/>
      <c r="S1048345" s="125"/>
      <c r="T1048345" s="125"/>
    </row>
    <row r="1048346" s="53" customFormat="1" spans="7:20">
      <c r="G1048346" s="55"/>
      <c r="H1048346" s="55"/>
      <c r="I1048346" s="55"/>
      <c r="J1048346" s="55"/>
      <c r="K1048346" s="55"/>
      <c r="L1048346" s="55"/>
      <c r="M1048346" s="55"/>
      <c r="N1048346" s="55"/>
      <c r="O1048346" s="55"/>
      <c r="P1048346" s="125"/>
      <c r="Q1048346" s="125"/>
      <c r="R1048346" s="125"/>
      <c r="S1048346" s="125"/>
      <c r="T1048346" s="125"/>
    </row>
    <row r="1048347" s="53" customFormat="1" spans="7:20">
      <c r="G1048347" s="55"/>
      <c r="H1048347" s="55"/>
      <c r="I1048347" s="55"/>
      <c r="J1048347" s="55"/>
      <c r="K1048347" s="55"/>
      <c r="L1048347" s="55"/>
      <c r="M1048347" s="55"/>
      <c r="N1048347" s="55"/>
      <c r="O1048347" s="55"/>
      <c r="P1048347" s="125"/>
      <c r="Q1048347" s="125"/>
      <c r="R1048347" s="125"/>
      <c r="S1048347" s="125"/>
      <c r="T1048347" s="125"/>
    </row>
    <row r="1048348" s="53" customFormat="1" spans="7:20">
      <c r="G1048348" s="55"/>
      <c r="H1048348" s="55"/>
      <c r="I1048348" s="55"/>
      <c r="J1048348" s="55"/>
      <c r="K1048348" s="55"/>
      <c r="L1048348" s="55"/>
      <c r="M1048348" s="55"/>
      <c r="N1048348" s="55"/>
      <c r="O1048348" s="55"/>
      <c r="P1048348" s="125"/>
      <c r="Q1048348" s="125"/>
      <c r="R1048348" s="125"/>
      <c r="S1048348" s="125"/>
      <c r="T1048348" s="125"/>
    </row>
    <row r="1048349" s="53" customFormat="1" spans="7:20">
      <c r="G1048349" s="55"/>
      <c r="H1048349" s="55"/>
      <c r="I1048349" s="55"/>
      <c r="J1048349" s="55"/>
      <c r="K1048349" s="55"/>
      <c r="L1048349" s="55"/>
      <c r="M1048349" s="55"/>
      <c r="N1048349" s="55"/>
      <c r="O1048349" s="55"/>
      <c r="P1048349" s="125"/>
      <c r="Q1048349" s="125"/>
      <c r="R1048349" s="125"/>
      <c r="S1048349" s="125"/>
      <c r="T1048349" s="125"/>
    </row>
    <row r="1048350" s="53" customFormat="1" spans="7:20">
      <c r="G1048350" s="55"/>
      <c r="H1048350" s="55"/>
      <c r="I1048350" s="55"/>
      <c r="J1048350" s="55"/>
      <c r="K1048350" s="55"/>
      <c r="L1048350" s="55"/>
      <c r="M1048350" s="55"/>
      <c r="N1048350" s="55"/>
      <c r="O1048350" s="55"/>
      <c r="P1048350" s="125"/>
      <c r="Q1048350" s="125"/>
      <c r="R1048350" s="125"/>
      <c r="S1048350" s="125"/>
      <c r="T1048350" s="125"/>
    </row>
  </sheetData>
  <autoFilter ref="A4:U143">
    <extLst/>
  </autoFilter>
  <mergeCells count="17">
    <mergeCell ref="A2:U2"/>
    <mergeCell ref="I3:L3"/>
    <mergeCell ref="O3:U3"/>
    <mergeCell ref="L4:O4"/>
    <mergeCell ref="Q4:T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U4:U5"/>
  </mergeCells>
  <pageMargins left="0.196527777777778" right="0.196527777777778" top="1.18055555555556" bottom="0.747916666666667" header="0.196527777777778" footer="0.196527777777778"/>
  <pageSetup paperSize="9" scale="71" firstPageNumber="3" fitToHeight="0" orientation="landscape" useFirstPageNumber="1" horizontalDpi="600"/>
  <headerFooter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0"/>
  <sheetViews>
    <sheetView workbookViewId="0">
      <selection activeCell="G2" sqref="G$1:G$1048576"/>
    </sheetView>
  </sheetViews>
  <sheetFormatPr defaultColWidth="9" defaultRowHeight="14.4"/>
  <sheetData>
    <row r="1" ht="15.6" spans="1:20">
      <c r="A1" s="15" t="s">
        <v>2284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3560</v>
      </c>
      <c r="B6" s="4" t="s">
        <v>1597</v>
      </c>
      <c r="C6" s="4" t="s">
        <v>2249</v>
      </c>
      <c r="D6" s="5">
        <v>44943</v>
      </c>
      <c r="E6" s="5">
        <v>45026</v>
      </c>
      <c r="F6" s="6"/>
      <c r="G6" s="4" t="s">
        <v>960</v>
      </c>
      <c r="H6" s="4" t="s">
        <v>1598</v>
      </c>
      <c r="I6" s="4" t="s">
        <v>27</v>
      </c>
      <c r="J6" s="4">
        <v>10.7</v>
      </c>
      <c r="K6" s="8">
        <v>3000</v>
      </c>
      <c r="L6" s="8">
        <v>32100</v>
      </c>
      <c r="M6" s="4">
        <v>10</v>
      </c>
      <c r="N6" s="8">
        <v>3210</v>
      </c>
      <c r="O6" s="8">
        <v>963</v>
      </c>
      <c r="P6" s="6"/>
      <c r="Q6" s="6"/>
      <c r="R6" s="8">
        <v>2247</v>
      </c>
      <c r="S6" s="8">
        <v>2247</v>
      </c>
      <c r="T6" s="6"/>
    </row>
    <row r="7" ht="28.8" spans="1:20">
      <c r="A7" s="14">
        <v>3561</v>
      </c>
      <c r="B7" s="4" t="s">
        <v>1599</v>
      </c>
      <c r="C7" s="4" t="s">
        <v>2249</v>
      </c>
      <c r="D7" s="5">
        <v>44945</v>
      </c>
      <c r="E7" s="5">
        <v>44981</v>
      </c>
      <c r="F7" s="6"/>
      <c r="G7" s="4" t="s">
        <v>960</v>
      </c>
      <c r="H7" s="4" t="s">
        <v>1598</v>
      </c>
      <c r="I7" s="4" t="s">
        <v>27</v>
      </c>
      <c r="J7" s="4">
        <v>12</v>
      </c>
      <c r="K7" s="8">
        <v>3000</v>
      </c>
      <c r="L7" s="8">
        <v>36000</v>
      </c>
      <c r="M7" s="4">
        <v>10</v>
      </c>
      <c r="N7" s="8">
        <v>3600</v>
      </c>
      <c r="O7" s="8">
        <v>1080</v>
      </c>
      <c r="P7" s="6"/>
      <c r="Q7" s="6"/>
      <c r="R7" s="8">
        <v>2520</v>
      </c>
      <c r="S7" s="8">
        <v>2520</v>
      </c>
      <c r="T7" s="6"/>
    </row>
    <row r="8" ht="28.8" spans="1:20">
      <c r="A8" s="14">
        <v>3562</v>
      </c>
      <c r="B8" s="4" t="s">
        <v>1600</v>
      </c>
      <c r="C8" s="4" t="s">
        <v>2249</v>
      </c>
      <c r="D8" s="5">
        <v>44946</v>
      </c>
      <c r="E8" s="5">
        <v>44977</v>
      </c>
      <c r="F8" s="6"/>
      <c r="G8" s="4" t="s">
        <v>960</v>
      </c>
      <c r="H8" s="4" t="s">
        <v>1598</v>
      </c>
      <c r="I8" s="4" t="s">
        <v>27</v>
      </c>
      <c r="J8" s="4">
        <v>14.4</v>
      </c>
      <c r="K8" s="8">
        <v>3000</v>
      </c>
      <c r="L8" s="8">
        <v>43200</v>
      </c>
      <c r="M8" s="4">
        <v>10</v>
      </c>
      <c r="N8" s="8">
        <v>4320</v>
      </c>
      <c r="O8" s="8">
        <v>1296</v>
      </c>
      <c r="P8" s="6"/>
      <c r="Q8" s="6"/>
      <c r="R8" s="8">
        <v>3024</v>
      </c>
      <c r="S8" s="8">
        <v>3024</v>
      </c>
      <c r="T8" s="6"/>
    </row>
    <row r="9" ht="28.8" spans="1:20">
      <c r="A9" s="14">
        <v>3563</v>
      </c>
      <c r="B9" s="4" t="s">
        <v>1601</v>
      </c>
      <c r="C9" s="4" t="s">
        <v>2249</v>
      </c>
      <c r="D9" s="5">
        <v>44946</v>
      </c>
      <c r="E9" s="5">
        <v>44975</v>
      </c>
      <c r="F9" s="6"/>
      <c r="G9" s="4" t="s">
        <v>960</v>
      </c>
      <c r="H9" s="4" t="s">
        <v>1598</v>
      </c>
      <c r="I9" s="4" t="s">
        <v>27</v>
      </c>
      <c r="J9" s="4">
        <v>13.9</v>
      </c>
      <c r="K9" s="8">
        <v>3000</v>
      </c>
      <c r="L9" s="8">
        <v>41700</v>
      </c>
      <c r="M9" s="4">
        <v>10</v>
      </c>
      <c r="N9" s="8">
        <v>4170</v>
      </c>
      <c r="O9" s="8">
        <v>1251</v>
      </c>
      <c r="P9" s="6"/>
      <c r="Q9" s="6"/>
      <c r="R9" s="8">
        <v>2919</v>
      </c>
      <c r="S9" s="8">
        <v>2919</v>
      </c>
      <c r="T9" s="6"/>
    </row>
    <row r="10" ht="28.8" spans="1:20">
      <c r="A10" s="14">
        <v>3565</v>
      </c>
      <c r="B10" s="4" t="s">
        <v>1604</v>
      </c>
      <c r="C10" s="4" t="s">
        <v>2249</v>
      </c>
      <c r="D10" s="5">
        <v>44927</v>
      </c>
      <c r="E10" s="5">
        <v>44957</v>
      </c>
      <c r="F10" s="6"/>
      <c r="G10" s="4" t="s">
        <v>25</v>
      </c>
      <c r="H10" s="4" t="s">
        <v>1605</v>
      </c>
      <c r="I10" s="4" t="s">
        <v>27</v>
      </c>
      <c r="J10" s="4">
        <v>15</v>
      </c>
      <c r="K10" s="8">
        <v>4410</v>
      </c>
      <c r="L10" s="8">
        <v>66150</v>
      </c>
      <c r="M10" s="4">
        <v>10</v>
      </c>
      <c r="N10" s="8">
        <v>6615</v>
      </c>
      <c r="O10" s="8">
        <v>330.75</v>
      </c>
      <c r="P10" s="6"/>
      <c r="Q10" s="8">
        <v>2976.75</v>
      </c>
      <c r="R10" s="8">
        <v>3307.5</v>
      </c>
      <c r="S10" s="8">
        <v>6284.25</v>
      </c>
      <c r="T10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6"/>
  <sheetViews>
    <sheetView workbookViewId="0">
      <selection activeCell="G2" sqref="G$1:G$1048576"/>
    </sheetView>
  </sheetViews>
  <sheetFormatPr defaultColWidth="9" defaultRowHeight="14.4" outlineLevelRow="5"/>
  <sheetData>
    <row r="1" ht="15.6" spans="1:20">
      <c r="A1" s="15" t="s">
        <v>2285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3564</v>
      </c>
      <c r="B6" s="4" t="s">
        <v>1602</v>
      </c>
      <c r="C6" s="4" t="s">
        <v>2249</v>
      </c>
      <c r="D6" s="5">
        <v>44927</v>
      </c>
      <c r="E6" s="5">
        <v>44957</v>
      </c>
      <c r="F6" s="6"/>
      <c r="G6" s="4" t="s">
        <v>25</v>
      </c>
      <c r="H6" s="4" t="s">
        <v>1603</v>
      </c>
      <c r="I6" s="4" t="s">
        <v>27</v>
      </c>
      <c r="J6" s="4">
        <v>11</v>
      </c>
      <c r="K6" s="8">
        <v>4410</v>
      </c>
      <c r="L6" s="8">
        <v>48510</v>
      </c>
      <c r="M6" s="4">
        <v>10</v>
      </c>
      <c r="N6" s="8">
        <v>4851</v>
      </c>
      <c r="O6" s="8">
        <v>242.55</v>
      </c>
      <c r="P6" s="6"/>
      <c r="Q6" s="8">
        <v>2182.95</v>
      </c>
      <c r="R6" s="8">
        <v>2425.5</v>
      </c>
      <c r="S6" s="8">
        <v>4608.45</v>
      </c>
      <c r="T6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7"/>
  <sheetViews>
    <sheetView workbookViewId="0">
      <selection activeCell="G2" sqref="G$1:G$1048576"/>
    </sheetView>
  </sheetViews>
  <sheetFormatPr defaultColWidth="9" defaultRowHeight="14.4" outlineLevelRow="6"/>
  <sheetData>
    <row r="1" ht="15.6" spans="1:20">
      <c r="A1" s="15" t="s">
        <v>2286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3566</v>
      </c>
      <c r="B6" s="4" t="s">
        <v>1606</v>
      </c>
      <c r="C6" s="4" t="s">
        <v>2249</v>
      </c>
      <c r="D6" s="5">
        <v>44936</v>
      </c>
      <c r="E6" s="5">
        <v>44957</v>
      </c>
      <c r="F6" s="6"/>
      <c r="G6" s="4" t="s">
        <v>25</v>
      </c>
      <c r="H6" s="4" t="s">
        <v>1607</v>
      </c>
      <c r="I6" s="4" t="s">
        <v>27</v>
      </c>
      <c r="J6" s="4">
        <v>8</v>
      </c>
      <c r="K6" s="4">
        <v>1788.86</v>
      </c>
      <c r="L6" s="8">
        <v>14310.88</v>
      </c>
      <c r="M6" s="4">
        <v>10</v>
      </c>
      <c r="N6" s="8">
        <v>1431.088</v>
      </c>
      <c r="O6" s="8">
        <v>71.5544</v>
      </c>
      <c r="P6" s="6"/>
      <c r="Q6" s="8">
        <v>643.9896</v>
      </c>
      <c r="R6" s="8">
        <v>715.544</v>
      </c>
      <c r="S6" s="8">
        <v>1359.5336</v>
      </c>
      <c r="T6" s="6"/>
    </row>
    <row r="7" ht="28.8" spans="1:20">
      <c r="A7" s="14">
        <v>3567</v>
      </c>
      <c r="B7" s="4" t="s">
        <v>1608</v>
      </c>
      <c r="C7" s="4" t="s">
        <v>2249</v>
      </c>
      <c r="D7" s="5">
        <v>44936</v>
      </c>
      <c r="E7" s="5">
        <v>44957</v>
      </c>
      <c r="F7" s="6"/>
      <c r="G7" s="4" t="s">
        <v>25</v>
      </c>
      <c r="H7" s="4" t="s">
        <v>1607</v>
      </c>
      <c r="I7" s="4" t="s">
        <v>27</v>
      </c>
      <c r="J7" s="4">
        <v>16</v>
      </c>
      <c r="K7" s="4">
        <v>1788.86</v>
      </c>
      <c r="L7" s="8">
        <v>28621.76</v>
      </c>
      <c r="M7" s="4">
        <v>10</v>
      </c>
      <c r="N7" s="8">
        <v>2862.176</v>
      </c>
      <c r="O7" s="8">
        <v>143.1088</v>
      </c>
      <c r="P7" s="6"/>
      <c r="Q7" s="8">
        <v>1287.9792</v>
      </c>
      <c r="R7" s="8">
        <v>1431.088</v>
      </c>
      <c r="S7" s="8">
        <v>2719.0672</v>
      </c>
      <c r="T7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6"/>
  <sheetViews>
    <sheetView workbookViewId="0">
      <selection activeCell="G2" sqref="G$1:G$1048576"/>
    </sheetView>
  </sheetViews>
  <sheetFormatPr defaultColWidth="9" defaultRowHeight="14.4" outlineLevelRow="5"/>
  <sheetData>
    <row r="1" ht="15.6" spans="1:20">
      <c r="A1" s="15" t="s">
        <v>2287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3568</v>
      </c>
      <c r="B6" s="4" t="s">
        <v>1609</v>
      </c>
      <c r="C6" s="4" t="s">
        <v>2249</v>
      </c>
      <c r="D6" s="5">
        <v>44930</v>
      </c>
      <c r="E6" s="5">
        <v>44957</v>
      </c>
      <c r="F6" s="6"/>
      <c r="G6" s="4" t="s">
        <v>25</v>
      </c>
      <c r="H6" s="4" t="s">
        <v>1610</v>
      </c>
      <c r="I6" s="4" t="s">
        <v>27</v>
      </c>
      <c r="J6" s="4">
        <v>13</v>
      </c>
      <c r="K6" s="8">
        <v>2276.74</v>
      </c>
      <c r="L6" s="8">
        <v>29597.62</v>
      </c>
      <c r="M6" s="4">
        <v>10</v>
      </c>
      <c r="N6" s="8">
        <v>2959.762</v>
      </c>
      <c r="O6" s="8">
        <v>147.9881</v>
      </c>
      <c r="P6" s="6"/>
      <c r="Q6" s="8">
        <v>1331.8929</v>
      </c>
      <c r="R6" s="8">
        <v>1479.881</v>
      </c>
      <c r="S6" s="8">
        <v>2811.7739</v>
      </c>
      <c r="T6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6"/>
  <sheetViews>
    <sheetView workbookViewId="0">
      <selection activeCell="G2" sqref="G$1:G$1048576"/>
    </sheetView>
  </sheetViews>
  <sheetFormatPr defaultColWidth="9" defaultRowHeight="14.4" outlineLevelRow="5"/>
  <sheetData>
    <row r="1" ht="15.6" spans="1:20">
      <c r="A1" s="15" t="s">
        <v>2288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3569</v>
      </c>
      <c r="B6" s="4" t="s">
        <v>1611</v>
      </c>
      <c r="C6" s="4" t="s">
        <v>2249</v>
      </c>
      <c r="D6" s="5">
        <v>44944</v>
      </c>
      <c r="E6" s="5">
        <v>44971</v>
      </c>
      <c r="F6" s="6"/>
      <c r="G6" s="4" t="s">
        <v>960</v>
      </c>
      <c r="H6" s="4" t="s">
        <v>1612</v>
      </c>
      <c r="I6" s="4" t="s">
        <v>27</v>
      </c>
      <c r="J6" s="4">
        <v>15</v>
      </c>
      <c r="K6" s="8">
        <v>3000</v>
      </c>
      <c r="L6" s="8">
        <v>45000</v>
      </c>
      <c r="M6" s="4">
        <v>10</v>
      </c>
      <c r="N6" s="8">
        <v>4500</v>
      </c>
      <c r="O6" s="8">
        <v>1350</v>
      </c>
      <c r="P6" s="6"/>
      <c r="Q6" s="6"/>
      <c r="R6" s="8">
        <v>3150</v>
      </c>
      <c r="S6" s="8">
        <v>3150</v>
      </c>
      <c r="T6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6"/>
  <sheetViews>
    <sheetView workbookViewId="0">
      <selection activeCell="G2" sqref="G$1:G$1048576"/>
    </sheetView>
  </sheetViews>
  <sheetFormatPr defaultColWidth="9" defaultRowHeight="14.4" outlineLevelRow="5"/>
  <sheetData>
    <row r="1" ht="15.6" spans="1:20">
      <c r="A1" s="15" t="s">
        <v>2289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3570</v>
      </c>
      <c r="B6" s="4" t="s">
        <v>1613</v>
      </c>
      <c r="C6" s="4" t="s">
        <v>2249</v>
      </c>
      <c r="D6" s="5">
        <v>44945</v>
      </c>
      <c r="E6" s="5">
        <v>44979</v>
      </c>
      <c r="F6" s="6"/>
      <c r="G6" s="4" t="s">
        <v>960</v>
      </c>
      <c r="H6" s="4" t="s">
        <v>1614</v>
      </c>
      <c r="I6" s="4" t="s">
        <v>27</v>
      </c>
      <c r="J6" s="4">
        <v>9.8</v>
      </c>
      <c r="K6" s="8">
        <v>3000</v>
      </c>
      <c r="L6" s="8">
        <v>29400</v>
      </c>
      <c r="M6" s="4">
        <v>10</v>
      </c>
      <c r="N6" s="8">
        <v>2940</v>
      </c>
      <c r="O6" s="8">
        <v>882</v>
      </c>
      <c r="P6" s="6"/>
      <c r="Q6" s="6"/>
      <c r="R6" s="8">
        <v>2058</v>
      </c>
      <c r="S6" s="8">
        <v>2058</v>
      </c>
      <c r="T6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7"/>
  <sheetViews>
    <sheetView workbookViewId="0">
      <selection activeCell="G2" sqref="G$1:G$1048576"/>
    </sheetView>
  </sheetViews>
  <sheetFormatPr defaultColWidth="9" defaultRowHeight="14.4" outlineLevelRow="6"/>
  <sheetData>
    <row r="1" ht="15.6" spans="1:20">
      <c r="A1" s="15" t="s">
        <v>2290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</row>
    <row r="2" spans="1:14">
      <c r="A2" s="16" t="s">
        <v>2</v>
      </c>
      <c r="B2" s="16"/>
      <c r="C2" s="16"/>
      <c r="D2" s="16"/>
      <c r="N2" s="7"/>
    </row>
    <row r="3" spans="1:14">
      <c r="A3" s="16" t="s">
        <v>2280</v>
      </c>
      <c r="B3" s="16"/>
      <c r="C3" s="16"/>
      <c r="D3" s="16"/>
      <c r="E3" s="16"/>
      <c r="F3" s="16"/>
      <c r="G3" s="16"/>
      <c r="H3" s="16"/>
      <c r="I3" s="16"/>
      <c r="J3" s="16"/>
      <c r="K3" s="16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3571</v>
      </c>
      <c r="B6" s="4" t="s">
        <v>1615</v>
      </c>
      <c r="C6" s="4" t="s">
        <v>2249</v>
      </c>
      <c r="D6" s="5">
        <v>44927</v>
      </c>
      <c r="E6" s="5">
        <v>44957</v>
      </c>
      <c r="F6" s="6"/>
      <c r="G6" s="4" t="s">
        <v>25</v>
      </c>
      <c r="H6" s="4" t="s">
        <v>1616</v>
      </c>
      <c r="I6" s="4" t="s">
        <v>27</v>
      </c>
      <c r="J6" s="4">
        <v>16</v>
      </c>
      <c r="K6" s="8">
        <v>4410</v>
      </c>
      <c r="L6" s="8">
        <v>70560</v>
      </c>
      <c r="M6" s="4">
        <v>10</v>
      </c>
      <c r="N6" s="8">
        <v>7056</v>
      </c>
      <c r="O6" s="8">
        <v>352.8</v>
      </c>
      <c r="P6" s="6"/>
      <c r="Q6" s="8">
        <v>3175.2</v>
      </c>
      <c r="R6" s="8">
        <v>3528</v>
      </c>
      <c r="S6" s="8">
        <v>6703.2</v>
      </c>
      <c r="T6" s="6"/>
    </row>
    <row r="7" ht="28.8" spans="1:20">
      <c r="A7" s="14">
        <v>3572</v>
      </c>
      <c r="B7" s="4" t="s">
        <v>1617</v>
      </c>
      <c r="C7" s="4" t="s">
        <v>2249</v>
      </c>
      <c r="D7" s="5">
        <v>44927</v>
      </c>
      <c r="E7" s="5">
        <v>44957</v>
      </c>
      <c r="F7" s="6"/>
      <c r="G7" s="4" t="s">
        <v>25</v>
      </c>
      <c r="H7" s="4" t="s">
        <v>1616</v>
      </c>
      <c r="I7" s="4" t="s">
        <v>27</v>
      </c>
      <c r="J7" s="4">
        <v>10</v>
      </c>
      <c r="K7" s="8">
        <v>4410</v>
      </c>
      <c r="L7" s="8">
        <v>44100</v>
      </c>
      <c r="M7" s="4">
        <v>10</v>
      </c>
      <c r="N7" s="8">
        <v>4410</v>
      </c>
      <c r="O7" s="8">
        <v>220.5</v>
      </c>
      <c r="P7" s="6"/>
      <c r="Q7" s="8">
        <v>1984.5</v>
      </c>
      <c r="R7" s="8">
        <v>2205</v>
      </c>
      <c r="S7" s="8">
        <v>4189.5</v>
      </c>
      <c r="T7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23"/>
  <sheetViews>
    <sheetView workbookViewId="0">
      <selection activeCell="D4" sqref="D$1:D$1048576"/>
    </sheetView>
  </sheetViews>
  <sheetFormatPr defaultColWidth="9" defaultRowHeight="14.4"/>
  <sheetData>
    <row r="1" ht="20.4" spans="1:20">
      <c r="A1" s="1" t="s">
        <v>2291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2280</v>
      </c>
      <c r="B3" s="2"/>
      <c r="C3" s="2"/>
      <c r="D3" s="2"/>
      <c r="E3" s="2"/>
      <c r="F3" s="2"/>
      <c r="G3" s="2"/>
      <c r="H3" s="2"/>
      <c r="I3" s="2"/>
      <c r="J3" s="2"/>
      <c r="K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14">
        <v>3573</v>
      </c>
      <c r="B6" s="4" t="s">
        <v>1618</v>
      </c>
      <c r="C6" s="4" t="s">
        <v>2249</v>
      </c>
      <c r="D6" s="5">
        <v>44940</v>
      </c>
      <c r="E6" s="5">
        <v>45026</v>
      </c>
      <c r="F6" s="6"/>
      <c r="G6" s="4" t="s">
        <v>960</v>
      </c>
      <c r="H6" s="4" t="s">
        <v>1619</v>
      </c>
      <c r="I6" s="4" t="s">
        <v>27</v>
      </c>
      <c r="J6" s="4">
        <v>8</v>
      </c>
      <c r="K6" s="8">
        <v>3000</v>
      </c>
      <c r="L6" s="8">
        <v>24000</v>
      </c>
      <c r="M6" s="4">
        <v>10</v>
      </c>
      <c r="N6" s="8">
        <v>2400</v>
      </c>
      <c r="O6" s="8">
        <v>720</v>
      </c>
      <c r="P6" s="6"/>
      <c r="Q6" s="6"/>
      <c r="R6" s="8">
        <v>1680</v>
      </c>
      <c r="S6" s="8">
        <v>1680</v>
      </c>
      <c r="T6" s="6"/>
    </row>
    <row r="7" ht="19.2" spans="1:20">
      <c r="A7" s="14">
        <v>3574</v>
      </c>
      <c r="B7" s="4" t="s">
        <v>1620</v>
      </c>
      <c r="C7" s="4" t="s">
        <v>2249</v>
      </c>
      <c r="D7" s="5">
        <v>44940</v>
      </c>
      <c r="E7" s="5">
        <v>45026</v>
      </c>
      <c r="F7" s="6"/>
      <c r="G7" s="4" t="s">
        <v>960</v>
      </c>
      <c r="H7" s="4" t="s">
        <v>1619</v>
      </c>
      <c r="I7" s="4" t="s">
        <v>27</v>
      </c>
      <c r="J7" s="4">
        <v>7</v>
      </c>
      <c r="K7" s="8">
        <v>3000</v>
      </c>
      <c r="L7" s="8">
        <v>21000</v>
      </c>
      <c r="M7" s="4">
        <v>10</v>
      </c>
      <c r="N7" s="8">
        <v>2100</v>
      </c>
      <c r="O7" s="8">
        <v>630</v>
      </c>
      <c r="P7" s="6"/>
      <c r="Q7" s="6"/>
      <c r="R7" s="8">
        <v>1470</v>
      </c>
      <c r="S7" s="8">
        <v>1470</v>
      </c>
      <c r="T7" s="6"/>
    </row>
    <row r="8" ht="19.2" spans="1:20">
      <c r="A8" s="14">
        <v>3575</v>
      </c>
      <c r="B8" s="4" t="s">
        <v>1621</v>
      </c>
      <c r="C8" s="4" t="s">
        <v>2249</v>
      </c>
      <c r="D8" s="5">
        <v>44940</v>
      </c>
      <c r="E8" s="5">
        <v>45026</v>
      </c>
      <c r="F8" s="6"/>
      <c r="G8" s="4" t="s">
        <v>960</v>
      </c>
      <c r="H8" s="4" t="s">
        <v>1619</v>
      </c>
      <c r="I8" s="4" t="s">
        <v>27</v>
      </c>
      <c r="J8" s="4">
        <v>9</v>
      </c>
      <c r="K8" s="8">
        <v>3000</v>
      </c>
      <c r="L8" s="8">
        <v>27000</v>
      </c>
      <c r="M8" s="4">
        <v>10</v>
      </c>
      <c r="N8" s="8">
        <v>2700</v>
      </c>
      <c r="O8" s="8">
        <v>810</v>
      </c>
      <c r="P8" s="6"/>
      <c r="Q8" s="6"/>
      <c r="R8" s="8">
        <v>1890</v>
      </c>
      <c r="S8" s="8">
        <v>1890</v>
      </c>
      <c r="T8" s="6"/>
    </row>
    <row r="9" ht="19.2" spans="1:20">
      <c r="A9" s="14">
        <v>3576</v>
      </c>
      <c r="B9" s="4" t="s">
        <v>1622</v>
      </c>
      <c r="C9" s="4" t="s">
        <v>2249</v>
      </c>
      <c r="D9" s="5">
        <v>44940</v>
      </c>
      <c r="E9" s="5">
        <v>45026</v>
      </c>
      <c r="F9" s="6"/>
      <c r="G9" s="4" t="s">
        <v>960</v>
      </c>
      <c r="H9" s="4" t="s">
        <v>1619</v>
      </c>
      <c r="I9" s="4" t="s">
        <v>27</v>
      </c>
      <c r="J9" s="4">
        <v>6</v>
      </c>
      <c r="K9" s="8">
        <v>3000</v>
      </c>
      <c r="L9" s="8">
        <v>18000</v>
      </c>
      <c r="M9" s="4">
        <v>10</v>
      </c>
      <c r="N9" s="8">
        <v>1800</v>
      </c>
      <c r="O9" s="8">
        <v>540</v>
      </c>
      <c r="P9" s="6"/>
      <c r="Q9" s="6"/>
      <c r="R9" s="8">
        <v>1260</v>
      </c>
      <c r="S9" s="8">
        <v>1260</v>
      </c>
      <c r="T9" s="6"/>
    </row>
    <row r="10" ht="19.2" spans="1:20">
      <c r="A10" s="14">
        <v>3577</v>
      </c>
      <c r="B10" s="4" t="s">
        <v>1623</v>
      </c>
      <c r="C10" s="4" t="s">
        <v>2249</v>
      </c>
      <c r="D10" s="5">
        <v>44940</v>
      </c>
      <c r="E10" s="5">
        <v>45026</v>
      </c>
      <c r="F10" s="6"/>
      <c r="G10" s="4" t="s">
        <v>960</v>
      </c>
      <c r="H10" s="4" t="s">
        <v>1619</v>
      </c>
      <c r="I10" s="4" t="s">
        <v>27</v>
      </c>
      <c r="J10" s="4">
        <v>15</v>
      </c>
      <c r="K10" s="8">
        <v>3000</v>
      </c>
      <c r="L10" s="8">
        <v>45000</v>
      </c>
      <c r="M10" s="4">
        <v>10</v>
      </c>
      <c r="N10" s="8">
        <v>4500</v>
      </c>
      <c r="O10" s="8">
        <v>1350</v>
      </c>
      <c r="P10" s="6"/>
      <c r="Q10" s="6"/>
      <c r="R10" s="8">
        <v>3150</v>
      </c>
      <c r="S10" s="8">
        <v>3150</v>
      </c>
      <c r="T10" s="6"/>
    </row>
    <row r="11" ht="19.2" spans="1:20">
      <c r="A11" s="14">
        <v>3578</v>
      </c>
      <c r="B11" s="4" t="s">
        <v>1624</v>
      </c>
      <c r="C11" s="4" t="s">
        <v>2249</v>
      </c>
      <c r="D11" s="5">
        <v>44940</v>
      </c>
      <c r="E11" s="5">
        <v>45026</v>
      </c>
      <c r="F11" s="6"/>
      <c r="G11" s="4" t="s">
        <v>960</v>
      </c>
      <c r="H11" s="4" t="s">
        <v>1619</v>
      </c>
      <c r="I11" s="4" t="s">
        <v>27</v>
      </c>
      <c r="J11" s="4">
        <v>3</v>
      </c>
      <c r="K11" s="8">
        <v>3000</v>
      </c>
      <c r="L11" s="8">
        <v>9000</v>
      </c>
      <c r="M11" s="4">
        <v>10</v>
      </c>
      <c r="N11" s="8">
        <v>900</v>
      </c>
      <c r="O11" s="8">
        <v>270</v>
      </c>
      <c r="P11" s="6"/>
      <c r="Q11" s="6"/>
      <c r="R11" s="8">
        <v>630</v>
      </c>
      <c r="S11" s="8">
        <v>630</v>
      </c>
      <c r="T11" s="6"/>
    </row>
    <row r="12" ht="19.2" spans="1:20">
      <c r="A12" s="14">
        <v>3579</v>
      </c>
      <c r="B12" s="4" t="s">
        <v>1625</v>
      </c>
      <c r="C12" s="4" t="s">
        <v>2249</v>
      </c>
      <c r="D12" s="5">
        <v>44940</v>
      </c>
      <c r="E12" s="5">
        <v>45026</v>
      </c>
      <c r="F12" s="6"/>
      <c r="G12" s="4" t="s">
        <v>960</v>
      </c>
      <c r="H12" s="4" t="s">
        <v>1619</v>
      </c>
      <c r="I12" s="4" t="s">
        <v>27</v>
      </c>
      <c r="J12" s="4">
        <v>3</v>
      </c>
      <c r="K12" s="8">
        <v>3000</v>
      </c>
      <c r="L12" s="8">
        <v>9000</v>
      </c>
      <c r="M12" s="4">
        <v>10</v>
      </c>
      <c r="N12" s="8">
        <v>900</v>
      </c>
      <c r="O12" s="8">
        <v>270</v>
      </c>
      <c r="P12" s="6"/>
      <c r="Q12" s="6"/>
      <c r="R12" s="8">
        <v>630</v>
      </c>
      <c r="S12" s="8">
        <v>630</v>
      </c>
      <c r="T12" s="6"/>
    </row>
    <row r="13" ht="19.2" spans="1:20">
      <c r="A13" s="14">
        <v>3580</v>
      </c>
      <c r="B13" s="4" t="s">
        <v>1626</v>
      </c>
      <c r="C13" s="4" t="s">
        <v>2249</v>
      </c>
      <c r="D13" s="5">
        <v>44940</v>
      </c>
      <c r="E13" s="5">
        <v>45026</v>
      </c>
      <c r="F13" s="6"/>
      <c r="G13" s="4" t="s">
        <v>960</v>
      </c>
      <c r="H13" s="4" t="s">
        <v>1619</v>
      </c>
      <c r="I13" s="4" t="s">
        <v>27</v>
      </c>
      <c r="J13" s="4">
        <v>8</v>
      </c>
      <c r="K13" s="8">
        <v>3000</v>
      </c>
      <c r="L13" s="8">
        <v>24000</v>
      </c>
      <c r="M13" s="4">
        <v>10</v>
      </c>
      <c r="N13" s="8">
        <v>2400</v>
      </c>
      <c r="O13" s="8">
        <v>720</v>
      </c>
      <c r="P13" s="6"/>
      <c r="Q13" s="6"/>
      <c r="R13" s="8">
        <v>1680</v>
      </c>
      <c r="S13" s="8">
        <v>1680</v>
      </c>
      <c r="T13" s="6"/>
    </row>
    <row r="14" ht="19.2" spans="1:20">
      <c r="A14" s="14">
        <v>3581</v>
      </c>
      <c r="B14" s="4" t="s">
        <v>1627</v>
      </c>
      <c r="C14" s="4" t="s">
        <v>2249</v>
      </c>
      <c r="D14" s="5">
        <v>44940</v>
      </c>
      <c r="E14" s="5">
        <v>45026</v>
      </c>
      <c r="F14" s="6"/>
      <c r="G14" s="4" t="s">
        <v>960</v>
      </c>
      <c r="H14" s="4" t="s">
        <v>1619</v>
      </c>
      <c r="I14" s="4" t="s">
        <v>27</v>
      </c>
      <c r="J14" s="4">
        <v>8</v>
      </c>
      <c r="K14" s="8">
        <v>3000</v>
      </c>
      <c r="L14" s="8">
        <v>24000</v>
      </c>
      <c r="M14" s="4">
        <v>10</v>
      </c>
      <c r="N14" s="8">
        <v>2400</v>
      </c>
      <c r="O14" s="8">
        <v>720</v>
      </c>
      <c r="P14" s="6"/>
      <c r="Q14" s="6"/>
      <c r="R14" s="8">
        <v>1680</v>
      </c>
      <c r="S14" s="8">
        <v>1680</v>
      </c>
      <c r="T14" s="6"/>
    </row>
    <row r="15" ht="19.2" spans="1:20">
      <c r="A15" s="14">
        <v>3582</v>
      </c>
      <c r="B15" s="4" t="s">
        <v>1628</v>
      </c>
      <c r="C15" s="4" t="s">
        <v>2249</v>
      </c>
      <c r="D15" s="5">
        <v>44940</v>
      </c>
      <c r="E15" s="5">
        <v>45026</v>
      </c>
      <c r="F15" s="6"/>
      <c r="G15" s="4" t="s">
        <v>960</v>
      </c>
      <c r="H15" s="4" t="s">
        <v>1619</v>
      </c>
      <c r="I15" s="4" t="s">
        <v>27</v>
      </c>
      <c r="J15" s="4">
        <v>10</v>
      </c>
      <c r="K15" s="8">
        <v>3000</v>
      </c>
      <c r="L15" s="8">
        <v>30000</v>
      </c>
      <c r="M15" s="4">
        <v>10</v>
      </c>
      <c r="N15" s="8">
        <v>3000</v>
      </c>
      <c r="O15" s="8">
        <v>900</v>
      </c>
      <c r="P15" s="6"/>
      <c r="Q15" s="6"/>
      <c r="R15" s="8">
        <v>2100</v>
      </c>
      <c r="S15" s="8">
        <v>2100</v>
      </c>
      <c r="T15" s="6"/>
    </row>
    <row r="16" ht="19.2" spans="1:20">
      <c r="A16" s="14">
        <v>3583</v>
      </c>
      <c r="B16" s="4" t="s">
        <v>1629</v>
      </c>
      <c r="C16" s="4" t="s">
        <v>2249</v>
      </c>
      <c r="D16" s="5">
        <v>44940</v>
      </c>
      <c r="E16" s="5">
        <v>45026</v>
      </c>
      <c r="F16" s="6"/>
      <c r="G16" s="4" t="s">
        <v>960</v>
      </c>
      <c r="H16" s="4" t="s">
        <v>1619</v>
      </c>
      <c r="I16" s="4" t="s">
        <v>27</v>
      </c>
      <c r="J16" s="4">
        <v>5</v>
      </c>
      <c r="K16" s="8">
        <v>3000</v>
      </c>
      <c r="L16" s="8">
        <v>15000</v>
      </c>
      <c r="M16" s="4">
        <v>10</v>
      </c>
      <c r="N16" s="8">
        <v>1500</v>
      </c>
      <c r="O16" s="8">
        <v>450</v>
      </c>
      <c r="P16" s="6"/>
      <c r="Q16" s="6"/>
      <c r="R16" s="8">
        <v>1050</v>
      </c>
      <c r="S16" s="8">
        <v>1050</v>
      </c>
      <c r="T16" s="6"/>
    </row>
    <row r="17" ht="19.2" spans="1:20">
      <c r="A17" s="14">
        <v>3584</v>
      </c>
      <c r="B17" s="4" t="s">
        <v>1630</v>
      </c>
      <c r="C17" s="4" t="s">
        <v>2249</v>
      </c>
      <c r="D17" s="5">
        <v>44940</v>
      </c>
      <c r="E17" s="5">
        <v>45026</v>
      </c>
      <c r="F17" s="6"/>
      <c r="G17" s="4" t="s">
        <v>960</v>
      </c>
      <c r="H17" s="4" t="s">
        <v>1619</v>
      </c>
      <c r="I17" s="4" t="s">
        <v>27</v>
      </c>
      <c r="J17" s="4">
        <v>12</v>
      </c>
      <c r="K17" s="8">
        <v>3000</v>
      </c>
      <c r="L17" s="8">
        <v>36000</v>
      </c>
      <c r="M17" s="4">
        <v>10</v>
      </c>
      <c r="N17" s="8">
        <v>3600</v>
      </c>
      <c r="O17" s="8">
        <v>1080</v>
      </c>
      <c r="P17" s="6"/>
      <c r="Q17" s="6"/>
      <c r="R17" s="8">
        <v>2520</v>
      </c>
      <c r="S17" s="8">
        <v>2520</v>
      </c>
      <c r="T17" s="6"/>
    </row>
    <row r="18" ht="19.2" spans="1:20">
      <c r="A18" s="14">
        <v>3585</v>
      </c>
      <c r="B18" s="4" t="s">
        <v>1631</v>
      </c>
      <c r="C18" s="4" t="s">
        <v>2249</v>
      </c>
      <c r="D18" s="5">
        <v>44940</v>
      </c>
      <c r="E18" s="5">
        <v>45026</v>
      </c>
      <c r="F18" s="6"/>
      <c r="G18" s="4" t="s">
        <v>960</v>
      </c>
      <c r="H18" s="4" t="s">
        <v>1619</v>
      </c>
      <c r="I18" s="4" t="s">
        <v>27</v>
      </c>
      <c r="J18" s="4">
        <v>12</v>
      </c>
      <c r="K18" s="8">
        <v>3000</v>
      </c>
      <c r="L18" s="8">
        <v>36000</v>
      </c>
      <c r="M18" s="4">
        <v>10</v>
      </c>
      <c r="N18" s="8">
        <v>3600</v>
      </c>
      <c r="O18" s="8">
        <v>1080</v>
      </c>
      <c r="P18" s="6"/>
      <c r="Q18" s="6"/>
      <c r="R18" s="8">
        <v>2520</v>
      </c>
      <c r="S18" s="8">
        <v>2520</v>
      </c>
      <c r="T18" s="6"/>
    </row>
    <row r="19" ht="19.2" spans="1:20">
      <c r="A19" s="14">
        <v>3586</v>
      </c>
      <c r="B19" s="4" t="s">
        <v>1632</v>
      </c>
      <c r="C19" s="4" t="s">
        <v>2249</v>
      </c>
      <c r="D19" s="5">
        <v>44940</v>
      </c>
      <c r="E19" s="5">
        <v>45026</v>
      </c>
      <c r="F19" s="6"/>
      <c r="G19" s="4" t="s">
        <v>960</v>
      </c>
      <c r="H19" s="4" t="s">
        <v>1619</v>
      </c>
      <c r="I19" s="4" t="s">
        <v>27</v>
      </c>
      <c r="J19" s="4">
        <v>10</v>
      </c>
      <c r="K19" s="8">
        <v>3000</v>
      </c>
      <c r="L19" s="8">
        <v>30000</v>
      </c>
      <c r="M19" s="4">
        <v>10</v>
      </c>
      <c r="N19" s="8">
        <v>3000</v>
      </c>
      <c r="O19" s="8">
        <v>900</v>
      </c>
      <c r="P19" s="6"/>
      <c r="Q19" s="6"/>
      <c r="R19" s="8">
        <v>2100</v>
      </c>
      <c r="S19" s="8">
        <v>2100</v>
      </c>
      <c r="T19" s="6"/>
    </row>
    <row r="20" ht="28.8" spans="1:20">
      <c r="A20" s="14">
        <v>3587</v>
      </c>
      <c r="B20" s="4" t="s">
        <v>1633</v>
      </c>
      <c r="C20" s="4" t="s">
        <v>2249</v>
      </c>
      <c r="D20" s="5">
        <v>44936</v>
      </c>
      <c r="E20" s="5">
        <v>44957</v>
      </c>
      <c r="F20" s="6"/>
      <c r="G20" s="4" t="s">
        <v>25</v>
      </c>
      <c r="H20" s="4" t="s">
        <v>1634</v>
      </c>
      <c r="I20" s="4" t="s">
        <v>27</v>
      </c>
      <c r="J20" s="4">
        <v>17</v>
      </c>
      <c r="K20" s="4">
        <v>1788.86</v>
      </c>
      <c r="L20" s="8">
        <v>30410.62</v>
      </c>
      <c r="M20" s="4">
        <v>10</v>
      </c>
      <c r="N20" s="8">
        <v>3041.062</v>
      </c>
      <c r="O20" s="8">
        <v>152.0531</v>
      </c>
      <c r="P20" s="6"/>
      <c r="Q20" s="8">
        <v>1368.4779</v>
      </c>
      <c r="R20" s="8">
        <v>1520.531</v>
      </c>
      <c r="S20" s="8">
        <v>2889.0089</v>
      </c>
      <c r="T20" s="6"/>
    </row>
    <row r="21" ht="28.8" spans="1:20">
      <c r="A21" s="14">
        <v>3588</v>
      </c>
      <c r="B21" s="4" t="s">
        <v>1635</v>
      </c>
      <c r="C21" s="4" t="s">
        <v>2249</v>
      </c>
      <c r="D21" s="5">
        <v>44936</v>
      </c>
      <c r="E21" s="5">
        <v>44957</v>
      </c>
      <c r="F21" s="6"/>
      <c r="G21" s="4" t="s">
        <v>25</v>
      </c>
      <c r="H21" s="4" t="s">
        <v>1634</v>
      </c>
      <c r="I21" s="4" t="s">
        <v>27</v>
      </c>
      <c r="J21" s="4">
        <v>11</v>
      </c>
      <c r="K21" s="4">
        <v>1788.86</v>
      </c>
      <c r="L21" s="8">
        <v>19677.46</v>
      </c>
      <c r="M21" s="4">
        <v>10</v>
      </c>
      <c r="N21" s="8">
        <v>1967.746</v>
      </c>
      <c r="O21" s="8">
        <v>98.3873</v>
      </c>
      <c r="P21" s="6"/>
      <c r="Q21" s="8">
        <v>885.4857</v>
      </c>
      <c r="R21" s="8">
        <v>983.873</v>
      </c>
      <c r="S21" s="8">
        <v>1869.3587</v>
      </c>
      <c r="T21" s="6"/>
    </row>
    <row r="22" ht="28.8" spans="1:20">
      <c r="A22" s="14">
        <v>3589</v>
      </c>
      <c r="B22" s="4" t="s">
        <v>1636</v>
      </c>
      <c r="C22" s="4" t="s">
        <v>2249</v>
      </c>
      <c r="D22" s="5">
        <v>44927</v>
      </c>
      <c r="E22" s="5">
        <v>44957</v>
      </c>
      <c r="F22" s="6"/>
      <c r="G22" s="4" t="s">
        <v>25</v>
      </c>
      <c r="H22" s="4" t="s">
        <v>1637</v>
      </c>
      <c r="I22" s="4" t="s">
        <v>27</v>
      </c>
      <c r="J22" s="4">
        <v>20</v>
      </c>
      <c r="K22" s="8">
        <v>2520</v>
      </c>
      <c r="L22" s="8">
        <v>50400</v>
      </c>
      <c r="M22" s="4">
        <v>10</v>
      </c>
      <c r="N22" s="8">
        <v>5040</v>
      </c>
      <c r="O22" s="8">
        <v>252</v>
      </c>
      <c r="P22" s="6"/>
      <c r="Q22" s="8">
        <v>2268</v>
      </c>
      <c r="R22" s="8">
        <v>2520</v>
      </c>
      <c r="S22" s="8">
        <v>4788</v>
      </c>
      <c r="T22" s="6"/>
    </row>
    <row r="23" ht="28.8" spans="1:20">
      <c r="A23" s="14">
        <v>3590</v>
      </c>
      <c r="B23" s="4" t="s">
        <v>1638</v>
      </c>
      <c r="C23" s="4" t="s">
        <v>2249</v>
      </c>
      <c r="D23" s="5">
        <v>44927</v>
      </c>
      <c r="E23" s="5">
        <v>44957</v>
      </c>
      <c r="F23" s="6"/>
      <c r="G23" s="4" t="s">
        <v>25</v>
      </c>
      <c r="H23" s="4" t="s">
        <v>1639</v>
      </c>
      <c r="I23" s="4" t="s">
        <v>27</v>
      </c>
      <c r="J23" s="4">
        <v>26</v>
      </c>
      <c r="K23" s="8">
        <v>2520</v>
      </c>
      <c r="L23" s="8">
        <v>65520</v>
      </c>
      <c r="M23" s="4">
        <v>10</v>
      </c>
      <c r="N23" s="8">
        <v>6552</v>
      </c>
      <c r="O23" s="8">
        <v>327.6</v>
      </c>
      <c r="P23" s="6"/>
      <c r="Q23" s="8">
        <v>2948.4</v>
      </c>
      <c r="R23" s="8">
        <v>3276</v>
      </c>
      <c r="S23" s="8">
        <v>6224.4</v>
      </c>
      <c r="T23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8"/>
  <sheetViews>
    <sheetView workbookViewId="0">
      <selection activeCell="G2" sqref="G$1:G$1048576"/>
    </sheetView>
  </sheetViews>
  <sheetFormatPr defaultColWidth="9" defaultRowHeight="14.4" outlineLevelRow="7"/>
  <sheetData>
    <row r="1" ht="20.4" spans="1:20">
      <c r="A1" s="1" t="s">
        <v>2292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2280</v>
      </c>
      <c r="B3" s="2"/>
      <c r="C3" s="2"/>
      <c r="D3" s="2"/>
      <c r="E3" s="2"/>
      <c r="F3" s="2"/>
      <c r="G3" s="2"/>
      <c r="H3" s="2"/>
      <c r="I3" s="2"/>
      <c r="J3" s="2"/>
      <c r="K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3591</v>
      </c>
      <c r="B6" s="4" t="s">
        <v>1640</v>
      </c>
      <c r="C6" s="4" t="s">
        <v>2249</v>
      </c>
      <c r="D6" s="5">
        <v>44945</v>
      </c>
      <c r="E6" s="5">
        <v>44967</v>
      </c>
      <c r="F6" s="6"/>
      <c r="G6" s="4" t="s">
        <v>960</v>
      </c>
      <c r="H6" s="4" t="s">
        <v>1641</v>
      </c>
      <c r="I6" s="4" t="s">
        <v>27</v>
      </c>
      <c r="J6" s="4">
        <v>10</v>
      </c>
      <c r="K6" s="8">
        <v>3000</v>
      </c>
      <c r="L6" s="8">
        <v>30000</v>
      </c>
      <c r="M6" s="4">
        <v>10</v>
      </c>
      <c r="N6" s="8">
        <v>3000</v>
      </c>
      <c r="O6" s="8">
        <v>900</v>
      </c>
      <c r="P6" s="6"/>
      <c r="Q6" s="6"/>
      <c r="R6" s="8">
        <v>2100</v>
      </c>
      <c r="S6" s="8">
        <v>2100</v>
      </c>
      <c r="T6" s="6"/>
    </row>
    <row r="7" ht="28.8" spans="1:20">
      <c r="A7" s="14">
        <v>3592</v>
      </c>
      <c r="B7" s="4" t="s">
        <v>1642</v>
      </c>
      <c r="C7" s="4" t="s">
        <v>2249</v>
      </c>
      <c r="D7" s="5">
        <v>44945</v>
      </c>
      <c r="E7" s="5">
        <v>44975</v>
      </c>
      <c r="F7" s="6"/>
      <c r="G7" s="4" t="s">
        <v>960</v>
      </c>
      <c r="H7" s="4" t="s">
        <v>1643</v>
      </c>
      <c r="I7" s="4" t="s">
        <v>27</v>
      </c>
      <c r="J7" s="4">
        <v>13</v>
      </c>
      <c r="K7" s="8">
        <v>3000</v>
      </c>
      <c r="L7" s="8">
        <v>39000</v>
      </c>
      <c r="M7" s="4">
        <v>10</v>
      </c>
      <c r="N7" s="8">
        <v>3900</v>
      </c>
      <c r="O7" s="8">
        <v>1170</v>
      </c>
      <c r="P7" s="6"/>
      <c r="Q7" s="6"/>
      <c r="R7" s="8">
        <v>2730</v>
      </c>
      <c r="S7" s="8">
        <v>2730</v>
      </c>
      <c r="T7" s="6"/>
    </row>
    <row r="8" ht="28.8" spans="1:20">
      <c r="A8" s="14">
        <v>3593</v>
      </c>
      <c r="B8" s="4" t="s">
        <v>1644</v>
      </c>
      <c r="C8" s="4" t="s">
        <v>2249</v>
      </c>
      <c r="D8" s="5">
        <v>44945</v>
      </c>
      <c r="E8" s="5">
        <v>44967</v>
      </c>
      <c r="F8" s="6"/>
      <c r="G8" s="4" t="s">
        <v>960</v>
      </c>
      <c r="H8" s="4" t="s">
        <v>1645</v>
      </c>
      <c r="I8" s="4" t="s">
        <v>27</v>
      </c>
      <c r="J8" s="4">
        <v>7</v>
      </c>
      <c r="K8" s="8">
        <v>3000</v>
      </c>
      <c r="L8" s="8">
        <v>21000</v>
      </c>
      <c r="M8" s="4">
        <v>10</v>
      </c>
      <c r="N8" s="8">
        <v>2100</v>
      </c>
      <c r="O8" s="8">
        <v>630</v>
      </c>
      <c r="P8" s="6"/>
      <c r="Q8" s="6"/>
      <c r="R8" s="8">
        <v>1470</v>
      </c>
      <c r="S8" s="8">
        <v>1470</v>
      </c>
      <c r="T8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7"/>
  <sheetViews>
    <sheetView workbookViewId="0">
      <selection activeCell="G2" sqref="G$1:G$1048576"/>
    </sheetView>
  </sheetViews>
  <sheetFormatPr defaultColWidth="9" defaultRowHeight="14.4" outlineLevelRow="6"/>
  <sheetData>
    <row r="1" ht="20.4" spans="1:20">
      <c r="A1" s="1" t="s">
        <v>2293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2280</v>
      </c>
      <c r="B3" s="2"/>
      <c r="C3" s="2"/>
      <c r="D3" s="2"/>
      <c r="E3" s="2"/>
      <c r="F3" s="2"/>
      <c r="G3" s="2"/>
      <c r="H3" s="2"/>
      <c r="I3" s="2"/>
      <c r="J3" s="2"/>
      <c r="K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3594</v>
      </c>
      <c r="B6" s="4" t="s">
        <v>1646</v>
      </c>
      <c r="C6" s="4" t="s">
        <v>2249</v>
      </c>
      <c r="D6" s="5">
        <v>44932</v>
      </c>
      <c r="E6" s="5">
        <v>44957</v>
      </c>
      <c r="F6" s="6"/>
      <c r="G6" s="4" t="s">
        <v>25</v>
      </c>
      <c r="H6" s="4" t="s">
        <v>1647</v>
      </c>
      <c r="I6" s="4" t="s">
        <v>27</v>
      </c>
      <c r="J6" s="4">
        <v>15</v>
      </c>
      <c r="K6" s="4">
        <v>3698.24</v>
      </c>
      <c r="L6" s="8">
        <v>55473.6</v>
      </c>
      <c r="M6" s="4">
        <v>10</v>
      </c>
      <c r="N6" s="8">
        <v>5547.36</v>
      </c>
      <c r="O6" s="8">
        <v>277.368</v>
      </c>
      <c r="P6" s="6"/>
      <c r="Q6" s="8">
        <v>2496.312</v>
      </c>
      <c r="R6" s="8">
        <v>2773.68</v>
      </c>
      <c r="S6" s="8">
        <v>5269.992</v>
      </c>
      <c r="T6" s="6"/>
    </row>
    <row r="7" ht="28.8" spans="1:20">
      <c r="A7" s="14">
        <v>3595</v>
      </c>
      <c r="B7" s="4" t="s">
        <v>1648</v>
      </c>
      <c r="C7" s="4" t="s">
        <v>2249</v>
      </c>
      <c r="D7" s="5">
        <v>44927</v>
      </c>
      <c r="E7" s="5">
        <v>44957</v>
      </c>
      <c r="F7" s="6"/>
      <c r="G7" s="4" t="s">
        <v>25</v>
      </c>
      <c r="H7" s="4" t="s">
        <v>1649</v>
      </c>
      <c r="I7" s="4" t="s">
        <v>27</v>
      </c>
      <c r="J7" s="4">
        <v>12</v>
      </c>
      <c r="K7" s="8">
        <v>2520</v>
      </c>
      <c r="L7" s="8">
        <v>30240</v>
      </c>
      <c r="M7" s="4">
        <v>10</v>
      </c>
      <c r="N7" s="8">
        <v>3024</v>
      </c>
      <c r="O7" s="8">
        <v>151.2</v>
      </c>
      <c r="P7" s="6"/>
      <c r="Q7" s="8">
        <v>1360.8</v>
      </c>
      <c r="R7" s="8">
        <v>1512</v>
      </c>
      <c r="S7" s="8">
        <v>2872.8</v>
      </c>
      <c r="T7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048571"/>
  <sheetViews>
    <sheetView view="pageBreakPreview" zoomScaleNormal="100" topLeftCell="E1" workbookViewId="0">
      <pane ySplit="5" topLeftCell="A6" activePane="bottomLeft" state="frozen"/>
      <selection/>
      <selection pane="bottomLeft" activeCell="B3" sqref="B$1:B$1048576"/>
    </sheetView>
  </sheetViews>
  <sheetFormatPr defaultColWidth="9" defaultRowHeight="14.4"/>
  <cols>
    <col min="1" max="1" width="3.62962962962963" style="53" customWidth="1"/>
    <col min="2" max="2" width="13.3796296296296" style="53" customWidth="1"/>
    <col min="3" max="4" width="11.6296296296296" style="53" customWidth="1"/>
    <col min="5" max="5" width="11.1296296296296" style="53" customWidth="1"/>
    <col min="6" max="6" width="15.5" style="53" customWidth="1"/>
    <col min="7" max="7" width="10.6296296296296" style="73" customWidth="1"/>
    <col min="8" max="8" width="10.6296296296296" style="74" customWidth="1"/>
    <col min="9" max="9" width="13.6296296296296" style="55" customWidth="1"/>
    <col min="10" max="10" width="10.6296296296296" style="75" customWidth="1"/>
    <col min="11" max="11" width="11.25" style="55" customWidth="1"/>
    <col min="12" max="12" width="10.6296296296296" style="55" customWidth="1"/>
    <col min="13" max="13" width="8.62962962962963" style="55" customWidth="1"/>
    <col min="14" max="14" width="7.87962962962963" style="55" customWidth="1"/>
    <col min="15" max="16" width="10.6296296296296" style="55" customWidth="1"/>
    <col min="17" max="17" width="7.5" style="55" customWidth="1"/>
    <col min="18" max="18" width="9.5" style="55" customWidth="1"/>
    <col min="19" max="19" width="7.62962962962963" style="55" customWidth="1"/>
    <col min="20" max="21" width="10.6296296296296" style="55" customWidth="1"/>
    <col min="22" max="16379" width="9" style="53"/>
    <col min="16381" max="16384" width="9" style="53"/>
  </cols>
  <sheetData>
    <row r="1" s="53" customFormat="1" spans="1:1">
      <c r="A1" s="56"/>
    </row>
    <row r="2" s="53" customFormat="1" ht="24" customHeight="1" spans="1:21">
      <c r="A2" s="76" t="s">
        <v>1993</v>
      </c>
      <c r="B2" s="76"/>
      <c r="C2" s="76"/>
      <c r="D2" s="76"/>
      <c r="E2" s="76"/>
      <c r="F2" s="76"/>
      <c r="G2" s="77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</row>
    <row r="3" s="53" customFormat="1" ht="27" customHeight="1" spans="1:21">
      <c r="A3" s="78" t="s">
        <v>2</v>
      </c>
      <c r="B3" s="78"/>
      <c r="C3" s="78"/>
      <c r="D3" s="78"/>
      <c r="G3" s="59"/>
      <c r="H3" s="59"/>
      <c r="I3" s="59"/>
      <c r="J3" s="59"/>
      <c r="K3" s="59"/>
      <c r="L3" s="59"/>
      <c r="M3" s="59"/>
      <c r="N3" s="59"/>
      <c r="O3" s="59"/>
      <c r="P3" s="68" t="s">
        <v>4</v>
      </c>
      <c r="Q3" s="68"/>
      <c r="R3" s="68"/>
      <c r="S3" s="68"/>
      <c r="T3" s="68"/>
      <c r="U3" s="68"/>
    </row>
    <row r="4" s="53" customFormat="1" ht="29" customHeight="1" spans="1:21">
      <c r="A4" s="60" t="s">
        <v>5</v>
      </c>
      <c r="B4" s="60" t="s">
        <v>6</v>
      </c>
      <c r="C4" s="60" t="s">
        <v>7</v>
      </c>
      <c r="D4" s="60" t="s">
        <v>8</v>
      </c>
      <c r="E4" s="60" t="s">
        <v>9</v>
      </c>
      <c r="F4" s="60" t="s">
        <v>10</v>
      </c>
      <c r="G4" s="79" t="s">
        <v>1853</v>
      </c>
      <c r="H4" s="61" t="s">
        <v>13</v>
      </c>
      <c r="I4" s="61" t="s">
        <v>14</v>
      </c>
      <c r="J4" s="69" t="s">
        <v>1994</v>
      </c>
      <c r="K4" s="61" t="s">
        <v>16</v>
      </c>
      <c r="L4" s="81" t="s">
        <v>1995</v>
      </c>
      <c r="M4" s="70" t="s">
        <v>18</v>
      </c>
      <c r="N4" s="70"/>
      <c r="O4" s="70"/>
      <c r="P4" s="70"/>
      <c r="Q4" s="83" t="s">
        <v>1855</v>
      </c>
      <c r="R4" s="84" t="s">
        <v>1856</v>
      </c>
      <c r="S4" s="85"/>
      <c r="T4" s="85"/>
      <c r="U4" s="86"/>
    </row>
    <row r="5" s="53" customFormat="1" ht="40" customHeight="1" spans="1:21">
      <c r="A5" s="60"/>
      <c r="B5" s="60"/>
      <c r="C5" s="60"/>
      <c r="D5" s="60"/>
      <c r="E5" s="60"/>
      <c r="F5" s="60"/>
      <c r="G5" s="79"/>
      <c r="H5" s="61"/>
      <c r="I5" s="61"/>
      <c r="J5" s="69"/>
      <c r="K5" s="61"/>
      <c r="L5" s="82"/>
      <c r="M5" s="70" t="s">
        <v>1996</v>
      </c>
      <c r="N5" s="70" t="s">
        <v>1997</v>
      </c>
      <c r="O5" s="70" t="s">
        <v>1998</v>
      </c>
      <c r="P5" s="70" t="s">
        <v>23</v>
      </c>
      <c r="Q5" s="87"/>
      <c r="R5" s="70" t="s">
        <v>1996</v>
      </c>
      <c r="S5" s="70" t="s">
        <v>1997</v>
      </c>
      <c r="T5" s="70" t="s">
        <v>1998</v>
      </c>
      <c r="U5" s="70" t="s">
        <v>23</v>
      </c>
    </row>
    <row r="6" s="52" customFormat="1" ht="33.75" customHeight="1" spans="1:21">
      <c r="A6" s="62">
        <v>1</v>
      </c>
      <c r="B6" s="62" t="s">
        <v>1999</v>
      </c>
      <c r="C6" s="39">
        <v>44980</v>
      </c>
      <c r="D6" s="39">
        <v>45344</v>
      </c>
      <c r="E6" s="64" t="s">
        <v>960</v>
      </c>
      <c r="F6" s="64" t="s">
        <v>2000</v>
      </c>
      <c r="G6" s="80">
        <v>75</v>
      </c>
      <c r="H6" s="61">
        <v>3000</v>
      </c>
      <c r="I6" s="66">
        <f>H6*G6</f>
        <v>225000</v>
      </c>
      <c r="J6" s="62">
        <v>10</v>
      </c>
      <c r="K6" s="66">
        <f>I6*0.1</f>
        <v>22500</v>
      </c>
      <c r="L6" s="66">
        <v>6750</v>
      </c>
      <c r="M6" s="66"/>
      <c r="N6" s="66"/>
      <c r="O6" s="66">
        <v>15750</v>
      </c>
      <c r="P6" s="66">
        <f>M6+N6+O6</f>
        <v>15750</v>
      </c>
      <c r="Q6" s="66"/>
      <c r="R6" s="66"/>
      <c r="S6" s="66"/>
      <c r="T6" s="66">
        <v>15750</v>
      </c>
      <c r="U6" s="66">
        <v>15750</v>
      </c>
    </row>
    <row r="7" s="52" customFormat="1" ht="33.75" customHeight="1" spans="1:21">
      <c r="A7" s="62">
        <v>2</v>
      </c>
      <c r="B7" s="62" t="s">
        <v>1999</v>
      </c>
      <c r="C7" s="39">
        <v>44980</v>
      </c>
      <c r="D7" s="39">
        <v>45344</v>
      </c>
      <c r="E7" s="64" t="s">
        <v>960</v>
      </c>
      <c r="F7" s="64" t="s">
        <v>2000</v>
      </c>
      <c r="G7" s="80">
        <v>20</v>
      </c>
      <c r="H7" s="61">
        <v>3000</v>
      </c>
      <c r="I7" s="66">
        <f t="shared" ref="I7:I17" si="0">H7*G7</f>
        <v>60000</v>
      </c>
      <c r="J7" s="62">
        <v>10</v>
      </c>
      <c r="K7" s="66">
        <f t="shared" ref="K7:K17" si="1">I7*0.1</f>
        <v>6000</v>
      </c>
      <c r="L7" s="66">
        <v>1800</v>
      </c>
      <c r="M7" s="66"/>
      <c r="N7" s="66"/>
      <c r="O7" s="66">
        <v>4200</v>
      </c>
      <c r="P7" s="66">
        <f t="shared" ref="P7:P17" si="2">M7+N7+O7</f>
        <v>4200</v>
      </c>
      <c r="Q7" s="66"/>
      <c r="R7" s="66"/>
      <c r="S7" s="66"/>
      <c r="T7" s="66">
        <v>4200</v>
      </c>
      <c r="U7" s="66">
        <v>4200</v>
      </c>
    </row>
    <row r="8" s="52" customFormat="1" ht="33.75" customHeight="1" spans="1:21">
      <c r="A8" s="62">
        <v>3</v>
      </c>
      <c r="B8" s="62" t="s">
        <v>2001</v>
      </c>
      <c r="C8" s="39">
        <v>45261</v>
      </c>
      <c r="D8" s="39">
        <v>45302</v>
      </c>
      <c r="E8" s="64" t="s">
        <v>960</v>
      </c>
      <c r="F8" s="64" t="s">
        <v>1486</v>
      </c>
      <c r="G8" s="80">
        <v>20</v>
      </c>
      <c r="H8" s="61">
        <v>3000</v>
      </c>
      <c r="I8" s="66">
        <f t="shared" si="0"/>
        <v>60000</v>
      </c>
      <c r="J8" s="62">
        <v>10</v>
      </c>
      <c r="K8" s="66">
        <f t="shared" si="1"/>
        <v>6000</v>
      </c>
      <c r="L8" s="66">
        <v>1800</v>
      </c>
      <c r="M8" s="66"/>
      <c r="N8" s="66"/>
      <c r="O8" s="66">
        <v>4200</v>
      </c>
      <c r="P8" s="66">
        <f t="shared" si="2"/>
        <v>4200</v>
      </c>
      <c r="Q8" s="66"/>
      <c r="R8" s="66"/>
      <c r="S8" s="66"/>
      <c r="T8" s="66">
        <v>4200</v>
      </c>
      <c r="U8" s="66">
        <v>4200</v>
      </c>
    </row>
    <row r="9" s="52" customFormat="1" ht="33.75" customHeight="1" spans="1:21">
      <c r="A9" s="62">
        <v>4</v>
      </c>
      <c r="B9" s="62" t="s">
        <v>2002</v>
      </c>
      <c r="C9" s="39">
        <v>45262</v>
      </c>
      <c r="D9" s="39">
        <v>45310</v>
      </c>
      <c r="E9" s="64" t="s">
        <v>960</v>
      </c>
      <c r="F9" s="64" t="s">
        <v>2003</v>
      </c>
      <c r="G9" s="80">
        <v>5.8</v>
      </c>
      <c r="H9" s="61">
        <v>3000</v>
      </c>
      <c r="I9" s="66">
        <f t="shared" si="0"/>
        <v>17400</v>
      </c>
      <c r="J9" s="62">
        <v>10</v>
      </c>
      <c r="K9" s="66">
        <f t="shared" si="1"/>
        <v>1740</v>
      </c>
      <c r="L9" s="66">
        <v>522</v>
      </c>
      <c r="M9" s="66"/>
      <c r="N9" s="66"/>
      <c r="O9" s="66">
        <v>1218</v>
      </c>
      <c r="P9" s="66">
        <f t="shared" si="2"/>
        <v>1218</v>
      </c>
      <c r="Q9" s="66"/>
      <c r="R9" s="66"/>
      <c r="S9" s="66"/>
      <c r="T9" s="66">
        <v>1218</v>
      </c>
      <c r="U9" s="66">
        <v>1218</v>
      </c>
    </row>
    <row r="10" s="52" customFormat="1" ht="33.75" customHeight="1" spans="1:21">
      <c r="A10" s="62">
        <v>5</v>
      </c>
      <c r="B10" s="62" t="s">
        <v>2004</v>
      </c>
      <c r="C10" s="39">
        <v>45279</v>
      </c>
      <c r="D10" s="39">
        <v>45339</v>
      </c>
      <c r="E10" s="64" t="s">
        <v>960</v>
      </c>
      <c r="F10" s="64" t="s">
        <v>2005</v>
      </c>
      <c r="G10" s="80">
        <v>17.5</v>
      </c>
      <c r="H10" s="61">
        <v>3000</v>
      </c>
      <c r="I10" s="66">
        <f t="shared" si="0"/>
        <v>52500</v>
      </c>
      <c r="J10" s="62">
        <v>10</v>
      </c>
      <c r="K10" s="66">
        <f t="shared" si="1"/>
        <v>5250</v>
      </c>
      <c r="L10" s="66">
        <v>1575</v>
      </c>
      <c r="M10" s="66"/>
      <c r="N10" s="66"/>
      <c r="O10" s="66">
        <v>3675</v>
      </c>
      <c r="P10" s="66">
        <f t="shared" si="2"/>
        <v>3675</v>
      </c>
      <c r="Q10" s="66"/>
      <c r="R10" s="66"/>
      <c r="S10" s="66"/>
      <c r="T10" s="66">
        <v>3675</v>
      </c>
      <c r="U10" s="66">
        <v>3675</v>
      </c>
    </row>
    <row r="11" s="52" customFormat="1" ht="33.75" customHeight="1" spans="1:21">
      <c r="A11" s="62">
        <v>6</v>
      </c>
      <c r="B11" s="62" t="s">
        <v>2006</v>
      </c>
      <c r="C11" s="39">
        <v>45286</v>
      </c>
      <c r="D11" s="39">
        <v>45350</v>
      </c>
      <c r="E11" s="64" t="s">
        <v>960</v>
      </c>
      <c r="F11" s="64" t="s">
        <v>2007</v>
      </c>
      <c r="G11" s="80">
        <v>27</v>
      </c>
      <c r="H11" s="61">
        <v>3000</v>
      </c>
      <c r="I11" s="66">
        <f t="shared" si="0"/>
        <v>81000</v>
      </c>
      <c r="J11" s="62">
        <v>10</v>
      </c>
      <c r="K11" s="66">
        <f t="shared" si="1"/>
        <v>8100</v>
      </c>
      <c r="L11" s="66">
        <v>2430</v>
      </c>
      <c r="M11" s="66"/>
      <c r="N11" s="66"/>
      <c r="O11" s="66">
        <v>5670</v>
      </c>
      <c r="P11" s="66">
        <f t="shared" si="2"/>
        <v>5670</v>
      </c>
      <c r="Q11" s="66"/>
      <c r="R11" s="66"/>
      <c r="S11" s="66"/>
      <c r="T11" s="66">
        <v>5670</v>
      </c>
      <c r="U11" s="66">
        <v>5670</v>
      </c>
    </row>
    <row r="12" s="52" customFormat="1" ht="33.75" customHeight="1" spans="1:21">
      <c r="A12" s="62">
        <v>7</v>
      </c>
      <c r="B12" s="62" t="s">
        <v>2008</v>
      </c>
      <c r="C12" s="39">
        <v>45286</v>
      </c>
      <c r="D12" s="39">
        <v>45330</v>
      </c>
      <c r="E12" s="64" t="s">
        <v>960</v>
      </c>
      <c r="F12" s="64" t="s">
        <v>2007</v>
      </c>
      <c r="G12" s="80">
        <v>24</v>
      </c>
      <c r="H12" s="61">
        <v>3000</v>
      </c>
      <c r="I12" s="66">
        <f t="shared" si="0"/>
        <v>72000</v>
      </c>
      <c r="J12" s="62">
        <v>10</v>
      </c>
      <c r="K12" s="66">
        <f t="shared" si="1"/>
        <v>7200</v>
      </c>
      <c r="L12" s="66">
        <v>2160</v>
      </c>
      <c r="M12" s="66"/>
      <c r="N12" s="66"/>
      <c r="O12" s="66">
        <v>5040</v>
      </c>
      <c r="P12" s="66">
        <f t="shared" si="2"/>
        <v>5040</v>
      </c>
      <c r="Q12" s="66"/>
      <c r="R12" s="66"/>
      <c r="S12" s="66"/>
      <c r="T12" s="66">
        <v>5040</v>
      </c>
      <c r="U12" s="66">
        <v>5040</v>
      </c>
    </row>
    <row r="13" s="52" customFormat="1" ht="33.75" customHeight="1" spans="1:21">
      <c r="A13" s="62">
        <v>8</v>
      </c>
      <c r="B13" s="62" t="s">
        <v>2009</v>
      </c>
      <c r="C13" s="39">
        <v>45286</v>
      </c>
      <c r="D13" s="39">
        <v>45345</v>
      </c>
      <c r="E13" s="64" t="s">
        <v>960</v>
      </c>
      <c r="F13" s="64" t="s">
        <v>2007</v>
      </c>
      <c r="G13" s="80">
        <v>35</v>
      </c>
      <c r="H13" s="61">
        <v>3000</v>
      </c>
      <c r="I13" s="66">
        <f t="shared" si="0"/>
        <v>105000</v>
      </c>
      <c r="J13" s="62">
        <v>10</v>
      </c>
      <c r="K13" s="66">
        <f t="shared" si="1"/>
        <v>10500</v>
      </c>
      <c r="L13" s="66">
        <v>3150</v>
      </c>
      <c r="M13" s="66"/>
      <c r="N13" s="66"/>
      <c r="O13" s="66">
        <v>7350</v>
      </c>
      <c r="P13" s="66">
        <f t="shared" si="2"/>
        <v>7350</v>
      </c>
      <c r="Q13" s="66"/>
      <c r="R13" s="66"/>
      <c r="S13" s="66"/>
      <c r="T13" s="66">
        <v>7350</v>
      </c>
      <c r="U13" s="66">
        <v>7350</v>
      </c>
    </row>
    <row r="14" s="52" customFormat="1" ht="33.75" customHeight="1" spans="1:21">
      <c r="A14" s="62">
        <v>9</v>
      </c>
      <c r="B14" s="62" t="s">
        <v>2010</v>
      </c>
      <c r="C14" s="39">
        <v>45286</v>
      </c>
      <c r="D14" s="39">
        <v>45359</v>
      </c>
      <c r="E14" s="64" t="s">
        <v>960</v>
      </c>
      <c r="F14" s="64" t="s">
        <v>2007</v>
      </c>
      <c r="G14" s="80">
        <v>21</v>
      </c>
      <c r="H14" s="61">
        <v>3000</v>
      </c>
      <c r="I14" s="66">
        <f t="shared" si="0"/>
        <v>63000</v>
      </c>
      <c r="J14" s="62">
        <v>10</v>
      </c>
      <c r="K14" s="66">
        <f t="shared" si="1"/>
        <v>6300</v>
      </c>
      <c r="L14" s="66">
        <v>1890</v>
      </c>
      <c r="M14" s="66"/>
      <c r="N14" s="66"/>
      <c r="O14" s="66">
        <v>4410</v>
      </c>
      <c r="P14" s="66">
        <f t="shared" si="2"/>
        <v>4410</v>
      </c>
      <c r="Q14" s="66"/>
      <c r="R14" s="66"/>
      <c r="S14" s="66"/>
      <c r="T14" s="66">
        <v>4410</v>
      </c>
      <c r="U14" s="66">
        <v>4410</v>
      </c>
    </row>
    <row r="15" s="52" customFormat="1" ht="33.75" customHeight="1" spans="1:21">
      <c r="A15" s="62">
        <v>10</v>
      </c>
      <c r="B15" s="62" t="s">
        <v>2011</v>
      </c>
      <c r="C15" s="39">
        <v>45286</v>
      </c>
      <c r="D15" s="39">
        <v>45367</v>
      </c>
      <c r="E15" s="64" t="s">
        <v>960</v>
      </c>
      <c r="F15" s="64" t="s">
        <v>2012</v>
      </c>
      <c r="G15" s="80">
        <v>34.5</v>
      </c>
      <c r="H15" s="61">
        <v>3000</v>
      </c>
      <c r="I15" s="66">
        <f t="shared" si="0"/>
        <v>103500</v>
      </c>
      <c r="J15" s="62">
        <v>10</v>
      </c>
      <c r="K15" s="66">
        <f t="shared" si="1"/>
        <v>10350</v>
      </c>
      <c r="L15" s="66">
        <v>3105</v>
      </c>
      <c r="M15" s="66"/>
      <c r="N15" s="66"/>
      <c r="O15" s="66">
        <v>7245</v>
      </c>
      <c r="P15" s="66">
        <f t="shared" si="2"/>
        <v>7245</v>
      </c>
      <c r="Q15" s="66"/>
      <c r="R15" s="66"/>
      <c r="S15" s="66"/>
      <c r="T15" s="66">
        <v>7245</v>
      </c>
      <c r="U15" s="66">
        <v>7245</v>
      </c>
    </row>
    <row r="16" s="52" customFormat="1" ht="33.75" customHeight="1" spans="1:21">
      <c r="A16" s="62">
        <v>11</v>
      </c>
      <c r="B16" s="62" t="s">
        <v>2013</v>
      </c>
      <c r="C16" s="39">
        <v>45286</v>
      </c>
      <c r="D16" s="39">
        <v>45353</v>
      </c>
      <c r="E16" s="64" t="s">
        <v>960</v>
      </c>
      <c r="F16" s="64" t="s">
        <v>2014</v>
      </c>
      <c r="G16" s="80">
        <v>8.4</v>
      </c>
      <c r="H16" s="61">
        <v>3000</v>
      </c>
      <c r="I16" s="66">
        <f t="shared" si="0"/>
        <v>25200</v>
      </c>
      <c r="J16" s="62">
        <v>10</v>
      </c>
      <c r="K16" s="66">
        <f t="shared" si="1"/>
        <v>2520</v>
      </c>
      <c r="L16" s="66">
        <v>756</v>
      </c>
      <c r="M16" s="66"/>
      <c r="N16" s="66"/>
      <c r="O16" s="66">
        <v>1764</v>
      </c>
      <c r="P16" s="66">
        <f t="shared" si="2"/>
        <v>1764</v>
      </c>
      <c r="Q16" s="66"/>
      <c r="R16" s="66"/>
      <c r="S16" s="66"/>
      <c r="T16" s="66">
        <v>1764</v>
      </c>
      <c r="U16" s="66">
        <v>1764</v>
      </c>
    </row>
    <row r="17" s="52" customFormat="1" ht="33.75" customHeight="1" spans="1:21">
      <c r="A17" s="62">
        <v>12</v>
      </c>
      <c r="B17" s="62" t="s">
        <v>2015</v>
      </c>
      <c r="C17" s="39">
        <v>45287</v>
      </c>
      <c r="D17" s="39">
        <v>45356</v>
      </c>
      <c r="E17" s="64" t="s">
        <v>960</v>
      </c>
      <c r="F17" s="64" t="s">
        <v>2016</v>
      </c>
      <c r="G17" s="80">
        <v>41.7</v>
      </c>
      <c r="H17" s="61">
        <v>3000</v>
      </c>
      <c r="I17" s="66">
        <f t="shared" si="0"/>
        <v>125100</v>
      </c>
      <c r="J17" s="62">
        <v>10</v>
      </c>
      <c r="K17" s="66">
        <f t="shared" si="1"/>
        <v>12510</v>
      </c>
      <c r="L17" s="66">
        <v>3753</v>
      </c>
      <c r="M17" s="66"/>
      <c r="N17" s="66"/>
      <c r="O17" s="66">
        <v>8757</v>
      </c>
      <c r="P17" s="66">
        <f t="shared" si="2"/>
        <v>8757</v>
      </c>
      <c r="Q17" s="66"/>
      <c r="R17" s="66"/>
      <c r="S17" s="66"/>
      <c r="T17" s="66">
        <v>8757</v>
      </c>
      <c r="U17" s="66">
        <v>8757</v>
      </c>
    </row>
    <row r="18" s="52" customFormat="1" ht="33.75" customHeight="1" spans="1:21">
      <c r="A18" s="62">
        <v>13</v>
      </c>
      <c r="B18" s="62" t="s">
        <v>1479</v>
      </c>
      <c r="C18" s="39">
        <v>45287</v>
      </c>
      <c r="D18" s="39">
        <v>45333</v>
      </c>
      <c r="E18" s="64" t="s">
        <v>960</v>
      </c>
      <c r="F18" s="64" t="s">
        <v>1455</v>
      </c>
      <c r="G18" s="80">
        <v>11.5</v>
      </c>
      <c r="H18" s="61">
        <v>3000</v>
      </c>
      <c r="I18" s="66">
        <f t="shared" ref="I18:I30" si="3">H18*G18</f>
        <v>34500</v>
      </c>
      <c r="J18" s="62">
        <v>10</v>
      </c>
      <c r="K18" s="66">
        <f t="shared" ref="K18:K30" si="4">I18*0.1</f>
        <v>3450</v>
      </c>
      <c r="L18" s="66">
        <v>1035</v>
      </c>
      <c r="M18" s="66"/>
      <c r="N18" s="66"/>
      <c r="O18" s="66">
        <f>K18*0.7</f>
        <v>2415</v>
      </c>
      <c r="P18" s="66">
        <f t="shared" ref="P18:P30" si="5">M18+N18+O18</f>
        <v>2415</v>
      </c>
      <c r="Q18" s="66"/>
      <c r="R18" s="66"/>
      <c r="S18" s="66"/>
      <c r="T18" s="66">
        <v>2415</v>
      </c>
      <c r="U18" s="66">
        <v>2415</v>
      </c>
    </row>
    <row r="19" s="52" customFormat="1" ht="33.75" customHeight="1" spans="1:21">
      <c r="A19" s="62">
        <v>14</v>
      </c>
      <c r="B19" s="62" t="s">
        <v>2017</v>
      </c>
      <c r="C19" s="39">
        <v>45287</v>
      </c>
      <c r="D19" s="39">
        <v>45333</v>
      </c>
      <c r="E19" s="64" t="s">
        <v>960</v>
      </c>
      <c r="F19" s="64" t="s">
        <v>1455</v>
      </c>
      <c r="G19" s="80">
        <v>10</v>
      </c>
      <c r="H19" s="61">
        <v>3000</v>
      </c>
      <c r="I19" s="66">
        <f t="shared" si="3"/>
        <v>30000</v>
      </c>
      <c r="J19" s="62">
        <v>10</v>
      </c>
      <c r="K19" s="66">
        <f t="shared" si="4"/>
        <v>3000</v>
      </c>
      <c r="L19" s="66">
        <v>900</v>
      </c>
      <c r="M19" s="66"/>
      <c r="N19" s="66"/>
      <c r="O19" s="66">
        <f t="shared" ref="O19:O30" si="6">K19*0.7</f>
        <v>2100</v>
      </c>
      <c r="P19" s="66">
        <f t="shared" si="5"/>
        <v>2100</v>
      </c>
      <c r="Q19" s="66"/>
      <c r="R19" s="66"/>
      <c r="S19" s="66"/>
      <c r="T19" s="66">
        <v>2100</v>
      </c>
      <c r="U19" s="66">
        <v>2100</v>
      </c>
    </row>
    <row r="20" s="52" customFormat="1" ht="33.75" customHeight="1" spans="1:21">
      <c r="A20" s="62">
        <v>15</v>
      </c>
      <c r="B20" s="62" t="s">
        <v>2018</v>
      </c>
      <c r="C20" s="39">
        <v>45287</v>
      </c>
      <c r="D20" s="39">
        <v>45333</v>
      </c>
      <c r="E20" s="64" t="s">
        <v>960</v>
      </c>
      <c r="F20" s="64" t="s">
        <v>1455</v>
      </c>
      <c r="G20" s="80">
        <v>9</v>
      </c>
      <c r="H20" s="61">
        <v>3000</v>
      </c>
      <c r="I20" s="66">
        <f t="shared" si="3"/>
        <v>27000</v>
      </c>
      <c r="J20" s="62">
        <v>10</v>
      </c>
      <c r="K20" s="66">
        <f t="shared" si="4"/>
        <v>2700</v>
      </c>
      <c r="L20" s="66">
        <v>810</v>
      </c>
      <c r="M20" s="66"/>
      <c r="N20" s="66"/>
      <c r="O20" s="66">
        <f t="shared" si="6"/>
        <v>1890</v>
      </c>
      <c r="P20" s="66">
        <f t="shared" si="5"/>
        <v>1890</v>
      </c>
      <c r="Q20" s="66"/>
      <c r="R20" s="66"/>
      <c r="S20" s="66"/>
      <c r="T20" s="66">
        <v>1890</v>
      </c>
      <c r="U20" s="66">
        <v>1890</v>
      </c>
    </row>
    <row r="21" s="52" customFormat="1" ht="33.75" customHeight="1" spans="1:21">
      <c r="A21" s="62">
        <v>16</v>
      </c>
      <c r="B21" s="62" t="s">
        <v>2019</v>
      </c>
      <c r="C21" s="39">
        <v>45287</v>
      </c>
      <c r="D21" s="39">
        <v>45333</v>
      </c>
      <c r="E21" s="64" t="s">
        <v>960</v>
      </c>
      <c r="F21" s="64" t="s">
        <v>1455</v>
      </c>
      <c r="G21" s="80">
        <v>2</v>
      </c>
      <c r="H21" s="61">
        <v>3000</v>
      </c>
      <c r="I21" s="66">
        <f t="shared" si="3"/>
        <v>6000</v>
      </c>
      <c r="J21" s="62">
        <v>10</v>
      </c>
      <c r="K21" s="66">
        <f t="shared" si="4"/>
        <v>600</v>
      </c>
      <c r="L21" s="66">
        <v>180</v>
      </c>
      <c r="M21" s="66"/>
      <c r="N21" s="66"/>
      <c r="O21" s="66">
        <f t="shared" si="6"/>
        <v>420</v>
      </c>
      <c r="P21" s="66">
        <f t="shared" si="5"/>
        <v>420</v>
      </c>
      <c r="Q21" s="66"/>
      <c r="R21" s="66"/>
      <c r="S21" s="66"/>
      <c r="T21" s="66">
        <v>420</v>
      </c>
      <c r="U21" s="66">
        <v>420</v>
      </c>
    </row>
    <row r="22" s="52" customFormat="1" ht="33.75" customHeight="1" spans="1:21">
      <c r="A22" s="62">
        <v>17</v>
      </c>
      <c r="B22" s="62" t="s">
        <v>2020</v>
      </c>
      <c r="C22" s="39">
        <v>45287</v>
      </c>
      <c r="D22" s="39">
        <v>45333</v>
      </c>
      <c r="E22" s="64" t="s">
        <v>960</v>
      </c>
      <c r="F22" s="64" t="s">
        <v>1455</v>
      </c>
      <c r="G22" s="80">
        <v>9</v>
      </c>
      <c r="H22" s="61">
        <v>3000</v>
      </c>
      <c r="I22" s="66">
        <f t="shared" si="3"/>
        <v>27000</v>
      </c>
      <c r="J22" s="62">
        <v>10</v>
      </c>
      <c r="K22" s="66">
        <f t="shared" si="4"/>
        <v>2700</v>
      </c>
      <c r="L22" s="66">
        <v>810</v>
      </c>
      <c r="M22" s="66"/>
      <c r="N22" s="66"/>
      <c r="O22" s="66">
        <f t="shared" si="6"/>
        <v>1890</v>
      </c>
      <c r="P22" s="66">
        <f t="shared" si="5"/>
        <v>1890</v>
      </c>
      <c r="Q22" s="66"/>
      <c r="R22" s="66"/>
      <c r="S22" s="66"/>
      <c r="T22" s="66">
        <v>1890</v>
      </c>
      <c r="U22" s="66">
        <v>1890</v>
      </c>
    </row>
    <row r="23" s="52" customFormat="1" ht="33.75" customHeight="1" spans="1:21">
      <c r="A23" s="62">
        <v>18</v>
      </c>
      <c r="B23" s="62" t="s">
        <v>1470</v>
      </c>
      <c r="C23" s="39">
        <v>45287</v>
      </c>
      <c r="D23" s="39">
        <v>45333</v>
      </c>
      <c r="E23" s="64" t="s">
        <v>960</v>
      </c>
      <c r="F23" s="64" t="s">
        <v>1455</v>
      </c>
      <c r="G23" s="80">
        <v>10.6</v>
      </c>
      <c r="H23" s="61">
        <v>3000</v>
      </c>
      <c r="I23" s="66">
        <f t="shared" si="3"/>
        <v>31800</v>
      </c>
      <c r="J23" s="62">
        <v>10</v>
      </c>
      <c r="K23" s="66">
        <f t="shared" si="4"/>
        <v>3180</v>
      </c>
      <c r="L23" s="66">
        <v>954</v>
      </c>
      <c r="M23" s="66"/>
      <c r="N23" s="66"/>
      <c r="O23" s="66">
        <f t="shared" si="6"/>
        <v>2226</v>
      </c>
      <c r="P23" s="66">
        <f t="shared" si="5"/>
        <v>2226</v>
      </c>
      <c r="Q23" s="66"/>
      <c r="R23" s="66"/>
      <c r="S23" s="66"/>
      <c r="T23" s="66">
        <v>2226</v>
      </c>
      <c r="U23" s="66">
        <v>2226</v>
      </c>
    </row>
    <row r="24" s="52" customFormat="1" ht="33.75" customHeight="1" spans="1:21">
      <c r="A24" s="62">
        <v>19</v>
      </c>
      <c r="B24" s="62" t="s">
        <v>1481</v>
      </c>
      <c r="C24" s="39">
        <v>45287</v>
      </c>
      <c r="D24" s="39">
        <v>45333</v>
      </c>
      <c r="E24" s="64" t="s">
        <v>960</v>
      </c>
      <c r="F24" s="64" t="s">
        <v>1455</v>
      </c>
      <c r="G24" s="80">
        <v>3.8</v>
      </c>
      <c r="H24" s="61">
        <v>3000</v>
      </c>
      <c r="I24" s="66">
        <f t="shared" si="3"/>
        <v>11400</v>
      </c>
      <c r="J24" s="62">
        <v>10</v>
      </c>
      <c r="K24" s="66">
        <f t="shared" si="4"/>
        <v>1140</v>
      </c>
      <c r="L24" s="66">
        <v>342</v>
      </c>
      <c r="M24" s="66"/>
      <c r="N24" s="66"/>
      <c r="O24" s="66">
        <f t="shared" si="6"/>
        <v>798</v>
      </c>
      <c r="P24" s="66">
        <f t="shared" si="5"/>
        <v>798</v>
      </c>
      <c r="Q24" s="66"/>
      <c r="R24" s="66"/>
      <c r="S24" s="66"/>
      <c r="T24" s="66">
        <v>798</v>
      </c>
      <c r="U24" s="66">
        <v>798</v>
      </c>
    </row>
    <row r="25" s="52" customFormat="1" ht="33.75" customHeight="1" spans="1:21">
      <c r="A25" s="62">
        <v>20</v>
      </c>
      <c r="B25" s="62" t="s">
        <v>2021</v>
      </c>
      <c r="C25" s="39">
        <v>45287</v>
      </c>
      <c r="D25" s="39">
        <v>45333</v>
      </c>
      <c r="E25" s="64" t="s">
        <v>960</v>
      </c>
      <c r="F25" s="64" t="s">
        <v>1455</v>
      </c>
      <c r="G25" s="80">
        <v>7</v>
      </c>
      <c r="H25" s="61">
        <v>3000</v>
      </c>
      <c r="I25" s="66">
        <f t="shared" si="3"/>
        <v>21000</v>
      </c>
      <c r="J25" s="62">
        <v>10</v>
      </c>
      <c r="K25" s="66">
        <f t="shared" si="4"/>
        <v>2100</v>
      </c>
      <c r="L25" s="66">
        <v>630</v>
      </c>
      <c r="M25" s="66"/>
      <c r="N25" s="66"/>
      <c r="O25" s="66">
        <f t="shared" si="6"/>
        <v>1470</v>
      </c>
      <c r="P25" s="66">
        <f t="shared" si="5"/>
        <v>1470</v>
      </c>
      <c r="Q25" s="66"/>
      <c r="R25" s="66"/>
      <c r="S25" s="66"/>
      <c r="T25" s="66">
        <v>1470</v>
      </c>
      <c r="U25" s="66">
        <v>1470</v>
      </c>
    </row>
    <row r="26" s="52" customFormat="1" ht="33.75" customHeight="1" spans="1:21">
      <c r="A26" s="62">
        <v>21</v>
      </c>
      <c r="B26" s="62" t="s">
        <v>1636</v>
      </c>
      <c r="C26" s="39">
        <v>45287</v>
      </c>
      <c r="D26" s="39">
        <v>45333</v>
      </c>
      <c r="E26" s="64" t="s">
        <v>960</v>
      </c>
      <c r="F26" s="64" t="s">
        <v>1455</v>
      </c>
      <c r="G26" s="80">
        <v>9</v>
      </c>
      <c r="H26" s="61">
        <v>3000</v>
      </c>
      <c r="I26" s="66">
        <f t="shared" si="3"/>
        <v>27000</v>
      </c>
      <c r="J26" s="62">
        <v>10</v>
      </c>
      <c r="K26" s="66">
        <f t="shared" si="4"/>
        <v>2700</v>
      </c>
      <c r="L26" s="66">
        <v>810</v>
      </c>
      <c r="M26" s="66"/>
      <c r="N26" s="66"/>
      <c r="O26" s="66">
        <f t="shared" si="6"/>
        <v>1890</v>
      </c>
      <c r="P26" s="66">
        <f t="shared" si="5"/>
        <v>1890</v>
      </c>
      <c r="Q26" s="66"/>
      <c r="R26" s="66"/>
      <c r="S26" s="66"/>
      <c r="T26" s="66">
        <v>1890</v>
      </c>
      <c r="U26" s="66">
        <v>1890</v>
      </c>
    </row>
    <row r="27" s="52" customFormat="1" ht="33.75" customHeight="1" spans="1:21">
      <c r="A27" s="62">
        <v>22</v>
      </c>
      <c r="B27" s="62" t="s">
        <v>2022</v>
      </c>
      <c r="C27" s="39">
        <v>45287</v>
      </c>
      <c r="D27" s="39">
        <v>45333</v>
      </c>
      <c r="E27" s="64" t="s">
        <v>960</v>
      </c>
      <c r="F27" s="64" t="s">
        <v>1455</v>
      </c>
      <c r="G27" s="80">
        <v>6.3</v>
      </c>
      <c r="H27" s="61">
        <v>3000</v>
      </c>
      <c r="I27" s="66">
        <f t="shared" si="3"/>
        <v>18900</v>
      </c>
      <c r="J27" s="62">
        <v>10</v>
      </c>
      <c r="K27" s="66">
        <f t="shared" si="4"/>
        <v>1890</v>
      </c>
      <c r="L27" s="66">
        <v>567</v>
      </c>
      <c r="M27" s="66"/>
      <c r="N27" s="66"/>
      <c r="O27" s="66">
        <f t="shared" si="6"/>
        <v>1323</v>
      </c>
      <c r="P27" s="66">
        <f t="shared" si="5"/>
        <v>1323</v>
      </c>
      <c r="Q27" s="66"/>
      <c r="R27" s="66"/>
      <c r="S27" s="66"/>
      <c r="T27" s="66">
        <v>1323</v>
      </c>
      <c r="U27" s="66">
        <v>1323</v>
      </c>
    </row>
    <row r="28" s="52" customFormat="1" ht="33.75" customHeight="1" spans="1:21">
      <c r="A28" s="62">
        <v>23</v>
      </c>
      <c r="B28" s="62" t="s">
        <v>2023</v>
      </c>
      <c r="C28" s="39">
        <v>45287</v>
      </c>
      <c r="D28" s="39">
        <v>45333</v>
      </c>
      <c r="E28" s="64" t="s">
        <v>960</v>
      </c>
      <c r="F28" s="64" t="s">
        <v>1455</v>
      </c>
      <c r="G28" s="80">
        <v>8</v>
      </c>
      <c r="H28" s="61">
        <v>3000</v>
      </c>
      <c r="I28" s="66">
        <f t="shared" si="3"/>
        <v>24000</v>
      </c>
      <c r="J28" s="62">
        <v>10</v>
      </c>
      <c r="K28" s="66">
        <f t="shared" si="4"/>
        <v>2400</v>
      </c>
      <c r="L28" s="66">
        <v>720</v>
      </c>
      <c r="M28" s="66"/>
      <c r="N28" s="66"/>
      <c r="O28" s="66">
        <f t="shared" si="6"/>
        <v>1680</v>
      </c>
      <c r="P28" s="66">
        <f t="shared" si="5"/>
        <v>1680</v>
      </c>
      <c r="Q28" s="66"/>
      <c r="R28" s="66"/>
      <c r="S28" s="66"/>
      <c r="T28" s="66">
        <v>1680</v>
      </c>
      <c r="U28" s="66">
        <v>1680</v>
      </c>
    </row>
    <row r="29" s="52" customFormat="1" ht="33.75" customHeight="1" spans="1:21">
      <c r="A29" s="62">
        <v>24</v>
      </c>
      <c r="B29" s="62" t="s">
        <v>2024</v>
      </c>
      <c r="C29" s="39">
        <v>45287</v>
      </c>
      <c r="D29" s="39">
        <v>45333</v>
      </c>
      <c r="E29" s="64" t="s">
        <v>960</v>
      </c>
      <c r="F29" s="64" t="s">
        <v>1455</v>
      </c>
      <c r="G29" s="80">
        <v>11</v>
      </c>
      <c r="H29" s="61">
        <v>3000</v>
      </c>
      <c r="I29" s="66">
        <f t="shared" si="3"/>
        <v>33000</v>
      </c>
      <c r="J29" s="62">
        <v>10</v>
      </c>
      <c r="K29" s="66">
        <f t="shared" si="4"/>
        <v>3300</v>
      </c>
      <c r="L29" s="66">
        <v>990</v>
      </c>
      <c r="M29" s="66"/>
      <c r="N29" s="66"/>
      <c r="O29" s="66">
        <f t="shared" si="6"/>
        <v>2310</v>
      </c>
      <c r="P29" s="66">
        <f t="shared" si="5"/>
        <v>2310</v>
      </c>
      <c r="Q29" s="66"/>
      <c r="R29" s="66"/>
      <c r="S29" s="66"/>
      <c r="T29" s="66">
        <v>2310</v>
      </c>
      <c r="U29" s="66">
        <v>2310</v>
      </c>
    </row>
    <row r="30" s="52" customFormat="1" ht="33.75" customHeight="1" spans="1:21">
      <c r="A30" s="62">
        <v>25</v>
      </c>
      <c r="B30" s="62" t="s">
        <v>2025</v>
      </c>
      <c r="C30" s="39">
        <v>45287</v>
      </c>
      <c r="D30" s="39">
        <v>45336</v>
      </c>
      <c r="E30" s="64" t="s">
        <v>960</v>
      </c>
      <c r="F30" s="64" t="s">
        <v>1482</v>
      </c>
      <c r="G30" s="80">
        <v>29</v>
      </c>
      <c r="H30" s="61">
        <v>3000</v>
      </c>
      <c r="I30" s="66">
        <f t="shared" si="3"/>
        <v>87000</v>
      </c>
      <c r="J30" s="62">
        <v>10</v>
      </c>
      <c r="K30" s="66">
        <f t="shared" si="4"/>
        <v>8700</v>
      </c>
      <c r="L30" s="66">
        <v>2610</v>
      </c>
      <c r="M30" s="66"/>
      <c r="N30" s="66"/>
      <c r="O30" s="66">
        <f t="shared" si="6"/>
        <v>6090</v>
      </c>
      <c r="P30" s="66">
        <f t="shared" si="5"/>
        <v>6090</v>
      </c>
      <c r="Q30" s="66"/>
      <c r="R30" s="66"/>
      <c r="S30" s="66"/>
      <c r="T30" s="66">
        <v>6090</v>
      </c>
      <c r="U30" s="66">
        <v>6090</v>
      </c>
    </row>
    <row r="31" s="52" customFormat="1" ht="30" customHeight="1" spans="1:21">
      <c r="A31" s="62"/>
      <c r="B31" s="62"/>
      <c r="C31" s="63"/>
      <c r="D31" s="63"/>
      <c r="E31" s="62"/>
      <c r="F31" s="62"/>
      <c r="G31" s="66">
        <f>SUM(G6:G30)</f>
        <v>456.1</v>
      </c>
      <c r="H31" s="61"/>
      <c r="I31" s="66">
        <f>SUM(I6:I30)</f>
        <v>1368300</v>
      </c>
      <c r="J31" s="61"/>
      <c r="K31" s="66">
        <f t="shared" ref="K31:P31" si="7">SUM(K6:K30)</f>
        <v>136830</v>
      </c>
      <c r="L31" s="66">
        <f t="shared" si="7"/>
        <v>41049</v>
      </c>
      <c r="M31" s="66"/>
      <c r="N31" s="66"/>
      <c r="O31" s="66">
        <f t="shared" si="7"/>
        <v>95781</v>
      </c>
      <c r="P31" s="66">
        <f t="shared" si="7"/>
        <v>95781</v>
      </c>
      <c r="Q31" s="66"/>
      <c r="R31" s="66"/>
      <c r="S31" s="66"/>
      <c r="T31" s="66">
        <f>SUM(T6:T30)</f>
        <v>95781</v>
      </c>
      <c r="U31" s="66">
        <f>SUM(U6:U30)</f>
        <v>95781</v>
      </c>
    </row>
    <row r="1044729" s="53" customFormat="1" spans="7:10">
      <c r="G1044729" s="88"/>
      <c r="H1044729" s="75"/>
      <c r="J1044729" s="75"/>
    </row>
    <row r="1044730" s="53" customFormat="1" spans="7:10">
      <c r="G1044730" s="88"/>
      <c r="H1044730" s="75"/>
      <c r="J1044730" s="75"/>
    </row>
    <row r="1044731" s="53" customFormat="1" spans="7:10">
      <c r="G1044731" s="88"/>
      <c r="H1044731" s="75"/>
      <c r="J1044731" s="75"/>
    </row>
    <row r="1044732" s="53" customFormat="1" spans="7:10">
      <c r="G1044732" s="88"/>
      <c r="H1044732" s="75"/>
      <c r="J1044732" s="75"/>
    </row>
    <row r="1044733" s="53" customFormat="1" spans="7:10">
      <c r="G1044733" s="88"/>
      <c r="H1044733" s="75"/>
      <c r="J1044733" s="75"/>
    </row>
    <row r="1044734" s="53" customFormat="1" spans="7:10">
      <c r="G1044734" s="88"/>
      <c r="H1044734" s="75"/>
      <c r="J1044734" s="75"/>
    </row>
    <row r="1044735" s="53" customFormat="1" spans="7:10">
      <c r="G1044735" s="88"/>
      <c r="H1044735" s="75"/>
      <c r="J1044735" s="75"/>
    </row>
    <row r="1044736" s="53" customFormat="1" spans="7:10">
      <c r="G1044736" s="88"/>
      <c r="H1044736" s="75"/>
      <c r="J1044736" s="75"/>
    </row>
    <row r="1044737" s="53" customFormat="1" spans="7:10">
      <c r="G1044737" s="88"/>
      <c r="H1044737" s="75"/>
      <c r="J1044737" s="75"/>
    </row>
    <row r="1044738" s="53" customFormat="1" spans="7:10">
      <c r="G1044738" s="88"/>
      <c r="H1044738" s="75"/>
      <c r="J1044738" s="75"/>
    </row>
    <row r="1044739" s="53" customFormat="1" spans="7:10">
      <c r="G1044739" s="88"/>
      <c r="H1044739" s="75"/>
      <c r="J1044739" s="75"/>
    </row>
    <row r="1044740" s="53" customFormat="1" spans="7:10">
      <c r="G1044740" s="88"/>
      <c r="H1044740" s="75"/>
      <c r="J1044740" s="75"/>
    </row>
    <row r="1044741" s="53" customFormat="1" spans="7:10">
      <c r="G1044741" s="88"/>
      <c r="H1044741" s="75"/>
      <c r="J1044741" s="75"/>
    </row>
    <row r="1044742" s="53" customFormat="1" spans="7:10">
      <c r="G1044742" s="88"/>
      <c r="H1044742" s="75"/>
      <c r="J1044742" s="75"/>
    </row>
    <row r="1044743" s="53" customFormat="1" spans="7:10">
      <c r="G1044743" s="88"/>
      <c r="H1044743" s="75"/>
      <c r="J1044743" s="75"/>
    </row>
    <row r="1044744" s="53" customFormat="1" spans="7:10">
      <c r="G1044744" s="88"/>
      <c r="H1044744" s="75"/>
      <c r="J1044744" s="75"/>
    </row>
    <row r="1044745" s="53" customFormat="1" spans="7:10">
      <c r="G1044745" s="88"/>
      <c r="H1044745" s="75"/>
      <c r="J1044745" s="75"/>
    </row>
    <row r="1044746" s="53" customFormat="1" spans="7:10">
      <c r="G1044746" s="88"/>
      <c r="H1044746" s="75"/>
      <c r="J1044746" s="75"/>
    </row>
    <row r="1044747" s="53" customFormat="1" spans="7:10">
      <c r="G1044747" s="88"/>
      <c r="H1044747" s="75"/>
      <c r="J1044747" s="75"/>
    </row>
    <row r="1044748" s="53" customFormat="1" spans="7:10">
      <c r="G1044748" s="88"/>
      <c r="H1044748" s="75"/>
      <c r="J1044748" s="75"/>
    </row>
    <row r="1044749" s="53" customFormat="1" spans="7:10">
      <c r="G1044749" s="88"/>
      <c r="H1044749" s="75"/>
      <c r="J1044749" s="75"/>
    </row>
    <row r="1044750" s="53" customFormat="1" spans="7:10">
      <c r="G1044750" s="88"/>
      <c r="H1044750" s="75"/>
      <c r="J1044750" s="75"/>
    </row>
    <row r="1044751" s="53" customFormat="1" spans="7:10">
      <c r="G1044751" s="88"/>
      <c r="H1044751" s="75"/>
      <c r="J1044751" s="75"/>
    </row>
    <row r="1044752" s="53" customFormat="1" spans="7:10">
      <c r="G1044752" s="88"/>
      <c r="H1044752" s="75"/>
      <c r="J1044752" s="75"/>
    </row>
    <row r="1044753" s="53" customFormat="1" spans="7:10">
      <c r="G1044753" s="88"/>
      <c r="H1044753" s="75"/>
      <c r="J1044753" s="75"/>
    </row>
    <row r="1044754" s="53" customFormat="1" spans="7:10">
      <c r="G1044754" s="88"/>
      <c r="H1044754" s="75"/>
      <c r="J1044754" s="75"/>
    </row>
    <row r="1044755" s="53" customFormat="1" spans="7:10">
      <c r="G1044755" s="88"/>
      <c r="H1044755" s="75"/>
      <c r="J1044755" s="75"/>
    </row>
    <row r="1044756" s="53" customFormat="1" spans="7:10">
      <c r="G1044756" s="88"/>
      <c r="H1044756" s="75"/>
      <c r="J1044756" s="75"/>
    </row>
    <row r="1044757" s="53" customFormat="1" spans="7:10">
      <c r="G1044757" s="88"/>
      <c r="H1044757" s="75"/>
      <c r="J1044757" s="75"/>
    </row>
    <row r="1044758" s="53" customFormat="1" spans="7:10">
      <c r="G1044758" s="88"/>
      <c r="H1044758" s="75"/>
      <c r="J1044758" s="75"/>
    </row>
    <row r="1044759" s="53" customFormat="1" spans="7:10">
      <c r="G1044759" s="88"/>
      <c r="H1044759" s="75"/>
      <c r="J1044759" s="75"/>
    </row>
    <row r="1044760" s="53" customFormat="1" spans="7:10">
      <c r="G1044760" s="88"/>
      <c r="H1044760" s="75"/>
      <c r="J1044760" s="75"/>
    </row>
    <row r="1044761" s="53" customFormat="1" spans="7:10">
      <c r="G1044761" s="88"/>
      <c r="H1044761" s="75"/>
      <c r="J1044761" s="75"/>
    </row>
    <row r="1044762" s="53" customFormat="1" spans="7:10">
      <c r="G1044762" s="88"/>
      <c r="H1044762" s="75"/>
      <c r="J1044762" s="75"/>
    </row>
    <row r="1044763" s="53" customFormat="1" spans="7:10">
      <c r="G1044763" s="88"/>
      <c r="H1044763" s="75"/>
      <c r="J1044763" s="75"/>
    </row>
    <row r="1044764" s="53" customFormat="1" spans="7:10">
      <c r="G1044764" s="88"/>
      <c r="H1044764" s="75"/>
      <c r="J1044764" s="75"/>
    </row>
    <row r="1044765" s="53" customFormat="1" spans="7:10">
      <c r="G1044765" s="88"/>
      <c r="H1044765" s="75"/>
      <c r="J1044765" s="75"/>
    </row>
    <row r="1044766" s="53" customFormat="1" spans="7:10">
      <c r="G1044766" s="88"/>
      <c r="H1044766" s="75"/>
      <c r="J1044766" s="75"/>
    </row>
    <row r="1044767" s="53" customFormat="1" spans="7:10">
      <c r="G1044767" s="88"/>
      <c r="H1044767" s="75"/>
      <c r="J1044767" s="75"/>
    </row>
    <row r="1044768" s="53" customFormat="1" spans="7:10">
      <c r="G1044768" s="88"/>
      <c r="H1044768" s="75"/>
      <c r="J1044768" s="75"/>
    </row>
    <row r="1044769" s="53" customFormat="1" spans="7:10">
      <c r="G1044769" s="88"/>
      <c r="H1044769" s="75"/>
      <c r="J1044769" s="75"/>
    </row>
    <row r="1044770" s="53" customFormat="1" spans="7:10">
      <c r="G1044770" s="88"/>
      <c r="H1044770" s="75"/>
      <c r="J1044770" s="75"/>
    </row>
    <row r="1044771" s="53" customFormat="1" spans="7:10">
      <c r="G1044771" s="88"/>
      <c r="H1044771" s="75"/>
      <c r="J1044771" s="75"/>
    </row>
    <row r="1044772" s="53" customFormat="1" spans="7:10">
      <c r="G1044772" s="88"/>
      <c r="H1044772" s="75"/>
      <c r="J1044772" s="75"/>
    </row>
    <row r="1044773" s="53" customFormat="1" spans="7:10">
      <c r="G1044773" s="88"/>
      <c r="H1044773" s="75"/>
      <c r="J1044773" s="75"/>
    </row>
    <row r="1044774" s="53" customFormat="1" spans="7:10">
      <c r="G1044774" s="88"/>
      <c r="H1044774" s="75"/>
      <c r="J1044774" s="75"/>
    </row>
    <row r="1044775" s="53" customFormat="1" spans="7:10">
      <c r="G1044775" s="88"/>
      <c r="H1044775" s="75"/>
      <c r="J1044775" s="75"/>
    </row>
    <row r="1044776" s="53" customFormat="1" spans="7:10">
      <c r="G1044776" s="88"/>
      <c r="H1044776" s="75"/>
      <c r="J1044776" s="75"/>
    </row>
    <row r="1044777" s="53" customFormat="1" spans="7:10">
      <c r="G1044777" s="88"/>
      <c r="H1044777" s="75"/>
      <c r="J1044777" s="75"/>
    </row>
    <row r="1044778" s="53" customFormat="1" spans="7:10">
      <c r="G1044778" s="88"/>
      <c r="H1044778" s="75"/>
      <c r="J1044778" s="75"/>
    </row>
    <row r="1044779" s="53" customFormat="1" spans="7:10">
      <c r="G1044779" s="88"/>
      <c r="H1044779" s="75"/>
      <c r="J1044779" s="75"/>
    </row>
    <row r="1044780" s="53" customFormat="1" spans="7:10">
      <c r="G1044780" s="88"/>
      <c r="H1044780" s="75"/>
      <c r="J1044780" s="75"/>
    </row>
    <row r="1044781" s="53" customFormat="1" spans="7:10">
      <c r="G1044781" s="88"/>
      <c r="H1044781" s="75"/>
      <c r="J1044781" s="75"/>
    </row>
    <row r="1044782" s="53" customFormat="1" spans="7:10">
      <c r="G1044782" s="88"/>
      <c r="H1044782" s="75"/>
      <c r="J1044782" s="75"/>
    </row>
    <row r="1044783" s="53" customFormat="1" spans="7:10">
      <c r="G1044783" s="88"/>
      <c r="H1044783" s="75"/>
      <c r="J1044783" s="75"/>
    </row>
    <row r="1044784" s="53" customFormat="1" spans="7:10">
      <c r="G1044784" s="88"/>
      <c r="H1044784" s="75"/>
      <c r="J1044784" s="75"/>
    </row>
    <row r="1044785" s="53" customFormat="1" spans="7:10">
      <c r="G1044785" s="88"/>
      <c r="H1044785" s="75"/>
      <c r="J1044785" s="75"/>
    </row>
    <row r="1044786" s="53" customFormat="1" spans="7:10">
      <c r="G1044786" s="88"/>
      <c r="H1044786" s="75"/>
      <c r="J1044786" s="75"/>
    </row>
    <row r="1044787" s="53" customFormat="1" spans="7:10">
      <c r="G1044787" s="88"/>
      <c r="H1044787" s="75"/>
      <c r="J1044787" s="75"/>
    </row>
    <row r="1044788" s="53" customFormat="1" spans="7:10">
      <c r="G1044788" s="88"/>
      <c r="H1044788" s="75"/>
      <c r="J1044788" s="75"/>
    </row>
    <row r="1044789" s="53" customFormat="1" spans="7:10">
      <c r="G1044789" s="88"/>
      <c r="H1044789" s="75"/>
      <c r="J1044789" s="75"/>
    </row>
    <row r="1044790" s="53" customFormat="1" spans="7:10">
      <c r="G1044790" s="88"/>
      <c r="H1044790" s="75"/>
      <c r="J1044790" s="75"/>
    </row>
    <row r="1044791" s="53" customFormat="1" spans="7:10">
      <c r="G1044791" s="88"/>
      <c r="H1044791" s="75"/>
      <c r="J1044791" s="75"/>
    </row>
    <row r="1044792" s="53" customFormat="1" spans="7:10">
      <c r="G1044792" s="88"/>
      <c r="H1044792" s="75"/>
      <c r="J1044792" s="75"/>
    </row>
    <row r="1044793" s="53" customFormat="1" spans="7:10">
      <c r="G1044793" s="88"/>
      <c r="H1044793" s="75"/>
      <c r="J1044793" s="75"/>
    </row>
    <row r="1044794" s="53" customFormat="1" spans="7:10">
      <c r="G1044794" s="88"/>
      <c r="H1044794" s="75"/>
      <c r="J1044794" s="75"/>
    </row>
    <row r="1044795" s="53" customFormat="1" spans="7:10">
      <c r="G1044795" s="88"/>
      <c r="H1044795" s="75"/>
      <c r="J1044795" s="75"/>
    </row>
    <row r="1044796" s="53" customFormat="1" spans="7:10">
      <c r="G1044796" s="88"/>
      <c r="H1044796" s="75"/>
      <c r="J1044796" s="75"/>
    </row>
    <row r="1044797" s="53" customFormat="1" spans="7:10">
      <c r="G1044797" s="88"/>
      <c r="H1044797" s="75"/>
      <c r="J1044797" s="75"/>
    </row>
    <row r="1044798" s="53" customFormat="1" spans="7:10">
      <c r="G1044798" s="88"/>
      <c r="H1044798" s="75"/>
      <c r="J1044798" s="75"/>
    </row>
    <row r="1044799" s="53" customFormat="1" spans="7:10">
      <c r="G1044799" s="88"/>
      <c r="H1044799" s="75"/>
      <c r="J1044799" s="75"/>
    </row>
    <row r="1044800" s="53" customFormat="1" spans="7:10">
      <c r="G1044800" s="88"/>
      <c r="H1044800" s="75"/>
      <c r="J1044800" s="75"/>
    </row>
    <row r="1044801" s="53" customFormat="1" spans="7:10">
      <c r="G1044801" s="88"/>
      <c r="H1044801" s="75"/>
      <c r="J1044801" s="75"/>
    </row>
    <row r="1044802" s="53" customFormat="1" spans="7:10">
      <c r="G1044802" s="88"/>
      <c r="H1044802" s="75"/>
      <c r="J1044802" s="75"/>
    </row>
    <row r="1044803" s="53" customFormat="1" spans="7:10">
      <c r="G1044803" s="88"/>
      <c r="H1044803" s="75"/>
      <c r="J1044803" s="75"/>
    </row>
    <row r="1044804" s="53" customFormat="1" spans="7:10">
      <c r="G1044804" s="88"/>
      <c r="H1044804" s="75"/>
      <c r="J1044804" s="75"/>
    </row>
    <row r="1044805" s="53" customFormat="1" spans="7:10">
      <c r="G1044805" s="88"/>
      <c r="H1044805" s="75"/>
      <c r="J1044805" s="75"/>
    </row>
    <row r="1044806" s="53" customFormat="1" spans="7:10">
      <c r="G1044806" s="88"/>
      <c r="H1044806" s="75"/>
      <c r="J1044806" s="75"/>
    </row>
    <row r="1044807" s="53" customFormat="1" spans="7:10">
      <c r="G1044807" s="88"/>
      <c r="H1044807" s="75"/>
      <c r="J1044807" s="75"/>
    </row>
    <row r="1044808" s="53" customFormat="1" spans="7:10">
      <c r="G1044808" s="88"/>
      <c r="H1044808" s="75"/>
      <c r="J1044808" s="75"/>
    </row>
    <row r="1044809" s="53" customFormat="1" spans="7:10">
      <c r="G1044809" s="88"/>
      <c r="H1044809" s="75"/>
      <c r="J1044809" s="75"/>
    </row>
    <row r="1044810" s="53" customFormat="1" spans="7:10">
      <c r="G1044810" s="88"/>
      <c r="H1044810" s="75"/>
      <c r="J1044810" s="75"/>
    </row>
    <row r="1044811" s="53" customFormat="1" spans="7:10">
      <c r="G1044811" s="88"/>
      <c r="H1044811" s="75"/>
      <c r="J1044811" s="75"/>
    </row>
    <row r="1044812" s="53" customFormat="1" spans="7:10">
      <c r="G1044812" s="88"/>
      <c r="H1044812" s="75"/>
      <c r="J1044812" s="75"/>
    </row>
    <row r="1044813" s="53" customFormat="1" spans="7:10">
      <c r="G1044813" s="88"/>
      <c r="H1044813" s="75"/>
      <c r="J1044813" s="75"/>
    </row>
    <row r="1044814" s="53" customFormat="1" spans="7:10">
      <c r="G1044814" s="88"/>
      <c r="H1044814" s="75"/>
      <c r="J1044814" s="75"/>
    </row>
    <row r="1044815" s="53" customFormat="1" spans="7:10">
      <c r="G1044815" s="88"/>
      <c r="H1044815" s="75"/>
      <c r="J1044815" s="75"/>
    </row>
    <row r="1044816" s="53" customFormat="1" spans="7:10">
      <c r="G1044816" s="88"/>
      <c r="H1044816" s="75"/>
      <c r="J1044816" s="75"/>
    </row>
    <row r="1044817" s="53" customFormat="1" spans="7:10">
      <c r="G1044817" s="88"/>
      <c r="H1044817" s="75"/>
      <c r="J1044817" s="75"/>
    </row>
    <row r="1044818" s="53" customFormat="1" spans="7:10">
      <c r="G1044818" s="88"/>
      <c r="H1044818" s="75"/>
      <c r="J1044818" s="75"/>
    </row>
    <row r="1044819" s="53" customFormat="1" spans="7:10">
      <c r="G1044819" s="88"/>
      <c r="H1044819" s="75"/>
      <c r="J1044819" s="75"/>
    </row>
    <row r="1044820" s="53" customFormat="1" spans="7:10">
      <c r="G1044820" s="88"/>
      <c r="H1044820" s="75"/>
      <c r="J1044820" s="75"/>
    </row>
    <row r="1044821" s="53" customFormat="1" spans="7:10">
      <c r="G1044821" s="88"/>
      <c r="H1044821" s="75"/>
      <c r="J1044821" s="75"/>
    </row>
    <row r="1044822" s="53" customFormat="1" spans="7:10">
      <c r="G1044822" s="88"/>
      <c r="H1044822" s="75"/>
      <c r="J1044822" s="75"/>
    </row>
    <row r="1044823" s="53" customFormat="1" spans="7:10">
      <c r="G1044823" s="88"/>
      <c r="H1044823" s="75"/>
      <c r="J1044823" s="75"/>
    </row>
    <row r="1044824" s="53" customFormat="1" spans="7:10">
      <c r="G1044824" s="88"/>
      <c r="H1044824" s="75"/>
      <c r="J1044824" s="75"/>
    </row>
    <row r="1044825" s="53" customFormat="1" spans="7:10">
      <c r="G1044825" s="88"/>
      <c r="H1044825" s="75"/>
      <c r="J1044825" s="75"/>
    </row>
    <row r="1044826" s="53" customFormat="1" spans="7:10">
      <c r="G1044826" s="88"/>
      <c r="H1044826" s="75"/>
      <c r="J1044826" s="75"/>
    </row>
    <row r="1044827" s="53" customFormat="1" spans="7:10">
      <c r="G1044827" s="88"/>
      <c r="H1044827" s="75"/>
      <c r="J1044827" s="75"/>
    </row>
    <row r="1044828" s="53" customFormat="1" spans="7:10">
      <c r="G1044828" s="88"/>
      <c r="H1044828" s="75"/>
      <c r="J1044828" s="75"/>
    </row>
    <row r="1044829" s="53" customFormat="1" spans="7:10">
      <c r="G1044829" s="88"/>
      <c r="H1044829" s="75"/>
      <c r="J1044829" s="75"/>
    </row>
    <row r="1044830" s="53" customFormat="1" spans="7:10">
      <c r="G1044830" s="88"/>
      <c r="H1044830" s="75"/>
      <c r="J1044830" s="75"/>
    </row>
    <row r="1044831" s="53" customFormat="1" spans="7:10">
      <c r="G1044831" s="88"/>
      <c r="H1044831" s="75"/>
      <c r="J1044831" s="75"/>
    </row>
    <row r="1044832" s="53" customFormat="1" spans="7:10">
      <c r="G1044832" s="88"/>
      <c r="H1044832" s="75"/>
      <c r="J1044832" s="75"/>
    </row>
    <row r="1044833" s="53" customFormat="1" spans="7:10">
      <c r="G1044833" s="88"/>
      <c r="H1044833" s="75"/>
      <c r="J1044833" s="75"/>
    </row>
    <row r="1044834" s="53" customFormat="1" spans="7:10">
      <c r="G1044834" s="88"/>
      <c r="H1044834" s="75"/>
      <c r="J1044834" s="75"/>
    </row>
    <row r="1044835" s="53" customFormat="1" spans="7:10">
      <c r="G1044835" s="88"/>
      <c r="H1044835" s="75"/>
      <c r="J1044835" s="75"/>
    </row>
    <row r="1044836" s="53" customFormat="1" spans="7:10">
      <c r="G1044836" s="88"/>
      <c r="H1044836" s="75"/>
      <c r="J1044836" s="75"/>
    </row>
    <row r="1044837" s="53" customFormat="1" spans="7:10">
      <c r="G1044837" s="88"/>
      <c r="H1044837" s="75"/>
      <c r="J1044837" s="75"/>
    </row>
    <row r="1044838" s="53" customFormat="1" spans="7:10">
      <c r="G1044838" s="88"/>
      <c r="H1044838" s="75"/>
      <c r="J1044838" s="75"/>
    </row>
    <row r="1044839" s="53" customFormat="1" spans="7:10">
      <c r="G1044839" s="88"/>
      <c r="H1044839" s="75"/>
      <c r="J1044839" s="75"/>
    </row>
    <row r="1044840" s="53" customFormat="1" spans="7:10">
      <c r="G1044840" s="88"/>
      <c r="H1044840" s="75"/>
      <c r="J1044840" s="75"/>
    </row>
    <row r="1044841" s="53" customFormat="1" spans="7:10">
      <c r="G1044841" s="88"/>
      <c r="H1044841" s="75"/>
      <c r="J1044841" s="75"/>
    </row>
    <row r="1044842" s="53" customFormat="1" spans="7:10">
      <c r="G1044842" s="88"/>
      <c r="H1044842" s="75"/>
      <c r="J1044842" s="75"/>
    </row>
    <row r="1044843" s="53" customFormat="1" spans="7:10">
      <c r="G1044843" s="88"/>
      <c r="H1044843" s="75"/>
      <c r="J1044843" s="75"/>
    </row>
    <row r="1044844" s="53" customFormat="1" spans="7:10">
      <c r="G1044844" s="88"/>
      <c r="H1044844" s="75"/>
      <c r="J1044844" s="75"/>
    </row>
    <row r="1044845" s="53" customFormat="1" spans="7:10">
      <c r="G1044845" s="88"/>
      <c r="H1044845" s="75"/>
      <c r="J1044845" s="75"/>
    </row>
    <row r="1044846" s="53" customFormat="1" spans="7:10">
      <c r="G1044846" s="88"/>
      <c r="H1044846" s="75"/>
      <c r="J1044846" s="75"/>
    </row>
    <row r="1044847" s="53" customFormat="1" spans="7:10">
      <c r="G1044847" s="88"/>
      <c r="H1044847" s="75"/>
      <c r="J1044847" s="75"/>
    </row>
    <row r="1044848" s="53" customFormat="1" spans="7:10">
      <c r="G1044848" s="88"/>
      <c r="H1044848" s="75"/>
      <c r="J1044848" s="75"/>
    </row>
    <row r="1044849" s="53" customFormat="1" spans="7:10">
      <c r="G1044849" s="88"/>
      <c r="H1044849" s="75"/>
      <c r="J1044849" s="75"/>
    </row>
    <row r="1044850" s="53" customFormat="1" spans="7:10">
      <c r="G1044850" s="88"/>
      <c r="H1044850" s="75"/>
      <c r="J1044850" s="75"/>
    </row>
    <row r="1044851" s="53" customFormat="1" spans="7:10">
      <c r="G1044851" s="88"/>
      <c r="H1044851" s="75"/>
      <c r="J1044851" s="75"/>
    </row>
    <row r="1044852" s="53" customFormat="1" spans="7:10">
      <c r="G1044852" s="88"/>
      <c r="H1044852" s="75"/>
      <c r="J1044852" s="75"/>
    </row>
    <row r="1044853" s="53" customFormat="1" spans="7:10">
      <c r="G1044853" s="88"/>
      <c r="H1044853" s="75"/>
      <c r="J1044853" s="75"/>
    </row>
    <row r="1044854" s="53" customFormat="1" spans="7:10">
      <c r="G1044854" s="88"/>
      <c r="H1044854" s="75"/>
      <c r="J1044854" s="75"/>
    </row>
    <row r="1044855" s="53" customFormat="1" spans="7:10">
      <c r="G1044855" s="88"/>
      <c r="H1044855" s="75"/>
      <c r="J1044855" s="75"/>
    </row>
    <row r="1044856" s="53" customFormat="1" spans="7:10">
      <c r="G1044856" s="88"/>
      <c r="H1044856" s="75"/>
      <c r="J1044856" s="75"/>
    </row>
    <row r="1044857" s="53" customFormat="1" spans="7:10">
      <c r="G1044857" s="88"/>
      <c r="H1044857" s="75"/>
      <c r="J1044857" s="75"/>
    </row>
    <row r="1044858" s="53" customFormat="1" spans="7:10">
      <c r="G1044858" s="88"/>
      <c r="H1044858" s="75"/>
      <c r="J1044858" s="75"/>
    </row>
    <row r="1044859" s="53" customFormat="1" spans="7:10">
      <c r="G1044859" s="88"/>
      <c r="H1044859" s="75"/>
      <c r="J1044859" s="75"/>
    </row>
    <row r="1044860" s="53" customFormat="1" spans="7:10">
      <c r="G1044860" s="88"/>
      <c r="H1044860" s="75"/>
      <c r="J1044860" s="75"/>
    </row>
    <row r="1044861" s="53" customFormat="1" spans="7:10">
      <c r="G1044861" s="88"/>
      <c r="H1044861" s="75"/>
      <c r="J1044861" s="75"/>
    </row>
    <row r="1044862" s="53" customFormat="1" spans="7:10">
      <c r="G1044862" s="88"/>
      <c r="H1044862" s="75"/>
      <c r="J1044862" s="75"/>
    </row>
    <row r="1044863" s="53" customFormat="1" spans="7:10">
      <c r="G1044863" s="88"/>
      <c r="H1044863" s="75"/>
      <c r="J1044863" s="75"/>
    </row>
    <row r="1044864" s="53" customFormat="1" spans="7:10">
      <c r="G1044864" s="88"/>
      <c r="H1044864" s="75"/>
      <c r="J1044864" s="75"/>
    </row>
    <row r="1044865" s="53" customFormat="1" spans="7:10">
      <c r="G1044865" s="88"/>
      <c r="H1044865" s="75"/>
      <c r="J1044865" s="75"/>
    </row>
    <row r="1044866" s="53" customFormat="1" spans="7:10">
      <c r="G1044866" s="88"/>
      <c r="H1044866" s="75"/>
      <c r="J1044866" s="75"/>
    </row>
    <row r="1044867" s="53" customFormat="1" spans="7:10">
      <c r="G1044867" s="88"/>
      <c r="H1044867" s="75"/>
      <c r="J1044867" s="75"/>
    </row>
    <row r="1044868" s="53" customFormat="1" spans="7:10">
      <c r="G1044868" s="88"/>
      <c r="H1044868" s="75"/>
      <c r="J1044868" s="75"/>
    </row>
    <row r="1044869" s="53" customFormat="1" spans="7:10">
      <c r="G1044869" s="88"/>
      <c r="H1044869" s="75"/>
      <c r="J1044869" s="75"/>
    </row>
    <row r="1044870" s="53" customFormat="1" spans="7:10">
      <c r="G1044870" s="88"/>
      <c r="H1044870" s="75"/>
      <c r="J1044870" s="75"/>
    </row>
    <row r="1044871" s="53" customFormat="1" spans="7:10">
      <c r="G1044871" s="88"/>
      <c r="H1044871" s="75"/>
      <c r="J1044871" s="75"/>
    </row>
    <row r="1044872" s="53" customFormat="1" spans="7:10">
      <c r="G1044872" s="88"/>
      <c r="H1044872" s="75"/>
      <c r="J1044872" s="75"/>
    </row>
    <row r="1044873" s="53" customFormat="1" spans="7:10">
      <c r="G1044873" s="88"/>
      <c r="H1044873" s="75"/>
      <c r="J1044873" s="75"/>
    </row>
    <row r="1044874" s="53" customFormat="1" spans="7:10">
      <c r="G1044874" s="88"/>
      <c r="H1044874" s="75"/>
      <c r="J1044874" s="75"/>
    </row>
    <row r="1044875" s="53" customFormat="1" spans="7:10">
      <c r="G1044875" s="88"/>
      <c r="H1044875" s="75"/>
      <c r="J1044875" s="75"/>
    </row>
    <row r="1044876" s="53" customFormat="1" spans="7:10">
      <c r="G1044876" s="88"/>
      <c r="H1044876" s="75"/>
      <c r="J1044876" s="75"/>
    </row>
    <row r="1044877" s="53" customFormat="1" spans="7:10">
      <c r="G1044877" s="88"/>
      <c r="H1044877" s="75"/>
      <c r="J1044877" s="75"/>
    </row>
    <row r="1044878" s="53" customFormat="1" spans="7:10">
      <c r="G1044878" s="88"/>
      <c r="H1044878" s="75"/>
      <c r="J1044878" s="75"/>
    </row>
    <row r="1044879" s="53" customFormat="1" spans="7:10">
      <c r="G1044879" s="88"/>
      <c r="H1044879" s="75"/>
      <c r="J1044879" s="75"/>
    </row>
    <row r="1044880" s="53" customFormat="1" spans="7:10">
      <c r="G1044880" s="88"/>
      <c r="H1044880" s="75"/>
      <c r="J1044880" s="75"/>
    </row>
    <row r="1044881" s="53" customFormat="1" spans="7:10">
      <c r="G1044881" s="88"/>
      <c r="H1044881" s="75"/>
      <c r="J1044881" s="75"/>
    </row>
    <row r="1044882" s="53" customFormat="1" spans="7:10">
      <c r="G1044882" s="88"/>
      <c r="H1044882" s="75"/>
      <c r="J1044882" s="75"/>
    </row>
    <row r="1044883" s="53" customFormat="1" spans="7:10">
      <c r="G1044883" s="88"/>
      <c r="H1044883" s="75"/>
      <c r="J1044883" s="75"/>
    </row>
    <row r="1044884" s="53" customFormat="1" spans="7:10">
      <c r="G1044884" s="88"/>
      <c r="H1044884" s="75"/>
      <c r="J1044884" s="75"/>
    </row>
    <row r="1044885" s="53" customFormat="1" spans="7:10">
      <c r="G1044885" s="88"/>
      <c r="H1044885" s="75"/>
      <c r="J1044885" s="75"/>
    </row>
    <row r="1044886" s="53" customFormat="1" spans="7:10">
      <c r="G1044886" s="88"/>
      <c r="H1044886" s="75"/>
      <c r="J1044886" s="75"/>
    </row>
    <row r="1044887" s="53" customFormat="1" spans="7:10">
      <c r="G1044887" s="88"/>
      <c r="H1044887" s="75"/>
      <c r="J1044887" s="75"/>
    </row>
    <row r="1044888" s="53" customFormat="1" spans="7:10">
      <c r="G1044888" s="88"/>
      <c r="H1044888" s="75"/>
      <c r="J1044888" s="75"/>
    </row>
    <row r="1044889" s="53" customFormat="1" spans="7:10">
      <c r="G1044889" s="88"/>
      <c r="H1044889" s="75"/>
      <c r="J1044889" s="75"/>
    </row>
    <row r="1044890" s="53" customFormat="1" spans="7:10">
      <c r="G1044890" s="88"/>
      <c r="H1044890" s="75"/>
      <c r="J1044890" s="75"/>
    </row>
    <row r="1044891" s="53" customFormat="1" spans="7:10">
      <c r="G1044891" s="88"/>
      <c r="H1044891" s="75"/>
      <c r="J1044891" s="75"/>
    </row>
    <row r="1044892" s="53" customFormat="1" spans="7:10">
      <c r="G1044892" s="88"/>
      <c r="H1044892" s="75"/>
      <c r="J1044892" s="75"/>
    </row>
    <row r="1044893" s="53" customFormat="1" spans="7:10">
      <c r="G1044893" s="88"/>
      <c r="H1044893" s="75"/>
      <c r="J1044893" s="75"/>
    </row>
    <row r="1044894" s="53" customFormat="1" spans="7:10">
      <c r="G1044894" s="88"/>
      <c r="H1044894" s="75"/>
      <c r="J1044894" s="75"/>
    </row>
    <row r="1044895" s="53" customFormat="1" spans="7:10">
      <c r="G1044895" s="88"/>
      <c r="H1044895" s="75"/>
      <c r="J1044895" s="75"/>
    </row>
    <row r="1044896" s="53" customFormat="1" spans="7:10">
      <c r="G1044896" s="88"/>
      <c r="H1044896" s="75"/>
      <c r="J1044896" s="75"/>
    </row>
    <row r="1044897" s="53" customFormat="1" spans="7:10">
      <c r="G1044897" s="88"/>
      <c r="H1044897" s="75"/>
      <c r="J1044897" s="75"/>
    </row>
    <row r="1044898" s="53" customFormat="1" spans="7:10">
      <c r="G1044898" s="88"/>
      <c r="H1044898" s="75"/>
      <c r="J1044898" s="75"/>
    </row>
    <row r="1044899" s="53" customFormat="1" spans="7:10">
      <c r="G1044899" s="88"/>
      <c r="H1044899" s="75"/>
      <c r="J1044899" s="75"/>
    </row>
    <row r="1044900" s="53" customFormat="1" spans="7:10">
      <c r="G1044900" s="88"/>
      <c r="H1044900" s="75"/>
      <c r="J1044900" s="75"/>
    </row>
    <row r="1044901" s="53" customFormat="1" spans="7:10">
      <c r="G1044901" s="88"/>
      <c r="H1044901" s="75"/>
      <c r="J1044901" s="75"/>
    </row>
    <row r="1044902" s="53" customFormat="1" spans="7:10">
      <c r="G1044902" s="88"/>
      <c r="H1044902" s="75"/>
      <c r="J1044902" s="75"/>
    </row>
    <row r="1044903" s="53" customFormat="1" spans="7:10">
      <c r="G1044903" s="88"/>
      <c r="H1044903" s="75"/>
      <c r="J1044903" s="75"/>
    </row>
    <row r="1044904" s="53" customFormat="1" spans="7:10">
      <c r="G1044904" s="88"/>
      <c r="H1044904" s="75"/>
      <c r="J1044904" s="75"/>
    </row>
    <row r="1044905" s="53" customFormat="1" spans="7:10">
      <c r="G1044905" s="88"/>
      <c r="H1044905" s="75"/>
      <c r="J1044905" s="75"/>
    </row>
    <row r="1044906" s="53" customFormat="1" spans="7:10">
      <c r="G1044906" s="88"/>
      <c r="H1044906" s="75"/>
      <c r="J1044906" s="75"/>
    </row>
    <row r="1044907" s="53" customFormat="1" spans="7:10">
      <c r="G1044907" s="88"/>
      <c r="H1044907" s="75"/>
      <c r="J1044907" s="75"/>
    </row>
    <row r="1044908" s="53" customFormat="1" spans="7:10">
      <c r="G1044908" s="88"/>
      <c r="H1044908" s="75"/>
      <c r="J1044908" s="75"/>
    </row>
    <row r="1044909" s="53" customFormat="1" spans="7:10">
      <c r="G1044909" s="88"/>
      <c r="H1044909" s="75"/>
      <c r="J1044909" s="75"/>
    </row>
    <row r="1044910" s="53" customFormat="1" spans="7:10">
      <c r="G1044910" s="88"/>
      <c r="H1044910" s="75"/>
      <c r="J1044910" s="75"/>
    </row>
    <row r="1044911" s="53" customFormat="1" spans="7:10">
      <c r="G1044911" s="88"/>
      <c r="H1044911" s="75"/>
      <c r="J1044911" s="75"/>
    </row>
    <row r="1044912" s="53" customFormat="1" spans="7:10">
      <c r="G1044912" s="88"/>
      <c r="H1044912" s="75"/>
      <c r="J1044912" s="75"/>
    </row>
    <row r="1044913" s="53" customFormat="1" spans="7:10">
      <c r="G1044913" s="88"/>
      <c r="H1044913" s="75"/>
      <c r="J1044913" s="75"/>
    </row>
    <row r="1044914" s="53" customFormat="1" spans="7:10">
      <c r="G1044914" s="88"/>
      <c r="H1044914" s="75"/>
      <c r="J1044914" s="75"/>
    </row>
    <row r="1044915" s="53" customFormat="1" spans="7:10">
      <c r="G1044915" s="88"/>
      <c r="H1044915" s="75"/>
      <c r="J1044915" s="75"/>
    </row>
    <row r="1044916" s="53" customFormat="1" spans="7:10">
      <c r="G1044916" s="88"/>
      <c r="H1044916" s="75"/>
      <c r="J1044916" s="75"/>
    </row>
    <row r="1044917" s="53" customFormat="1" spans="7:10">
      <c r="G1044917" s="88"/>
      <c r="H1044917" s="75"/>
      <c r="J1044917" s="75"/>
    </row>
    <row r="1044918" s="53" customFormat="1" spans="7:10">
      <c r="G1044918" s="88"/>
      <c r="H1044918" s="75"/>
      <c r="J1044918" s="75"/>
    </row>
    <row r="1044919" s="53" customFormat="1" spans="7:10">
      <c r="G1044919" s="88"/>
      <c r="H1044919" s="75"/>
      <c r="J1044919" s="75"/>
    </row>
    <row r="1044920" s="53" customFormat="1" spans="7:10">
      <c r="G1044920" s="88"/>
      <c r="H1044920" s="75"/>
      <c r="J1044920" s="75"/>
    </row>
    <row r="1044921" s="53" customFormat="1" spans="7:10">
      <c r="G1044921" s="88"/>
      <c r="H1044921" s="75"/>
      <c r="J1044921" s="75"/>
    </row>
    <row r="1044922" s="53" customFormat="1" spans="7:10">
      <c r="G1044922" s="88"/>
      <c r="H1044922" s="75"/>
      <c r="J1044922" s="75"/>
    </row>
    <row r="1044923" s="53" customFormat="1" spans="7:10">
      <c r="G1044923" s="88"/>
      <c r="H1044923" s="75"/>
      <c r="J1044923" s="75"/>
    </row>
    <row r="1044924" s="53" customFormat="1" spans="7:10">
      <c r="G1044924" s="88"/>
      <c r="H1044924" s="75"/>
      <c r="J1044924" s="75"/>
    </row>
    <row r="1044925" s="53" customFormat="1" spans="7:10">
      <c r="G1044925" s="88"/>
      <c r="H1044925" s="75"/>
      <c r="J1044925" s="75"/>
    </row>
    <row r="1044926" s="53" customFormat="1" spans="7:10">
      <c r="G1044926" s="88"/>
      <c r="H1044926" s="75"/>
      <c r="J1044926" s="75"/>
    </row>
    <row r="1044927" s="53" customFormat="1" spans="7:10">
      <c r="G1044927" s="88"/>
      <c r="H1044927" s="75"/>
      <c r="J1044927" s="75"/>
    </row>
    <row r="1044928" s="53" customFormat="1" spans="7:10">
      <c r="G1044928" s="88"/>
      <c r="H1044928" s="75"/>
      <c r="J1044928" s="75"/>
    </row>
    <row r="1044929" s="53" customFormat="1" spans="7:10">
      <c r="G1044929" s="88"/>
      <c r="H1044929" s="75"/>
      <c r="J1044929" s="75"/>
    </row>
    <row r="1044930" s="53" customFormat="1" spans="7:10">
      <c r="G1044930" s="88"/>
      <c r="H1044930" s="75"/>
      <c r="J1044930" s="75"/>
    </row>
    <row r="1044931" s="53" customFormat="1" spans="7:10">
      <c r="G1044931" s="88"/>
      <c r="H1044931" s="75"/>
      <c r="J1044931" s="75"/>
    </row>
    <row r="1044932" s="53" customFormat="1" spans="7:10">
      <c r="G1044932" s="88"/>
      <c r="H1044932" s="75"/>
      <c r="J1044932" s="75"/>
    </row>
    <row r="1044933" s="53" customFormat="1" spans="7:10">
      <c r="G1044933" s="88"/>
      <c r="H1044933" s="75"/>
      <c r="J1044933" s="75"/>
    </row>
    <row r="1044934" s="53" customFormat="1" spans="7:10">
      <c r="G1044934" s="88"/>
      <c r="H1044934" s="75"/>
      <c r="J1044934" s="75"/>
    </row>
    <row r="1044935" s="53" customFormat="1" spans="7:10">
      <c r="G1044935" s="88"/>
      <c r="H1044935" s="75"/>
      <c r="J1044935" s="75"/>
    </row>
    <row r="1044936" s="53" customFormat="1" spans="7:10">
      <c r="G1044936" s="88"/>
      <c r="H1044936" s="75"/>
      <c r="J1044936" s="75"/>
    </row>
    <row r="1044937" s="53" customFormat="1" spans="7:10">
      <c r="G1044937" s="88"/>
      <c r="H1044937" s="75"/>
      <c r="J1044937" s="75"/>
    </row>
    <row r="1044938" s="53" customFormat="1" spans="7:10">
      <c r="G1044938" s="88"/>
      <c r="H1044938" s="75"/>
      <c r="J1044938" s="75"/>
    </row>
    <row r="1044939" s="53" customFormat="1" spans="7:10">
      <c r="G1044939" s="88"/>
      <c r="H1044939" s="75"/>
      <c r="J1044939" s="75"/>
    </row>
    <row r="1044940" s="53" customFormat="1" spans="7:10">
      <c r="G1044940" s="88"/>
      <c r="H1044940" s="75"/>
      <c r="J1044940" s="75"/>
    </row>
    <row r="1044941" s="53" customFormat="1" spans="7:10">
      <c r="G1044941" s="88"/>
      <c r="H1044941" s="75"/>
      <c r="J1044941" s="75"/>
    </row>
    <row r="1044942" s="53" customFormat="1" spans="7:10">
      <c r="G1044942" s="88"/>
      <c r="H1044942" s="75"/>
      <c r="J1044942" s="75"/>
    </row>
    <row r="1044943" s="53" customFormat="1" spans="7:10">
      <c r="G1044943" s="88"/>
      <c r="H1044943" s="75"/>
      <c r="J1044943" s="75"/>
    </row>
    <row r="1044944" s="53" customFormat="1" spans="7:10">
      <c r="G1044944" s="88"/>
      <c r="H1044944" s="75"/>
      <c r="J1044944" s="75"/>
    </row>
    <row r="1044945" s="53" customFormat="1" spans="7:10">
      <c r="G1044945" s="88"/>
      <c r="H1044945" s="75"/>
      <c r="J1044945" s="75"/>
    </row>
    <row r="1044946" s="53" customFormat="1" spans="7:10">
      <c r="G1044946" s="88"/>
      <c r="H1044946" s="75"/>
      <c r="J1044946" s="75"/>
    </row>
    <row r="1044947" s="53" customFormat="1" spans="7:10">
      <c r="G1044947" s="88"/>
      <c r="H1044947" s="75"/>
      <c r="J1044947" s="75"/>
    </row>
    <row r="1044948" s="53" customFormat="1" spans="7:10">
      <c r="G1044948" s="88"/>
      <c r="H1044948" s="75"/>
      <c r="J1044948" s="75"/>
    </row>
    <row r="1044949" s="53" customFormat="1" spans="7:10">
      <c r="G1044949" s="88"/>
      <c r="H1044949" s="75"/>
      <c r="J1044949" s="75"/>
    </row>
    <row r="1044950" s="53" customFormat="1" spans="7:10">
      <c r="G1044950" s="88"/>
      <c r="H1044950" s="75"/>
      <c r="J1044950" s="75"/>
    </row>
    <row r="1044951" s="53" customFormat="1" spans="7:10">
      <c r="G1044951" s="88"/>
      <c r="H1044951" s="75"/>
      <c r="J1044951" s="75"/>
    </row>
    <row r="1044952" s="53" customFormat="1" spans="7:10">
      <c r="G1044952" s="88"/>
      <c r="H1044952" s="75"/>
      <c r="J1044952" s="75"/>
    </row>
    <row r="1044953" s="53" customFormat="1" spans="7:10">
      <c r="G1044953" s="88"/>
      <c r="H1044953" s="75"/>
      <c r="J1044953" s="75"/>
    </row>
    <row r="1044954" s="53" customFormat="1" spans="7:10">
      <c r="G1044954" s="88"/>
      <c r="H1044954" s="75"/>
      <c r="J1044954" s="75"/>
    </row>
    <row r="1044955" s="53" customFormat="1" spans="7:10">
      <c r="G1044955" s="88"/>
      <c r="H1044955" s="75"/>
      <c r="J1044955" s="75"/>
    </row>
    <row r="1044956" s="53" customFormat="1" spans="7:10">
      <c r="G1044956" s="88"/>
      <c r="H1044956" s="75"/>
      <c r="J1044956" s="75"/>
    </row>
    <row r="1044957" s="53" customFormat="1" spans="7:10">
      <c r="G1044957" s="88"/>
      <c r="H1044957" s="75"/>
      <c r="J1044957" s="75"/>
    </row>
    <row r="1044958" s="53" customFormat="1" spans="7:10">
      <c r="G1044958" s="88"/>
      <c r="H1044958" s="75"/>
      <c r="J1044958" s="75"/>
    </row>
    <row r="1044959" s="53" customFormat="1" spans="7:10">
      <c r="G1044959" s="88"/>
      <c r="H1044959" s="75"/>
      <c r="J1044959" s="75"/>
    </row>
    <row r="1044960" s="53" customFormat="1" spans="7:10">
      <c r="G1044960" s="88"/>
      <c r="H1044960" s="75"/>
      <c r="J1044960" s="75"/>
    </row>
    <row r="1044961" s="53" customFormat="1" spans="7:10">
      <c r="G1044961" s="88"/>
      <c r="H1044961" s="75"/>
      <c r="J1044961" s="75"/>
    </row>
    <row r="1044962" s="53" customFormat="1" spans="7:10">
      <c r="G1044962" s="88"/>
      <c r="H1044962" s="75"/>
      <c r="J1044962" s="75"/>
    </row>
    <row r="1044963" s="53" customFormat="1" spans="7:10">
      <c r="G1044963" s="88"/>
      <c r="H1044963" s="75"/>
      <c r="J1044963" s="75"/>
    </row>
    <row r="1044964" s="53" customFormat="1" spans="7:10">
      <c r="G1044964" s="88"/>
      <c r="H1044964" s="75"/>
      <c r="J1044964" s="75"/>
    </row>
    <row r="1044965" s="53" customFormat="1" spans="7:10">
      <c r="G1044965" s="88"/>
      <c r="H1044965" s="75"/>
      <c r="J1044965" s="75"/>
    </row>
    <row r="1044966" s="53" customFormat="1" spans="7:10">
      <c r="G1044966" s="88"/>
      <c r="H1044966" s="75"/>
      <c r="J1044966" s="75"/>
    </row>
    <row r="1044967" s="53" customFormat="1" spans="7:10">
      <c r="G1044967" s="88"/>
      <c r="H1044967" s="75"/>
      <c r="J1044967" s="75"/>
    </row>
    <row r="1044968" s="53" customFormat="1" spans="7:10">
      <c r="G1044968" s="88"/>
      <c r="H1044968" s="75"/>
      <c r="J1044968" s="75"/>
    </row>
    <row r="1044969" s="53" customFormat="1" spans="7:10">
      <c r="G1044969" s="88"/>
      <c r="H1044969" s="75"/>
      <c r="J1044969" s="75"/>
    </row>
    <row r="1044970" s="53" customFormat="1" spans="7:10">
      <c r="G1044970" s="88"/>
      <c r="H1044970" s="75"/>
      <c r="J1044970" s="75"/>
    </row>
    <row r="1044971" s="53" customFormat="1" spans="7:10">
      <c r="G1044971" s="88"/>
      <c r="H1044971" s="75"/>
      <c r="J1044971" s="75"/>
    </row>
    <row r="1044972" s="53" customFormat="1" spans="7:10">
      <c r="G1044972" s="88"/>
      <c r="H1044972" s="75"/>
      <c r="J1044972" s="75"/>
    </row>
    <row r="1044973" s="53" customFormat="1" spans="7:10">
      <c r="G1044973" s="88"/>
      <c r="H1044973" s="75"/>
      <c r="J1044973" s="75"/>
    </row>
    <row r="1044974" s="53" customFormat="1" spans="7:10">
      <c r="G1044974" s="88"/>
      <c r="H1044974" s="75"/>
      <c r="J1044974" s="75"/>
    </row>
    <row r="1044975" s="53" customFormat="1" spans="7:10">
      <c r="G1044975" s="88"/>
      <c r="H1044975" s="75"/>
      <c r="J1044975" s="75"/>
    </row>
    <row r="1044976" s="53" customFormat="1" spans="7:10">
      <c r="G1044976" s="88"/>
      <c r="H1044976" s="75"/>
      <c r="J1044976" s="75"/>
    </row>
    <row r="1044977" s="53" customFormat="1" spans="7:10">
      <c r="G1044977" s="88"/>
      <c r="H1044977" s="75"/>
      <c r="J1044977" s="75"/>
    </row>
    <row r="1044978" s="53" customFormat="1" spans="7:10">
      <c r="G1044978" s="88"/>
      <c r="H1044978" s="75"/>
      <c r="J1044978" s="75"/>
    </row>
    <row r="1044979" s="53" customFormat="1" spans="7:10">
      <c r="G1044979" s="88"/>
      <c r="H1044979" s="75"/>
      <c r="J1044979" s="75"/>
    </row>
    <row r="1044980" s="53" customFormat="1" spans="7:10">
      <c r="G1044980" s="88"/>
      <c r="H1044980" s="75"/>
      <c r="J1044980" s="75"/>
    </row>
    <row r="1044981" s="53" customFormat="1" spans="7:10">
      <c r="G1044981" s="88"/>
      <c r="H1044981" s="75"/>
      <c r="J1044981" s="75"/>
    </row>
    <row r="1044982" s="53" customFormat="1" spans="7:10">
      <c r="G1044982" s="88"/>
      <c r="H1044982" s="75"/>
      <c r="J1044982" s="75"/>
    </row>
    <row r="1044983" s="53" customFormat="1" spans="7:10">
      <c r="G1044983" s="88"/>
      <c r="H1044983" s="75"/>
      <c r="J1044983" s="75"/>
    </row>
    <row r="1044984" s="53" customFormat="1" spans="7:10">
      <c r="G1044984" s="88"/>
      <c r="H1044984" s="75"/>
      <c r="J1044984" s="75"/>
    </row>
    <row r="1044985" s="53" customFormat="1" spans="7:10">
      <c r="G1044985" s="88"/>
      <c r="H1044985" s="75"/>
      <c r="J1044985" s="75"/>
    </row>
    <row r="1044986" s="53" customFormat="1" spans="7:10">
      <c r="G1044986" s="88"/>
      <c r="H1044986" s="75"/>
      <c r="J1044986" s="75"/>
    </row>
    <row r="1044987" s="53" customFormat="1" spans="7:10">
      <c r="G1044987" s="88"/>
      <c r="H1044987" s="75"/>
      <c r="J1044987" s="75"/>
    </row>
    <row r="1044988" s="53" customFormat="1" spans="7:10">
      <c r="G1044988" s="88"/>
      <c r="H1044988" s="75"/>
      <c r="J1044988" s="75"/>
    </row>
    <row r="1044989" s="53" customFormat="1" spans="7:10">
      <c r="G1044989" s="88"/>
      <c r="H1044989" s="75"/>
      <c r="J1044989" s="75"/>
    </row>
    <row r="1044990" s="53" customFormat="1" spans="7:10">
      <c r="G1044990" s="88"/>
      <c r="H1044990" s="75"/>
      <c r="J1044990" s="75"/>
    </row>
    <row r="1044991" s="53" customFormat="1" spans="7:10">
      <c r="G1044991" s="88"/>
      <c r="H1044991" s="75"/>
      <c r="J1044991" s="75"/>
    </row>
    <row r="1044992" s="53" customFormat="1" spans="7:10">
      <c r="G1044992" s="88"/>
      <c r="H1044992" s="75"/>
      <c r="J1044992" s="75"/>
    </row>
    <row r="1044993" s="53" customFormat="1" spans="7:10">
      <c r="G1044993" s="88"/>
      <c r="H1044993" s="75"/>
      <c r="J1044993" s="75"/>
    </row>
    <row r="1044994" s="53" customFormat="1" spans="7:10">
      <c r="G1044994" s="88"/>
      <c r="H1044994" s="75"/>
      <c r="J1044994" s="75"/>
    </row>
    <row r="1044995" s="53" customFormat="1" spans="7:10">
      <c r="G1044995" s="88"/>
      <c r="H1044995" s="75"/>
      <c r="J1044995" s="75"/>
    </row>
    <row r="1044996" s="53" customFormat="1" spans="7:10">
      <c r="G1044996" s="88"/>
      <c r="H1044996" s="75"/>
      <c r="J1044996" s="75"/>
    </row>
    <row r="1044997" s="53" customFormat="1" spans="7:10">
      <c r="G1044997" s="88"/>
      <c r="H1044997" s="75"/>
      <c r="J1044997" s="75"/>
    </row>
    <row r="1044998" s="53" customFormat="1" spans="7:10">
      <c r="G1044998" s="88"/>
      <c r="H1044998" s="75"/>
      <c r="J1044998" s="75"/>
    </row>
    <row r="1044999" s="53" customFormat="1" spans="7:10">
      <c r="G1044999" s="88"/>
      <c r="H1044999" s="75"/>
      <c r="J1044999" s="75"/>
    </row>
    <row r="1045000" s="53" customFormat="1" spans="7:10">
      <c r="G1045000" s="88"/>
      <c r="H1045000" s="75"/>
      <c r="J1045000" s="75"/>
    </row>
    <row r="1045001" s="53" customFormat="1" spans="7:10">
      <c r="G1045001" s="88"/>
      <c r="H1045001" s="75"/>
      <c r="J1045001" s="75"/>
    </row>
    <row r="1045002" s="53" customFormat="1" spans="7:10">
      <c r="G1045002" s="88"/>
      <c r="H1045002" s="75"/>
      <c r="J1045002" s="75"/>
    </row>
    <row r="1045003" s="53" customFormat="1" spans="7:10">
      <c r="G1045003" s="88"/>
      <c r="H1045003" s="75"/>
      <c r="J1045003" s="75"/>
    </row>
    <row r="1045004" s="53" customFormat="1" spans="7:10">
      <c r="G1045004" s="88"/>
      <c r="H1045004" s="75"/>
      <c r="J1045004" s="75"/>
    </row>
    <row r="1045005" s="53" customFormat="1" spans="7:10">
      <c r="G1045005" s="88"/>
      <c r="H1045005" s="75"/>
      <c r="J1045005" s="75"/>
    </row>
    <row r="1045006" s="53" customFormat="1" spans="7:10">
      <c r="G1045006" s="88"/>
      <c r="H1045006" s="75"/>
      <c r="J1045006" s="75"/>
    </row>
    <row r="1045007" s="53" customFormat="1" spans="7:10">
      <c r="G1045007" s="88"/>
      <c r="H1045007" s="75"/>
      <c r="J1045007" s="75"/>
    </row>
    <row r="1045008" s="53" customFormat="1" spans="7:10">
      <c r="G1045008" s="88"/>
      <c r="H1045008" s="75"/>
      <c r="J1045008" s="75"/>
    </row>
    <row r="1045009" s="53" customFormat="1" spans="7:10">
      <c r="G1045009" s="88"/>
      <c r="H1045009" s="75"/>
      <c r="J1045009" s="75"/>
    </row>
    <row r="1045010" s="53" customFormat="1" spans="7:10">
      <c r="G1045010" s="88"/>
      <c r="H1045010" s="75"/>
      <c r="J1045010" s="75"/>
    </row>
    <row r="1045011" s="53" customFormat="1" spans="7:10">
      <c r="G1045011" s="88"/>
      <c r="H1045011" s="75"/>
      <c r="J1045011" s="75"/>
    </row>
    <row r="1045012" s="53" customFormat="1" spans="7:10">
      <c r="G1045012" s="88"/>
      <c r="H1045012" s="75"/>
      <c r="J1045012" s="75"/>
    </row>
    <row r="1045013" s="53" customFormat="1" spans="7:10">
      <c r="G1045013" s="88"/>
      <c r="H1045013" s="75"/>
      <c r="J1045013" s="75"/>
    </row>
    <row r="1045014" s="53" customFormat="1" spans="7:10">
      <c r="G1045014" s="88"/>
      <c r="H1045014" s="75"/>
      <c r="J1045014" s="75"/>
    </row>
    <row r="1045015" s="53" customFormat="1" spans="7:10">
      <c r="G1045015" s="88"/>
      <c r="H1045015" s="75"/>
      <c r="J1045015" s="75"/>
    </row>
    <row r="1045016" s="53" customFormat="1" spans="7:10">
      <c r="G1045016" s="88"/>
      <c r="H1045016" s="75"/>
      <c r="J1045016" s="75"/>
    </row>
    <row r="1045017" s="53" customFormat="1" spans="7:10">
      <c r="G1045017" s="88"/>
      <c r="H1045017" s="75"/>
      <c r="J1045017" s="75"/>
    </row>
    <row r="1045018" s="53" customFormat="1" spans="7:10">
      <c r="G1045018" s="88"/>
      <c r="H1045018" s="75"/>
      <c r="J1045018" s="75"/>
    </row>
    <row r="1045019" s="53" customFormat="1" spans="7:10">
      <c r="G1045019" s="88"/>
      <c r="H1045019" s="75"/>
      <c r="J1045019" s="75"/>
    </row>
    <row r="1045020" s="53" customFormat="1" spans="7:10">
      <c r="G1045020" s="88"/>
      <c r="H1045020" s="75"/>
      <c r="J1045020" s="75"/>
    </row>
    <row r="1045021" s="53" customFormat="1" spans="7:10">
      <c r="G1045021" s="88"/>
      <c r="H1045021" s="75"/>
      <c r="J1045021" s="75"/>
    </row>
    <row r="1045022" s="53" customFormat="1" spans="7:10">
      <c r="G1045022" s="88"/>
      <c r="H1045022" s="75"/>
      <c r="J1045022" s="75"/>
    </row>
    <row r="1045023" s="53" customFormat="1" spans="7:10">
      <c r="G1045023" s="88"/>
      <c r="H1045023" s="75"/>
      <c r="J1045023" s="75"/>
    </row>
    <row r="1045024" s="53" customFormat="1" spans="7:10">
      <c r="G1045024" s="88"/>
      <c r="H1045024" s="75"/>
      <c r="J1045024" s="75"/>
    </row>
    <row r="1045025" s="53" customFormat="1" spans="7:10">
      <c r="G1045025" s="88"/>
      <c r="H1045025" s="75"/>
      <c r="J1045025" s="75"/>
    </row>
    <row r="1045026" s="53" customFormat="1" spans="7:10">
      <c r="G1045026" s="88"/>
      <c r="H1045026" s="75"/>
      <c r="J1045026" s="75"/>
    </row>
    <row r="1045027" s="53" customFormat="1" spans="7:10">
      <c r="G1045027" s="88"/>
      <c r="H1045027" s="75"/>
      <c r="J1045027" s="75"/>
    </row>
    <row r="1045028" s="53" customFormat="1" spans="7:10">
      <c r="G1045028" s="88"/>
      <c r="H1045028" s="75"/>
      <c r="J1045028" s="75"/>
    </row>
    <row r="1045029" s="53" customFormat="1" spans="7:10">
      <c r="G1045029" s="88"/>
      <c r="H1045029" s="75"/>
      <c r="J1045029" s="75"/>
    </row>
    <row r="1045030" s="53" customFormat="1" spans="7:10">
      <c r="G1045030" s="88"/>
      <c r="H1045030" s="75"/>
      <c r="J1045030" s="75"/>
    </row>
    <row r="1045031" s="53" customFormat="1" spans="7:10">
      <c r="G1045031" s="88"/>
      <c r="H1045031" s="75"/>
      <c r="J1045031" s="75"/>
    </row>
    <row r="1045032" s="53" customFormat="1" spans="7:10">
      <c r="G1045032" s="88"/>
      <c r="H1045032" s="75"/>
      <c r="J1045032" s="75"/>
    </row>
    <row r="1045033" s="53" customFormat="1" spans="7:10">
      <c r="G1045033" s="88"/>
      <c r="H1045033" s="75"/>
      <c r="J1045033" s="75"/>
    </row>
    <row r="1045034" s="53" customFormat="1" spans="7:10">
      <c r="G1045034" s="88"/>
      <c r="H1045034" s="75"/>
      <c r="J1045034" s="75"/>
    </row>
    <row r="1045035" s="53" customFormat="1" spans="7:10">
      <c r="G1045035" s="88"/>
      <c r="H1045035" s="75"/>
      <c r="J1045035" s="75"/>
    </row>
    <row r="1045036" s="53" customFormat="1" spans="7:10">
      <c r="G1045036" s="88"/>
      <c r="H1045036" s="75"/>
      <c r="J1045036" s="75"/>
    </row>
    <row r="1045037" s="53" customFormat="1" spans="7:10">
      <c r="G1045037" s="88"/>
      <c r="H1045037" s="75"/>
      <c r="J1045037" s="75"/>
    </row>
    <row r="1045038" s="53" customFormat="1" spans="7:10">
      <c r="G1045038" s="88"/>
      <c r="H1045038" s="75"/>
      <c r="J1045038" s="75"/>
    </row>
    <row r="1045039" s="53" customFormat="1" spans="7:10">
      <c r="G1045039" s="88"/>
      <c r="H1045039" s="75"/>
      <c r="J1045039" s="75"/>
    </row>
    <row r="1045040" s="53" customFormat="1" spans="7:10">
      <c r="G1045040" s="88"/>
      <c r="H1045040" s="75"/>
      <c r="J1045040" s="75"/>
    </row>
    <row r="1045041" s="53" customFormat="1" spans="7:10">
      <c r="G1045041" s="88"/>
      <c r="H1045041" s="75"/>
      <c r="J1045041" s="75"/>
    </row>
    <row r="1045042" s="53" customFormat="1" spans="7:10">
      <c r="G1045042" s="88"/>
      <c r="H1045042" s="75"/>
      <c r="J1045042" s="75"/>
    </row>
    <row r="1045043" s="53" customFormat="1" spans="7:10">
      <c r="G1045043" s="88"/>
      <c r="H1045043" s="75"/>
      <c r="J1045043" s="75"/>
    </row>
    <row r="1045044" s="53" customFormat="1" spans="7:10">
      <c r="G1045044" s="88"/>
      <c r="H1045044" s="75"/>
      <c r="J1045044" s="75"/>
    </row>
    <row r="1045045" s="53" customFormat="1" spans="7:10">
      <c r="G1045045" s="88"/>
      <c r="H1045045" s="75"/>
      <c r="J1045045" s="75"/>
    </row>
    <row r="1045046" s="53" customFormat="1" spans="7:10">
      <c r="G1045046" s="88"/>
      <c r="H1045046" s="75"/>
      <c r="J1045046" s="75"/>
    </row>
    <row r="1045047" s="53" customFormat="1" spans="7:10">
      <c r="G1045047" s="88"/>
      <c r="H1045047" s="75"/>
      <c r="J1045047" s="75"/>
    </row>
    <row r="1045048" s="53" customFormat="1" spans="7:10">
      <c r="G1045048" s="88"/>
      <c r="H1045048" s="75"/>
      <c r="J1045048" s="75"/>
    </row>
    <row r="1045049" s="53" customFormat="1" spans="7:10">
      <c r="G1045049" s="88"/>
      <c r="H1045049" s="75"/>
      <c r="J1045049" s="75"/>
    </row>
    <row r="1045050" s="53" customFormat="1" spans="7:10">
      <c r="G1045050" s="88"/>
      <c r="H1045050" s="75"/>
      <c r="J1045050" s="75"/>
    </row>
    <row r="1045051" s="53" customFormat="1" spans="7:10">
      <c r="G1045051" s="88"/>
      <c r="H1045051" s="75"/>
      <c r="J1045051" s="75"/>
    </row>
    <row r="1045052" s="53" customFormat="1" spans="7:10">
      <c r="G1045052" s="88"/>
      <c r="H1045052" s="75"/>
      <c r="J1045052" s="75"/>
    </row>
    <row r="1045053" s="53" customFormat="1" spans="7:10">
      <c r="G1045053" s="88"/>
      <c r="H1045053" s="75"/>
      <c r="J1045053" s="75"/>
    </row>
    <row r="1045054" s="53" customFormat="1" spans="7:10">
      <c r="G1045054" s="88"/>
      <c r="H1045054" s="75"/>
      <c r="J1045054" s="75"/>
    </row>
    <row r="1045055" s="53" customFormat="1" spans="7:10">
      <c r="G1045055" s="88"/>
      <c r="H1045055" s="75"/>
      <c r="J1045055" s="75"/>
    </row>
    <row r="1045056" s="53" customFormat="1" spans="7:10">
      <c r="G1045056" s="88"/>
      <c r="H1045056" s="75"/>
      <c r="J1045056" s="75"/>
    </row>
    <row r="1045057" s="53" customFormat="1" spans="7:10">
      <c r="G1045057" s="88"/>
      <c r="H1045057" s="75"/>
      <c r="J1045057" s="75"/>
    </row>
    <row r="1045058" s="53" customFormat="1" spans="7:10">
      <c r="G1045058" s="88"/>
      <c r="H1045058" s="75"/>
      <c r="J1045058" s="75"/>
    </row>
    <row r="1045059" s="53" customFormat="1" spans="7:10">
      <c r="G1045059" s="88"/>
      <c r="H1045059" s="75"/>
      <c r="J1045059" s="75"/>
    </row>
    <row r="1045060" s="53" customFormat="1" spans="7:10">
      <c r="G1045060" s="88"/>
      <c r="H1045060" s="75"/>
      <c r="J1045060" s="75"/>
    </row>
    <row r="1045061" s="53" customFormat="1" spans="7:10">
      <c r="G1045061" s="88"/>
      <c r="H1045061" s="75"/>
      <c r="J1045061" s="75"/>
    </row>
    <row r="1045062" s="53" customFormat="1" spans="7:10">
      <c r="G1045062" s="88"/>
      <c r="H1045062" s="75"/>
      <c r="J1045062" s="75"/>
    </row>
    <row r="1045063" s="53" customFormat="1" spans="7:10">
      <c r="G1045063" s="88"/>
      <c r="H1045063" s="75"/>
      <c r="J1045063" s="75"/>
    </row>
    <row r="1045064" s="53" customFormat="1" spans="7:10">
      <c r="G1045064" s="88"/>
      <c r="H1045064" s="75"/>
      <c r="J1045064" s="75"/>
    </row>
    <row r="1045065" s="53" customFormat="1" spans="7:10">
      <c r="G1045065" s="88"/>
      <c r="H1045065" s="75"/>
      <c r="J1045065" s="75"/>
    </row>
    <row r="1045066" s="53" customFormat="1" spans="7:10">
      <c r="G1045066" s="88"/>
      <c r="H1045066" s="75"/>
      <c r="J1045066" s="75"/>
    </row>
    <row r="1045067" s="53" customFormat="1" spans="7:10">
      <c r="G1045067" s="88"/>
      <c r="H1045067" s="75"/>
      <c r="J1045067" s="75"/>
    </row>
    <row r="1045068" s="53" customFormat="1" spans="7:10">
      <c r="G1045068" s="88"/>
      <c r="H1045068" s="75"/>
      <c r="J1045068" s="75"/>
    </row>
    <row r="1045069" s="53" customFormat="1" spans="7:10">
      <c r="G1045069" s="88"/>
      <c r="H1045069" s="75"/>
      <c r="J1045069" s="75"/>
    </row>
    <row r="1045070" s="53" customFormat="1" spans="7:10">
      <c r="G1045070" s="88"/>
      <c r="H1045070" s="75"/>
      <c r="J1045070" s="75"/>
    </row>
    <row r="1045071" s="53" customFormat="1" spans="7:10">
      <c r="G1045071" s="88"/>
      <c r="H1045071" s="75"/>
      <c r="J1045071" s="75"/>
    </row>
    <row r="1045072" s="53" customFormat="1" spans="7:10">
      <c r="G1045072" s="88"/>
      <c r="H1045072" s="75"/>
      <c r="J1045072" s="75"/>
    </row>
    <row r="1045073" s="53" customFormat="1" spans="7:10">
      <c r="G1045073" s="88"/>
      <c r="H1045073" s="75"/>
      <c r="J1045073" s="75"/>
    </row>
    <row r="1045074" s="53" customFormat="1" spans="7:10">
      <c r="G1045074" s="88"/>
      <c r="H1045074" s="75"/>
      <c r="J1045074" s="75"/>
    </row>
    <row r="1045075" s="53" customFormat="1" spans="7:10">
      <c r="G1045075" s="88"/>
      <c r="H1045075" s="75"/>
      <c r="J1045075" s="75"/>
    </row>
    <row r="1045076" s="53" customFormat="1" spans="7:10">
      <c r="G1045076" s="88"/>
      <c r="H1045076" s="75"/>
      <c r="J1045076" s="75"/>
    </row>
    <row r="1045077" s="53" customFormat="1" spans="7:10">
      <c r="G1045077" s="88"/>
      <c r="H1045077" s="75"/>
      <c r="J1045077" s="75"/>
    </row>
    <row r="1045078" s="53" customFormat="1" spans="7:10">
      <c r="G1045078" s="88"/>
      <c r="H1045078" s="75"/>
      <c r="J1045078" s="75"/>
    </row>
    <row r="1045079" s="53" customFormat="1" spans="7:10">
      <c r="G1045079" s="88"/>
      <c r="H1045079" s="75"/>
      <c r="J1045079" s="75"/>
    </row>
    <row r="1045080" s="53" customFormat="1" spans="7:10">
      <c r="G1045080" s="88"/>
      <c r="H1045080" s="75"/>
      <c r="J1045080" s="75"/>
    </row>
    <row r="1045081" s="53" customFormat="1" spans="7:10">
      <c r="G1045081" s="88"/>
      <c r="H1045081" s="75"/>
      <c r="J1045081" s="75"/>
    </row>
    <row r="1045082" s="53" customFormat="1" spans="7:10">
      <c r="G1045082" s="88"/>
      <c r="H1045082" s="75"/>
      <c r="J1045082" s="75"/>
    </row>
    <row r="1045083" s="53" customFormat="1" spans="7:10">
      <c r="G1045083" s="88"/>
      <c r="H1045083" s="75"/>
      <c r="J1045083" s="75"/>
    </row>
    <row r="1045084" s="53" customFormat="1" spans="7:10">
      <c r="G1045084" s="88"/>
      <c r="H1045084" s="75"/>
      <c r="J1045084" s="75"/>
    </row>
    <row r="1045085" s="53" customFormat="1" spans="7:10">
      <c r="G1045085" s="88"/>
      <c r="H1045085" s="75"/>
      <c r="J1045085" s="75"/>
    </row>
    <row r="1045086" s="53" customFormat="1" spans="7:10">
      <c r="G1045086" s="88"/>
      <c r="H1045086" s="75"/>
      <c r="J1045086" s="75"/>
    </row>
    <row r="1045087" s="53" customFormat="1" spans="7:10">
      <c r="G1045087" s="88"/>
      <c r="H1045087" s="75"/>
      <c r="J1045087" s="75"/>
    </row>
    <row r="1045088" s="53" customFormat="1" spans="7:10">
      <c r="G1045088" s="88"/>
      <c r="H1045088" s="75"/>
      <c r="J1045088" s="75"/>
    </row>
    <row r="1045089" s="53" customFormat="1" spans="7:10">
      <c r="G1045089" s="88"/>
      <c r="H1045089" s="75"/>
      <c r="J1045089" s="75"/>
    </row>
    <row r="1045090" s="53" customFormat="1" spans="7:10">
      <c r="G1045090" s="88"/>
      <c r="H1045090" s="75"/>
      <c r="J1045090" s="75"/>
    </row>
    <row r="1045091" s="53" customFormat="1" spans="7:10">
      <c r="G1045091" s="88"/>
      <c r="H1045091" s="75"/>
      <c r="J1045091" s="75"/>
    </row>
    <row r="1045092" s="53" customFormat="1" spans="7:10">
      <c r="G1045092" s="88"/>
      <c r="H1045092" s="75"/>
      <c r="J1045092" s="75"/>
    </row>
    <row r="1045093" s="53" customFormat="1" spans="7:10">
      <c r="G1045093" s="88"/>
      <c r="H1045093" s="75"/>
      <c r="J1045093" s="75"/>
    </row>
    <row r="1045094" s="53" customFormat="1" spans="7:10">
      <c r="G1045094" s="88"/>
      <c r="H1045094" s="75"/>
      <c r="J1045094" s="75"/>
    </row>
    <row r="1045095" s="53" customFormat="1" spans="7:10">
      <c r="G1045095" s="88"/>
      <c r="H1045095" s="75"/>
      <c r="J1045095" s="75"/>
    </row>
    <row r="1045096" s="53" customFormat="1" spans="7:10">
      <c r="G1045096" s="88"/>
      <c r="H1045096" s="75"/>
      <c r="J1045096" s="75"/>
    </row>
    <row r="1045097" s="53" customFormat="1" spans="7:10">
      <c r="G1045097" s="88"/>
      <c r="H1045097" s="75"/>
      <c r="J1045097" s="75"/>
    </row>
    <row r="1045098" s="53" customFormat="1" spans="7:10">
      <c r="G1045098" s="88"/>
      <c r="H1045098" s="75"/>
      <c r="J1045098" s="75"/>
    </row>
    <row r="1045099" s="53" customFormat="1" spans="7:10">
      <c r="G1045099" s="88"/>
      <c r="H1045099" s="75"/>
      <c r="J1045099" s="75"/>
    </row>
    <row r="1045100" s="53" customFormat="1" spans="7:10">
      <c r="G1045100" s="88"/>
      <c r="H1045100" s="75"/>
      <c r="J1045100" s="75"/>
    </row>
    <row r="1045101" s="53" customFormat="1" spans="7:10">
      <c r="G1045101" s="88"/>
      <c r="H1045101" s="75"/>
      <c r="J1045101" s="75"/>
    </row>
    <row r="1045102" s="53" customFormat="1" spans="7:10">
      <c r="G1045102" s="88"/>
      <c r="H1045102" s="75"/>
      <c r="J1045102" s="75"/>
    </row>
    <row r="1045103" s="53" customFormat="1" spans="7:10">
      <c r="G1045103" s="88"/>
      <c r="H1045103" s="75"/>
      <c r="J1045103" s="75"/>
    </row>
    <row r="1045104" s="53" customFormat="1" spans="7:10">
      <c r="G1045104" s="88"/>
      <c r="H1045104" s="75"/>
      <c r="J1045104" s="75"/>
    </row>
    <row r="1045105" s="53" customFormat="1" spans="7:10">
      <c r="G1045105" s="88"/>
      <c r="H1045105" s="75"/>
      <c r="J1045105" s="75"/>
    </row>
    <row r="1045106" s="53" customFormat="1" spans="7:10">
      <c r="G1045106" s="88"/>
      <c r="H1045106" s="75"/>
      <c r="J1045106" s="75"/>
    </row>
    <row r="1045107" s="53" customFormat="1" spans="7:10">
      <c r="G1045107" s="88"/>
      <c r="H1045107" s="75"/>
      <c r="J1045107" s="75"/>
    </row>
    <row r="1045108" s="53" customFormat="1" spans="7:10">
      <c r="G1045108" s="88"/>
      <c r="H1045108" s="75"/>
      <c r="J1045108" s="75"/>
    </row>
    <row r="1045109" s="53" customFormat="1" spans="7:10">
      <c r="G1045109" s="88"/>
      <c r="H1045109" s="75"/>
      <c r="J1045109" s="75"/>
    </row>
    <row r="1045110" s="53" customFormat="1" spans="7:10">
      <c r="G1045110" s="88"/>
      <c r="H1045110" s="75"/>
      <c r="J1045110" s="75"/>
    </row>
    <row r="1045111" s="53" customFormat="1" spans="7:10">
      <c r="G1045111" s="88"/>
      <c r="H1045111" s="75"/>
      <c r="J1045111" s="75"/>
    </row>
    <row r="1045112" s="53" customFormat="1" spans="7:10">
      <c r="G1045112" s="88"/>
      <c r="H1045112" s="75"/>
      <c r="J1045112" s="75"/>
    </row>
    <row r="1045113" s="53" customFormat="1" spans="7:10">
      <c r="G1045113" s="88"/>
      <c r="H1045113" s="75"/>
      <c r="J1045113" s="75"/>
    </row>
    <row r="1045114" s="53" customFormat="1" spans="7:10">
      <c r="G1045114" s="88"/>
      <c r="H1045114" s="75"/>
      <c r="J1045114" s="75"/>
    </row>
    <row r="1045115" s="53" customFormat="1" spans="7:10">
      <c r="G1045115" s="88"/>
      <c r="H1045115" s="75"/>
      <c r="J1045115" s="75"/>
    </row>
    <row r="1045116" s="53" customFormat="1" spans="7:10">
      <c r="G1045116" s="88"/>
      <c r="H1045116" s="75"/>
      <c r="J1045116" s="75"/>
    </row>
    <row r="1045117" s="53" customFormat="1" spans="7:10">
      <c r="G1045117" s="88"/>
      <c r="H1045117" s="75"/>
      <c r="J1045117" s="75"/>
    </row>
    <row r="1045118" s="53" customFormat="1" spans="7:10">
      <c r="G1045118" s="88"/>
      <c r="H1045118" s="75"/>
      <c r="J1045118" s="75"/>
    </row>
    <row r="1045119" s="53" customFormat="1" spans="7:10">
      <c r="G1045119" s="88"/>
      <c r="H1045119" s="75"/>
      <c r="J1045119" s="75"/>
    </row>
    <row r="1045120" s="53" customFormat="1" spans="7:10">
      <c r="G1045120" s="88"/>
      <c r="H1045120" s="75"/>
      <c r="J1045120" s="75"/>
    </row>
    <row r="1045121" s="53" customFormat="1" spans="7:10">
      <c r="G1045121" s="88"/>
      <c r="H1045121" s="75"/>
      <c r="J1045121" s="75"/>
    </row>
    <row r="1045122" s="53" customFormat="1" spans="7:10">
      <c r="G1045122" s="88"/>
      <c r="H1045122" s="75"/>
      <c r="J1045122" s="75"/>
    </row>
    <row r="1045123" s="53" customFormat="1" spans="7:10">
      <c r="G1045123" s="88"/>
      <c r="H1045123" s="75"/>
      <c r="J1045123" s="75"/>
    </row>
    <row r="1045124" s="53" customFormat="1" spans="7:10">
      <c r="G1045124" s="88"/>
      <c r="H1045124" s="75"/>
      <c r="J1045124" s="75"/>
    </row>
    <row r="1045125" s="53" customFormat="1" spans="7:10">
      <c r="G1045125" s="88"/>
      <c r="H1045125" s="75"/>
      <c r="J1045125" s="75"/>
    </row>
    <row r="1045126" s="53" customFormat="1" spans="7:10">
      <c r="G1045126" s="88"/>
      <c r="H1045126" s="75"/>
      <c r="J1045126" s="75"/>
    </row>
    <row r="1045127" s="53" customFormat="1" spans="7:10">
      <c r="G1045127" s="88"/>
      <c r="H1045127" s="75"/>
      <c r="J1045127" s="75"/>
    </row>
    <row r="1045128" s="53" customFormat="1" spans="7:10">
      <c r="G1045128" s="88"/>
      <c r="H1045128" s="75"/>
      <c r="J1045128" s="75"/>
    </row>
    <row r="1045129" s="53" customFormat="1" spans="7:10">
      <c r="G1045129" s="88"/>
      <c r="H1045129" s="75"/>
      <c r="J1045129" s="75"/>
    </row>
    <row r="1045130" s="53" customFormat="1" spans="7:10">
      <c r="G1045130" s="88"/>
      <c r="H1045130" s="75"/>
      <c r="J1045130" s="75"/>
    </row>
    <row r="1045131" s="53" customFormat="1" spans="7:10">
      <c r="G1045131" s="88"/>
      <c r="H1045131" s="75"/>
      <c r="J1045131" s="75"/>
    </row>
    <row r="1045132" s="53" customFormat="1" spans="7:10">
      <c r="G1045132" s="88"/>
      <c r="H1045132" s="75"/>
      <c r="J1045132" s="75"/>
    </row>
    <row r="1045133" s="53" customFormat="1" spans="7:10">
      <c r="G1045133" s="88"/>
      <c r="H1045133" s="75"/>
      <c r="J1045133" s="75"/>
    </row>
    <row r="1045134" s="53" customFormat="1" spans="7:10">
      <c r="G1045134" s="88"/>
      <c r="H1045134" s="75"/>
      <c r="J1045134" s="75"/>
    </row>
    <row r="1045135" s="53" customFormat="1" spans="7:10">
      <c r="G1045135" s="88"/>
      <c r="H1045135" s="75"/>
      <c r="J1045135" s="75"/>
    </row>
    <row r="1045136" s="53" customFormat="1" spans="7:10">
      <c r="G1045136" s="88"/>
      <c r="H1045136" s="75"/>
      <c r="J1045136" s="75"/>
    </row>
    <row r="1045137" s="53" customFormat="1" spans="7:10">
      <c r="G1045137" s="88"/>
      <c r="H1045137" s="75"/>
      <c r="J1045137" s="75"/>
    </row>
    <row r="1045138" s="53" customFormat="1" spans="7:10">
      <c r="G1045138" s="88"/>
      <c r="H1045138" s="75"/>
      <c r="J1045138" s="75"/>
    </row>
    <row r="1045139" s="53" customFormat="1" spans="7:10">
      <c r="G1045139" s="88"/>
      <c r="H1045139" s="75"/>
      <c r="J1045139" s="75"/>
    </row>
    <row r="1045140" s="53" customFormat="1" spans="7:10">
      <c r="G1045140" s="88"/>
      <c r="H1045140" s="75"/>
      <c r="J1045140" s="75"/>
    </row>
    <row r="1045141" s="53" customFormat="1" spans="7:10">
      <c r="G1045141" s="88"/>
      <c r="H1045141" s="75"/>
      <c r="J1045141" s="75"/>
    </row>
    <row r="1045142" s="53" customFormat="1" spans="7:10">
      <c r="G1045142" s="88"/>
      <c r="H1045142" s="75"/>
      <c r="J1045142" s="75"/>
    </row>
    <row r="1045143" s="53" customFormat="1" spans="7:10">
      <c r="G1045143" s="88"/>
      <c r="H1045143" s="75"/>
      <c r="J1045143" s="75"/>
    </row>
    <row r="1045144" s="53" customFormat="1" spans="7:10">
      <c r="G1045144" s="88"/>
      <c r="H1045144" s="75"/>
      <c r="J1045144" s="75"/>
    </row>
    <row r="1045145" s="53" customFormat="1" spans="7:10">
      <c r="G1045145" s="88"/>
      <c r="H1045145" s="75"/>
      <c r="J1045145" s="75"/>
    </row>
    <row r="1045146" s="53" customFormat="1" spans="7:10">
      <c r="G1045146" s="88"/>
      <c r="H1045146" s="75"/>
      <c r="J1045146" s="75"/>
    </row>
    <row r="1045147" s="53" customFormat="1" spans="7:10">
      <c r="G1045147" s="88"/>
      <c r="H1045147" s="75"/>
      <c r="J1045147" s="75"/>
    </row>
    <row r="1045148" s="53" customFormat="1" spans="7:10">
      <c r="G1045148" s="88"/>
      <c r="H1045148" s="75"/>
      <c r="J1045148" s="75"/>
    </row>
    <row r="1045149" s="53" customFormat="1" spans="7:10">
      <c r="G1045149" s="88"/>
      <c r="H1045149" s="75"/>
      <c r="J1045149" s="75"/>
    </row>
    <row r="1045150" s="53" customFormat="1" spans="7:10">
      <c r="G1045150" s="88"/>
      <c r="H1045150" s="75"/>
      <c r="J1045150" s="75"/>
    </row>
    <row r="1045151" s="53" customFormat="1" spans="7:10">
      <c r="G1045151" s="88"/>
      <c r="H1045151" s="75"/>
      <c r="J1045151" s="75"/>
    </row>
    <row r="1045152" s="53" customFormat="1" spans="7:10">
      <c r="G1045152" s="88"/>
      <c r="H1045152" s="75"/>
      <c r="J1045152" s="75"/>
    </row>
    <row r="1045153" s="53" customFormat="1" spans="7:10">
      <c r="G1045153" s="88"/>
      <c r="H1045153" s="75"/>
      <c r="J1045153" s="75"/>
    </row>
    <row r="1045154" s="53" customFormat="1" spans="7:10">
      <c r="G1045154" s="88"/>
      <c r="H1045154" s="75"/>
      <c r="J1045154" s="75"/>
    </row>
    <row r="1045155" s="53" customFormat="1" spans="7:10">
      <c r="G1045155" s="88"/>
      <c r="H1045155" s="75"/>
      <c r="J1045155" s="75"/>
    </row>
    <row r="1045156" s="53" customFormat="1" spans="7:10">
      <c r="G1045156" s="88"/>
      <c r="H1045156" s="75"/>
      <c r="J1045156" s="75"/>
    </row>
    <row r="1045157" s="53" customFormat="1" spans="7:10">
      <c r="G1045157" s="88"/>
      <c r="H1045157" s="75"/>
      <c r="J1045157" s="75"/>
    </row>
    <row r="1045158" s="53" customFormat="1" spans="7:10">
      <c r="G1045158" s="88"/>
      <c r="H1045158" s="75"/>
      <c r="J1045158" s="75"/>
    </row>
    <row r="1045159" s="53" customFormat="1" spans="7:10">
      <c r="G1045159" s="88"/>
      <c r="H1045159" s="75"/>
      <c r="J1045159" s="75"/>
    </row>
    <row r="1045160" s="53" customFormat="1" spans="7:10">
      <c r="G1045160" s="88"/>
      <c r="H1045160" s="75"/>
      <c r="J1045160" s="75"/>
    </row>
    <row r="1045161" s="53" customFormat="1" spans="7:10">
      <c r="G1045161" s="88"/>
      <c r="H1045161" s="75"/>
      <c r="J1045161" s="75"/>
    </row>
    <row r="1045162" s="53" customFormat="1" spans="7:10">
      <c r="G1045162" s="88"/>
      <c r="H1045162" s="75"/>
      <c r="J1045162" s="75"/>
    </row>
    <row r="1045163" s="53" customFormat="1" spans="7:10">
      <c r="G1045163" s="88"/>
      <c r="H1045163" s="75"/>
      <c r="J1045163" s="75"/>
    </row>
    <row r="1045164" s="53" customFormat="1" spans="7:10">
      <c r="G1045164" s="88"/>
      <c r="H1045164" s="75"/>
      <c r="J1045164" s="75"/>
    </row>
    <row r="1045165" s="53" customFormat="1" spans="7:10">
      <c r="G1045165" s="88"/>
      <c r="H1045165" s="75"/>
      <c r="J1045165" s="75"/>
    </row>
    <row r="1045166" s="53" customFormat="1" spans="7:10">
      <c r="G1045166" s="88"/>
      <c r="H1045166" s="75"/>
      <c r="J1045166" s="75"/>
    </row>
    <row r="1045167" s="53" customFormat="1" spans="7:10">
      <c r="G1045167" s="88"/>
      <c r="H1045167" s="75"/>
      <c r="J1045167" s="75"/>
    </row>
    <row r="1045168" s="53" customFormat="1" spans="7:10">
      <c r="G1045168" s="88"/>
      <c r="H1045168" s="75"/>
      <c r="J1045168" s="75"/>
    </row>
    <row r="1045169" s="53" customFormat="1" spans="7:10">
      <c r="G1045169" s="88"/>
      <c r="H1045169" s="75"/>
      <c r="J1045169" s="75"/>
    </row>
    <row r="1045170" s="53" customFormat="1" spans="7:10">
      <c r="G1045170" s="88"/>
      <c r="H1045170" s="75"/>
      <c r="J1045170" s="75"/>
    </row>
    <row r="1045171" s="53" customFormat="1" spans="7:10">
      <c r="G1045171" s="88"/>
      <c r="H1045171" s="75"/>
      <c r="J1045171" s="75"/>
    </row>
    <row r="1045172" s="53" customFormat="1" spans="7:10">
      <c r="G1045172" s="88"/>
      <c r="H1045172" s="75"/>
      <c r="J1045172" s="75"/>
    </row>
    <row r="1045173" s="53" customFormat="1" spans="7:10">
      <c r="G1045173" s="88"/>
      <c r="H1045173" s="75"/>
      <c r="J1045173" s="75"/>
    </row>
    <row r="1045174" s="53" customFormat="1" spans="7:10">
      <c r="G1045174" s="88"/>
      <c r="H1045174" s="75"/>
      <c r="J1045174" s="75"/>
    </row>
    <row r="1045175" s="53" customFormat="1" spans="7:10">
      <c r="G1045175" s="88"/>
      <c r="H1045175" s="75"/>
      <c r="J1045175" s="75"/>
    </row>
    <row r="1045176" s="53" customFormat="1" spans="7:10">
      <c r="G1045176" s="88"/>
      <c r="H1045176" s="75"/>
      <c r="J1045176" s="75"/>
    </row>
    <row r="1045177" s="53" customFormat="1" spans="7:10">
      <c r="G1045177" s="88"/>
      <c r="H1045177" s="75"/>
      <c r="J1045177" s="75"/>
    </row>
    <row r="1045178" s="53" customFormat="1" spans="7:10">
      <c r="G1045178" s="88"/>
      <c r="H1045178" s="75"/>
      <c r="J1045178" s="75"/>
    </row>
    <row r="1045179" s="53" customFormat="1" spans="7:10">
      <c r="G1045179" s="88"/>
      <c r="H1045179" s="75"/>
      <c r="J1045179" s="75"/>
    </row>
    <row r="1045180" s="53" customFormat="1" spans="7:10">
      <c r="G1045180" s="88"/>
      <c r="H1045180" s="75"/>
      <c r="J1045180" s="75"/>
    </row>
    <row r="1045181" s="53" customFormat="1" spans="7:10">
      <c r="G1045181" s="88"/>
      <c r="H1045181" s="75"/>
      <c r="J1045181" s="75"/>
    </row>
    <row r="1045182" s="53" customFormat="1" spans="7:10">
      <c r="G1045182" s="88"/>
      <c r="H1045182" s="75"/>
      <c r="J1045182" s="75"/>
    </row>
    <row r="1045183" s="53" customFormat="1" spans="7:10">
      <c r="G1045183" s="88"/>
      <c r="H1045183" s="75"/>
      <c r="J1045183" s="75"/>
    </row>
    <row r="1045184" s="53" customFormat="1" spans="7:10">
      <c r="G1045184" s="88"/>
      <c r="H1045184" s="75"/>
      <c r="J1045184" s="75"/>
    </row>
    <row r="1045185" s="53" customFormat="1" spans="7:10">
      <c r="G1045185" s="88"/>
      <c r="H1045185" s="75"/>
      <c r="J1045185" s="75"/>
    </row>
    <row r="1045186" s="53" customFormat="1" spans="7:10">
      <c r="G1045186" s="88"/>
      <c r="H1045186" s="75"/>
      <c r="J1045186" s="75"/>
    </row>
    <row r="1045187" s="53" customFormat="1" spans="7:10">
      <c r="G1045187" s="88"/>
      <c r="H1045187" s="75"/>
      <c r="J1045187" s="75"/>
    </row>
    <row r="1045188" s="53" customFormat="1" spans="7:10">
      <c r="G1045188" s="88"/>
      <c r="H1045188" s="75"/>
      <c r="J1045188" s="75"/>
    </row>
    <row r="1045189" s="53" customFormat="1" spans="7:10">
      <c r="G1045189" s="88"/>
      <c r="H1045189" s="75"/>
      <c r="J1045189" s="75"/>
    </row>
    <row r="1045190" s="53" customFormat="1" spans="7:10">
      <c r="G1045190" s="88"/>
      <c r="H1045190" s="75"/>
      <c r="J1045190" s="75"/>
    </row>
    <row r="1045191" s="53" customFormat="1" spans="7:10">
      <c r="G1045191" s="88"/>
      <c r="H1045191" s="75"/>
      <c r="J1045191" s="75"/>
    </row>
    <row r="1045192" s="53" customFormat="1" spans="7:10">
      <c r="G1045192" s="88"/>
      <c r="H1045192" s="75"/>
      <c r="J1045192" s="75"/>
    </row>
    <row r="1045193" s="53" customFormat="1" spans="7:10">
      <c r="G1045193" s="88"/>
      <c r="H1045193" s="75"/>
      <c r="J1045193" s="75"/>
    </row>
    <row r="1045194" s="53" customFormat="1" spans="7:10">
      <c r="G1045194" s="88"/>
      <c r="H1045194" s="75"/>
      <c r="J1045194" s="75"/>
    </row>
    <row r="1045195" s="53" customFormat="1" spans="7:10">
      <c r="G1045195" s="88"/>
      <c r="H1045195" s="75"/>
      <c r="J1045195" s="75"/>
    </row>
    <row r="1045196" s="53" customFormat="1" spans="7:10">
      <c r="G1045196" s="88"/>
      <c r="H1045196" s="75"/>
      <c r="J1045196" s="75"/>
    </row>
    <row r="1045197" s="53" customFormat="1" spans="7:10">
      <c r="G1045197" s="88"/>
      <c r="H1045197" s="75"/>
      <c r="J1045197" s="75"/>
    </row>
    <row r="1045198" s="53" customFormat="1" spans="7:10">
      <c r="G1045198" s="88"/>
      <c r="H1045198" s="75"/>
      <c r="J1045198" s="75"/>
    </row>
    <row r="1045199" s="53" customFormat="1" spans="7:10">
      <c r="G1045199" s="88"/>
      <c r="H1045199" s="75"/>
      <c r="J1045199" s="75"/>
    </row>
    <row r="1045200" s="53" customFormat="1" spans="7:10">
      <c r="G1045200" s="88"/>
      <c r="H1045200" s="75"/>
      <c r="J1045200" s="75"/>
    </row>
    <row r="1045201" s="53" customFormat="1" spans="7:10">
      <c r="G1045201" s="88"/>
      <c r="H1045201" s="75"/>
      <c r="J1045201" s="75"/>
    </row>
    <row r="1045202" s="53" customFormat="1" spans="7:10">
      <c r="G1045202" s="88"/>
      <c r="H1045202" s="75"/>
      <c r="J1045202" s="75"/>
    </row>
    <row r="1045203" s="53" customFormat="1" spans="7:10">
      <c r="G1045203" s="88"/>
      <c r="H1045203" s="75"/>
      <c r="J1045203" s="75"/>
    </row>
    <row r="1045204" s="53" customFormat="1" spans="7:10">
      <c r="G1045204" s="88"/>
      <c r="H1045204" s="75"/>
      <c r="J1045204" s="75"/>
    </row>
    <row r="1045205" s="53" customFormat="1" spans="7:10">
      <c r="G1045205" s="88"/>
      <c r="H1045205" s="75"/>
      <c r="J1045205" s="75"/>
    </row>
    <row r="1045206" s="53" customFormat="1" spans="7:10">
      <c r="G1045206" s="88"/>
      <c r="H1045206" s="75"/>
      <c r="J1045206" s="75"/>
    </row>
    <row r="1045207" s="53" customFormat="1" spans="7:10">
      <c r="G1045207" s="88"/>
      <c r="H1045207" s="75"/>
      <c r="J1045207" s="75"/>
    </row>
    <row r="1045208" s="53" customFormat="1" spans="7:10">
      <c r="G1045208" s="88"/>
      <c r="H1045208" s="75"/>
      <c r="J1045208" s="75"/>
    </row>
    <row r="1045209" s="53" customFormat="1" spans="7:10">
      <c r="G1045209" s="88"/>
      <c r="H1045209" s="75"/>
      <c r="J1045209" s="75"/>
    </row>
    <row r="1045210" s="53" customFormat="1" spans="7:10">
      <c r="G1045210" s="88"/>
      <c r="H1045210" s="75"/>
      <c r="J1045210" s="75"/>
    </row>
    <row r="1045211" s="53" customFormat="1" spans="7:10">
      <c r="G1045211" s="88"/>
      <c r="H1045211" s="75"/>
      <c r="J1045211" s="75"/>
    </row>
    <row r="1045212" s="53" customFormat="1" spans="7:10">
      <c r="G1045212" s="88"/>
      <c r="H1045212" s="75"/>
      <c r="J1045212" s="75"/>
    </row>
    <row r="1045213" s="53" customFormat="1" spans="7:10">
      <c r="G1045213" s="88"/>
      <c r="H1045213" s="75"/>
      <c r="J1045213" s="75"/>
    </row>
    <row r="1045214" s="53" customFormat="1" spans="7:10">
      <c r="G1045214" s="88"/>
      <c r="H1045214" s="75"/>
      <c r="J1045214" s="75"/>
    </row>
    <row r="1045215" s="53" customFormat="1" spans="7:10">
      <c r="G1045215" s="88"/>
      <c r="H1045215" s="75"/>
      <c r="J1045215" s="75"/>
    </row>
    <row r="1045216" s="53" customFormat="1" spans="7:10">
      <c r="G1045216" s="88"/>
      <c r="H1045216" s="75"/>
      <c r="J1045216" s="75"/>
    </row>
    <row r="1045217" s="53" customFormat="1" spans="7:10">
      <c r="G1045217" s="88"/>
      <c r="H1045217" s="75"/>
      <c r="J1045217" s="75"/>
    </row>
    <row r="1045218" s="53" customFormat="1" spans="7:10">
      <c r="G1045218" s="88"/>
      <c r="H1045218" s="75"/>
      <c r="J1045218" s="75"/>
    </row>
    <row r="1045219" s="53" customFormat="1" spans="7:10">
      <c r="G1045219" s="88"/>
      <c r="H1045219" s="75"/>
      <c r="J1045219" s="75"/>
    </row>
    <row r="1045220" s="53" customFormat="1" spans="7:10">
      <c r="G1045220" s="88"/>
      <c r="H1045220" s="75"/>
      <c r="J1045220" s="75"/>
    </row>
    <row r="1045221" s="53" customFormat="1" spans="7:10">
      <c r="G1045221" s="88"/>
      <c r="H1045221" s="75"/>
      <c r="J1045221" s="75"/>
    </row>
    <row r="1045222" s="53" customFormat="1" spans="7:10">
      <c r="G1045222" s="88"/>
      <c r="H1045222" s="75"/>
      <c r="J1045222" s="75"/>
    </row>
    <row r="1045223" s="53" customFormat="1" spans="7:10">
      <c r="G1045223" s="88"/>
      <c r="H1045223" s="75"/>
      <c r="J1045223" s="75"/>
    </row>
    <row r="1045224" s="53" customFormat="1" spans="7:10">
      <c r="G1045224" s="88"/>
      <c r="H1045224" s="75"/>
      <c r="J1045224" s="75"/>
    </row>
    <row r="1045225" s="53" customFormat="1" spans="7:10">
      <c r="G1045225" s="88"/>
      <c r="H1045225" s="75"/>
      <c r="J1045225" s="75"/>
    </row>
    <row r="1045226" s="53" customFormat="1" spans="7:10">
      <c r="G1045226" s="88"/>
      <c r="H1045226" s="75"/>
      <c r="J1045226" s="75"/>
    </row>
    <row r="1045227" s="53" customFormat="1" spans="7:10">
      <c r="G1045227" s="88"/>
      <c r="H1045227" s="75"/>
      <c r="J1045227" s="75"/>
    </row>
    <row r="1045228" s="53" customFormat="1" spans="7:10">
      <c r="G1045228" s="88"/>
      <c r="H1045228" s="75"/>
      <c r="J1045228" s="75"/>
    </row>
    <row r="1045229" s="53" customFormat="1" spans="7:10">
      <c r="G1045229" s="88"/>
      <c r="H1045229" s="75"/>
      <c r="J1045229" s="75"/>
    </row>
    <row r="1045230" s="53" customFormat="1" spans="7:10">
      <c r="G1045230" s="88"/>
      <c r="H1045230" s="75"/>
      <c r="J1045230" s="75"/>
    </row>
    <row r="1045231" s="53" customFormat="1" spans="7:10">
      <c r="G1045231" s="88"/>
      <c r="H1045231" s="75"/>
      <c r="J1045231" s="75"/>
    </row>
    <row r="1045232" s="53" customFormat="1" spans="7:10">
      <c r="G1045232" s="88"/>
      <c r="H1045232" s="75"/>
      <c r="J1045232" s="75"/>
    </row>
    <row r="1045233" s="53" customFormat="1" spans="7:10">
      <c r="G1045233" s="88"/>
      <c r="H1045233" s="75"/>
      <c r="J1045233" s="75"/>
    </row>
    <row r="1045234" s="53" customFormat="1" spans="7:10">
      <c r="G1045234" s="88"/>
      <c r="H1045234" s="75"/>
      <c r="J1045234" s="75"/>
    </row>
    <row r="1045235" s="53" customFormat="1" spans="7:10">
      <c r="G1045235" s="88"/>
      <c r="H1045235" s="75"/>
      <c r="J1045235" s="75"/>
    </row>
    <row r="1045236" s="53" customFormat="1" spans="7:10">
      <c r="G1045236" s="88"/>
      <c r="H1045236" s="75"/>
      <c r="J1045236" s="75"/>
    </row>
    <row r="1045237" s="53" customFormat="1" spans="7:10">
      <c r="G1045237" s="88"/>
      <c r="H1045237" s="75"/>
      <c r="J1045237" s="75"/>
    </row>
    <row r="1045238" s="53" customFormat="1" spans="7:10">
      <c r="G1045238" s="88"/>
      <c r="H1045238" s="75"/>
      <c r="J1045238" s="75"/>
    </row>
    <row r="1045239" s="53" customFormat="1" spans="7:10">
      <c r="G1045239" s="88"/>
      <c r="H1045239" s="75"/>
      <c r="J1045239" s="75"/>
    </row>
    <row r="1045240" s="53" customFormat="1" spans="7:10">
      <c r="G1045240" s="88"/>
      <c r="H1045240" s="75"/>
      <c r="J1045240" s="75"/>
    </row>
    <row r="1045241" s="53" customFormat="1" spans="7:10">
      <c r="G1045241" s="88"/>
      <c r="H1045241" s="75"/>
      <c r="J1045241" s="75"/>
    </row>
    <row r="1045242" s="53" customFormat="1" spans="7:10">
      <c r="G1045242" s="88"/>
      <c r="H1045242" s="75"/>
      <c r="J1045242" s="75"/>
    </row>
    <row r="1045243" s="53" customFormat="1" spans="7:10">
      <c r="G1045243" s="88"/>
      <c r="H1045243" s="75"/>
      <c r="J1045243" s="75"/>
    </row>
    <row r="1045244" s="53" customFormat="1" spans="7:10">
      <c r="G1045244" s="88"/>
      <c r="H1045244" s="75"/>
      <c r="J1045244" s="75"/>
    </row>
    <row r="1045245" s="53" customFormat="1" spans="7:10">
      <c r="G1045245" s="88"/>
      <c r="H1045245" s="75"/>
      <c r="J1045245" s="75"/>
    </row>
    <row r="1045246" s="53" customFormat="1" spans="7:10">
      <c r="G1045246" s="88"/>
      <c r="H1045246" s="75"/>
      <c r="J1045246" s="75"/>
    </row>
    <row r="1045247" s="53" customFormat="1" spans="7:10">
      <c r="G1045247" s="88"/>
      <c r="H1045247" s="75"/>
      <c r="J1045247" s="75"/>
    </row>
    <row r="1045248" s="53" customFormat="1" spans="7:10">
      <c r="G1045248" s="88"/>
      <c r="H1045248" s="75"/>
      <c r="J1045248" s="75"/>
    </row>
    <row r="1045249" s="53" customFormat="1" spans="7:10">
      <c r="G1045249" s="88"/>
      <c r="H1045249" s="75"/>
      <c r="J1045249" s="75"/>
    </row>
    <row r="1045250" s="53" customFormat="1" spans="7:10">
      <c r="G1045250" s="88"/>
      <c r="H1045250" s="75"/>
      <c r="J1045250" s="75"/>
    </row>
    <row r="1045251" s="53" customFormat="1" spans="7:10">
      <c r="G1045251" s="88"/>
      <c r="H1045251" s="75"/>
      <c r="J1045251" s="75"/>
    </row>
    <row r="1045252" s="53" customFormat="1" spans="7:10">
      <c r="G1045252" s="88"/>
      <c r="H1045252" s="75"/>
      <c r="J1045252" s="75"/>
    </row>
    <row r="1045253" s="53" customFormat="1" spans="7:10">
      <c r="G1045253" s="88"/>
      <c r="H1045253" s="75"/>
      <c r="J1045253" s="75"/>
    </row>
    <row r="1045254" s="53" customFormat="1" spans="7:10">
      <c r="G1045254" s="88"/>
      <c r="H1045254" s="75"/>
      <c r="J1045254" s="75"/>
    </row>
    <row r="1045255" s="53" customFormat="1" spans="7:10">
      <c r="G1045255" s="88"/>
      <c r="H1045255" s="75"/>
      <c r="J1045255" s="75"/>
    </row>
    <row r="1045256" s="53" customFormat="1" spans="7:10">
      <c r="G1045256" s="88"/>
      <c r="H1045256" s="75"/>
      <c r="J1045256" s="75"/>
    </row>
    <row r="1045257" s="53" customFormat="1" spans="7:10">
      <c r="G1045257" s="88"/>
      <c r="H1045257" s="75"/>
      <c r="J1045257" s="75"/>
    </row>
    <row r="1045258" s="53" customFormat="1" spans="7:10">
      <c r="G1045258" s="88"/>
      <c r="H1045258" s="75"/>
      <c r="J1045258" s="75"/>
    </row>
    <row r="1045259" s="53" customFormat="1" spans="7:10">
      <c r="G1045259" s="88"/>
      <c r="H1045259" s="75"/>
      <c r="J1045259" s="75"/>
    </row>
    <row r="1045260" s="53" customFormat="1" spans="7:10">
      <c r="G1045260" s="88"/>
      <c r="H1045260" s="75"/>
      <c r="J1045260" s="75"/>
    </row>
    <row r="1045261" s="53" customFormat="1" spans="7:10">
      <c r="G1045261" s="88"/>
      <c r="H1045261" s="75"/>
      <c r="J1045261" s="75"/>
    </row>
    <row r="1045262" s="53" customFormat="1" spans="7:10">
      <c r="G1045262" s="88"/>
      <c r="H1045262" s="75"/>
      <c r="J1045262" s="75"/>
    </row>
    <row r="1045263" s="53" customFormat="1" spans="7:10">
      <c r="G1045263" s="88"/>
      <c r="H1045263" s="75"/>
      <c r="J1045263" s="75"/>
    </row>
    <row r="1045264" s="53" customFormat="1" spans="7:10">
      <c r="G1045264" s="88"/>
      <c r="H1045264" s="75"/>
      <c r="J1045264" s="75"/>
    </row>
    <row r="1045265" s="53" customFormat="1" spans="7:10">
      <c r="G1045265" s="88"/>
      <c r="H1045265" s="75"/>
      <c r="J1045265" s="75"/>
    </row>
    <row r="1045266" s="53" customFormat="1" spans="7:10">
      <c r="G1045266" s="88"/>
      <c r="H1045266" s="75"/>
      <c r="J1045266" s="75"/>
    </row>
    <row r="1045267" s="53" customFormat="1" spans="7:10">
      <c r="G1045267" s="88"/>
      <c r="H1045267" s="75"/>
      <c r="J1045267" s="75"/>
    </row>
    <row r="1045268" s="53" customFormat="1" spans="7:10">
      <c r="G1045268" s="88"/>
      <c r="H1045268" s="75"/>
      <c r="J1045268" s="75"/>
    </row>
    <row r="1045269" s="53" customFormat="1" spans="7:10">
      <c r="G1045269" s="88"/>
      <c r="H1045269" s="75"/>
      <c r="J1045269" s="75"/>
    </row>
    <row r="1045270" s="53" customFormat="1" spans="7:10">
      <c r="G1045270" s="88"/>
      <c r="H1045270" s="75"/>
      <c r="J1045270" s="75"/>
    </row>
    <row r="1045271" s="53" customFormat="1" spans="7:10">
      <c r="G1045271" s="88"/>
      <c r="H1045271" s="75"/>
      <c r="J1045271" s="75"/>
    </row>
    <row r="1045272" s="53" customFormat="1" spans="7:10">
      <c r="G1045272" s="88"/>
      <c r="H1045272" s="75"/>
      <c r="J1045272" s="75"/>
    </row>
    <row r="1045273" s="53" customFormat="1" spans="7:10">
      <c r="G1045273" s="88"/>
      <c r="H1045273" s="75"/>
      <c r="J1045273" s="75"/>
    </row>
    <row r="1045274" s="53" customFormat="1" spans="7:10">
      <c r="G1045274" s="88"/>
      <c r="H1045274" s="75"/>
      <c r="J1045274" s="75"/>
    </row>
    <row r="1045275" s="53" customFormat="1" spans="7:10">
      <c r="G1045275" s="88"/>
      <c r="H1045275" s="75"/>
      <c r="J1045275" s="75"/>
    </row>
    <row r="1045276" s="53" customFormat="1" spans="7:10">
      <c r="G1045276" s="88"/>
      <c r="H1045276" s="75"/>
      <c r="J1045276" s="75"/>
    </row>
    <row r="1045277" s="53" customFormat="1" spans="7:10">
      <c r="G1045277" s="88"/>
      <c r="H1045277" s="75"/>
      <c r="J1045277" s="75"/>
    </row>
    <row r="1045278" s="53" customFormat="1" spans="7:10">
      <c r="G1045278" s="88"/>
      <c r="H1045278" s="75"/>
      <c r="J1045278" s="75"/>
    </row>
    <row r="1045279" s="53" customFormat="1" spans="7:10">
      <c r="G1045279" s="88"/>
      <c r="H1045279" s="75"/>
      <c r="J1045279" s="75"/>
    </row>
    <row r="1045280" s="53" customFormat="1" spans="7:10">
      <c r="G1045280" s="88"/>
      <c r="H1045280" s="75"/>
      <c r="J1045280" s="75"/>
    </row>
    <row r="1045281" s="53" customFormat="1" spans="7:10">
      <c r="G1045281" s="88"/>
      <c r="H1045281" s="75"/>
      <c r="J1045281" s="75"/>
    </row>
    <row r="1045282" s="53" customFormat="1" spans="7:10">
      <c r="G1045282" s="88"/>
      <c r="H1045282" s="75"/>
      <c r="J1045282" s="75"/>
    </row>
    <row r="1045283" s="53" customFormat="1" spans="7:10">
      <c r="G1045283" s="88"/>
      <c r="H1045283" s="75"/>
      <c r="J1045283" s="75"/>
    </row>
    <row r="1045284" s="53" customFormat="1" spans="7:10">
      <c r="G1045284" s="88"/>
      <c r="H1045284" s="75"/>
      <c r="J1045284" s="75"/>
    </row>
    <row r="1045285" s="53" customFormat="1" spans="7:10">
      <c r="G1045285" s="88"/>
      <c r="H1045285" s="75"/>
      <c r="J1045285" s="75"/>
    </row>
    <row r="1045286" s="53" customFormat="1" spans="7:10">
      <c r="G1045286" s="88"/>
      <c r="H1045286" s="75"/>
      <c r="J1045286" s="75"/>
    </row>
    <row r="1045287" s="53" customFormat="1" spans="7:10">
      <c r="G1045287" s="88"/>
      <c r="H1045287" s="75"/>
      <c r="J1045287" s="75"/>
    </row>
    <row r="1045288" s="53" customFormat="1" spans="7:10">
      <c r="G1045288" s="88"/>
      <c r="H1045288" s="75"/>
      <c r="J1045288" s="75"/>
    </row>
    <row r="1045289" s="53" customFormat="1" spans="7:10">
      <c r="G1045289" s="88"/>
      <c r="H1045289" s="75"/>
      <c r="J1045289" s="75"/>
    </row>
    <row r="1045290" s="53" customFormat="1" spans="7:10">
      <c r="G1045290" s="88"/>
      <c r="H1045290" s="75"/>
      <c r="J1045290" s="75"/>
    </row>
    <row r="1045291" s="53" customFormat="1" spans="7:10">
      <c r="G1045291" s="88"/>
      <c r="H1045291" s="75"/>
      <c r="J1045291" s="75"/>
    </row>
    <row r="1045292" s="53" customFormat="1" spans="7:10">
      <c r="G1045292" s="88"/>
      <c r="H1045292" s="75"/>
      <c r="J1045292" s="75"/>
    </row>
    <row r="1045293" s="53" customFormat="1" spans="7:10">
      <c r="G1045293" s="88"/>
      <c r="H1045293" s="75"/>
      <c r="J1045293" s="75"/>
    </row>
    <row r="1045294" s="53" customFormat="1" spans="7:10">
      <c r="G1045294" s="88"/>
      <c r="H1045294" s="75"/>
      <c r="J1045294" s="75"/>
    </row>
    <row r="1045295" s="53" customFormat="1" spans="7:10">
      <c r="G1045295" s="88"/>
      <c r="H1045295" s="75"/>
      <c r="J1045295" s="75"/>
    </row>
    <row r="1045296" s="53" customFormat="1" spans="7:10">
      <c r="G1045296" s="88"/>
      <c r="H1045296" s="75"/>
      <c r="J1045296" s="75"/>
    </row>
    <row r="1045297" s="53" customFormat="1" spans="7:10">
      <c r="G1045297" s="88"/>
      <c r="H1045297" s="75"/>
      <c r="J1045297" s="75"/>
    </row>
    <row r="1045298" s="53" customFormat="1" spans="7:10">
      <c r="G1045298" s="88"/>
      <c r="H1045298" s="75"/>
      <c r="J1045298" s="75"/>
    </row>
    <row r="1045299" s="53" customFormat="1" spans="7:10">
      <c r="G1045299" s="88"/>
      <c r="H1045299" s="75"/>
      <c r="J1045299" s="75"/>
    </row>
    <row r="1045300" s="53" customFormat="1" spans="7:10">
      <c r="G1045300" s="88"/>
      <c r="H1045300" s="75"/>
      <c r="J1045300" s="75"/>
    </row>
    <row r="1045301" s="53" customFormat="1" spans="7:10">
      <c r="G1045301" s="88"/>
      <c r="H1045301" s="75"/>
      <c r="J1045301" s="75"/>
    </row>
    <row r="1045302" s="53" customFormat="1" spans="7:10">
      <c r="G1045302" s="88"/>
      <c r="H1045302" s="75"/>
      <c r="J1045302" s="75"/>
    </row>
    <row r="1045303" s="53" customFormat="1" spans="7:10">
      <c r="G1045303" s="88"/>
      <c r="H1045303" s="75"/>
      <c r="J1045303" s="75"/>
    </row>
    <row r="1045304" s="53" customFormat="1" spans="7:10">
      <c r="G1045304" s="88"/>
      <c r="H1045304" s="75"/>
      <c r="J1045304" s="75"/>
    </row>
    <row r="1045305" s="53" customFormat="1" spans="7:10">
      <c r="G1045305" s="88"/>
      <c r="H1045305" s="75"/>
      <c r="J1045305" s="75"/>
    </row>
    <row r="1045306" s="53" customFormat="1" spans="7:10">
      <c r="G1045306" s="88"/>
      <c r="H1045306" s="75"/>
      <c r="J1045306" s="75"/>
    </row>
    <row r="1045307" s="53" customFormat="1" spans="7:10">
      <c r="G1045307" s="88"/>
      <c r="H1045307" s="75"/>
      <c r="J1045307" s="75"/>
    </row>
    <row r="1045308" s="53" customFormat="1" spans="7:10">
      <c r="G1045308" s="88"/>
      <c r="H1045308" s="75"/>
      <c r="J1045308" s="75"/>
    </row>
    <row r="1045309" s="53" customFormat="1" spans="7:10">
      <c r="G1045309" s="88"/>
      <c r="H1045309" s="75"/>
      <c r="J1045309" s="75"/>
    </row>
    <row r="1045310" s="53" customFormat="1" spans="7:10">
      <c r="G1045310" s="88"/>
      <c r="H1045310" s="75"/>
      <c r="J1045310" s="75"/>
    </row>
    <row r="1045311" s="53" customFormat="1" spans="7:10">
      <c r="G1045311" s="88"/>
      <c r="H1045311" s="75"/>
      <c r="J1045311" s="75"/>
    </row>
    <row r="1045312" s="53" customFormat="1" spans="7:10">
      <c r="G1045312" s="88"/>
      <c r="H1045312" s="75"/>
      <c r="J1045312" s="75"/>
    </row>
    <row r="1045313" s="53" customFormat="1" spans="7:10">
      <c r="G1045313" s="88"/>
      <c r="H1045313" s="75"/>
      <c r="J1045313" s="75"/>
    </row>
    <row r="1045314" s="53" customFormat="1" spans="7:10">
      <c r="G1045314" s="88"/>
      <c r="H1045314" s="75"/>
      <c r="J1045314" s="75"/>
    </row>
    <row r="1045315" s="53" customFormat="1" spans="7:10">
      <c r="G1045315" s="88"/>
      <c r="H1045315" s="75"/>
      <c r="J1045315" s="75"/>
    </row>
    <row r="1045316" s="53" customFormat="1" spans="7:10">
      <c r="G1045316" s="88"/>
      <c r="H1045316" s="75"/>
      <c r="J1045316" s="75"/>
    </row>
    <row r="1045317" s="53" customFormat="1" spans="7:10">
      <c r="G1045317" s="88"/>
      <c r="H1045317" s="75"/>
      <c r="J1045317" s="75"/>
    </row>
    <row r="1045318" s="53" customFormat="1" spans="7:10">
      <c r="G1045318" s="88"/>
      <c r="H1045318" s="75"/>
      <c r="J1045318" s="75"/>
    </row>
    <row r="1045319" s="53" customFormat="1" spans="7:10">
      <c r="G1045319" s="88"/>
      <c r="H1045319" s="75"/>
      <c r="J1045319" s="75"/>
    </row>
    <row r="1045320" s="53" customFormat="1" spans="7:10">
      <c r="G1045320" s="88"/>
      <c r="H1045320" s="75"/>
      <c r="J1045320" s="75"/>
    </row>
    <row r="1045321" s="53" customFormat="1" spans="7:10">
      <c r="G1045321" s="88"/>
      <c r="H1045321" s="75"/>
      <c r="J1045321" s="75"/>
    </row>
    <row r="1045322" s="53" customFormat="1" spans="7:10">
      <c r="G1045322" s="88"/>
      <c r="H1045322" s="75"/>
      <c r="J1045322" s="75"/>
    </row>
    <row r="1045323" s="53" customFormat="1" spans="7:10">
      <c r="G1045323" s="88"/>
      <c r="H1045323" s="75"/>
      <c r="J1045323" s="75"/>
    </row>
    <row r="1045324" s="53" customFormat="1" spans="7:10">
      <c r="G1045324" s="88"/>
      <c r="H1045324" s="75"/>
      <c r="J1045324" s="75"/>
    </row>
    <row r="1045325" s="53" customFormat="1" spans="7:10">
      <c r="G1045325" s="88"/>
      <c r="H1045325" s="75"/>
      <c r="J1045325" s="75"/>
    </row>
    <row r="1045326" s="53" customFormat="1" spans="7:10">
      <c r="G1045326" s="88"/>
      <c r="H1045326" s="75"/>
      <c r="J1045326" s="75"/>
    </row>
    <row r="1045327" s="53" customFormat="1" spans="7:10">
      <c r="G1045327" s="88"/>
      <c r="H1045327" s="75"/>
      <c r="J1045327" s="75"/>
    </row>
    <row r="1045328" s="53" customFormat="1" spans="7:10">
      <c r="G1045328" s="88"/>
      <c r="H1045328" s="75"/>
      <c r="J1045328" s="75"/>
    </row>
    <row r="1045329" s="53" customFormat="1" spans="7:10">
      <c r="G1045329" s="88"/>
      <c r="H1045329" s="75"/>
      <c r="J1045329" s="75"/>
    </row>
    <row r="1045330" s="53" customFormat="1" spans="7:10">
      <c r="G1045330" s="88"/>
      <c r="H1045330" s="75"/>
      <c r="J1045330" s="75"/>
    </row>
    <row r="1045331" s="53" customFormat="1" spans="7:10">
      <c r="G1045331" s="88"/>
      <c r="H1045331" s="75"/>
      <c r="J1045331" s="75"/>
    </row>
    <row r="1045332" s="53" customFormat="1" spans="7:10">
      <c r="G1045332" s="88"/>
      <c r="H1045332" s="75"/>
      <c r="J1045332" s="75"/>
    </row>
    <row r="1045333" s="53" customFormat="1" spans="7:10">
      <c r="G1045333" s="88"/>
      <c r="H1045333" s="75"/>
      <c r="J1045333" s="75"/>
    </row>
    <row r="1045334" s="53" customFormat="1" spans="7:10">
      <c r="G1045334" s="88"/>
      <c r="H1045334" s="75"/>
      <c r="J1045334" s="75"/>
    </row>
    <row r="1045335" s="53" customFormat="1" spans="7:10">
      <c r="G1045335" s="88"/>
      <c r="H1045335" s="75"/>
      <c r="J1045335" s="75"/>
    </row>
    <row r="1045336" s="53" customFormat="1" spans="7:10">
      <c r="G1045336" s="88"/>
      <c r="H1045336" s="75"/>
      <c r="J1045336" s="75"/>
    </row>
    <row r="1045337" s="53" customFormat="1" spans="7:10">
      <c r="G1045337" s="88"/>
      <c r="H1045337" s="75"/>
      <c r="J1045337" s="75"/>
    </row>
    <row r="1045338" s="53" customFormat="1" spans="7:10">
      <c r="G1045338" s="88"/>
      <c r="H1045338" s="75"/>
      <c r="J1045338" s="75"/>
    </row>
    <row r="1045339" s="53" customFormat="1" spans="7:10">
      <c r="G1045339" s="88"/>
      <c r="H1045339" s="75"/>
      <c r="J1045339" s="75"/>
    </row>
    <row r="1045340" s="53" customFormat="1" spans="7:10">
      <c r="G1045340" s="88"/>
      <c r="H1045340" s="75"/>
      <c r="J1045340" s="75"/>
    </row>
    <row r="1045341" s="53" customFormat="1" spans="7:10">
      <c r="G1045341" s="88"/>
      <c r="H1045341" s="75"/>
      <c r="J1045341" s="75"/>
    </row>
    <row r="1045342" s="53" customFormat="1" spans="7:10">
      <c r="G1045342" s="88"/>
      <c r="H1045342" s="75"/>
      <c r="J1045342" s="75"/>
    </row>
    <row r="1045343" s="53" customFormat="1" spans="7:10">
      <c r="G1045343" s="88"/>
      <c r="H1045343" s="75"/>
      <c r="J1045343" s="75"/>
    </row>
    <row r="1045344" s="53" customFormat="1" spans="7:10">
      <c r="G1045344" s="88"/>
      <c r="H1045344" s="75"/>
      <c r="J1045344" s="75"/>
    </row>
    <row r="1045345" s="53" customFormat="1" spans="7:10">
      <c r="G1045345" s="88"/>
      <c r="H1045345" s="75"/>
      <c r="J1045345" s="75"/>
    </row>
    <row r="1045346" s="53" customFormat="1" spans="7:10">
      <c r="G1045346" s="88"/>
      <c r="H1045346" s="75"/>
      <c r="J1045346" s="75"/>
    </row>
    <row r="1045347" s="53" customFormat="1" spans="7:10">
      <c r="G1045347" s="88"/>
      <c r="H1045347" s="75"/>
      <c r="J1045347" s="75"/>
    </row>
    <row r="1045348" s="53" customFormat="1" spans="7:10">
      <c r="G1045348" s="88"/>
      <c r="H1045348" s="75"/>
      <c r="J1045348" s="75"/>
    </row>
    <row r="1045349" s="53" customFormat="1" spans="7:10">
      <c r="G1045349" s="88"/>
      <c r="H1045349" s="75"/>
      <c r="J1045349" s="75"/>
    </row>
    <row r="1045350" s="53" customFormat="1" spans="7:10">
      <c r="G1045350" s="88"/>
      <c r="H1045350" s="75"/>
      <c r="J1045350" s="75"/>
    </row>
    <row r="1045351" s="53" customFormat="1" spans="7:10">
      <c r="G1045351" s="88"/>
      <c r="H1045351" s="75"/>
      <c r="J1045351" s="75"/>
    </row>
    <row r="1045352" s="53" customFormat="1" spans="7:10">
      <c r="G1045352" s="88"/>
      <c r="H1045352" s="75"/>
      <c r="J1045352" s="75"/>
    </row>
    <row r="1045353" s="53" customFormat="1" spans="7:10">
      <c r="G1045353" s="88"/>
      <c r="H1045353" s="75"/>
      <c r="J1045353" s="75"/>
    </row>
    <row r="1045354" s="53" customFormat="1" spans="7:10">
      <c r="G1045354" s="88"/>
      <c r="H1045354" s="75"/>
      <c r="J1045354" s="75"/>
    </row>
    <row r="1045355" s="53" customFormat="1" spans="7:10">
      <c r="G1045355" s="88"/>
      <c r="H1045355" s="75"/>
      <c r="J1045355" s="75"/>
    </row>
    <row r="1045356" s="53" customFormat="1" spans="7:10">
      <c r="G1045356" s="88"/>
      <c r="H1045356" s="75"/>
      <c r="J1045356" s="75"/>
    </row>
    <row r="1045357" s="53" customFormat="1" spans="7:10">
      <c r="G1045357" s="88"/>
      <c r="H1045357" s="75"/>
      <c r="J1045357" s="75"/>
    </row>
    <row r="1045358" s="53" customFormat="1" spans="7:10">
      <c r="G1045358" s="88"/>
      <c r="H1045358" s="75"/>
      <c r="J1045358" s="75"/>
    </row>
    <row r="1045359" s="53" customFormat="1" spans="7:10">
      <c r="G1045359" s="88"/>
      <c r="H1045359" s="75"/>
      <c r="J1045359" s="75"/>
    </row>
    <row r="1045360" s="53" customFormat="1" spans="7:10">
      <c r="G1045360" s="88"/>
      <c r="H1045360" s="75"/>
      <c r="J1045360" s="75"/>
    </row>
    <row r="1045361" s="53" customFormat="1" spans="7:10">
      <c r="G1045361" s="88"/>
      <c r="H1045361" s="75"/>
      <c r="J1045361" s="75"/>
    </row>
    <row r="1045362" s="53" customFormat="1" spans="7:10">
      <c r="G1045362" s="88"/>
      <c r="H1045362" s="75"/>
      <c r="J1045362" s="75"/>
    </row>
    <row r="1045363" s="53" customFormat="1" spans="7:10">
      <c r="G1045363" s="88"/>
      <c r="H1045363" s="75"/>
      <c r="J1045363" s="75"/>
    </row>
    <row r="1045364" s="53" customFormat="1" spans="7:10">
      <c r="G1045364" s="88"/>
      <c r="H1045364" s="75"/>
      <c r="J1045364" s="75"/>
    </row>
    <row r="1045365" s="53" customFormat="1" spans="7:10">
      <c r="G1045365" s="88"/>
      <c r="H1045365" s="75"/>
      <c r="J1045365" s="75"/>
    </row>
    <row r="1045366" s="53" customFormat="1" spans="7:10">
      <c r="G1045366" s="88"/>
      <c r="H1045366" s="75"/>
      <c r="J1045366" s="75"/>
    </row>
    <row r="1045367" s="53" customFormat="1" spans="7:10">
      <c r="G1045367" s="88"/>
      <c r="H1045367" s="75"/>
      <c r="J1045367" s="75"/>
    </row>
    <row r="1045368" s="53" customFormat="1" spans="7:10">
      <c r="G1045368" s="88"/>
      <c r="H1045368" s="75"/>
      <c r="J1045368" s="75"/>
    </row>
    <row r="1045369" s="53" customFormat="1" spans="7:10">
      <c r="G1045369" s="88"/>
      <c r="H1045369" s="75"/>
      <c r="J1045369" s="75"/>
    </row>
    <row r="1045370" s="53" customFormat="1" spans="7:10">
      <c r="G1045370" s="88"/>
      <c r="H1045370" s="75"/>
      <c r="J1045370" s="75"/>
    </row>
    <row r="1045371" s="53" customFormat="1" spans="7:10">
      <c r="G1045371" s="88"/>
      <c r="H1045371" s="75"/>
      <c r="J1045371" s="75"/>
    </row>
    <row r="1045372" s="53" customFormat="1" spans="7:10">
      <c r="G1045372" s="88"/>
      <c r="H1045372" s="75"/>
      <c r="J1045372" s="75"/>
    </row>
    <row r="1045373" s="53" customFormat="1" spans="7:10">
      <c r="G1045373" s="88"/>
      <c r="H1045373" s="75"/>
      <c r="J1045373" s="75"/>
    </row>
    <row r="1045374" s="53" customFormat="1" spans="7:10">
      <c r="G1045374" s="88"/>
      <c r="H1045374" s="75"/>
      <c r="J1045374" s="75"/>
    </row>
    <row r="1045375" s="53" customFormat="1" spans="7:10">
      <c r="G1045375" s="88"/>
      <c r="H1045375" s="75"/>
      <c r="J1045375" s="75"/>
    </row>
    <row r="1045376" s="53" customFormat="1" spans="7:10">
      <c r="G1045376" s="88"/>
      <c r="H1045376" s="75"/>
      <c r="J1045376" s="75"/>
    </row>
    <row r="1045377" s="53" customFormat="1" spans="7:10">
      <c r="G1045377" s="88"/>
      <c r="H1045377" s="75"/>
      <c r="J1045377" s="75"/>
    </row>
    <row r="1045378" s="53" customFormat="1" spans="7:10">
      <c r="G1045378" s="88"/>
      <c r="H1045378" s="75"/>
      <c r="J1045378" s="75"/>
    </row>
    <row r="1045379" s="53" customFormat="1" spans="7:10">
      <c r="G1045379" s="88"/>
      <c r="H1045379" s="75"/>
      <c r="J1045379" s="75"/>
    </row>
    <row r="1045380" s="53" customFormat="1" spans="7:10">
      <c r="G1045380" s="88"/>
      <c r="H1045380" s="75"/>
      <c r="J1045380" s="75"/>
    </row>
    <row r="1045381" s="53" customFormat="1" spans="7:10">
      <c r="G1045381" s="88"/>
      <c r="H1045381" s="75"/>
      <c r="J1045381" s="75"/>
    </row>
    <row r="1045382" s="53" customFormat="1" spans="7:10">
      <c r="G1045382" s="88"/>
      <c r="H1045382" s="75"/>
      <c r="J1045382" s="75"/>
    </row>
    <row r="1045383" s="53" customFormat="1" spans="7:10">
      <c r="G1045383" s="88"/>
      <c r="H1045383" s="75"/>
      <c r="J1045383" s="75"/>
    </row>
    <row r="1045384" s="53" customFormat="1" spans="7:10">
      <c r="G1045384" s="88"/>
      <c r="H1045384" s="75"/>
      <c r="J1045384" s="75"/>
    </row>
    <row r="1045385" s="53" customFormat="1" spans="7:10">
      <c r="G1045385" s="88"/>
      <c r="H1045385" s="75"/>
      <c r="J1045385" s="75"/>
    </row>
    <row r="1045386" s="53" customFormat="1" spans="7:10">
      <c r="G1045386" s="88"/>
      <c r="H1045386" s="75"/>
      <c r="J1045386" s="75"/>
    </row>
    <row r="1045387" s="53" customFormat="1" spans="7:10">
      <c r="G1045387" s="88"/>
      <c r="H1045387" s="75"/>
      <c r="J1045387" s="75"/>
    </row>
    <row r="1045388" s="53" customFormat="1" spans="7:10">
      <c r="G1045388" s="88"/>
      <c r="H1045388" s="75"/>
      <c r="J1045388" s="75"/>
    </row>
    <row r="1045389" s="53" customFormat="1" spans="7:10">
      <c r="G1045389" s="88"/>
      <c r="H1045389" s="75"/>
      <c r="J1045389" s="75"/>
    </row>
    <row r="1045390" s="53" customFormat="1" spans="7:10">
      <c r="G1045390" s="88"/>
      <c r="H1045390" s="75"/>
      <c r="J1045390" s="75"/>
    </row>
    <row r="1045391" s="53" customFormat="1" spans="7:10">
      <c r="G1045391" s="88"/>
      <c r="H1045391" s="75"/>
      <c r="J1045391" s="75"/>
    </row>
    <row r="1045392" s="53" customFormat="1" spans="7:10">
      <c r="G1045392" s="88"/>
      <c r="H1045392" s="75"/>
      <c r="J1045392" s="75"/>
    </row>
    <row r="1045393" s="53" customFormat="1" spans="7:10">
      <c r="G1045393" s="88"/>
      <c r="H1045393" s="75"/>
      <c r="J1045393" s="75"/>
    </row>
    <row r="1045394" s="53" customFormat="1" spans="7:10">
      <c r="G1045394" s="88"/>
      <c r="H1045394" s="75"/>
      <c r="J1045394" s="75"/>
    </row>
    <row r="1045395" s="53" customFormat="1" spans="7:10">
      <c r="G1045395" s="88"/>
      <c r="H1045395" s="75"/>
      <c r="J1045395" s="75"/>
    </row>
    <row r="1045396" s="53" customFormat="1" spans="7:10">
      <c r="G1045396" s="88"/>
      <c r="H1045396" s="75"/>
      <c r="J1045396" s="75"/>
    </row>
    <row r="1045397" s="53" customFormat="1" spans="7:10">
      <c r="G1045397" s="88"/>
      <c r="H1045397" s="75"/>
      <c r="J1045397" s="75"/>
    </row>
    <row r="1045398" s="53" customFormat="1" spans="7:10">
      <c r="G1045398" s="88"/>
      <c r="H1045398" s="75"/>
      <c r="J1045398" s="75"/>
    </row>
    <row r="1045399" s="53" customFormat="1" spans="7:10">
      <c r="G1045399" s="88"/>
      <c r="H1045399" s="75"/>
      <c r="J1045399" s="75"/>
    </row>
    <row r="1045400" s="53" customFormat="1" spans="7:10">
      <c r="G1045400" s="88"/>
      <c r="H1045400" s="75"/>
      <c r="J1045400" s="75"/>
    </row>
    <row r="1045401" s="53" customFormat="1" spans="7:10">
      <c r="G1045401" s="88"/>
      <c r="H1045401" s="75"/>
      <c r="J1045401" s="75"/>
    </row>
    <row r="1045402" s="53" customFormat="1" spans="7:10">
      <c r="G1045402" s="88"/>
      <c r="H1045402" s="75"/>
      <c r="J1045402" s="75"/>
    </row>
    <row r="1045403" s="53" customFormat="1" spans="7:10">
      <c r="G1045403" s="88"/>
      <c r="H1045403" s="75"/>
      <c r="J1045403" s="75"/>
    </row>
    <row r="1045404" s="53" customFormat="1" spans="7:10">
      <c r="G1045404" s="88"/>
      <c r="H1045404" s="75"/>
      <c r="J1045404" s="75"/>
    </row>
    <row r="1045405" s="53" customFormat="1" spans="7:10">
      <c r="G1045405" s="88"/>
      <c r="H1045405" s="75"/>
      <c r="J1045405" s="75"/>
    </row>
    <row r="1045406" s="53" customFormat="1" spans="7:10">
      <c r="G1045406" s="88"/>
      <c r="H1045406" s="75"/>
      <c r="J1045406" s="75"/>
    </row>
    <row r="1045407" s="53" customFormat="1" spans="7:10">
      <c r="G1045407" s="88"/>
      <c r="H1045407" s="75"/>
      <c r="J1045407" s="75"/>
    </row>
    <row r="1045408" s="53" customFormat="1" spans="7:10">
      <c r="G1045408" s="88"/>
      <c r="H1045408" s="75"/>
      <c r="J1045408" s="75"/>
    </row>
    <row r="1045409" s="53" customFormat="1" spans="7:10">
      <c r="G1045409" s="88"/>
      <c r="H1045409" s="75"/>
      <c r="J1045409" s="75"/>
    </row>
    <row r="1045410" s="53" customFormat="1" spans="7:10">
      <c r="G1045410" s="88"/>
      <c r="H1045410" s="75"/>
      <c r="J1045410" s="75"/>
    </row>
    <row r="1045411" s="53" customFormat="1" spans="7:10">
      <c r="G1045411" s="88"/>
      <c r="H1045411" s="75"/>
      <c r="J1045411" s="75"/>
    </row>
    <row r="1045412" s="53" customFormat="1" spans="7:10">
      <c r="G1045412" s="88"/>
      <c r="H1045412" s="75"/>
      <c r="J1045412" s="75"/>
    </row>
    <row r="1045413" s="53" customFormat="1" spans="7:10">
      <c r="G1045413" s="88"/>
      <c r="H1045413" s="75"/>
      <c r="J1045413" s="75"/>
    </row>
    <row r="1045414" s="53" customFormat="1" spans="7:10">
      <c r="G1045414" s="88"/>
      <c r="H1045414" s="75"/>
      <c r="J1045414" s="75"/>
    </row>
    <row r="1045415" s="53" customFormat="1" spans="7:10">
      <c r="G1045415" s="88"/>
      <c r="H1045415" s="75"/>
      <c r="J1045415" s="75"/>
    </row>
    <row r="1045416" s="53" customFormat="1" spans="7:10">
      <c r="G1045416" s="88"/>
      <c r="H1045416" s="75"/>
      <c r="J1045416" s="75"/>
    </row>
    <row r="1045417" s="53" customFormat="1" spans="7:10">
      <c r="G1045417" s="88"/>
      <c r="H1045417" s="75"/>
      <c r="J1045417" s="75"/>
    </row>
    <row r="1045418" s="53" customFormat="1" spans="7:10">
      <c r="G1045418" s="88"/>
      <c r="H1045418" s="75"/>
      <c r="J1045418" s="75"/>
    </row>
    <row r="1045419" s="53" customFormat="1" spans="7:10">
      <c r="G1045419" s="88"/>
      <c r="H1045419" s="75"/>
      <c r="J1045419" s="75"/>
    </row>
    <row r="1045420" s="53" customFormat="1" spans="7:10">
      <c r="G1045420" s="88"/>
      <c r="H1045420" s="75"/>
      <c r="J1045420" s="75"/>
    </row>
    <row r="1045421" s="53" customFormat="1" spans="7:10">
      <c r="G1045421" s="88"/>
      <c r="H1045421" s="75"/>
      <c r="J1045421" s="75"/>
    </row>
    <row r="1045422" s="53" customFormat="1" spans="7:10">
      <c r="G1045422" s="88"/>
      <c r="H1045422" s="75"/>
      <c r="J1045422" s="75"/>
    </row>
    <row r="1045423" s="53" customFormat="1" spans="7:10">
      <c r="G1045423" s="88"/>
      <c r="H1045423" s="75"/>
      <c r="J1045423" s="75"/>
    </row>
    <row r="1045424" s="53" customFormat="1" spans="7:10">
      <c r="G1045424" s="88"/>
      <c r="H1045424" s="75"/>
      <c r="J1045424" s="75"/>
    </row>
    <row r="1045425" s="53" customFormat="1" spans="7:10">
      <c r="G1045425" s="88"/>
      <c r="H1045425" s="75"/>
      <c r="J1045425" s="75"/>
    </row>
    <row r="1045426" s="53" customFormat="1" spans="7:10">
      <c r="G1045426" s="88"/>
      <c r="H1045426" s="75"/>
      <c r="J1045426" s="75"/>
    </row>
    <row r="1045427" s="53" customFormat="1" spans="7:10">
      <c r="G1045427" s="88"/>
      <c r="H1045427" s="75"/>
      <c r="J1045427" s="75"/>
    </row>
    <row r="1045428" s="53" customFormat="1" spans="7:10">
      <c r="G1045428" s="88"/>
      <c r="H1045428" s="75"/>
      <c r="J1045428" s="75"/>
    </row>
    <row r="1045429" s="53" customFormat="1" spans="7:10">
      <c r="G1045429" s="88"/>
      <c r="H1045429" s="75"/>
      <c r="J1045429" s="75"/>
    </row>
    <row r="1045430" s="53" customFormat="1" spans="7:10">
      <c r="G1045430" s="88"/>
      <c r="H1045430" s="75"/>
      <c r="J1045430" s="75"/>
    </row>
    <row r="1045431" s="53" customFormat="1" spans="7:10">
      <c r="G1045431" s="88"/>
      <c r="H1045431" s="75"/>
      <c r="J1045431" s="75"/>
    </row>
    <row r="1045432" s="53" customFormat="1" spans="7:10">
      <c r="G1045432" s="88"/>
      <c r="H1045432" s="75"/>
      <c r="J1045432" s="75"/>
    </row>
    <row r="1045433" s="53" customFormat="1" spans="7:10">
      <c r="G1045433" s="88"/>
      <c r="H1045433" s="75"/>
      <c r="J1045433" s="75"/>
    </row>
    <row r="1045434" s="53" customFormat="1" spans="7:10">
      <c r="G1045434" s="88"/>
      <c r="H1045434" s="75"/>
      <c r="J1045434" s="75"/>
    </row>
    <row r="1045435" s="53" customFormat="1" spans="7:10">
      <c r="G1045435" s="88"/>
      <c r="H1045435" s="75"/>
      <c r="J1045435" s="75"/>
    </row>
    <row r="1045436" s="53" customFormat="1" spans="7:10">
      <c r="G1045436" s="88"/>
      <c r="H1045436" s="75"/>
      <c r="J1045436" s="75"/>
    </row>
    <row r="1045437" s="53" customFormat="1" spans="7:10">
      <c r="G1045437" s="88"/>
      <c r="H1045437" s="75"/>
      <c r="J1045437" s="75"/>
    </row>
    <row r="1045438" s="53" customFormat="1" spans="7:10">
      <c r="G1045438" s="88"/>
      <c r="H1045438" s="75"/>
      <c r="J1045438" s="75"/>
    </row>
    <row r="1045439" s="53" customFormat="1" spans="7:10">
      <c r="G1045439" s="88"/>
      <c r="H1045439" s="75"/>
      <c r="J1045439" s="75"/>
    </row>
    <row r="1045440" s="53" customFormat="1" spans="7:10">
      <c r="G1045440" s="88"/>
      <c r="H1045440" s="75"/>
      <c r="J1045440" s="75"/>
    </row>
    <row r="1045441" s="53" customFormat="1" spans="7:10">
      <c r="G1045441" s="88"/>
      <c r="H1045441" s="75"/>
      <c r="J1045441" s="75"/>
    </row>
    <row r="1045442" s="53" customFormat="1" spans="7:10">
      <c r="G1045442" s="88"/>
      <c r="H1045442" s="75"/>
      <c r="J1045442" s="75"/>
    </row>
    <row r="1045443" s="53" customFormat="1" spans="7:10">
      <c r="G1045443" s="88"/>
      <c r="H1045443" s="75"/>
      <c r="J1045443" s="75"/>
    </row>
    <row r="1045444" s="53" customFormat="1" spans="7:10">
      <c r="G1045444" s="88"/>
      <c r="H1045444" s="75"/>
      <c r="J1045444" s="75"/>
    </row>
    <row r="1045445" s="53" customFormat="1" spans="7:10">
      <c r="G1045445" s="88"/>
      <c r="H1045445" s="75"/>
      <c r="J1045445" s="75"/>
    </row>
    <row r="1045446" s="53" customFormat="1" spans="7:10">
      <c r="G1045446" s="88"/>
      <c r="H1045446" s="75"/>
      <c r="J1045446" s="75"/>
    </row>
    <row r="1045447" s="53" customFormat="1" spans="7:10">
      <c r="G1045447" s="88"/>
      <c r="H1045447" s="75"/>
      <c r="J1045447" s="75"/>
    </row>
    <row r="1045448" s="53" customFormat="1" spans="7:10">
      <c r="G1045448" s="88"/>
      <c r="H1045448" s="75"/>
      <c r="J1045448" s="75"/>
    </row>
    <row r="1045449" s="53" customFormat="1" spans="7:10">
      <c r="G1045449" s="88"/>
      <c r="H1045449" s="75"/>
      <c r="J1045449" s="75"/>
    </row>
    <row r="1045450" s="53" customFormat="1" spans="7:10">
      <c r="G1045450" s="88"/>
      <c r="H1045450" s="75"/>
      <c r="J1045450" s="75"/>
    </row>
    <row r="1045451" s="53" customFormat="1" spans="7:10">
      <c r="G1045451" s="88"/>
      <c r="H1045451" s="75"/>
      <c r="J1045451" s="75"/>
    </row>
    <row r="1045452" s="53" customFormat="1" spans="7:10">
      <c r="G1045452" s="88"/>
      <c r="H1045452" s="75"/>
      <c r="J1045452" s="75"/>
    </row>
    <row r="1045453" s="53" customFormat="1" spans="7:10">
      <c r="G1045453" s="88"/>
      <c r="H1045453" s="75"/>
      <c r="J1045453" s="75"/>
    </row>
    <row r="1045454" s="53" customFormat="1" spans="7:10">
      <c r="G1045454" s="88"/>
      <c r="H1045454" s="75"/>
      <c r="J1045454" s="75"/>
    </row>
    <row r="1045455" s="53" customFormat="1" spans="7:10">
      <c r="G1045455" s="88"/>
      <c r="H1045455" s="75"/>
      <c r="J1045455" s="75"/>
    </row>
    <row r="1045456" s="53" customFormat="1" spans="7:10">
      <c r="G1045456" s="88"/>
      <c r="H1045456" s="75"/>
      <c r="J1045456" s="75"/>
    </row>
    <row r="1045457" s="53" customFormat="1" spans="7:10">
      <c r="G1045457" s="88"/>
      <c r="H1045457" s="75"/>
      <c r="J1045457" s="75"/>
    </row>
    <row r="1045458" s="53" customFormat="1" spans="7:10">
      <c r="G1045458" s="88"/>
      <c r="H1045458" s="75"/>
      <c r="J1045458" s="75"/>
    </row>
    <row r="1045459" s="53" customFormat="1" spans="7:10">
      <c r="G1045459" s="88"/>
      <c r="H1045459" s="75"/>
      <c r="J1045459" s="75"/>
    </row>
    <row r="1045460" s="53" customFormat="1" spans="7:10">
      <c r="G1045460" s="88"/>
      <c r="H1045460" s="75"/>
      <c r="J1045460" s="75"/>
    </row>
    <row r="1045461" s="53" customFormat="1" spans="7:10">
      <c r="G1045461" s="88"/>
      <c r="H1045461" s="75"/>
      <c r="J1045461" s="75"/>
    </row>
    <row r="1045462" s="53" customFormat="1" spans="7:10">
      <c r="G1045462" s="88"/>
      <c r="H1045462" s="75"/>
      <c r="J1045462" s="75"/>
    </row>
    <row r="1045463" s="53" customFormat="1" spans="7:10">
      <c r="G1045463" s="88"/>
      <c r="H1045463" s="75"/>
      <c r="J1045463" s="75"/>
    </row>
    <row r="1045464" s="53" customFormat="1" spans="7:10">
      <c r="G1045464" s="88"/>
      <c r="H1045464" s="75"/>
      <c r="J1045464" s="75"/>
    </row>
    <row r="1045465" s="53" customFormat="1" spans="7:10">
      <c r="G1045465" s="88"/>
      <c r="H1045465" s="75"/>
      <c r="J1045465" s="75"/>
    </row>
    <row r="1045466" s="53" customFormat="1" spans="7:10">
      <c r="G1045466" s="88"/>
      <c r="H1045466" s="75"/>
      <c r="J1045466" s="75"/>
    </row>
    <row r="1045467" s="53" customFormat="1" spans="7:10">
      <c r="G1045467" s="88"/>
      <c r="H1045467" s="75"/>
      <c r="J1045467" s="75"/>
    </row>
    <row r="1045468" s="53" customFormat="1" spans="7:10">
      <c r="G1045468" s="88"/>
      <c r="H1045468" s="75"/>
      <c r="J1045468" s="75"/>
    </row>
    <row r="1045469" s="53" customFormat="1" spans="7:10">
      <c r="G1045469" s="88"/>
      <c r="H1045469" s="75"/>
      <c r="J1045469" s="75"/>
    </row>
    <row r="1045470" s="53" customFormat="1" spans="7:10">
      <c r="G1045470" s="88"/>
      <c r="H1045470" s="75"/>
      <c r="J1045470" s="75"/>
    </row>
    <row r="1045471" s="53" customFormat="1" spans="7:10">
      <c r="G1045471" s="88"/>
      <c r="H1045471" s="75"/>
      <c r="J1045471" s="75"/>
    </row>
    <row r="1045472" s="53" customFormat="1" spans="7:10">
      <c r="G1045472" s="88"/>
      <c r="H1045472" s="75"/>
      <c r="J1045472" s="75"/>
    </row>
    <row r="1045473" s="53" customFormat="1" spans="7:10">
      <c r="G1045473" s="88"/>
      <c r="H1045473" s="75"/>
      <c r="J1045473" s="75"/>
    </row>
    <row r="1045474" s="53" customFormat="1" spans="7:10">
      <c r="G1045474" s="88"/>
      <c r="H1045474" s="75"/>
      <c r="J1045474" s="75"/>
    </row>
    <row r="1045475" s="53" customFormat="1" spans="7:10">
      <c r="G1045475" s="88"/>
      <c r="H1045475" s="75"/>
      <c r="J1045475" s="75"/>
    </row>
    <row r="1045476" s="53" customFormat="1" spans="7:10">
      <c r="G1045476" s="88"/>
      <c r="H1045476" s="75"/>
      <c r="J1045476" s="75"/>
    </row>
    <row r="1045477" s="53" customFormat="1" spans="7:10">
      <c r="G1045477" s="88"/>
      <c r="H1045477" s="75"/>
      <c r="J1045477" s="75"/>
    </row>
    <row r="1045478" s="53" customFormat="1" spans="7:10">
      <c r="G1045478" s="88"/>
      <c r="H1045478" s="75"/>
      <c r="J1045478" s="75"/>
    </row>
    <row r="1045479" s="53" customFormat="1" spans="7:10">
      <c r="G1045479" s="88"/>
      <c r="H1045479" s="75"/>
      <c r="J1045479" s="75"/>
    </row>
    <row r="1045480" s="53" customFormat="1" spans="7:10">
      <c r="G1045480" s="88"/>
      <c r="H1045480" s="75"/>
      <c r="J1045480" s="75"/>
    </row>
    <row r="1045481" s="53" customFormat="1" spans="7:10">
      <c r="G1045481" s="88"/>
      <c r="H1045481" s="75"/>
      <c r="J1045481" s="75"/>
    </row>
    <row r="1045482" s="53" customFormat="1" spans="7:10">
      <c r="G1045482" s="88"/>
      <c r="H1045482" s="75"/>
      <c r="J1045482" s="75"/>
    </row>
    <row r="1045483" s="53" customFormat="1" spans="7:10">
      <c r="G1045483" s="88"/>
      <c r="H1045483" s="75"/>
      <c r="J1045483" s="75"/>
    </row>
    <row r="1045484" s="53" customFormat="1" spans="7:10">
      <c r="G1045484" s="88"/>
      <c r="H1045484" s="75"/>
      <c r="J1045484" s="75"/>
    </row>
    <row r="1045485" s="53" customFormat="1" spans="7:10">
      <c r="G1045485" s="88"/>
      <c r="H1045485" s="75"/>
      <c r="J1045485" s="75"/>
    </row>
    <row r="1045486" s="53" customFormat="1" spans="7:10">
      <c r="G1045486" s="88"/>
      <c r="H1045486" s="75"/>
      <c r="J1045486" s="75"/>
    </row>
    <row r="1045487" s="53" customFormat="1" spans="7:10">
      <c r="G1045487" s="88"/>
      <c r="H1045487" s="75"/>
      <c r="J1045487" s="75"/>
    </row>
    <row r="1045488" s="53" customFormat="1" spans="7:10">
      <c r="G1045488" s="88"/>
      <c r="H1045488" s="75"/>
      <c r="J1045488" s="75"/>
    </row>
    <row r="1045489" s="53" customFormat="1" spans="7:10">
      <c r="G1045489" s="88"/>
      <c r="H1045489" s="75"/>
      <c r="J1045489" s="75"/>
    </row>
    <row r="1045490" s="53" customFormat="1" spans="7:10">
      <c r="G1045490" s="88"/>
      <c r="H1045490" s="75"/>
      <c r="J1045490" s="75"/>
    </row>
    <row r="1045491" s="53" customFormat="1" spans="7:10">
      <c r="G1045491" s="88"/>
      <c r="H1045491" s="75"/>
      <c r="J1045491" s="75"/>
    </row>
    <row r="1045492" s="53" customFormat="1" spans="7:10">
      <c r="G1045492" s="88"/>
      <c r="H1045492" s="75"/>
      <c r="J1045492" s="75"/>
    </row>
    <row r="1045493" s="53" customFormat="1" spans="7:10">
      <c r="G1045493" s="88"/>
      <c r="H1045493" s="75"/>
      <c r="J1045493" s="75"/>
    </row>
    <row r="1045494" s="53" customFormat="1" spans="7:10">
      <c r="G1045494" s="88"/>
      <c r="H1045494" s="75"/>
      <c r="J1045494" s="75"/>
    </row>
    <row r="1045495" s="53" customFormat="1" spans="7:10">
      <c r="G1045495" s="88"/>
      <c r="H1045495" s="75"/>
      <c r="J1045495" s="75"/>
    </row>
    <row r="1045496" s="53" customFormat="1" spans="7:10">
      <c r="G1045496" s="88"/>
      <c r="H1045496" s="75"/>
      <c r="J1045496" s="75"/>
    </row>
    <row r="1045497" s="53" customFormat="1" spans="7:10">
      <c r="G1045497" s="88"/>
      <c r="H1045497" s="75"/>
      <c r="J1045497" s="75"/>
    </row>
    <row r="1045498" s="53" customFormat="1" spans="7:10">
      <c r="G1045498" s="88"/>
      <c r="H1045498" s="75"/>
      <c r="J1045498" s="75"/>
    </row>
    <row r="1045499" s="53" customFormat="1" spans="7:10">
      <c r="G1045499" s="88"/>
      <c r="H1045499" s="75"/>
      <c r="J1045499" s="75"/>
    </row>
    <row r="1045500" s="53" customFormat="1" spans="7:10">
      <c r="G1045500" s="88"/>
      <c r="H1045500" s="75"/>
      <c r="J1045500" s="75"/>
    </row>
    <row r="1045501" s="53" customFormat="1" spans="7:10">
      <c r="G1045501" s="88"/>
      <c r="H1045501" s="75"/>
      <c r="J1045501" s="75"/>
    </row>
    <row r="1045502" s="53" customFormat="1" spans="7:10">
      <c r="G1045502" s="88"/>
      <c r="H1045502" s="75"/>
      <c r="J1045502" s="75"/>
    </row>
    <row r="1045503" s="53" customFormat="1" spans="7:10">
      <c r="G1045503" s="88"/>
      <c r="H1045503" s="75"/>
      <c r="J1045503" s="75"/>
    </row>
    <row r="1045504" s="53" customFormat="1" spans="7:10">
      <c r="G1045504" s="88"/>
      <c r="H1045504" s="75"/>
      <c r="J1045504" s="75"/>
    </row>
    <row r="1045505" s="53" customFormat="1" spans="7:10">
      <c r="G1045505" s="88"/>
      <c r="H1045505" s="75"/>
      <c r="J1045505" s="75"/>
    </row>
    <row r="1045506" s="53" customFormat="1" spans="7:10">
      <c r="G1045506" s="88"/>
      <c r="H1045506" s="75"/>
      <c r="J1045506" s="75"/>
    </row>
    <row r="1045507" s="53" customFormat="1" spans="7:10">
      <c r="G1045507" s="88"/>
      <c r="H1045507" s="75"/>
      <c r="J1045507" s="75"/>
    </row>
    <row r="1045508" s="53" customFormat="1" spans="7:10">
      <c r="G1045508" s="88"/>
      <c r="H1045508" s="75"/>
      <c r="J1045508" s="75"/>
    </row>
    <row r="1045509" s="53" customFormat="1" spans="7:10">
      <c r="G1045509" s="88"/>
      <c r="H1045509" s="75"/>
      <c r="J1045509" s="75"/>
    </row>
    <row r="1045510" s="53" customFormat="1" spans="7:10">
      <c r="G1045510" s="88"/>
      <c r="H1045510" s="75"/>
      <c r="J1045510" s="75"/>
    </row>
    <row r="1045511" s="53" customFormat="1" spans="7:10">
      <c r="G1045511" s="88"/>
      <c r="H1045511" s="75"/>
      <c r="J1045511" s="75"/>
    </row>
    <row r="1045512" s="53" customFormat="1" spans="7:10">
      <c r="G1045512" s="88"/>
      <c r="H1045512" s="75"/>
      <c r="J1045512" s="75"/>
    </row>
    <row r="1045513" s="53" customFormat="1" spans="7:10">
      <c r="G1045513" s="88"/>
      <c r="H1045513" s="75"/>
      <c r="J1045513" s="75"/>
    </row>
    <row r="1045514" s="53" customFormat="1" spans="7:10">
      <c r="G1045514" s="88"/>
      <c r="H1045514" s="75"/>
      <c r="J1045514" s="75"/>
    </row>
    <row r="1045515" s="53" customFormat="1" spans="7:10">
      <c r="G1045515" s="88"/>
      <c r="H1045515" s="75"/>
      <c r="J1045515" s="75"/>
    </row>
    <row r="1045516" s="53" customFormat="1" spans="7:10">
      <c r="G1045516" s="88"/>
      <c r="H1045516" s="75"/>
      <c r="J1045516" s="75"/>
    </row>
    <row r="1045517" s="53" customFormat="1" spans="7:10">
      <c r="G1045517" s="88"/>
      <c r="H1045517" s="75"/>
      <c r="J1045517" s="75"/>
    </row>
    <row r="1045518" s="53" customFormat="1" spans="7:10">
      <c r="G1045518" s="88"/>
      <c r="H1045518" s="75"/>
      <c r="J1045518" s="75"/>
    </row>
    <row r="1045519" s="53" customFormat="1" spans="7:10">
      <c r="G1045519" s="88"/>
      <c r="H1045519" s="75"/>
      <c r="J1045519" s="75"/>
    </row>
    <row r="1045520" s="53" customFormat="1" spans="7:10">
      <c r="G1045520" s="88"/>
      <c r="H1045520" s="75"/>
      <c r="J1045520" s="75"/>
    </row>
    <row r="1045521" s="53" customFormat="1" spans="7:10">
      <c r="G1045521" s="88"/>
      <c r="H1045521" s="75"/>
      <c r="J1045521" s="75"/>
    </row>
    <row r="1045522" s="53" customFormat="1" spans="7:10">
      <c r="G1045522" s="88"/>
      <c r="H1045522" s="75"/>
      <c r="J1045522" s="75"/>
    </row>
    <row r="1045523" s="53" customFormat="1" spans="7:10">
      <c r="G1045523" s="88"/>
      <c r="H1045523" s="75"/>
      <c r="J1045523" s="75"/>
    </row>
    <row r="1045524" s="53" customFormat="1" spans="7:10">
      <c r="G1045524" s="88"/>
      <c r="H1045524" s="75"/>
      <c r="J1045524" s="75"/>
    </row>
    <row r="1045525" s="53" customFormat="1" spans="7:10">
      <c r="G1045525" s="88"/>
      <c r="H1045525" s="75"/>
      <c r="J1045525" s="75"/>
    </row>
    <row r="1045526" s="53" customFormat="1" spans="7:10">
      <c r="G1045526" s="88"/>
      <c r="H1045526" s="75"/>
      <c r="J1045526" s="75"/>
    </row>
    <row r="1045527" s="53" customFormat="1" spans="7:10">
      <c r="G1045527" s="88"/>
      <c r="H1045527" s="75"/>
      <c r="J1045527" s="75"/>
    </row>
    <row r="1045528" s="53" customFormat="1" spans="7:10">
      <c r="G1045528" s="88"/>
      <c r="H1045528" s="75"/>
      <c r="J1045528" s="75"/>
    </row>
    <row r="1045529" s="53" customFormat="1" spans="7:10">
      <c r="G1045529" s="88"/>
      <c r="H1045529" s="75"/>
      <c r="J1045529" s="75"/>
    </row>
    <row r="1045530" s="53" customFormat="1" spans="7:10">
      <c r="G1045530" s="88"/>
      <c r="H1045530" s="75"/>
      <c r="J1045530" s="75"/>
    </row>
    <row r="1045531" s="53" customFormat="1" spans="7:10">
      <c r="G1045531" s="88"/>
      <c r="H1045531" s="75"/>
      <c r="J1045531" s="75"/>
    </row>
    <row r="1045532" s="53" customFormat="1" spans="7:10">
      <c r="G1045532" s="88"/>
      <c r="H1045532" s="75"/>
      <c r="J1045532" s="75"/>
    </row>
    <row r="1045533" s="53" customFormat="1" spans="7:10">
      <c r="G1045533" s="88"/>
      <c r="H1045533" s="75"/>
      <c r="J1045533" s="75"/>
    </row>
    <row r="1045534" s="53" customFormat="1" spans="7:10">
      <c r="G1045534" s="88"/>
      <c r="H1045534" s="75"/>
      <c r="J1045534" s="75"/>
    </row>
    <row r="1045535" s="53" customFormat="1" spans="7:10">
      <c r="G1045535" s="88"/>
      <c r="H1045535" s="75"/>
      <c r="J1045535" s="75"/>
    </row>
    <row r="1045536" s="53" customFormat="1" spans="7:10">
      <c r="G1045536" s="88"/>
      <c r="H1045536" s="75"/>
      <c r="J1045536" s="75"/>
    </row>
    <row r="1045537" s="53" customFormat="1" spans="7:10">
      <c r="G1045537" s="88"/>
      <c r="H1045537" s="75"/>
      <c r="J1045537" s="75"/>
    </row>
    <row r="1045538" s="53" customFormat="1" spans="7:10">
      <c r="G1045538" s="88"/>
      <c r="H1045538" s="75"/>
      <c r="J1045538" s="75"/>
    </row>
    <row r="1045539" s="53" customFormat="1" spans="7:10">
      <c r="G1045539" s="88"/>
      <c r="H1045539" s="75"/>
      <c r="J1045539" s="75"/>
    </row>
    <row r="1045540" s="53" customFormat="1" spans="7:10">
      <c r="G1045540" s="88"/>
      <c r="H1045540" s="75"/>
      <c r="J1045540" s="75"/>
    </row>
    <row r="1045541" s="53" customFormat="1" spans="7:10">
      <c r="G1045541" s="88"/>
      <c r="H1045541" s="75"/>
      <c r="J1045541" s="75"/>
    </row>
    <row r="1045542" s="53" customFormat="1" spans="7:10">
      <c r="G1045542" s="88"/>
      <c r="H1045542" s="75"/>
      <c r="J1045542" s="75"/>
    </row>
    <row r="1045543" s="53" customFormat="1" spans="7:10">
      <c r="G1045543" s="88"/>
      <c r="H1045543" s="75"/>
      <c r="J1045543" s="75"/>
    </row>
    <row r="1045544" s="53" customFormat="1" spans="7:10">
      <c r="G1045544" s="88"/>
      <c r="H1045544" s="75"/>
      <c r="J1045544" s="75"/>
    </row>
    <row r="1045545" s="53" customFormat="1" spans="7:10">
      <c r="G1045545" s="88"/>
      <c r="H1045545" s="75"/>
      <c r="J1045545" s="75"/>
    </row>
    <row r="1045546" s="53" customFormat="1" spans="7:10">
      <c r="G1045546" s="88"/>
      <c r="H1045546" s="75"/>
      <c r="J1045546" s="75"/>
    </row>
    <row r="1045547" s="53" customFormat="1" spans="7:10">
      <c r="G1045547" s="88"/>
      <c r="H1045547" s="75"/>
      <c r="J1045547" s="75"/>
    </row>
    <row r="1045548" s="53" customFormat="1" spans="7:10">
      <c r="G1045548" s="88"/>
      <c r="H1045548" s="75"/>
      <c r="J1045548" s="75"/>
    </row>
    <row r="1045549" s="53" customFormat="1" spans="7:10">
      <c r="G1045549" s="88"/>
      <c r="H1045549" s="75"/>
      <c r="J1045549" s="75"/>
    </row>
    <row r="1045550" s="53" customFormat="1" spans="7:10">
      <c r="G1045550" s="88"/>
      <c r="H1045550" s="75"/>
      <c r="J1045550" s="75"/>
    </row>
    <row r="1045551" s="53" customFormat="1" spans="7:10">
      <c r="G1045551" s="88"/>
      <c r="H1045551" s="75"/>
      <c r="J1045551" s="75"/>
    </row>
    <row r="1045552" s="53" customFormat="1" spans="7:10">
      <c r="G1045552" s="88"/>
      <c r="H1045552" s="75"/>
      <c r="J1045552" s="75"/>
    </row>
    <row r="1045553" s="53" customFormat="1" spans="7:10">
      <c r="G1045553" s="88"/>
      <c r="H1045553" s="75"/>
      <c r="J1045553" s="75"/>
    </row>
    <row r="1045554" s="53" customFormat="1" spans="7:10">
      <c r="G1045554" s="88"/>
      <c r="H1045554" s="75"/>
      <c r="J1045554" s="75"/>
    </row>
    <row r="1045555" s="53" customFormat="1" spans="7:10">
      <c r="G1045555" s="88"/>
      <c r="H1045555" s="75"/>
      <c r="J1045555" s="75"/>
    </row>
    <row r="1045556" s="53" customFormat="1" spans="7:10">
      <c r="G1045556" s="88"/>
      <c r="H1045556" s="75"/>
      <c r="J1045556" s="75"/>
    </row>
    <row r="1045557" s="53" customFormat="1" spans="7:10">
      <c r="G1045557" s="88"/>
      <c r="H1045557" s="75"/>
      <c r="J1045557" s="75"/>
    </row>
    <row r="1045558" s="53" customFormat="1" spans="7:10">
      <c r="G1045558" s="88"/>
      <c r="H1045558" s="75"/>
      <c r="J1045558" s="75"/>
    </row>
    <row r="1045559" s="53" customFormat="1" spans="7:10">
      <c r="G1045559" s="88"/>
      <c r="H1045559" s="75"/>
      <c r="J1045559" s="75"/>
    </row>
    <row r="1045560" s="53" customFormat="1" spans="7:10">
      <c r="G1045560" s="88"/>
      <c r="H1045560" s="75"/>
      <c r="J1045560" s="75"/>
    </row>
    <row r="1045561" s="53" customFormat="1" spans="7:10">
      <c r="G1045561" s="88"/>
      <c r="H1045561" s="75"/>
      <c r="J1045561" s="75"/>
    </row>
    <row r="1045562" s="53" customFormat="1" spans="7:10">
      <c r="G1045562" s="88"/>
      <c r="H1045562" s="75"/>
      <c r="J1045562" s="75"/>
    </row>
    <row r="1045563" s="53" customFormat="1" spans="7:10">
      <c r="G1045563" s="88"/>
      <c r="H1045563" s="75"/>
      <c r="J1045563" s="75"/>
    </row>
    <row r="1045564" s="53" customFormat="1" spans="7:10">
      <c r="G1045564" s="88"/>
      <c r="H1045564" s="75"/>
      <c r="J1045564" s="75"/>
    </row>
    <row r="1045565" s="53" customFormat="1" spans="7:10">
      <c r="G1045565" s="88"/>
      <c r="H1045565" s="75"/>
      <c r="J1045565" s="75"/>
    </row>
    <row r="1045566" s="53" customFormat="1" spans="7:10">
      <c r="G1045566" s="88"/>
      <c r="H1045566" s="75"/>
      <c r="J1045566" s="75"/>
    </row>
    <row r="1045567" s="53" customFormat="1" spans="7:10">
      <c r="G1045567" s="88"/>
      <c r="H1045567" s="75"/>
      <c r="J1045567" s="75"/>
    </row>
    <row r="1045568" s="53" customFormat="1" spans="7:10">
      <c r="G1045568" s="88"/>
      <c r="H1045568" s="75"/>
      <c r="J1045568" s="75"/>
    </row>
    <row r="1045569" s="53" customFormat="1" spans="7:10">
      <c r="G1045569" s="88"/>
      <c r="H1045569" s="75"/>
      <c r="J1045569" s="75"/>
    </row>
    <row r="1045570" s="53" customFormat="1" spans="7:10">
      <c r="G1045570" s="88"/>
      <c r="H1045570" s="75"/>
      <c r="J1045570" s="75"/>
    </row>
    <row r="1045571" s="53" customFormat="1" spans="7:10">
      <c r="G1045571" s="88"/>
      <c r="H1045571" s="75"/>
      <c r="J1045571" s="75"/>
    </row>
    <row r="1045572" s="53" customFormat="1" spans="7:10">
      <c r="G1045572" s="88"/>
      <c r="H1045572" s="75"/>
      <c r="J1045572" s="75"/>
    </row>
    <row r="1045573" s="53" customFormat="1" spans="7:10">
      <c r="G1045573" s="88"/>
      <c r="H1045573" s="75"/>
      <c r="J1045573" s="75"/>
    </row>
    <row r="1045574" s="53" customFormat="1" spans="7:10">
      <c r="G1045574" s="88"/>
      <c r="H1045574" s="75"/>
      <c r="J1045574" s="75"/>
    </row>
    <row r="1045575" s="53" customFormat="1" spans="7:10">
      <c r="G1045575" s="88"/>
      <c r="H1045575" s="75"/>
      <c r="J1045575" s="75"/>
    </row>
    <row r="1045576" s="53" customFormat="1" spans="7:10">
      <c r="G1045576" s="88"/>
      <c r="H1045576" s="75"/>
      <c r="J1045576" s="75"/>
    </row>
    <row r="1045577" s="53" customFormat="1" spans="7:10">
      <c r="G1045577" s="88"/>
      <c r="H1045577" s="75"/>
      <c r="J1045577" s="75"/>
    </row>
    <row r="1045578" s="53" customFormat="1" spans="7:10">
      <c r="G1045578" s="88"/>
      <c r="H1045578" s="75"/>
      <c r="J1045578" s="75"/>
    </row>
    <row r="1045579" s="53" customFormat="1" spans="7:10">
      <c r="G1045579" s="88"/>
      <c r="H1045579" s="75"/>
      <c r="J1045579" s="75"/>
    </row>
    <row r="1045580" s="53" customFormat="1" spans="7:10">
      <c r="G1045580" s="88"/>
      <c r="H1045580" s="75"/>
      <c r="J1045580" s="75"/>
    </row>
    <row r="1045581" s="53" customFormat="1" spans="7:10">
      <c r="G1045581" s="88"/>
      <c r="H1045581" s="75"/>
      <c r="J1045581" s="75"/>
    </row>
    <row r="1045582" s="53" customFormat="1" spans="7:10">
      <c r="G1045582" s="88"/>
      <c r="H1045582" s="75"/>
      <c r="J1045582" s="75"/>
    </row>
    <row r="1045583" s="53" customFormat="1" spans="7:10">
      <c r="G1045583" s="88"/>
      <c r="H1045583" s="75"/>
      <c r="J1045583" s="75"/>
    </row>
    <row r="1045584" s="53" customFormat="1" spans="7:10">
      <c r="G1045584" s="88"/>
      <c r="H1045584" s="75"/>
      <c r="J1045584" s="75"/>
    </row>
    <row r="1045585" s="53" customFormat="1" spans="7:10">
      <c r="G1045585" s="88"/>
      <c r="H1045585" s="75"/>
      <c r="J1045585" s="75"/>
    </row>
    <row r="1045586" s="53" customFormat="1" spans="7:10">
      <c r="G1045586" s="88"/>
      <c r="H1045586" s="75"/>
      <c r="J1045586" s="75"/>
    </row>
    <row r="1045587" s="53" customFormat="1" spans="7:10">
      <c r="G1045587" s="88"/>
      <c r="H1045587" s="75"/>
      <c r="J1045587" s="75"/>
    </row>
    <row r="1045588" s="53" customFormat="1" spans="7:10">
      <c r="G1045588" s="88"/>
      <c r="H1045588" s="75"/>
      <c r="J1045588" s="75"/>
    </row>
    <row r="1045589" s="53" customFormat="1" spans="7:10">
      <c r="G1045589" s="88"/>
      <c r="H1045589" s="75"/>
      <c r="J1045589" s="75"/>
    </row>
    <row r="1045590" s="53" customFormat="1" spans="7:10">
      <c r="G1045590" s="88"/>
      <c r="H1045590" s="75"/>
      <c r="J1045590" s="75"/>
    </row>
    <row r="1045591" s="53" customFormat="1" spans="7:10">
      <c r="G1045591" s="88"/>
      <c r="H1045591" s="75"/>
      <c r="J1045591" s="75"/>
    </row>
    <row r="1045592" s="53" customFormat="1" spans="7:10">
      <c r="G1045592" s="88"/>
      <c r="H1045592" s="75"/>
      <c r="J1045592" s="75"/>
    </row>
    <row r="1045593" s="53" customFormat="1" spans="7:10">
      <c r="G1045593" s="88"/>
      <c r="H1045593" s="75"/>
      <c r="J1045593" s="75"/>
    </row>
    <row r="1045594" s="53" customFormat="1" spans="7:10">
      <c r="G1045594" s="88"/>
      <c r="H1045594" s="75"/>
      <c r="J1045594" s="75"/>
    </row>
    <row r="1045595" s="53" customFormat="1" spans="7:10">
      <c r="G1045595" s="88"/>
      <c r="H1045595" s="75"/>
      <c r="J1045595" s="75"/>
    </row>
    <row r="1045596" s="53" customFormat="1" spans="7:10">
      <c r="G1045596" s="88"/>
      <c r="H1045596" s="75"/>
      <c r="J1045596" s="75"/>
    </row>
    <row r="1045597" s="53" customFormat="1" spans="7:10">
      <c r="G1045597" s="88"/>
      <c r="H1045597" s="75"/>
      <c r="J1045597" s="75"/>
    </row>
    <row r="1045598" s="53" customFormat="1" spans="7:10">
      <c r="G1045598" s="88"/>
      <c r="H1045598" s="75"/>
      <c r="J1045598" s="75"/>
    </row>
    <row r="1045599" s="53" customFormat="1" spans="7:10">
      <c r="G1045599" s="88"/>
      <c r="H1045599" s="75"/>
      <c r="J1045599" s="75"/>
    </row>
    <row r="1045600" s="53" customFormat="1" spans="7:10">
      <c r="G1045600" s="88"/>
      <c r="H1045600" s="75"/>
      <c r="J1045600" s="75"/>
    </row>
    <row r="1045601" s="53" customFormat="1" spans="7:10">
      <c r="G1045601" s="88"/>
      <c r="H1045601" s="75"/>
      <c r="J1045601" s="75"/>
    </row>
    <row r="1045602" s="53" customFormat="1" spans="7:10">
      <c r="G1045602" s="88"/>
      <c r="H1045602" s="75"/>
      <c r="J1045602" s="75"/>
    </row>
    <row r="1045603" s="53" customFormat="1" spans="7:10">
      <c r="G1045603" s="88"/>
      <c r="H1045603" s="75"/>
      <c r="J1045603" s="75"/>
    </row>
    <row r="1045604" s="53" customFormat="1" spans="7:10">
      <c r="G1045604" s="88"/>
      <c r="H1045604" s="75"/>
      <c r="J1045604" s="75"/>
    </row>
    <row r="1045605" s="53" customFormat="1" spans="7:10">
      <c r="G1045605" s="88"/>
      <c r="H1045605" s="75"/>
      <c r="J1045605" s="75"/>
    </row>
    <row r="1045606" s="53" customFormat="1" spans="7:10">
      <c r="G1045606" s="88"/>
      <c r="H1045606" s="75"/>
      <c r="J1045606" s="75"/>
    </row>
    <row r="1045607" s="53" customFormat="1" spans="7:10">
      <c r="G1045607" s="88"/>
      <c r="H1045607" s="75"/>
      <c r="J1045607" s="75"/>
    </row>
    <row r="1045608" s="53" customFormat="1" spans="7:10">
      <c r="G1045608" s="88"/>
      <c r="H1045608" s="75"/>
      <c r="J1045608" s="75"/>
    </row>
    <row r="1045609" s="53" customFormat="1" spans="7:10">
      <c r="G1045609" s="88"/>
      <c r="H1045609" s="75"/>
      <c r="J1045609" s="75"/>
    </row>
    <row r="1045610" s="53" customFormat="1" spans="7:10">
      <c r="G1045610" s="88"/>
      <c r="H1045610" s="75"/>
      <c r="J1045610" s="75"/>
    </row>
    <row r="1045611" s="53" customFormat="1" spans="7:10">
      <c r="G1045611" s="88"/>
      <c r="H1045611" s="75"/>
      <c r="J1045611" s="75"/>
    </row>
    <row r="1045612" s="53" customFormat="1" spans="7:10">
      <c r="G1045612" s="88"/>
      <c r="H1045612" s="75"/>
      <c r="J1045612" s="75"/>
    </row>
    <row r="1045613" s="53" customFormat="1" spans="7:10">
      <c r="G1045613" s="88"/>
      <c r="H1045613" s="75"/>
      <c r="J1045613" s="75"/>
    </row>
    <row r="1045614" s="53" customFormat="1" spans="7:10">
      <c r="G1045614" s="88"/>
      <c r="H1045614" s="75"/>
      <c r="J1045614" s="75"/>
    </row>
    <row r="1045615" s="53" customFormat="1" spans="7:10">
      <c r="G1045615" s="88"/>
      <c r="H1045615" s="75"/>
      <c r="J1045615" s="75"/>
    </row>
    <row r="1045616" s="53" customFormat="1" spans="7:10">
      <c r="G1045616" s="88"/>
      <c r="H1045616" s="75"/>
      <c r="J1045616" s="75"/>
    </row>
    <row r="1045617" s="53" customFormat="1" spans="7:10">
      <c r="G1045617" s="88"/>
      <c r="H1045617" s="75"/>
      <c r="J1045617" s="75"/>
    </row>
    <row r="1045618" s="53" customFormat="1" spans="7:10">
      <c r="G1045618" s="88"/>
      <c r="H1045618" s="75"/>
      <c r="J1045618" s="75"/>
    </row>
    <row r="1045619" s="53" customFormat="1" spans="7:10">
      <c r="G1045619" s="88"/>
      <c r="H1045619" s="75"/>
      <c r="J1045619" s="75"/>
    </row>
    <row r="1045620" s="53" customFormat="1" spans="7:10">
      <c r="G1045620" s="88"/>
      <c r="H1045620" s="75"/>
      <c r="J1045620" s="75"/>
    </row>
    <row r="1045621" s="53" customFormat="1" spans="7:10">
      <c r="G1045621" s="88"/>
      <c r="H1045621" s="75"/>
      <c r="J1045621" s="75"/>
    </row>
    <row r="1045622" s="53" customFormat="1" spans="7:10">
      <c r="G1045622" s="88"/>
      <c r="H1045622" s="75"/>
      <c r="J1045622" s="75"/>
    </row>
    <row r="1045623" s="53" customFormat="1" spans="7:10">
      <c r="G1045623" s="88"/>
      <c r="H1045623" s="75"/>
      <c r="J1045623" s="75"/>
    </row>
    <row r="1045624" s="53" customFormat="1" spans="7:10">
      <c r="G1045624" s="88"/>
      <c r="H1045624" s="75"/>
      <c r="J1045624" s="75"/>
    </row>
    <row r="1045625" s="53" customFormat="1" spans="7:10">
      <c r="G1045625" s="88"/>
      <c r="H1045625" s="75"/>
      <c r="J1045625" s="75"/>
    </row>
    <row r="1045626" s="53" customFormat="1" spans="7:10">
      <c r="G1045626" s="88"/>
      <c r="H1045626" s="75"/>
      <c r="J1045626" s="75"/>
    </row>
    <row r="1045627" s="53" customFormat="1" spans="7:10">
      <c r="G1045627" s="88"/>
      <c r="H1045627" s="75"/>
      <c r="J1045627" s="75"/>
    </row>
    <row r="1045628" s="53" customFormat="1" spans="7:10">
      <c r="G1045628" s="88"/>
      <c r="H1045628" s="75"/>
      <c r="J1045628" s="75"/>
    </row>
    <row r="1045629" s="53" customFormat="1" spans="7:10">
      <c r="G1045629" s="88"/>
      <c r="H1045629" s="75"/>
      <c r="J1045629" s="75"/>
    </row>
    <row r="1045630" s="53" customFormat="1" spans="7:10">
      <c r="G1045630" s="88"/>
      <c r="H1045630" s="75"/>
      <c r="J1045630" s="75"/>
    </row>
    <row r="1045631" s="53" customFormat="1" spans="7:10">
      <c r="G1045631" s="88"/>
      <c r="H1045631" s="75"/>
      <c r="J1045631" s="75"/>
    </row>
    <row r="1045632" s="53" customFormat="1" spans="7:10">
      <c r="G1045632" s="88"/>
      <c r="H1045632" s="75"/>
      <c r="J1045632" s="75"/>
    </row>
    <row r="1045633" s="53" customFormat="1" spans="7:10">
      <c r="G1045633" s="88"/>
      <c r="H1045633" s="75"/>
      <c r="J1045633" s="75"/>
    </row>
    <row r="1045634" s="53" customFormat="1" spans="7:10">
      <c r="G1045634" s="88"/>
      <c r="H1045634" s="75"/>
      <c r="J1045634" s="75"/>
    </row>
    <row r="1045635" s="53" customFormat="1" spans="7:10">
      <c r="G1045635" s="88"/>
      <c r="H1045635" s="75"/>
      <c r="J1045635" s="75"/>
    </row>
    <row r="1045636" s="53" customFormat="1" spans="7:10">
      <c r="G1045636" s="88"/>
      <c r="H1045636" s="75"/>
      <c r="J1045636" s="75"/>
    </row>
    <row r="1045637" s="53" customFormat="1" spans="7:10">
      <c r="G1045637" s="88"/>
      <c r="H1045637" s="75"/>
      <c r="J1045637" s="75"/>
    </row>
    <row r="1045638" s="53" customFormat="1" spans="7:10">
      <c r="G1045638" s="88"/>
      <c r="H1045638" s="75"/>
      <c r="J1045638" s="75"/>
    </row>
    <row r="1045639" s="53" customFormat="1" spans="7:10">
      <c r="G1045639" s="88"/>
      <c r="H1045639" s="75"/>
      <c r="J1045639" s="75"/>
    </row>
    <row r="1045640" s="53" customFormat="1" spans="7:10">
      <c r="G1045640" s="88"/>
      <c r="H1045640" s="75"/>
      <c r="J1045640" s="75"/>
    </row>
    <row r="1045641" s="53" customFormat="1" spans="7:10">
      <c r="G1045641" s="88"/>
      <c r="H1045641" s="75"/>
      <c r="J1045641" s="75"/>
    </row>
    <row r="1045642" s="53" customFormat="1" spans="7:10">
      <c r="G1045642" s="88"/>
      <c r="H1045642" s="75"/>
      <c r="J1045642" s="75"/>
    </row>
    <row r="1045643" s="53" customFormat="1" spans="7:10">
      <c r="G1045643" s="88"/>
      <c r="H1045643" s="75"/>
      <c r="J1045643" s="75"/>
    </row>
    <row r="1045644" s="53" customFormat="1" spans="7:10">
      <c r="G1045644" s="88"/>
      <c r="H1045644" s="75"/>
      <c r="J1045644" s="75"/>
    </row>
    <row r="1045645" s="53" customFormat="1" spans="7:10">
      <c r="G1045645" s="88"/>
      <c r="H1045645" s="75"/>
      <c r="J1045645" s="75"/>
    </row>
    <row r="1045646" s="53" customFormat="1" spans="7:10">
      <c r="G1045646" s="88"/>
      <c r="H1045646" s="75"/>
      <c r="J1045646" s="75"/>
    </row>
    <row r="1045647" s="53" customFormat="1" spans="7:10">
      <c r="G1045647" s="88"/>
      <c r="H1045647" s="75"/>
      <c r="J1045647" s="75"/>
    </row>
    <row r="1045648" s="53" customFormat="1" spans="7:10">
      <c r="G1045648" s="88"/>
      <c r="H1045648" s="75"/>
      <c r="J1045648" s="75"/>
    </row>
    <row r="1045649" s="53" customFormat="1" spans="7:10">
      <c r="G1045649" s="88"/>
      <c r="H1045649" s="75"/>
      <c r="J1045649" s="75"/>
    </row>
    <row r="1045650" s="53" customFormat="1" spans="7:10">
      <c r="G1045650" s="88"/>
      <c r="H1045650" s="75"/>
      <c r="J1045650" s="75"/>
    </row>
    <row r="1045651" s="53" customFormat="1" spans="7:10">
      <c r="G1045651" s="88"/>
      <c r="H1045651" s="75"/>
      <c r="J1045651" s="75"/>
    </row>
    <row r="1045652" s="53" customFormat="1" spans="7:10">
      <c r="G1045652" s="88"/>
      <c r="H1045652" s="75"/>
      <c r="J1045652" s="75"/>
    </row>
    <row r="1045653" s="53" customFormat="1" spans="7:10">
      <c r="G1045653" s="88"/>
      <c r="H1045653" s="75"/>
      <c r="J1045653" s="75"/>
    </row>
    <row r="1045654" s="53" customFormat="1" spans="7:10">
      <c r="G1045654" s="88"/>
      <c r="H1045654" s="75"/>
      <c r="J1045654" s="75"/>
    </row>
    <row r="1045655" s="53" customFormat="1" spans="7:10">
      <c r="G1045655" s="88"/>
      <c r="H1045655" s="75"/>
      <c r="J1045655" s="75"/>
    </row>
    <row r="1045656" s="53" customFormat="1" spans="7:10">
      <c r="G1045656" s="88"/>
      <c r="H1045656" s="75"/>
      <c r="J1045656" s="75"/>
    </row>
    <row r="1045657" s="53" customFormat="1" spans="7:10">
      <c r="G1045657" s="88"/>
      <c r="H1045657" s="75"/>
      <c r="J1045657" s="75"/>
    </row>
    <row r="1045658" s="53" customFormat="1" spans="7:10">
      <c r="G1045658" s="88"/>
      <c r="H1045658" s="75"/>
      <c r="J1045658" s="75"/>
    </row>
    <row r="1045659" s="53" customFormat="1" spans="7:10">
      <c r="G1045659" s="88"/>
      <c r="H1045659" s="75"/>
      <c r="J1045659" s="75"/>
    </row>
    <row r="1045660" s="53" customFormat="1" spans="7:10">
      <c r="G1045660" s="88"/>
      <c r="H1045660" s="75"/>
      <c r="J1045660" s="75"/>
    </row>
    <row r="1045661" s="53" customFormat="1" spans="7:10">
      <c r="G1045661" s="88"/>
      <c r="H1045661" s="75"/>
      <c r="J1045661" s="75"/>
    </row>
    <row r="1045662" s="53" customFormat="1" spans="7:10">
      <c r="G1045662" s="88"/>
      <c r="H1045662" s="75"/>
      <c r="J1045662" s="75"/>
    </row>
    <row r="1045663" s="53" customFormat="1" spans="7:10">
      <c r="G1045663" s="88"/>
      <c r="H1045663" s="75"/>
      <c r="J1045663" s="75"/>
    </row>
    <row r="1045664" s="53" customFormat="1" spans="7:10">
      <c r="G1045664" s="88"/>
      <c r="H1045664" s="75"/>
      <c r="J1045664" s="75"/>
    </row>
    <row r="1045665" s="53" customFormat="1" spans="7:10">
      <c r="G1045665" s="88"/>
      <c r="H1045665" s="75"/>
      <c r="J1045665" s="75"/>
    </row>
    <row r="1045666" s="53" customFormat="1" spans="7:10">
      <c r="G1045666" s="88"/>
      <c r="H1045666" s="75"/>
      <c r="J1045666" s="75"/>
    </row>
    <row r="1045667" s="53" customFormat="1" spans="7:10">
      <c r="G1045667" s="88"/>
      <c r="H1045667" s="75"/>
      <c r="J1045667" s="75"/>
    </row>
    <row r="1045668" s="53" customFormat="1" spans="7:10">
      <c r="G1045668" s="88"/>
      <c r="H1045668" s="75"/>
      <c r="J1045668" s="75"/>
    </row>
    <row r="1045669" s="53" customFormat="1" spans="7:10">
      <c r="G1045669" s="88"/>
      <c r="H1045669" s="75"/>
      <c r="J1045669" s="75"/>
    </row>
    <row r="1045670" s="53" customFormat="1" spans="7:10">
      <c r="G1045670" s="88"/>
      <c r="H1045670" s="75"/>
      <c r="J1045670" s="75"/>
    </row>
    <row r="1045671" s="53" customFormat="1" spans="7:10">
      <c r="G1045671" s="88"/>
      <c r="H1045671" s="75"/>
      <c r="J1045671" s="75"/>
    </row>
    <row r="1045672" s="53" customFormat="1" spans="7:10">
      <c r="G1045672" s="88"/>
      <c r="H1045672" s="75"/>
      <c r="J1045672" s="75"/>
    </row>
    <row r="1045673" s="53" customFormat="1" spans="7:10">
      <c r="G1045673" s="88"/>
      <c r="H1045673" s="75"/>
      <c r="J1045673" s="75"/>
    </row>
    <row r="1045674" s="53" customFormat="1" spans="7:10">
      <c r="G1045674" s="88"/>
      <c r="H1045674" s="75"/>
      <c r="J1045674" s="75"/>
    </row>
    <row r="1045675" s="53" customFormat="1" spans="7:10">
      <c r="G1045675" s="88"/>
      <c r="H1045675" s="75"/>
      <c r="J1045675" s="75"/>
    </row>
    <row r="1045676" s="53" customFormat="1" spans="7:10">
      <c r="G1045676" s="88"/>
      <c r="H1045676" s="75"/>
      <c r="J1045676" s="75"/>
    </row>
    <row r="1045677" s="53" customFormat="1" spans="7:10">
      <c r="G1045677" s="88"/>
      <c r="H1045677" s="75"/>
      <c r="J1045677" s="75"/>
    </row>
    <row r="1045678" s="53" customFormat="1" spans="7:10">
      <c r="G1045678" s="88"/>
      <c r="H1045678" s="75"/>
      <c r="J1045678" s="75"/>
    </row>
    <row r="1045679" s="53" customFormat="1" spans="7:10">
      <c r="G1045679" s="88"/>
      <c r="H1045679" s="75"/>
      <c r="J1045679" s="75"/>
    </row>
    <row r="1045680" s="53" customFormat="1" spans="7:10">
      <c r="G1045680" s="88"/>
      <c r="H1045680" s="75"/>
      <c r="J1045680" s="75"/>
    </row>
    <row r="1045681" s="53" customFormat="1" spans="7:10">
      <c r="G1045681" s="88"/>
      <c r="H1045681" s="75"/>
      <c r="J1045681" s="75"/>
    </row>
    <row r="1045682" s="53" customFormat="1" spans="7:10">
      <c r="G1045682" s="88"/>
      <c r="H1045682" s="75"/>
      <c r="J1045682" s="75"/>
    </row>
    <row r="1045683" s="53" customFormat="1" spans="7:10">
      <c r="G1045683" s="88"/>
      <c r="H1045683" s="75"/>
      <c r="J1045683" s="75"/>
    </row>
    <row r="1045684" s="53" customFormat="1" spans="7:10">
      <c r="G1045684" s="88"/>
      <c r="H1045684" s="75"/>
      <c r="J1045684" s="75"/>
    </row>
    <row r="1045685" s="53" customFormat="1" spans="7:10">
      <c r="G1045685" s="88"/>
      <c r="H1045685" s="75"/>
      <c r="J1045685" s="75"/>
    </row>
    <row r="1045686" s="53" customFormat="1" spans="7:10">
      <c r="G1045686" s="88"/>
      <c r="H1045686" s="75"/>
      <c r="J1045686" s="75"/>
    </row>
    <row r="1045687" s="53" customFormat="1" spans="7:10">
      <c r="G1045687" s="88"/>
      <c r="H1045687" s="75"/>
      <c r="J1045687" s="75"/>
    </row>
    <row r="1045688" s="53" customFormat="1" spans="7:10">
      <c r="G1045688" s="88"/>
      <c r="H1045688" s="75"/>
      <c r="J1045688" s="75"/>
    </row>
    <row r="1045689" s="53" customFormat="1" spans="7:10">
      <c r="G1045689" s="88"/>
      <c r="H1045689" s="75"/>
      <c r="J1045689" s="75"/>
    </row>
    <row r="1045690" s="53" customFormat="1" spans="7:10">
      <c r="G1045690" s="88"/>
      <c r="H1045690" s="75"/>
      <c r="J1045690" s="75"/>
    </row>
    <row r="1045691" s="53" customFormat="1" spans="7:10">
      <c r="G1045691" s="88"/>
      <c r="H1045691" s="75"/>
      <c r="J1045691" s="75"/>
    </row>
    <row r="1045692" s="53" customFormat="1" spans="7:10">
      <c r="G1045692" s="88"/>
      <c r="H1045692" s="75"/>
      <c r="J1045692" s="75"/>
    </row>
    <row r="1045693" s="53" customFormat="1" spans="7:10">
      <c r="G1045693" s="88"/>
      <c r="H1045693" s="75"/>
      <c r="J1045693" s="75"/>
    </row>
    <row r="1045694" s="53" customFormat="1" spans="7:10">
      <c r="G1045694" s="88"/>
      <c r="H1045694" s="75"/>
      <c r="J1045694" s="75"/>
    </row>
    <row r="1045695" s="53" customFormat="1" spans="7:10">
      <c r="G1045695" s="88"/>
      <c r="H1045695" s="75"/>
      <c r="J1045695" s="75"/>
    </row>
    <row r="1045696" s="53" customFormat="1" spans="7:10">
      <c r="G1045696" s="88"/>
      <c r="H1045696" s="75"/>
      <c r="J1045696" s="75"/>
    </row>
    <row r="1045697" s="53" customFormat="1" spans="7:10">
      <c r="G1045697" s="88"/>
      <c r="H1045697" s="75"/>
      <c r="J1045697" s="75"/>
    </row>
    <row r="1045698" s="53" customFormat="1" spans="7:10">
      <c r="G1045698" s="88"/>
      <c r="H1045698" s="75"/>
      <c r="J1045698" s="75"/>
    </row>
    <row r="1045699" s="53" customFormat="1" spans="7:10">
      <c r="G1045699" s="88"/>
      <c r="H1045699" s="75"/>
      <c r="J1045699" s="75"/>
    </row>
    <row r="1045700" s="53" customFormat="1" spans="7:10">
      <c r="G1045700" s="88"/>
      <c r="H1045700" s="75"/>
      <c r="J1045700" s="75"/>
    </row>
    <row r="1045701" s="53" customFormat="1" spans="7:10">
      <c r="G1045701" s="88"/>
      <c r="H1045701" s="75"/>
      <c r="J1045701" s="75"/>
    </row>
    <row r="1045702" s="53" customFormat="1" spans="7:10">
      <c r="G1045702" s="88"/>
      <c r="H1045702" s="75"/>
      <c r="J1045702" s="75"/>
    </row>
    <row r="1045703" s="53" customFormat="1" spans="7:10">
      <c r="G1045703" s="88"/>
      <c r="H1045703" s="75"/>
      <c r="J1045703" s="75"/>
    </row>
    <row r="1045704" s="53" customFormat="1" spans="7:10">
      <c r="G1045704" s="88"/>
      <c r="H1045704" s="75"/>
      <c r="J1045704" s="75"/>
    </row>
    <row r="1045705" s="53" customFormat="1" spans="7:10">
      <c r="G1045705" s="88"/>
      <c r="H1045705" s="75"/>
      <c r="J1045705" s="75"/>
    </row>
    <row r="1045706" s="53" customFormat="1" spans="7:10">
      <c r="G1045706" s="88"/>
      <c r="H1045706" s="75"/>
      <c r="J1045706" s="75"/>
    </row>
    <row r="1045707" s="53" customFormat="1" spans="7:10">
      <c r="G1045707" s="88"/>
      <c r="H1045707" s="75"/>
      <c r="J1045707" s="75"/>
    </row>
    <row r="1045708" s="53" customFormat="1" spans="7:10">
      <c r="G1045708" s="88"/>
      <c r="H1045708" s="75"/>
      <c r="J1045708" s="75"/>
    </row>
    <row r="1045709" s="53" customFormat="1" spans="7:10">
      <c r="G1045709" s="88"/>
      <c r="H1045709" s="75"/>
      <c r="J1045709" s="75"/>
    </row>
    <row r="1045710" s="53" customFormat="1" spans="7:10">
      <c r="G1045710" s="88"/>
      <c r="H1045710" s="75"/>
      <c r="J1045710" s="75"/>
    </row>
    <row r="1045711" s="53" customFormat="1" spans="7:10">
      <c r="G1045711" s="88"/>
      <c r="H1045711" s="75"/>
      <c r="J1045711" s="75"/>
    </row>
    <row r="1045712" s="53" customFormat="1" spans="7:10">
      <c r="G1045712" s="88"/>
      <c r="H1045712" s="75"/>
      <c r="J1045712" s="75"/>
    </row>
    <row r="1045713" s="53" customFormat="1" spans="7:10">
      <c r="G1045713" s="88"/>
      <c r="H1045713" s="75"/>
      <c r="J1045713" s="75"/>
    </row>
    <row r="1045714" s="53" customFormat="1" spans="7:10">
      <c r="G1045714" s="88"/>
      <c r="H1045714" s="75"/>
      <c r="J1045714" s="75"/>
    </row>
    <row r="1045715" s="53" customFormat="1" spans="7:10">
      <c r="G1045715" s="88"/>
      <c r="H1045715" s="75"/>
      <c r="J1045715" s="75"/>
    </row>
    <row r="1045716" s="53" customFormat="1" spans="7:10">
      <c r="G1045716" s="88"/>
      <c r="H1045716" s="75"/>
      <c r="J1045716" s="75"/>
    </row>
    <row r="1045717" s="53" customFormat="1" spans="7:10">
      <c r="G1045717" s="88"/>
      <c r="H1045717" s="75"/>
      <c r="J1045717" s="75"/>
    </row>
    <row r="1045718" s="53" customFormat="1" spans="7:10">
      <c r="G1045718" s="88"/>
      <c r="H1045718" s="75"/>
      <c r="J1045718" s="75"/>
    </row>
    <row r="1045719" s="53" customFormat="1" spans="7:10">
      <c r="G1045719" s="88"/>
      <c r="H1045719" s="75"/>
      <c r="J1045719" s="75"/>
    </row>
    <row r="1045720" s="53" customFormat="1" spans="7:10">
      <c r="G1045720" s="88"/>
      <c r="H1045720" s="75"/>
      <c r="J1045720" s="75"/>
    </row>
    <row r="1045721" s="53" customFormat="1" spans="7:10">
      <c r="G1045721" s="88"/>
      <c r="H1045721" s="75"/>
      <c r="J1045721" s="75"/>
    </row>
    <row r="1045722" s="53" customFormat="1" spans="7:10">
      <c r="G1045722" s="88"/>
      <c r="H1045722" s="75"/>
      <c r="J1045722" s="75"/>
    </row>
    <row r="1045723" s="53" customFormat="1" spans="7:10">
      <c r="G1045723" s="88"/>
      <c r="H1045723" s="75"/>
      <c r="J1045723" s="75"/>
    </row>
    <row r="1045724" s="53" customFormat="1" spans="7:10">
      <c r="G1045724" s="88"/>
      <c r="H1045724" s="75"/>
      <c r="J1045724" s="75"/>
    </row>
    <row r="1045725" s="53" customFormat="1" spans="7:10">
      <c r="G1045725" s="88"/>
      <c r="H1045725" s="75"/>
      <c r="J1045725" s="75"/>
    </row>
    <row r="1045726" s="53" customFormat="1" spans="7:10">
      <c r="G1045726" s="88"/>
      <c r="H1045726" s="75"/>
      <c r="J1045726" s="75"/>
    </row>
    <row r="1045727" s="53" customFormat="1" spans="7:10">
      <c r="G1045727" s="88"/>
      <c r="H1045727" s="75"/>
      <c r="J1045727" s="75"/>
    </row>
    <row r="1045728" s="53" customFormat="1" spans="7:10">
      <c r="G1045728" s="88"/>
      <c r="H1045728" s="75"/>
      <c r="J1045728" s="75"/>
    </row>
    <row r="1045729" s="53" customFormat="1" spans="7:10">
      <c r="G1045729" s="88"/>
      <c r="H1045729" s="75"/>
      <c r="J1045729" s="75"/>
    </row>
    <row r="1045730" s="53" customFormat="1" spans="7:10">
      <c r="G1045730" s="88"/>
      <c r="H1045730" s="75"/>
      <c r="J1045730" s="75"/>
    </row>
    <row r="1045731" s="53" customFormat="1" spans="7:10">
      <c r="G1045731" s="88"/>
      <c r="H1045731" s="75"/>
      <c r="J1045731" s="75"/>
    </row>
    <row r="1045732" s="53" customFormat="1" spans="7:10">
      <c r="G1045732" s="88"/>
      <c r="H1045732" s="75"/>
      <c r="J1045732" s="75"/>
    </row>
    <row r="1045733" s="53" customFormat="1" spans="7:10">
      <c r="G1045733" s="88"/>
      <c r="H1045733" s="75"/>
      <c r="J1045733" s="75"/>
    </row>
    <row r="1045734" s="53" customFormat="1" spans="7:10">
      <c r="G1045734" s="88"/>
      <c r="H1045734" s="75"/>
      <c r="J1045734" s="75"/>
    </row>
    <row r="1045735" s="53" customFormat="1" spans="7:10">
      <c r="G1045735" s="88"/>
      <c r="H1045735" s="75"/>
      <c r="J1045735" s="75"/>
    </row>
    <row r="1045736" s="53" customFormat="1" spans="7:10">
      <c r="G1045736" s="88"/>
      <c r="H1045736" s="75"/>
      <c r="J1045736" s="75"/>
    </row>
    <row r="1045737" s="53" customFormat="1" spans="7:10">
      <c r="G1045737" s="88"/>
      <c r="H1045737" s="75"/>
      <c r="J1045737" s="75"/>
    </row>
    <row r="1045738" s="53" customFormat="1" spans="7:10">
      <c r="G1045738" s="88"/>
      <c r="H1045738" s="75"/>
      <c r="J1045738" s="75"/>
    </row>
    <row r="1045739" s="53" customFormat="1" spans="7:10">
      <c r="G1045739" s="88"/>
      <c r="H1045739" s="75"/>
      <c r="J1045739" s="75"/>
    </row>
    <row r="1045740" s="53" customFormat="1" spans="7:10">
      <c r="G1045740" s="88"/>
      <c r="H1045740" s="75"/>
      <c r="J1045740" s="75"/>
    </row>
    <row r="1045741" s="53" customFormat="1" spans="7:10">
      <c r="G1045741" s="88"/>
      <c r="H1045741" s="75"/>
      <c r="J1045741" s="75"/>
    </row>
    <row r="1045742" s="53" customFormat="1" spans="7:10">
      <c r="G1045742" s="88"/>
      <c r="H1045742" s="75"/>
      <c r="J1045742" s="75"/>
    </row>
    <row r="1045743" s="53" customFormat="1" spans="7:10">
      <c r="G1045743" s="88"/>
      <c r="H1045743" s="75"/>
      <c r="J1045743" s="75"/>
    </row>
    <row r="1045744" s="53" customFormat="1" spans="7:10">
      <c r="G1045744" s="88"/>
      <c r="H1045744" s="75"/>
      <c r="J1045744" s="75"/>
    </row>
    <row r="1045745" s="53" customFormat="1" spans="7:10">
      <c r="G1045745" s="88"/>
      <c r="H1045745" s="75"/>
      <c r="J1045745" s="75"/>
    </row>
    <row r="1045746" s="53" customFormat="1" spans="7:10">
      <c r="G1045746" s="88"/>
      <c r="H1045746" s="75"/>
      <c r="J1045746" s="75"/>
    </row>
    <row r="1045747" s="53" customFormat="1" spans="7:10">
      <c r="G1045747" s="88"/>
      <c r="H1045747" s="75"/>
      <c r="J1045747" s="75"/>
    </row>
    <row r="1045748" s="53" customFormat="1" spans="7:10">
      <c r="G1045748" s="88"/>
      <c r="H1045748" s="75"/>
      <c r="J1045748" s="75"/>
    </row>
    <row r="1045749" s="53" customFormat="1" spans="7:10">
      <c r="G1045749" s="88"/>
      <c r="H1045749" s="75"/>
      <c r="J1045749" s="75"/>
    </row>
    <row r="1045750" s="53" customFormat="1" spans="7:10">
      <c r="G1045750" s="88"/>
      <c r="H1045750" s="75"/>
      <c r="J1045750" s="75"/>
    </row>
    <row r="1045751" s="53" customFormat="1" spans="7:10">
      <c r="G1045751" s="88"/>
      <c r="H1045751" s="75"/>
      <c r="J1045751" s="75"/>
    </row>
    <row r="1045752" s="53" customFormat="1" spans="7:10">
      <c r="G1045752" s="88"/>
      <c r="H1045752" s="75"/>
      <c r="J1045752" s="75"/>
    </row>
    <row r="1045753" s="53" customFormat="1" spans="7:10">
      <c r="G1045753" s="88"/>
      <c r="H1045753" s="75"/>
      <c r="J1045753" s="75"/>
    </row>
    <row r="1045754" s="53" customFormat="1" spans="7:10">
      <c r="G1045754" s="88"/>
      <c r="H1045754" s="75"/>
      <c r="J1045754" s="75"/>
    </row>
    <row r="1045755" s="53" customFormat="1" spans="7:10">
      <c r="G1045755" s="88"/>
      <c r="H1045755" s="75"/>
      <c r="J1045755" s="75"/>
    </row>
    <row r="1045756" s="53" customFormat="1" spans="7:10">
      <c r="G1045756" s="88"/>
      <c r="H1045756" s="75"/>
      <c r="J1045756" s="75"/>
    </row>
    <row r="1045757" s="53" customFormat="1" spans="7:10">
      <c r="G1045757" s="88"/>
      <c r="H1045757" s="75"/>
      <c r="J1045757" s="75"/>
    </row>
    <row r="1045758" s="53" customFormat="1" spans="7:10">
      <c r="G1045758" s="88"/>
      <c r="H1045758" s="75"/>
      <c r="J1045758" s="75"/>
    </row>
    <row r="1045759" s="53" customFormat="1" spans="7:10">
      <c r="G1045759" s="88"/>
      <c r="H1045759" s="75"/>
      <c r="J1045759" s="75"/>
    </row>
    <row r="1045760" s="53" customFormat="1" spans="7:10">
      <c r="G1045760" s="88"/>
      <c r="H1045760" s="75"/>
      <c r="J1045760" s="75"/>
    </row>
    <row r="1045761" s="53" customFormat="1" spans="7:10">
      <c r="G1045761" s="88"/>
      <c r="H1045761" s="75"/>
      <c r="J1045761" s="75"/>
    </row>
    <row r="1045762" s="53" customFormat="1" spans="7:10">
      <c r="G1045762" s="88"/>
      <c r="H1045762" s="75"/>
      <c r="J1045762" s="75"/>
    </row>
    <row r="1045763" s="53" customFormat="1" spans="7:10">
      <c r="G1045763" s="88"/>
      <c r="H1045763" s="75"/>
      <c r="J1045763" s="75"/>
    </row>
    <row r="1045764" s="53" customFormat="1" spans="7:10">
      <c r="G1045764" s="88"/>
      <c r="H1045764" s="75"/>
      <c r="J1045764" s="75"/>
    </row>
    <row r="1045765" s="53" customFormat="1" spans="7:10">
      <c r="G1045765" s="88"/>
      <c r="H1045765" s="75"/>
      <c r="J1045765" s="75"/>
    </row>
    <row r="1045766" s="53" customFormat="1" spans="7:10">
      <c r="G1045766" s="88"/>
      <c r="H1045766" s="75"/>
      <c r="J1045766" s="75"/>
    </row>
    <row r="1045767" s="53" customFormat="1" spans="7:10">
      <c r="G1045767" s="88"/>
      <c r="H1045767" s="75"/>
      <c r="J1045767" s="75"/>
    </row>
    <row r="1045768" s="53" customFormat="1" spans="7:10">
      <c r="G1045768" s="88"/>
      <c r="H1045768" s="75"/>
      <c r="J1045768" s="75"/>
    </row>
    <row r="1045769" s="53" customFormat="1" spans="7:10">
      <c r="G1045769" s="88"/>
      <c r="H1045769" s="75"/>
      <c r="J1045769" s="75"/>
    </row>
    <row r="1045770" s="53" customFormat="1" spans="7:10">
      <c r="G1045770" s="88"/>
      <c r="H1045770" s="75"/>
      <c r="J1045770" s="75"/>
    </row>
    <row r="1045771" s="53" customFormat="1" spans="7:10">
      <c r="G1045771" s="88"/>
      <c r="H1045771" s="75"/>
      <c r="J1045771" s="75"/>
    </row>
    <row r="1045772" s="53" customFormat="1" spans="7:10">
      <c r="G1045772" s="88"/>
      <c r="H1045772" s="75"/>
      <c r="J1045772" s="75"/>
    </row>
    <row r="1045773" s="53" customFormat="1" spans="7:10">
      <c r="G1045773" s="88"/>
      <c r="H1045773" s="75"/>
      <c r="J1045773" s="75"/>
    </row>
    <row r="1045774" s="53" customFormat="1" spans="7:10">
      <c r="G1045774" s="88"/>
      <c r="H1045774" s="75"/>
      <c r="J1045774" s="75"/>
    </row>
    <row r="1045775" s="53" customFormat="1" spans="7:10">
      <c r="G1045775" s="88"/>
      <c r="H1045775" s="75"/>
      <c r="J1045775" s="75"/>
    </row>
    <row r="1045776" s="53" customFormat="1" spans="7:10">
      <c r="G1045776" s="88"/>
      <c r="H1045776" s="75"/>
      <c r="J1045776" s="75"/>
    </row>
    <row r="1045777" s="53" customFormat="1" spans="7:10">
      <c r="G1045777" s="88"/>
      <c r="H1045777" s="75"/>
      <c r="J1045777" s="75"/>
    </row>
    <row r="1045778" s="53" customFormat="1" spans="7:10">
      <c r="G1045778" s="88"/>
      <c r="H1045778" s="75"/>
      <c r="J1045778" s="75"/>
    </row>
    <row r="1045779" s="53" customFormat="1" spans="7:10">
      <c r="G1045779" s="88"/>
      <c r="H1045779" s="75"/>
      <c r="J1045779" s="75"/>
    </row>
    <row r="1045780" s="53" customFormat="1" spans="7:10">
      <c r="G1045780" s="88"/>
      <c r="H1045780" s="75"/>
      <c r="J1045780" s="75"/>
    </row>
    <row r="1045781" s="53" customFormat="1" spans="7:10">
      <c r="G1045781" s="88"/>
      <c r="H1045781" s="75"/>
      <c r="J1045781" s="75"/>
    </row>
    <row r="1045782" s="53" customFormat="1" spans="7:10">
      <c r="G1045782" s="88"/>
      <c r="H1045782" s="75"/>
      <c r="J1045782" s="75"/>
    </row>
    <row r="1045783" s="53" customFormat="1" spans="7:10">
      <c r="G1045783" s="88"/>
      <c r="H1045783" s="75"/>
      <c r="J1045783" s="75"/>
    </row>
    <row r="1045784" s="53" customFormat="1" spans="7:10">
      <c r="G1045784" s="88"/>
      <c r="H1045784" s="75"/>
      <c r="J1045784" s="75"/>
    </row>
    <row r="1045785" s="53" customFormat="1" spans="7:10">
      <c r="G1045785" s="88"/>
      <c r="H1045785" s="75"/>
      <c r="J1045785" s="75"/>
    </row>
    <row r="1045786" s="53" customFormat="1" spans="7:10">
      <c r="G1045786" s="88"/>
      <c r="H1045786" s="75"/>
      <c r="J1045786" s="75"/>
    </row>
    <row r="1045787" s="53" customFormat="1" spans="7:10">
      <c r="G1045787" s="88"/>
      <c r="H1045787" s="75"/>
      <c r="J1045787" s="75"/>
    </row>
    <row r="1045788" s="53" customFormat="1" spans="7:10">
      <c r="G1045788" s="88"/>
      <c r="H1045788" s="75"/>
      <c r="J1045788" s="75"/>
    </row>
    <row r="1045789" s="53" customFormat="1" spans="7:10">
      <c r="G1045789" s="88"/>
      <c r="H1045789" s="75"/>
      <c r="J1045789" s="75"/>
    </row>
    <row r="1045790" s="53" customFormat="1" spans="7:10">
      <c r="G1045790" s="88"/>
      <c r="H1045790" s="75"/>
      <c r="J1045790" s="75"/>
    </row>
    <row r="1045791" s="53" customFormat="1" spans="7:10">
      <c r="G1045791" s="88"/>
      <c r="H1045791" s="75"/>
      <c r="J1045791" s="75"/>
    </row>
    <row r="1045792" s="53" customFormat="1" spans="7:10">
      <c r="G1045792" s="88"/>
      <c r="H1045792" s="75"/>
      <c r="J1045792" s="75"/>
    </row>
    <row r="1045793" s="53" customFormat="1" spans="7:10">
      <c r="G1045793" s="88"/>
      <c r="H1045793" s="75"/>
      <c r="J1045793" s="75"/>
    </row>
    <row r="1045794" s="53" customFormat="1" spans="7:10">
      <c r="G1045794" s="88"/>
      <c r="H1045794" s="75"/>
      <c r="J1045794" s="75"/>
    </row>
    <row r="1045795" s="53" customFormat="1" spans="7:10">
      <c r="G1045795" s="88"/>
      <c r="H1045795" s="75"/>
      <c r="J1045795" s="75"/>
    </row>
    <row r="1045796" s="53" customFormat="1" spans="7:10">
      <c r="G1045796" s="88"/>
      <c r="H1045796" s="75"/>
      <c r="J1045796" s="75"/>
    </row>
    <row r="1045797" s="53" customFormat="1" spans="7:10">
      <c r="G1045797" s="88"/>
      <c r="H1045797" s="75"/>
      <c r="J1045797" s="75"/>
    </row>
    <row r="1045798" s="53" customFormat="1" spans="7:10">
      <c r="G1045798" s="88"/>
      <c r="H1045798" s="75"/>
      <c r="J1045798" s="75"/>
    </row>
    <row r="1045799" s="53" customFormat="1" spans="7:10">
      <c r="G1045799" s="88"/>
      <c r="H1045799" s="75"/>
      <c r="J1045799" s="75"/>
    </row>
    <row r="1045800" s="53" customFormat="1" spans="7:10">
      <c r="G1045800" s="88"/>
      <c r="H1045800" s="75"/>
      <c r="J1045800" s="75"/>
    </row>
    <row r="1045801" s="53" customFormat="1" spans="7:10">
      <c r="G1045801" s="88"/>
      <c r="H1045801" s="75"/>
      <c r="J1045801" s="75"/>
    </row>
    <row r="1045802" s="53" customFormat="1" spans="7:10">
      <c r="G1045802" s="88"/>
      <c r="H1045802" s="75"/>
      <c r="J1045802" s="75"/>
    </row>
    <row r="1045803" s="53" customFormat="1" spans="7:10">
      <c r="G1045803" s="88"/>
      <c r="H1045803" s="75"/>
      <c r="J1045803" s="75"/>
    </row>
    <row r="1045804" s="53" customFormat="1" spans="7:10">
      <c r="G1045804" s="88"/>
      <c r="H1045804" s="75"/>
      <c r="J1045804" s="75"/>
    </row>
    <row r="1045805" s="53" customFormat="1" spans="7:10">
      <c r="G1045805" s="88"/>
      <c r="H1045805" s="75"/>
      <c r="J1045805" s="75"/>
    </row>
    <row r="1045806" s="53" customFormat="1" spans="7:10">
      <c r="G1045806" s="88"/>
      <c r="H1045806" s="75"/>
      <c r="J1045806" s="75"/>
    </row>
    <row r="1045807" s="53" customFormat="1" spans="7:10">
      <c r="G1045807" s="88"/>
      <c r="H1045807" s="75"/>
      <c r="J1045807" s="75"/>
    </row>
    <row r="1045808" s="53" customFormat="1" spans="7:10">
      <c r="G1045808" s="88"/>
      <c r="H1045808" s="75"/>
      <c r="J1045808" s="75"/>
    </row>
    <row r="1045809" s="53" customFormat="1" spans="7:10">
      <c r="G1045809" s="88"/>
      <c r="H1045809" s="75"/>
      <c r="J1045809" s="75"/>
    </row>
    <row r="1045810" s="53" customFormat="1" spans="7:10">
      <c r="G1045810" s="88"/>
      <c r="H1045810" s="75"/>
      <c r="J1045810" s="75"/>
    </row>
    <row r="1045811" s="53" customFormat="1" spans="7:10">
      <c r="G1045811" s="88"/>
      <c r="H1045811" s="75"/>
      <c r="J1045811" s="75"/>
    </row>
    <row r="1045812" s="53" customFormat="1" spans="7:10">
      <c r="G1045812" s="88"/>
      <c r="H1045812" s="75"/>
      <c r="J1045812" s="75"/>
    </row>
    <row r="1045813" s="53" customFormat="1" spans="7:10">
      <c r="G1045813" s="88"/>
      <c r="H1045813" s="75"/>
      <c r="J1045813" s="75"/>
    </row>
    <row r="1045814" s="53" customFormat="1" spans="7:10">
      <c r="G1045814" s="88"/>
      <c r="H1045814" s="75"/>
      <c r="J1045814" s="75"/>
    </row>
    <row r="1045815" s="53" customFormat="1" spans="7:10">
      <c r="G1045815" s="88"/>
      <c r="H1045815" s="75"/>
      <c r="J1045815" s="75"/>
    </row>
    <row r="1045816" s="53" customFormat="1" spans="7:10">
      <c r="G1045816" s="88"/>
      <c r="H1045816" s="75"/>
      <c r="J1045816" s="75"/>
    </row>
    <row r="1045817" s="53" customFormat="1" spans="7:10">
      <c r="G1045817" s="88"/>
      <c r="H1045817" s="75"/>
      <c r="J1045817" s="75"/>
    </row>
    <row r="1045818" s="53" customFormat="1" spans="7:10">
      <c r="G1045818" s="88"/>
      <c r="H1045818" s="75"/>
      <c r="J1045818" s="75"/>
    </row>
    <row r="1045819" s="53" customFormat="1" spans="7:10">
      <c r="G1045819" s="88"/>
      <c r="H1045819" s="75"/>
      <c r="J1045819" s="75"/>
    </row>
    <row r="1045820" s="53" customFormat="1" spans="7:10">
      <c r="G1045820" s="88"/>
      <c r="H1045820" s="75"/>
      <c r="J1045820" s="75"/>
    </row>
    <row r="1045821" s="53" customFormat="1" spans="7:10">
      <c r="G1045821" s="88"/>
      <c r="H1045821" s="75"/>
      <c r="J1045821" s="75"/>
    </row>
    <row r="1045822" s="53" customFormat="1" spans="7:10">
      <c r="G1045822" s="88"/>
      <c r="H1045822" s="75"/>
      <c r="J1045822" s="75"/>
    </row>
    <row r="1045823" s="53" customFormat="1" spans="7:10">
      <c r="G1045823" s="88"/>
      <c r="H1045823" s="75"/>
      <c r="J1045823" s="75"/>
    </row>
    <row r="1045824" s="53" customFormat="1" spans="7:10">
      <c r="G1045824" s="88"/>
      <c r="H1045824" s="75"/>
      <c r="J1045824" s="75"/>
    </row>
    <row r="1045825" s="53" customFormat="1" spans="7:10">
      <c r="G1045825" s="88"/>
      <c r="H1045825" s="75"/>
      <c r="J1045825" s="75"/>
    </row>
    <row r="1045826" s="53" customFormat="1" spans="7:10">
      <c r="G1045826" s="88"/>
      <c r="H1045826" s="75"/>
      <c r="J1045826" s="75"/>
    </row>
    <row r="1045827" s="53" customFormat="1" spans="7:10">
      <c r="G1045827" s="88"/>
      <c r="H1045827" s="75"/>
      <c r="J1045827" s="75"/>
    </row>
    <row r="1045828" s="53" customFormat="1" spans="7:10">
      <c r="G1045828" s="88"/>
      <c r="H1045828" s="75"/>
      <c r="J1045828" s="75"/>
    </row>
    <row r="1045829" s="53" customFormat="1" spans="7:10">
      <c r="G1045829" s="88"/>
      <c r="H1045829" s="75"/>
      <c r="J1045829" s="75"/>
    </row>
    <row r="1045830" s="53" customFormat="1" spans="7:10">
      <c r="G1045830" s="88"/>
      <c r="H1045830" s="75"/>
      <c r="J1045830" s="75"/>
    </row>
    <row r="1045831" s="53" customFormat="1" spans="7:10">
      <c r="G1045831" s="88"/>
      <c r="H1045831" s="75"/>
      <c r="J1045831" s="75"/>
    </row>
    <row r="1045832" s="53" customFormat="1" spans="7:10">
      <c r="G1045832" s="88"/>
      <c r="H1045832" s="75"/>
      <c r="J1045832" s="75"/>
    </row>
    <row r="1045833" s="53" customFormat="1" spans="7:10">
      <c r="G1045833" s="88"/>
      <c r="H1045833" s="75"/>
      <c r="J1045833" s="75"/>
    </row>
    <row r="1045834" s="53" customFormat="1" spans="7:10">
      <c r="G1045834" s="88"/>
      <c r="H1045834" s="75"/>
      <c r="J1045834" s="75"/>
    </row>
    <row r="1045835" s="53" customFormat="1" spans="7:10">
      <c r="G1045835" s="88"/>
      <c r="H1045835" s="75"/>
      <c r="J1045835" s="75"/>
    </row>
    <row r="1045836" s="53" customFormat="1" spans="7:10">
      <c r="G1045836" s="88"/>
      <c r="H1045836" s="75"/>
      <c r="J1045836" s="75"/>
    </row>
    <row r="1045837" s="53" customFormat="1" spans="7:10">
      <c r="G1045837" s="88"/>
      <c r="H1045837" s="75"/>
      <c r="J1045837" s="75"/>
    </row>
    <row r="1045838" s="53" customFormat="1" spans="7:10">
      <c r="G1045838" s="88"/>
      <c r="H1045838" s="75"/>
      <c r="J1045838" s="75"/>
    </row>
    <row r="1045839" s="53" customFormat="1" spans="7:10">
      <c r="G1045839" s="88"/>
      <c r="H1045839" s="75"/>
      <c r="J1045839" s="75"/>
    </row>
    <row r="1045840" s="53" customFormat="1" spans="7:10">
      <c r="G1045840" s="88"/>
      <c r="H1045840" s="75"/>
      <c r="J1045840" s="75"/>
    </row>
    <row r="1045841" s="53" customFormat="1" spans="7:10">
      <c r="G1045841" s="88"/>
      <c r="H1045841" s="75"/>
      <c r="J1045841" s="75"/>
    </row>
    <row r="1045842" s="53" customFormat="1" spans="7:10">
      <c r="G1045842" s="88"/>
      <c r="H1045842" s="75"/>
      <c r="J1045842" s="75"/>
    </row>
    <row r="1045843" s="53" customFormat="1" spans="7:10">
      <c r="G1045843" s="88"/>
      <c r="H1045843" s="75"/>
      <c r="J1045843" s="75"/>
    </row>
    <row r="1045844" s="53" customFormat="1" spans="7:10">
      <c r="G1045844" s="88"/>
      <c r="H1045844" s="75"/>
      <c r="J1045844" s="75"/>
    </row>
    <row r="1045845" s="53" customFormat="1" spans="7:10">
      <c r="G1045845" s="88"/>
      <c r="H1045845" s="75"/>
      <c r="J1045845" s="75"/>
    </row>
    <row r="1045846" s="53" customFormat="1" spans="7:10">
      <c r="G1045846" s="88"/>
      <c r="H1045846" s="75"/>
      <c r="J1045846" s="75"/>
    </row>
    <row r="1045847" s="53" customFormat="1" spans="7:10">
      <c r="G1045847" s="88"/>
      <c r="H1045847" s="75"/>
      <c r="J1045847" s="75"/>
    </row>
    <row r="1045848" s="53" customFormat="1" spans="7:10">
      <c r="G1045848" s="88"/>
      <c r="H1045848" s="75"/>
      <c r="J1045848" s="75"/>
    </row>
    <row r="1045849" s="53" customFormat="1" spans="7:10">
      <c r="G1045849" s="88"/>
      <c r="H1045849" s="75"/>
      <c r="J1045849" s="75"/>
    </row>
    <row r="1045850" s="53" customFormat="1" spans="7:10">
      <c r="G1045850" s="88"/>
      <c r="H1045850" s="75"/>
      <c r="J1045850" s="75"/>
    </row>
    <row r="1045851" s="53" customFormat="1" spans="7:10">
      <c r="G1045851" s="88"/>
      <c r="H1045851" s="75"/>
      <c r="J1045851" s="75"/>
    </row>
    <row r="1045852" s="53" customFormat="1" spans="7:10">
      <c r="G1045852" s="88"/>
      <c r="H1045852" s="75"/>
      <c r="J1045852" s="75"/>
    </row>
    <row r="1045853" s="53" customFormat="1" spans="7:10">
      <c r="G1045853" s="88"/>
      <c r="H1045853" s="75"/>
      <c r="J1045853" s="75"/>
    </row>
    <row r="1045854" s="53" customFormat="1" spans="7:10">
      <c r="G1045854" s="88"/>
      <c r="H1045854" s="75"/>
      <c r="J1045854" s="75"/>
    </row>
    <row r="1045855" s="53" customFormat="1" spans="7:10">
      <c r="G1045855" s="88"/>
      <c r="H1045855" s="75"/>
      <c r="J1045855" s="75"/>
    </row>
    <row r="1045856" s="53" customFormat="1" spans="7:10">
      <c r="G1045856" s="88"/>
      <c r="H1045856" s="75"/>
      <c r="J1045856" s="75"/>
    </row>
    <row r="1045857" s="53" customFormat="1" spans="7:10">
      <c r="G1045857" s="88"/>
      <c r="H1045857" s="75"/>
      <c r="J1045857" s="75"/>
    </row>
    <row r="1045858" s="53" customFormat="1" spans="7:10">
      <c r="G1045858" s="88"/>
      <c r="H1045858" s="75"/>
      <c r="J1045858" s="75"/>
    </row>
    <row r="1045859" s="53" customFormat="1" spans="7:10">
      <c r="G1045859" s="88"/>
      <c r="H1045859" s="75"/>
      <c r="J1045859" s="75"/>
    </row>
    <row r="1045860" s="53" customFormat="1" spans="7:10">
      <c r="G1045860" s="88"/>
      <c r="H1045860" s="75"/>
      <c r="J1045860" s="75"/>
    </row>
    <row r="1045861" s="53" customFormat="1" spans="7:10">
      <c r="G1045861" s="88"/>
      <c r="H1045861" s="75"/>
      <c r="J1045861" s="75"/>
    </row>
    <row r="1045862" s="53" customFormat="1" spans="7:10">
      <c r="G1045862" s="88"/>
      <c r="H1045862" s="75"/>
      <c r="J1045862" s="75"/>
    </row>
    <row r="1045863" s="53" customFormat="1" spans="7:10">
      <c r="G1045863" s="88"/>
      <c r="H1045863" s="75"/>
      <c r="J1045863" s="75"/>
    </row>
    <row r="1045864" s="53" customFormat="1" spans="7:10">
      <c r="G1045864" s="88"/>
      <c r="H1045864" s="75"/>
      <c r="J1045864" s="75"/>
    </row>
    <row r="1045865" s="53" customFormat="1" spans="7:10">
      <c r="G1045865" s="88"/>
      <c r="H1045865" s="75"/>
      <c r="J1045865" s="75"/>
    </row>
    <row r="1045866" s="53" customFormat="1" spans="7:10">
      <c r="G1045866" s="88"/>
      <c r="H1045866" s="75"/>
      <c r="J1045866" s="75"/>
    </row>
    <row r="1045867" s="53" customFormat="1" spans="7:10">
      <c r="G1045867" s="88"/>
      <c r="H1045867" s="75"/>
      <c r="J1045867" s="75"/>
    </row>
    <row r="1045868" s="53" customFormat="1" spans="7:10">
      <c r="G1045868" s="88"/>
      <c r="H1045868" s="75"/>
      <c r="J1045868" s="75"/>
    </row>
    <row r="1045869" s="53" customFormat="1" spans="7:10">
      <c r="G1045869" s="88"/>
      <c r="H1045869" s="75"/>
      <c r="J1045869" s="75"/>
    </row>
    <row r="1045870" s="53" customFormat="1" spans="7:10">
      <c r="G1045870" s="88"/>
      <c r="H1045870" s="75"/>
      <c r="J1045870" s="75"/>
    </row>
    <row r="1045871" s="53" customFormat="1" spans="7:10">
      <c r="G1045871" s="88"/>
      <c r="H1045871" s="75"/>
      <c r="J1045871" s="75"/>
    </row>
    <row r="1045872" s="53" customFormat="1" spans="7:10">
      <c r="G1045872" s="88"/>
      <c r="H1045872" s="75"/>
      <c r="J1045872" s="75"/>
    </row>
    <row r="1045873" s="53" customFormat="1" spans="7:10">
      <c r="G1045873" s="88"/>
      <c r="H1045873" s="75"/>
      <c r="J1045873" s="75"/>
    </row>
    <row r="1045874" s="53" customFormat="1" spans="7:10">
      <c r="G1045874" s="88"/>
      <c r="H1045874" s="75"/>
      <c r="J1045874" s="75"/>
    </row>
    <row r="1045875" s="53" customFormat="1" spans="7:10">
      <c r="G1045875" s="88"/>
      <c r="H1045875" s="75"/>
      <c r="J1045875" s="75"/>
    </row>
    <row r="1045876" s="53" customFormat="1" spans="7:10">
      <c r="G1045876" s="88"/>
      <c r="H1045876" s="75"/>
      <c r="J1045876" s="75"/>
    </row>
    <row r="1045877" s="53" customFormat="1" spans="7:10">
      <c r="G1045877" s="88"/>
      <c r="H1045877" s="75"/>
      <c r="J1045877" s="75"/>
    </row>
    <row r="1045878" s="53" customFormat="1" spans="7:10">
      <c r="G1045878" s="88"/>
      <c r="H1045878" s="75"/>
      <c r="J1045878" s="75"/>
    </row>
    <row r="1045879" s="53" customFormat="1" spans="7:10">
      <c r="G1045879" s="88"/>
      <c r="H1045879" s="75"/>
      <c r="J1045879" s="75"/>
    </row>
    <row r="1045880" s="53" customFormat="1" spans="7:10">
      <c r="G1045880" s="88"/>
      <c r="H1045880" s="75"/>
      <c r="J1045880" s="75"/>
    </row>
    <row r="1045881" s="53" customFormat="1" spans="7:10">
      <c r="G1045881" s="88"/>
      <c r="H1045881" s="75"/>
      <c r="J1045881" s="75"/>
    </row>
    <row r="1045882" s="53" customFormat="1" spans="7:10">
      <c r="G1045882" s="88"/>
      <c r="H1045882" s="75"/>
      <c r="J1045882" s="75"/>
    </row>
    <row r="1045883" s="53" customFormat="1" spans="7:10">
      <c r="G1045883" s="88"/>
      <c r="H1045883" s="75"/>
      <c r="J1045883" s="75"/>
    </row>
    <row r="1045884" s="53" customFormat="1" spans="7:10">
      <c r="G1045884" s="88"/>
      <c r="H1045884" s="75"/>
      <c r="J1045884" s="75"/>
    </row>
    <row r="1045885" s="53" customFormat="1" spans="7:10">
      <c r="G1045885" s="88"/>
      <c r="H1045885" s="75"/>
      <c r="J1045885" s="75"/>
    </row>
    <row r="1045886" s="53" customFormat="1" spans="7:10">
      <c r="G1045886" s="88"/>
      <c r="H1045886" s="75"/>
      <c r="J1045886" s="75"/>
    </row>
    <row r="1045887" s="53" customFormat="1" spans="7:10">
      <c r="G1045887" s="88"/>
      <c r="H1045887" s="75"/>
      <c r="J1045887" s="75"/>
    </row>
    <row r="1045888" s="53" customFormat="1" spans="7:10">
      <c r="G1045888" s="88"/>
      <c r="H1045888" s="75"/>
      <c r="J1045888" s="75"/>
    </row>
    <row r="1045889" s="53" customFormat="1" spans="7:10">
      <c r="G1045889" s="88"/>
      <c r="H1045889" s="75"/>
      <c r="J1045889" s="75"/>
    </row>
    <row r="1045890" s="53" customFormat="1" spans="7:10">
      <c r="G1045890" s="88"/>
      <c r="H1045890" s="75"/>
      <c r="J1045890" s="75"/>
    </row>
    <row r="1045891" s="53" customFormat="1" spans="7:10">
      <c r="G1045891" s="88"/>
      <c r="H1045891" s="75"/>
      <c r="J1045891" s="75"/>
    </row>
    <row r="1045892" s="53" customFormat="1" spans="7:10">
      <c r="G1045892" s="88"/>
      <c r="H1045892" s="75"/>
      <c r="J1045892" s="75"/>
    </row>
    <row r="1045893" s="53" customFormat="1" spans="7:10">
      <c r="G1045893" s="88"/>
      <c r="H1045893" s="75"/>
      <c r="J1045893" s="75"/>
    </row>
    <row r="1045894" s="53" customFormat="1" spans="7:10">
      <c r="G1045894" s="88"/>
      <c r="H1045894" s="75"/>
      <c r="J1045894" s="75"/>
    </row>
    <row r="1045895" s="53" customFormat="1" spans="7:10">
      <c r="G1045895" s="88"/>
      <c r="H1045895" s="75"/>
      <c r="J1045895" s="75"/>
    </row>
    <row r="1045896" s="53" customFormat="1" spans="7:10">
      <c r="G1045896" s="88"/>
      <c r="H1045896" s="75"/>
      <c r="J1045896" s="75"/>
    </row>
    <row r="1045897" s="53" customFormat="1" spans="7:10">
      <c r="G1045897" s="88"/>
      <c r="H1045897" s="75"/>
      <c r="J1045897" s="75"/>
    </row>
    <row r="1045898" s="53" customFormat="1" spans="7:10">
      <c r="G1045898" s="88"/>
      <c r="H1045898" s="75"/>
      <c r="J1045898" s="75"/>
    </row>
    <row r="1045899" s="53" customFormat="1" spans="7:10">
      <c r="G1045899" s="88"/>
      <c r="H1045899" s="75"/>
      <c r="J1045899" s="75"/>
    </row>
    <row r="1045900" s="53" customFormat="1" spans="7:10">
      <c r="G1045900" s="88"/>
      <c r="H1045900" s="75"/>
      <c r="J1045900" s="75"/>
    </row>
    <row r="1045901" s="53" customFormat="1" spans="7:10">
      <c r="G1045901" s="88"/>
      <c r="H1045901" s="75"/>
      <c r="J1045901" s="75"/>
    </row>
    <row r="1045902" s="53" customFormat="1" spans="7:10">
      <c r="G1045902" s="88"/>
      <c r="H1045902" s="75"/>
      <c r="J1045902" s="75"/>
    </row>
    <row r="1045903" s="53" customFormat="1" spans="7:10">
      <c r="G1045903" s="88"/>
      <c r="H1045903" s="75"/>
      <c r="J1045903" s="75"/>
    </row>
    <row r="1045904" s="53" customFormat="1" spans="7:10">
      <c r="G1045904" s="88"/>
      <c r="H1045904" s="75"/>
      <c r="J1045904" s="75"/>
    </row>
    <row r="1045905" s="53" customFormat="1" spans="7:10">
      <c r="G1045905" s="88"/>
      <c r="H1045905" s="75"/>
      <c r="J1045905" s="75"/>
    </row>
    <row r="1045906" s="53" customFormat="1" spans="7:10">
      <c r="G1045906" s="88"/>
      <c r="H1045906" s="75"/>
      <c r="J1045906" s="75"/>
    </row>
    <row r="1045907" s="53" customFormat="1" spans="7:10">
      <c r="G1045907" s="88"/>
      <c r="H1045907" s="75"/>
      <c r="J1045907" s="75"/>
    </row>
    <row r="1045908" s="53" customFormat="1" spans="7:10">
      <c r="G1045908" s="88"/>
      <c r="H1045908" s="75"/>
      <c r="J1045908" s="75"/>
    </row>
    <row r="1045909" s="53" customFormat="1" spans="7:10">
      <c r="G1045909" s="88"/>
      <c r="H1045909" s="75"/>
      <c r="J1045909" s="75"/>
    </row>
    <row r="1045910" s="53" customFormat="1" spans="7:10">
      <c r="G1045910" s="88"/>
      <c r="H1045910" s="75"/>
      <c r="J1045910" s="75"/>
    </row>
    <row r="1045911" s="53" customFormat="1" spans="7:10">
      <c r="G1045911" s="88"/>
      <c r="H1045911" s="75"/>
      <c r="J1045911" s="75"/>
    </row>
    <row r="1045912" s="53" customFormat="1" spans="7:10">
      <c r="G1045912" s="88"/>
      <c r="H1045912" s="75"/>
      <c r="J1045912" s="75"/>
    </row>
    <row r="1045913" s="53" customFormat="1" spans="7:10">
      <c r="G1045913" s="88"/>
      <c r="H1045913" s="75"/>
      <c r="J1045913" s="75"/>
    </row>
    <row r="1045914" s="53" customFormat="1" spans="7:10">
      <c r="G1045914" s="88"/>
      <c r="H1045914" s="75"/>
      <c r="J1045914" s="75"/>
    </row>
    <row r="1045915" s="53" customFormat="1" spans="7:10">
      <c r="G1045915" s="88"/>
      <c r="H1045915" s="75"/>
      <c r="J1045915" s="75"/>
    </row>
    <row r="1045916" s="53" customFormat="1" spans="7:10">
      <c r="G1045916" s="88"/>
      <c r="H1045916" s="75"/>
      <c r="J1045916" s="75"/>
    </row>
    <row r="1045917" s="53" customFormat="1" spans="7:10">
      <c r="G1045917" s="88"/>
      <c r="H1045917" s="75"/>
      <c r="J1045917" s="75"/>
    </row>
    <row r="1045918" s="53" customFormat="1" spans="7:10">
      <c r="G1045918" s="88"/>
      <c r="H1045918" s="75"/>
      <c r="J1045918" s="75"/>
    </row>
    <row r="1045919" s="53" customFormat="1" spans="7:10">
      <c r="G1045919" s="88"/>
      <c r="H1045919" s="75"/>
      <c r="J1045919" s="75"/>
    </row>
    <row r="1045920" s="53" customFormat="1" spans="7:10">
      <c r="G1045920" s="88"/>
      <c r="H1045920" s="75"/>
      <c r="J1045920" s="75"/>
    </row>
    <row r="1045921" s="53" customFormat="1" spans="7:10">
      <c r="G1045921" s="88"/>
      <c r="H1045921" s="75"/>
      <c r="J1045921" s="75"/>
    </row>
    <row r="1045922" s="53" customFormat="1" spans="7:10">
      <c r="G1045922" s="88"/>
      <c r="H1045922" s="75"/>
      <c r="J1045922" s="75"/>
    </row>
    <row r="1045923" s="53" customFormat="1" spans="7:10">
      <c r="G1045923" s="88"/>
      <c r="H1045923" s="75"/>
      <c r="J1045923" s="75"/>
    </row>
    <row r="1045924" s="53" customFormat="1" spans="7:10">
      <c r="G1045924" s="88"/>
      <c r="H1045924" s="75"/>
      <c r="J1045924" s="75"/>
    </row>
    <row r="1045925" s="53" customFormat="1" spans="7:10">
      <c r="G1045925" s="88"/>
      <c r="H1045925" s="75"/>
      <c r="J1045925" s="75"/>
    </row>
    <row r="1045926" s="53" customFormat="1" spans="7:10">
      <c r="G1045926" s="88"/>
      <c r="H1045926" s="75"/>
      <c r="J1045926" s="75"/>
    </row>
    <row r="1045927" s="53" customFormat="1" spans="7:10">
      <c r="G1045927" s="88"/>
      <c r="H1045927" s="75"/>
      <c r="J1045927" s="75"/>
    </row>
    <row r="1045928" s="53" customFormat="1" spans="7:10">
      <c r="G1045928" s="88"/>
      <c r="H1045928" s="75"/>
      <c r="J1045928" s="75"/>
    </row>
    <row r="1045929" s="53" customFormat="1" spans="7:10">
      <c r="G1045929" s="88"/>
      <c r="H1045929" s="75"/>
      <c r="J1045929" s="75"/>
    </row>
    <row r="1045930" s="53" customFormat="1" spans="7:10">
      <c r="G1045930" s="88"/>
      <c r="H1045930" s="75"/>
      <c r="J1045930" s="75"/>
    </row>
    <row r="1045931" s="53" customFormat="1" spans="7:10">
      <c r="G1045931" s="88"/>
      <c r="H1045931" s="75"/>
      <c r="J1045931" s="75"/>
    </row>
    <row r="1045932" s="53" customFormat="1" spans="7:10">
      <c r="G1045932" s="88"/>
      <c r="H1045932" s="75"/>
      <c r="J1045932" s="75"/>
    </row>
    <row r="1045933" s="53" customFormat="1" spans="7:10">
      <c r="G1045933" s="88"/>
      <c r="H1045933" s="75"/>
      <c r="J1045933" s="75"/>
    </row>
    <row r="1045934" s="53" customFormat="1" spans="7:10">
      <c r="G1045934" s="88"/>
      <c r="H1045934" s="75"/>
      <c r="J1045934" s="75"/>
    </row>
    <row r="1045935" s="53" customFormat="1" spans="7:10">
      <c r="G1045935" s="88"/>
      <c r="H1045935" s="75"/>
      <c r="J1045935" s="75"/>
    </row>
    <row r="1045936" s="53" customFormat="1" spans="7:10">
      <c r="G1045936" s="88"/>
      <c r="H1045936" s="75"/>
      <c r="J1045936" s="75"/>
    </row>
    <row r="1045937" s="53" customFormat="1" spans="7:10">
      <c r="G1045937" s="88"/>
      <c r="H1045937" s="75"/>
      <c r="J1045937" s="75"/>
    </row>
    <row r="1045938" s="53" customFormat="1" spans="7:10">
      <c r="G1045938" s="88"/>
      <c r="H1045938" s="75"/>
      <c r="J1045938" s="75"/>
    </row>
    <row r="1045939" s="53" customFormat="1" spans="7:10">
      <c r="G1045939" s="88"/>
      <c r="H1045939" s="75"/>
      <c r="J1045939" s="75"/>
    </row>
    <row r="1045940" s="53" customFormat="1" spans="7:10">
      <c r="G1045940" s="88"/>
      <c r="H1045940" s="75"/>
      <c r="J1045940" s="75"/>
    </row>
    <row r="1045941" s="53" customFormat="1" spans="7:10">
      <c r="G1045941" s="88"/>
      <c r="H1045941" s="75"/>
      <c r="J1045941" s="75"/>
    </row>
    <row r="1045942" s="53" customFormat="1" spans="7:10">
      <c r="G1045942" s="88"/>
      <c r="H1045942" s="75"/>
      <c r="J1045942" s="75"/>
    </row>
    <row r="1045943" s="53" customFormat="1" spans="7:10">
      <c r="G1045943" s="88"/>
      <c r="H1045943" s="75"/>
      <c r="J1045943" s="75"/>
    </row>
    <row r="1045944" s="53" customFormat="1" spans="7:10">
      <c r="G1045944" s="88"/>
      <c r="H1045944" s="75"/>
      <c r="J1045944" s="75"/>
    </row>
    <row r="1045945" s="53" customFormat="1" spans="7:10">
      <c r="G1045945" s="88"/>
      <c r="H1045945" s="75"/>
      <c r="J1045945" s="75"/>
    </row>
    <row r="1045946" s="53" customFormat="1" spans="7:10">
      <c r="G1045946" s="88"/>
      <c r="H1045946" s="75"/>
      <c r="J1045946" s="75"/>
    </row>
    <row r="1045947" s="53" customFormat="1" spans="7:10">
      <c r="G1045947" s="88"/>
      <c r="H1045947" s="75"/>
      <c r="J1045947" s="75"/>
    </row>
    <row r="1045948" s="53" customFormat="1" spans="7:10">
      <c r="G1045948" s="88"/>
      <c r="H1045948" s="75"/>
      <c r="J1045948" s="75"/>
    </row>
    <row r="1045949" s="53" customFormat="1" spans="7:10">
      <c r="G1045949" s="88"/>
      <c r="H1045949" s="75"/>
      <c r="J1045949" s="75"/>
    </row>
    <row r="1045950" s="53" customFormat="1" spans="7:10">
      <c r="G1045950" s="88"/>
      <c r="H1045950" s="75"/>
      <c r="J1045950" s="75"/>
    </row>
    <row r="1045951" s="53" customFormat="1" spans="7:10">
      <c r="G1045951" s="88"/>
      <c r="H1045951" s="75"/>
      <c r="J1045951" s="75"/>
    </row>
    <row r="1045952" s="53" customFormat="1" spans="7:10">
      <c r="G1045952" s="88"/>
      <c r="H1045952" s="75"/>
      <c r="J1045952" s="75"/>
    </row>
    <row r="1045953" s="53" customFormat="1" spans="7:10">
      <c r="G1045953" s="88"/>
      <c r="H1045953" s="75"/>
      <c r="J1045953" s="75"/>
    </row>
    <row r="1045954" s="53" customFormat="1" spans="7:10">
      <c r="G1045954" s="88"/>
      <c r="H1045954" s="75"/>
      <c r="J1045954" s="75"/>
    </row>
    <row r="1045955" s="53" customFormat="1" spans="7:10">
      <c r="G1045955" s="88"/>
      <c r="H1045955" s="75"/>
      <c r="J1045955" s="75"/>
    </row>
    <row r="1045956" s="53" customFormat="1" spans="7:10">
      <c r="G1045956" s="88"/>
      <c r="H1045956" s="75"/>
      <c r="J1045956" s="75"/>
    </row>
    <row r="1045957" s="53" customFormat="1" spans="7:10">
      <c r="G1045957" s="88"/>
      <c r="H1045957" s="75"/>
      <c r="J1045957" s="75"/>
    </row>
    <row r="1045958" s="53" customFormat="1" spans="7:10">
      <c r="G1045958" s="88"/>
      <c r="H1045958" s="75"/>
      <c r="J1045958" s="75"/>
    </row>
    <row r="1045959" s="53" customFormat="1" spans="7:10">
      <c r="G1045959" s="88"/>
      <c r="H1045959" s="75"/>
      <c r="J1045959" s="75"/>
    </row>
    <row r="1045960" s="53" customFormat="1" spans="7:10">
      <c r="G1045960" s="88"/>
      <c r="H1045960" s="75"/>
      <c r="J1045960" s="75"/>
    </row>
    <row r="1045961" s="53" customFormat="1" spans="7:10">
      <c r="G1045961" s="88"/>
      <c r="H1045961" s="75"/>
      <c r="J1045961" s="75"/>
    </row>
    <row r="1045962" s="53" customFormat="1" spans="7:10">
      <c r="G1045962" s="88"/>
      <c r="H1045962" s="75"/>
      <c r="J1045962" s="75"/>
    </row>
    <row r="1045963" s="53" customFormat="1" spans="7:10">
      <c r="G1045963" s="88"/>
      <c r="H1045963" s="75"/>
      <c r="J1045963" s="75"/>
    </row>
    <row r="1045964" s="53" customFormat="1" spans="7:10">
      <c r="G1045964" s="88"/>
      <c r="H1045964" s="75"/>
      <c r="J1045964" s="75"/>
    </row>
    <row r="1045965" s="53" customFormat="1" spans="7:10">
      <c r="G1045965" s="88"/>
      <c r="H1045965" s="75"/>
      <c r="J1045965" s="75"/>
    </row>
    <row r="1045966" s="53" customFormat="1" spans="7:10">
      <c r="G1045966" s="88"/>
      <c r="H1045966" s="75"/>
      <c r="J1045966" s="75"/>
    </row>
    <row r="1045967" s="53" customFormat="1" spans="7:10">
      <c r="G1045967" s="88"/>
      <c r="H1045967" s="75"/>
      <c r="J1045967" s="75"/>
    </row>
    <row r="1045968" s="53" customFormat="1" spans="7:10">
      <c r="G1045968" s="88"/>
      <c r="H1045968" s="75"/>
      <c r="J1045968" s="75"/>
    </row>
    <row r="1045969" s="53" customFormat="1" spans="7:10">
      <c r="G1045969" s="88"/>
      <c r="H1045969" s="75"/>
      <c r="J1045969" s="75"/>
    </row>
    <row r="1045970" s="53" customFormat="1" spans="7:10">
      <c r="G1045970" s="88"/>
      <c r="H1045970" s="75"/>
      <c r="J1045970" s="75"/>
    </row>
    <row r="1045971" s="53" customFormat="1" spans="7:10">
      <c r="G1045971" s="88"/>
      <c r="H1045971" s="75"/>
      <c r="J1045971" s="75"/>
    </row>
    <row r="1045972" s="53" customFormat="1" spans="7:10">
      <c r="G1045972" s="88"/>
      <c r="H1045972" s="75"/>
      <c r="J1045972" s="75"/>
    </row>
    <row r="1045973" s="53" customFormat="1" spans="7:10">
      <c r="G1045973" s="88"/>
      <c r="H1045973" s="75"/>
      <c r="J1045973" s="75"/>
    </row>
    <row r="1045974" s="53" customFormat="1" spans="7:10">
      <c r="G1045974" s="88"/>
      <c r="H1045974" s="75"/>
      <c r="J1045974" s="75"/>
    </row>
    <row r="1045975" s="53" customFormat="1" spans="7:10">
      <c r="G1045975" s="88"/>
      <c r="H1045975" s="75"/>
      <c r="J1045975" s="75"/>
    </row>
    <row r="1045976" s="53" customFormat="1" spans="7:10">
      <c r="G1045976" s="88"/>
      <c r="H1045976" s="75"/>
      <c r="J1045976" s="75"/>
    </row>
    <row r="1045977" s="53" customFormat="1" spans="7:10">
      <c r="G1045977" s="88"/>
      <c r="H1045977" s="75"/>
      <c r="J1045977" s="75"/>
    </row>
    <row r="1045978" s="53" customFormat="1" spans="7:10">
      <c r="G1045978" s="88"/>
      <c r="H1045978" s="75"/>
      <c r="J1045978" s="75"/>
    </row>
    <row r="1045979" s="53" customFormat="1" spans="7:10">
      <c r="G1045979" s="88"/>
      <c r="H1045979" s="75"/>
      <c r="J1045979" s="75"/>
    </row>
    <row r="1045980" s="53" customFormat="1" spans="7:10">
      <c r="G1045980" s="88"/>
      <c r="H1045980" s="75"/>
      <c r="J1045980" s="75"/>
    </row>
    <row r="1045981" s="53" customFormat="1" spans="7:10">
      <c r="G1045981" s="88"/>
      <c r="H1045981" s="75"/>
      <c r="J1045981" s="75"/>
    </row>
    <row r="1045982" s="53" customFormat="1" spans="7:10">
      <c r="G1045982" s="88"/>
      <c r="H1045982" s="75"/>
      <c r="J1045982" s="75"/>
    </row>
    <row r="1045983" s="53" customFormat="1" spans="7:10">
      <c r="G1045983" s="88"/>
      <c r="H1045983" s="75"/>
      <c r="J1045983" s="75"/>
    </row>
    <row r="1045984" s="53" customFormat="1" spans="7:10">
      <c r="G1045984" s="88"/>
      <c r="H1045984" s="75"/>
      <c r="J1045984" s="75"/>
    </row>
    <row r="1045985" s="53" customFormat="1" spans="7:10">
      <c r="G1045985" s="88"/>
      <c r="H1045985" s="75"/>
      <c r="J1045985" s="75"/>
    </row>
    <row r="1045986" s="53" customFormat="1" spans="7:10">
      <c r="G1045986" s="88"/>
      <c r="H1045986" s="75"/>
      <c r="J1045986" s="75"/>
    </row>
    <row r="1045987" s="53" customFormat="1" spans="7:10">
      <c r="G1045987" s="88"/>
      <c r="H1045987" s="75"/>
      <c r="J1045987" s="75"/>
    </row>
    <row r="1045988" s="53" customFormat="1" spans="7:10">
      <c r="G1045988" s="88"/>
      <c r="H1045988" s="75"/>
      <c r="J1045988" s="75"/>
    </row>
    <row r="1045989" s="53" customFormat="1" spans="7:10">
      <c r="G1045989" s="88"/>
      <c r="H1045989" s="75"/>
      <c r="J1045989" s="75"/>
    </row>
    <row r="1045990" s="53" customFormat="1" spans="7:10">
      <c r="G1045990" s="88"/>
      <c r="H1045990" s="75"/>
      <c r="J1045990" s="75"/>
    </row>
    <row r="1045991" s="53" customFormat="1" spans="7:10">
      <c r="G1045991" s="88"/>
      <c r="H1045991" s="75"/>
      <c r="J1045991" s="75"/>
    </row>
    <row r="1045992" s="53" customFormat="1" spans="7:10">
      <c r="G1045992" s="88"/>
      <c r="H1045992" s="75"/>
      <c r="J1045992" s="75"/>
    </row>
    <row r="1045993" s="53" customFormat="1" spans="7:10">
      <c r="G1045993" s="88"/>
      <c r="H1045993" s="75"/>
      <c r="J1045993" s="75"/>
    </row>
    <row r="1045994" s="53" customFormat="1" spans="7:10">
      <c r="G1045994" s="88"/>
      <c r="H1045994" s="75"/>
      <c r="J1045994" s="75"/>
    </row>
    <row r="1045995" s="53" customFormat="1" spans="7:10">
      <c r="G1045995" s="88"/>
      <c r="H1045995" s="75"/>
      <c r="J1045995" s="75"/>
    </row>
    <row r="1045996" s="53" customFormat="1" spans="7:10">
      <c r="G1045996" s="88"/>
      <c r="H1045996" s="75"/>
      <c r="J1045996" s="75"/>
    </row>
    <row r="1045997" s="53" customFormat="1" spans="7:10">
      <c r="G1045997" s="88"/>
      <c r="H1045997" s="75"/>
      <c r="J1045997" s="75"/>
    </row>
    <row r="1045998" s="53" customFormat="1" spans="7:10">
      <c r="G1045998" s="88"/>
      <c r="H1045998" s="75"/>
      <c r="J1045998" s="75"/>
    </row>
    <row r="1045999" s="53" customFormat="1" spans="7:10">
      <c r="G1045999" s="88"/>
      <c r="H1045999" s="75"/>
      <c r="J1045999" s="75"/>
    </row>
    <row r="1046000" s="53" customFormat="1" spans="7:10">
      <c r="G1046000" s="88"/>
      <c r="H1046000" s="75"/>
      <c r="J1046000" s="75"/>
    </row>
    <row r="1046001" s="53" customFormat="1" spans="7:10">
      <c r="G1046001" s="88"/>
      <c r="H1046001" s="75"/>
      <c r="J1046001" s="75"/>
    </row>
    <row r="1046002" s="53" customFormat="1" spans="7:10">
      <c r="G1046002" s="88"/>
      <c r="H1046002" s="75"/>
      <c r="J1046002" s="75"/>
    </row>
    <row r="1046003" s="53" customFormat="1" spans="7:10">
      <c r="G1046003" s="88"/>
      <c r="H1046003" s="75"/>
      <c r="J1046003" s="75"/>
    </row>
    <row r="1046004" s="53" customFormat="1" spans="7:10">
      <c r="G1046004" s="88"/>
      <c r="H1046004" s="75"/>
      <c r="J1046004" s="75"/>
    </row>
    <row r="1046005" s="53" customFormat="1" spans="7:10">
      <c r="G1046005" s="88"/>
      <c r="H1046005" s="75"/>
      <c r="J1046005" s="75"/>
    </row>
    <row r="1046006" s="53" customFormat="1" spans="7:10">
      <c r="G1046006" s="88"/>
      <c r="H1046006" s="75"/>
      <c r="J1046006" s="75"/>
    </row>
    <row r="1046007" s="53" customFormat="1" spans="7:10">
      <c r="G1046007" s="88"/>
      <c r="H1046007" s="75"/>
      <c r="J1046007" s="75"/>
    </row>
    <row r="1046008" s="53" customFormat="1" spans="7:10">
      <c r="G1046008" s="88"/>
      <c r="H1046008" s="75"/>
      <c r="J1046008" s="75"/>
    </row>
    <row r="1046009" s="53" customFormat="1" spans="7:10">
      <c r="G1046009" s="88"/>
      <c r="H1046009" s="75"/>
      <c r="J1046009" s="75"/>
    </row>
    <row r="1046010" s="53" customFormat="1" spans="7:10">
      <c r="G1046010" s="88"/>
      <c r="H1046010" s="75"/>
      <c r="J1046010" s="75"/>
    </row>
    <row r="1046011" s="53" customFormat="1" spans="7:10">
      <c r="G1046011" s="88"/>
      <c r="H1046011" s="75"/>
      <c r="J1046011" s="75"/>
    </row>
    <row r="1046012" s="53" customFormat="1" spans="7:10">
      <c r="G1046012" s="88"/>
      <c r="H1046012" s="75"/>
      <c r="J1046012" s="75"/>
    </row>
    <row r="1046013" s="53" customFormat="1" spans="7:10">
      <c r="G1046013" s="88"/>
      <c r="H1046013" s="75"/>
      <c r="J1046013" s="75"/>
    </row>
    <row r="1046014" s="53" customFormat="1" spans="7:10">
      <c r="G1046014" s="88"/>
      <c r="H1046014" s="75"/>
      <c r="J1046014" s="75"/>
    </row>
    <row r="1046015" s="53" customFormat="1" spans="7:10">
      <c r="G1046015" s="88"/>
      <c r="H1046015" s="75"/>
      <c r="J1046015" s="75"/>
    </row>
    <row r="1046016" s="53" customFormat="1" spans="7:10">
      <c r="G1046016" s="88"/>
      <c r="H1046016" s="75"/>
      <c r="J1046016" s="75"/>
    </row>
    <row r="1046017" s="53" customFormat="1" spans="7:10">
      <c r="G1046017" s="88"/>
      <c r="H1046017" s="75"/>
      <c r="J1046017" s="75"/>
    </row>
    <row r="1046018" s="53" customFormat="1" spans="7:10">
      <c r="G1046018" s="88"/>
      <c r="H1046018" s="75"/>
      <c r="J1046018" s="75"/>
    </row>
    <row r="1046019" s="53" customFormat="1" spans="7:10">
      <c r="G1046019" s="88"/>
      <c r="H1046019" s="75"/>
      <c r="J1046019" s="75"/>
    </row>
    <row r="1046020" s="53" customFormat="1" spans="7:10">
      <c r="G1046020" s="88"/>
      <c r="H1046020" s="75"/>
      <c r="J1046020" s="75"/>
    </row>
    <row r="1046021" s="53" customFormat="1" spans="7:10">
      <c r="G1046021" s="88"/>
      <c r="H1046021" s="75"/>
      <c r="J1046021" s="75"/>
    </row>
    <row r="1046022" s="53" customFormat="1" spans="7:10">
      <c r="G1046022" s="88"/>
      <c r="H1046022" s="75"/>
      <c r="J1046022" s="75"/>
    </row>
    <row r="1046023" s="53" customFormat="1" spans="7:10">
      <c r="G1046023" s="88"/>
      <c r="H1046023" s="75"/>
      <c r="J1046023" s="75"/>
    </row>
    <row r="1046024" s="53" customFormat="1" spans="7:10">
      <c r="G1046024" s="88"/>
      <c r="H1046024" s="75"/>
      <c r="J1046024" s="75"/>
    </row>
    <row r="1046025" s="53" customFormat="1" spans="7:10">
      <c r="G1046025" s="88"/>
      <c r="H1046025" s="75"/>
      <c r="J1046025" s="75"/>
    </row>
    <row r="1046026" s="53" customFormat="1" spans="7:10">
      <c r="G1046026" s="88"/>
      <c r="H1046026" s="75"/>
      <c r="J1046026" s="75"/>
    </row>
    <row r="1046027" s="53" customFormat="1" spans="7:10">
      <c r="G1046027" s="88"/>
      <c r="H1046027" s="75"/>
      <c r="J1046027" s="75"/>
    </row>
    <row r="1046028" s="53" customFormat="1" spans="7:10">
      <c r="G1046028" s="88"/>
      <c r="H1046028" s="75"/>
      <c r="J1046028" s="75"/>
    </row>
    <row r="1046029" s="53" customFormat="1" spans="7:10">
      <c r="G1046029" s="88"/>
      <c r="H1046029" s="75"/>
      <c r="J1046029" s="75"/>
    </row>
    <row r="1046030" s="53" customFormat="1" spans="7:10">
      <c r="G1046030" s="88"/>
      <c r="H1046030" s="75"/>
      <c r="J1046030" s="75"/>
    </row>
    <row r="1046031" s="53" customFormat="1" spans="7:10">
      <c r="G1046031" s="88"/>
      <c r="H1046031" s="75"/>
      <c r="J1046031" s="75"/>
    </row>
    <row r="1046032" s="53" customFormat="1" spans="7:10">
      <c r="G1046032" s="88"/>
      <c r="H1046032" s="75"/>
      <c r="J1046032" s="75"/>
    </row>
    <row r="1046033" s="53" customFormat="1" spans="7:10">
      <c r="G1046033" s="88"/>
      <c r="H1046033" s="75"/>
      <c r="J1046033" s="75"/>
    </row>
    <row r="1046034" s="53" customFormat="1" spans="7:10">
      <c r="G1046034" s="88"/>
      <c r="H1046034" s="75"/>
      <c r="J1046034" s="75"/>
    </row>
    <row r="1046035" s="53" customFormat="1" spans="7:10">
      <c r="G1046035" s="88"/>
      <c r="H1046035" s="75"/>
      <c r="J1046035" s="75"/>
    </row>
    <row r="1046036" s="53" customFormat="1" spans="7:10">
      <c r="G1046036" s="88"/>
      <c r="H1046036" s="75"/>
      <c r="J1046036" s="75"/>
    </row>
    <row r="1046037" s="53" customFormat="1" spans="7:10">
      <c r="G1046037" s="88"/>
      <c r="H1046037" s="75"/>
      <c r="J1046037" s="75"/>
    </row>
    <row r="1046038" s="53" customFormat="1" spans="7:10">
      <c r="G1046038" s="88"/>
      <c r="H1046038" s="75"/>
      <c r="J1046038" s="75"/>
    </row>
    <row r="1046039" s="53" customFormat="1" spans="7:10">
      <c r="G1046039" s="88"/>
      <c r="H1046039" s="75"/>
      <c r="J1046039" s="75"/>
    </row>
    <row r="1046040" s="53" customFormat="1" spans="7:10">
      <c r="G1046040" s="88"/>
      <c r="H1046040" s="75"/>
      <c r="J1046040" s="75"/>
    </row>
    <row r="1046041" s="53" customFormat="1" spans="7:10">
      <c r="G1046041" s="88"/>
      <c r="H1046041" s="75"/>
      <c r="J1046041" s="75"/>
    </row>
    <row r="1046042" s="53" customFormat="1" spans="7:10">
      <c r="G1046042" s="88"/>
      <c r="H1046042" s="75"/>
      <c r="J1046042" s="75"/>
    </row>
    <row r="1046043" s="53" customFormat="1" spans="7:10">
      <c r="G1046043" s="88"/>
      <c r="H1046043" s="75"/>
      <c r="J1046043" s="75"/>
    </row>
    <row r="1046044" s="53" customFormat="1" spans="7:10">
      <c r="G1046044" s="88"/>
      <c r="H1046044" s="75"/>
      <c r="J1046044" s="75"/>
    </row>
    <row r="1046045" s="53" customFormat="1" spans="7:10">
      <c r="G1046045" s="88"/>
      <c r="H1046045" s="75"/>
      <c r="J1046045" s="75"/>
    </row>
    <row r="1046046" s="53" customFormat="1" spans="7:10">
      <c r="G1046046" s="88"/>
      <c r="H1046046" s="75"/>
      <c r="J1046046" s="75"/>
    </row>
    <row r="1046047" s="53" customFormat="1" spans="7:10">
      <c r="G1046047" s="88"/>
      <c r="H1046047" s="75"/>
      <c r="J1046047" s="75"/>
    </row>
    <row r="1046048" s="53" customFormat="1" spans="7:10">
      <c r="G1046048" s="88"/>
      <c r="H1046048" s="75"/>
      <c r="J1046048" s="75"/>
    </row>
    <row r="1046049" s="53" customFormat="1" spans="7:10">
      <c r="G1046049" s="88"/>
      <c r="H1046049" s="75"/>
      <c r="J1046049" s="75"/>
    </row>
    <row r="1046050" s="53" customFormat="1" spans="7:10">
      <c r="G1046050" s="88"/>
      <c r="H1046050" s="75"/>
      <c r="J1046050" s="75"/>
    </row>
    <row r="1046051" s="53" customFormat="1" spans="7:10">
      <c r="G1046051" s="88"/>
      <c r="H1046051" s="75"/>
      <c r="J1046051" s="75"/>
    </row>
    <row r="1046052" s="53" customFormat="1" spans="7:10">
      <c r="G1046052" s="88"/>
      <c r="H1046052" s="75"/>
      <c r="J1046052" s="75"/>
    </row>
    <row r="1046053" s="53" customFormat="1" spans="7:10">
      <c r="G1046053" s="88"/>
      <c r="H1046053" s="75"/>
      <c r="J1046053" s="75"/>
    </row>
    <row r="1046054" s="53" customFormat="1" spans="7:10">
      <c r="G1046054" s="88"/>
      <c r="H1046054" s="75"/>
      <c r="J1046054" s="75"/>
    </row>
    <row r="1046055" s="53" customFormat="1" spans="7:10">
      <c r="G1046055" s="88"/>
      <c r="H1046055" s="75"/>
      <c r="J1046055" s="75"/>
    </row>
    <row r="1046056" s="53" customFormat="1" spans="7:10">
      <c r="G1046056" s="88"/>
      <c r="H1046056" s="75"/>
      <c r="J1046056" s="75"/>
    </row>
    <row r="1046057" s="53" customFormat="1" spans="7:10">
      <c r="G1046057" s="88"/>
      <c r="H1046057" s="75"/>
      <c r="J1046057" s="75"/>
    </row>
    <row r="1046058" s="53" customFormat="1" spans="7:10">
      <c r="G1046058" s="88"/>
      <c r="H1046058" s="75"/>
      <c r="J1046058" s="75"/>
    </row>
    <row r="1046059" s="53" customFormat="1" spans="7:10">
      <c r="G1046059" s="88"/>
      <c r="H1046059" s="75"/>
      <c r="J1046059" s="75"/>
    </row>
    <row r="1046060" s="53" customFormat="1" spans="7:10">
      <c r="G1046060" s="88"/>
      <c r="H1046060" s="75"/>
      <c r="J1046060" s="75"/>
    </row>
    <row r="1046061" s="53" customFormat="1" spans="7:10">
      <c r="G1046061" s="88"/>
      <c r="H1046061" s="75"/>
      <c r="J1046061" s="75"/>
    </row>
    <row r="1046062" s="53" customFormat="1" spans="7:10">
      <c r="G1046062" s="88"/>
      <c r="H1046062" s="75"/>
      <c r="J1046062" s="75"/>
    </row>
    <row r="1046063" s="53" customFormat="1" spans="7:10">
      <c r="G1046063" s="88"/>
      <c r="H1046063" s="75"/>
      <c r="J1046063" s="75"/>
    </row>
    <row r="1046064" s="53" customFormat="1" spans="7:10">
      <c r="G1046064" s="88"/>
      <c r="H1046064" s="75"/>
      <c r="J1046064" s="75"/>
    </row>
    <row r="1046065" s="53" customFormat="1" spans="7:10">
      <c r="G1046065" s="88"/>
      <c r="H1046065" s="75"/>
      <c r="J1046065" s="75"/>
    </row>
    <row r="1046066" s="53" customFormat="1" spans="7:10">
      <c r="G1046066" s="88"/>
      <c r="H1046066" s="75"/>
      <c r="J1046066" s="75"/>
    </row>
    <row r="1046067" s="53" customFormat="1" spans="7:10">
      <c r="G1046067" s="88"/>
      <c r="H1046067" s="75"/>
      <c r="J1046067" s="75"/>
    </row>
    <row r="1046068" s="53" customFormat="1" spans="7:10">
      <c r="G1046068" s="88"/>
      <c r="H1046068" s="75"/>
      <c r="J1046068" s="75"/>
    </row>
    <row r="1046069" s="53" customFormat="1" spans="7:10">
      <c r="G1046069" s="88"/>
      <c r="H1046069" s="75"/>
      <c r="J1046069" s="75"/>
    </row>
    <row r="1046070" s="53" customFormat="1" spans="7:10">
      <c r="G1046070" s="88"/>
      <c r="H1046070" s="75"/>
      <c r="J1046070" s="75"/>
    </row>
    <row r="1046071" s="53" customFormat="1" spans="7:10">
      <c r="G1046071" s="88"/>
      <c r="H1046071" s="75"/>
      <c r="J1046071" s="75"/>
    </row>
    <row r="1046072" s="53" customFormat="1" spans="7:10">
      <c r="G1046072" s="88"/>
      <c r="H1046072" s="75"/>
      <c r="J1046072" s="75"/>
    </row>
    <row r="1046073" s="53" customFormat="1" spans="7:10">
      <c r="G1046073" s="88"/>
      <c r="H1046073" s="75"/>
      <c r="J1046073" s="75"/>
    </row>
    <row r="1046074" s="53" customFormat="1" spans="7:10">
      <c r="G1046074" s="88"/>
      <c r="H1046074" s="75"/>
      <c r="J1046074" s="75"/>
    </row>
    <row r="1046075" s="53" customFormat="1" spans="7:10">
      <c r="G1046075" s="88"/>
      <c r="H1046075" s="75"/>
      <c r="J1046075" s="75"/>
    </row>
    <row r="1046076" s="53" customFormat="1" spans="7:10">
      <c r="G1046076" s="88"/>
      <c r="H1046076" s="75"/>
      <c r="J1046076" s="75"/>
    </row>
    <row r="1046077" s="53" customFormat="1" spans="7:10">
      <c r="G1046077" s="88"/>
      <c r="H1046077" s="75"/>
      <c r="J1046077" s="75"/>
    </row>
    <row r="1046078" s="53" customFormat="1" spans="7:10">
      <c r="G1046078" s="88"/>
      <c r="H1046078" s="75"/>
      <c r="J1046078" s="75"/>
    </row>
    <row r="1046079" s="53" customFormat="1" spans="7:10">
      <c r="G1046079" s="88"/>
      <c r="H1046079" s="75"/>
      <c r="J1046079" s="75"/>
    </row>
    <row r="1046080" s="53" customFormat="1" spans="7:10">
      <c r="G1046080" s="88"/>
      <c r="H1046080" s="75"/>
      <c r="J1046080" s="75"/>
    </row>
    <row r="1046081" s="53" customFormat="1" spans="7:10">
      <c r="G1046081" s="88"/>
      <c r="H1046081" s="75"/>
      <c r="J1046081" s="75"/>
    </row>
    <row r="1046082" s="53" customFormat="1" spans="7:10">
      <c r="G1046082" s="88"/>
      <c r="H1046082" s="75"/>
      <c r="J1046082" s="75"/>
    </row>
    <row r="1046083" s="53" customFormat="1" spans="7:10">
      <c r="G1046083" s="88"/>
      <c r="H1046083" s="75"/>
      <c r="J1046083" s="75"/>
    </row>
    <row r="1046084" s="53" customFormat="1" spans="7:10">
      <c r="G1046084" s="88"/>
      <c r="H1046084" s="75"/>
      <c r="J1046084" s="75"/>
    </row>
    <row r="1046085" s="53" customFormat="1" spans="7:10">
      <c r="G1046085" s="88"/>
      <c r="H1046085" s="75"/>
      <c r="J1046085" s="75"/>
    </row>
    <row r="1046086" s="53" customFormat="1" spans="7:10">
      <c r="G1046086" s="88"/>
      <c r="H1046086" s="75"/>
      <c r="J1046086" s="75"/>
    </row>
    <row r="1046087" s="53" customFormat="1" spans="7:10">
      <c r="G1046087" s="88"/>
      <c r="H1046087" s="75"/>
      <c r="J1046087" s="75"/>
    </row>
    <row r="1046088" s="53" customFormat="1" spans="7:10">
      <c r="G1046088" s="88"/>
      <c r="H1046088" s="75"/>
      <c r="J1046088" s="75"/>
    </row>
    <row r="1046089" s="53" customFormat="1" spans="7:10">
      <c r="G1046089" s="88"/>
      <c r="H1046089" s="75"/>
      <c r="J1046089" s="75"/>
    </row>
    <row r="1046090" s="53" customFormat="1" spans="7:10">
      <c r="G1046090" s="88"/>
      <c r="H1046090" s="75"/>
      <c r="J1046090" s="75"/>
    </row>
    <row r="1046091" s="53" customFormat="1" spans="7:10">
      <c r="G1046091" s="88"/>
      <c r="H1046091" s="75"/>
      <c r="J1046091" s="75"/>
    </row>
    <row r="1046092" s="53" customFormat="1" spans="7:10">
      <c r="G1046092" s="88"/>
      <c r="H1046092" s="75"/>
      <c r="J1046092" s="75"/>
    </row>
    <row r="1046093" s="53" customFormat="1" spans="7:10">
      <c r="G1046093" s="88"/>
      <c r="H1046093" s="75"/>
      <c r="J1046093" s="75"/>
    </row>
    <row r="1046094" s="53" customFormat="1" spans="7:10">
      <c r="G1046094" s="88"/>
      <c r="H1046094" s="75"/>
      <c r="J1046094" s="75"/>
    </row>
    <row r="1046095" s="53" customFormat="1" spans="7:10">
      <c r="G1046095" s="88"/>
      <c r="H1046095" s="75"/>
      <c r="J1046095" s="75"/>
    </row>
    <row r="1046096" s="53" customFormat="1" spans="7:10">
      <c r="G1046096" s="88"/>
      <c r="H1046096" s="75"/>
      <c r="J1046096" s="75"/>
    </row>
    <row r="1046097" s="53" customFormat="1" spans="7:10">
      <c r="G1046097" s="88"/>
      <c r="H1046097" s="75"/>
      <c r="J1046097" s="75"/>
    </row>
    <row r="1046098" s="53" customFormat="1" spans="7:10">
      <c r="G1046098" s="88"/>
      <c r="H1046098" s="75"/>
      <c r="J1046098" s="75"/>
    </row>
    <row r="1046099" s="53" customFormat="1" spans="7:10">
      <c r="G1046099" s="88"/>
      <c r="H1046099" s="75"/>
      <c r="J1046099" s="75"/>
    </row>
    <row r="1046100" s="53" customFormat="1" spans="7:10">
      <c r="G1046100" s="88"/>
      <c r="H1046100" s="75"/>
      <c r="J1046100" s="75"/>
    </row>
    <row r="1046101" s="53" customFormat="1" spans="7:10">
      <c r="G1046101" s="88"/>
      <c r="H1046101" s="75"/>
      <c r="J1046101" s="75"/>
    </row>
    <row r="1046102" s="53" customFormat="1" spans="7:10">
      <c r="G1046102" s="88"/>
      <c r="H1046102" s="75"/>
      <c r="J1046102" s="75"/>
    </row>
    <row r="1046103" s="53" customFormat="1" spans="7:10">
      <c r="G1046103" s="88"/>
      <c r="H1046103" s="75"/>
      <c r="J1046103" s="75"/>
    </row>
    <row r="1046104" s="53" customFormat="1" spans="7:10">
      <c r="G1046104" s="88"/>
      <c r="H1046104" s="75"/>
      <c r="J1046104" s="75"/>
    </row>
    <row r="1046105" s="53" customFormat="1" spans="7:10">
      <c r="G1046105" s="88"/>
      <c r="H1046105" s="75"/>
      <c r="J1046105" s="75"/>
    </row>
    <row r="1046106" s="53" customFormat="1" spans="7:10">
      <c r="G1046106" s="88"/>
      <c r="H1046106" s="75"/>
      <c r="J1046106" s="75"/>
    </row>
    <row r="1046107" s="53" customFormat="1" spans="7:10">
      <c r="G1046107" s="88"/>
      <c r="H1046107" s="75"/>
      <c r="J1046107" s="75"/>
    </row>
    <row r="1046108" s="53" customFormat="1" spans="7:10">
      <c r="G1046108" s="88"/>
      <c r="H1046108" s="75"/>
      <c r="J1046108" s="75"/>
    </row>
    <row r="1046109" s="53" customFormat="1" spans="7:10">
      <c r="G1046109" s="88"/>
      <c r="H1046109" s="75"/>
      <c r="J1046109" s="75"/>
    </row>
    <row r="1046110" s="53" customFormat="1" spans="7:10">
      <c r="G1046110" s="88"/>
      <c r="H1046110" s="75"/>
      <c r="J1046110" s="75"/>
    </row>
    <row r="1046111" s="53" customFormat="1" spans="7:10">
      <c r="G1046111" s="88"/>
      <c r="H1046111" s="75"/>
      <c r="J1046111" s="75"/>
    </row>
    <row r="1046112" s="53" customFormat="1" spans="7:10">
      <c r="G1046112" s="88"/>
      <c r="H1046112" s="75"/>
      <c r="J1046112" s="75"/>
    </row>
    <row r="1046113" s="53" customFormat="1" spans="7:10">
      <c r="G1046113" s="88"/>
      <c r="H1046113" s="75"/>
      <c r="J1046113" s="75"/>
    </row>
    <row r="1046114" s="53" customFormat="1" spans="7:10">
      <c r="G1046114" s="88"/>
      <c r="H1046114" s="75"/>
      <c r="J1046114" s="75"/>
    </row>
    <row r="1046115" s="53" customFormat="1" spans="7:10">
      <c r="G1046115" s="88"/>
      <c r="H1046115" s="75"/>
      <c r="J1046115" s="75"/>
    </row>
    <row r="1046116" s="53" customFormat="1" spans="7:10">
      <c r="G1046116" s="88"/>
      <c r="H1046116" s="75"/>
      <c r="J1046116" s="75"/>
    </row>
    <row r="1046117" s="53" customFormat="1" spans="7:10">
      <c r="G1046117" s="88"/>
      <c r="H1046117" s="75"/>
      <c r="J1046117" s="75"/>
    </row>
    <row r="1046118" s="53" customFormat="1" spans="7:10">
      <c r="G1046118" s="88"/>
      <c r="H1046118" s="75"/>
      <c r="J1046118" s="75"/>
    </row>
    <row r="1046119" s="53" customFormat="1" spans="7:10">
      <c r="G1046119" s="88"/>
      <c r="H1046119" s="75"/>
      <c r="J1046119" s="75"/>
    </row>
    <row r="1046120" s="53" customFormat="1" spans="7:10">
      <c r="G1046120" s="88"/>
      <c r="H1046120" s="75"/>
      <c r="J1046120" s="75"/>
    </row>
    <row r="1046121" s="53" customFormat="1" spans="7:10">
      <c r="G1046121" s="88"/>
      <c r="H1046121" s="75"/>
      <c r="J1046121" s="75"/>
    </row>
    <row r="1046122" s="53" customFormat="1" spans="7:10">
      <c r="G1046122" s="88"/>
      <c r="H1046122" s="75"/>
      <c r="J1046122" s="75"/>
    </row>
    <row r="1046123" s="53" customFormat="1" spans="7:10">
      <c r="G1046123" s="88"/>
      <c r="H1046123" s="75"/>
      <c r="J1046123" s="75"/>
    </row>
    <row r="1046124" s="53" customFormat="1" spans="7:10">
      <c r="G1046124" s="88"/>
      <c r="H1046124" s="75"/>
      <c r="J1046124" s="75"/>
    </row>
    <row r="1046125" s="53" customFormat="1" spans="7:10">
      <c r="G1046125" s="88"/>
      <c r="H1046125" s="75"/>
      <c r="J1046125" s="75"/>
    </row>
    <row r="1046126" s="53" customFormat="1" spans="7:10">
      <c r="G1046126" s="88"/>
      <c r="H1046126" s="75"/>
      <c r="J1046126" s="75"/>
    </row>
    <row r="1046127" s="53" customFormat="1" spans="7:10">
      <c r="G1046127" s="88"/>
      <c r="H1046127" s="75"/>
      <c r="J1046127" s="75"/>
    </row>
    <row r="1046128" s="53" customFormat="1" spans="7:10">
      <c r="G1046128" s="88"/>
      <c r="H1046128" s="75"/>
      <c r="J1046128" s="75"/>
    </row>
    <row r="1046129" s="53" customFormat="1" spans="7:10">
      <c r="G1046129" s="88"/>
      <c r="H1046129" s="75"/>
      <c r="J1046129" s="75"/>
    </row>
    <row r="1046130" s="53" customFormat="1" spans="7:10">
      <c r="G1046130" s="88"/>
      <c r="H1046130" s="75"/>
      <c r="J1046130" s="75"/>
    </row>
    <row r="1046131" s="53" customFormat="1" spans="7:10">
      <c r="G1046131" s="88"/>
      <c r="H1046131" s="75"/>
      <c r="J1046131" s="75"/>
    </row>
    <row r="1046132" s="53" customFormat="1" spans="7:10">
      <c r="G1046132" s="88"/>
      <c r="H1046132" s="75"/>
      <c r="J1046132" s="75"/>
    </row>
    <row r="1046133" s="53" customFormat="1" spans="7:10">
      <c r="G1046133" s="88"/>
      <c r="H1046133" s="75"/>
      <c r="J1046133" s="75"/>
    </row>
    <row r="1046134" s="53" customFormat="1" spans="7:10">
      <c r="G1046134" s="88"/>
      <c r="H1046134" s="75"/>
      <c r="J1046134" s="75"/>
    </row>
    <row r="1046135" s="53" customFormat="1" spans="7:10">
      <c r="G1046135" s="88"/>
      <c r="H1046135" s="75"/>
      <c r="J1046135" s="75"/>
    </row>
    <row r="1046136" s="53" customFormat="1" spans="7:10">
      <c r="G1046136" s="88"/>
      <c r="H1046136" s="75"/>
      <c r="J1046136" s="75"/>
    </row>
    <row r="1046137" s="53" customFormat="1" spans="7:10">
      <c r="G1046137" s="88"/>
      <c r="H1046137" s="75"/>
      <c r="J1046137" s="75"/>
    </row>
    <row r="1046138" s="53" customFormat="1" spans="7:10">
      <c r="G1046138" s="88"/>
      <c r="H1046138" s="75"/>
      <c r="J1046138" s="75"/>
    </row>
    <row r="1046139" s="53" customFormat="1" spans="7:10">
      <c r="G1046139" s="88"/>
      <c r="H1046139" s="75"/>
      <c r="J1046139" s="75"/>
    </row>
    <row r="1046140" s="53" customFormat="1" spans="7:10">
      <c r="G1046140" s="88"/>
      <c r="H1046140" s="75"/>
      <c r="J1046140" s="75"/>
    </row>
    <row r="1046141" s="53" customFormat="1" spans="7:10">
      <c r="G1046141" s="88"/>
      <c r="H1046141" s="75"/>
      <c r="J1046141" s="75"/>
    </row>
    <row r="1046142" s="53" customFormat="1" spans="7:10">
      <c r="G1046142" s="88"/>
      <c r="H1046142" s="75"/>
      <c r="J1046142" s="75"/>
    </row>
    <row r="1046143" s="53" customFormat="1" spans="7:10">
      <c r="G1046143" s="88"/>
      <c r="H1046143" s="75"/>
      <c r="J1046143" s="75"/>
    </row>
    <row r="1046144" s="53" customFormat="1" spans="7:10">
      <c r="G1046144" s="88"/>
      <c r="H1046144" s="75"/>
      <c r="J1046144" s="75"/>
    </row>
    <row r="1046145" s="53" customFormat="1" spans="7:10">
      <c r="G1046145" s="88"/>
      <c r="H1046145" s="75"/>
      <c r="J1046145" s="75"/>
    </row>
    <row r="1046146" s="53" customFormat="1" spans="7:10">
      <c r="G1046146" s="88"/>
      <c r="H1046146" s="75"/>
      <c r="J1046146" s="75"/>
    </row>
    <row r="1046147" s="53" customFormat="1" spans="7:10">
      <c r="G1046147" s="88"/>
      <c r="H1046147" s="75"/>
      <c r="J1046147" s="75"/>
    </row>
    <row r="1046148" s="53" customFormat="1" spans="7:10">
      <c r="G1046148" s="88"/>
      <c r="H1046148" s="75"/>
      <c r="J1046148" s="75"/>
    </row>
    <row r="1046149" s="53" customFormat="1" spans="7:10">
      <c r="G1046149" s="88"/>
      <c r="H1046149" s="75"/>
      <c r="J1046149" s="75"/>
    </row>
    <row r="1046150" s="53" customFormat="1" spans="7:10">
      <c r="G1046150" s="88"/>
      <c r="H1046150" s="75"/>
      <c r="J1046150" s="75"/>
    </row>
    <row r="1046151" s="53" customFormat="1" spans="7:10">
      <c r="G1046151" s="88"/>
      <c r="H1046151" s="75"/>
      <c r="J1046151" s="75"/>
    </row>
    <row r="1046152" s="53" customFormat="1" spans="7:10">
      <c r="G1046152" s="88"/>
      <c r="H1046152" s="75"/>
      <c r="J1046152" s="75"/>
    </row>
    <row r="1046153" s="53" customFormat="1" spans="7:10">
      <c r="G1046153" s="88"/>
      <c r="H1046153" s="75"/>
      <c r="J1046153" s="75"/>
    </row>
    <row r="1046154" s="53" customFormat="1" spans="7:10">
      <c r="G1046154" s="88"/>
      <c r="H1046154" s="75"/>
      <c r="J1046154" s="75"/>
    </row>
    <row r="1046155" s="53" customFormat="1" spans="7:10">
      <c r="G1046155" s="88"/>
      <c r="H1046155" s="75"/>
      <c r="J1046155" s="75"/>
    </row>
    <row r="1046156" s="53" customFormat="1" spans="7:10">
      <c r="G1046156" s="88"/>
      <c r="H1046156" s="75"/>
      <c r="J1046156" s="75"/>
    </row>
    <row r="1046157" s="53" customFormat="1" spans="7:10">
      <c r="G1046157" s="88"/>
      <c r="H1046157" s="75"/>
      <c r="J1046157" s="75"/>
    </row>
    <row r="1046158" s="53" customFormat="1" spans="7:10">
      <c r="G1046158" s="88"/>
      <c r="H1046158" s="75"/>
      <c r="J1046158" s="75"/>
    </row>
    <row r="1046159" s="53" customFormat="1" spans="7:10">
      <c r="G1046159" s="88"/>
      <c r="H1046159" s="75"/>
      <c r="J1046159" s="75"/>
    </row>
    <row r="1046160" s="53" customFormat="1" spans="7:10">
      <c r="G1046160" s="88"/>
      <c r="H1046160" s="75"/>
      <c r="J1046160" s="75"/>
    </row>
    <row r="1046161" s="53" customFormat="1" spans="7:10">
      <c r="G1046161" s="88"/>
      <c r="H1046161" s="75"/>
      <c r="J1046161" s="75"/>
    </row>
    <row r="1046162" s="53" customFormat="1" spans="7:10">
      <c r="G1046162" s="88"/>
      <c r="H1046162" s="75"/>
      <c r="J1046162" s="75"/>
    </row>
    <row r="1046163" s="53" customFormat="1" spans="7:10">
      <c r="G1046163" s="88"/>
      <c r="H1046163" s="75"/>
      <c r="J1046163" s="75"/>
    </row>
    <row r="1046164" s="53" customFormat="1" spans="7:10">
      <c r="G1046164" s="88"/>
      <c r="H1046164" s="75"/>
      <c r="J1046164" s="75"/>
    </row>
    <row r="1046165" s="53" customFormat="1" spans="7:10">
      <c r="G1046165" s="88"/>
      <c r="H1046165" s="75"/>
      <c r="J1046165" s="75"/>
    </row>
    <row r="1046166" s="53" customFormat="1" spans="7:10">
      <c r="G1046166" s="88"/>
      <c r="H1046166" s="75"/>
      <c r="J1046166" s="75"/>
    </row>
    <row r="1046167" s="53" customFormat="1" spans="7:10">
      <c r="G1046167" s="88"/>
      <c r="H1046167" s="75"/>
      <c r="J1046167" s="75"/>
    </row>
    <row r="1046168" s="53" customFormat="1" spans="7:10">
      <c r="G1046168" s="88"/>
      <c r="H1046168" s="75"/>
      <c r="J1046168" s="75"/>
    </row>
    <row r="1046169" s="53" customFormat="1" spans="7:10">
      <c r="G1046169" s="88"/>
      <c r="H1046169" s="75"/>
      <c r="J1046169" s="75"/>
    </row>
    <row r="1046170" s="53" customFormat="1" spans="7:10">
      <c r="G1046170" s="88"/>
      <c r="H1046170" s="75"/>
      <c r="J1046170" s="75"/>
    </row>
    <row r="1046171" s="53" customFormat="1" spans="7:10">
      <c r="G1046171" s="88"/>
      <c r="H1046171" s="75"/>
      <c r="J1046171" s="75"/>
    </row>
    <row r="1046172" s="53" customFormat="1" spans="7:10">
      <c r="G1046172" s="88"/>
      <c r="H1046172" s="75"/>
      <c r="J1046172" s="75"/>
    </row>
    <row r="1046173" s="53" customFormat="1" spans="7:10">
      <c r="G1046173" s="88"/>
      <c r="H1046173" s="75"/>
      <c r="J1046173" s="75"/>
    </row>
    <row r="1046174" s="53" customFormat="1" spans="7:10">
      <c r="G1046174" s="88"/>
      <c r="H1046174" s="75"/>
      <c r="J1046174" s="75"/>
    </row>
    <row r="1046175" s="53" customFormat="1" spans="7:10">
      <c r="G1046175" s="88"/>
      <c r="H1046175" s="75"/>
      <c r="J1046175" s="75"/>
    </row>
    <row r="1046176" s="53" customFormat="1" spans="7:10">
      <c r="G1046176" s="88"/>
      <c r="H1046176" s="75"/>
      <c r="J1046176" s="75"/>
    </row>
    <row r="1046177" s="53" customFormat="1" spans="7:10">
      <c r="G1046177" s="88"/>
      <c r="H1046177" s="75"/>
      <c r="J1046177" s="75"/>
    </row>
    <row r="1046178" s="53" customFormat="1" spans="7:10">
      <c r="G1046178" s="88"/>
      <c r="H1046178" s="75"/>
      <c r="J1046178" s="75"/>
    </row>
    <row r="1046179" s="53" customFormat="1" spans="7:10">
      <c r="G1046179" s="88"/>
      <c r="H1046179" s="75"/>
      <c r="J1046179" s="75"/>
    </row>
    <row r="1046180" s="53" customFormat="1" spans="7:10">
      <c r="G1046180" s="88"/>
      <c r="H1046180" s="75"/>
      <c r="J1046180" s="75"/>
    </row>
    <row r="1046181" s="53" customFormat="1" spans="7:10">
      <c r="G1046181" s="88"/>
      <c r="H1046181" s="75"/>
      <c r="J1046181" s="75"/>
    </row>
    <row r="1046182" s="53" customFormat="1" spans="7:10">
      <c r="G1046182" s="88"/>
      <c r="H1046182" s="75"/>
      <c r="J1046182" s="75"/>
    </row>
    <row r="1046183" s="53" customFormat="1" spans="7:10">
      <c r="G1046183" s="88"/>
      <c r="H1046183" s="75"/>
      <c r="J1046183" s="75"/>
    </row>
    <row r="1046184" s="53" customFormat="1" spans="7:10">
      <c r="G1046184" s="88"/>
      <c r="H1046184" s="75"/>
      <c r="J1046184" s="75"/>
    </row>
    <row r="1046185" s="53" customFormat="1" spans="7:10">
      <c r="G1046185" s="88"/>
      <c r="H1046185" s="75"/>
      <c r="J1046185" s="75"/>
    </row>
    <row r="1046186" s="53" customFormat="1" spans="7:10">
      <c r="G1046186" s="88"/>
      <c r="H1046186" s="75"/>
      <c r="J1046186" s="75"/>
    </row>
    <row r="1046187" s="53" customFormat="1" spans="7:10">
      <c r="G1046187" s="88"/>
      <c r="H1046187" s="75"/>
      <c r="J1046187" s="75"/>
    </row>
    <row r="1046188" s="53" customFormat="1" spans="7:10">
      <c r="G1046188" s="88"/>
      <c r="H1046188" s="75"/>
      <c r="J1046188" s="75"/>
    </row>
    <row r="1046189" s="53" customFormat="1" spans="7:10">
      <c r="G1046189" s="88"/>
      <c r="H1046189" s="75"/>
      <c r="J1046189" s="75"/>
    </row>
    <row r="1046190" s="53" customFormat="1" spans="7:10">
      <c r="G1046190" s="88"/>
      <c r="H1046190" s="75"/>
      <c r="J1046190" s="75"/>
    </row>
    <row r="1046191" s="53" customFormat="1" spans="7:10">
      <c r="G1046191" s="88"/>
      <c r="H1046191" s="75"/>
      <c r="J1046191" s="75"/>
    </row>
    <row r="1046192" s="53" customFormat="1" spans="7:10">
      <c r="G1046192" s="88"/>
      <c r="H1046192" s="75"/>
      <c r="J1046192" s="75"/>
    </row>
    <row r="1046193" s="53" customFormat="1" spans="7:10">
      <c r="G1046193" s="88"/>
      <c r="H1046193" s="75"/>
      <c r="J1046193" s="75"/>
    </row>
    <row r="1046194" s="53" customFormat="1" spans="7:10">
      <c r="G1046194" s="88"/>
      <c r="H1046194" s="75"/>
      <c r="J1046194" s="75"/>
    </row>
    <row r="1046195" s="53" customFormat="1" spans="7:10">
      <c r="G1046195" s="88"/>
      <c r="H1046195" s="75"/>
      <c r="J1046195" s="75"/>
    </row>
    <row r="1046196" s="53" customFormat="1" spans="7:10">
      <c r="G1046196" s="88"/>
      <c r="H1046196" s="75"/>
      <c r="J1046196" s="75"/>
    </row>
    <row r="1046197" s="53" customFormat="1" spans="7:10">
      <c r="G1046197" s="88"/>
      <c r="H1046197" s="75"/>
      <c r="J1046197" s="75"/>
    </row>
    <row r="1046198" s="53" customFormat="1" spans="7:10">
      <c r="G1046198" s="88"/>
      <c r="H1046198" s="75"/>
      <c r="J1046198" s="75"/>
    </row>
    <row r="1046199" s="53" customFormat="1" spans="7:10">
      <c r="G1046199" s="88"/>
      <c r="H1046199" s="75"/>
      <c r="J1046199" s="75"/>
    </row>
    <row r="1046200" s="53" customFormat="1" spans="7:10">
      <c r="G1046200" s="88"/>
      <c r="H1046200" s="75"/>
      <c r="J1046200" s="75"/>
    </row>
    <row r="1046201" s="53" customFormat="1" spans="7:10">
      <c r="G1046201" s="88"/>
      <c r="H1046201" s="75"/>
      <c r="J1046201" s="75"/>
    </row>
    <row r="1046202" s="53" customFormat="1" spans="7:10">
      <c r="G1046202" s="88"/>
      <c r="H1046202" s="75"/>
      <c r="J1046202" s="75"/>
    </row>
    <row r="1046203" s="53" customFormat="1" spans="7:10">
      <c r="G1046203" s="88"/>
      <c r="H1046203" s="75"/>
      <c r="J1046203" s="75"/>
    </row>
    <row r="1046204" s="53" customFormat="1" spans="7:10">
      <c r="G1046204" s="88"/>
      <c r="H1046204" s="75"/>
      <c r="J1046204" s="75"/>
    </row>
    <row r="1046205" s="53" customFormat="1" spans="7:10">
      <c r="G1046205" s="88"/>
      <c r="H1046205" s="75"/>
      <c r="J1046205" s="75"/>
    </row>
    <row r="1046206" s="53" customFormat="1" spans="7:10">
      <c r="G1046206" s="88"/>
      <c r="H1046206" s="75"/>
      <c r="J1046206" s="75"/>
    </row>
    <row r="1046207" s="53" customFormat="1" spans="7:10">
      <c r="G1046207" s="88"/>
      <c r="H1046207" s="75"/>
      <c r="J1046207" s="75"/>
    </row>
    <row r="1046208" s="53" customFormat="1" spans="7:10">
      <c r="G1046208" s="88"/>
      <c r="H1046208" s="75"/>
      <c r="J1046208" s="75"/>
    </row>
    <row r="1046209" s="53" customFormat="1" spans="7:10">
      <c r="G1046209" s="88"/>
      <c r="H1046209" s="75"/>
      <c r="J1046209" s="75"/>
    </row>
    <row r="1046210" s="53" customFormat="1" spans="7:10">
      <c r="G1046210" s="88"/>
      <c r="H1046210" s="75"/>
      <c r="J1046210" s="75"/>
    </row>
    <row r="1046211" s="53" customFormat="1" spans="7:10">
      <c r="G1046211" s="88"/>
      <c r="H1046211" s="75"/>
      <c r="J1046211" s="75"/>
    </row>
    <row r="1046212" s="53" customFormat="1" spans="7:10">
      <c r="G1046212" s="88"/>
      <c r="H1046212" s="75"/>
      <c r="J1046212" s="75"/>
    </row>
    <row r="1046213" s="53" customFormat="1" spans="7:10">
      <c r="G1046213" s="88"/>
      <c r="H1046213" s="75"/>
      <c r="J1046213" s="75"/>
    </row>
    <row r="1046214" s="53" customFormat="1" spans="7:10">
      <c r="G1046214" s="88"/>
      <c r="H1046214" s="75"/>
      <c r="J1046214" s="75"/>
    </row>
    <row r="1046215" s="53" customFormat="1" spans="7:10">
      <c r="G1046215" s="88"/>
      <c r="H1046215" s="75"/>
      <c r="J1046215" s="75"/>
    </row>
    <row r="1046216" s="53" customFormat="1" spans="7:10">
      <c r="G1046216" s="88"/>
      <c r="H1046216" s="75"/>
      <c r="J1046216" s="75"/>
    </row>
    <row r="1046217" s="53" customFormat="1" spans="7:10">
      <c r="G1046217" s="88"/>
      <c r="H1046217" s="75"/>
      <c r="J1046217" s="75"/>
    </row>
    <row r="1046218" s="53" customFormat="1" spans="7:10">
      <c r="G1046218" s="88"/>
      <c r="H1046218" s="75"/>
      <c r="J1046218" s="75"/>
    </row>
    <row r="1046219" s="53" customFormat="1" spans="7:10">
      <c r="G1046219" s="88"/>
      <c r="H1046219" s="75"/>
      <c r="J1046219" s="75"/>
    </row>
    <row r="1046220" s="53" customFormat="1" spans="7:10">
      <c r="G1046220" s="88"/>
      <c r="H1046220" s="75"/>
      <c r="J1046220" s="75"/>
    </row>
    <row r="1046221" s="53" customFormat="1" spans="7:10">
      <c r="G1046221" s="88"/>
      <c r="H1046221" s="75"/>
      <c r="J1046221" s="75"/>
    </row>
    <row r="1046222" s="53" customFormat="1" spans="7:10">
      <c r="G1046222" s="88"/>
      <c r="H1046222" s="75"/>
      <c r="J1046222" s="75"/>
    </row>
    <row r="1046223" s="53" customFormat="1" spans="7:10">
      <c r="G1046223" s="88"/>
      <c r="H1046223" s="75"/>
      <c r="J1046223" s="75"/>
    </row>
    <row r="1046224" s="53" customFormat="1" spans="7:10">
      <c r="G1046224" s="88"/>
      <c r="H1046224" s="75"/>
      <c r="J1046224" s="75"/>
    </row>
    <row r="1046225" s="53" customFormat="1" spans="7:10">
      <c r="G1046225" s="88"/>
      <c r="H1046225" s="75"/>
      <c r="J1046225" s="75"/>
    </row>
    <row r="1046226" s="53" customFormat="1" spans="7:10">
      <c r="G1046226" s="88"/>
      <c r="H1046226" s="75"/>
      <c r="J1046226" s="75"/>
    </row>
    <row r="1046227" s="53" customFormat="1" spans="7:10">
      <c r="G1046227" s="88"/>
      <c r="H1046227" s="75"/>
      <c r="J1046227" s="75"/>
    </row>
    <row r="1046228" s="53" customFormat="1" spans="7:10">
      <c r="G1046228" s="88"/>
      <c r="H1046228" s="75"/>
      <c r="J1046228" s="75"/>
    </row>
    <row r="1046229" s="53" customFormat="1" spans="7:10">
      <c r="G1046229" s="88"/>
      <c r="H1046229" s="75"/>
      <c r="J1046229" s="75"/>
    </row>
    <row r="1046230" s="53" customFormat="1" spans="7:10">
      <c r="G1046230" s="88"/>
      <c r="H1046230" s="75"/>
      <c r="J1046230" s="75"/>
    </row>
    <row r="1046231" s="53" customFormat="1" spans="7:10">
      <c r="G1046231" s="88"/>
      <c r="H1046231" s="75"/>
      <c r="J1046231" s="75"/>
    </row>
    <row r="1046232" s="53" customFormat="1" spans="7:10">
      <c r="G1046232" s="88"/>
      <c r="H1046232" s="75"/>
      <c r="J1046232" s="75"/>
    </row>
    <row r="1046233" s="53" customFormat="1" spans="7:10">
      <c r="G1046233" s="88"/>
      <c r="H1046233" s="75"/>
      <c r="J1046233" s="75"/>
    </row>
    <row r="1046234" s="53" customFormat="1" spans="7:10">
      <c r="G1046234" s="88"/>
      <c r="H1046234" s="75"/>
      <c r="J1046234" s="75"/>
    </row>
    <row r="1046235" s="53" customFormat="1" spans="7:10">
      <c r="G1046235" s="88"/>
      <c r="H1046235" s="75"/>
      <c r="J1046235" s="75"/>
    </row>
    <row r="1046236" s="53" customFormat="1" spans="7:10">
      <c r="G1046236" s="88"/>
      <c r="H1046236" s="75"/>
      <c r="J1046236" s="75"/>
    </row>
    <row r="1046237" s="53" customFormat="1" spans="7:10">
      <c r="G1046237" s="88"/>
      <c r="H1046237" s="75"/>
      <c r="J1046237" s="75"/>
    </row>
    <row r="1046238" s="53" customFormat="1" spans="7:10">
      <c r="G1046238" s="88"/>
      <c r="H1046238" s="75"/>
      <c r="J1046238" s="75"/>
    </row>
    <row r="1046239" s="53" customFormat="1" spans="7:10">
      <c r="G1046239" s="88"/>
      <c r="H1046239" s="75"/>
      <c r="J1046239" s="75"/>
    </row>
    <row r="1046240" s="53" customFormat="1" spans="7:10">
      <c r="G1046240" s="88"/>
      <c r="H1046240" s="75"/>
      <c r="J1046240" s="75"/>
    </row>
    <row r="1046241" s="53" customFormat="1" spans="7:10">
      <c r="G1046241" s="88"/>
      <c r="H1046241" s="75"/>
      <c r="J1046241" s="75"/>
    </row>
    <row r="1046242" s="53" customFormat="1" spans="7:10">
      <c r="G1046242" s="88"/>
      <c r="H1046242" s="75"/>
      <c r="J1046242" s="75"/>
    </row>
    <row r="1046243" s="53" customFormat="1" spans="7:10">
      <c r="G1046243" s="88"/>
      <c r="H1046243" s="75"/>
      <c r="J1046243" s="75"/>
    </row>
    <row r="1046244" s="53" customFormat="1" spans="7:10">
      <c r="G1046244" s="88"/>
      <c r="H1046244" s="75"/>
      <c r="J1046244" s="75"/>
    </row>
    <row r="1046245" s="53" customFormat="1" spans="7:10">
      <c r="G1046245" s="88"/>
      <c r="H1046245" s="75"/>
      <c r="J1046245" s="75"/>
    </row>
    <row r="1046246" s="53" customFormat="1" spans="7:10">
      <c r="G1046246" s="88"/>
      <c r="H1046246" s="75"/>
      <c r="J1046246" s="75"/>
    </row>
    <row r="1046247" s="53" customFormat="1" spans="7:10">
      <c r="G1046247" s="88"/>
      <c r="H1046247" s="75"/>
      <c r="J1046247" s="75"/>
    </row>
    <row r="1046248" s="53" customFormat="1" spans="7:10">
      <c r="G1046248" s="88"/>
      <c r="H1046248" s="75"/>
      <c r="J1046248" s="75"/>
    </row>
    <row r="1046249" s="53" customFormat="1" spans="7:10">
      <c r="G1046249" s="88"/>
      <c r="H1046249" s="75"/>
      <c r="J1046249" s="75"/>
    </row>
    <row r="1046250" s="53" customFormat="1" spans="7:10">
      <c r="G1046250" s="88"/>
      <c r="H1046250" s="75"/>
      <c r="J1046250" s="75"/>
    </row>
    <row r="1046251" s="53" customFormat="1" spans="7:10">
      <c r="G1046251" s="88"/>
      <c r="H1046251" s="75"/>
      <c r="J1046251" s="75"/>
    </row>
    <row r="1046252" s="53" customFormat="1" spans="7:10">
      <c r="G1046252" s="88"/>
      <c r="H1046252" s="75"/>
      <c r="J1046252" s="75"/>
    </row>
    <row r="1046253" s="53" customFormat="1" spans="7:10">
      <c r="G1046253" s="88"/>
      <c r="H1046253" s="75"/>
      <c r="J1046253" s="75"/>
    </row>
    <row r="1046254" s="53" customFormat="1" spans="7:10">
      <c r="G1046254" s="88"/>
      <c r="H1046254" s="75"/>
      <c r="J1046254" s="75"/>
    </row>
    <row r="1046255" s="53" customFormat="1" spans="7:10">
      <c r="G1046255" s="88"/>
      <c r="H1046255" s="75"/>
      <c r="J1046255" s="75"/>
    </row>
    <row r="1046256" s="53" customFormat="1" spans="7:10">
      <c r="G1046256" s="88"/>
      <c r="H1046256" s="75"/>
      <c r="J1046256" s="75"/>
    </row>
    <row r="1046257" s="53" customFormat="1" spans="7:10">
      <c r="G1046257" s="88"/>
      <c r="H1046257" s="75"/>
      <c r="J1046257" s="75"/>
    </row>
    <row r="1046258" s="53" customFormat="1" spans="7:10">
      <c r="G1046258" s="88"/>
      <c r="H1046258" s="75"/>
      <c r="J1046258" s="75"/>
    </row>
    <row r="1046259" s="53" customFormat="1" spans="7:10">
      <c r="G1046259" s="88"/>
      <c r="H1046259" s="75"/>
      <c r="J1046259" s="75"/>
    </row>
    <row r="1046260" s="53" customFormat="1" spans="7:10">
      <c r="G1046260" s="88"/>
      <c r="H1046260" s="75"/>
      <c r="J1046260" s="75"/>
    </row>
    <row r="1046261" s="53" customFormat="1" spans="7:10">
      <c r="G1046261" s="88"/>
      <c r="H1046261" s="75"/>
      <c r="J1046261" s="75"/>
    </row>
    <row r="1046262" s="53" customFormat="1" spans="7:10">
      <c r="G1046262" s="88"/>
      <c r="H1046262" s="75"/>
      <c r="J1046262" s="75"/>
    </row>
    <row r="1046263" s="53" customFormat="1" spans="7:10">
      <c r="G1046263" s="88"/>
      <c r="H1046263" s="75"/>
      <c r="J1046263" s="75"/>
    </row>
    <row r="1046264" s="53" customFormat="1" spans="7:10">
      <c r="G1046264" s="88"/>
      <c r="H1046264" s="75"/>
      <c r="J1046264" s="75"/>
    </row>
    <row r="1046265" s="53" customFormat="1" spans="7:10">
      <c r="G1046265" s="88"/>
      <c r="H1046265" s="75"/>
      <c r="J1046265" s="75"/>
    </row>
    <row r="1046266" s="53" customFormat="1" spans="7:10">
      <c r="G1046266" s="88"/>
      <c r="H1046266" s="75"/>
      <c r="J1046266" s="75"/>
    </row>
    <row r="1046267" s="53" customFormat="1" spans="7:10">
      <c r="G1046267" s="88"/>
      <c r="H1046267" s="75"/>
      <c r="J1046267" s="75"/>
    </row>
    <row r="1046268" s="53" customFormat="1" spans="7:10">
      <c r="G1046268" s="88"/>
      <c r="H1046268" s="75"/>
      <c r="J1046268" s="75"/>
    </row>
    <row r="1046269" s="53" customFormat="1" spans="7:10">
      <c r="G1046269" s="88"/>
      <c r="H1046269" s="75"/>
      <c r="J1046269" s="75"/>
    </row>
    <row r="1046270" s="53" customFormat="1" spans="7:10">
      <c r="G1046270" s="88"/>
      <c r="H1046270" s="75"/>
      <c r="J1046270" s="75"/>
    </row>
    <row r="1046271" s="53" customFormat="1" spans="7:10">
      <c r="G1046271" s="88"/>
      <c r="H1046271" s="75"/>
      <c r="J1046271" s="75"/>
    </row>
    <row r="1046272" s="53" customFormat="1" spans="7:10">
      <c r="G1046272" s="88"/>
      <c r="H1046272" s="75"/>
      <c r="J1046272" s="75"/>
    </row>
    <row r="1046273" s="53" customFormat="1" spans="7:10">
      <c r="G1046273" s="88"/>
      <c r="H1046273" s="75"/>
      <c r="J1046273" s="75"/>
    </row>
    <row r="1046274" s="53" customFormat="1" spans="7:10">
      <c r="G1046274" s="88"/>
      <c r="H1046274" s="75"/>
      <c r="J1046274" s="75"/>
    </row>
    <row r="1046275" s="53" customFormat="1" spans="7:10">
      <c r="G1046275" s="88"/>
      <c r="H1046275" s="75"/>
      <c r="J1046275" s="75"/>
    </row>
    <row r="1046276" s="53" customFormat="1" spans="7:10">
      <c r="G1046276" s="88"/>
      <c r="H1046276" s="75"/>
      <c r="J1046276" s="75"/>
    </row>
    <row r="1046277" s="53" customFormat="1" spans="7:10">
      <c r="G1046277" s="88"/>
      <c r="H1046277" s="75"/>
      <c r="J1046277" s="75"/>
    </row>
    <row r="1046278" s="53" customFormat="1" spans="7:10">
      <c r="G1046278" s="88"/>
      <c r="H1046278" s="75"/>
      <c r="J1046278" s="75"/>
    </row>
    <row r="1046279" s="53" customFormat="1" spans="7:10">
      <c r="G1046279" s="88"/>
      <c r="H1046279" s="75"/>
      <c r="J1046279" s="75"/>
    </row>
    <row r="1046280" s="53" customFormat="1" spans="7:10">
      <c r="G1046280" s="88"/>
      <c r="H1046280" s="75"/>
      <c r="J1046280" s="75"/>
    </row>
    <row r="1046281" s="53" customFormat="1" spans="7:10">
      <c r="G1046281" s="88"/>
      <c r="H1046281" s="75"/>
      <c r="J1046281" s="75"/>
    </row>
    <row r="1046282" s="53" customFormat="1" spans="7:10">
      <c r="G1046282" s="88"/>
      <c r="H1046282" s="75"/>
      <c r="J1046282" s="75"/>
    </row>
    <row r="1046283" s="53" customFormat="1" spans="7:10">
      <c r="G1046283" s="88"/>
      <c r="H1046283" s="75"/>
      <c r="J1046283" s="75"/>
    </row>
    <row r="1046284" s="53" customFormat="1" spans="7:10">
      <c r="G1046284" s="88"/>
      <c r="H1046284" s="75"/>
      <c r="J1046284" s="75"/>
    </row>
    <row r="1046285" s="53" customFormat="1" spans="7:10">
      <c r="G1046285" s="88"/>
      <c r="H1046285" s="75"/>
      <c r="J1046285" s="75"/>
    </row>
    <row r="1046286" s="53" customFormat="1" spans="7:10">
      <c r="G1046286" s="88"/>
      <c r="H1046286" s="75"/>
      <c r="J1046286" s="75"/>
    </row>
    <row r="1046287" s="53" customFormat="1" spans="7:10">
      <c r="G1046287" s="88"/>
      <c r="H1046287" s="75"/>
      <c r="J1046287" s="75"/>
    </row>
    <row r="1046288" s="53" customFormat="1" spans="7:10">
      <c r="G1046288" s="88"/>
      <c r="H1046288" s="75"/>
      <c r="J1046288" s="75"/>
    </row>
    <row r="1046289" s="53" customFormat="1" spans="7:10">
      <c r="G1046289" s="88"/>
      <c r="H1046289" s="75"/>
      <c r="J1046289" s="75"/>
    </row>
    <row r="1046290" s="53" customFormat="1" spans="7:10">
      <c r="G1046290" s="88"/>
      <c r="H1046290" s="75"/>
      <c r="J1046290" s="75"/>
    </row>
    <row r="1046291" s="53" customFormat="1" spans="7:10">
      <c r="G1046291" s="88"/>
      <c r="H1046291" s="75"/>
      <c r="J1046291" s="75"/>
    </row>
    <row r="1046292" s="53" customFormat="1" spans="7:10">
      <c r="G1046292" s="88"/>
      <c r="H1046292" s="75"/>
      <c r="J1046292" s="75"/>
    </row>
    <row r="1046293" s="53" customFormat="1" spans="7:10">
      <c r="G1046293" s="88"/>
      <c r="H1046293" s="75"/>
      <c r="J1046293" s="75"/>
    </row>
    <row r="1046294" s="53" customFormat="1" spans="7:10">
      <c r="G1046294" s="88"/>
      <c r="H1046294" s="75"/>
      <c r="J1046294" s="75"/>
    </row>
    <row r="1046295" s="53" customFormat="1" spans="7:10">
      <c r="G1046295" s="88"/>
      <c r="H1046295" s="75"/>
      <c r="J1046295" s="75"/>
    </row>
    <row r="1046296" s="53" customFormat="1" spans="7:10">
      <c r="G1046296" s="88"/>
      <c r="H1046296" s="75"/>
      <c r="J1046296" s="75"/>
    </row>
    <row r="1046297" s="53" customFormat="1" spans="7:10">
      <c r="G1046297" s="88"/>
      <c r="H1046297" s="75"/>
      <c r="J1046297" s="75"/>
    </row>
    <row r="1046298" s="53" customFormat="1" spans="7:10">
      <c r="G1046298" s="88"/>
      <c r="H1046298" s="75"/>
      <c r="J1046298" s="75"/>
    </row>
    <row r="1046299" s="53" customFormat="1" spans="7:10">
      <c r="G1046299" s="88"/>
      <c r="H1046299" s="75"/>
      <c r="J1046299" s="75"/>
    </row>
    <row r="1046300" s="53" customFormat="1" spans="7:10">
      <c r="G1046300" s="88"/>
      <c r="H1046300" s="75"/>
      <c r="J1046300" s="75"/>
    </row>
    <row r="1046301" s="53" customFormat="1" spans="7:10">
      <c r="G1046301" s="88"/>
      <c r="H1046301" s="75"/>
      <c r="J1046301" s="75"/>
    </row>
    <row r="1046302" s="53" customFormat="1" spans="7:10">
      <c r="G1046302" s="88"/>
      <c r="H1046302" s="75"/>
      <c r="J1046302" s="75"/>
    </row>
    <row r="1046303" s="53" customFormat="1" spans="7:10">
      <c r="G1046303" s="88"/>
      <c r="H1046303" s="75"/>
      <c r="J1046303" s="75"/>
    </row>
    <row r="1046304" s="53" customFormat="1" spans="7:10">
      <c r="G1046304" s="88"/>
      <c r="H1046304" s="75"/>
      <c r="J1046304" s="75"/>
    </row>
    <row r="1046305" s="53" customFormat="1" spans="7:10">
      <c r="G1046305" s="88"/>
      <c r="H1046305" s="75"/>
      <c r="J1046305" s="75"/>
    </row>
    <row r="1046306" s="53" customFormat="1" spans="7:10">
      <c r="G1046306" s="88"/>
      <c r="H1046306" s="75"/>
      <c r="J1046306" s="75"/>
    </row>
    <row r="1046307" s="53" customFormat="1" spans="7:10">
      <c r="G1046307" s="88"/>
      <c r="H1046307" s="75"/>
      <c r="J1046307" s="75"/>
    </row>
    <row r="1046308" s="53" customFormat="1" spans="7:10">
      <c r="G1046308" s="88"/>
      <c r="H1046308" s="75"/>
      <c r="J1046308" s="75"/>
    </row>
    <row r="1046309" s="53" customFormat="1" spans="7:10">
      <c r="G1046309" s="88"/>
      <c r="H1046309" s="75"/>
      <c r="J1046309" s="75"/>
    </row>
    <row r="1046310" s="53" customFormat="1" spans="7:10">
      <c r="G1046310" s="88"/>
      <c r="H1046310" s="75"/>
      <c r="J1046310" s="75"/>
    </row>
    <row r="1046311" s="53" customFormat="1" spans="7:10">
      <c r="G1046311" s="88"/>
      <c r="H1046311" s="75"/>
      <c r="J1046311" s="75"/>
    </row>
    <row r="1046312" s="53" customFormat="1" spans="7:10">
      <c r="G1046312" s="88"/>
      <c r="H1046312" s="75"/>
      <c r="J1046312" s="75"/>
    </row>
    <row r="1046313" s="53" customFormat="1" spans="7:10">
      <c r="G1046313" s="88"/>
      <c r="H1046313" s="75"/>
      <c r="J1046313" s="75"/>
    </row>
    <row r="1046314" s="53" customFormat="1" spans="7:10">
      <c r="G1046314" s="88"/>
      <c r="H1046314" s="75"/>
      <c r="J1046314" s="75"/>
    </row>
    <row r="1046315" s="53" customFormat="1" spans="7:10">
      <c r="G1046315" s="88"/>
      <c r="H1046315" s="75"/>
      <c r="J1046315" s="75"/>
    </row>
    <row r="1046316" s="53" customFormat="1" spans="7:10">
      <c r="G1046316" s="88"/>
      <c r="H1046316" s="75"/>
      <c r="J1046316" s="75"/>
    </row>
    <row r="1046317" s="53" customFormat="1" spans="7:10">
      <c r="G1046317" s="88"/>
      <c r="H1046317" s="75"/>
      <c r="J1046317" s="75"/>
    </row>
    <row r="1046318" s="53" customFormat="1" spans="7:10">
      <c r="G1046318" s="88"/>
      <c r="H1046318" s="75"/>
      <c r="J1046318" s="75"/>
    </row>
    <row r="1046319" s="53" customFormat="1" spans="7:10">
      <c r="G1046319" s="88"/>
      <c r="H1046319" s="75"/>
      <c r="J1046319" s="75"/>
    </row>
    <row r="1046320" s="53" customFormat="1" spans="7:10">
      <c r="G1046320" s="88"/>
      <c r="H1046320" s="75"/>
      <c r="J1046320" s="75"/>
    </row>
    <row r="1046321" s="53" customFormat="1" spans="7:10">
      <c r="G1046321" s="88"/>
      <c r="H1046321" s="75"/>
      <c r="J1046321" s="75"/>
    </row>
    <row r="1046322" s="53" customFormat="1" spans="7:10">
      <c r="G1046322" s="88"/>
      <c r="H1046322" s="75"/>
      <c r="J1046322" s="75"/>
    </row>
    <row r="1046323" s="53" customFormat="1" spans="7:10">
      <c r="G1046323" s="88"/>
      <c r="H1046323" s="75"/>
      <c r="J1046323" s="75"/>
    </row>
    <row r="1046324" s="53" customFormat="1" spans="7:10">
      <c r="G1046324" s="88"/>
      <c r="H1046324" s="75"/>
      <c r="J1046324" s="75"/>
    </row>
    <row r="1046325" s="53" customFormat="1" spans="7:10">
      <c r="G1046325" s="88"/>
      <c r="H1046325" s="75"/>
      <c r="J1046325" s="75"/>
    </row>
    <row r="1046326" s="53" customFormat="1" spans="7:10">
      <c r="G1046326" s="88"/>
      <c r="H1046326" s="75"/>
      <c r="J1046326" s="75"/>
    </row>
    <row r="1046327" s="53" customFormat="1" spans="7:10">
      <c r="G1046327" s="88"/>
      <c r="H1046327" s="75"/>
      <c r="J1046327" s="75"/>
    </row>
    <row r="1046328" s="53" customFormat="1" spans="7:10">
      <c r="G1046328" s="88"/>
      <c r="H1046328" s="75"/>
      <c r="J1046328" s="75"/>
    </row>
    <row r="1046329" s="53" customFormat="1" spans="7:10">
      <c r="G1046329" s="88"/>
      <c r="H1046329" s="75"/>
      <c r="J1046329" s="75"/>
    </row>
    <row r="1046330" s="53" customFormat="1" spans="7:10">
      <c r="G1046330" s="88"/>
      <c r="H1046330" s="75"/>
      <c r="J1046330" s="75"/>
    </row>
    <row r="1046331" s="53" customFormat="1" spans="7:10">
      <c r="G1046331" s="88"/>
      <c r="H1046331" s="75"/>
      <c r="J1046331" s="75"/>
    </row>
    <row r="1046332" s="53" customFormat="1" spans="7:10">
      <c r="G1046332" s="88"/>
      <c r="H1046332" s="75"/>
      <c r="J1046332" s="75"/>
    </row>
    <row r="1046333" s="53" customFormat="1" spans="7:10">
      <c r="G1046333" s="88"/>
      <c r="H1046333" s="75"/>
      <c r="J1046333" s="75"/>
    </row>
    <row r="1046334" s="53" customFormat="1" spans="7:10">
      <c r="G1046334" s="88"/>
      <c r="H1046334" s="75"/>
      <c r="J1046334" s="75"/>
    </row>
    <row r="1046335" s="53" customFormat="1" spans="7:10">
      <c r="G1046335" s="88"/>
      <c r="H1046335" s="75"/>
      <c r="J1046335" s="75"/>
    </row>
    <row r="1046336" s="53" customFormat="1" spans="7:10">
      <c r="G1046336" s="88"/>
      <c r="H1046336" s="75"/>
      <c r="J1046336" s="75"/>
    </row>
    <row r="1046337" s="53" customFormat="1" spans="7:10">
      <c r="G1046337" s="88"/>
      <c r="H1046337" s="75"/>
      <c r="J1046337" s="75"/>
    </row>
    <row r="1046338" s="53" customFormat="1" spans="7:10">
      <c r="G1046338" s="88"/>
      <c r="H1046338" s="75"/>
      <c r="J1046338" s="75"/>
    </row>
    <row r="1046339" s="53" customFormat="1" spans="7:10">
      <c r="G1046339" s="88"/>
      <c r="H1046339" s="75"/>
      <c r="J1046339" s="75"/>
    </row>
    <row r="1046340" s="53" customFormat="1" spans="7:10">
      <c r="G1046340" s="88"/>
      <c r="H1046340" s="75"/>
      <c r="J1046340" s="75"/>
    </row>
    <row r="1046341" s="53" customFormat="1" spans="7:10">
      <c r="G1046341" s="88"/>
      <c r="H1046341" s="75"/>
      <c r="J1046341" s="75"/>
    </row>
    <row r="1046342" s="53" customFormat="1" spans="7:10">
      <c r="G1046342" s="88"/>
      <c r="H1046342" s="75"/>
      <c r="J1046342" s="75"/>
    </row>
    <row r="1046343" s="53" customFormat="1" spans="7:10">
      <c r="G1046343" s="88"/>
      <c r="H1046343" s="75"/>
      <c r="J1046343" s="75"/>
    </row>
    <row r="1046344" s="53" customFormat="1" spans="7:10">
      <c r="G1046344" s="88"/>
      <c r="H1046344" s="75"/>
      <c r="J1046344" s="75"/>
    </row>
    <row r="1046345" s="53" customFormat="1" spans="7:10">
      <c r="G1046345" s="88"/>
      <c r="H1046345" s="75"/>
      <c r="J1046345" s="75"/>
    </row>
    <row r="1046346" s="53" customFormat="1" spans="7:10">
      <c r="G1046346" s="88"/>
      <c r="H1046346" s="75"/>
      <c r="J1046346" s="75"/>
    </row>
    <row r="1046347" s="53" customFormat="1" spans="7:10">
      <c r="G1046347" s="88"/>
      <c r="H1046347" s="75"/>
      <c r="J1046347" s="75"/>
    </row>
    <row r="1046348" s="53" customFormat="1" spans="7:10">
      <c r="G1046348" s="88"/>
      <c r="H1046348" s="75"/>
      <c r="J1046348" s="75"/>
    </row>
    <row r="1046349" s="53" customFormat="1" spans="7:10">
      <c r="G1046349" s="88"/>
      <c r="H1046349" s="75"/>
      <c r="J1046349" s="75"/>
    </row>
    <row r="1046350" s="53" customFormat="1" spans="7:10">
      <c r="G1046350" s="88"/>
      <c r="H1046350" s="75"/>
      <c r="J1046350" s="75"/>
    </row>
    <row r="1046351" s="53" customFormat="1" spans="7:10">
      <c r="G1046351" s="88"/>
      <c r="H1046351" s="75"/>
      <c r="J1046351" s="75"/>
    </row>
    <row r="1046352" s="53" customFormat="1" spans="7:10">
      <c r="G1046352" s="88"/>
      <c r="H1046352" s="75"/>
      <c r="J1046352" s="75"/>
    </row>
    <row r="1046353" s="53" customFormat="1" spans="7:10">
      <c r="G1046353" s="88"/>
      <c r="H1046353" s="75"/>
      <c r="J1046353" s="75"/>
    </row>
    <row r="1046354" s="53" customFormat="1" spans="7:10">
      <c r="G1046354" s="88"/>
      <c r="H1046354" s="75"/>
      <c r="J1046354" s="75"/>
    </row>
    <row r="1046355" s="53" customFormat="1" spans="7:10">
      <c r="G1046355" s="88"/>
      <c r="H1046355" s="75"/>
      <c r="J1046355" s="75"/>
    </row>
    <row r="1046356" s="53" customFormat="1" spans="7:10">
      <c r="G1046356" s="88"/>
      <c r="H1046356" s="75"/>
      <c r="J1046356" s="75"/>
    </row>
    <row r="1046357" s="53" customFormat="1" spans="7:10">
      <c r="G1046357" s="88"/>
      <c r="H1046357" s="75"/>
      <c r="J1046357" s="75"/>
    </row>
    <row r="1046358" s="53" customFormat="1" spans="7:10">
      <c r="G1046358" s="88"/>
      <c r="H1046358" s="75"/>
      <c r="J1046358" s="75"/>
    </row>
    <row r="1046359" s="53" customFormat="1" spans="7:10">
      <c r="G1046359" s="88"/>
      <c r="H1046359" s="75"/>
      <c r="J1046359" s="75"/>
    </row>
    <row r="1046360" s="53" customFormat="1" spans="7:10">
      <c r="G1046360" s="88"/>
      <c r="H1046360" s="75"/>
      <c r="J1046360" s="75"/>
    </row>
    <row r="1046361" s="53" customFormat="1" spans="7:10">
      <c r="G1046361" s="88"/>
      <c r="H1046361" s="75"/>
      <c r="J1046361" s="75"/>
    </row>
    <row r="1046362" s="53" customFormat="1" spans="7:10">
      <c r="G1046362" s="88"/>
      <c r="H1046362" s="75"/>
      <c r="J1046362" s="75"/>
    </row>
    <row r="1046363" s="53" customFormat="1" spans="7:10">
      <c r="G1046363" s="88"/>
      <c r="H1046363" s="75"/>
      <c r="J1046363" s="75"/>
    </row>
    <row r="1046364" s="53" customFormat="1" spans="7:10">
      <c r="G1046364" s="88"/>
      <c r="H1046364" s="75"/>
      <c r="J1046364" s="75"/>
    </row>
    <row r="1046365" s="53" customFormat="1" spans="7:10">
      <c r="G1046365" s="88"/>
      <c r="H1046365" s="75"/>
      <c r="J1046365" s="75"/>
    </row>
    <row r="1046366" s="53" customFormat="1" spans="7:10">
      <c r="G1046366" s="88"/>
      <c r="H1046366" s="75"/>
      <c r="J1046366" s="75"/>
    </row>
    <row r="1046367" s="53" customFormat="1" spans="7:10">
      <c r="G1046367" s="88"/>
      <c r="H1046367" s="75"/>
      <c r="J1046367" s="75"/>
    </row>
    <row r="1046368" s="53" customFormat="1" spans="7:10">
      <c r="G1046368" s="88"/>
      <c r="H1046368" s="75"/>
      <c r="J1046368" s="75"/>
    </row>
    <row r="1046369" s="53" customFormat="1" spans="7:10">
      <c r="G1046369" s="88"/>
      <c r="H1046369" s="75"/>
      <c r="J1046369" s="75"/>
    </row>
    <row r="1046370" s="53" customFormat="1" spans="7:10">
      <c r="G1046370" s="88"/>
      <c r="H1046370" s="75"/>
      <c r="J1046370" s="75"/>
    </row>
    <row r="1046371" s="53" customFormat="1" spans="7:10">
      <c r="G1046371" s="88"/>
      <c r="H1046371" s="75"/>
      <c r="J1046371" s="75"/>
    </row>
    <row r="1046372" s="53" customFormat="1" spans="7:10">
      <c r="G1046372" s="88"/>
      <c r="H1046372" s="75"/>
      <c r="J1046372" s="75"/>
    </row>
    <row r="1046373" s="53" customFormat="1" spans="7:10">
      <c r="G1046373" s="88"/>
      <c r="H1046373" s="75"/>
      <c r="J1046373" s="75"/>
    </row>
    <row r="1046374" s="53" customFormat="1" spans="7:10">
      <c r="G1046374" s="88"/>
      <c r="H1046374" s="75"/>
      <c r="J1046374" s="75"/>
    </row>
    <row r="1046375" s="53" customFormat="1" spans="7:10">
      <c r="G1046375" s="88"/>
      <c r="H1046375" s="75"/>
      <c r="J1046375" s="75"/>
    </row>
    <row r="1046376" s="53" customFormat="1" spans="7:10">
      <c r="G1046376" s="88"/>
      <c r="H1046376" s="75"/>
      <c r="J1046376" s="75"/>
    </row>
    <row r="1046377" s="53" customFormat="1" spans="7:10">
      <c r="G1046377" s="88"/>
      <c r="H1046377" s="75"/>
      <c r="J1046377" s="75"/>
    </row>
    <row r="1046378" s="53" customFormat="1" spans="7:10">
      <c r="G1046378" s="88"/>
      <c r="H1046378" s="75"/>
      <c r="J1046378" s="75"/>
    </row>
    <row r="1046379" s="53" customFormat="1" spans="7:10">
      <c r="G1046379" s="88"/>
      <c r="H1046379" s="75"/>
      <c r="J1046379" s="75"/>
    </row>
    <row r="1046380" s="53" customFormat="1" spans="7:10">
      <c r="G1046380" s="88"/>
      <c r="H1046380" s="75"/>
      <c r="J1046380" s="75"/>
    </row>
    <row r="1046381" s="53" customFormat="1" spans="7:10">
      <c r="G1046381" s="88"/>
      <c r="H1046381" s="75"/>
      <c r="J1046381" s="75"/>
    </row>
    <row r="1046382" s="53" customFormat="1" spans="7:10">
      <c r="G1046382" s="88"/>
      <c r="H1046382" s="75"/>
      <c r="J1046382" s="75"/>
    </row>
    <row r="1046383" s="53" customFormat="1" spans="7:10">
      <c r="G1046383" s="88"/>
      <c r="H1046383" s="75"/>
      <c r="J1046383" s="75"/>
    </row>
    <row r="1046384" s="53" customFormat="1" spans="7:10">
      <c r="G1046384" s="88"/>
      <c r="H1046384" s="75"/>
      <c r="J1046384" s="75"/>
    </row>
    <row r="1046385" s="53" customFormat="1" spans="7:10">
      <c r="G1046385" s="88"/>
      <c r="H1046385" s="75"/>
      <c r="J1046385" s="75"/>
    </row>
    <row r="1046386" s="53" customFormat="1" spans="7:10">
      <c r="G1046386" s="88"/>
      <c r="H1046386" s="75"/>
      <c r="J1046386" s="75"/>
    </row>
    <row r="1046387" s="53" customFormat="1" spans="7:10">
      <c r="G1046387" s="88"/>
      <c r="H1046387" s="75"/>
      <c r="J1046387" s="75"/>
    </row>
    <row r="1046388" s="53" customFormat="1" spans="7:10">
      <c r="G1046388" s="88"/>
      <c r="H1046388" s="75"/>
      <c r="J1046388" s="75"/>
    </row>
    <row r="1046389" s="53" customFormat="1" spans="7:10">
      <c r="G1046389" s="88"/>
      <c r="H1046389" s="75"/>
      <c r="J1046389" s="75"/>
    </row>
    <row r="1046390" s="53" customFormat="1" spans="7:10">
      <c r="G1046390" s="88"/>
      <c r="H1046390" s="75"/>
      <c r="J1046390" s="75"/>
    </row>
    <row r="1046391" s="53" customFormat="1" spans="7:10">
      <c r="G1046391" s="88"/>
      <c r="H1046391" s="75"/>
      <c r="J1046391" s="75"/>
    </row>
    <row r="1046392" s="53" customFormat="1" spans="7:10">
      <c r="G1046392" s="88"/>
      <c r="H1046392" s="75"/>
      <c r="J1046392" s="75"/>
    </row>
    <row r="1046393" s="53" customFormat="1" spans="7:10">
      <c r="G1046393" s="88"/>
      <c r="H1046393" s="75"/>
      <c r="J1046393" s="75"/>
    </row>
    <row r="1046394" s="53" customFormat="1" spans="7:10">
      <c r="G1046394" s="88"/>
      <c r="H1046394" s="75"/>
      <c r="J1046394" s="75"/>
    </row>
    <row r="1046395" s="53" customFormat="1" spans="7:10">
      <c r="G1046395" s="88"/>
      <c r="H1046395" s="75"/>
      <c r="J1046395" s="75"/>
    </row>
    <row r="1046396" s="53" customFormat="1" spans="7:10">
      <c r="G1046396" s="88"/>
      <c r="H1046396" s="75"/>
      <c r="J1046396" s="75"/>
    </row>
    <row r="1046397" s="53" customFormat="1" spans="7:10">
      <c r="G1046397" s="88"/>
      <c r="H1046397" s="75"/>
      <c r="J1046397" s="75"/>
    </row>
    <row r="1046398" s="53" customFormat="1" spans="7:10">
      <c r="G1046398" s="88"/>
      <c r="H1046398" s="75"/>
      <c r="J1046398" s="75"/>
    </row>
    <row r="1046399" s="53" customFormat="1" spans="7:10">
      <c r="G1046399" s="88"/>
      <c r="H1046399" s="75"/>
      <c r="J1046399" s="75"/>
    </row>
    <row r="1046400" s="53" customFormat="1" spans="7:10">
      <c r="G1046400" s="88"/>
      <c r="H1046400" s="75"/>
      <c r="J1046400" s="75"/>
    </row>
    <row r="1046401" s="53" customFormat="1" spans="7:10">
      <c r="G1046401" s="88"/>
      <c r="H1046401" s="75"/>
      <c r="J1046401" s="75"/>
    </row>
    <row r="1046402" s="53" customFormat="1" spans="7:10">
      <c r="G1046402" s="88"/>
      <c r="H1046402" s="75"/>
      <c r="J1046402" s="75"/>
    </row>
    <row r="1046403" s="53" customFormat="1" spans="7:10">
      <c r="G1046403" s="88"/>
      <c r="H1046403" s="75"/>
      <c r="J1046403" s="75"/>
    </row>
    <row r="1046404" s="53" customFormat="1" spans="7:10">
      <c r="G1046404" s="88"/>
      <c r="H1046404" s="75"/>
      <c r="J1046404" s="75"/>
    </row>
    <row r="1046405" s="53" customFormat="1" spans="7:10">
      <c r="G1046405" s="88"/>
      <c r="H1046405" s="75"/>
      <c r="J1046405" s="75"/>
    </row>
    <row r="1046406" s="53" customFormat="1" spans="7:10">
      <c r="G1046406" s="88"/>
      <c r="H1046406" s="75"/>
      <c r="J1046406" s="75"/>
    </row>
    <row r="1046407" s="53" customFormat="1" spans="7:10">
      <c r="G1046407" s="88"/>
      <c r="H1046407" s="75"/>
      <c r="J1046407" s="75"/>
    </row>
    <row r="1046408" s="53" customFormat="1" spans="7:10">
      <c r="G1046408" s="88"/>
      <c r="H1046408" s="75"/>
      <c r="J1046408" s="75"/>
    </row>
    <row r="1046409" s="53" customFormat="1" spans="7:10">
      <c r="G1046409" s="88"/>
      <c r="H1046409" s="75"/>
      <c r="J1046409" s="75"/>
    </row>
    <row r="1046410" s="53" customFormat="1" spans="7:10">
      <c r="G1046410" s="88"/>
      <c r="H1046410" s="75"/>
      <c r="J1046410" s="75"/>
    </row>
    <row r="1046411" s="53" customFormat="1" spans="7:10">
      <c r="G1046411" s="88"/>
      <c r="H1046411" s="75"/>
      <c r="J1046411" s="75"/>
    </row>
    <row r="1046412" s="53" customFormat="1" spans="7:10">
      <c r="G1046412" s="88"/>
      <c r="H1046412" s="75"/>
      <c r="J1046412" s="75"/>
    </row>
    <row r="1046413" s="53" customFormat="1" spans="7:10">
      <c r="G1046413" s="88"/>
      <c r="H1046413" s="75"/>
      <c r="J1046413" s="75"/>
    </row>
    <row r="1046414" s="53" customFormat="1" spans="7:10">
      <c r="G1046414" s="88"/>
      <c r="H1046414" s="75"/>
      <c r="J1046414" s="75"/>
    </row>
    <row r="1046415" s="53" customFormat="1" spans="7:10">
      <c r="G1046415" s="88"/>
      <c r="H1046415" s="75"/>
      <c r="J1046415" s="75"/>
    </row>
    <row r="1046416" s="53" customFormat="1" spans="7:10">
      <c r="G1046416" s="88"/>
      <c r="H1046416" s="75"/>
      <c r="J1046416" s="75"/>
    </row>
    <row r="1046417" s="53" customFormat="1" spans="7:10">
      <c r="G1046417" s="88"/>
      <c r="H1046417" s="75"/>
      <c r="J1046417" s="75"/>
    </row>
    <row r="1046418" s="53" customFormat="1" spans="7:10">
      <c r="G1046418" s="88"/>
      <c r="H1046418" s="75"/>
      <c r="J1046418" s="75"/>
    </row>
    <row r="1046419" s="53" customFormat="1" spans="7:10">
      <c r="G1046419" s="88"/>
      <c r="H1046419" s="75"/>
      <c r="J1046419" s="75"/>
    </row>
    <row r="1046420" s="53" customFormat="1" spans="7:10">
      <c r="G1046420" s="88"/>
      <c r="H1046420" s="75"/>
      <c r="J1046420" s="75"/>
    </row>
    <row r="1046421" s="53" customFormat="1" spans="7:10">
      <c r="G1046421" s="88"/>
      <c r="H1046421" s="75"/>
      <c r="J1046421" s="75"/>
    </row>
    <row r="1046422" s="53" customFormat="1" spans="7:10">
      <c r="G1046422" s="88"/>
      <c r="H1046422" s="75"/>
      <c r="J1046422" s="75"/>
    </row>
    <row r="1046423" s="53" customFormat="1" spans="7:10">
      <c r="G1046423" s="88"/>
      <c r="H1046423" s="75"/>
      <c r="J1046423" s="75"/>
    </row>
    <row r="1046424" s="53" customFormat="1" spans="7:10">
      <c r="G1046424" s="88"/>
      <c r="H1046424" s="75"/>
      <c r="J1046424" s="75"/>
    </row>
    <row r="1046425" s="53" customFormat="1" spans="7:10">
      <c r="G1046425" s="88"/>
      <c r="H1046425" s="75"/>
      <c r="J1046425" s="75"/>
    </row>
    <row r="1046426" s="53" customFormat="1" spans="7:10">
      <c r="G1046426" s="88"/>
      <c r="H1046426" s="75"/>
      <c r="J1046426" s="75"/>
    </row>
    <row r="1046427" s="53" customFormat="1" spans="7:10">
      <c r="G1046427" s="88"/>
      <c r="H1046427" s="75"/>
      <c r="J1046427" s="75"/>
    </row>
    <row r="1046428" s="53" customFormat="1" spans="7:10">
      <c r="G1046428" s="88"/>
      <c r="H1046428" s="75"/>
      <c r="J1046428" s="75"/>
    </row>
    <row r="1046429" s="53" customFormat="1" spans="7:10">
      <c r="G1046429" s="88"/>
      <c r="H1046429" s="75"/>
      <c r="J1046429" s="75"/>
    </row>
    <row r="1046430" s="53" customFormat="1" spans="7:10">
      <c r="G1046430" s="88"/>
      <c r="H1046430" s="75"/>
      <c r="J1046430" s="75"/>
    </row>
    <row r="1046431" s="53" customFormat="1" spans="7:10">
      <c r="G1046431" s="88"/>
      <c r="H1046431" s="75"/>
      <c r="J1046431" s="75"/>
    </row>
    <row r="1046432" s="53" customFormat="1" spans="7:10">
      <c r="G1046432" s="88"/>
      <c r="H1046432" s="75"/>
      <c r="J1046432" s="75"/>
    </row>
    <row r="1046433" s="53" customFormat="1" spans="7:10">
      <c r="G1046433" s="88"/>
      <c r="H1046433" s="75"/>
      <c r="J1046433" s="75"/>
    </row>
    <row r="1046434" s="53" customFormat="1" spans="7:10">
      <c r="G1046434" s="88"/>
      <c r="H1046434" s="75"/>
      <c r="J1046434" s="75"/>
    </row>
    <row r="1046435" s="53" customFormat="1" spans="7:10">
      <c r="G1046435" s="88"/>
      <c r="H1046435" s="75"/>
      <c r="J1046435" s="75"/>
    </row>
    <row r="1046436" s="53" customFormat="1" spans="7:10">
      <c r="G1046436" s="88"/>
      <c r="H1046436" s="75"/>
      <c r="J1046436" s="75"/>
    </row>
    <row r="1046437" s="53" customFormat="1" spans="7:10">
      <c r="G1046437" s="88"/>
      <c r="H1046437" s="75"/>
      <c r="J1046437" s="75"/>
    </row>
    <row r="1046438" s="53" customFormat="1" spans="7:10">
      <c r="G1046438" s="88"/>
      <c r="H1046438" s="75"/>
      <c r="J1046438" s="75"/>
    </row>
    <row r="1046439" s="53" customFormat="1" spans="7:10">
      <c r="G1046439" s="88"/>
      <c r="H1046439" s="75"/>
      <c r="J1046439" s="75"/>
    </row>
    <row r="1046440" s="53" customFormat="1" spans="7:10">
      <c r="G1046440" s="88"/>
      <c r="H1046440" s="75"/>
      <c r="J1046440" s="75"/>
    </row>
    <row r="1046441" s="53" customFormat="1" spans="7:10">
      <c r="G1046441" s="88"/>
      <c r="H1046441" s="75"/>
      <c r="J1046441" s="75"/>
    </row>
    <row r="1046442" s="53" customFormat="1" spans="7:10">
      <c r="G1046442" s="88"/>
      <c r="H1046442" s="75"/>
      <c r="J1046442" s="75"/>
    </row>
    <row r="1046443" s="53" customFormat="1" spans="7:10">
      <c r="G1046443" s="88"/>
      <c r="H1046443" s="75"/>
      <c r="J1046443" s="75"/>
    </row>
    <row r="1046444" s="53" customFormat="1" spans="7:10">
      <c r="G1046444" s="88"/>
      <c r="H1046444" s="75"/>
      <c r="J1046444" s="75"/>
    </row>
    <row r="1046445" s="53" customFormat="1" spans="7:10">
      <c r="G1046445" s="88"/>
      <c r="H1046445" s="75"/>
      <c r="J1046445" s="75"/>
    </row>
    <row r="1046446" s="53" customFormat="1" spans="7:10">
      <c r="G1046446" s="88"/>
      <c r="H1046446" s="75"/>
      <c r="J1046446" s="75"/>
    </row>
    <row r="1046447" s="53" customFormat="1" spans="7:10">
      <c r="G1046447" s="88"/>
      <c r="H1046447" s="75"/>
      <c r="J1046447" s="75"/>
    </row>
    <row r="1046448" s="53" customFormat="1" spans="7:10">
      <c r="G1046448" s="88"/>
      <c r="H1046448" s="75"/>
      <c r="J1046448" s="75"/>
    </row>
    <row r="1046449" s="53" customFormat="1" spans="7:10">
      <c r="G1046449" s="88"/>
      <c r="H1046449" s="75"/>
      <c r="J1046449" s="75"/>
    </row>
    <row r="1046450" s="53" customFormat="1" spans="7:10">
      <c r="G1046450" s="88"/>
      <c r="H1046450" s="75"/>
      <c r="J1046450" s="75"/>
    </row>
    <row r="1046451" s="53" customFormat="1" spans="7:10">
      <c r="G1046451" s="88"/>
      <c r="H1046451" s="75"/>
      <c r="J1046451" s="75"/>
    </row>
    <row r="1046452" s="53" customFormat="1" spans="7:10">
      <c r="G1046452" s="88"/>
      <c r="H1046452" s="75"/>
      <c r="J1046452" s="75"/>
    </row>
    <row r="1046453" s="53" customFormat="1" spans="7:10">
      <c r="G1046453" s="88"/>
      <c r="H1046453" s="75"/>
      <c r="J1046453" s="75"/>
    </row>
    <row r="1046454" s="53" customFormat="1" spans="7:10">
      <c r="G1046454" s="88"/>
      <c r="H1046454" s="75"/>
      <c r="J1046454" s="75"/>
    </row>
    <row r="1046455" s="53" customFormat="1" spans="7:10">
      <c r="G1046455" s="88"/>
      <c r="H1046455" s="75"/>
      <c r="J1046455" s="75"/>
    </row>
    <row r="1046456" s="53" customFormat="1" spans="7:10">
      <c r="G1046456" s="88"/>
      <c r="H1046456" s="75"/>
      <c r="J1046456" s="75"/>
    </row>
    <row r="1046457" s="53" customFormat="1" spans="7:10">
      <c r="G1046457" s="88"/>
      <c r="H1046457" s="75"/>
      <c r="J1046457" s="75"/>
    </row>
    <row r="1046458" s="53" customFormat="1" spans="7:10">
      <c r="G1046458" s="88"/>
      <c r="H1046458" s="75"/>
      <c r="J1046458" s="75"/>
    </row>
    <row r="1046459" s="53" customFormat="1" spans="7:10">
      <c r="G1046459" s="88"/>
      <c r="H1046459" s="75"/>
      <c r="J1046459" s="75"/>
    </row>
    <row r="1046460" s="53" customFormat="1" spans="7:10">
      <c r="G1046460" s="88"/>
      <c r="H1046460" s="75"/>
      <c r="J1046460" s="75"/>
    </row>
    <row r="1046461" s="53" customFormat="1" spans="7:10">
      <c r="G1046461" s="88"/>
      <c r="H1046461" s="75"/>
      <c r="J1046461" s="75"/>
    </row>
    <row r="1046462" s="53" customFormat="1" spans="7:10">
      <c r="G1046462" s="88"/>
      <c r="H1046462" s="75"/>
      <c r="J1046462" s="75"/>
    </row>
    <row r="1046463" s="53" customFormat="1" spans="7:10">
      <c r="G1046463" s="88"/>
      <c r="H1046463" s="75"/>
      <c r="J1046463" s="75"/>
    </row>
    <row r="1046464" s="53" customFormat="1" spans="7:10">
      <c r="G1046464" s="88"/>
      <c r="H1046464" s="75"/>
      <c r="J1046464" s="75"/>
    </row>
    <row r="1046465" s="53" customFormat="1" spans="7:10">
      <c r="G1046465" s="88"/>
      <c r="H1046465" s="75"/>
      <c r="J1046465" s="75"/>
    </row>
    <row r="1046466" s="53" customFormat="1" spans="7:10">
      <c r="G1046466" s="88"/>
      <c r="H1046466" s="75"/>
      <c r="J1046466" s="75"/>
    </row>
    <row r="1046467" s="53" customFormat="1" spans="7:10">
      <c r="G1046467" s="88"/>
      <c r="H1046467" s="75"/>
      <c r="J1046467" s="75"/>
    </row>
    <row r="1046468" s="53" customFormat="1" spans="7:10">
      <c r="G1046468" s="88"/>
      <c r="H1046468" s="75"/>
      <c r="J1046468" s="75"/>
    </row>
    <row r="1046469" s="53" customFormat="1" spans="7:10">
      <c r="G1046469" s="88"/>
      <c r="H1046469" s="75"/>
      <c r="J1046469" s="75"/>
    </row>
    <row r="1046470" s="53" customFormat="1" spans="7:10">
      <c r="G1046470" s="88"/>
      <c r="H1046470" s="75"/>
      <c r="J1046470" s="75"/>
    </row>
    <row r="1046471" s="53" customFormat="1" spans="7:10">
      <c r="G1046471" s="88"/>
      <c r="H1046471" s="75"/>
      <c r="J1046471" s="75"/>
    </row>
    <row r="1046472" s="53" customFormat="1" spans="7:10">
      <c r="G1046472" s="88"/>
      <c r="H1046472" s="75"/>
      <c r="J1046472" s="75"/>
    </row>
    <row r="1046473" s="53" customFormat="1" spans="7:10">
      <c r="G1046473" s="88"/>
      <c r="H1046473" s="75"/>
      <c r="J1046473" s="75"/>
    </row>
    <row r="1046474" s="53" customFormat="1" spans="7:10">
      <c r="G1046474" s="88"/>
      <c r="H1046474" s="75"/>
      <c r="J1046474" s="75"/>
    </row>
    <row r="1046475" s="53" customFormat="1" spans="7:10">
      <c r="G1046475" s="88"/>
      <c r="H1046475" s="75"/>
      <c r="J1046475" s="75"/>
    </row>
    <row r="1046476" s="53" customFormat="1" spans="7:10">
      <c r="G1046476" s="88"/>
      <c r="H1046476" s="75"/>
      <c r="J1046476" s="75"/>
    </row>
    <row r="1046477" s="53" customFormat="1" spans="7:10">
      <c r="G1046477" s="88"/>
      <c r="H1046477" s="75"/>
      <c r="J1046477" s="75"/>
    </row>
    <row r="1046478" s="53" customFormat="1" spans="7:10">
      <c r="G1046478" s="88"/>
      <c r="H1046478" s="75"/>
      <c r="J1046478" s="75"/>
    </row>
    <row r="1046479" s="53" customFormat="1" spans="7:10">
      <c r="G1046479" s="88"/>
      <c r="H1046479" s="75"/>
      <c r="J1046479" s="75"/>
    </row>
    <row r="1046480" s="53" customFormat="1" spans="7:10">
      <c r="G1046480" s="88"/>
      <c r="H1046480" s="75"/>
      <c r="J1046480" s="75"/>
    </row>
    <row r="1046481" s="53" customFormat="1" spans="7:10">
      <c r="G1046481" s="88"/>
      <c r="H1046481" s="75"/>
      <c r="J1046481" s="75"/>
    </row>
    <row r="1046482" s="53" customFormat="1" spans="7:10">
      <c r="G1046482" s="88"/>
      <c r="H1046482" s="75"/>
      <c r="J1046482" s="75"/>
    </row>
    <row r="1046483" s="53" customFormat="1" spans="7:10">
      <c r="G1046483" s="88"/>
      <c r="H1046483" s="75"/>
      <c r="J1046483" s="75"/>
    </row>
    <row r="1046484" s="53" customFormat="1" spans="7:10">
      <c r="G1046484" s="88"/>
      <c r="H1046484" s="75"/>
      <c r="J1046484" s="75"/>
    </row>
    <row r="1046485" s="53" customFormat="1" spans="7:10">
      <c r="G1046485" s="88"/>
      <c r="H1046485" s="75"/>
      <c r="J1046485" s="75"/>
    </row>
    <row r="1046486" s="53" customFormat="1" spans="7:10">
      <c r="G1046486" s="88"/>
      <c r="H1046486" s="75"/>
      <c r="J1046486" s="75"/>
    </row>
    <row r="1046487" s="53" customFormat="1" spans="7:10">
      <c r="G1046487" s="88"/>
      <c r="H1046487" s="75"/>
      <c r="J1046487" s="75"/>
    </row>
    <row r="1046488" s="53" customFormat="1" spans="7:10">
      <c r="G1046488" s="88"/>
      <c r="H1046488" s="75"/>
      <c r="J1046488" s="75"/>
    </row>
    <row r="1046489" s="53" customFormat="1" spans="7:10">
      <c r="G1046489" s="88"/>
      <c r="H1046489" s="75"/>
      <c r="J1046489" s="75"/>
    </row>
    <row r="1046490" s="53" customFormat="1" spans="7:10">
      <c r="G1046490" s="88"/>
      <c r="H1046490" s="75"/>
      <c r="J1046490" s="75"/>
    </row>
    <row r="1046491" s="53" customFormat="1" spans="7:10">
      <c r="G1046491" s="88"/>
      <c r="H1046491" s="75"/>
      <c r="J1046491" s="75"/>
    </row>
    <row r="1046492" s="53" customFormat="1" spans="7:10">
      <c r="G1046492" s="88"/>
      <c r="H1046492" s="75"/>
      <c r="J1046492" s="75"/>
    </row>
    <row r="1046493" s="53" customFormat="1" spans="7:10">
      <c r="G1046493" s="88"/>
      <c r="H1046493" s="75"/>
      <c r="J1046493" s="75"/>
    </row>
    <row r="1046494" s="53" customFormat="1" spans="7:10">
      <c r="G1046494" s="88"/>
      <c r="H1046494" s="75"/>
      <c r="J1046494" s="75"/>
    </row>
    <row r="1046495" s="53" customFormat="1" spans="7:10">
      <c r="G1046495" s="88"/>
      <c r="H1046495" s="75"/>
      <c r="J1046495" s="75"/>
    </row>
    <row r="1046496" s="53" customFormat="1" spans="7:10">
      <c r="G1046496" s="88"/>
      <c r="H1046496" s="75"/>
      <c r="J1046496" s="75"/>
    </row>
    <row r="1046497" s="53" customFormat="1" spans="7:10">
      <c r="G1046497" s="88"/>
      <c r="H1046497" s="75"/>
      <c r="J1046497" s="75"/>
    </row>
    <row r="1046498" s="53" customFormat="1" spans="7:10">
      <c r="G1046498" s="88"/>
      <c r="H1046498" s="75"/>
      <c r="J1046498" s="75"/>
    </row>
    <row r="1046499" s="53" customFormat="1" spans="7:10">
      <c r="G1046499" s="88"/>
      <c r="H1046499" s="75"/>
      <c r="J1046499" s="75"/>
    </row>
    <row r="1046500" s="53" customFormat="1" spans="7:10">
      <c r="G1046500" s="88"/>
      <c r="H1046500" s="75"/>
      <c r="J1046500" s="75"/>
    </row>
    <row r="1046501" s="53" customFormat="1" spans="7:10">
      <c r="G1046501" s="88"/>
      <c r="H1046501" s="75"/>
      <c r="J1046501" s="75"/>
    </row>
    <row r="1046502" s="53" customFormat="1" spans="7:10">
      <c r="G1046502" s="88"/>
      <c r="H1046502" s="75"/>
      <c r="J1046502" s="75"/>
    </row>
    <row r="1046503" s="53" customFormat="1" spans="7:10">
      <c r="G1046503" s="88"/>
      <c r="H1046503" s="75"/>
      <c r="J1046503" s="75"/>
    </row>
    <row r="1046504" s="53" customFormat="1" spans="7:10">
      <c r="G1046504" s="88"/>
      <c r="H1046504" s="75"/>
      <c r="J1046504" s="75"/>
    </row>
    <row r="1046505" s="53" customFormat="1" spans="7:10">
      <c r="G1046505" s="88"/>
      <c r="H1046505" s="75"/>
      <c r="J1046505" s="75"/>
    </row>
    <row r="1046506" s="53" customFormat="1" spans="7:10">
      <c r="G1046506" s="88"/>
      <c r="H1046506" s="75"/>
      <c r="J1046506" s="75"/>
    </row>
    <row r="1046507" s="53" customFormat="1" spans="7:10">
      <c r="G1046507" s="88"/>
      <c r="H1046507" s="75"/>
      <c r="J1046507" s="75"/>
    </row>
    <row r="1046508" s="53" customFormat="1" spans="7:10">
      <c r="G1046508" s="88"/>
      <c r="H1046508" s="75"/>
      <c r="J1046508" s="75"/>
    </row>
    <row r="1046509" s="53" customFormat="1" spans="7:10">
      <c r="G1046509" s="88"/>
      <c r="H1046509" s="75"/>
      <c r="J1046509" s="75"/>
    </row>
    <row r="1046510" s="53" customFormat="1" spans="7:10">
      <c r="G1046510" s="88"/>
      <c r="H1046510" s="75"/>
      <c r="J1046510" s="75"/>
    </row>
    <row r="1046511" s="53" customFormat="1" spans="7:10">
      <c r="G1046511" s="88"/>
      <c r="H1046511" s="75"/>
      <c r="J1046511" s="75"/>
    </row>
    <row r="1046512" s="53" customFormat="1" spans="7:10">
      <c r="G1046512" s="88"/>
      <c r="H1046512" s="75"/>
      <c r="J1046512" s="75"/>
    </row>
    <row r="1046513" s="53" customFormat="1" spans="7:10">
      <c r="G1046513" s="88"/>
      <c r="H1046513" s="75"/>
      <c r="J1046513" s="75"/>
    </row>
    <row r="1046514" s="53" customFormat="1" spans="7:10">
      <c r="G1046514" s="88"/>
      <c r="H1046514" s="75"/>
      <c r="J1046514" s="75"/>
    </row>
    <row r="1046515" s="53" customFormat="1" spans="7:10">
      <c r="G1046515" s="88"/>
      <c r="H1046515" s="75"/>
      <c r="J1046515" s="75"/>
    </row>
    <row r="1046516" s="53" customFormat="1" spans="7:10">
      <c r="G1046516" s="88"/>
      <c r="H1046516" s="75"/>
      <c r="J1046516" s="75"/>
    </row>
    <row r="1046517" s="53" customFormat="1" spans="7:10">
      <c r="G1046517" s="88"/>
      <c r="H1046517" s="75"/>
      <c r="J1046517" s="75"/>
    </row>
    <row r="1046518" s="53" customFormat="1" spans="7:10">
      <c r="G1046518" s="88"/>
      <c r="H1046518" s="75"/>
      <c r="J1046518" s="75"/>
    </row>
    <row r="1046519" s="53" customFormat="1" spans="7:10">
      <c r="G1046519" s="88"/>
      <c r="H1046519" s="75"/>
      <c r="J1046519" s="75"/>
    </row>
    <row r="1046520" s="53" customFormat="1" spans="7:10">
      <c r="G1046520" s="88"/>
      <c r="H1046520" s="75"/>
      <c r="J1046520" s="75"/>
    </row>
    <row r="1046521" s="53" customFormat="1" spans="7:10">
      <c r="G1046521" s="88"/>
      <c r="H1046521" s="75"/>
      <c r="J1046521" s="75"/>
    </row>
    <row r="1046522" s="53" customFormat="1" spans="7:10">
      <c r="G1046522" s="88"/>
      <c r="H1046522" s="75"/>
      <c r="J1046522" s="75"/>
    </row>
    <row r="1046523" s="53" customFormat="1" spans="7:10">
      <c r="G1046523" s="88"/>
      <c r="H1046523" s="75"/>
      <c r="J1046523" s="75"/>
    </row>
    <row r="1046524" s="53" customFormat="1" spans="7:10">
      <c r="G1046524" s="88"/>
      <c r="H1046524" s="75"/>
      <c r="J1046524" s="75"/>
    </row>
    <row r="1046525" s="53" customFormat="1" spans="7:10">
      <c r="G1046525" s="88"/>
      <c r="H1046525" s="75"/>
      <c r="J1046525" s="75"/>
    </row>
    <row r="1046526" s="53" customFormat="1" spans="7:10">
      <c r="G1046526" s="88"/>
      <c r="H1046526" s="75"/>
      <c r="J1046526" s="75"/>
    </row>
    <row r="1046527" s="53" customFormat="1" spans="7:10">
      <c r="G1046527" s="88"/>
      <c r="H1046527" s="75"/>
      <c r="J1046527" s="75"/>
    </row>
    <row r="1046528" s="53" customFormat="1" spans="7:10">
      <c r="G1046528" s="88"/>
      <c r="H1046528" s="75"/>
      <c r="J1046528" s="75"/>
    </row>
    <row r="1046529" s="53" customFormat="1" spans="7:10">
      <c r="G1046529" s="88"/>
      <c r="H1046529" s="75"/>
      <c r="J1046529" s="75"/>
    </row>
    <row r="1046530" s="53" customFormat="1" spans="7:10">
      <c r="G1046530" s="88"/>
      <c r="H1046530" s="75"/>
      <c r="J1046530" s="75"/>
    </row>
    <row r="1046531" s="53" customFormat="1" spans="7:10">
      <c r="G1046531" s="88"/>
      <c r="H1046531" s="75"/>
      <c r="J1046531" s="75"/>
    </row>
    <row r="1046532" s="53" customFormat="1" spans="7:10">
      <c r="G1046532" s="88"/>
      <c r="H1046532" s="75"/>
      <c r="J1046532" s="75"/>
    </row>
    <row r="1046533" s="53" customFormat="1" spans="7:10">
      <c r="G1046533" s="88"/>
      <c r="H1046533" s="75"/>
      <c r="J1046533" s="75"/>
    </row>
    <row r="1046534" s="53" customFormat="1" spans="7:10">
      <c r="G1046534" s="88"/>
      <c r="H1046534" s="75"/>
      <c r="J1046534" s="75"/>
    </row>
    <row r="1046535" s="53" customFormat="1" spans="7:10">
      <c r="G1046535" s="88"/>
      <c r="H1046535" s="75"/>
      <c r="J1046535" s="75"/>
    </row>
    <row r="1046536" s="53" customFormat="1" spans="7:10">
      <c r="G1046536" s="88"/>
      <c r="H1046536" s="75"/>
      <c r="J1046536" s="75"/>
    </row>
    <row r="1046537" s="53" customFormat="1" spans="7:10">
      <c r="G1046537" s="88"/>
      <c r="H1046537" s="75"/>
      <c r="J1046537" s="75"/>
    </row>
    <row r="1046538" s="53" customFormat="1" spans="7:10">
      <c r="G1046538" s="88"/>
      <c r="H1046538" s="75"/>
      <c r="J1046538" s="75"/>
    </row>
    <row r="1046539" s="53" customFormat="1" spans="7:10">
      <c r="G1046539" s="88"/>
      <c r="H1046539" s="75"/>
      <c r="J1046539" s="75"/>
    </row>
    <row r="1046540" s="53" customFormat="1" spans="7:10">
      <c r="G1046540" s="88"/>
      <c r="H1046540" s="75"/>
      <c r="J1046540" s="75"/>
    </row>
    <row r="1046541" s="53" customFormat="1" spans="7:10">
      <c r="G1046541" s="88"/>
      <c r="H1046541" s="75"/>
      <c r="J1046541" s="75"/>
    </row>
    <row r="1046542" s="53" customFormat="1" spans="7:10">
      <c r="G1046542" s="88"/>
      <c r="H1046542" s="75"/>
      <c r="J1046542" s="75"/>
    </row>
    <row r="1046543" s="53" customFormat="1" spans="7:10">
      <c r="G1046543" s="88"/>
      <c r="H1046543" s="75"/>
      <c r="J1046543" s="75"/>
    </row>
    <row r="1046544" s="53" customFormat="1" spans="7:10">
      <c r="G1046544" s="88"/>
      <c r="H1046544" s="75"/>
      <c r="J1046544" s="75"/>
    </row>
    <row r="1046545" s="53" customFormat="1" spans="7:10">
      <c r="G1046545" s="88"/>
      <c r="H1046545" s="75"/>
      <c r="J1046545" s="75"/>
    </row>
    <row r="1046546" s="53" customFormat="1" spans="7:10">
      <c r="G1046546" s="88"/>
      <c r="H1046546" s="75"/>
      <c r="J1046546" s="75"/>
    </row>
    <row r="1046547" s="53" customFormat="1" spans="7:10">
      <c r="G1046547" s="88"/>
      <c r="H1046547" s="75"/>
      <c r="J1046547" s="75"/>
    </row>
    <row r="1046548" s="53" customFormat="1" spans="7:10">
      <c r="G1046548" s="88"/>
      <c r="H1046548" s="75"/>
      <c r="J1046548" s="75"/>
    </row>
    <row r="1046549" s="53" customFormat="1" spans="7:10">
      <c r="G1046549" s="88"/>
      <c r="H1046549" s="75"/>
      <c r="J1046549" s="75"/>
    </row>
    <row r="1046550" s="53" customFormat="1" spans="7:10">
      <c r="G1046550" s="88"/>
      <c r="H1046550" s="75"/>
      <c r="J1046550" s="75"/>
    </row>
    <row r="1046551" s="53" customFormat="1" spans="7:10">
      <c r="G1046551" s="88"/>
      <c r="H1046551" s="75"/>
      <c r="J1046551" s="75"/>
    </row>
    <row r="1046552" s="53" customFormat="1" spans="7:10">
      <c r="G1046552" s="88"/>
      <c r="H1046552" s="75"/>
      <c r="J1046552" s="75"/>
    </row>
    <row r="1046553" s="53" customFormat="1" spans="7:10">
      <c r="G1046553" s="88"/>
      <c r="H1046553" s="75"/>
      <c r="J1046553" s="75"/>
    </row>
    <row r="1046554" s="53" customFormat="1" spans="7:10">
      <c r="G1046554" s="88"/>
      <c r="H1046554" s="75"/>
      <c r="J1046554" s="75"/>
    </row>
    <row r="1046555" s="53" customFormat="1" spans="7:10">
      <c r="G1046555" s="88"/>
      <c r="H1046555" s="75"/>
      <c r="J1046555" s="75"/>
    </row>
    <row r="1046556" s="53" customFormat="1" spans="7:10">
      <c r="G1046556" s="88"/>
      <c r="H1046556" s="75"/>
      <c r="J1046556" s="75"/>
    </row>
    <row r="1046557" s="53" customFormat="1" spans="7:10">
      <c r="G1046557" s="88"/>
      <c r="H1046557" s="75"/>
      <c r="J1046557" s="75"/>
    </row>
    <row r="1046558" s="53" customFormat="1" spans="7:10">
      <c r="G1046558" s="88"/>
      <c r="H1046558" s="75"/>
      <c r="J1046558" s="75"/>
    </row>
    <row r="1046559" s="53" customFormat="1" spans="7:10">
      <c r="G1046559" s="88"/>
      <c r="H1046559" s="75"/>
      <c r="J1046559" s="75"/>
    </row>
    <row r="1046560" s="53" customFormat="1" spans="7:10">
      <c r="G1046560" s="88"/>
      <c r="H1046560" s="75"/>
      <c r="J1046560" s="75"/>
    </row>
    <row r="1046561" s="53" customFormat="1" spans="7:10">
      <c r="G1046561" s="88"/>
      <c r="H1046561" s="75"/>
      <c r="J1046561" s="75"/>
    </row>
    <row r="1046562" s="53" customFormat="1" spans="7:10">
      <c r="G1046562" s="88"/>
      <c r="H1046562" s="75"/>
      <c r="J1046562" s="75"/>
    </row>
    <row r="1046563" s="53" customFormat="1" spans="7:10">
      <c r="G1046563" s="88"/>
      <c r="H1046563" s="75"/>
      <c r="J1046563" s="75"/>
    </row>
    <row r="1046564" s="53" customFormat="1" spans="7:10">
      <c r="G1046564" s="88"/>
      <c r="H1046564" s="75"/>
      <c r="J1046564" s="75"/>
    </row>
    <row r="1046565" s="53" customFormat="1" spans="7:10">
      <c r="G1046565" s="88"/>
      <c r="H1046565" s="75"/>
      <c r="J1046565" s="75"/>
    </row>
    <row r="1046566" s="53" customFormat="1" spans="7:10">
      <c r="G1046566" s="88"/>
      <c r="H1046566" s="75"/>
      <c r="J1046566" s="75"/>
    </row>
    <row r="1046567" s="53" customFormat="1" spans="7:10">
      <c r="G1046567" s="88"/>
      <c r="H1046567" s="75"/>
      <c r="J1046567" s="75"/>
    </row>
    <row r="1046568" s="53" customFormat="1" spans="7:10">
      <c r="G1046568" s="88"/>
      <c r="H1046568" s="75"/>
      <c r="J1046568" s="75"/>
    </row>
    <row r="1046569" s="53" customFormat="1" spans="7:10">
      <c r="G1046569" s="88"/>
      <c r="H1046569" s="75"/>
      <c r="J1046569" s="75"/>
    </row>
    <row r="1046570" s="53" customFormat="1" spans="7:10">
      <c r="G1046570" s="88"/>
      <c r="H1046570" s="75"/>
      <c r="J1046570" s="75"/>
    </row>
    <row r="1046571" s="53" customFormat="1" spans="7:10">
      <c r="G1046571" s="88"/>
      <c r="H1046571" s="75"/>
      <c r="J1046571" s="75"/>
    </row>
    <row r="1046572" s="53" customFormat="1" spans="7:10">
      <c r="G1046572" s="88"/>
      <c r="H1046572" s="75"/>
      <c r="J1046572" s="75"/>
    </row>
    <row r="1046573" s="53" customFormat="1" spans="7:10">
      <c r="G1046573" s="88"/>
      <c r="H1046573" s="75"/>
      <c r="J1046573" s="75"/>
    </row>
    <row r="1046574" s="53" customFormat="1" spans="7:10">
      <c r="G1046574" s="88"/>
      <c r="H1046574" s="75"/>
      <c r="J1046574" s="75"/>
    </row>
    <row r="1046575" s="53" customFormat="1" spans="7:10">
      <c r="G1046575" s="88"/>
      <c r="H1046575" s="75"/>
      <c r="J1046575" s="75"/>
    </row>
    <row r="1046576" s="53" customFormat="1" spans="7:10">
      <c r="G1046576" s="88"/>
      <c r="H1046576" s="75"/>
      <c r="J1046576" s="75"/>
    </row>
    <row r="1046577" s="53" customFormat="1" spans="7:10">
      <c r="G1046577" s="88"/>
      <c r="H1046577" s="75"/>
      <c r="J1046577" s="75"/>
    </row>
    <row r="1046578" s="53" customFormat="1" spans="7:10">
      <c r="G1046578" s="88"/>
      <c r="H1046578" s="75"/>
      <c r="J1046578" s="75"/>
    </row>
    <row r="1046579" s="53" customFormat="1" spans="7:10">
      <c r="G1046579" s="88"/>
      <c r="H1046579" s="75"/>
      <c r="J1046579" s="75"/>
    </row>
    <row r="1046580" s="53" customFormat="1" spans="7:10">
      <c r="G1046580" s="88"/>
      <c r="H1046580" s="75"/>
      <c r="J1046580" s="75"/>
    </row>
    <row r="1046581" s="53" customFormat="1" spans="7:10">
      <c r="G1046581" s="88"/>
      <c r="H1046581" s="75"/>
      <c r="J1046581" s="75"/>
    </row>
    <row r="1046582" s="53" customFormat="1" spans="7:10">
      <c r="G1046582" s="88"/>
      <c r="H1046582" s="75"/>
      <c r="J1046582" s="75"/>
    </row>
    <row r="1046583" s="53" customFormat="1" spans="7:10">
      <c r="G1046583" s="88"/>
      <c r="H1046583" s="75"/>
      <c r="J1046583" s="75"/>
    </row>
    <row r="1046584" s="53" customFormat="1" spans="7:10">
      <c r="G1046584" s="88"/>
      <c r="H1046584" s="75"/>
      <c r="J1046584" s="75"/>
    </row>
    <row r="1046585" s="53" customFormat="1" spans="7:10">
      <c r="G1046585" s="88"/>
      <c r="H1046585" s="75"/>
      <c r="J1046585" s="75"/>
    </row>
    <row r="1046586" s="53" customFormat="1" spans="7:10">
      <c r="G1046586" s="88"/>
      <c r="H1046586" s="75"/>
      <c r="J1046586" s="75"/>
    </row>
    <row r="1046587" s="53" customFormat="1" spans="7:10">
      <c r="G1046587" s="88"/>
      <c r="H1046587" s="75"/>
      <c r="J1046587" s="75"/>
    </row>
    <row r="1046588" s="53" customFormat="1" spans="7:10">
      <c r="G1046588" s="88"/>
      <c r="H1046588" s="75"/>
      <c r="J1046588" s="75"/>
    </row>
    <row r="1046589" s="53" customFormat="1" spans="7:10">
      <c r="G1046589" s="88"/>
      <c r="H1046589" s="75"/>
      <c r="J1046589" s="75"/>
    </row>
    <row r="1046590" s="53" customFormat="1" spans="7:10">
      <c r="G1046590" s="88"/>
      <c r="H1046590" s="75"/>
      <c r="J1046590" s="75"/>
    </row>
    <row r="1046591" s="53" customFormat="1" spans="7:10">
      <c r="G1046591" s="88"/>
      <c r="H1046591" s="75"/>
      <c r="J1046591" s="75"/>
    </row>
    <row r="1046592" s="53" customFormat="1" spans="7:10">
      <c r="G1046592" s="88"/>
      <c r="H1046592" s="75"/>
      <c r="J1046592" s="75"/>
    </row>
    <row r="1046593" s="53" customFormat="1" spans="7:10">
      <c r="G1046593" s="88"/>
      <c r="H1046593" s="75"/>
      <c r="J1046593" s="75"/>
    </row>
    <row r="1046594" s="53" customFormat="1" spans="7:10">
      <c r="G1046594" s="88"/>
      <c r="H1046594" s="75"/>
      <c r="J1046594" s="75"/>
    </row>
    <row r="1046595" s="53" customFormat="1" spans="7:10">
      <c r="G1046595" s="88"/>
      <c r="H1046595" s="75"/>
      <c r="J1046595" s="75"/>
    </row>
    <row r="1046596" s="53" customFormat="1" spans="7:10">
      <c r="G1046596" s="88"/>
      <c r="H1046596" s="75"/>
      <c r="J1046596" s="75"/>
    </row>
    <row r="1046597" s="53" customFormat="1" spans="7:10">
      <c r="G1046597" s="88"/>
      <c r="H1046597" s="75"/>
      <c r="J1046597" s="75"/>
    </row>
    <row r="1046598" s="53" customFormat="1" spans="7:10">
      <c r="G1046598" s="88"/>
      <c r="H1046598" s="75"/>
      <c r="J1046598" s="75"/>
    </row>
    <row r="1046599" s="53" customFormat="1" spans="7:10">
      <c r="G1046599" s="88"/>
      <c r="H1046599" s="75"/>
      <c r="J1046599" s="75"/>
    </row>
    <row r="1046600" s="53" customFormat="1" spans="7:10">
      <c r="G1046600" s="88"/>
      <c r="H1046600" s="75"/>
      <c r="J1046600" s="75"/>
    </row>
    <row r="1046601" s="53" customFormat="1" spans="7:10">
      <c r="G1046601" s="88"/>
      <c r="H1046601" s="75"/>
      <c r="J1046601" s="75"/>
    </row>
    <row r="1046602" s="53" customFormat="1" spans="7:10">
      <c r="G1046602" s="88"/>
      <c r="H1046602" s="75"/>
      <c r="J1046602" s="75"/>
    </row>
    <row r="1046603" s="53" customFormat="1" spans="7:10">
      <c r="G1046603" s="88"/>
      <c r="H1046603" s="75"/>
      <c r="J1046603" s="75"/>
    </row>
    <row r="1046604" s="53" customFormat="1" spans="7:10">
      <c r="G1046604" s="88"/>
      <c r="H1046604" s="75"/>
      <c r="J1046604" s="75"/>
    </row>
    <row r="1046605" s="53" customFormat="1" spans="7:10">
      <c r="G1046605" s="88"/>
      <c r="H1046605" s="75"/>
      <c r="J1046605" s="75"/>
    </row>
    <row r="1046606" s="53" customFormat="1" spans="7:10">
      <c r="G1046606" s="88"/>
      <c r="H1046606" s="75"/>
      <c r="J1046606" s="75"/>
    </row>
    <row r="1046607" s="53" customFormat="1" spans="7:10">
      <c r="G1046607" s="88"/>
      <c r="H1046607" s="75"/>
      <c r="J1046607" s="75"/>
    </row>
    <row r="1046608" s="53" customFormat="1" spans="7:10">
      <c r="G1046608" s="88"/>
      <c r="H1046608" s="75"/>
      <c r="J1046608" s="75"/>
    </row>
    <row r="1046609" s="53" customFormat="1" spans="7:10">
      <c r="G1046609" s="88"/>
      <c r="H1046609" s="75"/>
      <c r="J1046609" s="75"/>
    </row>
    <row r="1046610" s="53" customFormat="1" spans="7:10">
      <c r="G1046610" s="88"/>
      <c r="H1046610" s="75"/>
      <c r="J1046610" s="75"/>
    </row>
    <row r="1046611" s="53" customFormat="1" spans="7:10">
      <c r="G1046611" s="88"/>
      <c r="H1046611" s="75"/>
      <c r="J1046611" s="75"/>
    </row>
    <row r="1046612" s="53" customFormat="1" spans="7:10">
      <c r="G1046612" s="88"/>
      <c r="H1046612" s="75"/>
      <c r="J1046612" s="75"/>
    </row>
    <row r="1046613" s="53" customFormat="1" spans="7:10">
      <c r="G1046613" s="88"/>
      <c r="H1046613" s="75"/>
      <c r="J1046613" s="75"/>
    </row>
    <row r="1046614" s="53" customFormat="1" spans="7:10">
      <c r="G1046614" s="88"/>
      <c r="H1046614" s="75"/>
      <c r="J1046614" s="75"/>
    </row>
    <row r="1046615" s="53" customFormat="1" spans="7:10">
      <c r="G1046615" s="88"/>
      <c r="H1046615" s="75"/>
      <c r="J1046615" s="75"/>
    </row>
    <row r="1046616" s="53" customFormat="1" spans="7:10">
      <c r="G1046616" s="88"/>
      <c r="H1046616" s="75"/>
      <c r="J1046616" s="75"/>
    </row>
    <row r="1046617" s="53" customFormat="1" spans="7:10">
      <c r="G1046617" s="88"/>
      <c r="H1046617" s="75"/>
      <c r="J1046617" s="75"/>
    </row>
    <row r="1046618" s="53" customFormat="1" spans="7:10">
      <c r="G1046618" s="88"/>
      <c r="H1046618" s="75"/>
      <c r="J1046618" s="75"/>
    </row>
    <row r="1046619" s="53" customFormat="1" spans="7:10">
      <c r="G1046619" s="88"/>
      <c r="H1046619" s="75"/>
      <c r="J1046619" s="75"/>
    </row>
    <row r="1046620" s="53" customFormat="1" spans="7:10">
      <c r="G1046620" s="88"/>
      <c r="H1046620" s="75"/>
      <c r="J1046620" s="75"/>
    </row>
    <row r="1046621" s="53" customFormat="1" spans="7:10">
      <c r="G1046621" s="88"/>
      <c r="H1046621" s="75"/>
      <c r="J1046621" s="75"/>
    </row>
    <row r="1046622" s="53" customFormat="1" spans="7:10">
      <c r="G1046622" s="88"/>
      <c r="H1046622" s="75"/>
      <c r="J1046622" s="75"/>
    </row>
    <row r="1046623" s="53" customFormat="1" spans="7:10">
      <c r="G1046623" s="88"/>
      <c r="H1046623" s="75"/>
      <c r="J1046623" s="75"/>
    </row>
    <row r="1046624" s="53" customFormat="1" spans="7:10">
      <c r="G1046624" s="88"/>
      <c r="H1046624" s="75"/>
      <c r="J1046624" s="75"/>
    </row>
    <row r="1046625" s="53" customFormat="1" spans="7:10">
      <c r="G1046625" s="88"/>
      <c r="H1046625" s="75"/>
      <c r="J1046625" s="75"/>
    </row>
    <row r="1046626" s="53" customFormat="1" spans="7:10">
      <c r="G1046626" s="88"/>
      <c r="H1046626" s="75"/>
      <c r="J1046626" s="75"/>
    </row>
    <row r="1046627" s="53" customFormat="1" spans="7:10">
      <c r="G1046627" s="88"/>
      <c r="H1046627" s="75"/>
      <c r="J1046627" s="75"/>
    </row>
    <row r="1046628" s="53" customFormat="1" spans="7:10">
      <c r="G1046628" s="88"/>
      <c r="H1046628" s="75"/>
      <c r="J1046628" s="75"/>
    </row>
    <row r="1046629" s="53" customFormat="1" spans="7:10">
      <c r="G1046629" s="88"/>
      <c r="H1046629" s="75"/>
      <c r="J1046629" s="75"/>
    </row>
    <row r="1046630" s="53" customFormat="1" spans="7:10">
      <c r="G1046630" s="88"/>
      <c r="H1046630" s="75"/>
      <c r="J1046630" s="75"/>
    </row>
    <row r="1046631" s="53" customFormat="1" spans="7:10">
      <c r="G1046631" s="88"/>
      <c r="H1046631" s="75"/>
      <c r="J1046631" s="75"/>
    </row>
    <row r="1046632" s="53" customFormat="1" spans="7:10">
      <c r="G1046632" s="88"/>
      <c r="H1046632" s="75"/>
      <c r="J1046632" s="75"/>
    </row>
    <row r="1046633" s="53" customFormat="1" spans="7:10">
      <c r="G1046633" s="88"/>
      <c r="H1046633" s="75"/>
      <c r="J1046633" s="75"/>
    </row>
    <row r="1046634" s="53" customFormat="1" spans="7:10">
      <c r="G1046634" s="88"/>
      <c r="H1046634" s="75"/>
      <c r="J1046634" s="75"/>
    </row>
    <row r="1046635" s="53" customFormat="1" spans="7:10">
      <c r="G1046635" s="88"/>
      <c r="H1046635" s="75"/>
      <c r="J1046635" s="75"/>
    </row>
    <row r="1046636" s="53" customFormat="1" spans="7:10">
      <c r="G1046636" s="88"/>
      <c r="H1046636" s="75"/>
      <c r="J1046636" s="75"/>
    </row>
    <row r="1046637" s="53" customFormat="1" spans="7:10">
      <c r="G1046637" s="88"/>
      <c r="H1046637" s="75"/>
      <c r="J1046637" s="75"/>
    </row>
    <row r="1046638" s="53" customFormat="1" spans="7:10">
      <c r="G1046638" s="88"/>
      <c r="H1046638" s="75"/>
      <c r="J1046638" s="75"/>
    </row>
    <row r="1046639" s="53" customFormat="1" spans="7:10">
      <c r="G1046639" s="88"/>
      <c r="H1046639" s="75"/>
      <c r="J1046639" s="75"/>
    </row>
    <row r="1046640" s="53" customFormat="1" spans="7:10">
      <c r="G1046640" s="88"/>
      <c r="H1046640" s="75"/>
      <c r="J1046640" s="75"/>
    </row>
    <row r="1046641" s="53" customFormat="1" spans="7:10">
      <c r="G1046641" s="88"/>
      <c r="H1046641" s="75"/>
      <c r="J1046641" s="75"/>
    </row>
    <row r="1046642" s="53" customFormat="1" spans="7:10">
      <c r="G1046642" s="88"/>
      <c r="H1046642" s="75"/>
      <c r="J1046642" s="75"/>
    </row>
    <row r="1046643" s="53" customFormat="1" spans="7:10">
      <c r="G1046643" s="88"/>
      <c r="H1046643" s="75"/>
      <c r="J1046643" s="75"/>
    </row>
    <row r="1046644" s="53" customFormat="1" spans="7:10">
      <c r="G1046644" s="88"/>
      <c r="H1046644" s="75"/>
      <c r="J1046644" s="75"/>
    </row>
    <row r="1046645" s="53" customFormat="1" spans="7:10">
      <c r="G1046645" s="88"/>
      <c r="H1046645" s="75"/>
      <c r="J1046645" s="75"/>
    </row>
    <row r="1046646" s="53" customFormat="1" spans="7:10">
      <c r="G1046646" s="88"/>
      <c r="H1046646" s="75"/>
      <c r="J1046646" s="75"/>
    </row>
    <row r="1046647" s="53" customFormat="1" spans="7:10">
      <c r="G1046647" s="88"/>
      <c r="H1046647" s="75"/>
      <c r="J1046647" s="75"/>
    </row>
    <row r="1046648" s="53" customFormat="1" spans="7:10">
      <c r="G1046648" s="88"/>
      <c r="H1046648" s="75"/>
      <c r="J1046648" s="75"/>
    </row>
    <row r="1046649" s="53" customFormat="1" spans="7:10">
      <c r="G1046649" s="88"/>
      <c r="H1046649" s="75"/>
      <c r="J1046649" s="75"/>
    </row>
    <row r="1046650" s="53" customFormat="1" spans="7:10">
      <c r="G1046650" s="88"/>
      <c r="H1046650" s="75"/>
      <c r="J1046650" s="75"/>
    </row>
    <row r="1046651" s="53" customFormat="1" spans="7:10">
      <c r="G1046651" s="88"/>
      <c r="H1046651" s="75"/>
      <c r="J1046651" s="75"/>
    </row>
    <row r="1046652" s="53" customFormat="1" spans="7:10">
      <c r="G1046652" s="88"/>
      <c r="H1046652" s="75"/>
      <c r="J1046652" s="75"/>
    </row>
    <row r="1046653" s="53" customFormat="1" spans="7:10">
      <c r="G1046653" s="88"/>
      <c r="H1046653" s="75"/>
      <c r="J1046653" s="75"/>
    </row>
    <row r="1046654" s="53" customFormat="1" spans="7:10">
      <c r="G1046654" s="88"/>
      <c r="H1046654" s="75"/>
      <c r="J1046654" s="75"/>
    </row>
    <row r="1046655" s="53" customFormat="1" spans="7:10">
      <c r="G1046655" s="88"/>
      <c r="H1046655" s="75"/>
      <c r="J1046655" s="75"/>
    </row>
    <row r="1046656" s="53" customFormat="1" spans="7:10">
      <c r="G1046656" s="88"/>
      <c r="H1046656" s="75"/>
      <c r="J1046656" s="75"/>
    </row>
    <row r="1046657" s="53" customFormat="1" spans="7:10">
      <c r="G1046657" s="88"/>
      <c r="H1046657" s="75"/>
      <c r="J1046657" s="75"/>
    </row>
    <row r="1046658" s="53" customFormat="1" spans="7:10">
      <c r="G1046658" s="88"/>
      <c r="H1046658" s="75"/>
      <c r="J1046658" s="75"/>
    </row>
    <row r="1046659" s="53" customFormat="1" spans="7:10">
      <c r="G1046659" s="88"/>
      <c r="H1046659" s="75"/>
      <c r="J1046659" s="75"/>
    </row>
    <row r="1046660" s="53" customFormat="1" spans="7:10">
      <c r="G1046660" s="88"/>
      <c r="H1046660" s="75"/>
      <c r="J1046660" s="75"/>
    </row>
    <row r="1046661" s="53" customFormat="1" spans="7:10">
      <c r="G1046661" s="88"/>
      <c r="H1046661" s="75"/>
      <c r="J1046661" s="75"/>
    </row>
    <row r="1046662" s="53" customFormat="1" spans="7:10">
      <c r="G1046662" s="88"/>
      <c r="H1046662" s="75"/>
      <c r="J1046662" s="75"/>
    </row>
    <row r="1046663" s="53" customFormat="1" spans="7:10">
      <c r="G1046663" s="88"/>
      <c r="H1046663" s="75"/>
      <c r="J1046663" s="75"/>
    </row>
    <row r="1046664" s="53" customFormat="1" spans="7:10">
      <c r="G1046664" s="88"/>
      <c r="H1046664" s="75"/>
      <c r="J1046664" s="75"/>
    </row>
    <row r="1046665" s="53" customFormat="1" spans="7:10">
      <c r="G1046665" s="88"/>
      <c r="H1046665" s="75"/>
      <c r="J1046665" s="75"/>
    </row>
    <row r="1046666" s="53" customFormat="1" spans="7:10">
      <c r="G1046666" s="88"/>
      <c r="H1046666" s="75"/>
      <c r="J1046666" s="75"/>
    </row>
    <row r="1046667" s="53" customFormat="1" spans="7:10">
      <c r="G1046667" s="88"/>
      <c r="H1046667" s="75"/>
      <c r="J1046667" s="75"/>
    </row>
    <row r="1046668" s="53" customFormat="1" spans="7:10">
      <c r="G1046668" s="88"/>
      <c r="H1046668" s="75"/>
      <c r="J1046668" s="75"/>
    </row>
    <row r="1046669" s="53" customFormat="1" spans="7:10">
      <c r="G1046669" s="88"/>
      <c r="H1046669" s="75"/>
      <c r="J1046669" s="75"/>
    </row>
    <row r="1046670" s="53" customFormat="1" spans="7:10">
      <c r="G1046670" s="88"/>
      <c r="H1046670" s="75"/>
      <c r="J1046670" s="75"/>
    </row>
    <row r="1046671" s="53" customFormat="1" spans="7:10">
      <c r="G1046671" s="88"/>
      <c r="H1046671" s="75"/>
      <c r="J1046671" s="75"/>
    </row>
    <row r="1046672" s="53" customFormat="1" spans="7:10">
      <c r="G1046672" s="88"/>
      <c r="H1046672" s="75"/>
      <c r="J1046672" s="75"/>
    </row>
    <row r="1046673" s="53" customFormat="1" spans="7:10">
      <c r="G1046673" s="88"/>
      <c r="H1046673" s="75"/>
      <c r="J1046673" s="75"/>
    </row>
    <row r="1046674" s="53" customFormat="1" spans="7:10">
      <c r="G1046674" s="88"/>
      <c r="H1046674" s="75"/>
      <c r="J1046674" s="75"/>
    </row>
    <row r="1046675" s="53" customFormat="1" spans="7:10">
      <c r="G1046675" s="88"/>
      <c r="H1046675" s="75"/>
      <c r="J1046675" s="75"/>
    </row>
    <row r="1046676" s="53" customFormat="1" spans="7:10">
      <c r="G1046676" s="88"/>
      <c r="H1046676" s="75"/>
      <c r="J1046676" s="75"/>
    </row>
    <row r="1046677" s="53" customFormat="1" spans="7:10">
      <c r="G1046677" s="88"/>
      <c r="H1046677" s="75"/>
      <c r="J1046677" s="75"/>
    </row>
    <row r="1046678" s="53" customFormat="1" spans="7:10">
      <c r="G1046678" s="88"/>
      <c r="H1046678" s="75"/>
      <c r="J1046678" s="75"/>
    </row>
    <row r="1046679" s="53" customFormat="1" spans="7:10">
      <c r="G1046679" s="88"/>
      <c r="H1046679" s="75"/>
      <c r="J1046679" s="75"/>
    </row>
    <row r="1046680" s="53" customFormat="1" spans="7:10">
      <c r="G1046680" s="88"/>
      <c r="H1046680" s="75"/>
      <c r="J1046680" s="75"/>
    </row>
    <row r="1046681" s="53" customFormat="1" spans="7:10">
      <c r="G1046681" s="88"/>
      <c r="H1046681" s="75"/>
      <c r="J1046681" s="75"/>
    </row>
    <row r="1046682" s="53" customFormat="1" spans="7:10">
      <c r="G1046682" s="88"/>
      <c r="H1046682" s="75"/>
      <c r="J1046682" s="75"/>
    </row>
    <row r="1046683" s="53" customFormat="1" spans="7:10">
      <c r="G1046683" s="88"/>
      <c r="H1046683" s="75"/>
      <c r="J1046683" s="75"/>
    </row>
    <row r="1046684" s="53" customFormat="1" spans="7:10">
      <c r="G1046684" s="88"/>
      <c r="H1046684" s="75"/>
      <c r="J1046684" s="75"/>
    </row>
    <row r="1046685" s="53" customFormat="1" spans="7:10">
      <c r="G1046685" s="88"/>
      <c r="H1046685" s="75"/>
      <c r="J1046685" s="75"/>
    </row>
    <row r="1046686" s="53" customFormat="1" spans="7:10">
      <c r="G1046686" s="88"/>
      <c r="H1046686" s="75"/>
      <c r="J1046686" s="75"/>
    </row>
    <row r="1046687" s="53" customFormat="1" spans="7:10">
      <c r="G1046687" s="88"/>
      <c r="H1046687" s="75"/>
      <c r="J1046687" s="75"/>
    </row>
    <row r="1046688" s="53" customFormat="1" spans="7:10">
      <c r="G1046688" s="88"/>
      <c r="H1046688" s="75"/>
      <c r="J1046688" s="75"/>
    </row>
    <row r="1046689" s="53" customFormat="1" spans="7:10">
      <c r="G1046689" s="88"/>
      <c r="H1046689" s="75"/>
      <c r="J1046689" s="75"/>
    </row>
    <row r="1046690" s="53" customFormat="1" spans="7:10">
      <c r="G1046690" s="88"/>
      <c r="H1046690" s="75"/>
      <c r="J1046690" s="75"/>
    </row>
    <row r="1046691" s="53" customFormat="1" spans="7:10">
      <c r="G1046691" s="88"/>
      <c r="H1046691" s="75"/>
      <c r="J1046691" s="75"/>
    </row>
    <row r="1046692" s="53" customFormat="1" spans="7:10">
      <c r="G1046692" s="88"/>
      <c r="H1046692" s="75"/>
      <c r="J1046692" s="75"/>
    </row>
    <row r="1046693" s="53" customFormat="1" spans="7:10">
      <c r="G1046693" s="88"/>
      <c r="H1046693" s="75"/>
      <c r="J1046693" s="75"/>
    </row>
    <row r="1046694" s="53" customFormat="1" spans="7:10">
      <c r="G1046694" s="88"/>
      <c r="H1046694" s="75"/>
      <c r="J1046694" s="75"/>
    </row>
    <row r="1046695" s="53" customFormat="1" spans="7:10">
      <c r="G1046695" s="88"/>
      <c r="H1046695" s="75"/>
      <c r="J1046695" s="75"/>
    </row>
    <row r="1046696" s="53" customFormat="1" spans="7:10">
      <c r="G1046696" s="88"/>
      <c r="H1046696" s="75"/>
      <c r="J1046696" s="75"/>
    </row>
    <row r="1046697" s="53" customFormat="1" spans="7:10">
      <c r="G1046697" s="88"/>
      <c r="H1046697" s="75"/>
      <c r="J1046697" s="75"/>
    </row>
    <row r="1046698" s="53" customFormat="1" spans="7:10">
      <c r="G1046698" s="88"/>
      <c r="H1046698" s="75"/>
      <c r="J1046698" s="75"/>
    </row>
    <row r="1046699" s="53" customFormat="1" spans="7:10">
      <c r="G1046699" s="88"/>
      <c r="H1046699" s="75"/>
      <c r="J1046699" s="75"/>
    </row>
    <row r="1046700" s="53" customFormat="1" spans="7:10">
      <c r="G1046700" s="88"/>
      <c r="H1046700" s="75"/>
      <c r="J1046700" s="75"/>
    </row>
    <row r="1046701" s="53" customFormat="1" spans="7:10">
      <c r="G1046701" s="88"/>
      <c r="H1046701" s="75"/>
      <c r="J1046701" s="75"/>
    </row>
    <row r="1046702" s="53" customFormat="1" spans="7:10">
      <c r="G1046702" s="88"/>
      <c r="H1046702" s="75"/>
      <c r="J1046702" s="75"/>
    </row>
    <row r="1046703" s="53" customFormat="1" spans="7:10">
      <c r="G1046703" s="88"/>
      <c r="H1046703" s="75"/>
      <c r="J1046703" s="75"/>
    </row>
    <row r="1046704" s="53" customFormat="1" spans="7:10">
      <c r="G1046704" s="88"/>
      <c r="H1046704" s="75"/>
      <c r="J1046704" s="75"/>
    </row>
    <row r="1046705" s="53" customFormat="1" spans="7:10">
      <c r="G1046705" s="88"/>
      <c r="H1046705" s="75"/>
      <c r="J1046705" s="75"/>
    </row>
    <row r="1046706" s="53" customFormat="1" spans="7:10">
      <c r="G1046706" s="88"/>
      <c r="H1046706" s="75"/>
      <c r="J1046706" s="75"/>
    </row>
    <row r="1046707" s="53" customFormat="1" spans="7:10">
      <c r="G1046707" s="88"/>
      <c r="H1046707" s="75"/>
      <c r="J1046707" s="75"/>
    </row>
    <row r="1046708" s="53" customFormat="1" spans="7:10">
      <c r="G1046708" s="88"/>
      <c r="H1046708" s="75"/>
      <c r="J1046708" s="75"/>
    </row>
    <row r="1046709" s="53" customFormat="1" spans="7:10">
      <c r="G1046709" s="88"/>
      <c r="H1046709" s="75"/>
      <c r="J1046709" s="75"/>
    </row>
    <row r="1046710" s="53" customFormat="1" spans="7:10">
      <c r="G1046710" s="88"/>
      <c r="H1046710" s="75"/>
      <c r="J1046710" s="75"/>
    </row>
    <row r="1046711" s="53" customFormat="1" spans="7:10">
      <c r="G1046711" s="88"/>
      <c r="H1046711" s="75"/>
      <c r="J1046711" s="75"/>
    </row>
    <row r="1046712" s="53" customFormat="1" spans="7:10">
      <c r="G1046712" s="88"/>
      <c r="H1046712" s="75"/>
      <c r="J1046712" s="75"/>
    </row>
    <row r="1046713" s="53" customFormat="1" spans="7:10">
      <c r="G1046713" s="88"/>
      <c r="H1046713" s="75"/>
      <c r="J1046713" s="75"/>
    </row>
    <row r="1046714" s="53" customFormat="1" spans="7:10">
      <c r="G1046714" s="88"/>
      <c r="H1046714" s="75"/>
      <c r="J1046714" s="75"/>
    </row>
    <row r="1046715" s="53" customFormat="1" spans="7:10">
      <c r="G1046715" s="88"/>
      <c r="H1046715" s="75"/>
      <c r="J1046715" s="75"/>
    </row>
    <row r="1046716" s="53" customFormat="1" spans="7:10">
      <c r="G1046716" s="88"/>
      <c r="H1046716" s="75"/>
      <c r="J1046716" s="75"/>
    </row>
    <row r="1046717" s="53" customFormat="1" spans="7:10">
      <c r="G1046717" s="88"/>
      <c r="H1046717" s="75"/>
      <c r="J1046717" s="75"/>
    </row>
    <row r="1046718" s="53" customFormat="1" spans="7:10">
      <c r="G1046718" s="88"/>
      <c r="H1046718" s="75"/>
      <c r="J1046718" s="75"/>
    </row>
    <row r="1046719" s="53" customFormat="1" spans="7:10">
      <c r="G1046719" s="88"/>
      <c r="H1046719" s="75"/>
      <c r="J1046719" s="75"/>
    </row>
    <row r="1046720" s="53" customFormat="1" spans="7:10">
      <c r="G1046720" s="88"/>
      <c r="H1046720" s="75"/>
      <c r="J1046720" s="75"/>
    </row>
    <row r="1046721" s="53" customFormat="1" spans="7:10">
      <c r="G1046721" s="88"/>
      <c r="H1046721" s="75"/>
      <c r="J1046721" s="75"/>
    </row>
    <row r="1046722" s="53" customFormat="1" spans="7:10">
      <c r="G1046722" s="88"/>
      <c r="H1046722" s="75"/>
      <c r="J1046722" s="75"/>
    </row>
    <row r="1046723" s="53" customFormat="1" spans="7:10">
      <c r="G1046723" s="88"/>
      <c r="H1046723" s="75"/>
      <c r="J1046723" s="75"/>
    </row>
    <row r="1046724" s="53" customFormat="1" spans="7:10">
      <c r="G1046724" s="88"/>
      <c r="H1046724" s="75"/>
      <c r="J1046724" s="75"/>
    </row>
    <row r="1046725" s="53" customFormat="1" spans="7:10">
      <c r="G1046725" s="88"/>
      <c r="H1046725" s="75"/>
      <c r="J1046725" s="75"/>
    </row>
    <row r="1046726" s="53" customFormat="1" spans="7:10">
      <c r="G1046726" s="88"/>
      <c r="H1046726" s="75"/>
      <c r="J1046726" s="75"/>
    </row>
    <row r="1046727" s="53" customFormat="1" spans="7:10">
      <c r="G1046727" s="88"/>
      <c r="H1046727" s="75"/>
      <c r="J1046727" s="75"/>
    </row>
    <row r="1046728" s="53" customFormat="1" spans="7:10">
      <c r="G1046728" s="88"/>
      <c r="H1046728" s="75"/>
      <c r="J1046728" s="75"/>
    </row>
    <row r="1046729" s="53" customFormat="1" spans="7:10">
      <c r="G1046729" s="88"/>
      <c r="H1046729" s="75"/>
      <c r="J1046729" s="75"/>
    </row>
    <row r="1046730" s="53" customFormat="1" spans="7:10">
      <c r="G1046730" s="88"/>
      <c r="H1046730" s="75"/>
      <c r="J1046730" s="75"/>
    </row>
    <row r="1046731" s="53" customFormat="1" spans="7:10">
      <c r="G1046731" s="88"/>
      <c r="H1046731" s="75"/>
      <c r="J1046731" s="75"/>
    </row>
    <row r="1046732" s="53" customFormat="1" spans="7:10">
      <c r="G1046732" s="88"/>
      <c r="H1046732" s="75"/>
      <c r="J1046732" s="75"/>
    </row>
    <row r="1046733" s="53" customFormat="1" spans="7:10">
      <c r="G1046733" s="88"/>
      <c r="H1046733" s="75"/>
      <c r="J1046733" s="75"/>
    </row>
    <row r="1046734" s="53" customFormat="1" spans="7:10">
      <c r="G1046734" s="88"/>
      <c r="H1046734" s="75"/>
      <c r="J1046734" s="75"/>
    </row>
    <row r="1046735" s="53" customFormat="1" spans="7:10">
      <c r="G1046735" s="88"/>
      <c r="H1046735" s="75"/>
      <c r="J1046735" s="75"/>
    </row>
    <row r="1046736" s="53" customFormat="1" spans="7:10">
      <c r="G1046736" s="88"/>
      <c r="H1046736" s="75"/>
      <c r="J1046736" s="75"/>
    </row>
    <row r="1046737" s="53" customFormat="1" spans="7:10">
      <c r="G1046737" s="88"/>
      <c r="H1046737" s="75"/>
      <c r="J1046737" s="75"/>
    </row>
    <row r="1046738" s="53" customFormat="1" spans="7:10">
      <c r="G1046738" s="88"/>
      <c r="H1046738" s="75"/>
      <c r="J1046738" s="75"/>
    </row>
    <row r="1046739" s="53" customFormat="1" spans="7:10">
      <c r="G1046739" s="88"/>
      <c r="H1046739" s="75"/>
      <c r="J1046739" s="75"/>
    </row>
    <row r="1046740" s="53" customFormat="1" spans="7:10">
      <c r="G1046740" s="88"/>
      <c r="H1046740" s="75"/>
      <c r="J1046740" s="75"/>
    </row>
    <row r="1046741" s="53" customFormat="1" spans="7:10">
      <c r="G1046741" s="88"/>
      <c r="H1046741" s="75"/>
      <c r="J1046741" s="75"/>
    </row>
    <row r="1046742" s="53" customFormat="1" spans="7:10">
      <c r="G1046742" s="88"/>
      <c r="H1046742" s="75"/>
      <c r="J1046742" s="75"/>
    </row>
    <row r="1046743" s="53" customFormat="1" spans="7:10">
      <c r="G1046743" s="88"/>
      <c r="H1046743" s="75"/>
      <c r="J1046743" s="75"/>
    </row>
    <row r="1046744" s="53" customFormat="1" spans="7:10">
      <c r="G1046744" s="88"/>
      <c r="H1046744" s="75"/>
      <c r="J1046744" s="75"/>
    </row>
    <row r="1046745" s="53" customFormat="1" spans="7:10">
      <c r="G1046745" s="88"/>
      <c r="H1046745" s="75"/>
      <c r="J1046745" s="75"/>
    </row>
    <row r="1046746" s="53" customFormat="1" spans="7:10">
      <c r="G1046746" s="88"/>
      <c r="H1046746" s="75"/>
      <c r="J1046746" s="75"/>
    </row>
    <row r="1046747" s="53" customFormat="1" spans="7:10">
      <c r="G1046747" s="88"/>
      <c r="H1046747" s="75"/>
      <c r="J1046747" s="75"/>
    </row>
    <row r="1046748" s="53" customFormat="1" spans="7:10">
      <c r="G1046748" s="88"/>
      <c r="H1046748" s="75"/>
      <c r="J1046748" s="75"/>
    </row>
    <row r="1046749" s="53" customFormat="1" spans="7:10">
      <c r="G1046749" s="88"/>
      <c r="H1046749" s="75"/>
      <c r="J1046749" s="75"/>
    </row>
    <row r="1046750" s="53" customFormat="1" spans="7:10">
      <c r="G1046750" s="88"/>
      <c r="H1046750" s="75"/>
      <c r="J1046750" s="75"/>
    </row>
    <row r="1046751" s="53" customFormat="1" spans="7:10">
      <c r="G1046751" s="88"/>
      <c r="H1046751" s="75"/>
      <c r="J1046751" s="75"/>
    </row>
    <row r="1046752" s="53" customFormat="1" spans="7:10">
      <c r="G1046752" s="88"/>
      <c r="H1046752" s="75"/>
      <c r="J1046752" s="75"/>
    </row>
    <row r="1046753" s="53" customFormat="1" spans="7:10">
      <c r="G1046753" s="88"/>
      <c r="H1046753" s="75"/>
      <c r="J1046753" s="75"/>
    </row>
    <row r="1046754" s="53" customFormat="1" spans="7:10">
      <c r="G1046754" s="88"/>
      <c r="H1046754" s="75"/>
      <c r="J1046754" s="75"/>
    </row>
    <row r="1046755" s="53" customFormat="1" spans="7:10">
      <c r="G1046755" s="88"/>
      <c r="H1046755" s="75"/>
      <c r="J1046755" s="75"/>
    </row>
    <row r="1046756" s="53" customFormat="1" spans="7:10">
      <c r="G1046756" s="88"/>
      <c r="H1046756" s="75"/>
      <c r="J1046756" s="75"/>
    </row>
    <row r="1046757" s="53" customFormat="1" spans="7:10">
      <c r="G1046757" s="88"/>
      <c r="H1046757" s="75"/>
      <c r="J1046757" s="75"/>
    </row>
    <row r="1046758" s="53" customFormat="1" spans="7:10">
      <c r="G1046758" s="88"/>
      <c r="H1046758" s="75"/>
      <c r="J1046758" s="75"/>
    </row>
    <row r="1046759" s="53" customFormat="1" spans="7:10">
      <c r="G1046759" s="88"/>
      <c r="H1046759" s="75"/>
      <c r="J1046759" s="75"/>
    </row>
    <row r="1046760" s="53" customFormat="1" spans="7:10">
      <c r="G1046760" s="88"/>
      <c r="H1046760" s="75"/>
      <c r="J1046760" s="75"/>
    </row>
    <row r="1046761" s="53" customFormat="1" spans="7:10">
      <c r="G1046761" s="88"/>
      <c r="H1046761" s="75"/>
      <c r="J1046761" s="75"/>
    </row>
    <row r="1046762" s="53" customFormat="1" spans="7:10">
      <c r="G1046762" s="88"/>
      <c r="H1046762" s="75"/>
      <c r="J1046762" s="75"/>
    </row>
    <row r="1046763" s="53" customFormat="1" spans="7:10">
      <c r="G1046763" s="88"/>
      <c r="H1046763" s="75"/>
      <c r="J1046763" s="75"/>
    </row>
    <row r="1046764" s="53" customFormat="1" spans="7:10">
      <c r="G1046764" s="88"/>
      <c r="H1046764" s="75"/>
      <c r="J1046764" s="75"/>
    </row>
    <row r="1046765" s="53" customFormat="1" spans="7:10">
      <c r="G1046765" s="88"/>
      <c r="H1046765" s="75"/>
      <c r="J1046765" s="75"/>
    </row>
    <row r="1046766" s="53" customFormat="1" spans="7:10">
      <c r="G1046766" s="88"/>
      <c r="H1046766" s="75"/>
      <c r="J1046766" s="75"/>
    </row>
    <row r="1046767" s="53" customFormat="1" spans="7:10">
      <c r="G1046767" s="88"/>
      <c r="H1046767" s="75"/>
      <c r="J1046767" s="75"/>
    </row>
    <row r="1046768" s="53" customFormat="1" spans="7:10">
      <c r="G1046768" s="88"/>
      <c r="H1046768" s="75"/>
      <c r="J1046768" s="75"/>
    </row>
    <row r="1046769" s="53" customFormat="1" spans="7:10">
      <c r="G1046769" s="88"/>
      <c r="H1046769" s="75"/>
      <c r="J1046769" s="75"/>
    </row>
    <row r="1046770" s="53" customFormat="1" spans="7:10">
      <c r="G1046770" s="88"/>
      <c r="H1046770" s="75"/>
      <c r="J1046770" s="75"/>
    </row>
    <row r="1046771" s="53" customFormat="1" spans="7:10">
      <c r="G1046771" s="88"/>
      <c r="H1046771" s="75"/>
      <c r="J1046771" s="75"/>
    </row>
    <row r="1046772" s="53" customFormat="1" spans="7:10">
      <c r="G1046772" s="88"/>
      <c r="H1046772" s="75"/>
      <c r="J1046772" s="75"/>
    </row>
    <row r="1046773" s="53" customFormat="1" spans="7:10">
      <c r="G1046773" s="88"/>
      <c r="H1046773" s="75"/>
      <c r="J1046773" s="75"/>
    </row>
    <row r="1046774" s="53" customFormat="1" spans="7:10">
      <c r="G1046774" s="88"/>
      <c r="H1046774" s="75"/>
      <c r="J1046774" s="75"/>
    </row>
    <row r="1046775" s="53" customFormat="1" spans="7:10">
      <c r="G1046775" s="88"/>
      <c r="H1046775" s="75"/>
      <c r="J1046775" s="75"/>
    </row>
    <row r="1046776" s="53" customFormat="1" spans="7:10">
      <c r="G1046776" s="88"/>
      <c r="H1046776" s="75"/>
      <c r="J1046776" s="75"/>
    </row>
    <row r="1046777" s="53" customFormat="1" spans="7:10">
      <c r="G1046777" s="88"/>
      <c r="H1046777" s="75"/>
      <c r="J1046777" s="75"/>
    </row>
    <row r="1046778" s="53" customFormat="1" spans="7:10">
      <c r="G1046778" s="88"/>
      <c r="H1046778" s="75"/>
      <c r="J1046778" s="75"/>
    </row>
    <row r="1046779" s="53" customFormat="1" spans="7:10">
      <c r="G1046779" s="88"/>
      <c r="H1046779" s="75"/>
      <c r="J1046779" s="75"/>
    </row>
    <row r="1046780" s="53" customFormat="1" spans="7:10">
      <c r="G1046780" s="88"/>
      <c r="H1046780" s="75"/>
      <c r="J1046780" s="75"/>
    </row>
    <row r="1046781" s="53" customFormat="1" spans="7:10">
      <c r="G1046781" s="88"/>
      <c r="H1046781" s="75"/>
      <c r="J1046781" s="75"/>
    </row>
    <row r="1046782" s="53" customFormat="1" spans="7:10">
      <c r="G1046782" s="88"/>
      <c r="H1046782" s="75"/>
      <c r="J1046782" s="75"/>
    </row>
    <row r="1046783" s="53" customFormat="1" spans="7:10">
      <c r="G1046783" s="88"/>
      <c r="H1046783" s="75"/>
      <c r="J1046783" s="75"/>
    </row>
    <row r="1046784" s="53" customFormat="1" spans="7:10">
      <c r="G1046784" s="88"/>
      <c r="H1046784" s="75"/>
      <c r="J1046784" s="75"/>
    </row>
    <row r="1046785" s="53" customFormat="1" spans="7:10">
      <c r="G1046785" s="88"/>
      <c r="H1046785" s="75"/>
      <c r="J1046785" s="75"/>
    </row>
    <row r="1046786" s="53" customFormat="1" spans="7:10">
      <c r="G1046786" s="88"/>
      <c r="H1046786" s="75"/>
      <c r="J1046786" s="75"/>
    </row>
    <row r="1046787" s="53" customFormat="1" spans="7:10">
      <c r="G1046787" s="88"/>
      <c r="H1046787" s="75"/>
      <c r="J1046787" s="75"/>
    </row>
    <row r="1046788" s="53" customFormat="1" spans="7:10">
      <c r="G1046788" s="88"/>
      <c r="H1046788" s="75"/>
      <c r="J1046788" s="75"/>
    </row>
    <row r="1046789" s="53" customFormat="1" spans="7:10">
      <c r="G1046789" s="88"/>
      <c r="H1046789" s="75"/>
      <c r="J1046789" s="75"/>
    </row>
    <row r="1046790" s="53" customFormat="1" spans="7:10">
      <c r="G1046790" s="88"/>
      <c r="H1046790" s="75"/>
      <c r="J1046790" s="75"/>
    </row>
    <row r="1046791" s="53" customFormat="1" spans="7:10">
      <c r="G1046791" s="88"/>
      <c r="H1046791" s="75"/>
      <c r="J1046791" s="75"/>
    </row>
    <row r="1046792" s="53" customFormat="1" spans="7:10">
      <c r="G1046792" s="88"/>
      <c r="H1046792" s="75"/>
      <c r="J1046792" s="75"/>
    </row>
    <row r="1046793" s="53" customFormat="1" spans="7:10">
      <c r="G1046793" s="88"/>
      <c r="H1046793" s="75"/>
      <c r="J1046793" s="75"/>
    </row>
    <row r="1046794" s="53" customFormat="1" spans="7:10">
      <c r="G1046794" s="88"/>
      <c r="H1046794" s="75"/>
      <c r="J1046794" s="75"/>
    </row>
    <row r="1046795" s="53" customFormat="1" spans="7:10">
      <c r="G1046795" s="88"/>
      <c r="H1046795" s="75"/>
      <c r="J1046795" s="75"/>
    </row>
    <row r="1046796" s="53" customFormat="1" spans="7:10">
      <c r="G1046796" s="88"/>
      <c r="H1046796" s="75"/>
      <c r="J1046796" s="75"/>
    </row>
    <row r="1046797" s="53" customFormat="1" spans="7:10">
      <c r="G1046797" s="88"/>
      <c r="H1046797" s="75"/>
      <c r="J1046797" s="75"/>
    </row>
    <row r="1046798" s="53" customFormat="1" spans="7:10">
      <c r="G1046798" s="88"/>
      <c r="H1046798" s="75"/>
      <c r="J1046798" s="75"/>
    </row>
    <row r="1046799" s="53" customFormat="1" spans="7:10">
      <c r="G1046799" s="88"/>
      <c r="H1046799" s="75"/>
      <c r="J1046799" s="75"/>
    </row>
    <row r="1046800" s="53" customFormat="1" spans="7:10">
      <c r="G1046800" s="88"/>
      <c r="H1046800" s="75"/>
      <c r="J1046800" s="75"/>
    </row>
    <row r="1046801" s="53" customFormat="1" spans="7:10">
      <c r="G1046801" s="88"/>
      <c r="H1046801" s="75"/>
      <c r="J1046801" s="75"/>
    </row>
    <row r="1046802" s="53" customFormat="1" spans="7:10">
      <c r="G1046802" s="88"/>
      <c r="H1046802" s="75"/>
      <c r="J1046802" s="75"/>
    </row>
    <row r="1046803" s="53" customFormat="1" spans="7:10">
      <c r="G1046803" s="88"/>
      <c r="H1046803" s="75"/>
      <c r="J1046803" s="75"/>
    </row>
    <row r="1046804" s="53" customFormat="1" spans="7:10">
      <c r="G1046804" s="88"/>
      <c r="H1046804" s="75"/>
      <c r="J1046804" s="75"/>
    </row>
    <row r="1046805" s="53" customFormat="1" spans="7:10">
      <c r="G1046805" s="88"/>
      <c r="H1046805" s="75"/>
      <c r="J1046805" s="75"/>
    </row>
    <row r="1046806" s="53" customFormat="1" spans="7:10">
      <c r="G1046806" s="88"/>
      <c r="H1046806" s="75"/>
      <c r="J1046806" s="75"/>
    </row>
    <row r="1046807" s="53" customFormat="1" spans="7:10">
      <c r="G1046807" s="88"/>
      <c r="H1046807" s="75"/>
      <c r="J1046807" s="75"/>
    </row>
    <row r="1046808" s="53" customFormat="1" spans="7:10">
      <c r="G1046808" s="88"/>
      <c r="H1046808" s="75"/>
      <c r="J1046808" s="75"/>
    </row>
    <row r="1046809" s="53" customFormat="1" spans="7:10">
      <c r="G1046809" s="88"/>
      <c r="H1046809" s="75"/>
      <c r="J1046809" s="75"/>
    </row>
    <row r="1046810" s="53" customFormat="1" spans="7:10">
      <c r="G1046810" s="88"/>
      <c r="H1046810" s="75"/>
      <c r="J1046810" s="75"/>
    </row>
    <row r="1046811" s="53" customFormat="1" spans="7:10">
      <c r="G1046811" s="88"/>
      <c r="H1046811" s="75"/>
      <c r="J1046811" s="75"/>
    </row>
    <row r="1046812" s="53" customFormat="1" spans="7:10">
      <c r="G1046812" s="88"/>
      <c r="H1046812" s="75"/>
      <c r="J1046812" s="75"/>
    </row>
    <row r="1046813" s="53" customFormat="1" spans="7:10">
      <c r="G1046813" s="88"/>
      <c r="H1046813" s="75"/>
      <c r="J1046813" s="75"/>
    </row>
    <row r="1046814" s="53" customFormat="1" spans="7:10">
      <c r="G1046814" s="88"/>
      <c r="H1046814" s="75"/>
      <c r="J1046814" s="75"/>
    </row>
    <row r="1046815" s="53" customFormat="1" spans="7:10">
      <c r="G1046815" s="88"/>
      <c r="H1046815" s="75"/>
      <c r="J1046815" s="75"/>
    </row>
    <row r="1046816" s="53" customFormat="1" spans="7:10">
      <c r="G1046816" s="88"/>
      <c r="H1046816" s="75"/>
      <c r="J1046816" s="75"/>
    </row>
    <row r="1046817" s="53" customFormat="1" spans="7:10">
      <c r="G1046817" s="88"/>
      <c r="H1046817" s="75"/>
      <c r="J1046817" s="75"/>
    </row>
    <row r="1046818" s="53" customFormat="1" spans="7:10">
      <c r="G1046818" s="88"/>
      <c r="H1046818" s="75"/>
      <c r="J1046818" s="75"/>
    </row>
    <row r="1046819" s="53" customFormat="1" spans="7:10">
      <c r="G1046819" s="88"/>
      <c r="H1046819" s="75"/>
      <c r="J1046819" s="75"/>
    </row>
    <row r="1046820" s="53" customFormat="1" spans="7:10">
      <c r="G1046820" s="88"/>
      <c r="H1046820" s="75"/>
      <c r="J1046820" s="75"/>
    </row>
    <row r="1046821" s="53" customFormat="1" spans="7:10">
      <c r="G1046821" s="88"/>
      <c r="H1046821" s="75"/>
      <c r="J1046821" s="75"/>
    </row>
    <row r="1046822" s="53" customFormat="1" spans="7:10">
      <c r="G1046822" s="88"/>
      <c r="H1046822" s="75"/>
      <c r="J1046822" s="75"/>
    </row>
    <row r="1046823" s="53" customFormat="1" spans="7:10">
      <c r="G1046823" s="88"/>
      <c r="H1046823" s="75"/>
      <c r="J1046823" s="75"/>
    </row>
    <row r="1046824" s="53" customFormat="1" spans="7:10">
      <c r="G1046824" s="88"/>
      <c r="H1046824" s="75"/>
      <c r="J1046824" s="75"/>
    </row>
    <row r="1046825" s="53" customFormat="1" spans="7:10">
      <c r="G1046825" s="88"/>
      <c r="H1046825" s="75"/>
      <c r="J1046825" s="75"/>
    </row>
    <row r="1046826" s="53" customFormat="1" spans="7:10">
      <c r="G1046826" s="88"/>
      <c r="H1046826" s="75"/>
      <c r="J1046826" s="75"/>
    </row>
    <row r="1046827" s="53" customFormat="1" spans="7:10">
      <c r="G1046827" s="88"/>
      <c r="H1046827" s="75"/>
      <c r="J1046827" s="75"/>
    </row>
    <row r="1046828" s="53" customFormat="1" spans="7:10">
      <c r="G1046828" s="88"/>
      <c r="H1046828" s="75"/>
      <c r="J1046828" s="75"/>
    </row>
    <row r="1046829" s="53" customFormat="1" spans="7:10">
      <c r="G1046829" s="88"/>
      <c r="H1046829" s="75"/>
      <c r="J1046829" s="75"/>
    </row>
    <row r="1046830" s="53" customFormat="1" spans="7:10">
      <c r="G1046830" s="88"/>
      <c r="H1046830" s="75"/>
      <c r="J1046830" s="75"/>
    </row>
    <row r="1046831" s="53" customFormat="1" spans="7:10">
      <c r="G1046831" s="88"/>
      <c r="H1046831" s="75"/>
      <c r="J1046831" s="75"/>
    </row>
    <row r="1046832" s="53" customFormat="1" spans="7:10">
      <c r="G1046832" s="88"/>
      <c r="H1046832" s="75"/>
      <c r="J1046832" s="75"/>
    </row>
    <row r="1046833" s="53" customFormat="1" spans="7:10">
      <c r="G1046833" s="88"/>
      <c r="H1046833" s="75"/>
      <c r="J1046833" s="75"/>
    </row>
    <row r="1046834" s="53" customFormat="1" spans="7:10">
      <c r="G1046834" s="88"/>
      <c r="H1046834" s="75"/>
      <c r="J1046834" s="75"/>
    </row>
    <row r="1046835" s="53" customFormat="1" spans="7:10">
      <c r="G1046835" s="88"/>
      <c r="H1046835" s="75"/>
      <c r="J1046835" s="75"/>
    </row>
    <row r="1046836" s="53" customFormat="1" spans="7:10">
      <c r="G1046836" s="88"/>
      <c r="H1046836" s="75"/>
      <c r="J1046836" s="75"/>
    </row>
    <row r="1046837" s="53" customFormat="1" spans="7:10">
      <c r="G1046837" s="88"/>
      <c r="H1046837" s="75"/>
      <c r="J1046837" s="75"/>
    </row>
    <row r="1046838" s="53" customFormat="1" spans="7:10">
      <c r="G1046838" s="88"/>
      <c r="H1046838" s="75"/>
      <c r="J1046838" s="75"/>
    </row>
    <row r="1046839" s="53" customFormat="1" spans="7:10">
      <c r="G1046839" s="88"/>
      <c r="H1046839" s="75"/>
      <c r="J1046839" s="75"/>
    </row>
    <row r="1046840" s="53" customFormat="1" spans="7:10">
      <c r="G1046840" s="88"/>
      <c r="H1046840" s="75"/>
      <c r="J1046840" s="75"/>
    </row>
    <row r="1046841" s="53" customFormat="1" spans="7:10">
      <c r="G1046841" s="88"/>
      <c r="H1046841" s="75"/>
      <c r="J1046841" s="75"/>
    </row>
    <row r="1046842" s="53" customFormat="1" spans="7:10">
      <c r="G1046842" s="88"/>
      <c r="H1046842" s="75"/>
      <c r="J1046842" s="75"/>
    </row>
    <row r="1046843" s="53" customFormat="1" spans="7:10">
      <c r="G1046843" s="88"/>
      <c r="H1046843" s="75"/>
      <c r="J1046843" s="75"/>
    </row>
    <row r="1046844" s="53" customFormat="1" spans="7:10">
      <c r="G1046844" s="88"/>
      <c r="H1046844" s="75"/>
      <c r="J1046844" s="75"/>
    </row>
    <row r="1046845" s="53" customFormat="1" spans="7:10">
      <c r="G1046845" s="88"/>
      <c r="H1046845" s="75"/>
      <c r="J1046845" s="75"/>
    </row>
    <row r="1046846" s="53" customFormat="1" spans="7:10">
      <c r="G1046846" s="88"/>
      <c r="H1046846" s="75"/>
      <c r="J1046846" s="75"/>
    </row>
    <row r="1046847" s="53" customFormat="1" spans="7:10">
      <c r="G1046847" s="88"/>
      <c r="H1046847" s="75"/>
      <c r="J1046847" s="75"/>
    </row>
    <row r="1046848" s="53" customFormat="1" spans="7:10">
      <c r="G1046848" s="88"/>
      <c r="H1046848" s="75"/>
      <c r="J1046848" s="75"/>
    </row>
    <row r="1046849" s="53" customFormat="1" spans="7:10">
      <c r="G1046849" s="88"/>
      <c r="H1046849" s="75"/>
      <c r="J1046849" s="75"/>
    </row>
    <row r="1046850" s="53" customFormat="1" spans="7:10">
      <c r="G1046850" s="88"/>
      <c r="H1046850" s="75"/>
      <c r="J1046850" s="75"/>
    </row>
    <row r="1046851" s="53" customFormat="1" spans="7:10">
      <c r="G1046851" s="88"/>
      <c r="H1046851" s="75"/>
      <c r="J1046851" s="75"/>
    </row>
    <row r="1046852" s="53" customFormat="1" spans="7:10">
      <c r="G1046852" s="88"/>
      <c r="H1046852" s="75"/>
      <c r="J1046852" s="75"/>
    </row>
    <row r="1046853" s="53" customFormat="1" spans="7:10">
      <c r="G1046853" s="88"/>
      <c r="H1046853" s="75"/>
      <c r="J1046853" s="75"/>
    </row>
    <row r="1046854" s="53" customFormat="1" spans="7:10">
      <c r="G1046854" s="88"/>
      <c r="H1046854" s="75"/>
      <c r="J1046854" s="75"/>
    </row>
    <row r="1046855" s="53" customFormat="1" spans="7:10">
      <c r="G1046855" s="88"/>
      <c r="H1046855" s="75"/>
      <c r="J1046855" s="75"/>
    </row>
    <row r="1046856" s="53" customFormat="1" spans="7:10">
      <c r="G1046856" s="88"/>
      <c r="H1046856" s="75"/>
      <c r="J1046856" s="75"/>
    </row>
    <row r="1046857" s="53" customFormat="1" spans="7:10">
      <c r="G1046857" s="88"/>
      <c r="H1046857" s="75"/>
      <c r="J1046857" s="75"/>
    </row>
    <row r="1046858" s="53" customFormat="1" spans="7:10">
      <c r="G1046858" s="88"/>
      <c r="H1046858" s="75"/>
      <c r="J1046858" s="75"/>
    </row>
    <row r="1046859" s="53" customFormat="1" spans="7:10">
      <c r="G1046859" s="88"/>
      <c r="H1046859" s="75"/>
      <c r="J1046859" s="75"/>
    </row>
    <row r="1046860" s="53" customFormat="1" spans="7:10">
      <c r="G1046860" s="88"/>
      <c r="H1046860" s="75"/>
      <c r="J1046860" s="75"/>
    </row>
    <row r="1046861" s="53" customFormat="1" spans="7:10">
      <c r="G1046861" s="88"/>
      <c r="H1046861" s="75"/>
      <c r="J1046861" s="75"/>
    </row>
    <row r="1046862" s="53" customFormat="1" spans="7:10">
      <c r="G1046862" s="88"/>
      <c r="H1046862" s="75"/>
      <c r="J1046862" s="75"/>
    </row>
    <row r="1046863" s="53" customFormat="1" spans="7:10">
      <c r="G1046863" s="88"/>
      <c r="H1046863" s="75"/>
      <c r="J1046863" s="75"/>
    </row>
    <row r="1046864" s="53" customFormat="1" spans="7:10">
      <c r="G1046864" s="88"/>
      <c r="H1046864" s="75"/>
      <c r="J1046864" s="75"/>
    </row>
    <row r="1046865" s="53" customFormat="1" spans="7:10">
      <c r="G1046865" s="88"/>
      <c r="H1046865" s="75"/>
      <c r="J1046865" s="75"/>
    </row>
    <row r="1046866" s="53" customFormat="1" spans="7:10">
      <c r="G1046866" s="88"/>
      <c r="H1046866" s="75"/>
      <c r="J1046866" s="75"/>
    </row>
    <row r="1046867" s="53" customFormat="1" spans="7:10">
      <c r="G1046867" s="88"/>
      <c r="H1046867" s="75"/>
      <c r="J1046867" s="75"/>
    </row>
    <row r="1046868" s="53" customFormat="1" spans="7:10">
      <c r="G1046868" s="88"/>
      <c r="H1046868" s="75"/>
      <c r="J1046868" s="75"/>
    </row>
    <row r="1046869" s="53" customFormat="1" spans="7:10">
      <c r="G1046869" s="88"/>
      <c r="H1046869" s="75"/>
      <c r="J1046869" s="75"/>
    </row>
    <row r="1046870" s="53" customFormat="1" spans="7:10">
      <c r="G1046870" s="88"/>
      <c r="H1046870" s="75"/>
      <c r="J1046870" s="75"/>
    </row>
    <row r="1046871" s="53" customFormat="1" spans="7:10">
      <c r="G1046871" s="88"/>
      <c r="H1046871" s="75"/>
      <c r="J1046871" s="75"/>
    </row>
    <row r="1046872" s="53" customFormat="1" spans="7:10">
      <c r="G1046872" s="88"/>
      <c r="H1046872" s="75"/>
      <c r="J1046872" s="75"/>
    </row>
    <row r="1046873" s="53" customFormat="1" spans="7:10">
      <c r="G1046873" s="88"/>
      <c r="H1046873" s="75"/>
      <c r="J1046873" s="75"/>
    </row>
    <row r="1046874" s="53" customFormat="1" spans="7:10">
      <c r="G1046874" s="88"/>
      <c r="H1046874" s="75"/>
      <c r="J1046874" s="75"/>
    </row>
    <row r="1046875" s="53" customFormat="1" spans="7:10">
      <c r="G1046875" s="88"/>
      <c r="H1046875" s="75"/>
      <c r="J1046875" s="75"/>
    </row>
    <row r="1046876" s="53" customFormat="1" spans="7:10">
      <c r="G1046876" s="88"/>
      <c r="H1046876" s="75"/>
      <c r="J1046876" s="75"/>
    </row>
    <row r="1046877" s="53" customFormat="1" spans="7:10">
      <c r="G1046877" s="88"/>
      <c r="H1046877" s="75"/>
      <c r="J1046877" s="75"/>
    </row>
    <row r="1046878" s="53" customFormat="1" spans="7:10">
      <c r="G1046878" s="88"/>
      <c r="H1046878" s="75"/>
      <c r="J1046878" s="75"/>
    </row>
    <row r="1046879" s="53" customFormat="1" spans="7:10">
      <c r="G1046879" s="88"/>
      <c r="H1046879" s="75"/>
      <c r="J1046879" s="75"/>
    </row>
    <row r="1046880" s="53" customFormat="1" spans="7:10">
      <c r="G1046880" s="88"/>
      <c r="H1046880" s="75"/>
      <c r="J1046880" s="75"/>
    </row>
    <row r="1046881" s="53" customFormat="1" spans="7:10">
      <c r="G1046881" s="88"/>
      <c r="H1046881" s="75"/>
      <c r="J1046881" s="75"/>
    </row>
    <row r="1046882" s="53" customFormat="1" spans="7:10">
      <c r="G1046882" s="88"/>
      <c r="H1046882" s="75"/>
      <c r="J1046882" s="75"/>
    </row>
    <row r="1046883" s="53" customFormat="1" spans="7:10">
      <c r="G1046883" s="88"/>
      <c r="H1046883" s="75"/>
      <c r="J1046883" s="75"/>
    </row>
    <row r="1046884" s="53" customFormat="1" spans="7:10">
      <c r="G1046884" s="88"/>
      <c r="H1046884" s="75"/>
      <c r="J1046884" s="75"/>
    </row>
    <row r="1046885" s="53" customFormat="1" spans="7:10">
      <c r="G1046885" s="88"/>
      <c r="H1046885" s="75"/>
      <c r="J1046885" s="75"/>
    </row>
    <row r="1046886" s="53" customFormat="1" spans="7:10">
      <c r="G1046886" s="88"/>
      <c r="H1046886" s="75"/>
      <c r="J1046886" s="75"/>
    </row>
    <row r="1046887" s="53" customFormat="1" spans="7:10">
      <c r="G1046887" s="88"/>
      <c r="H1046887" s="75"/>
      <c r="J1046887" s="75"/>
    </row>
    <row r="1046888" s="53" customFormat="1" spans="7:10">
      <c r="G1046888" s="88"/>
      <c r="H1046888" s="75"/>
      <c r="J1046888" s="75"/>
    </row>
    <row r="1046889" s="53" customFormat="1" spans="7:10">
      <c r="G1046889" s="88"/>
      <c r="H1046889" s="75"/>
      <c r="J1046889" s="75"/>
    </row>
    <row r="1046890" s="53" customFormat="1" spans="7:10">
      <c r="G1046890" s="88"/>
      <c r="H1046890" s="75"/>
      <c r="J1046890" s="75"/>
    </row>
    <row r="1046891" s="53" customFormat="1" spans="7:10">
      <c r="G1046891" s="88"/>
      <c r="H1046891" s="75"/>
      <c r="J1046891" s="75"/>
    </row>
    <row r="1046892" s="53" customFormat="1" spans="7:10">
      <c r="G1046892" s="88"/>
      <c r="H1046892" s="75"/>
      <c r="J1046892" s="75"/>
    </row>
    <row r="1046893" s="53" customFormat="1" spans="7:10">
      <c r="G1046893" s="88"/>
      <c r="H1046893" s="75"/>
      <c r="J1046893" s="75"/>
    </row>
    <row r="1046894" s="53" customFormat="1" spans="7:10">
      <c r="G1046894" s="88"/>
      <c r="H1046894" s="75"/>
      <c r="J1046894" s="75"/>
    </row>
    <row r="1046895" s="53" customFormat="1" spans="7:10">
      <c r="G1046895" s="88"/>
      <c r="H1046895" s="75"/>
      <c r="J1046895" s="75"/>
    </row>
    <row r="1046896" s="53" customFormat="1" spans="7:10">
      <c r="G1046896" s="88"/>
      <c r="H1046896" s="75"/>
      <c r="J1046896" s="75"/>
    </row>
    <row r="1046897" s="53" customFormat="1" spans="7:10">
      <c r="G1046897" s="88"/>
      <c r="H1046897" s="75"/>
      <c r="J1046897" s="75"/>
    </row>
    <row r="1046898" s="53" customFormat="1" spans="7:10">
      <c r="G1046898" s="88"/>
      <c r="H1046898" s="75"/>
      <c r="J1046898" s="75"/>
    </row>
    <row r="1046899" s="53" customFormat="1" spans="7:10">
      <c r="G1046899" s="88"/>
      <c r="H1046899" s="75"/>
      <c r="J1046899" s="75"/>
    </row>
    <row r="1046900" s="53" customFormat="1" spans="7:10">
      <c r="G1046900" s="88"/>
      <c r="H1046900" s="75"/>
      <c r="J1046900" s="75"/>
    </row>
    <row r="1046901" s="53" customFormat="1" spans="7:10">
      <c r="G1046901" s="88"/>
      <c r="H1046901" s="75"/>
      <c r="J1046901" s="75"/>
    </row>
    <row r="1046902" s="53" customFormat="1" spans="7:10">
      <c r="G1046902" s="88"/>
      <c r="H1046902" s="75"/>
      <c r="J1046902" s="75"/>
    </row>
    <row r="1046903" s="53" customFormat="1" spans="7:10">
      <c r="G1046903" s="88"/>
      <c r="H1046903" s="75"/>
      <c r="J1046903" s="75"/>
    </row>
    <row r="1046904" s="53" customFormat="1" spans="7:10">
      <c r="G1046904" s="88"/>
      <c r="H1046904" s="75"/>
      <c r="J1046904" s="75"/>
    </row>
    <row r="1046905" s="53" customFormat="1" spans="7:10">
      <c r="G1046905" s="88"/>
      <c r="H1046905" s="75"/>
      <c r="J1046905" s="75"/>
    </row>
    <row r="1046906" s="53" customFormat="1" spans="7:10">
      <c r="G1046906" s="88"/>
      <c r="H1046906" s="75"/>
      <c r="J1046906" s="75"/>
    </row>
    <row r="1046907" s="53" customFormat="1" spans="7:10">
      <c r="G1046907" s="88"/>
      <c r="H1046907" s="75"/>
      <c r="J1046907" s="75"/>
    </row>
    <row r="1046908" s="53" customFormat="1" spans="7:10">
      <c r="G1046908" s="88"/>
      <c r="H1046908" s="75"/>
      <c r="J1046908" s="75"/>
    </row>
    <row r="1046909" s="53" customFormat="1" spans="7:10">
      <c r="G1046909" s="88"/>
      <c r="H1046909" s="75"/>
      <c r="J1046909" s="75"/>
    </row>
    <row r="1046910" s="53" customFormat="1" spans="7:10">
      <c r="G1046910" s="88"/>
      <c r="H1046910" s="75"/>
      <c r="J1046910" s="75"/>
    </row>
    <row r="1046911" s="53" customFormat="1" spans="7:10">
      <c r="G1046911" s="88"/>
      <c r="H1046911" s="75"/>
      <c r="J1046911" s="75"/>
    </row>
    <row r="1046912" s="53" customFormat="1" spans="7:10">
      <c r="G1046912" s="88"/>
      <c r="H1046912" s="75"/>
      <c r="J1046912" s="75"/>
    </row>
    <row r="1046913" s="53" customFormat="1" spans="7:10">
      <c r="G1046913" s="88"/>
      <c r="H1046913" s="75"/>
      <c r="J1046913" s="75"/>
    </row>
    <row r="1046914" s="53" customFormat="1" spans="7:10">
      <c r="G1046914" s="88"/>
      <c r="H1046914" s="75"/>
      <c r="J1046914" s="75"/>
    </row>
    <row r="1046915" s="53" customFormat="1" spans="7:10">
      <c r="G1046915" s="88"/>
      <c r="H1046915" s="75"/>
      <c r="J1046915" s="75"/>
    </row>
    <row r="1046916" s="53" customFormat="1" spans="7:10">
      <c r="G1046916" s="88"/>
      <c r="H1046916" s="75"/>
      <c r="J1046916" s="75"/>
    </row>
    <row r="1046917" s="53" customFormat="1" spans="7:10">
      <c r="G1046917" s="88"/>
      <c r="H1046917" s="75"/>
      <c r="J1046917" s="75"/>
    </row>
    <row r="1046918" s="53" customFormat="1" spans="7:10">
      <c r="G1046918" s="88"/>
      <c r="H1046918" s="75"/>
      <c r="J1046918" s="75"/>
    </row>
    <row r="1046919" s="53" customFormat="1" spans="7:10">
      <c r="G1046919" s="88"/>
      <c r="H1046919" s="75"/>
      <c r="J1046919" s="75"/>
    </row>
    <row r="1046920" s="53" customFormat="1" spans="7:10">
      <c r="G1046920" s="88"/>
      <c r="H1046920" s="75"/>
      <c r="J1046920" s="75"/>
    </row>
    <row r="1046921" s="53" customFormat="1" spans="7:10">
      <c r="G1046921" s="88"/>
      <c r="H1046921" s="75"/>
      <c r="J1046921" s="75"/>
    </row>
    <row r="1046922" s="53" customFormat="1" spans="7:10">
      <c r="G1046922" s="88"/>
      <c r="H1046922" s="75"/>
      <c r="J1046922" s="75"/>
    </row>
    <row r="1046923" s="53" customFormat="1" spans="7:10">
      <c r="G1046923" s="88"/>
      <c r="H1046923" s="75"/>
      <c r="J1046923" s="75"/>
    </row>
    <row r="1046924" s="53" customFormat="1" spans="7:10">
      <c r="G1046924" s="88"/>
      <c r="H1046924" s="75"/>
      <c r="J1046924" s="75"/>
    </row>
    <row r="1046925" s="53" customFormat="1" spans="7:10">
      <c r="G1046925" s="88"/>
      <c r="H1046925" s="75"/>
      <c r="J1046925" s="75"/>
    </row>
    <row r="1046926" s="53" customFormat="1" spans="7:10">
      <c r="G1046926" s="88"/>
      <c r="H1046926" s="75"/>
      <c r="J1046926" s="75"/>
    </row>
    <row r="1046927" s="53" customFormat="1" spans="7:10">
      <c r="G1046927" s="88"/>
      <c r="H1046927" s="75"/>
      <c r="J1046927" s="75"/>
    </row>
    <row r="1046928" s="53" customFormat="1" spans="7:10">
      <c r="G1046928" s="88"/>
      <c r="H1046928" s="75"/>
      <c r="J1046928" s="75"/>
    </row>
    <row r="1046929" s="53" customFormat="1" spans="7:10">
      <c r="G1046929" s="88"/>
      <c r="H1046929" s="75"/>
      <c r="J1046929" s="75"/>
    </row>
    <row r="1046930" s="53" customFormat="1" spans="7:10">
      <c r="G1046930" s="88"/>
      <c r="H1046930" s="75"/>
      <c r="J1046930" s="75"/>
    </row>
    <row r="1046931" s="53" customFormat="1" spans="7:10">
      <c r="G1046931" s="88"/>
      <c r="H1046931" s="75"/>
      <c r="J1046931" s="75"/>
    </row>
    <row r="1046932" s="53" customFormat="1" spans="7:10">
      <c r="G1046932" s="88"/>
      <c r="H1046932" s="75"/>
      <c r="J1046932" s="75"/>
    </row>
    <row r="1046933" s="53" customFormat="1" spans="7:10">
      <c r="G1046933" s="88"/>
      <c r="H1046933" s="75"/>
      <c r="J1046933" s="75"/>
    </row>
    <row r="1046934" s="53" customFormat="1" spans="7:10">
      <c r="G1046934" s="88"/>
      <c r="H1046934" s="75"/>
      <c r="J1046934" s="75"/>
    </row>
    <row r="1046935" s="53" customFormat="1" spans="7:10">
      <c r="G1046935" s="88"/>
      <c r="H1046935" s="75"/>
      <c r="J1046935" s="75"/>
    </row>
    <row r="1046936" s="53" customFormat="1" spans="7:10">
      <c r="G1046936" s="88"/>
      <c r="H1046936" s="75"/>
      <c r="J1046936" s="75"/>
    </row>
    <row r="1046937" s="53" customFormat="1" spans="7:10">
      <c r="G1046937" s="88"/>
      <c r="H1046937" s="75"/>
      <c r="J1046937" s="75"/>
    </row>
    <row r="1046938" s="53" customFormat="1" spans="7:10">
      <c r="G1046938" s="88"/>
      <c r="H1046938" s="75"/>
      <c r="J1046938" s="75"/>
    </row>
    <row r="1046939" s="53" customFormat="1" spans="7:10">
      <c r="G1046939" s="88"/>
      <c r="H1046939" s="75"/>
      <c r="J1046939" s="75"/>
    </row>
    <row r="1046940" s="53" customFormat="1" spans="7:10">
      <c r="G1046940" s="88"/>
      <c r="H1046940" s="75"/>
      <c r="J1046940" s="75"/>
    </row>
    <row r="1046941" s="53" customFormat="1" spans="7:10">
      <c r="G1046941" s="88"/>
      <c r="H1046941" s="75"/>
      <c r="J1046941" s="75"/>
    </row>
    <row r="1046942" s="53" customFormat="1" spans="7:10">
      <c r="G1046942" s="88"/>
      <c r="H1046942" s="75"/>
      <c r="J1046942" s="75"/>
    </row>
    <row r="1046943" s="53" customFormat="1" spans="7:10">
      <c r="G1046943" s="88"/>
      <c r="H1046943" s="75"/>
      <c r="J1046943" s="75"/>
    </row>
    <row r="1046944" s="53" customFormat="1" spans="7:10">
      <c r="G1046944" s="88"/>
      <c r="H1046944" s="75"/>
      <c r="J1046944" s="75"/>
    </row>
    <row r="1046945" s="53" customFormat="1" spans="7:10">
      <c r="G1046945" s="88"/>
      <c r="H1046945" s="75"/>
      <c r="J1046945" s="75"/>
    </row>
    <row r="1046946" s="53" customFormat="1" spans="7:10">
      <c r="G1046946" s="88"/>
      <c r="H1046946" s="75"/>
      <c r="J1046946" s="75"/>
    </row>
    <row r="1046947" s="53" customFormat="1" spans="7:10">
      <c r="G1046947" s="88"/>
      <c r="H1046947" s="75"/>
      <c r="J1046947" s="75"/>
    </row>
    <row r="1046948" s="53" customFormat="1" spans="7:10">
      <c r="G1046948" s="88"/>
      <c r="H1046948" s="75"/>
      <c r="J1046948" s="75"/>
    </row>
    <row r="1046949" s="53" customFormat="1" spans="7:10">
      <c r="G1046949" s="88"/>
      <c r="H1046949" s="75"/>
      <c r="J1046949" s="75"/>
    </row>
    <row r="1046950" s="53" customFormat="1" spans="7:10">
      <c r="G1046950" s="88"/>
      <c r="H1046950" s="75"/>
      <c r="J1046950" s="75"/>
    </row>
    <row r="1046951" s="53" customFormat="1" spans="7:10">
      <c r="G1046951" s="88"/>
      <c r="H1046951" s="75"/>
      <c r="J1046951" s="75"/>
    </row>
    <row r="1046952" s="53" customFormat="1" spans="7:10">
      <c r="G1046952" s="88"/>
      <c r="H1046952" s="75"/>
      <c r="J1046952" s="75"/>
    </row>
    <row r="1046953" s="53" customFormat="1" spans="7:10">
      <c r="G1046953" s="88"/>
      <c r="H1046953" s="75"/>
      <c r="J1046953" s="75"/>
    </row>
    <row r="1046954" s="53" customFormat="1" spans="7:10">
      <c r="G1046954" s="88"/>
      <c r="H1046954" s="75"/>
      <c r="J1046954" s="75"/>
    </row>
    <row r="1046955" s="53" customFormat="1" spans="7:10">
      <c r="G1046955" s="88"/>
      <c r="H1046955" s="75"/>
      <c r="J1046955" s="75"/>
    </row>
    <row r="1046956" s="53" customFormat="1" spans="7:10">
      <c r="G1046956" s="88"/>
      <c r="H1046956" s="75"/>
      <c r="J1046956" s="75"/>
    </row>
    <row r="1046957" s="53" customFormat="1" spans="7:10">
      <c r="G1046957" s="88"/>
      <c r="H1046957" s="75"/>
      <c r="J1046957" s="75"/>
    </row>
    <row r="1046958" s="53" customFormat="1" spans="7:10">
      <c r="G1046958" s="88"/>
      <c r="H1046958" s="75"/>
      <c r="J1046958" s="75"/>
    </row>
    <row r="1046959" s="53" customFormat="1" spans="7:10">
      <c r="G1046959" s="88"/>
      <c r="H1046959" s="75"/>
      <c r="J1046959" s="75"/>
    </row>
    <row r="1046960" s="53" customFormat="1" spans="7:10">
      <c r="G1046960" s="88"/>
      <c r="H1046960" s="75"/>
      <c r="J1046960" s="75"/>
    </row>
    <row r="1046961" s="53" customFormat="1" spans="7:10">
      <c r="G1046961" s="88"/>
      <c r="H1046961" s="75"/>
      <c r="J1046961" s="75"/>
    </row>
    <row r="1046962" s="53" customFormat="1" spans="7:10">
      <c r="G1046962" s="88"/>
      <c r="H1046962" s="75"/>
      <c r="J1046962" s="75"/>
    </row>
    <row r="1046963" s="53" customFormat="1" spans="7:10">
      <c r="G1046963" s="88"/>
      <c r="H1046963" s="75"/>
      <c r="J1046963" s="75"/>
    </row>
    <row r="1046964" s="53" customFormat="1" spans="7:10">
      <c r="G1046964" s="88"/>
      <c r="H1046964" s="75"/>
      <c r="J1046964" s="75"/>
    </row>
    <row r="1046965" s="53" customFormat="1" spans="7:10">
      <c r="G1046965" s="88"/>
      <c r="H1046965" s="75"/>
      <c r="J1046965" s="75"/>
    </row>
    <row r="1046966" s="53" customFormat="1" spans="7:10">
      <c r="G1046966" s="88"/>
      <c r="H1046966" s="75"/>
      <c r="J1046966" s="75"/>
    </row>
    <row r="1046967" s="53" customFormat="1" spans="7:10">
      <c r="G1046967" s="88"/>
      <c r="H1046967" s="75"/>
      <c r="J1046967" s="75"/>
    </row>
    <row r="1046968" s="53" customFormat="1" spans="7:10">
      <c r="G1046968" s="88"/>
      <c r="H1046968" s="75"/>
      <c r="J1046968" s="75"/>
    </row>
    <row r="1046969" s="53" customFormat="1" spans="7:10">
      <c r="G1046969" s="88"/>
      <c r="H1046969" s="75"/>
      <c r="J1046969" s="75"/>
    </row>
    <row r="1046970" s="53" customFormat="1" spans="7:10">
      <c r="G1046970" s="88"/>
      <c r="H1046970" s="75"/>
      <c r="J1046970" s="75"/>
    </row>
    <row r="1046971" s="53" customFormat="1" spans="7:10">
      <c r="G1046971" s="88"/>
      <c r="H1046971" s="75"/>
      <c r="J1046971" s="75"/>
    </row>
    <row r="1046972" s="53" customFormat="1" spans="7:10">
      <c r="G1046972" s="88"/>
      <c r="H1046972" s="75"/>
      <c r="J1046972" s="75"/>
    </row>
    <row r="1046973" s="53" customFormat="1" spans="7:10">
      <c r="G1046973" s="88"/>
      <c r="H1046973" s="75"/>
      <c r="J1046973" s="75"/>
    </row>
    <row r="1046974" s="53" customFormat="1" spans="7:10">
      <c r="G1046974" s="88"/>
      <c r="H1046974" s="75"/>
      <c r="J1046974" s="75"/>
    </row>
    <row r="1046975" s="53" customFormat="1" spans="7:10">
      <c r="G1046975" s="88"/>
      <c r="H1046975" s="75"/>
      <c r="J1046975" s="75"/>
    </row>
    <row r="1046976" s="53" customFormat="1" spans="7:10">
      <c r="G1046976" s="88"/>
      <c r="H1046976" s="75"/>
      <c r="J1046976" s="75"/>
    </row>
    <row r="1046977" s="53" customFormat="1" spans="7:10">
      <c r="G1046977" s="88"/>
      <c r="H1046977" s="75"/>
      <c r="J1046977" s="75"/>
    </row>
    <row r="1046978" s="53" customFormat="1" spans="7:10">
      <c r="G1046978" s="88"/>
      <c r="H1046978" s="75"/>
      <c r="J1046978" s="75"/>
    </row>
    <row r="1046979" s="53" customFormat="1" spans="7:10">
      <c r="G1046979" s="88"/>
      <c r="H1046979" s="75"/>
      <c r="J1046979" s="75"/>
    </row>
    <row r="1046980" s="53" customFormat="1" spans="7:10">
      <c r="G1046980" s="88"/>
      <c r="H1046980" s="75"/>
      <c r="J1046980" s="75"/>
    </row>
    <row r="1046981" s="53" customFormat="1" spans="7:10">
      <c r="G1046981" s="88"/>
      <c r="H1046981" s="75"/>
      <c r="J1046981" s="75"/>
    </row>
    <row r="1046982" s="53" customFormat="1" spans="7:10">
      <c r="G1046982" s="88"/>
      <c r="H1046982" s="75"/>
      <c r="J1046982" s="75"/>
    </row>
    <row r="1046983" s="53" customFormat="1" spans="7:10">
      <c r="G1046983" s="88"/>
      <c r="H1046983" s="75"/>
      <c r="J1046983" s="75"/>
    </row>
    <row r="1046984" s="53" customFormat="1" spans="7:10">
      <c r="G1046984" s="88"/>
      <c r="H1046984" s="75"/>
      <c r="J1046984" s="75"/>
    </row>
    <row r="1046985" s="53" customFormat="1" spans="7:10">
      <c r="G1046985" s="88"/>
      <c r="H1046985" s="75"/>
      <c r="J1046985" s="75"/>
    </row>
    <row r="1046986" s="53" customFormat="1" spans="7:10">
      <c r="G1046986" s="88"/>
      <c r="H1046986" s="75"/>
      <c r="J1046986" s="75"/>
    </row>
    <row r="1046987" s="53" customFormat="1" spans="7:10">
      <c r="G1046987" s="88"/>
      <c r="H1046987" s="75"/>
      <c r="J1046987" s="75"/>
    </row>
    <row r="1046988" s="53" customFormat="1" spans="7:10">
      <c r="G1046988" s="88"/>
      <c r="H1046988" s="75"/>
      <c r="J1046988" s="75"/>
    </row>
    <row r="1046989" s="53" customFormat="1" spans="7:10">
      <c r="G1046989" s="88"/>
      <c r="H1046989" s="75"/>
      <c r="J1046989" s="75"/>
    </row>
    <row r="1046990" s="53" customFormat="1" spans="7:10">
      <c r="G1046990" s="88"/>
      <c r="H1046990" s="75"/>
      <c r="J1046990" s="75"/>
    </row>
    <row r="1046991" s="53" customFormat="1" spans="7:10">
      <c r="G1046991" s="88"/>
      <c r="H1046991" s="75"/>
      <c r="J1046991" s="75"/>
    </row>
    <row r="1046992" s="53" customFormat="1" spans="7:10">
      <c r="G1046992" s="88"/>
      <c r="H1046992" s="75"/>
      <c r="J1046992" s="75"/>
    </row>
    <row r="1046993" s="53" customFormat="1" spans="7:10">
      <c r="G1046993" s="88"/>
      <c r="H1046993" s="75"/>
      <c r="J1046993" s="75"/>
    </row>
    <row r="1046994" s="53" customFormat="1" spans="7:10">
      <c r="G1046994" s="88"/>
      <c r="H1046994" s="75"/>
      <c r="J1046994" s="75"/>
    </row>
    <row r="1046995" s="53" customFormat="1" spans="7:10">
      <c r="G1046995" s="88"/>
      <c r="H1046995" s="75"/>
      <c r="J1046995" s="75"/>
    </row>
    <row r="1046996" s="53" customFormat="1" spans="7:10">
      <c r="G1046996" s="88"/>
      <c r="H1046996" s="75"/>
      <c r="J1046996" s="75"/>
    </row>
    <row r="1046997" s="53" customFormat="1" spans="7:10">
      <c r="G1046997" s="88"/>
      <c r="H1046997" s="75"/>
      <c r="J1046997" s="75"/>
    </row>
    <row r="1046998" s="53" customFormat="1" spans="7:10">
      <c r="G1046998" s="88"/>
      <c r="H1046998" s="75"/>
      <c r="J1046998" s="75"/>
    </row>
    <row r="1046999" s="53" customFormat="1" spans="7:10">
      <c r="G1046999" s="88"/>
      <c r="H1046999" s="75"/>
      <c r="J1046999" s="75"/>
    </row>
    <row r="1047000" s="53" customFormat="1" spans="7:10">
      <c r="G1047000" s="88"/>
      <c r="H1047000" s="75"/>
      <c r="J1047000" s="75"/>
    </row>
    <row r="1047001" s="53" customFormat="1" spans="7:10">
      <c r="G1047001" s="88"/>
      <c r="H1047001" s="75"/>
      <c r="J1047001" s="75"/>
    </row>
    <row r="1047002" s="53" customFormat="1" spans="7:10">
      <c r="G1047002" s="88"/>
      <c r="H1047002" s="75"/>
      <c r="J1047002" s="75"/>
    </row>
    <row r="1047003" s="53" customFormat="1" spans="7:10">
      <c r="G1047003" s="88"/>
      <c r="H1047003" s="75"/>
      <c r="J1047003" s="75"/>
    </row>
    <row r="1047004" s="53" customFormat="1" spans="7:10">
      <c r="G1047004" s="88"/>
      <c r="H1047004" s="75"/>
      <c r="J1047004" s="75"/>
    </row>
    <row r="1047005" s="53" customFormat="1" spans="7:10">
      <c r="G1047005" s="88"/>
      <c r="H1047005" s="75"/>
      <c r="J1047005" s="75"/>
    </row>
    <row r="1047006" s="53" customFormat="1" spans="7:10">
      <c r="G1047006" s="88"/>
      <c r="H1047006" s="75"/>
      <c r="J1047006" s="75"/>
    </row>
    <row r="1047007" s="53" customFormat="1" spans="7:10">
      <c r="G1047007" s="88"/>
      <c r="H1047007" s="75"/>
      <c r="J1047007" s="75"/>
    </row>
    <row r="1047008" s="53" customFormat="1" spans="7:10">
      <c r="G1047008" s="88"/>
      <c r="H1047008" s="75"/>
      <c r="J1047008" s="75"/>
    </row>
    <row r="1047009" s="53" customFormat="1" spans="7:10">
      <c r="G1047009" s="88"/>
      <c r="H1047009" s="75"/>
      <c r="J1047009" s="75"/>
    </row>
    <row r="1047010" s="53" customFormat="1" spans="7:10">
      <c r="G1047010" s="88"/>
      <c r="H1047010" s="75"/>
      <c r="J1047010" s="75"/>
    </row>
    <row r="1047011" s="53" customFormat="1" spans="7:10">
      <c r="G1047011" s="88"/>
      <c r="H1047011" s="75"/>
      <c r="J1047011" s="75"/>
    </row>
    <row r="1047012" s="53" customFormat="1" spans="7:10">
      <c r="G1047012" s="88"/>
      <c r="H1047012" s="75"/>
      <c r="J1047012" s="75"/>
    </row>
    <row r="1047013" s="53" customFormat="1" spans="7:10">
      <c r="G1047013" s="88"/>
      <c r="H1047013" s="75"/>
      <c r="J1047013" s="75"/>
    </row>
    <row r="1047014" s="53" customFormat="1" spans="7:10">
      <c r="G1047014" s="88"/>
      <c r="H1047014" s="75"/>
      <c r="J1047014" s="75"/>
    </row>
    <row r="1047015" s="53" customFormat="1" spans="7:10">
      <c r="G1047015" s="88"/>
      <c r="H1047015" s="75"/>
      <c r="J1047015" s="75"/>
    </row>
    <row r="1047016" s="53" customFormat="1" spans="7:10">
      <c r="G1047016" s="88"/>
      <c r="H1047016" s="75"/>
      <c r="J1047016" s="75"/>
    </row>
    <row r="1047017" s="53" customFormat="1" spans="7:10">
      <c r="G1047017" s="88"/>
      <c r="H1047017" s="75"/>
      <c r="J1047017" s="75"/>
    </row>
    <row r="1047018" s="53" customFormat="1" spans="7:10">
      <c r="G1047018" s="88"/>
      <c r="H1047018" s="75"/>
      <c r="J1047018" s="75"/>
    </row>
    <row r="1047019" s="53" customFormat="1" spans="7:10">
      <c r="G1047019" s="88"/>
      <c r="H1047019" s="75"/>
      <c r="J1047019" s="75"/>
    </row>
    <row r="1047020" s="53" customFormat="1" spans="7:10">
      <c r="G1047020" s="88"/>
      <c r="H1047020" s="75"/>
      <c r="J1047020" s="75"/>
    </row>
    <row r="1047021" s="53" customFormat="1" spans="7:10">
      <c r="G1047021" s="88"/>
      <c r="H1047021" s="75"/>
      <c r="J1047021" s="75"/>
    </row>
    <row r="1047022" s="53" customFormat="1" spans="7:10">
      <c r="G1047022" s="88"/>
      <c r="H1047022" s="75"/>
      <c r="J1047022" s="75"/>
    </row>
    <row r="1047023" s="53" customFormat="1" spans="7:10">
      <c r="G1047023" s="88"/>
      <c r="H1047023" s="75"/>
      <c r="J1047023" s="75"/>
    </row>
    <row r="1047024" s="53" customFormat="1" spans="7:10">
      <c r="G1047024" s="88"/>
      <c r="H1047024" s="75"/>
      <c r="J1047024" s="75"/>
    </row>
    <row r="1047025" s="53" customFormat="1" spans="7:10">
      <c r="G1047025" s="88"/>
      <c r="H1047025" s="75"/>
      <c r="J1047025" s="75"/>
    </row>
    <row r="1047026" s="53" customFormat="1" spans="7:10">
      <c r="G1047026" s="88"/>
      <c r="H1047026" s="75"/>
      <c r="J1047026" s="75"/>
    </row>
    <row r="1047027" s="53" customFormat="1" spans="7:10">
      <c r="G1047027" s="88"/>
      <c r="H1047027" s="75"/>
      <c r="J1047027" s="75"/>
    </row>
    <row r="1047028" s="53" customFormat="1" spans="7:10">
      <c r="G1047028" s="88"/>
      <c r="H1047028" s="75"/>
      <c r="J1047028" s="75"/>
    </row>
    <row r="1047029" s="53" customFormat="1" spans="7:10">
      <c r="G1047029" s="88"/>
      <c r="H1047029" s="75"/>
      <c r="J1047029" s="75"/>
    </row>
    <row r="1047030" s="53" customFormat="1" spans="7:10">
      <c r="G1047030" s="88"/>
      <c r="H1047030" s="75"/>
      <c r="J1047030" s="75"/>
    </row>
    <row r="1047031" s="53" customFormat="1" spans="7:10">
      <c r="G1047031" s="88"/>
      <c r="H1047031" s="75"/>
      <c r="J1047031" s="75"/>
    </row>
    <row r="1047032" s="53" customFormat="1" spans="7:10">
      <c r="G1047032" s="88"/>
      <c r="H1047032" s="75"/>
      <c r="J1047032" s="75"/>
    </row>
    <row r="1047033" s="53" customFormat="1" spans="7:10">
      <c r="G1047033" s="88"/>
      <c r="H1047033" s="75"/>
      <c r="J1047033" s="75"/>
    </row>
    <row r="1047034" s="53" customFormat="1" spans="7:10">
      <c r="G1047034" s="88"/>
      <c r="H1047034" s="75"/>
      <c r="J1047034" s="75"/>
    </row>
    <row r="1047035" s="53" customFormat="1" spans="7:10">
      <c r="G1047035" s="88"/>
      <c r="H1047035" s="75"/>
      <c r="J1047035" s="75"/>
    </row>
    <row r="1047036" s="53" customFormat="1" spans="7:10">
      <c r="G1047036" s="88"/>
      <c r="H1047036" s="75"/>
      <c r="J1047036" s="75"/>
    </row>
    <row r="1047037" s="53" customFormat="1" spans="7:10">
      <c r="G1047037" s="88"/>
      <c r="H1047037" s="75"/>
      <c r="J1047037" s="75"/>
    </row>
    <row r="1047038" s="53" customFormat="1" spans="7:10">
      <c r="G1047038" s="88"/>
      <c r="H1047038" s="75"/>
      <c r="J1047038" s="75"/>
    </row>
    <row r="1047039" s="53" customFormat="1" spans="7:10">
      <c r="G1047039" s="88"/>
      <c r="H1047039" s="75"/>
      <c r="J1047039" s="75"/>
    </row>
    <row r="1047040" s="53" customFormat="1" spans="7:10">
      <c r="G1047040" s="88"/>
      <c r="H1047040" s="75"/>
      <c r="J1047040" s="75"/>
    </row>
    <row r="1047041" s="53" customFormat="1" spans="7:10">
      <c r="G1047041" s="88"/>
      <c r="H1047041" s="75"/>
      <c r="J1047041" s="75"/>
    </row>
    <row r="1047042" s="53" customFormat="1" spans="7:10">
      <c r="G1047042" s="88"/>
      <c r="H1047042" s="75"/>
      <c r="J1047042" s="75"/>
    </row>
    <row r="1047043" s="53" customFormat="1" spans="7:10">
      <c r="G1047043" s="88"/>
      <c r="H1047043" s="75"/>
      <c r="J1047043" s="75"/>
    </row>
    <row r="1047044" s="53" customFormat="1" spans="7:10">
      <c r="G1047044" s="88"/>
      <c r="H1047044" s="75"/>
      <c r="J1047044" s="75"/>
    </row>
    <row r="1047045" s="53" customFormat="1" spans="7:10">
      <c r="G1047045" s="88"/>
      <c r="H1047045" s="75"/>
      <c r="J1047045" s="75"/>
    </row>
    <row r="1047046" s="53" customFormat="1" spans="7:10">
      <c r="G1047046" s="88"/>
      <c r="H1047046" s="75"/>
      <c r="J1047046" s="75"/>
    </row>
    <row r="1047047" s="53" customFormat="1" spans="7:10">
      <c r="G1047047" s="88"/>
      <c r="H1047047" s="75"/>
      <c r="J1047047" s="75"/>
    </row>
    <row r="1047048" s="53" customFormat="1" spans="7:10">
      <c r="G1047048" s="88"/>
      <c r="H1047048" s="75"/>
      <c r="J1047048" s="75"/>
    </row>
    <row r="1047049" s="53" customFormat="1" spans="7:10">
      <c r="G1047049" s="88"/>
      <c r="H1047049" s="75"/>
      <c r="J1047049" s="75"/>
    </row>
    <row r="1047050" s="53" customFormat="1" spans="7:10">
      <c r="G1047050" s="88"/>
      <c r="H1047050" s="75"/>
      <c r="J1047050" s="75"/>
    </row>
    <row r="1047051" s="53" customFormat="1" spans="7:10">
      <c r="G1047051" s="88"/>
      <c r="H1047051" s="75"/>
      <c r="J1047051" s="75"/>
    </row>
    <row r="1047052" s="53" customFormat="1" spans="7:10">
      <c r="G1047052" s="88"/>
      <c r="H1047052" s="75"/>
      <c r="J1047052" s="75"/>
    </row>
    <row r="1047053" s="53" customFormat="1" spans="7:10">
      <c r="G1047053" s="88"/>
      <c r="H1047053" s="75"/>
      <c r="J1047053" s="75"/>
    </row>
    <row r="1047054" s="53" customFormat="1" spans="7:10">
      <c r="G1047054" s="88"/>
      <c r="H1047054" s="75"/>
      <c r="J1047054" s="75"/>
    </row>
    <row r="1047055" s="53" customFormat="1" spans="7:10">
      <c r="G1047055" s="88"/>
      <c r="H1047055" s="75"/>
      <c r="J1047055" s="75"/>
    </row>
    <row r="1047056" s="53" customFormat="1" spans="7:10">
      <c r="G1047056" s="88"/>
      <c r="H1047056" s="75"/>
      <c r="J1047056" s="75"/>
    </row>
    <row r="1047057" s="53" customFormat="1" spans="7:10">
      <c r="G1047057" s="88"/>
      <c r="H1047057" s="75"/>
      <c r="J1047057" s="75"/>
    </row>
    <row r="1047058" s="53" customFormat="1" spans="7:10">
      <c r="G1047058" s="88"/>
      <c r="H1047058" s="75"/>
      <c r="J1047058" s="75"/>
    </row>
    <row r="1047059" s="53" customFormat="1" spans="7:10">
      <c r="G1047059" s="88"/>
      <c r="H1047059" s="75"/>
      <c r="J1047059" s="75"/>
    </row>
    <row r="1047060" s="53" customFormat="1" spans="7:10">
      <c r="G1047060" s="88"/>
      <c r="H1047060" s="75"/>
      <c r="J1047060" s="75"/>
    </row>
    <row r="1047061" s="53" customFormat="1" spans="7:10">
      <c r="G1047061" s="88"/>
      <c r="H1047061" s="75"/>
      <c r="J1047061" s="75"/>
    </row>
    <row r="1047062" s="53" customFormat="1" spans="7:10">
      <c r="G1047062" s="88"/>
      <c r="H1047062" s="75"/>
      <c r="J1047062" s="75"/>
    </row>
    <row r="1047063" s="53" customFormat="1" spans="7:10">
      <c r="G1047063" s="88"/>
      <c r="H1047063" s="75"/>
      <c r="J1047063" s="75"/>
    </row>
    <row r="1047064" s="53" customFormat="1" spans="7:10">
      <c r="G1047064" s="88"/>
      <c r="H1047064" s="75"/>
      <c r="J1047064" s="75"/>
    </row>
    <row r="1047065" s="53" customFormat="1" spans="7:10">
      <c r="G1047065" s="88"/>
      <c r="H1047065" s="75"/>
      <c r="J1047065" s="75"/>
    </row>
    <row r="1047066" s="53" customFormat="1" spans="7:10">
      <c r="G1047066" s="88"/>
      <c r="H1047066" s="75"/>
      <c r="J1047066" s="75"/>
    </row>
    <row r="1047067" s="53" customFormat="1" spans="7:10">
      <c r="G1047067" s="88"/>
      <c r="H1047067" s="75"/>
      <c r="J1047067" s="75"/>
    </row>
    <row r="1047068" s="53" customFormat="1" spans="7:10">
      <c r="G1047068" s="88"/>
      <c r="H1047068" s="75"/>
      <c r="J1047068" s="75"/>
    </row>
    <row r="1047069" s="53" customFormat="1" spans="7:10">
      <c r="G1047069" s="88"/>
      <c r="H1047069" s="75"/>
      <c r="J1047069" s="75"/>
    </row>
    <row r="1047070" s="53" customFormat="1" spans="7:10">
      <c r="G1047070" s="88"/>
      <c r="H1047070" s="75"/>
      <c r="J1047070" s="75"/>
    </row>
    <row r="1047071" s="53" customFormat="1" spans="7:10">
      <c r="G1047071" s="88"/>
      <c r="H1047071" s="75"/>
      <c r="J1047071" s="75"/>
    </row>
    <row r="1047072" s="53" customFormat="1" spans="7:10">
      <c r="G1047072" s="88"/>
      <c r="H1047072" s="75"/>
      <c r="J1047072" s="75"/>
    </row>
    <row r="1047073" s="53" customFormat="1" spans="7:10">
      <c r="G1047073" s="88"/>
      <c r="H1047073" s="75"/>
      <c r="J1047073" s="75"/>
    </row>
    <row r="1047074" s="53" customFormat="1" spans="7:10">
      <c r="G1047074" s="88"/>
      <c r="H1047074" s="75"/>
      <c r="J1047074" s="75"/>
    </row>
    <row r="1047075" s="53" customFormat="1" spans="7:10">
      <c r="G1047075" s="88"/>
      <c r="H1047075" s="75"/>
      <c r="J1047075" s="75"/>
    </row>
    <row r="1047076" s="53" customFormat="1" spans="7:10">
      <c r="G1047076" s="88"/>
      <c r="H1047076" s="75"/>
      <c r="J1047076" s="75"/>
    </row>
    <row r="1047077" s="53" customFormat="1" spans="7:10">
      <c r="G1047077" s="88"/>
      <c r="H1047077" s="75"/>
      <c r="J1047077" s="75"/>
    </row>
    <row r="1047078" s="53" customFormat="1" spans="7:10">
      <c r="G1047078" s="88"/>
      <c r="H1047078" s="75"/>
      <c r="J1047078" s="75"/>
    </row>
    <row r="1047079" s="53" customFormat="1" spans="7:10">
      <c r="G1047079" s="88"/>
      <c r="H1047079" s="75"/>
      <c r="J1047079" s="75"/>
    </row>
    <row r="1047080" s="53" customFormat="1" spans="7:10">
      <c r="G1047080" s="88"/>
      <c r="H1047080" s="75"/>
      <c r="J1047080" s="75"/>
    </row>
    <row r="1047081" s="53" customFormat="1" spans="7:10">
      <c r="G1047081" s="88"/>
      <c r="H1047081" s="75"/>
      <c r="J1047081" s="75"/>
    </row>
    <row r="1047082" s="53" customFormat="1" spans="7:10">
      <c r="G1047082" s="88"/>
      <c r="H1047082" s="75"/>
      <c r="J1047082" s="75"/>
    </row>
    <row r="1047083" s="53" customFormat="1" spans="7:10">
      <c r="G1047083" s="88"/>
      <c r="H1047083" s="75"/>
      <c r="J1047083" s="75"/>
    </row>
    <row r="1047084" s="53" customFormat="1" spans="7:10">
      <c r="G1047084" s="88"/>
      <c r="H1047084" s="75"/>
      <c r="J1047084" s="75"/>
    </row>
    <row r="1047085" s="53" customFormat="1" spans="7:10">
      <c r="G1047085" s="88"/>
      <c r="H1047085" s="75"/>
      <c r="J1047085" s="75"/>
    </row>
    <row r="1047086" s="53" customFormat="1" spans="7:10">
      <c r="G1047086" s="88"/>
      <c r="H1047086" s="75"/>
      <c r="J1047086" s="75"/>
    </row>
    <row r="1047087" s="53" customFormat="1" spans="7:10">
      <c r="G1047087" s="88"/>
      <c r="H1047087" s="75"/>
      <c r="J1047087" s="75"/>
    </row>
    <row r="1047088" s="53" customFormat="1" spans="7:10">
      <c r="G1047088" s="88"/>
      <c r="H1047088" s="75"/>
      <c r="J1047088" s="75"/>
    </row>
    <row r="1047089" s="53" customFormat="1" spans="7:10">
      <c r="G1047089" s="88"/>
      <c r="H1047089" s="75"/>
      <c r="J1047089" s="75"/>
    </row>
    <row r="1047090" s="53" customFormat="1" spans="7:10">
      <c r="G1047090" s="88"/>
      <c r="H1047090" s="75"/>
      <c r="J1047090" s="75"/>
    </row>
    <row r="1047091" s="53" customFormat="1" spans="7:10">
      <c r="G1047091" s="88"/>
      <c r="H1047091" s="75"/>
      <c r="J1047091" s="75"/>
    </row>
    <row r="1047092" s="53" customFormat="1" spans="7:10">
      <c r="G1047092" s="88"/>
      <c r="H1047092" s="75"/>
      <c r="J1047092" s="75"/>
    </row>
    <row r="1047093" s="53" customFormat="1" spans="7:10">
      <c r="G1047093" s="88"/>
      <c r="H1047093" s="75"/>
      <c r="J1047093" s="75"/>
    </row>
    <row r="1047094" s="53" customFormat="1" spans="7:10">
      <c r="G1047094" s="88"/>
      <c r="H1047094" s="75"/>
      <c r="J1047094" s="75"/>
    </row>
    <row r="1047095" s="53" customFormat="1" spans="7:10">
      <c r="G1047095" s="88"/>
      <c r="H1047095" s="75"/>
      <c r="J1047095" s="75"/>
    </row>
    <row r="1047096" s="53" customFormat="1" spans="7:10">
      <c r="G1047096" s="88"/>
      <c r="H1047096" s="75"/>
      <c r="J1047096" s="75"/>
    </row>
    <row r="1047097" s="53" customFormat="1" spans="7:10">
      <c r="G1047097" s="88"/>
      <c r="H1047097" s="75"/>
      <c r="J1047097" s="75"/>
    </row>
    <row r="1047098" s="53" customFormat="1" spans="7:10">
      <c r="G1047098" s="88"/>
      <c r="H1047098" s="75"/>
      <c r="J1047098" s="75"/>
    </row>
    <row r="1047099" s="53" customFormat="1" spans="7:10">
      <c r="G1047099" s="88"/>
      <c r="H1047099" s="75"/>
      <c r="J1047099" s="75"/>
    </row>
    <row r="1047100" s="53" customFormat="1" spans="7:10">
      <c r="G1047100" s="88"/>
      <c r="H1047100" s="75"/>
      <c r="J1047100" s="75"/>
    </row>
    <row r="1047101" s="53" customFormat="1" spans="7:10">
      <c r="G1047101" s="88"/>
      <c r="H1047101" s="75"/>
      <c r="J1047101" s="75"/>
    </row>
    <row r="1047102" s="53" customFormat="1" spans="7:10">
      <c r="G1047102" s="88"/>
      <c r="H1047102" s="75"/>
      <c r="J1047102" s="75"/>
    </row>
    <row r="1047103" s="53" customFormat="1" spans="7:10">
      <c r="G1047103" s="88"/>
      <c r="H1047103" s="75"/>
      <c r="J1047103" s="75"/>
    </row>
    <row r="1047104" s="53" customFormat="1" spans="7:10">
      <c r="G1047104" s="88"/>
      <c r="H1047104" s="75"/>
      <c r="J1047104" s="75"/>
    </row>
    <row r="1047105" s="53" customFormat="1" spans="7:10">
      <c r="G1047105" s="88"/>
      <c r="H1047105" s="75"/>
      <c r="J1047105" s="75"/>
    </row>
    <row r="1047106" s="53" customFormat="1" spans="7:10">
      <c r="G1047106" s="88"/>
      <c r="H1047106" s="75"/>
      <c r="J1047106" s="75"/>
    </row>
    <row r="1047107" s="53" customFormat="1" spans="7:10">
      <c r="G1047107" s="88"/>
      <c r="H1047107" s="75"/>
      <c r="J1047107" s="75"/>
    </row>
    <row r="1047108" s="53" customFormat="1" spans="7:10">
      <c r="G1047108" s="88"/>
      <c r="H1047108" s="75"/>
      <c r="J1047108" s="75"/>
    </row>
    <row r="1047109" s="53" customFormat="1" spans="7:10">
      <c r="G1047109" s="88"/>
      <c r="H1047109" s="75"/>
      <c r="J1047109" s="75"/>
    </row>
    <row r="1047110" s="53" customFormat="1" spans="7:10">
      <c r="G1047110" s="88"/>
      <c r="H1047110" s="75"/>
      <c r="J1047110" s="75"/>
    </row>
    <row r="1047111" s="53" customFormat="1" spans="7:10">
      <c r="G1047111" s="88"/>
      <c r="H1047111" s="75"/>
      <c r="J1047111" s="75"/>
    </row>
    <row r="1047112" s="53" customFormat="1" spans="7:10">
      <c r="G1047112" s="88"/>
      <c r="H1047112" s="75"/>
      <c r="J1047112" s="75"/>
    </row>
    <row r="1047113" s="53" customFormat="1" spans="7:10">
      <c r="G1047113" s="88"/>
      <c r="H1047113" s="75"/>
      <c r="J1047113" s="75"/>
    </row>
    <row r="1047114" s="53" customFormat="1" spans="7:10">
      <c r="G1047114" s="88"/>
      <c r="H1047114" s="75"/>
      <c r="J1047114" s="75"/>
    </row>
    <row r="1047115" s="53" customFormat="1" spans="7:10">
      <c r="G1047115" s="88"/>
      <c r="H1047115" s="75"/>
      <c r="J1047115" s="75"/>
    </row>
    <row r="1047116" s="53" customFormat="1" spans="7:10">
      <c r="G1047116" s="88"/>
      <c r="H1047116" s="75"/>
      <c r="J1047116" s="75"/>
    </row>
    <row r="1047117" s="53" customFormat="1" spans="7:10">
      <c r="G1047117" s="88"/>
      <c r="H1047117" s="75"/>
      <c r="J1047117" s="75"/>
    </row>
    <row r="1047118" s="53" customFormat="1" spans="7:10">
      <c r="G1047118" s="88"/>
      <c r="H1047118" s="75"/>
      <c r="J1047118" s="75"/>
    </row>
    <row r="1047119" s="53" customFormat="1" spans="7:10">
      <c r="G1047119" s="88"/>
      <c r="H1047119" s="75"/>
      <c r="J1047119" s="75"/>
    </row>
    <row r="1047120" s="53" customFormat="1" spans="7:10">
      <c r="G1047120" s="88"/>
      <c r="H1047120" s="75"/>
      <c r="J1047120" s="75"/>
    </row>
    <row r="1047121" s="53" customFormat="1" spans="7:10">
      <c r="G1047121" s="88"/>
      <c r="H1047121" s="75"/>
      <c r="J1047121" s="75"/>
    </row>
    <row r="1047122" s="53" customFormat="1" spans="7:10">
      <c r="G1047122" s="88"/>
      <c r="H1047122" s="75"/>
      <c r="J1047122" s="75"/>
    </row>
    <row r="1047123" s="53" customFormat="1" spans="7:10">
      <c r="G1047123" s="88"/>
      <c r="H1047123" s="75"/>
      <c r="J1047123" s="75"/>
    </row>
    <row r="1047124" s="53" customFormat="1" spans="7:10">
      <c r="G1047124" s="88"/>
      <c r="H1047124" s="75"/>
      <c r="J1047124" s="75"/>
    </row>
    <row r="1047125" s="53" customFormat="1" spans="7:10">
      <c r="G1047125" s="88"/>
      <c r="H1047125" s="75"/>
      <c r="J1047125" s="75"/>
    </row>
    <row r="1047126" s="53" customFormat="1" spans="7:10">
      <c r="G1047126" s="88"/>
      <c r="H1047126" s="75"/>
      <c r="J1047126" s="75"/>
    </row>
    <row r="1047127" s="53" customFormat="1" spans="7:10">
      <c r="G1047127" s="88"/>
      <c r="H1047127" s="75"/>
      <c r="J1047127" s="75"/>
    </row>
    <row r="1047128" s="53" customFormat="1" spans="7:10">
      <c r="G1047128" s="88"/>
      <c r="H1047128" s="75"/>
      <c r="J1047128" s="75"/>
    </row>
    <row r="1047129" s="53" customFormat="1" spans="7:10">
      <c r="G1047129" s="88"/>
      <c r="H1047129" s="75"/>
      <c r="J1047129" s="75"/>
    </row>
    <row r="1047130" s="53" customFormat="1" spans="7:10">
      <c r="G1047130" s="88"/>
      <c r="H1047130" s="75"/>
      <c r="J1047130" s="75"/>
    </row>
    <row r="1047131" s="53" customFormat="1" spans="7:10">
      <c r="G1047131" s="88"/>
      <c r="H1047131" s="75"/>
      <c r="J1047131" s="75"/>
    </row>
    <row r="1047132" s="53" customFormat="1" spans="7:10">
      <c r="G1047132" s="88"/>
      <c r="H1047132" s="75"/>
      <c r="J1047132" s="75"/>
    </row>
    <row r="1047133" s="53" customFormat="1" spans="7:10">
      <c r="G1047133" s="88"/>
      <c r="H1047133" s="75"/>
      <c r="J1047133" s="75"/>
    </row>
    <row r="1047134" s="53" customFormat="1" spans="7:10">
      <c r="G1047134" s="88"/>
      <c r="H1047134" s="75"/>
      <c r="J1047134" s="75"/>
    </row>
    <row r="1047135" s="53" customFormat="1" spans="7:10">
      <c r="G1047135" s="88"/>
      <c r="H1047135" s="75"/>
      <c r="J1047135" s="75"/>
    </row>
    <row r="1047136" s="53" customFormat="1" spans="7:10">
      <c r="G1047136" s="88"/>
      <c r="H1047136" s="75"/>
      <c r="J1047136" s="75"/>
    </row>
    <row r="1047137" s="53" customFormat="1" spans="7:10">
      <c r="G1047137" s="88"/>
      <c r="H1047137" s="75"/>
      <c r="J1047137" s="75"/>
    </row>
    <row r="1047138" s="53" customFormat="1" spans="7:10">
      <c r="G1047138" s="88"/>
      <c r="H1047138" s="75"/>
      <c r="J1047138" s="75"/>
    </row>
    <row r="1047139" s="53" customFormat="1" spans="7:10">
      <c r="G1047139" s="88"/>
      <c r="H1047139" s="75"/>
      <c r="J1047139" s="75"/>
    </row>
    <row r="1047140" s="53" customFormat="1" spans="7:10">
      <c r="G1047140" s="88"/>
      <c r="H1047140" s="75"/>
      <c r="J1047140" s="75"/>
    </row>
    <row r="1047141" s="53" customFormat="1" spans="7:10">
      <c r="G1047141" s="88"/>
      <c r="H1047141" s="75"/>
      <c r="J1047141" s="75"/>
    </row>
    <row r="1047142" s="53" customFormat="1" spans="7:10">
      <c r="G1047142" s="88"/>
      <c r="H1047142" s="75"/>
      <c r="J1047142" s="75"/>
    </row>
    <row r="1047143" s="53" customFormat="1" spans="7:10">
      <c r="G1047143" s="88"/>
      <c r="H1047143" s="75"/>
      <c r="J1047143" s="75"/>
    </row>
    <row r="1047144" s="53" customFormat="1" spans="7:10">
      <c r="G1047144" s="88"/>
      <c r="H1047144" s="75"/>
      <c r="J1047144" s="75"/>
    </row>
    <row r="1047145" s="53" customFormat="1" spans="7:10">
      <c r="G1047145" s="88"/>
      <c r="H1047145" s="75"/>
      <c r="J1047145" s="75"/>
    </row>
    <row r="1047146" s="53" customFormat="1" spans="7:10">
      <c r="G1047146" s="88"/>
      <c r="H1047146" s="75"/>
      <c r="J1047146" s="75"/>
    </row>
    <row r="1047147" s="53" customFormat="1" spans="7:10">
      <c r="G1047147" s="88"/>
      <c r="H1047147" s="75"/>
      <c r="J1047147" s="75"/>
    </row>
    <row r="1047148" s="53" customFormat="1" spans="7:10">
      <c r="G1047148" s="88"/>
      <c r="H1047148" s="75"/>
      <c r="J1047148" s="75"/>
    </row>
    <row r="1047149" s="53" customFormat="1" spans="7:10">
      <c r="G1047149" s="88"/>
      <c r="H1047149" s="75"/>
      <c r="J1047149" s="75"/>
    </row>
    <row r="1047150" s="53" customFormat="1" spans="7:10">
      <c r="G1047150" s="88"/>
      <c r="H1047150" s="75"/>
      <c r="J1047150" s="75"/>
    </row>
    <row r="1047151" s="53" customFormat="1" spans="7:10">
      <c r="G1047151" s="88"/>
      <c r="H1047151" s="75"/>
      <c r="J1047151" s="75"/>
    </row>
    <row r="1047152" s="53" customFormat="1" spans="7:10">
      <c r="G1047152" s="88"/>
      <c r="H1047152" s="75"/>
      <c r="J1047152" s="75"/>
    </row>
    <row r="1047153" s="53" customFormat="1" spans="7:10">
      <c r="G1047153" s="88"/>
      <c r="H1047153" s="75"/>
      <c r="J1047153" s="75"/>
    </row>
    <row r="1047154" s="53" customFormat="1" spans="7:10">
      <c r="G1047154" s="88"/>
      <c r="H1047154" s="75"/>
      <c r="J1047154" s="75"/>
    </row>
    <row r="1047155" s="53" customFormat="1" spans="7:10">
      <c r="G1047155" s="88"/>
      <c r="H1047155" s="75"/>
      <c r="J1047155" s="75"/>
    </row>
    <row r="1047156" s="53" customFormat="1" spans="7:10">
      <c r="G1047156" s="88"/>
      <c r="H1047156" s="75"/>
      <c r="J1047156" s="75"/>
    </row>
    <row r="1047157" s="53" customFormat="1" spans="7:10">
      <c r="G1047157" s="88"/>
      <c r="H1047157" s="75"/>
      <c r="J1047157" s="75"/>
    </row>
    <row r="1047158" s="53" customFormat="1" spans="7:10">
      <c r="G1047158" s="88"/>
      <c r="H1047158" s="75"/>
      <c r="J1047158" s="75"/>
    </row>
    <row r="1047159" s="53" customFormat="1" spans="7:10">
      <c r="G1047159" s="88"/>
      <c r="H1047159" s="75"/>
      <c r="J1047159" s="75"/>
    </row>
    <row r="1047160" s="53" customFormat="1" spans="7:10">
      <c r="G1047160" s="88"/>
      <c r="H1047160" s="75"/>
      <c r="J1047160" s="75"/>
    </row>
    <row r="1047161" s="53" customFormat="1" spans="7:10">
      <c r="G1047161" s="88"/>
      <c r="H1047161" s="75"/>
      <c r="J1047161" s="75"/>
    </row>
    <row r="1047162" s="53" customFormat="1" spans="7:10">
      <c r="G1047162" s="88"/>
      <c r="H1047162" s="75"/>
      <c r="J1047162" s="75"/>
    </row>
    <row r="1047163" s="53" customFormat="1" spans="7:10">
      <c r="G1047163" s="88"/>
      <c r="H1047163" s="75"/>
      <c r="J1047163" s="75"/>
    </row>
    <row r="1047164" s="53" customFormat="1" spans="7:10">
      <c r="G1047164" s="88"/>
      <c r="H1047164" s="75"/>
      <c r="J1047164" s="75"/>
    </row>
    <row r="1047165" s="53" customFormat="1" spans="7:10">
      <c r="G1047165" s="88"/>
      <c r="H1047165" s="75"/>
      <c r="J1047165" s="75"/>
    </row>
    <row r="1047166" s="53" customFormat="1" spans="7:10">
      <c r="G1047166" s="88"/>
      <c r="H1047166" s="75"/>
      <c r="J1047166" s="75"/>
    </row>
    <row r="1047167" s="53" customFormat="1" spans="7:10">
      <c r="G1047167" s="88"/>
      <c r="H1047167" s="75"/>
      <c r="J1047167" s="75"/>
    </row>
    <row r="1047168" s="53" customFormat="1" spans="7:10">
      <c r="G1047168" s="88"/>
      <c r="H1047168" s="75"/>
      <c r="J1047168" s="75"/>
    </row>
    <row r="1047169" s="53" customFormat="1" spans="7:10">
      <c r="G1047169" s="88"/>
      <c r="H1047169" s="75"/>
      <c r="J1047169" s="75"/>
    </row>
    <row r="1047170" s="53" customFormat="1" spans="7:10">
      <c r="G1047170" s="88"/>
      <c r="H1047170" s="75"/>
      <c r="J1047170" s="75"/>
    </row>
    <row r="1047171" s="53" customFormat="1" spans="7:10">
      <c r="G1047171" s="88"/>
      <c r="H1047171" s="75"/>
      <c r="J1047171" s="75"/>
    </row>
    <row r="1047172" s="53" customFormat="1" spans="7:10">
      <c r="G1047172" s="88"/>
      <c r="H1047172" s="75"/>
      <c r="J1047172" s="75"/>
    </row>
    <row r="1047173" s="53" customFormat="1" spans="7:10">
      <c r="G1047173" s="88"/>
      <c r="H1047173" s="75"/>
      <c r="J1047173" s="75"/>
    </row>
    <row r="1047174" s="53" customFormat="1" spans="7:10">
      <c r="G1047174" s="88"/>
      <c r="H1047174" s="75"/>
      <c r="J1047174" s="75"/>
    </row>
    <row r="1047175" s="53" customFormat="1" spans="7:10">
      <c r="G1047175" s="88"/>
      <c r="H1047175" s="75"/>
      <c r="J1047175" s="75"/>
    </row>
    <row r="1047176" s="53" customFormat="1" spans="7:10">
      <c r="G1047176" s="88"/>
      <c r="H1047176" s="75"/>
      <c r="J1047176" s="75"/>
    </row>
    <row r="1047177" s="53" customFormat="1" spans="7:10">
      <c r="G1047177" s="88"/>
      <c r="H1047177" s="75"/>
      <c r="J1047177" s="75"/>
    </row>
    <row r="1047178" s="53" customFormat="1" spans="7:10">
      <c r="G1047178" s="88"/>
      <c r="H1047178" s="75"/>
      <c r="J1047178" s="75"/>
    </row>
    <row r="1047179" s="53" customFormat="1" spans="7:10">
      <c r="G1047179" s="88"/>
      <c r="H1047179" s="75"/>
      <c r="J1047179" s="75"/>
    </row>
    <row r="1047180" s="53" customFormat="1" spans="7:10">
      <c r="G1047180" s="88"/>
      <c r="H1047180" s="75"/>
      <c r="J1047180" s="75"/>
    </row>
    <row r="1047181" s="53" customFormat="1" spans="7:10">
      <c r="G1047181" s="88"/>
      <c r="H1047181" s="75"/>
      <c r="J1047181" s="75"/>
    </row>
    <row r="1047182" s="53" customFormat="1" spans="7:10">
      <c r="G1047182" s="88"/>
      <c r="H1047182" s="75"/>
      <c r="J1047182" s="75"/>
    </row>
    <row r="1047183" s="53" customFormat="1" spans="7:10">
      <c r="G1047183" s="88"/>
      <c r="H1047183" s="75"/>
      <c r="J1047183" s="75"/>
    </row>
    <row r="1047184" s="53" customFormat="1" spans="7:10">
      <c r="G1047184" s="88"/>
      <c r="H1047184" s="75"/>
      <c r="J1047184" s="75"/>
    </row>
    <row r="1047185" s="53" customFormat="1" spans="7:10">
      <c r="G1047185" s="88"/>
      <c r="H1047185" s="75"/>
      <c r="J1047185" s="75"/>
    </row>
    <row r="1047186" s="53" customFormat="1" spans="7:10">
      <c r="G1047186" s="88"/>
      <c r="H1047186" s="75"/>
      <c r="J1047186" s="75"/>
    </row>
    <row r="1047187" s="53" customFormat="1" spans="7:10">
      <c r="G1047187" s="88"/>
      <c r="H1047187" s="75"/>
      <c r="J1047187" s="75"/>
    </row>
    <row r="1047188" s="53" customFormat="1" spans="7:10">
      <c r="G1047188" s="88"/>
      <c r="H1047188" s="75"/>
      <c r="J1047188" s="75"/>
    </row>
    <row r="1047189" s="53" customFormat="1" spans="7:10">
      <c r="G1047189" s="88"/>
      <c r="H1047189" s="75"/>
      <c r="J1047189" s="75"/>
    </row>
    <row r="1047190" s="53" customFormat="1" spans="7:10">
      <c r="G1047190" s="88"/>
      <c r="H1047190" s="75"/>
      <c r="J1047190" s="75"/>
    </row>
    <row r="1047191" s="53" customFormat="1" spans="7:10">
      <c r="G1047191" s="88"/>
      <c r="H1047191" s="75"/>
      <c r="J1047191" s="75"/>
    </row>
    <row r="1047192" s="53" customFormat="1" spans="7:10">
      <c r="G1047192" s="88"/>
      <c r="H1047192" s="75"/>
      <c r="J1047192" s="75"/>
    </row>
    <row r="1047193" s="53" customFormat="1" spans="7:10">
      <c r="G1047193" s="88"/>
      <c r="H1047193" s="75"/>
      <c r="J1047193" s="75"/>
    </row>
    <row r="1047194" s="53" customFormat="1" spans="7:10">
      <c r="G1047194" s="88"/>
      <c r="H1047194" s="75"/>
      <c r="J1047194" s="75"/>
    </row>
    <row r="1047195" s="53" customFormat="1" spans="7:10">
      <c r="G1047195" s="88"/>
      <c r="H1047195" s="75"/>
      <c r="J1047195" s="75"/>
    </row>
    <row r="1047196" s="53" customFormat="1" spans="7:10">
      <c r="G1047196" s="88"/>
      <c r="H1047196" s="75"/>
      <c r="J1047196" s="75"/>
    </row>
    <row r="1047197" s="53" customFormat="1" spans="7:10">
      <c r="G1047197" s="88"/>
      <c r="H1047197" s="75"/>
      <c r="J1047197" s="75"/>
    </row>
    <row r="1047198" s="53" customFormat="1" spans="7:10">
      <c r="G1047198" s="88"/>
      <c r="H1047198" s="75"/>
      <c r="J1047198" s="75"/>
    </row>
    <row r="1047199" s="53" customFormat="1" spans="7:10">
      <c r="G1047199" s="88"/>
      <c r="H1047199" s="75"/>
      <c r="J1047199" s="75"/>
    </row>
    <row r="1047200" s="53" customFormat="1" spans="7:10">
      <c r="G1047200" s="88"/>
      <c r="H1047200" s="75"/>
      <c r="J1047200" s="75"/>
    </row>
    <row r="1047201" s="53" customFormat="1" spans="7:10">
      <c r="G1047201" s="88"/>
      <c r="H1047201" s="75"/>
      <c r="J1047201" s="75"/>
    </row>
    <row r="1047202" s="53" customFormat="1" spans="7:10">
      <c r="G1047202" s="88"/>
      <c r="H1047202" s="75"/>
      <c r="J1047202" s="75"/>
    </row>
    <row r="1047203" s="53" customFormat="1" spans="7:10">
      <c r="G1047203" s="88"/>
      <c r="H1047203" s="75"/>
      <c r="J1047203" s="75"/>
    </row>
    <row r="1047204" s="53" customFormat="1" spans="7:10">
      <c r="G1047204" s="88"/>
      <c r="H1047204" s="75"/>
      <c r="J1047204" s="75"/>
    </row>
    <row r="1047205" s="53" customFormat="1" spans="7:10">
      <c r="G1047205" s="88"/>
      <c r="H1047205" s="75"/>
      <c r="J1047205" s="75"/>
    </row>
    <row r="1047206" s="53" customFormat="1" spans="7:10">
      <c r="G1047206" s="88"/>
      <c r="H1047206" s="75"/>
      <c r="J1047206" s="75"/>
    </row>
    <row r="1047207" s="53" customFormat="1" spans="7:10">
      <c r="G1047207" s="88"/>
      <c r="H1047207" s="75"/>
      <c r="J1047207" s="75"/>
    </row>
    <row r="1047208" s="53" customFormat="1" spans="7:10">
      <c r="G1047208" s="88"/>
      <c r="H1047208" s="75"/>
      <c r="J1047208" s="75"/>
    </row>
    <row r="1047209" s="53" customFormat="1" spans="7:10">
      <c r="G1047209" s="88"/>
      <c r="H1047209" s="75"/>
      <c r="J1047209" s="75"/>
    </row>
    <row r="1047210" s="53" customFormat="1" spans="7:10">
      <c r="G1047210" s="88"/>
      <c r="H1047210" s="75"/>
      <c r="J1047210" s="75"/>
    </row>
    <row r="1047211" s="53" customFormat="1" spans="7:10">
      <c r="G1047211" s="88"/>
      <c r="H1047211" s="75"/>
      <c r="J1047211" s="75"/>
    </row>
    <row r="1047212" s="53" customFormat="1" spans="7:10">
      <c r="G1047212" s="88"/>
      <c r="H1047212" s="75"/>
      <c r="J1047212" s="75"/>
    </row>
    <row r="1047213" s="53" customFormat="1" spans="7:10">
      <c r="G1047213" s="88"/>
      <c r="H1047213" s="75"/>
      <c r="J1047213" s="75"/>
    </row>
    <row r="1047214" s="53" customFormat="1" spans="7:10">
      <c r="G1047214" s="88"/>
      <c r="H1047214" s="75"/>
      <c r="J1047214" s="75"/>
    </row>
    <row r="1047215" s="53" customFormat="1" spans="7:10">
      <c r="G1047215" s="88"/>
      <c r="H1047215" s="75"/>
      <c r="J1047215" s="75"/>
    </row>
    <row r="1047216" s="53" customFormat="1" spans="7:10">
      <c r="G1047216" s="88"/>
      <c r="H1047216" s="75"/>
      <c r="J1047216" s="75"/>
    </row>
    <row r="1047217" s="53" customFormat="1" spans="7:10">
      <c r="G1047217" s="88"/>
      <c r="H1047217" s="75"/>
      <c r="J1047217" s="75"/>
    </row>
    <row r="1047218" s="53" customFormat="1" spans="7:10">
      <c r="G1047218" s="88"/>
      <c r="H1047218" s="75"/>
      <c r="J1047218" s="75"/>
    </row>
    <row r="1047219" s="53" customFormat="1" spans="7:10">
      <c r="G1047219" s="88"/>
      <c r="H1047219" s="75"/>
      <c r="J1047219" s="75"/>
    </row>
    <row r="1047220" s="53" customFormat="1" spans="7:10">
      <c r="G1047220" s="88"/>
      <c r="H1047220" s="75"/>
      <c r="J1047220" s="75"/>
    </row>
    <row r="1047221" s="53" customFormat="1" spans="7:10">
      <c r="G1047221" s="88"/>
      <c r="H1047221" s="75"/>
      <c r="J1047221" s="75"/>
    </row>
    <row r="1047222" s="53" customFormat="1" spans="7:10">
      <c r="G1047222" s="88"/>
      <c r="H1047222" s="75"/>
      <c r="J1047222" s="75"/>
    </row>
    <row r="1047223" s="53" customFormat="1" spans="7:10">
      <c r="G1047223" s="88"/>
      <c r="H1047223" s="75"/>
      <c r="J1047223" s="75"/>
    </row>
    <row r="1047224" s="53" customFormat="1" spans="7:10">
      <c r="G1047224" s="88"/>
      <c r="H1047224" s="75"/>
      <c r="J1047224" s="75"/>
    </row>
    <row r="1047225" s="53" customFormat="1" spans="7:10">
      <c r="G1047225" s="88"/>
      <c r="H1047225" s="75"/>
      <c r="J1047225" s="75"/>
    </row>
    <row r="1047226" s="53" customFormat="1" spans="7:10">
      <c r="G1047226" s="88"/>
      <c r="H1047226" s="75"/>
      <c r="J1047226" s="75"/>
    </row>
    <row r="1047227" s="53" customFormat="1" spans="7:10">
      <c r="G1047227" s="88"/>
      <c r="H1047227" s="75"/>
      <c r="J1047227" s="75"/>
    </row>
    <row r="1047228" s="53" customFormat="1" spans="7:10">
      <c r="G1047228" s="88"/>
      <c r="H1047228" s="75"/>
      <c r="J1047228" s="75"/>
    </row>
    <row r="1047229" s="53" customFormat="1" spans="7:10">
      <c r="G1047229" s="88"/>
      <c r="H1047229" s="75"/>
      <c r="J1047229" s="75"/>
    </row>
    <row r="1047230" s="53" customFormat="1" spans="7:10">
      <c r="G1047230" s="88"/>
      <c r="H1047230" s="75"/>
      <c r="J1047230" s="75"/>
    </row>
    <row r="1047231" s="53" customFormat="1" spans="7:10">
      <c r="G1047231" s="88"/>
      <c r="H1047231" s="75"/>
      <c r="J1047231" s="75"/>
    </row>
    <row r="1047232" s="53" customFormat="1" spans="7:10">
      <c r="G1047232" s="88"/>
      <c r="H1047232" s="75"/>
      <c r="J1047232" s="75"/>
    </row>
    <row r="1047233" s="53" customFormat="1" spans="7:10">
      <c r="G1047233" s="88"/>
      <c r="H1047233" s="75"/>
      <c r="J1047233" s="75"/>
    </row>
    <row r="1047234" s="53" customFormat="1" spans="7:10">
      <c r="G1047234" s="88"/>
      <c r="H1047234" s="75"/>
      <c r="J1047234" s="75"/>
    </row>
    <row r="1047235" s="53" customFormat="1" spans="7:10">
      <c r="G1047235" s="88"/>
      <c r="H1047235" s="75"/>
      <c r="J1047235" s="75"/>
    </row>
    <row r="1047236" s="53" customFormat="1" spans="7:10">
      <c r="G1047236" s="88"/>
      <c r="H1047236" s="75"/>
      <c r="J1047236" s="75"/>
    </row>
    <row r="1047237" s="53" customFormat="1" spans="7:10">
      <c r="G1047237" s="88"/>
      <c r="H1047237" s="75"/>
      <c r="J1047237" s="75"/>
    </row>
    <row r="1047238" s="53" customFormat="1" spans="7:10">
      <c r="G1047238" s="88"/>
      <c r="H1047238" s="75"/>
      <c r="J1047238" s="75"/>
    </row>
    <row r="1047239" s="53" customFormat="1" spans="7:10">
      <c r="G1047239" s="88"/>
      <c r="H1047239" s="75"/>
      <c r="J1047239" s="75"/>
    </row>
    <row r="1047240" s="53" customFormat="1" spans="7:10">
      <c r="G1047240" s="88"/>
      <c r="H1047240" s="75"/>
      <c r="J1047240" s="75"/>
    </row>
    <row r="1047241" s="53" customFormat="1" spans="7:10">
      <c r="G1047241" s="88"/>
      <c r="H1047241" s="75"/>
      <c r="J1047241" s="75"/>
    </row>
    <row r="1047242" s="53" customFormat="1" spans="7:10">
      <c r="G1047242" s="88"/>
      <c r="H1047242" s="75"/>
      <c r="J1047242" s="75"/>
    </row>
    <row r="1047243" s="53" customFormat="1" spans="7:10">
      <c r="G1047243" s="88"/>
      <c r="H1047243" s="75"/>
      <c r="J1047243" s="75"/>
    </row>
    <row r="1047244" s="53" customFormat="1" spans="7:10">
      <c r="G1047244" s="88"/>
      <c r="H1047244" s="75"/>
      <c r="J1047244" s="75"/>
    </row>
    <row r="1047245" s="53" customFormat="1" spans="7:10">
      <c r="G1047245" s="88"/>
      <c r="H1047245" s="75"/>
      <c r="J1047245" s="75"/>
    </row>
    <row r="1047246" s="53" customFormat="1" spans="7:10">
      <c r="G1047246" s="88"/>
      <c r="H1047246" s="75"/>
      <c r="J1047246" s="75"/>
    </row>
    <row r="1047247" s="53" customFormat="1" spans="7:10">
      <c r="G1047247" s="88"/>
      <c r="H1047247" s="75"/>
      <c r="J1047247" s="75"/>
    </row>
    <row r="1047248" s="53" customFormat="1" spans="7:10">
      <c r="G1047248" s="88"/>
      <c r="H1047248" s="75"/>
      <c r="J1047248" s="75"/>
    </row>
    <row r="1047249" s="53" customFormat="1" spans="7:10">
      <c r="G1047249" s="88"/>
      <c r="H1047249" s="75"/>
      <c r="J1047249" s="75"/>
    </row>
    <row r="1047250" s="53" customFormat="1" spans="7:10">
      <c r="G1047250" s="88"/>
      <c r="H1047250" s="75"/>
      <c r="J1047250" s="75"/>
    </row>
    <row r="1047251" s="53" customFormat="1" spans="7:10">
      <c r="G1047251" s="88"/>
      <c r="H1047251" s="75"/>
      <c r="J1047251" s="75"/>
    </row>
    <row r="1047252" s="53" customFormat="1" spans="7:10">
      <c r="G1047252" s="88"/>
      <c r="H1047252" s="75"/>
      <c r="J1047252" s="75"/>
    </row>
    <row r="1047253" s="53" customFormat="1" spans="7:10">
      <c r="G1047253" s="88"/>
      <c r="H1047253" s="75"/>
      <c r="J1047253" s="75"/>
    </row>
    <row r="1047254" s="53" customFormat="1" spans="7:10">
      <c r="G1047254" s="88"/>
      <c r="H1047254" s="75"/>
      <c r="J1047254" s="75"/>
    </row>
    <row r="1047255" s="53" customFormat="1" spans="7:10">
      <c r="G1047255" s="88"/>
      <c r="H1047255" s="75"/>
      <c r="J1047255" s="75"/>
    </row>
    <row r="1047256" s="53" customFormat="1" spans="7:10">
      <c r="G1047256" s="88"/>
      <c r="H1047256" s="75"/>
      <c r="J1047256" s="75"/>
    </row>
    <row r="1047257" s="53" customFormat="1" spans="7:10">
      <c r="G1047257" s="88"/>
      <c r="H1047257" s="75"/>
      <c r="J1047257" s="75"/>
    </row>
    <row r="1047258" s="53" customFormat="1" spans="7:10">
      <c r="G1047258" s="88"/>
      <c r="H1047258" s="75"/>
      <c r="J1047258" s="75"/>
    </row>
    <row r="1047259" s="53" customFormat="1" spans="7:10">
      <c r="G1047259" s="88"/>
      <c r="H1047259" s="75"/>
      <c r="J1047259" s="75"/>
    </row>
    <row r="1047260" s="53" customFormat="1" spans="7:10">
      <c r="G1047260" s="88"/>
      <c r="H1047260" s="75"/>
      <c r="J1047260" s="75"/>
    </row>
    <row r="1047261" s="53" customFormat="1" spans="7:10">
      <c r="G1047261" s="88"/>
      <c r="H1047261" s="75"/>
      <c r="J1047261" s="75"/>
    </row>
    <row r="1047262" s="53" customFormat="1" spans="7:10">
      <c r="G1047262" s="88"/>
      <c r="H1047262" s="75"/>
      <c r="J1047262" s="75"/>
    </row>
    <row r="1047263" s="53" customFormat="1" spans="7:10">
      <c r="G1047263" s="88"/>
      <c r="H1047263" s="75"/>
      <c r="J1047263" s="75"/>
    </row>
    <row r="1047264" s="53" customFormat="1" spans="7:10">
      <c r="G1047264" s="88"/>
      <c r="H1047264" s="75"/>
      <c r="J1047264" s="75"/>
    </row>
    <row r="1047265" s="53" customFormat="1" spans="7:10">
      <c r="G1047265" s="88"/>
      <c r="H1047265" s="75"/>
      <c r="J1047265" s="75"/>
    </row>
    <row r="1047266" s="53" customFormat="1" spans="7:10">
      <c r="G1047266" s="88"/>
      <c r="H1047266" s="75"/>
      <c r="J1047266" s="75"/>
    </row>
    <row r="1047267" s="53" customFormat="1" spans="7:10">
      <c r="G1047267" s="88"/>
      <c r="H1047267" s="75"/>
      <c r="J1047267" s="75"/>
    </row>
    <row r="1047268" s="53" customFormat="1" spans="7:10">
      <c r="G1047268" s="88"/>
      <c r="H1047268" s="75"/>
      <c r="J1047268" s="75"/>
    </row>
    <row r="1047269" s="53" customFormat="1" spans="7:10">
      <c r="G1047269" s="88"/>
      <c r="H1047269" s="75"/>
      <c r="J1047269" s="75"/>
    </row>
    <row r="1047270" s="53" customFormat="1" spans="7:10">
      <c r="G1047270" s="88"/>
      <c r="H1047270" s="75"/>
      <c r="J1047270" s="75"/>
    </row>
    <row r="1047271" s="53" customFormat="1" spans="7:10">
      <c r="G1047271" s="88"/>
      <c r="H1047271" s="75"/>
      <c r="J1047271" s="75"/>
    </row>
    <row r="1047272" s="53" customFormat="1" spans="7:10">
      <c r="G1047272" s="88"/>
      <c r="H1047272" s="75"/>
      <c r="J1047272" s="75"/>
    </row>
    <row r="1047273" s="53" customFormat="1" spans="7:10">
      <c r="G1047273" s="88"/>
      <c r="H1047273" s="75"/>
      <c r="J1047273" s="75"/>
    </row>
    <row r="1047274" s="53" customFormat="1" spans="7:10">
      <c r="G1047274" s="88"/>
      <c r="H1047274" s="75"/>
      <c r="J1047274" s="75"/>
    </row>
    <row r="1047275" s="53" customFormat="1" spans="7:10">
      <c r="G1047275" s="88"/>
      <c r="H1047275" s="75"/>
      <c r="J1047275" s="75"/>
    </row>
    <row r="1047276" s="53" customFormat="1" spans="7:10">
      <c r="G1047276" s="88"/>
      <c r="H1047276" s="75"/>
      <c r="J1047276" s="75"/>
    </row>
    <row r="1047277" s="53" customFormat="1" spans="7:10">
      <c r="G1047277" s="88"/>
      <c r="H1047277" s="75"/>
      <c r="J1047277" s="75"/>
    </row>
    <row r="1047278" s="53" customFormat="1" spans="7:10">
      <c r="G1047278" s="88"/>
      <c r="H1047278" s="75"/>
      <c r="J1047278" s="75"/>
    </row>
    <row r="1047279" s="53" customFormat="1" spans="7:10">
      <c r="G1047279" s="88"/>
      <c r="H1047279" s="75"/>
      <c r="J1047279" s="75"/>
    </row>
    <row r="1047280" s="53" customFormat="1" spans="7:10">
      <c r="G1047280" s="88"/>
      <c r="H1047280" s="75"/>
      <c r="J1047280" s="75"/>
    </row>
    <row r="1047281" s="53" customFormat="1" spans="7:10">
      <c r="G1047281" s="88"/>
      <c r="H1047281" s="75"/>
      <c r="J1047281" s="75"/>
    </row>
    <row r="1047282" s="53" customFormat="1" spans="7:10">
      <c r="G1047282" s="88"/>
      <c r="H1047282" s="75"/>
      <c r="J1047282" s="75"/>
    </row>
    <row r="1047283" s="53" customFormat="1" spans="7:10">
      <c r="G1047283" s="88"/>
      <c r="H1047283" s="75"/>
      <c r="J1047283" s="75"/>
    </row>
    <row r="1047284" s="53" customFormat="1" spans="7:10">
      <c r="G1047284" s="88"/>
      <c r="H1047284" s="75"/>
      <c r="J1047284" s="75"/>
    </row>
    <row r="1047285" s="53" customFormat="1" spans="7:10">
      <c r="G1047285" s="88"/>
      <c r="H1047285" s="75"/>
      <c r="J1047285" s="75"/>
    </row>
    <row r="1047286" s="53" customFormat="1" spans="7:10">
      <c r="G1047286" s="88"/>
      <c r="H1047286" s="75"/>
      <c r="J1047286" s="75"/>
    </row>
    <row r="1047287" s="53" customFormat="1" spans="7:10">
      <c r="G1047287" s="88"/>
      <c r="H1047287" s="75"/>
      <c r="J1047287" s="75"/>
    </row>
    <row r="1047288" s="53" customFormat="1" spans="7:10">
      <c r="G1047288" s="88"/>
      <c r="H1047288" s="75"/>
      <c r="J1047288" s="75"/>
    </row>
    <row r="1047289" s="53" customFormat="1" spans="7:10">
      <c r="G1047289" s="88"/>
      <c r="H1047289" s="75"/>
      <c r="J1047289" s="75"/>
    </row>
    <row r="1047290" s="53" customFormat="1" spans="7:10">
      <c r="G1047290" s="88"/>
      <c r="H1047290" s="75"/>
      <c r="J1047290" s="75"/>
    </row>
    <row r="1047291" s="53" customFormat="1" spans="7:10">
      <c r="G1047291" s="88"/>
      <c r="H1047291" s="75"/>
      <c r="J1047291" s="75"/>
    </row>
    <row r="1047292" s="53" customFormat="1" spans="7:10">
      <c r="G1047292" s="88"/>
      <c r="H1047292" s="75"/>
      <c r="J1047292" s="75"/>
    </row>
    <row r="1047293" s="53" customFormat="1" spans="7:10">
      <c r="G1047293" s="88"/>
      <c r="H1047293" s="75"/>
      <c r="J1047293" s="75"/>
    </row>
    <row r="1047294" s="53" customFormat="1" spans="7:10">
      <c r="G1047294" s="88"/>
      <c r="H1047294" s="75"/>
      <c r="J1047294" s="75"/>
    </row>
    <row r="1047295" s="53" customFormat="1" spans="7:10">
      <c r="G1047295" s="88"/>
      <c r="H1047295" s="75"/>
      <c r="J1047295" s="75"/>
    </row>
    <row r="1047296" s="53" customFormat="1" spans="7:10">
      <c r="G1047296" s="88"/>
      <c r="H1047296" s="75"/>
      <c r="J1047296" s="75"/>
    </row>
    <row r="1047297" s="53" customFormat="1" spans="7:10">
      <c r="G1047297" s="88"/>
      <c r="H1047297" s="75"/>
      <c r="J1047297" s="75"/>
    </row>
    <row r="1047298" s="53" customFormat="1" spans="7:10">
      <c r="G1047298" s="88"/>
      <c r="H1047298" s="75"/>
      <c r="J1047298" s="75"/>
    </row>
    <row r="1047299" s="53" customFormat="1" spans="7:10">
      <c r="G1047299" s="88"/>
      <c r="H1047299" s="75"/>
      <c r="J1047299" s="75"/>
    </row>
    <row r="1047300" s="53" customFormat="1" spans="7:10">
      <c r="G1047300" s="88"/>
      <c r="H1047300" s="75"/>
      <c r="J1047300" s="75"/>
    </row>
    <row r="1047301" s="53" customFormat="1" spans="7:10">
      <c r="G1047301" s="88"/>
      <c r="H1047301" s="75"/>
      <c r="J1047301" s="75"/>
    </row>
    <row r="1047302" s="53" customFormat="1" spans="7:10">
      <c r="G1047302" s="88"/>
      <c r="H1047302" s="75"/>
      <c r="J1047302" s="75"/>
    </row>
    <row r="1047303" s="53" customFormat="1" spans="7:10">
      <c r="G1047303" s="88"/>
      <c r="H1047303" s="75"/>
      <c r="J1047303" s="75"/>
    </row>
    <row r="1047304" s="53" customFormat="1" spans="7:10">
      <c r="G1047304" s="88"/>
      <c r="H1047304" s="75"/>
      <c r="J1047304" s="75"/>
    </row>
    <row r="1047305" s="53" customFormat="1" spans="7:10">
      <c r="G1047305" s="88"/>
      <c r="H1047305" s="75"/>
      <c r="J1047305" s="75"/>
    </row>
    <row r="1047306" s="53" customFormat="1" spans="7:10">
      <c r="G1047306" s="88"/>
      <c r="H1047306" s="75"/>
      <c r="J1047306" s="75"/>
    </row>
    <row r="1047307" s="53" customFormat="1" spans="7:10">
      <c r="G1047307" s="88"/>
      <c r="H1047307" s="75"/>
      <c r="J1047307" s="75"/>
    </row>
    <row r="1047308" s="53" customFormat="1" spans="7:10">
      <c r="G1047308" s="88"/>
      <c r="H1047308" s="75"/>
      <c r="J1047308" s="75"/>
    </row>
    <row r="1047309" s="53" customFormat="1" spans="7:10">
      <c r="G1047309" s="88"/>
      <c r="H1047309" s="75"/>
      <c r="J1047309" s="75"/>
    </row>
    <row r="1047310" s="53" customFormat="1" spans="7:10">
      <c r="G1047310" s="88"/>
      <c r="H1047310" s="75"/>
      <c r="J1047310" s="75"/>
    </row>
    <row r="1047311" s="53" customFormat="1" spans="7:10">
      <c r="G1047311" s="88"/>
      <c r="H1047311" s="75"/>
      <c r="J1047311" s="75"/>
    </row>
    <row r="1047312" s="53" customFormat="1" spans="7:10">
      <c r="G1047312" s="88"/>
      <c r="H1047312" s="75"/>
      <c r="J1047312" s="75"/>
    </row>
    <row r="1047313" s="53" customFormat="1" spans="7:10">
      <c r="G1047313" s="88"/>
      <c r="H1047313" s="75"/>
      <c r="J1047313" s="75"/>
    </row>
    <row r="1047314" s="53" customFormat="1" spans="7:10">
      <c r="G1047314" s="88"/>
      <c r="H1047314" s="75"/>
      <c r="J1047314" s="75"/>
    </row>
    <row r="1047315" s="53" customFormat="1" spans="7:10">
      <c r="G1047315" s="88"/>
      <c r="H1047315" s="75"/>
      <c r="J1047315" s="75"/>
    </row>
    <row r="1047316" s="53" customFormat="1" spans="7:10">
      <c r="G1047316" s="88"/>
      <c r="H1047316" s="75"/>
      <c r="J1047316" s="75"/>
    </row>
    <row r="1047317" s="53" customFormat="1" spans="7:10">
      <c r="G1047317" s="88"/>
      <c r="H1047317" s="75"/>
      <c r="J1047317" s="75"/>
    </row>
    <row r="1047318" s="53" customFormat="1" spans="7:10">
      <c r="G1047318" s="88"/>
      <c r="H1047318" s="75"/>
      <c r="J1047318" s="75"/>
    </row>
    <row r="1047319" s="53" customFormat="1" spans="7:10">
      <c r="G1047319" s="88"/>
      <c r="H1047319" s="75"/>
      <c r="J1047319" s="75"/>
    </row>
    <row r="1047320" s="53" customFormat="1" spans="7:10">
      <c r="G1047320" s="88"/>
      <c r="H1047320" s="75"/>
      <c r="J1047320" s="75"/>
    </row>
    <row r="1047321" s="53" customFormat="1" spans="7:10">
      <c r="G1047321" s="88"/>
      <c r="H1047321" s="75"/>
      <c r="J1047321" s="75"/>
    </row>
    <row r="1047322" s="53" customFormat="1" spans="7:10">
      <c r="G1047322" s="88"/>
      <c r="H1047322" s="75"/>
      <c r="J1047322" s="75"/>
    </row>
    <row r="1047323" s="53" customFormat="1" spans="7:10">
      <c r="G1047323" s="88"/>
      <c r="H1047323" s="75"/>
      <c r="J1047323" s="75"/>
    </row>
    <row r="1047324" s="53" customFormat="1" spans="7:10">
      <c r="G1047324" s="88"/>
      <c r="H1047324" s="75"/>
      <c r="J1047324" s="75"/>
    </row>
    <row r="1047325" s="53" customFormat="1" spans="7:10">
      <c r="G1047325" s="88"/>
      <c r="H1047325" s="75"/>
      <c r="J1047325" s="75"/>
    </row>
    <row r="1047326" s="53" customFormat="1" spans="7:10">
      <c r="G1047326" s="88"/>
      <c r="H1047326" s="75"/>
      <c r="J1047326" s="75"/>
    </row>
    <row r="1047327" s="53" customFormat="1" spans="7:10">
      <c r="G1047327" s="88"/>
      <c r="H1047327" s="75"/>
      <c r="J1047327" s="75"/>
    </row>
    <row r="1047328" s="53" customFormat="1" spans="7:10">
      <c r="G1047328" s="88"/>
      <c r="H1047328" s="75"/>
      <c r="J1047328" s="75"/>
    </row>
    <row r="1047329" s="53" customFormat="1" spans="7:10">
      <c r="G1047329" s="88"/>
      <c r="H1047329" s="75"/>
      <c r="J1047329" s="75"/>
    </row>
    <row r="1047330" s="53" customFormat="1" spans="7:10">
      <c r="G1047330" s="88"/>
      <c r="H1047330" s="75"/>
      <c r="J1047330" s="75"/>
    </row>
    <row r="1047331" s="53" customFormat="1" spans="7:10">
      <c r="G1047331" s="88"/>
      <c r="H1047331" s="75"/>
      <c r="J1047331" s="75"/>
    </row>
    <row r="1047332" s="53" customFormat="1" spans="7:10">
      <c r="G1047332" s="88"/>
      <c r="H1047332" s="75"/>
      <c r="J1047332" s="75"/>
    </row>
    <row r="1047333" s="53" customFormat="1" spans="7:10">
      <c r="G1047333" s="88"/>
      <c r="H1047333" s="75"/>
      <c r="J1047333" s="75"/>
    </row>
    <row r="1047334" s="53" customFormat="1" spans="7:10">
      <c r="G1047334" s="88"/>
      <c r="H1047334" s="75"/>
      <c r="J1047334" s="75"/>
    </row>
    <row r="1047335" s="53" customFormat="1" spans="7:10">
      <c r="G1047335" s="88"/>
      <c r="H1047335" s="75"/>
      <c r="J1047335" s="75"/>
    </row>
    <row r="1047336" s="53" customFormat="1" spans="7:10">
      <c r="G1047336" s="88"/>
      <c r="H1047336" s="75"/>
      <c r="J1047336" s="75"/>
    </row>
    <row r="1047337" s="53" customFormat="1" spans="7:10">
      <c r="G1047337" s="88"/>
      <c r="H1047337" s="75"/>
      <c r="J1047337" s="75"/>
    </row>
    <row r="1047338" s="53" customFormat="1" spans="7:10">
      <c r="G1047338" s="88"/>
      <c r="H1047338" s="75"/>
      <c r="J1047338" s="75"/>
    </row>
    <row r="1047339" s="53" customFormat="1" spans="7:10">
      <c r="G1047339" s="88"/>
      <c r="H1047339" s="75"/>
      <c r="J1047339" s="75"/>
    </row>
    <row r="1047340" s="53" customFormat="1" spans="7:10">
      <c r="G1047340" s="88"/>
      <c r="H1047340" s="75"/>
      <c r="J1047340" s="75"/>
    </row>
    <row r="1047341" s="53" customFormat="1" spans="7:10">
      <c r="G1047341" s="88"/>
      <c r="H1047341" s="75"/>
      <c r="J1047341" s="75"/>
    </row>
    <row r="1047342" s="53" customFormat="1" spans="7:10">
      <c r="G1047342" s="88"/>
      <c r="H1047342" s="75"/>
      <c r="J1047342" s="75"/>
    </row>
    <row r="1047343" s="53" customFormat="1" spans="7:10">
      <c r="G1047343" s="88"/>
      <c r="H1047343" s="75"/>
      <c r="J1047343" s="75"/>
    </row>
    <row r="1047344" s="53" customFormat="1" spans="7:10">
      <c r="G1047344" s="88"/>
      <c r="H1047344" s="75"/>
      <c r="J1047344" s="75"/>
    </row>
    <row r="1047345" s="53" customFormat="1" spans="7:10">
      <c r="G1047345" s="88"/>
      <c r="H1047345" s="75"/>
      <c r="J1047345" s="75"/>
    </row>
    <row r="1047346" s="53" customFormat="1" spans="7:10">
      <c r="G1047346" s="88"/>
      <c r="H1047346" s="75"/>
      <c r="J1047346" s="75"/>
    </row>
    <row r="1047347" s="53" customFormat="1" spans="7:10">
      <c r="G1047347" s="88"/>
      <c r="H1047347" s="75"/>
      <c r="J1047347" s="75"/>
    </row>
    <row r="1047348" s="53" customFormat="1" spans="7:10">
      <c r="G1047348" s="88"/>
      <c r="H1047348" s="75"/>
      <c r="J1047348" s="75"/>
    </row>
    <row r="1047349" s="53" customFormat="1" spans="7:10">
      <c r="G1047349" s="88"/>
      <c r="H1047349" s="75"/>
      <c r="J1047349" s="75"/>
    </row>
    <row r="1047350" s="53" customFormat="1" spans="7:10">
      <c r="G1047350" s="88"/>
      <c r="H1047350" s="75"/>
      <c r="J1047350" s="75"/>
    </row>
    <row r="1047351" s="53" customFormat="1" spans="7:10">
      <c r="G1047351" s="88"/>
      <c r="H1047351" s="75"/>
      <c r="J1047351" s="75"/>
    </row>
    <row r="1047352" s="53" customFormat="1" spans="7:10">
      <c r="G1047352" s="88"/>
      <c r="H1047352" s="75"/>
      <c r="J1047352" s="75"/>
    </row>
    <row r="1047353" s="53" customFormat="1" spans="7:10">
      <c r="G1047353" s="88"/>
      <c r="H1047353" s="75"/>
      <c r="J1047353" s="75"/>
    </row>
    <row r="1047354" s="53" customFormat="1" spans="7:10">
      <c r="G1047354" s="88"/>
      <c r="H1047354" s="75"/>
      <c r="J1047354" s="75"/>
    </row>
    <row r="1047355" s="53" customFormat="1" spans="7:10">
      <c r="G1047355" s="88"/>
      <c r="H1047355" s="75"/>
      <c r="J1047355" s="75"/>
    </row>
    <row r="1047356" s="53" customFormat="1" spans="7:10">
      <c r="G1047356" s="88"/>
      <c r="H1047356" s="75"/>
      <c r="J1047356" s="75"/>
    </row>
    <row r="1047357" s="53" customFormat="1" spans="7:10">
      <c r="G1047357" s="88"/>
      <c r="H1047357" s="75"/>
      <c r="J1047357" s="75"/>
    </row>
    <row r="1047358" s="53" customFormat="1" spans="7:10">
      <c r="G1047358" s="88"/>
      <c r="H1047358" s="75"/>
      <c r="J1047358" s="75"/>
    </row>
    <row r="1047359" s="53" customFormat="1" spans="7:10">
      <c r="G1047359" s="88"/>
      <c r="H1047359" s="75"/>
      <c r="J1047359" s="75"/>
    </row>
    <row r="1047360" s="53" customFormat="1" spans="7:10">
      <c r="G1047360" s="88"/>
      <c r="H1047360" s="75"/>
      <c r="J1047360" s="75"/>
    </row>
    <row r="1047361" s="53" customFormat="1" spans="7:10">
      <c r="G1047361" s="88"/>
      <c r="H1047361" s="75"/>
      <c r="J1047361" s="75"/>
    </row>
    <row r="1047362" s="53" customFormat="1" spans="7:10">
      <c r="G1047362" s="88"/>
      <c r="H1047362" s="75"/>
      <c r="J1047362" s="75"/>
    </row>
    <row r="1047363" s="53" customFormat="1" spans="7:10">
      <c r="G1047363" s="88"/>
      <c r="H1047363" s="75"/>
      <c r="J1047363" s="75"/>
    </row>
    <row r="1047364" s="53" customFormat="1" spans="7:10">
      <c r="G1047364" s="88"/>
      <c r="H1047364" s="75"/>
      <c r="J1047364" s="75"/>
    </row>
    <row r="1047365" s="53" customFormat="1" spans="7:10">
      <c r="G1047365" s="88"/>
      <c r="H1047365" s="75"/>
      <c r="J1047365" s="75"/>
    </row>
    <row r="1047366" s="53" customFormat="1" spans="7:10">
      <c r="G1047366" s="88"/>
      <c r="H1047366" s="75"/>
      <c r="J1047366" s="75"/>
    </row>
    <row r="1047367" s="53" customFormat="1" spans="7:10">
      <c r="G1047367" s="88"/>
      <c r="H1047367" s="75"/>
      <c r="J1047367" s="75"/>
    </row>
    <row r="1047368" s="53" customFormat="1" spans="7:10">
      <c r="G1047368" s="88"/>
      <c r="H1047368" s="75"/>
      <c r="J1047368" s="75"/>
    </row>
    <row r="1047369" s="53" customFormat="1" spans="7:10">
      <c r="G1047369" s="88"/>
      <c r="H1047369" s="75"/>
      <c r="J1047369" s="75"/>
    </row>
    <row r="1047370" s="53" customFormat="1" spans="7:10">
      <c r="G1047370" s="88"/>
      <c r="H1047370" s="75"/>
      <c r="J1047370" s="75"/>
    </row>
    <row r="1047371" s="53" customFormat="1" spans="7:10">
      <c r="G1047371" s="88"/>
      <c r="H1047371" s="75"/>
      <c r="J1047371" s="75"/>
    </row>
    <row r="1047372" s="53" customFormat="1" spans="7:10">
      <c r="G1047372" s="88"/>
      <c r="H1047372" s="75"/>
      <c r="J1047372" s="75"/>
    </row>
    <row r="1047373" s="53" customFormat="1" spans="7:10">
      <c r="G1047373" s="88"/>
      <c r="H1047373" s="75"/>
      <c r="J1047373" s="75"/>
    </row>
    <row r="1047374" s="53" customFormat="1" spans="7:10">
      <c r="G1047374" s="88"/>
      <c r="H1047374" s="75"/>
      <c r="J1047374" s="75"/>
    </row>
    <row r="1047375" s="53" customFormat="1" spans="7:10">
      <c r="G1047375" s="88"/>
      <c r="H1047375" s="75"/>
      <c r="J1047375" s="75"/>
    </row>
    <row r="1047376" s="53" customFormat="1" spans="7:10">
      <c r="G1047376" s="88"/>
      <c r="H1047376" s="75"/>
      <c r="J1047376" s="75"/>
    </row>
    <row r="1047377" s="53" customFormat="1" spans="7:10">
      <c r="G1047377" s="88"/>
      <c r="H1047377" s="75"/>
      <c r="J1047377" s="75"/>
    </row>
    <row r="1047378" s="53" customFormat="1" spans="7:10">
      <c r="G1047378" s="88"/>
      <c r="H1047378" s="75"/>
      <c r="J1047378" s="75"/>
    </row>
    <row r="1047379" s="53" customFormat="1" spans="7:10">
      <c r="G1047379" s="88"/>
      <c r="H1047379" s="75"/>
      <c r="J1047379" s="75"/>
    </row>
    <row r="1047380" s="53" customFormat="1" spans="7:10">
      <c r="G1047380" s="88"/>
      <c r="H1047380" s="75"/>
      <c r="J1047380" s="75"/>
    </row>
    <row r="1047381" s="53" customFormat="1" spans="7:10">
      <c r="G1047381" s="88"/>
      <c r="H1047381" s="75"/>
      <c r="J1047381" s="75"/>
    </row>
    <row r="1047382" s="53" customFormat="1" spans="7:10">
      <c r="G1047382" s="88"/>
      <c r="H1047382" s="75"/>
      <c r="J1047382" s="75"/>
    </row>
    <row r="1047383" s="53" customFormat="1" spans="7:10">
      <c r="G1047383" s="88"/>
      <c r="H1047383" s="75"/>
      <c r="J1047383" s="75"/>
    </row>
    <row r="1047384" s="53" customFormat="1" spans="7:10">
      <c r="G1047384" s="88"/>
      <c r="H1047384" s="75"/>
      <c r="J1047384" s="75"/>
    </row>
    <row r="1047385" s="53" customFormat="1" spans="7:10">
      <c r="G1047385" s="88"/>
      <c r="H1047385" s="75"/>
      <c r="J1047385" s="75"/>
    </row>
    <row r="1047386" s="53" customFormat="1" spans="7:10">
      <c r="G1047386" s="88"/>
      <c r="H1047386" s="75"/>
      <c r="J1047386" s="75"/>
    </row>
    <row r="1047387" s="53" customFormat="1" spans="7:10">
      <c r="G1047387" s="88"/>
      <c r="H1047387" s="75"/>
      <c r="J1047387" s="75"/>
    </row>
    <row r="1047388" s="53" customFormat="1" spans="7:10">
      <c r="G1047388" s="88"/>
      <c r="H1047388" s="75"/>
      <c r="J1047388" s="75"/>
    </row>
    <row r="1047389" s="53" customFormat="1" spans="7:10">
      <c r="G1047389" s="88"/>
      <c r="H1047389" s="75"/>
      <c r="J1047389" s="75"/>
    </row>
    <row r="1047390" s="53" customFormat="1" spans="7:10">
      <c r="G1047390" s="88"/>
      <c r="H1047390" s="75"/>
      <c r="J1047390" s="75"/>
    </row>
    <row r="1047391" s="53" customFormat="1" spans="7:10">
      <c r="G1047391" s="88"/>
      <c r="H1047391" s="75"/>
      <c r="J1047391" s="75"/>
    </row>
    <row r="1047392" s="53" customFormat="1" spans="7:10">
      <c r="G1047392" s="88"/>
      <c r="H1047392" s="75"/>
      <c r="J1047392" s="75"/>
    </row>
    <row r="1047393" s="53" customFormat="1" spans="7:10">
      <c r="G1047393" s="88"/>
      <c r="H1047393" s="75"/>
      <c r="J1047393" s="75"/>
    </row>
    <row r="1047394" s="53" customFormat="1" spans="7:10">
      <c r="G1047394" s="88"/>
      <c r="H1047394" s="75"/>
      <c r="J1047394" s="75"/>
    </row>
    <row r="1047395" s="53" customFormat="1" spans="7:10">
      <c r="G1047395" s="88"/>
      <c r="H1047395" s="75"/>
      <c r="J1047395" s="75"/>
    </row>
    <row r="1047396" s="53" customFormat="1" spans="7:10">
      <c r="G1047396" s="88"/>
      <c r="H1047396" s="75"/>
      <c r="J1047396" s="75"/>
    </row>
    <row r="1047397" s="53" customFormat="1" spans="7:10">
      <c r="G1047397" s="88"/>
      <c r="H1047397" s="75"/>
      <c r="J1047397" s="75"/>
    </row>
    <row r="1047398" s="53" customFormat="1" spans="7:10">
      <c r="G1047398" s="88"/>
      <c r="H1047398" s="75"/>
      <c r="J1047398" s="75"/>
    </row>
    <row r="1047399" s="53" customFormat="1" spans="7:10">
      <c r="G1047399" s="88"/>
      <c r="H1047399" s="75"/>
      <c r="J1047399" s="75"/>
    </row>
    <row r="1047400" s="53" customFormat="1" spans="7:10">
      <c r="G1047400" s="88"/>
      <c r="H1047400" s="75"/>
      <c r="J1047400" s="75"/>
    </row>
    <row r="1047401" s="53" customFormat="1" spans="7:10">
      <c r="G1047401" s="88"/>
      <c r="H1047401" s="75"/>
      <c r="J1047401" s="75"/>
    </row>
    <row r="1047402" s="53" customFormat="1" spans="7:10">
      <c r="G1047402" s="88"/>
      <c r="H1047402" s="75"/>
      <c r="J1047402" s="75"/>
    </row>
    <row r="1047403" s="53" customFormat="1" spans="7:10">
      <c r="G1047403" s="88"/>
      <c r="H1047403" s="75"/>
      <c r="J1047403" s="75"/>
    </row>
    <row r="1047404" s="53" customFormat="1" spans="7:10">
      <c r="G1047404" s="88"/>
      <c r="H1047404" s="75"/>
      <c r="J1047404" s="75"/>
    </row>
    <row r="1047405" s="53" customFormat="1" spans="7:10">
      <c r="G1047405" s="88"/>
      <c r="H1047405" s="75"/>
      <c r="J1047405" s="75"/>
    </row>
    <row r="1047406" s="53" customFormat="1" spans="7:10">
      <c r="G1047406" s="88"/>
      <c r="H1047406" s="75"/>
      <c r="J1047406" s="75"/>
    </row>
    <row r="1047407" s="53" customFormat="1" spans="7:10">
      <c r="G1047407" s="88"/>
      <c r="H1047407" s="75"/>
      <c r="J1047407" s="75"/>
    </row>
    <row r="1047408" s="53" customFormat="1" spans="7:10">
      <c r="G1047408" s="88"/>
      <c r="H1047408" s="75"/>
      <c r="J1047408" s="75"/>
    </row>
    <row r="1047409" s="53" customFormat="1" spans="7:10">
      <c r="G1047409" s="88"/>
      <c r="H1047409" s="75"/>
      <c r="J1047409" s="75"/>
    </row>
    <row r="1047410" s="53" customFormat="1" spans="7:10">
      <c r="G1047410" s="88"/>
      <c r="H1047410" s="75"/>
      <c r="J1047410" s="75"/>
    </row>
    <row r="1047411" s="53" customFormat="1" spans="7:10">
      <c r="G1047411" s="88"/>
      <c r="H1047411" s="75"/>
      <c r="J1047411" s="75"/>
    </row>
    <row r="1047412" s="53" customFormat="1" spans="7:10">
      <c r="G1047412" s="88"/>
      <c r="H1047412" s="75"/>
      <c r="J1047412" s="75"/>
    </row>
    <row r="1047413" s="53" customFormat="1" spans="7:10">
      <c r="G1047413" s="88"/>
      <c r="H1047413" s="75"/>
      <c r="J1047413" s="75"/>
    </row>
    <row r="1047414" s="53" customFormat="1" spans="7:10">
      <c r="G1047414" s="88"/>
      <c r="H1047414" s="75"/>
      <c r="J1047414" s="75"/>
    </row>
    <row r="1047415" s="53" customFormat="1" spans="7:10">
      <c r="G1047415" s="88"/>
      <c r="H1047415" s="75"/>
      <c r="J1047415" s="75"/>
    </row>
    <row r="1047416" s="53" customFormat="1" spans="7:10">
      <c r="G1047416" s="88"/>
      <c r="H1047416" s="75"/>
      <c r="J1047416" s="75"/>
    </row>
    <row r="1047417" s="53" customFormat="1" spans="7:10">
      <c r="G1047417" s="88"/>
      <c r="H1047417" s="75"/>
      <c r="J1047417" s="75"/>
    </row>
    <row r="1047418" s="53" customFormat="1" spans="7:10">
      <c r="G1047418" s="88"/>
      <c r="H1047418" s="75"/>
      <c r="J1047418" s="75"/>
    </row>
    <row r="1047419" s="53" customFormat="1" spans="7:10">
      <c r="G1047419" s="88"/>
      <c r="H1047419" s="75"/>
      <c r="J1047419" s="75"/>
    </row>
    <row r="1047420" s="53" customFormat="1" spans="7:10">
      <c r="G1047420" s="88"/>
      <c r="H1047420" s="75"/>
      <c r="J1047420" s="75"/>
    </row>
    <row r="1047421" s="53" customFormat="1" spans="7:10">
      <c r="G1047421" s="88"/>
      <c r="H1047421" s="75"/>
      <c r="J1047421" s="75"/>
    </row>
    <row r="1047422" s="53" customFormat="1" spans="7:10">
      <c r="G1047422" s="88"/>
      <c r="H1047422" s="75"/>
      <c r="J1047422" s="75"/>
    </row>
    <row r="1047423" s="53" customFormat="1" spans="7:10">
      <c r="G1047423" s="88"/>
      <c r="H1047423" s="75"/>
      <c r="J1047423" s="75"/>
    </row>
    <row r="1047424" s="53" customFormat="1" spans="7:10">
      <c r="G1047424" s="88"/>
      <c r="H1047424" s="75"/>
      <c r="J1047424" s="75"/>
    </row>
    <row r="1047425" s="53" customFormat="1" spans="7:10">
      <c r="G1047425" s="88"/>
      <c r="H1047425" s="75"/>
      <c r="J1047425" s="75"/>
    </row>
    <row r="1047426" s="53" customFormat="1" spans="7:10">
      <c r="G1047426" s="88"/>
      <c r="H1047426" s="75"/>
      <c r="J1047426" s="75"/>
    </row>
    <row r="1047427" s="53" customFormat="1" spans="7:10">
      <c r="G1047427" s="88"/>
      <c r="H1047427" s="75"/>
      <c r="J1047427" s="75"/>
    </row>
    <row r="1047428" s="53" customFormat="1" spans="7:10">
      <c r="G1047428" s="88"/>
      <c r="H1047428" s="75"/>
      <c r="J1047428" s="75"/>
    </row>
    <row r="1047429" s="53" customFormat="1" spans="7:10">
      <c r="G1047429" s="88"/>
      <c r="H1047429" s="75"/>
      <c r="J1047429" s="75"/>
    </row>
    <row r="1047430" s="53" customFormat="1" spans="7:10">
      <c r="G1047430" s="88"/>
      <c r="H1047430" s="75"/>
      <c r="J1047430" s="75"/>
    </row>
    <row r="1047431" s="53" customFormat="1" spans="7:10">
      <c r="G1047431" s="88"/>
      <c r="H1047431" s="75"/>
      <c r="J1047431" s="75"/>
    </row>
    <row r="1047432" s="53" customFormat="1" spans="7:10">
      <c r="G1047432" s="88"/>
      <c r="H1047432" s="75"/>
      <c r="J1047432" s="75"/>
    </row>
    <row r="1047433" s="53" customFormat="1" spans="7:10">
      <c r="G1047433" s="88"/>
      <c r="H1047433" s="75"/>
      <c r="J1047433" s="75"/>
    </row>
    <row r="1047434" s="53" customFormat="1" spans="7:10">
      <c r="G1047434" s="88"/>
      <c r="H1047434" s="75"/>
      <c r="J1047434" s="75"/>
    </row>
    <row r="1047435" s="53" customFormat="1" spans="7:10">
      <c r="G1047435" s="88"/>
      <c r="H1047435" s="75"/>
      <c r="J1047435" s="75"/>
    </row>
    <row r="1047436" s="53" customFormat="1" spans="7:10">
      <c r="G1047436" s="88"/>
      <c r="H1047436" s="75"/>
      <c r="J1047436" s="75"/>
    </row>
    <row r="1047437" s="53" customFormat="1" spans="7:10">
      <c r="G1047437" s="88"/>
      <c r="H1047437" s="75"/>
      <c r="J1047437" s="75"/>
    </row>
    <row r="1047438" s="53" customFormat="1" spans="7:10">
      <c r="G1047438" s="88"/>
      <c r="H1047438" s="75"/>
      <c r="J1047438" s="75"/>
    </row>
    <row r="1047439" s="53" customFormat="1" spans="7:10">
      <c r="G1047439" s="88"/>
      <c r="H1047439" s="75"/>
      <c r="J1047439" s="75"/>
    </row>
    <row r="1047440" s="53" customFormat="1" spans="7:10">
      <c r="G1047440" s="88"/>
      <c r="H1047440" s="75"/>
      <c r="J1047440" s="75"/>
    </row>
    <row r="1047441" s="53" customFormat="1" spans="7:10">
      <c r="G1047441" s="88"/>
      <c r="H1047441" s="75"/>
      <c r="J1047441" s="75"/>
    </row>
    <row r="1047442" s="53" customFormat="1" spans="7:10">
      <c r="G1047442" s="88"/>
      <c r="H1047442" s="75"/>
      <c r="J1047442" s="75"/>
    </row>
    <row r="1047443" s="53" customFormat="1" spans="7:10">
      <c r="G1047443" s="88"/>
      <c r="H1047443" s="75"/>
      <c r="J1047443" s="75"/>
    </row>
    <row r="1047444" s="53" customFormat="1" spans="7:10">
      <c r="G1047444" s="88"/>
      <c r="H1047444" s="75"/>
      <c r="J1047444" s="75"/>
    </row>
    <row r="1047445" s="53" customFormat="1" spans="7:10">
      <c r="G1047445" s="88"/>
      <c r="H1047445" s="75"/>
      <c r="J1047445" s="75"/>
    </row>
    <row r="1047446" s="53" customFormat="1" spans="7:10">
      <c r="G1047446" s="88"/>
      <c r="H1047446" s="75"/>
      <c r="J1047446" s="75"/>
    </row>
    <row r="1047447" s="53" customFormat="1" spans="7:10">
      <c r="G1047447" s="88"/>
      <c r="H1047447" s="75"/>
      <c r="J1047447" s="75"/>
    </row>
    <row r="1047448" s="53" customFormat="1" spans="7:10">
      <c r="G1047448" s="88"/>
      <c r="H1047448" s="75"/>
      <c r="J1047448" s="75"/>
    </row>
    <row r="1047449" s="53" customFormat="1" spans="7:10">
      <c r="G1047449" s="88"/>
      <c r="H1047449" s="75"/>
      <c r="J1047449" s="75"/>
    </row>
    <row r="1047450" s="53" customFormat="1" spans="7:10">
      <c r="G1047450" s="88"/>
      <c r="H1047450" s="75"/>
      <c r="J1047450" s="75"/>
    </row>
    <row r="1047451" s="53" customFormat="1" spans="7:10">
      <c r="G1047451" s="88"/>
      <c r="H1047451" s="75"/>
      <c r="J1047451" s="75"/>
    </row>
    <row r="1047452" s="53" customFormat="1" spans="7:10">
      <c r="G1047452" s="88"/>
      <c r="H1047452" s="75"/>
      <c r="J1047452" s="75"/>
    </row>
    <row r="1047453" s="53" customFormat="1" spans="7:10">
      <c r="G1047453" s="88"/>
      <c r="H1047453" s="75"/>
      <c r="J1047453" s="75"/>
    </row>
    <row r="1047454" s="53" customFormat="1" spans="7:10">
      <c r="G1047454" s="88"/>
      <c r="H1047454" s="75"/>
      <c r="J1047454" s="75"/>
    </row>
    <row r="1047455" s="53" customFormat="1" spans="7:10">
      <c r="G1047455" s="88"/>
      <c r="H1047455" s="75"/>
      <c r="J1047455" s="75"/>
    </row>
    <row r="1047456" s="53" customFormat="1" spans="7:10">
      <c r="G1047456" s="88"/>
      <c r="H1047456" s="75"/>
      <c r="J1047456" s="75"/>
    </row>
    <row r="1047457" s="53" customFormat="1" spans="7:10">
      <c r="G1047457" s="88"/>
      <c r="H1047457" s="75"/>
      <c r="J1047457" s="75"/>
    </row>
    <row r="1047458" s="53" customFormat="1" spans="7:10">
      <c r="G1047458" s="88"/>
      <c r="H1047458" s="75"/>
      <c r="J1047458" s="75"/>
    </row>
    <row r="1047459" s="53" customFormat="1" spans="7:10">
      <c r="G1047459" s="88"/>
      <c r="H1047459" s="75"/>
      <c r="J1047459" s="75"/>
    </row>
    <row r="1047460" s="53" customFormat="1" spans="7:10">
      <c r="G1047460" s="88"/>
      <c r="H1047460" s="75"/>
      <c r="J1047460" s="75"/>
    </row>
    <row r="1047461" s="53" customFormat="1" spans="7:10">
      <c r="G1047461" s="88"/>
      <c r="H1047461" s="75"/>
      <c r="J1047461" s="75"/>
    </row>
    <row r="1047462" s="53" customFormat="1" spans="7:10">
      <c r="G1047462" s="88"/>
      <c r="H1047462" s="75"/>
      <c r="J1047462" s="75"/>
    </row>
    <row r="1047463" s="53" customFormat="1" spans="7:10">
      <c r="G1047463" s="88"/>
      <c r="H1047463" s="75"/>
      <c r="J1047463" s="75"/>
    </row>
    <row r="1047464" s="53" customFormat="1" spans="7:10">
      <c r="G1047464" s="88"/>
      <c r="H1047464" s="75"/>
      <c r="J1047464" s="75"/>
    </row>
    <row r="1047465" s="53" customFormat="1" spans="7:10">
      <c r="G1047465" s="88"/>
      <c r="H1047465" s="75"/>
      <c r="J1047465" s="75"/>
    </row>
    <row r="1047466" s="53" customFormat="1" spans="7:10">
      <c r="G1047466" s="88"/>
      <c r="H1047466" s="75"/>
      <c r="J1047466" s="75"/>
    </row>
    <row r="1047467" s="53" customFormat="1" spans="7:10">
      <c r="G1047467" s="88"/>
      <c r="H1047467" s="75"/>
      <c r="J1047467" s="75"/>
    </row>
    <row r="1047468" s="53" customFormat="1" spans="7:10">
      <c r="G1047468" s="88"/>
      <c r="H1047468" s="75"/>
      <c r="J1047468" s="75"/>
    </row>
    <row r="1047469" s="53" customFormat="1" spans="7:10">
      <c r="G1047469" s="88"/>
      <c r="H1047469" s="75"/>
      <c r="J1047469" s="75"/>
    </row>
    <row r="1047470" s="53" customFormat="1" spans="7:10">
      <c r="G1047470" s="88"/>
      <c r="H1047470" s="75"/>
      <c r="J1047470" s="75"/>
    </row>
    <row r="1047471" s="53" customFormat="1" spans="7:10">
      <c r="G1047471" s="88"/>
      <c r="H1047471" s="75"/>
      <c r="J1047471" s="75"/>
    </row>
    <row r="1047472" s="53" customFormat="1" spans="7:10">
      <c r="G1047472" s="88"/>
      <c r="H1047472" s="75"/>
      <c r="J1047472" s="75"/>
    </row>
    <row r="1047473" s="53" customFormat="1" spans="7:10">
      <c r="G1047473" s="88"/>
      <c r="H1047473" s="75"/>
      <c r="J1047473" s="75"/>
    </row>
    <row r="1047474" s="53" customFormat="1" spans="7:10">
      <c r="G1047474" s="88"/>
      <c r="H1047474" s="75"/>
      <c r="J1047474" s="75"/>
    </row>
    <row r="1047475" s="53" customFormat="1" spans="7:10">
      <c r="G1047475" s="88"/>
      <c r="H1047475" s="75"/>
      <c r="J1047475" s="75"/>
    </row>
    <row r="1047476" s="53" customFormat="1" spans="7:10">
      <c r="G1047476" s="88"/>
      <c r="H1047476" s="75"/>
      <c r="J1047476" s="75"/>
    </row>
    <row r="1047477" s="53" customFormat="1" spans="7:10">
      <c r="G1047477" s="88"/>
      <c r="H1047477" s="75"/>
      <c r="J1047477" s="75"/>
    </row>
    <row r="1047478" s="53" customFormat="1" spans="7:10">
      <c r="G1047478" s="88"/>
      <c r="H1047478" s="75"/>
      <c r="J1047478" s="75"/>
    </row>
    <row r="1047479" s="53" customFormat="1" spans="7:10">
      <c r="G1047479" s="88"/>
      <c r="H1047479" s="75"/>
      <c r="J1047479" s="75"/>
    </row>
    <row r="1047480" s="53" customFormat="1" spans="7:10">
      <c r="G1047480" s="88"/>
      <c r="H1047480" s="75"/>
      <c r="J1047480" s="75"/>
    </row>
    <row r="1047481" s="53" customFormat="1" spans="7:10">
      <c r="G1047481" s="88"/>
      <c r="H1047481" s="75"/>
      <c r="J1047481" s="75"/>
    </row>
    <row r="1047482" s="53" customFormat="1" spans="7:10">
      <c r="G1047482" s="88"/>
      <c r="H1047482" s="75"/>
      <c r="J1047482" s="75"/>
    </row>
    <row r="1047483" s="53" customFormat="1" spans="7:10">
      <c r="G1047483" s="88"/>
      <c r="H1047483" s="75"/>
      <c r="J1047483" s="75"/>
    </row>
    <row r="1047484" s="53" customFormat="1" spans="7:10">
      <c r="G1047484" s="88"/>
      <c r="H1047484" s="75"/>
      <c r="J1047484" s="75"/>
    </row>
    <row r="1047485" s="53" customFormat="1" spans="7:10">
      <c r="G1047485" s="88"/>
      <c r="H1047485" s="75"/>
      <c r="J1047485" s="75"/>
    </row>
    <row r="1047486" s="53" customFormat="1" spans="7:10">
      <c r="G1047486" s="88"/>
      <c r="H1047486" s="75"/>
      <c r="J1047486" s="75"/>
    </row>
    <row r="1047487" s="53" customFormat="1" spans="7:10">
      <c r="G1047487" s="88"/>
      <c r="H1047487" s="75"/>
      <c r="J1047487" s="75"/>
    </row>
    <row r="1047488" s="53" customFormat="1" spans="7:10">
      <c r="G1047488" s="88"/>
      <c r="H1047488" s="75"/>
      <c r="J1047488" s="75"/>
    </row>
    <row r="1047489" s="53" customFormat="1" spans="7:10">
      <c r="G1047489" s="88"/>
      <c r="H1047489" s="75"/>
      <c r="J1047489" s="75"/>
    </row>
    <row r="1047490" s="53" customFormat="1" spans="7:10">
      <c r="G1047490" s="88"/>
      <c r="H1047490" s="75"/>
      <c r="J1047490" s="75"/>
    </row>
    <row r="1047491" s="53" customFormat="1" spans="7:10">
      <c r="G1047491" s="88"/>
      <c r="H1047491" s="75"/>
      <c r="J1047491" s="75"/>
    </row>
    <row r="1047492" s="53" customFormat="1" spans="7:10">
      <c r="G1047492" s="88"/>
      <c r="H1047492" s="75"/>
      <c r="J1047492" s="75"/>
    </row>
    <row r="1047493" s="53" customFormat="1" spans="7:10">
      <c r="G1047493" s="88"/>
      <c r="H1047493" s="75"/>
      <c r="J1047493" s="75"/>
    </row>
    <row r="1047494" s="53" customFormat="1" spans="7:10">
      <c r="G1047494" s="88"/>
      <c r="H1047494" s="75"/>
      <c r="J1047494" s="75"/>
    </row>
    <row r="1047495" s="53" customFormat="1" spans="7:10">
      <c r="G1047495" s="88"/>
      <c r="H1047495" s="75"/>
      <c r="J1047495" s="75"/>
    </row>
    <row r="1047496" s="53" customFormat="1" spans="7:10">
      <c r="G1047496" s="88"/>
      <c r="H1047496" s="75"/>
      <c r="J1047496" s="75"/>
    </row>
    <row r="1047497" s="53" customFormat="1" spans="7:10">
      <c r="G1047497" s="88"/>
      <c r="H1047497" s="75"/>
      <c r="J1047497" s="75"/>
    </row>
    <row r="1047498" s="53" customFormat="1" spans="7:10">
      <c r="G1047498" s="88"/>
      <c r="H1047498" s="75"/>
      <c r="J1047498" s="75"/>
    </row>
    <row r="1047499" s="53" customFormat="1" spans="7:10">
      <c r="G1047499" s="88"/>
      <c r="H1047499" s="75"/>
      <c r="J1047499" s="75"/>
    </row>
    <row r="1047500" s="53" customFormat="1" spans="7:10">
      <c r="G1047500" s="88"/>
      <c r="H1047500" s="75"/>
      <c r="J1047500" s="75"/>
    </row>
    <row r="1047501" s="53" customFormat="1" spans="7:10">
      <c r="G1047501" s="88"/>
      <c r="H1047501" s="75"/>
      <c r="J1047501" s="75"/>
    </row>
    <row r="1047502" s="53" customFormat="1" spans="7:10">
      <c r="G1047502" s="88"/>
      <c r="H1047502" s="75"/>
      <c r="J1047502" s="75"/>
    </row>
    <row r="1047503" s="53" customFormat="1" spans="7:10">
      <c r="G1047503" s="88"/>
      <c r="H1047503" s="75"/>
      <c r="J1047503" s="75"/>
    </row>
    <row r="1047504" s="53" customFormat="1" spans="7:10">
      <c r="G1047504" s="88"/>
      <c r="H1047504" s="75"/>
      <c r="J1047504" s="75"/>
    </row>
    <row r="1047505" s="53" customFormat="1" spans="7:10">
      <c r="G1047505" s="88"/>
      <c r="H1047505" s="75"/>
      <c r="J1047505" s="75"/>
    </row>
    <row r="1047506" s="53" customFormat="1" spans="7:10">
      <c r="G1047506" s="88"/>
      <c r="H1047506" s="75"/>
      <c r="J1047506" s="75"/>
    </row>
    <row r="1047507" s="53" customFormat="1" spans="7:10">
      <c r="G1047507" s="88"/>
      <c r="H1047507" s="75"/>
      <c r="J1047507" s="75"/>
    </row>
    <row r="1047508" s="53" customFormat="1" spans="7:10">
      <c r="G1047508" s="88"/>
      <c r="H1047508" s="75"/>
      <c r="J1047508" s="75"/>
    </row>
    <row r="1047509" s="53" customFormat="1" spans="7:10">
      <c r="G1047509" s="88"/>
      <c r="H1047509" s="75"/>
      <c r="J1047509" s="75"/>
    </row>
    <row r="1047510" s="53" customFormat="1" spans="7:10">
      <c r="G1047510" s="88"/>
      <c r="H1047510" s="75"/>
      <c r="J1047510" s="75"/>
    </row>
    <row r="1047511" s="53" customFormat="1" spans="7:10">
      <c r="G1047511" s="88"/>
      <c r="H1047511" s="75"/>
      <c r="J1047511" s="75"/>
    </row>
    <row r="1047512" s="53" customFormat="1" spans="7:10">
      <c r="G1047512" s="88"/>
      <c r="H1047512" s="75"/>
      <c r="J1047512" s="75"/>
    </row>
    <row r="1047513" s="53" customFormat="1" spans="7:10">
      <c r="G1047513" s="88"/>
      <c r="H1047513" s="75"/>
      <c r="J1047513" s="75"/>
    </row>
    <row r="1047514" s="53" customFormat="1" spans="7:10">
      <c r="G1047514" s="88"/>
      <c r="H1047514" s="75"/>
      <c r="J1047514" s="75"/>
    </row>
    <row r="1047515" s="53" customFormat="1" spans="7:10">
      <c r="G1047515" s="88"/>
      <c r="H1047515" s="75"/>
      <c r="J1047515" s="75"/>
    </row>
    <row r="1047516" s="53" customFormat="1" spans="7:10">
      <c r="G1047516" s="88"/>
      <c r="H1047516" s="75"/>
      <c r="J1047516" s="75"/>
    </row>
    <row r="1047517" s="53" customFormat="1" spans="7:10">
      <c r="G1047517" s="88"/>
      <c r="H1047517" s="75"/>
      <c r="J1047517" s="75"/>
    </row>
    <row r="1047518" s="53" customFormat="1" spans="7:10">
      <c r="G1047518" s="88"/>
      <c r="H1047518" s="75"/>
      <c r="J1047518" s="75"/>
    </row>
    <row r="1047519" s="53" customFormat="1" spans="7:10">
      <c r="G1047519" s="88"/>
      <c r="H1047519" s="75"/>
      <c r="J1047519" s="75"/>
    </row>
    <row r="1047520" s="53" customFormat="1" spans="7:10">
      <c r="G1047520" s="88"/>
      <c r="H1047520" s="75"/>
      <c r="J1047520" s="75"/>
    </row>
    <row r="1047521" s="53" customFormat="1" spans="7:10">
      <c r="G1047521" s="88"/>
      <c r="H1047521" s="75"/>
      <c r="J1047521" s="75"/>
    </row>
    <row r="1047522" s="53" customFormat="1" spans="7:10">
      <c r="G1047522" s="88"/>
      <c r="H1047522" s="75"/>
      <c r="J1047522" s="75"/>
    </row>
    <row r="1047523" s="53" customFormat="1" spans="7:10">
      <c r="G1047523" s="88"/>
      <c r="H1047523" s="75"/>
      <c r="J1047523" s="75"/>
    </row>
    <row r="1047524" s="53" customFormat="1" spans="7:10">
      <c r="G1047524" s="88"/>
      <c r="H1047524" s="75"/>
      <c r="J1047524" s="75"/>
    </row>
    <row r="1047525" s="53" customFormat="1" spans="7:10">
      <c r="G1047525" s="88"/>
      <c r="H1047525" s="75"/>
      <c r="J1047525" s="75"/>
    </row>
    <row r="1047526" s="53" customFormat="1" spans="7:10">
      <c r="G1047526" s="88"/>
      <c r="H1047526" s="75"/>
      <c r="J1047526" s="75"/>
    </row>
    <row r="1047527" s="53" customFormat="1" spans="7:10">
      <c r="G1047527" s="88"/>
      <c r="H1047527" s="75"/>
      <c r="J1047527" s="75"/>
    </row>
    <row r="1047528" s="53" customFormat="1" spans="7:10">
      <c r="G1047528" s="88"/>
      <c r="H1047528" s="75"/>
      <c r="J1047528" s="75"/>
    </row>
    <row r="1047529" s="53" customFormat="1" spans="7:10">
      <c r="G1047529" s="88"/>
      <c r="H1047529" s="75"/>
      <c r="J1047529" s="75"/>
    </row>
    <row r="1047530" s="53" customFormat="1" spans="7:10">
      <c r="G1047530" s="88"/>
      <c r="H1047530" s="75"/>
      <c r="J1047530" s="75"/>
    </row>
    <row r="1047531" s="53" customFormat="1" spans="7:10">
      <c r="G1047531" s="88"/>
      <c r="H1047531" s="75"/>
      <c r="J1047531" s="75"/>
    </row>
    <row r="1047532" s="53" customFormat="1" spans="7:10">
      <c r="G1047532" s="88"/>
      <c r="H1047532" s="75"/>
      <c r="J1047532" s="75"/>
    </row>
    <row r="1047533" s="53" customFormat="1" spans="7:10">
      <c r="G1047533" s="88"/>
      <c r="H1047533" s="75"/>
      <c r="J1047533" s="75"/>
    </row>
    <row r="1047534" s="53" customFormat="1" spans="7:10">
      <c r="G1047534" s="88"/>
      <c r="H1047534" s="75"/>
      <c r="J1047534" s="75"/>
    </row>
    <row r="1047535" s="53" customFormat="1" spans="7:10">
      <c r="G1047535" s="88"/>
      <c r="H1047535" s="75"/>
      <c r="J1047535" s="75"/>
    </row>
    <row r="1047536" s="53" customFormat="1" spans="7:10">
      <c r="G1047536" s="88"/>
      <c r="H1047536" s="75"/>
      <c r="J1047536" s="75"/>
    </row>
    <row r="1047537" s="53" customFormat="1" spans="7:10">
      <c r="G1047537" s="88"/>
      <c r="H1047537" s="75"/>
      <c r="J1047537" s="75"/>
    </row>
    <row r="1047538" s="53" customFormat="1" spans="7:10">
      <c r="G1047538" s="88"/>
      <c r="H1047538" s="75"/>
      <c r="J1047538" s="75"/>
    </row>
    <row r="1047539" s="53" customFormat="1" spans="7:10">
      <c r="G1047539" s="88"/>
      <c r="H1047539" s="75"/>
      <c r="J1047539" s="75"/>
    </row>
    <row r="1047540" s="53" customFormat="1" spans="7:10">
      <c r="G1047540" s="88"/>
      <c r="H1047540" s="75"/>
      <c r="J1047540" s="75"/>
    </row>
    <row r="1047541" s="53" customFormat="1" spans="7:10">
      <c r="G1047541" s="88"/>
      <c r="H1047541" s="75"/>
      <c r="J1047541" s="75"/>
    </row>
    <row r="1047542" s="53" customFormat="1" spans="7:10">
      <c r="G1047542" s="88"/>
      <c r="H1047542" s="75"/>
      <c r="J1047542" s="75"/>
    </row>
    <row r="1047543" s="53" customFormat="1" spans="7:10">
      <c r="G1047543" s="88"/>
      <c r="H1047543" s="75"/>
      <c r="J1047543" s="75"/>
    </row>
    <row r="1047544" s="53" customFormat="1" spans="7:10">
      <c r="G1047544" s="88"/>
      <c r="H1047544" s="75"/>
      <c r="J1047544" s="75"/>
    </row>
    <row r="1047545" s="53" customFormat="1" spans="7:10">
      <c r="G1047545" s="88"/>
      <c r="H1047545" s="75"/>
      <c r="J1047545" s="75"/>
    </row>
    <row r="1047546" s="53" customFormat="1" spans="7:10">
      <c r="G1047546" s="88"/>
      <c r="H1047546" s="75"/>
      <c r="J1047546" s="75"/>
    </row>
    <row r="1047547" s="53" customFormat="1" spans="7:10">
      <c r="G1047547" s="88"/>
      <c r="H1047547" s="75"/>
      <c r="J1047547" s="75"/>
    </row>
    <row r="1047548" s="53" customFormat="1" spans="7:10">
      <c r="G1047548" s="88"/>
      <c r="H1047548" s="75"/>
      <c r="J1047548" s="75"/>
    </row>
    <row r="1047549" s="53" customFormat="1" spans="7:10">
      <c r="G1047549" s="88"/>
      <c r="H1047549" s="75"/>
      <c r="J1047549" s="75"/>
    </row>
    <row r="1047550" s="53" customFormat="1" spans="7:10">
      <c r="G1047550" s="88"/>
      <c r="H1047550" s="75"/>
      <c r="J1047550" s="75"/>
    </row>
    <row r="1047551" s="53" customFormat="1" spans="7:10">
      <c r="G1047551" s="88"/>
      <c r="H1047551" s="75"/>
      <c r="J1047551" s="75"/>
    </row>
    <row r="1047552" s="53" customFormat="1" spans="7:10">
      <c r="G1047552" s="88"/>
      <c r="H1047552" s="75"/>
      <c r="J1047552" s="75"/>
    </row>
    <row r="1047553" s="53" customFormat="1" spans="7:10">
      <c r="G1047553" s="88"/>
      <c r="H1047553" s="75"/>
      <c r="J1047553" s="75"/>
    </row>
    <row r="1047554" s="53" customFormat="1" spans="7:10">
      <c r="G1047554" s="88"/>
      <c r="H1047554" s="75"/>
      <c r="J1047554" s="75"/>
    </row>
    <row r="1047555" s="53" customFormat="1" spans="7:10">
      <c r="G1047555" s="88"/>
      <c r="H1047555" s="75"/>
      <c r="J1047555" s="75"/>
    </row>
    <row r="1047556" s="53" customFormat="1" spans="7:10">
      <c r="G1047556" s="88"/>
      <c r="H1047556" s="75"/>
      <c r="J1047556" s="75"/>
    </row>
    <row r="1047557" s="53" customFormat="1" spans="7:10">
      <c r="G1047557" s="88"/>
      <c r="H1047557" s="75"/>
      <c r="J1047557" s="75"/>
    </row>
    <row r="1047558" s="53" customFormat="1" spans="7:10">
      <c r="G1047558" s="88"/>
      <c r="H1047558" s="75"/>
      <c r="J1047558" s="75"/>
    </row>
    <row r="1047559" s="53" customFormat="1" spans="7:10">
      <c r="G1047559" s="88"/>
      <c r="H1047559" s="75"/>
      <c r="J1047559" s="75"/>
    </row>
    <row r="1047560" s="53" customFormat="1" spans="7:10">
      <c r="G1047560" s="88"/>
      <c r="H1047560" s="75"/>
      <c r="J1047560" s="75"/>
    </row>
    <row r="1047561" s="53" customFormat="1" spans="7:10">
      <c r="G1047561" s="88"/>
      <c r="H1047561" s="75"/>
      <c r="J1047561" s="75"/>
    </row>
    <row r="1047562" s="53" customFormat="1" spans="7:10">
      <c r="G1047562" s="88"/>
      <c r="H1047562" s="75"/>
      <c r="J1047562" s="75"/>
    </row>
    <row r="1047563" s="53" customFormat="1" spans="7:10">
      <c r="G1047563" s="88"/>
      <c r="H1047563" s="75"/>
      <c r="J1047563" s="75"/>
    </row>
    <row r="1047564" s="53" customFormat="1" spans="7:10">
      <c r="G1047564" s="88"/>
      <c r="H1047564" s="75"/>
      <c r="J1047564" s="75"/>
    </row>
    <row r="1047565" s="53" customFormat="1" spans="7:10">
      <c r="G1047565" s="88"/>
      <c r="H1047565" s="75"/>
      <c r="J1047565" s="75"/>
    </row>
    <row r="1047566" s="53" customFormat="1" spans="7:10">
      <c r="G1047566" s="88"/>
      <c r="H1047566" s="75"/>
      <c r="J1047566" s="75"/>
    </row>
    <row r="1047567" s="53" customFormat="1" spans="7:10">
      <c r="G1047567" s="88"/>
      <c r="H1047567" s="75"/>
      <c r="J1047567" s="75"/>
    </row>
    <row r="1047568" s="53" customFormat="1" spans="7:10">
      <c r="G1047568" s="88"/>
      <c r="H1047568" s="75"/>
      <c r="J1047568" s="75"/>
    </row>
    <row r="1047569" s="53" customFormat="1" spans="7:10">
      <c r="G1047569" s="88"/>
      <c r="H1047569" s="75"/>
      <c r="J1047569" s="75"/>
    </row>
    <row r="1047570" s="53" customFormat="1" spans="7:10">
      <c r="G1047570" s="88"/>
      <c r="H1047570" s="75"/>
      <c r="J1047570" s="75"/>
    </row>
    <row r="1047571" s="53" customFormat="1" spans="7:10">
      <c r="G1047571" s="88"/>
      <c r="H1047571" s="75"/>
      <c r="J1047571" s="75"/>
    </row>
    <row r="1047572" s="53" customFormat="1" spans="7:10">
      <c r="G1047572" s="88"/>
      <c r="H1047572" s="75"/>
      <c r="J1047572" s="75"/>
    </row>
    <row r="1047573" s="53" customFormat="1" spans="7:10">
      <c r="G1047573" s="88"/>
      <c r="H1047573" s="75"/>
      <c r="J1047573" s="75"/>
    </row>
    <row r="1047574" s="53" customFormat="1" spans="7:10">
      <c r="G1047574" s="88"/>
      <c r="H1047574" s="75"/>
      <c r="J1047574" s="75"/>
    </row>
    <row r="1047575" s="53" customFormat="1" spans="7:10">
      <c r="G1047575" s="88"/>
      <c r="H1047575" s="75"/>
      <c r="J1047575" s="75"/>
    </row>
    <row r="1047576" s="53" customFormat="1" spans="7:10">
      <c r="G1047576" s="88"/>
      <c r="H1047576" s="75"/>
      <c r="J1047576" s="75"/>
    </row>
    <row r="1047577" s="53" customFormat="1" spans="7:10">
      <c r="G1047577" s="88"/>
      <c r="H1047577" s="75"/>
      <c r="J1047577" s="75"/>
    </row>
    <row r="1047578" s="53" customFormat="1" spans="7:10">
      <c r="G1047578" s="88"/>
      <c r="H1047578" s="75"/>
      <c r="J1047578" s="75"/>
    </row>
    <row r="1047579" s="53" customFormat="1" spans="7:10">
      <c r="G1047579" s="88"/>
      <c r="H1047579" s="75"/>
      <c r="J1047579" s="75"/>
    </row>
    <row r="1047580" s="53" customFormat="1" spans="7:10">
      <c r="G1047580" s="88"/>
      <c r="H1047580" s="75"/>
      <c r="J1047580" s="75"/>
    </row>
    <row r="1047581" s="53" customFormat="1" spans="7:10">
      <c r="G1047581" s="88"/>
      <c r="H1047581" s="75"/>
      <c r="J1047581" s="75"/>
    </row>
    <row r="1047582" s="53" customFormat="1" spans="7:10">
      <c r="G1047582" s="88"/>
      <c r="H1047582" s="75"/>
      <c r="J1047582" s="75"/>
    </row>
    <row r="1047583" s="53" customFormat="1" spans="7:10">
      <c r="G1047583" s="88"/>
      <c r="H1047583" s="75"/>
      <c r="J1047583" s="75"/>
    </row>
    <row r="1047584" s="53" customFormat="1" spans="7:10">
      <c r="G1047584" s="88"/>
      <c r="H1047584" s="75"/>
      <c r="J1047584" s="75"/>
    </row>
    <row r="1047585" s="53" customFormat="1" spans="7:10">
      <c r="G1047585" s="88"/>
      <c r="H1047585" s="75"/>
      <c r="J1047585" s="75"/>
    </row>
    <row r="1047586" s="53" customFormat="1" spans="7:10">
      <c r="G1047586" s="88"/>
      <c r="H1047586" s="75"/>
      <c r="J1047586" s="75"/>
    </row>
    <row r="1047587" s="53" customFormat="1" spans="7:10">
      <c r="G1047587" s="88"/>
      <c r="H1047587" s="75"/>
      <c r="J1047587" s="75"/>
    </row>
    <row r="1047588" s="53" customFormat="1" spans="7:10">
      <c r="G1047588" s="88"/>
      <c r="H1047588" s="75"/>
      <c r="J1047588" s="75"/>
    </row>
    <row r="1047589" s="53" customFormat="1" spans="7:10">
      <c r="G1047589" s="88"/>
      <c r="H1047589" s="75"/>
      <c r="J1047589" s="75"/>
    </row>
    <row r="1047590" s="53" customFormat="1" spans="7:10">
      <c r="G1047590" s="88"/>
      <c r="H1047590" s="75"/>
      <c r="J1047590" s="75"/>
    </row>
    <row r="1047591" s="53" customFormat="1" spans="7:10">
      <c r="G1047591" s="88"/>
      <c r="H1047591" s="75"/>
      <c r="J1047591" s="75"/>
    </row>
    <row r="1047592" s="53" customFormat="1" spans="7:10">
      <c r="G1047592" s="88"/>
      <c r="H1047592" s="75"/>
      <c r="J1047592" s="75"/>
    </row>
    <row r="1047593" s="53" customFormat="1" spans="7:10">
      <c r="G1047593" s="88"/>
      <c r="H1047593" s="75"/>
      <c r="J1047593" s="75"/>
    </row>
    <row r="1047594" s="53" customFormat="1" spans="7:10">
      <c r="G1047594" s="88"/>
      <c r="H1047594" s="75"/>
      <c r="J1047594" s="75"/>
    </row>
    <row r="1047595" s="53" customFormat="1" spans="7:10">
      <c r="G1047595" s="88"/>
      <c r="H1047595" s="75"/>
      <c r="J1047595" s="75"/>
    </row>
    <row r="1047596" s="53" customFormat="1" spans="7:10">
      <c r="G1047596" s="88"/>
      <c r="H1047596" s="75"/>
      <c r="J1047596" s="75"/>
    </row>
    <row r="1047597" s="53" customFormat="1" spans="7:10">
      <c r="G1047597" s="88"/>
      <c r="H1047597" s="75"/>
      <c r="J1047597" s="75"/>
    </row>
    <row r="1047598" s="53" customFormat="1" spans="7:10">
      <c r="G1047598" s="88"/>
      <c r="H1047598" s="75"/>
      <c r="J1047598" s="75"/>
    </row>
    <row r="1047599" s="53" customFormat="1" spans="7:10">
      <c r="G1047599" s="88"/>
      <c r="H1047599" s="75"/>
      <c r="J1047599" s="75"/>
    </row>
    <row r="1047600" s="53" customFormat="1" spans="7:10">
      <c r="G1047600" s="88"/>
      <c r="H1047600" s="75"/>
      <c r="J1047600" s="75"/>
    </row>
    <row r="1047601" s="53" customFormat="1" spans="7:10">
      <c r="G1047601" s="88"/>
      <c r="H1047601" s="75"/>
      <c r="J1047601" s="75"/>
    </row>
    <row r="1047602" s="53" customFormat="1" spans="7:10">
      <c r="G1047602" s="88"/>
      <c r="H1047602" s="75"/>
      <c r="J1047602" s="75"/>
    </row>
    <row r="1047603" s="53" customFormat="1" spans="7:10">
      <c r="G1047603" s="88"/>
      <c r="H1047603" s="75"/>
      <c r="J1047603" s="75"/>
    </row>
    <row r="1047604" s="53" customFormat="1" spans="7:10">
      <c r="G1047604" s="88"/>
      <c r="H1047604" s="75"/>
      <c r="J1047604" s="75"/>
    </row>
    <row r="1047605" s="53" customFormat="1" spans="7:10">
      <c r="G1047605" s="88"/>
      <c r="H1047605" s="75"/>
      <c r="J1047605" s="75"/>
    </row>
    <row r="1047606" s="53" customFormat="1" spans="7:10">
      <c r="G1047606" s="88"/>
      <c r="H1047606" s="75"/>
      <c r="J1047606" s="75"/>
    </row>
    <row r="1047607" s="53" customFormat="1" spans="7:10">
      <c r="G1047607" s="88"/>
      <c r="H1047607" s="75"/>
      <c r="J1047607" s="75"/>
    </row>
    <row r="1047608" s="53" customFormat="1" spans="7:10">
      <c r="G1047608" s="88"/>
      <c r="H1047608" s="75"/>
      <c r="J1047608" s="75"/>
    </row>
    <row r="1047609" s="53" customFormat="1" spans="7:10">
      <c r="G1047609" s="88"/>
      <c r="H1047609" s="75"/>
      <c r="J1047609" s="75"/>
    </row>
    <row r="1047610" s="53" customFormat="1" spans="7:10">
      <c r="G1047610" s="88"/>
      <c r="H1047610" s="75"/>
      <c r="J1047610" s="75"/>
    </row>
    <row r="1047611" s="53" customFormat="1" spans="7:10">
      <c r="G1047611" s="88"/>
      <c r="H1047611" s="75"/>
      <c r="J1047611" s="75"/>
    </row>
    <row r="1047612" s="53" customFormat="1" spans="7:10">
      <c r="G1047612" s="88"/>
      <c r="H1047612" s="75"/>
      <c r="J1047612" s="75"/>
    </row>
    <row r="1047613" s="53" customFormat="1" spans="7:10">
      <c r="G1047613" s="88"/>
      <c r="H1047613" s="75"/>
      <c r="J1047613" s="75"/>
    </row>
    <row r="1047614" s="53" customFormat="1" spans="7:10">
      <c r="G1047614" s="88"/>
      <c r="H1047614" s="75"/>
      <c r="J1047614" s="75"/>
    </row>
    <row r="1047615" s="53" customFormat="1" spans="7:10">
      <c r="G1047615" s="88"/>
      <c r="H1047615" s="75"/>
      <c r="J1047615" s="75"/>
    </row>
    <row r="1047616" s="53" customFormat="1" spans="7:10">
      <c r="G1047616" s="88"/>
      <c r="H1047616" s="75"/>
      <c r="J1047616" s="75"/>
    </row>
    <row r="1047617" s="53" customFormat="1" spans="7:10">
      <c r="G1047617" s="88"/>
      <c r="H1047617" s="75"/>
      <c r="J1047617" s="75"/>
    </row>
    <row r="1047618" s="53" customFormat="1" spans="7:10">
      <c r="G1047618" s="88"/>
      <c r="H1047618" s="75"/>
      <c r="J1047618" s="75"/>
    </row>
    <row r="1047619" s="53" customFormat="1" spans="7:10">
      <c r="G1047619" s="88"/>
      <c r="H1047619" s="75"/>
      <c r="J1047619" s="75"/>
    </row>
    <row r="1047620" s="53" customFormat="1" spans="7:10">
      <c r="G1047620" s="88"/>
      <c r="H1047620" s="75"/>
      <c r="J1047620" s="75"/>
    </row>
    <row r="1047621" s="53" customFormat="1" spans="7:10">
      <c r="G1047621" s="88"/>
      <c r="H1047621" s="75"/>
      <c r="J1047621" s="75"/>
    </row>
    <row r="1047622" s="53" customFormat="1" spans="7:10">
      <c r="G1047622" s="88"/>
      <c r="H1047622" s="75"/>
      <c r="J1047622" s="75"/>
    </row>
    <row r="1047623" s="53" customFormat="1" spans="7:10">
      <c r="G1047623" s="88"/>
      <c r="H1047623" s="75"/>
      <c r="J1047623" s="75"/>
    </row>
    <row r="1047624" s="53" customFormat="1" spans="7:10">
      <c r="G1047624" s="88"/>
      <c r="H1047624" s="75"/>
      <c r="J1047624" s="75"/>
    </row>
    <row r="1047625" s="53" customFormat="1" spans="7:10">
      <c r="G1047625" s="88"/>
      <c r="H1047625" s="75"/>
      <c r="J1047625" s="75"/>
    </row>
    <row r="1047626" s="53" customFormat="1" spans="7:10">
      <c r="G1047626" s="88"/>
      <c r="H1047626" s="75"/>
      <c r="J1047626" s="75"/>
    </row>
    <row r="1047627" s="53" customFormat="1" spans="7:10">
      <c r="G1047627" s="88"/>
      <c r="H1047627" s="75"/>
      <c r="J1047627" s="75"/>
    </row>
    <row r="1047628" s="53" customFormat="1" spans="7:10">
      <c r="G1047628" s="88"/>
      <c r="H1047628" s="75"/>
      <c r="J1047628" s="75"/>
    </row>
    <row r="1047629" s="53" customFormat="1" spans="7:10">
      <c r="G1047629" s="88"/>
      <c r="H1047629" s="75"/>
      <c r="J1047629" s="75"/>
    </row>
    <row r="1047630" s="53" customFormat="1" spans="7:10">
      <c r="G1047630" s="88"/>
      <c r="H1047630" s="75"/>
      <c r="J1047630" s="75"/>
    </row>
    <row r="1047631" s="53" customFormat="1" spans="7:10">
      <c r="G1047631" s="88"/>
      <c r="H1047631" s="75"/>
      <c r="J1047631" s="75"/>
    </row>
    <row r="1047632" s="53" customFormat="1" spans="7:10">
      <c r="G1047632" s="88"/>
      <c r="H1047632" s="75"/>
      <c r="J1047632" s="75"/>
    </row>
    <row r="1047633" s="53" customFormat="1" spans="7:10">
      <c r="G1047633" s="88"/>
      <c r="H1047633" s="75"/>
      <c r="J1047633" s="75"/>
    </row>
    <row r="1047634" s="53" customFormat="1" spans="7:10">
      <c r="G1047634" s="88"/>
      <c r="H1047634" s="75"/>
      <c r="J1047634" s="75"/>
    </row>
    <row r="1047635" s="53" customFormat="1" spans="7:10">
      <c r="G1047635" s="88"/>
      <c r="H1047635" s="75"/>
      <c r="J1047635" s="75"/>
    </row>
    <row r="1047636" s="53" customFormat="1" spans="7:10">
      <c r="G1047636" s="88"/>
      <c r="H1047636" s="75"/>
      <c r="J1047636" s="75"/>
    </row>
    <row r="1047637" s="53" customFormat="1" spans="7:10">
      <c r="G1047637" s="88"/>
      <c r="H1047637" s="75"/>
      <c r="J1047637" s="75"/>
    </row>
    <row r="1047638" s="53" customFormat="1" spans="7:10">
      <c r="G1047638" s="88"/>
      <c r="H1047638" s="75"/>
      <c r="J1047638" s="75"/>
    </row>
    <row r="1047639" s="53" customFormat="1" spans="7:10">
      <c r="G1047639" s="88"/>
      <c r="H1047639" s="75"/>
      <c r="J1047639" s="75"/>
    </row>
    <row r="1047640" s="53" customFormat="1" spans="7:10">
      <c r="G1047640" s="88"/>
      <c r="H1047640" s="75"/>
      <c r="J1047640" s="75"/>
    </row>
    <row r="1047641" s="53" customFormat="1" spans="7:10">
      <c r="G1047641" s="88"/>
      <c r="H1047641" s="75"/>
      <c r="J1047641" s="75"/>
    </row>
    <row r="1047642" s="53" customFormat="1" spans="7:10">
      <c r="G1047642" s="88"/>
      <c r="H1047642" s="75"/>
      <c r="J1047642" s="75"/>
    </row>
    <row r="1047643" s="53" customFormat="1" spans="7:10">
      <c r="G1047643" s="88"/>
      <c r="H1047643" s="75"/>
      <c r="J1047643" s="75"/>
    </row>
    <row r="1047644" s="53" customFormat="1" spans="7:10">
      <c r="G1047644" s="88"/>
      <c r="H1047644" s="75"/>
      <c r="J1047644" s="75"/>
    </row>
    <row r="1047645" s="53" customFormat="1" spans="7:10">
      <c r="G1047645" s="88"/>
      <c r="H1047645" s="75"/>
      <c r="J1047645" s="75"/>
    </row>
    <row r="1047646" s="53" customFormat="1" spans="7:10">
      <c r="G1047646" s="88"/>
      <c r="H1047646" s="75"/>
      <c r="J1047646" s="75"/>
    </row>
    <row r="1047647" s="53" customFormat="1" spans="7:10">
      <c r="G1047647" s="88"/>
      <c r="H1047647" s="75"/>
      <c r="J1047647" s="75"/>
    </row>
    <row r="1047648" s="53" customFormat="1" spans="7:10">
      <c r="G1047648" s="88"/>
      <c r="H1047648" s="75"/>
      <c r="J1047648" s="75"/>
    </row>
    <row r="1047649" s="53" customFormat="1" spans="7:10">
      <c r="G1047649" s="88"/>
      <c r="H1047649" s="75"/>
      <c r="J1047649" s="75"/>
    </row>
    <row r="1047650" s="53" customFormat="1" spans="7:10">
      <c r="G1047650" s="88"/>
      <c r="H1047650" s="75"/>
      <c r="J1047650" s="75"/>
    </row>
    <row r="1047651" s="53" customFormat="1" spans="7:10">
      <c r="G1047651" s="88"/>
      <c r="H1047651" s="75"/>
      <c r="J1047651" s="75"/>
    </row>
    <row r="1047652" s="53" customFormat="1" spans="7:10">
      <c r="G1047652" s="88"/>
      <c r="H1047652" s="75"/>
      <c r="J1047652" s="75"/>
    </row>
    <row r="1047653" s="53" customFormat="1" spans="7:10">
      <c r="G1047653" s="88"/>
      <c r="H1047653" s="75"/>
      <c r="J1047653" s="75"/>
    </row>
    <row r="1047654" s="53" customFormat="1" spans="7:10">
      <c r="G1047654" s="88"/>
      <c r="H1047654" s="75"/>
      <c r="J1047654" s="75"/>
    </row>
    <row r="1047655" s="53" customFormat="1" spans="7:10">
      <c r="G1047655" s="88"/>
      <c r="H1047655" s="75"/>
      <c r="J1047655" s="75"/>
    </row>
    <row r="1047656" s="53" customFormat="1" spans="7:10">
      <c r="G1047656" s="88"/>
      <c r="H1047656" s="75"/>
      <c r="J1047656" s="75"/>
    </row>
    <row r="1047657" s="53" customFormat="1" spans="7:10">
      <c r="G1047657" s="88"/>
      <c r="H1047657" s="75"/>
      <c r="J1047657" s="75"/>
    </row>
    <row r="1047658" s="53" customFormat="1" spans="7:10">
      <c r="G1047658" s="88"/>
      <c r="H1047658" s="75"/>
      <c r="J1047658" s="75"/>
    </row>
    <row r="1047659" s="53" customFormat="1" spans="7:10">
      <c r="G1047659" s="88"/>
      <c r="H1047659" s="75"/>
      <c r="J1047659" s="75"/>
    </row>
    <row r="1047660" s="53" customFormat="1" spans="7:10">
      <c r="G1047660" s="88"/>
      <c r="H1047660" s="75"/>
      <c r="J1047660" s="75"/>
    </row>
    <row r="1047661" s="53" customFormat="1" spans="7:10">
      <c r="G1047661" s="88"/>
      <c r="H1047661" s="75"/>
      <c r="J1047661" s="75"/>
    </row>
    <row r="1047662" s="53" customFormat="1" spans="7:10">
      <c r="G1047662" s="88"/>
      <c r="H1047662" s="75"/>
      <c r="J1047662" s="75"/>
    </row>
    <row r="1047663" s="53" customFormat="1" spans="7:10">
      <c r="G1047663" s="88"/>
      <c r="H1047663" s="75"/>
      <c r="J1047663" s="75"/>
    </row>
    <row r="1047664" s="53" customFormat="1" spans="7:10">
      <c r="G1047664" s="88"/>
      <c r="H1047664" s="75"/>
      <c r="J1047664" s="75"/>
    </row>
    <row r="1047665" s="53" customFormat="1" spans="7:10">
      <c r="G1047665" s="88"/>
      <c r="H1047665" s="75"/>
      <c r="J1047665" s="75"/>
    </row>
    <row r="1047666" s="53" customFormat="1" spans="7:10">
      <c r="G1047666" s="88"/>
      <c r="H1047666" s="75"/>
      <c r="J1047666" s="75"/>
    </row>
    <row r="1047667" s="53" customFormat="1" spans="7:10">
      <c r="G1047667" s="88"/>
      <c r="H1047667" s="75"/>
      <c r="J1047667" s="75"/>
    </row>
    <row r="1047668" s="53" customFormat="1" spans="7:10">
      <c r="G1047668" s="88"/>
      <c r="H1047668" s="75"/>
      <c r="J1047668" s="75"/>
    </row>
    <row r="1047669" s="53" customFormat="1" spans="7:10">
      <c r="G1047669" s="88"/>
      <c r="H1047669" s="75"/>
      <c r="J1047669" s="75"/>
    </row>
    <row r="1047670" s="53" customFormat="1" spans="7:10">
      <c r="G1047670" s="88"/>
      <c r="H1047670" s="75"/>
      <c r="J1047670" s="75"/>
    </row>
    <row r="1047671" s="53" customFormat="1" spans="7:10">
      <c r="G1047671" s="88"/>
      <c r="H1047671" s="75"/>
      <c r="J1047671" s="75"/>
    </row>
    <row r="1047672" s="53" customFormat="1" spans="7:10">
      <c r="G1047672" s="88"/>
      <c r="H1047672" s="75"/>
      <c r="J1047672" s="75"/>
    </row>
    <row r="1047673" s="53" customFormat="1" spans="7:10">
      <c r="G1047673" s="88"/>
      <c r="H1047673" s="75"/>
      <c r="J1047673" s="75"/>
    </row>
    <row r="1047674" s="53" customFormat="1" spans="7:10">
      <c r="G1047674" s="88"/>
      <c r="H1047674" s="75"/>
      <c r="J1047674" s="75"/>
    </row>
    <row r="1047675" s="53" customFormat="1" spans="7:10">
      <c r="G1047675" s="88"/>
      <c r="H1047675" s="75"/>
      <c r="J1047675" s="75"/>
    </row>
    <row r="1047676" s="53" customFormat="1" spans="7:10">
      <c r="G1047676" s="88"/>
      <c r="H1047676" s="75"/>
      <c r="J1047676" s="75"/>
    </row>
    <row r="1047677" s="53" customFormat="1" spans="7:10">
      <c r="G1047677" s="88"/>
      <c r="H1047677" s="75"/>
      <c r="J1047677" s="75"/>
    </row>
    <row r="1047678" s="53" customFormat="1" spans="7:10">
      <c r="G1047678" s="88"/>
      <c r="H1047678" s="75"/>
      <c r="J1047678" s="75"/>
    </row>
    <row r="1047679" s="53" customFormat="1" spans="7:10">
      <c r="G1047679" s="88"/>
      <c r="H1047679" s="75"/>
      <c r="J1047679" s="75"/>
    </row>
    <row r="1047680" s="53" customFormat="1" spans="7:10">
      <c r="G1047680" s="88"/>
      <c r="H1047680" s="75"/>
      <c r="J1047680" s="75"/>
    </row>
    <row r="1047681" s="53" customFormat="1" spans="7:10">
      <c r="G1047681" s="88"/>
      <c r="H1047681" s="75"/>
      <c r="J1047681" s="75"/>
    </row>
    <row r="1047682" s="53" customFormat="1" spans="7:10">
      <c r="G1047682" s="88"/>
      <c r="H1047682" s="75"/>
      <c r="J1047682" s="75"/>
    </row>
    <row r="1047683" s="53" customFormat="1" spans="7:10">
      <c r="G1047683" s="88"/>
      <c r="H1047683" s="75"/>
      <c r="J1047683" s="75"/>
    </row>
    <row r="1047684" s="53" customFormat="1" spans="7:10">
      <c r="G1047684" s="88"/>
      <c r="H1047684" s="75"/>
      <c r="J1047684" s="75"/>
    </row>
    <row r="1047685" s="53" customFormat="1" spans="7:10">
      <c r="G1047685" s="88"/>
      <c r="H1047685" s="75"/>
      <c r="J1047685" s="75"/>
    </row>
    <row r="1047686" s="53" customFormat="1" spans="7:10">
      <c r="G1047686" s="88"/>
      <c r="H1047686" s="75"/>
      <c r="J1047686" s="75"/>
    </row>
    <row r="1047687" s="53" customFormat="1" spans="7:10">
      <c r="G1047687" s="88"/>
      <c r="H1047687" s="75"/>
      <c r="J1047687" s="75"/>
    </row>
    <row r="1047688" s="53" customFormat="1" spans="7:10">
      <c r="G1047688" s="88"/>
      <c r="H1047688" s="75"/>
      <c r="J1047688" s="75"/>
    </row>
    <row r="1047689" s="53" customFormat="1" spans="7:10">
      <c r="G1047689" s="88"/>
      <c r="H1047689" s="75"/>
      <c r="J1047689" s="75"/>
    </row>
    <row r="1047690" s="53" customFormat="1" spans="7:10">
      <c r="G1047690" s="88"/>
      <c r="H1047690" s="75"/>
      <c r="J1047690" s="75"/>
    </row>
    <row r="1047691" s="53" customFormat="1" spans="7:10">
      <c r="G1047691" s="88"/>
      <c r="H1047691" s="75"/>
      <c r="J1047691" s="75"/>
    </row>
    <row r="1047692" s="53" customFormat="1" spans="7:10">
      <c r="G1047692" s="88"/>
      <c r="H1047692" s="75"/>
      <c r="J1047692" s="75"/>
    </row>
    <row r="1047693" s="53" customFormat="1" spans="7:10">
      <c r="G1047693" s="88"/>
      <c r="H1047693" s="75"/>
      <c r="J1047693" s="75"/>
    </row>
    <row r="1047694" s="53" customFormat="1" spans="7:10">
      <c r="G1047694" s="88"/>
      <c r="H1047694" s="75"/>
      <c r="J1047694" s="75"/>
    </row>
    <row r="1047695" s="53" customFormat="1" spans="7:10">
      <c r="G1047695" s="88"/>
      <c r="H1047695" s="75"/>
      <c r="J1047695" s="75"/>
    </row>
    <row r="1047696" s="53" customFormat="1" spans="7:10">
      <c r="G1047696" s="88"/>
      <c r="H1047696" s="75"/>
      <c r="J1047696" s="75"/>
    </row>
    <row r="1047697" s="53" customFormat="1" spans="7:10">
      <c r="G1047697" s="88"/>
      <c r="H1047697" s="75"/>
      <c r="J1047697" s="75"/>
    </row>
    <row r="1047698" s="53" customFormat="1" spans="7:10">
      <c r="G1047698" s="88"/>
      <c r="H1047698" s="75"/>
      <c r="J1047698" s="75"/>
    </row>
    <row r="1047699" s="53" customFormat="1" spans="7:10">
      <c r="G1047699" s="88"/>
      <c r="H1047699" s="75"/>
      <c r="J1047699" s="75"/>
    </row>
    <row r="1047700" s="53" customFormat="1" spans="7:10">
      <c r="G1047700" s="88"/>
      <c r="H1047700" s="75"/>
      <c r="J1047700" s="75"/>
    </row>
    <row r="1047701" s="53" customFormat="1" spans="7:10">
      <c r="G1047701" s="88"/>
      <c r="H1047701" s="75"/>
      <c r="J1047701" s="75"/>
    </row>
    <row r="1047702" s="53" customFormat="1" spans="7:10">
      <c r="G1047702" s="88"/>
      <c r="H1047702" s="75"/>
      <c r="J1047702" s="75"/>
    </row>
    <row r="1047703" s="53" customFormat="1" spans="7:10">
      <c r="G1047703" s="88"/>
      <c r="H1047703" s="75"/>
      <c r="J1047703" s="75"/>
    </row>
    <row r="1047704" s="53" customFormat="1" spans="7:10">
      <c r="G1047704" s="88"/>
      <c r="H1047704" s="75"/>
      <c r="J1047704" s="75"/>
    </row>
    <row r="1047705" s="53" customFormat="1" spans="7:10">
      <c r="G1047705" s="88"/>
      <c r="H1047705" s="75"/>
      <c r="J1047705" s="75"/>
    </row>
    <row r="1047706" s="53" customFormat="1" spans="7:10">
      <c r="G1047706" s="88"/>
      <c r="H1047706" s="75"/>
      <c r="J1047706" s="75"/>
    </row>
    <row r="1047707" s="53" customFormat="1" spans="7:10">
      <c r="G1047707" s="88"/>
      <c r="H1047707" s="75"/>
      <c r="J1047707" s="75"/>
    </row>
    <row r="1047708" s="53" customFormat="1" spans="7:10">
      <c r="G1047708" s="88"/>
      <c r="H1047708" s="75"/>
      <c r="J1047708" s="75"/>
    </row>
    <row r="1047709" s="53" customFormat="1" spans="7:10">
      <c r="G1047709" s="88"/>
      <c r="H1047709" s="75"/>
      <c r="J1047709" s="75"/>
    </row>
    <row r="1047710" s="53" customFormat="1" spans="7:10">
      <c r="G1047710" s="88"/>
      <c r="H1047710" s="75"/>
      <c r="J1047710" s="75"/>
    </row>
    <row r="1047711" s="53" customFormat="1" spans="7:10">
      <c r="G1047711" s="88"/>
      <c r="H1047711" s="75"/>
      <c r="J1047711" s="75"/>
    </row>
    <row r="1047712" s="53" customFormat="1" spans="7:10">
      <c r="G1047712" s="88"/>
      <c r="H1047712" s="75"/>
      <c r="J1047712" s="75"/>
    </row>
    <row r="1047713" s="53" customFormat="1" spans="7:10">
      <c r="G1047713" s="88"/>
      <c r="H1047713" s="75"/>
      <c r="J1047713" s="75"/>
    </row>
    <row r="1047714" s="53" customFormat="1" spans="7:10">
      <c r="G1047714" s="88"/>
      <c r="H1047714" s="75"/>
      <c r="J1047714" s="75"/>
    </row>
    <row r="1047715" s="53" customFormat="1" spans="7:10">
      <c r="G1047715" s="88"/>
      <c r="H1047715" s="75"/>
      <c r="J1047715" s="75"/>
    </row>
    <row r="1047716" s="53" customFormat="1" spans="7:10">
      <c r="G1047716" s="88"/>
      <c r="H1047716" s="75"/>
      <c r="J1047716" s="75"/>
    </row>
    <row r="1047717" s="53" customFormat="1" spans="7:10">
      <c r="G1047717" s="88"/>
      <c r="H1047717" s="75"/>
      <c r="J1047717" s="75"/>
    </row>
    <row r="1047718" s="53" customFormat="1" spans="7:10">
      <c r="G1047718" s="88"/>
      <c r="H1047718" s="75"/>
      <c r="J1047718" s="75"/>
    </row>
    <row r="1047719" s="53" customFormat="1" spans="7:10">
      <c r="G1047719" s="88"/>
      <c r="H1047719" s="75"/>
      <c r="J1047719" s="75"/>
    </row>
    <row r="1047720" s="53" customFormat="1" spans="7:10">
      <c r="G1047720" s="88"/>
      <c r="H1047720" s="75"/>
      <c r="J1047720" s="75"/>
    </row>
    <row r="1047721" s="53" customFormat="1" spans="7:10">
      <c r="G1047721" s="88"/>
      <c r="H1047721" s="75"/>
      <c r="J1047721" s="75"/>
    </row>
    <row r="1047722" s="53" customFormat="1" spans="7:10">
      <c r="G1047722" s="88"/>
      <c r="H1047722" s="75"/>
      <c r="J1047722" s="75"/>
    </row>
    <row r="1047723" s="53" customFormat="1" spans="7:10">
      <c r="G1047723" s="88"/>
      <c r="H1047723" s="75"/>
      <c r="J1047723" s="75"/>
    </row>
    <row r="1047724" s="53" customFormat="1" spans="7:10">
      <c r="G1047724" s="88"/>
      <c r="H1047724" s="75"/>
      <c r="J1047724" s="75"/>
    </row>
    <row r="1047725" s="53" customFormat="1" spans="7:10">
      <c r="G1047725" s="88"/>
      <c r="H1047725" s="75"/>
      <c r="J1047725" s="75"/>
    </row>
    <row r="1047726" s="53" customFormat="1" spans="7:10">
      <c r="G1047726" s="88"/>
      <c r="H1047726" s="75"/>
      <c r="J1047726" s="75"/>
    </row>
    <row r="1047727" s="53" customFormat="1" spans="7:10">
      <c r="G1047727" s="88"/>
      <c r="H1047727" s="75"/>
      <c r="J1047727" s="75"/>
    </row>
    <row r="1047728" s="53" customFormat="1" spans="7:10">
      <c r="G1047728" s="88"/>
      <c r="H1047728" s="75"/>
      <c r="J1047728" s="75"/>
    </row>
    <row r="1047729" s="53" customFormat="1" spans="7:10">
      <c r="G1047729" s="88"/>
      <c r="H1047729" s="75"/>
      <c r="J1047729" s="75"/>
    </row>
    <row r="1047730" s="53" customFormat="1" spans="7:10">
      <c r="G1047730" s="88"/>
      <c r="H1047730" s="75"/>
      <c r="J1047730" s="75"/>
    </row>
    <row r="1047731" s="53" customFormat="1" spans="7:10">
      <c r="G1047731" s="88"/>
      <c r="H1047731" s="75"/>
      <c r="J1047731" s="75"/>
    </row>
    <row r="1047732" s="53" customFormat="1" spans="7:10">
      <c r="G1047732" s="88"/>
      <c r="H1047732" s="75"/>
      <c r="J1047732" s="75"/>
    </row>
    <row r="1047733" s="53" customFormat="1" spans="7:10">
      <c r="G1047733" s="88"/>
      <c r="H1047733" s="75"/>
      <c r="J1047733" s="75"/>
    </row>
    <row r="1047734" s="53" customFormat="1" spans="7:10">
      <c r="G1047734" s="88"/>
      <c r="H1047734" s="75"/>
      <c r="J1047734" s="75"/>
    </row>
    <row r="1047735" s="53" customFormat="1" spans="7:10">
      <c r="G1047735" s="88"/>
      <c r="H1047735" s="75"/>
      <c r="J1047735" s="75"/>
    </row>
    <row r="1047736" s="53" customFormat="1" spans="7:10">
      <c r="G1047736" s="88"/>
      <c r="H1047736" s="75"/>
      <c r="J1047736" s="75"/>
    </row>
    <row r="1047737" s="53" customFormat="1" spans="7:10">
      <c r="G1047737" s="88"/>
      <c r="H1047737" s="75"/>
      <c r="J1047737" s="75"/>
    </row>
    <row r="1047738" s="53" customFormat="1" spans="7:10">
      <c r="G1047738" s="88"/>
      <c r="H1047738" s="75"/>
      <c r="J1047738" s="75"/>
    </row>
    <row r="1047739" s="53" customFormat="1" spans="7:10">
      <c r="G1047739" s="88"/>
      <c r="H1047739" s="75"/>
      <c r="J1047739" s="75"/>
    </row>
    <row r="1047740" s="53" customFormat="1" spans="7:10">
      <c r="G1047740" s="88"/>
      <c r="H1047740" s="75"/>
      <c r="J1047740" s="75"/>
    </row>
    <row r="1047741" s="53" customFormat="1" spans="7:10">
      <c r="G1047741" s="88"/>
      <c r="H1047741" s="75"/>
      <c r="J1047741" s="75"/>
    </row>
    <row r="1047742" s="53" customFormat="1" spans="7:10">
      <c r="G1047742" s="88"/>
      <c r="H1047742" s="75"/>
      <c r="J1047742" s="75"/>
    </row>
    <row r="1047743" s="53" customFormat="1" spans="7:10">
      <c r="G1047743" s="88"/>
      <c r="H1047743" s="75"/>
      <c r="J1047743" s="75"/>
    </row>
    <row r="1047744" s="53" customFormat="1" spans="7:10">
      <c r="G1047744" s="88"/>
      <c r="H1047744" s="75"/>
      <c r="J1047744" s="75"/>
    </row>
    <row r="1047745" s="53" customFormat="1" spans="7:10">
      <c r="G1047745" s="88"/>
      <c r="H1047745" s="75"/>
      <c r="J1047745" s="75"/>
    </row>
    <row r="1047746" s="53" customFormat="1" spans="7:10">
      <c r="G1047746" s="88"/>
      <c r="H1047746" s="75"/>
      <c r="J1047746" s="75"/>
    </row>
    <row r="1047747" s="53" customFormat="1" spans="7:10">
      <c r="G1047747" s="88"/>
      <c r="H1047747" s="75"/>
      <c r="J1047747" s="75"/>
    </row>
    <row r="1047748" s="53" customFormat="1" spans="7:10">
      <c r="G1047748" s="88"/>
      <c r="H1047748" s="75"/>
      <c r="J1047748" s="75"/>
    </row>
    <row r="1047749" s="53" customFormat="1" spans="7:10">
      <c r="G1047749" s="88"/>
      <c r="H1047749" s="75"/>
      <c r="J1047749" s="75"/>
    </row>
    <row r="1047750" s="53" customFormat="1" spans="7:10">
      <c r="G1047750" s="88"/>
      <c r="H1047750" s="75"/>
      <c r="J1047750" s="75"/>
    </row>
    <row r="1047751" s="53" customFormat="1" spans="7:10">
      <c r="G1047751" s="88"/>
      <c r="H1047751" s="75"/>
      <c r="J1047751" s="75"/>
    </row>
    <row r="1047752" s="53" customFormat="1" spans="7:10">
      <c r="G1047752" s="88"/>
      <c r="H1047752" s="75"/>
      <c r="J1047752" s="75"/>
    </row>
    <row r="1047753" s="53" customFormat="1" spans="7:10">
      <c r="G1047753" s="88"/>
      <c r="H1047753" s="75"/>
      <c r="J1047753" s="75"/>
    </row>
    <row r="1047754" s="53" customFormat="1" spans="7:10">
      <c r="G1047754" s="88"/>
      <c r="H1047754" s="75"/>
      <c r="J1047754" s="75"/>
    </row>
    <row r="1047755" s="53" customFormat="1" spans="7:10">
      <c r="G1047755" s="88"/>
      <c r="H1047755" s="75"/>
      <c r="J1047755" s="75"/>
    </row>
    <row r="1047756" s="53" customFormat="1" spans="7:10">
      <c r="G1047756" s="88"/>
      <c r="H1047756" s="75"/>
      <c r="J1047756" s="75"/>
    </row>
    <row r="1047757" s="53" customFormat="1" spans="7:10">
      <c r="G1047757" s="88"/>
      <c r="H1047757" s="75"/>
      <c r="J1047757" s="75"/>
    </row>
    <row r="1047758" s="53" customFormat="1" spans="7:10">
      <c r="G1047758" s="88"/>
      <c r="H1047758" s="75"/>
      <c r="J1047758" s="75"/>
    </row>
    <row r="1047759" s="53" customFormat="1" spans="7:10">
      <c r="G1047759" s="88"/>
      <c r="H1047759" s="75"/>
      <c r="J1047759" s="75"/>
    </row>
    <row r="1047760" s="53" customFormat="1" spans="7:10">
      <c r="G1047760" s="88"/>
      <c r="H1047760" s="75"/>
      <c r="J1047760" s="75"/>
    </row>
    <row r="1047761" s="53" customFormat="1" spans="7:10">
      <c r="G1047761" s="88"/>
      <c r="H1047761" s="75"/>
      <c r="J1047761" s="75"/>
    </row>
    <row r="1047762" s="53" customFormat="1" spans="7:10">
      <c r="G1047762" s="88"/>
      <c r="H1047762" s="75"/>
      <c r="J1047762" s="75"/>
    </row>
    <row r="1047763" s="53" customFormat="1" spans="7:10">
      <c r="G1047763" s="88"/>
      <c r="H1047763" s="75"/>
      <c r="J1047763" s="75"/>
    </row>
    <row r="1047764" s="53" customFormat="1" spans="7:10">
      <c r="G1047764" s="88"/>
      <c r="H1047764" s="75"/>
      <c r="J1047764" s="75"/>
    </row>
    <row r="1047765" s="53" customFormat="1" spans="7:10">
      <c r="G1047765" s="88"/>
      <c r="H1047765" s="75"/>
      <c r="J1047765" s="75"/>
    </row>
    <row r="1047766" s="53" customFormat="1" spans="7:10">
      <c r="G1047766" s="88"/>
      <c r="H1047766" s="75"/>
      <c r="J1047766" s="75"/>
    </row>
    <row r="1047767" s="53" customFormat="1" spans="7:10">
      <c r="G1047767" s="88"/>
      <c r="H1047767" s="75"/>
      <c r="J1047767" s="75"/>
    </row>
    <row r="1047768" s="53" customFormat="1" spans="7:10">
      <c r="G1047768" s="88"/>
      <c r="H1047768" s="75"/>
      <c r="J1047768" s="75"/>
    </row>
    <row r="1047769" s="53" customFormat="1" spans="7:10">
      <c r="G1047769" s="88"/>
      <c r="H1047769" s="75"/>
      <c r="J1047769" s="75"/>
    </row>
    <row r="1047770" s="53" customFormat="1" spans="7:10">
      <c r="G1047770" s="88"/>
      <c r="H1047770" s="75"/>
      <c r="J1047770" s="75"/>
    </row>
    <row r="1047771" s="53" customFormat="1" spans="7:10">
      <c r="G1047771" s="88"/>
      <c r="H1047771" s="75"/>
      <c r="J1047771" s="75"/>
    </row>
    <row r="1047772" s="53" customFormat="1" spans="7:10">
      <c r="G1047772" s="88"/>
      <c r="H1047772" s="75"/>
      <c r="J1047772" s="75"/>
    </row>
    <row r="1047773" s="53" customFormat="1" spans="7:10">
      <c r="G1047773" s="88"/>
      <c r="H1047773" s="75"/>
      <c r="J1047773" s="75"/>
    </row>
    <row r="1047774" s="53" customFormat="1" spans="7:10">
      <c r="G1047774" s="88"/>
      <c r="H1047774" s="75"/>
      <c r="J1047774" s="75"/>
    </row>
    <row r="1047775" s="53" customFormat="1" spans="7:10">
      <c r="G1047775" s="88"/>
      <c r="H1047775" s="75"/>
      <c r="J1047775" s="75"/>
    </row>
    <row r="1047776" s="53" customFormat="1" spans="7:10">
      <c r="G1047776" s="88"/>
      <c r="H1047776" s="75"/>
      <c r="J1047776" s="75"/>
    </row>
    <row r="1047777" s="53" customFormat="1" spans="7:10">
      <c r="G1047777" s="88"/>
      <c r="H1047777" s="75"/>
      <c r="J1047777" s="75"/>
    </row>
    <row r="1047778" s="53" customFormat="1" spans="7:10">
      <c r="G1047778" s="88"/>
      <c r="H1047778" s="75"/>
      <c r="J1047778" s="75"/>
    </row>
    <row r="1047779" s="53" customFormat="1" spans="7:10">
      <c r="G1047779" s="88"/>
      <c r="H1047779" s="75"/>
      <c r="J1047779" s="75"/>
    </row>
    <row r="1047780" s="53" customFormat="1" spans="7:10">
      <c r="G1047780" s="88"/>
      <c r="H1047780" s="75"/>
      <c r="J1047780" s="75"/>
    </row>
    <row r="1047781" s="53" customFormat="1" spans="7:10">
      <c r="G1047781" s="88"/>
      <c r="H1047781" s="75"/>
      <c r="J1047781" s="75"/>
    </row>
    <row r="1047782" s="53" customFormat="1" spans="7:10">
      <c r="G1047782" s="88"/>
      <c r="H1047782" s="75"/>
      <c r="J1047782" s="75"/>
    </row>
    <row r="1047783" s="53" customFormat="1" spans="7:10">
      <c r="G1047783" s="88"/>
      <c r="H1047783" s="75"/>
      <c r="J1047783" s="75"/>
    </row>
    <row r="1047784" s="53" customFormat="1" spans="7:10">
      <c r="G1047784" s="88"/>
      <c r="H1047784" s="75"/>
      <c r="J1047784" s="75"/>
    </row>
    <row r="1047785" s="53" customFormat="1" spans="7:10">
      <c r="G1047785" s="88"/>
      <c r="H1047785" s="75"/>
      <c r="J1047785" s="75"/>
    </row>
    <row r="1047786" s="53" customFormat="1" spans="7:10">
      <c r="G1047786" s="88"/>
      <c r="H1047786" s="75"/>
      <c r="J1047786" s="75"/>
    </row>
    <row r="1047787" s="53" customFormat="1" spans="7:10">
      <c r="G1047787" s="88"/>
      <c r="H1047787" s="75"/>
      <c r="J1047787" s="75"/>
    </row>
    <row r="1047788" s="53" customFormat="1" spans="7:10">
      <c r="G1047788" s="88"/>
      <c r="H1047788" s="75"/>
      <c r="J1047788" s="75"/>
    </row>
    <row r="1047789" s="53" customFormat="1" spans="7:10">
      <c r="G1047789" s="88"/>
      <c r="H1047789" s="75"/>
      <c r="J1047789" s="75"/>
    </row>
    <row r="1047790" s="53" customFormat="1" spans="7:10">
      <c r="G1047790" s="88"/>
      <c r="H1047790" s="75"/>
      <c r="J1047790" s="75"/>
    </row>
    <row r="1047791" s="53" customFormat="1" spans="7:10">
      <c r="G1047791" s="88"/>
      <c r="H1047791" s="75"/>
      <c r="J1047791" s="75"/>
    </row>
    <row r="1047792" s="53" customFormat="1" spans="7:10">
      <c r="G1047792" s="88"/>
      <c r="H1047792" s="75"/>
      <c r="J1047792" s="75"/>
    </row>
    <row r="1047793" s="53" customFormat="1" spans="7:10">
      <c r="G1047793" s="88"/>
      <c r="H1047793" s="75"/>
      <c r="J1047793" s="75"/>
    </row>
    <row r="1047794" s="53" customFormat="1" spans="7:10">
      <c r="G1047794" s="88"/>
      <c r="H1047794" s="75"/>
      <c r="J1047794" s="75"/>
    </row>
    <row r="1047795" s="53" customFormat="1" spans="7:10">
      <c r="G1047795" s="88"/>
      <c r="H1047795" s="75"/>
      <c r="J1047795" s="75"/>
    </row>
    <row r="1047796" s="53" customFormat="1" spans="7:10">
      <c r="G1047796" s="88"/>
      <c r="H1047796" s="75"/>
      <c r="J1047796" s="75"/>
    </row>
    <row r="1047797" s="53" customFormat="1" spans="7:10">
      <c r="G1047797" s="88"/>
      <c r="H1047797" s="75"/>
      <c r="J1047797" s="75"/>
    </row>
    <row r="1047798" s="53" customFormat="1" spans="7:10">
      <c r="G1047798" s="88"/>
      <c r="H1047798" s="75"/>
      <c r="J1047798" s="75"/>
    </row>
    <row r="1047799" s="53" customFormat="1" spans="7:10">
      <c r="G1047799" s="88"/>
      <c r="H1047799" s="75"/>
      <c r="J1047799" s="75"/>
    </row>
    <row r="1047800" s="53" customFormat="1" spans="7:10">
      <c r="G1047800" s="88"/>
      <c r="H1047800" s="75"/>
      <c r="J1047800" s="75"/>
    </row>
    <row r="1047801" s="53" customFormat="1" spans="7:10">
      <c r="G1047801" s="88"/>
      <c r="H1047801" s="75"/>
      <c r="J1047801" s="75"/>
    </row>
    <row r="1047802" s="53" customFormat="1" spans="7:10">
      <c r="G1047802" s="88"/>
      <c r="H1047802" s="75"/>
      <c r="J1047802" s="75"/>
    </row>
    <row r="1047803" s="53" customFormat="1" spans="7:10">
      <c r="G1047803" s="88"/>
      <c r="H1047803" s="75"/>
      <c r="J1047803" s="75"/>
    </row>
    <row r="1047804" s="53" customFormat="1" spans="7:10">
      <c r="G1047804" s="88"/>
      <c r="H1047804" s="75"/>
      <c r="J1047804" s="75"/>
    </row>
    <row r="1047805" s="53" customFormat="1" spans="7:10">
      <c r="G1047805" s="88"/>
      <c r="H1047805" s="75"/>
      <c r="J1047805" s="75"/>
    </row>
    <row r="1047806" s="53" customFormat="1" spans="7:10">
      <c r="G1047806" s="88"/>
      <c r="H1047806" s="75"/>
      <c r="J1047806" s="75"/>
    </row>
    <row r="1047807" s="53" customFormat="1" spans="7:10">
      <c r="G1047807" s="88"/>
      <c r="H1047807" s="75"/>
      <c r="J1047807" s="75"/>
    </row>
    <row r="1047808" s="53" customFormat="1" spans="7:10">
      <c r="G1047808" s="88"/>
      <c r="H1047808" s="75"/>
      <c r="J1047808" s="75"/>
    </row>
    <row r="1047809" s="53" customFormat="1" spans="7:10">
      <c r="G1047809" s="88"/>
      <c r="H1047809" s="75"/>
      <c r="J1047809" s="75"/>
    </row>
    <row r="1047810" s="53" customFormat="1" spans="7:10">
      <c r="G1047810" s="88"/>
      <c r="H1047810" s="75"/>
      <c r="J1047810" s="75"/>
    </row>
    <row r="1047811" s="53" customFormat="1" spans="7:10">
      <c r="G1047811" s="88"/>
      <c r="H1047811" s="75"/>
      <c r="J1047811" s="75"/>
    </row>
    <row r="1047812" s="53" customFormat="1" spans="7:10">
      <c r="G1047812" s="88"/>
      <c r="H1047812" s="75"/>
      <c r="J1047812" s="75"/>
    </row>
    <row r="1047813" s="53" customFormat="1" spans="7:10">
      <c r="G1047813" s="88"/>
      <c r="H1047813" s="75"/>
      <c r="J1047813" s="75"/>
    </row>
    <row r="1047814" s="53" customFormat="1" spans="7:10">
      <c r="G1047814" s="88"/>
      <c r="H1047814" s="75"/>
      <c r="J1047814" s="75"/>
    </row>
    <row r="1047815" s="53" customFormat="1" spans="7:10">
      <c r="G1047815" s="88"/>
      <c r="H1047815" s="75"/>
      <c r="J1047815" s="75"/>
    </row>
    <row r="1047816" s="53" customFormat="1" spans="7:10">
      <c r="G1047816" s="88"/>
      <c r="H1047816" s="75"/>
      <c r="J1047816" s="75"/>
    </row>
    <row r="1047817" s="53" customFormat="1" spans="7:10">
      <c r="G1047817" s="88"/>
      <c r="H1047817" s="75"/>
      <c r="J1047817" s="75"/>
    </row>
    <row r="1047818" s="53" customFormat="1" spans="7:10">
      <c r="G1047818" s="88"/>
      <c r="H1047818" s="75"/>
      <c r="J1047818" s="75"/>
    </row>
    <row r="1047819" s="53" customFormat="1" spans="7:10">
      <c r="G1047819" s="88"/>
      <c r="H1047819" s="75"/>
      <c r="J1047819" s="75"/>
    </row>
    <row r="1047820" s="53" customFormat="1" spans="7:10">
      <c r="G1047820" s="88"/>
      <c r="H1047820" s="75"/>
      <c r="J1047820" s="75"/>
    </row>
    <row r="1047821" s="53" customFormat="1" spans="7:10">
      <c r="G1047821" s="88"/>
      <c r="H1047821" s="75"/>
      <c r="J1047821" s="75"/>
    </row>
    <row r="1047822" s="53" customFormat="1" spans="7:10">
      <c r="G1047822" s="88"/>
      <c r="H1047822" s="75"/>
      <c r="J1047822" s="75"/>
    </row>
    <row r="1047823" s="53" customFormat="1" spans="7:10">
      <c r="G1047823" s="88"/>
      <c r="H1047823" s="75"/>
      <c r="J1047823" s="75"/>
    </row>
    <row r="1047824" s="53" customFormat="1" spans="7:10">
      <c r="G1047824" s="88"/>
      <c r="H1047824" s="75"/>
      <c r="J1047824" s="75"/>
    </row>
    <row r="1047825" s="53" customFormat="1" spans="7:10">
      <c r="G1047825" s="88"/>
      <c r="H1047825" s="75"/>
      <c r="J1047825" s="75"/>
    </row>
    <row r="1047826" s="53" customFormat="1" spans="7:10">
      <c r="G1047826" s="88"/>
      <c r="H1047826" s="75"/>
      <c r="J1047826" s="75"/>
    </row>
    <row r="1047827" s="53" customFormat="1" spans="7:10">
      <c r="G1047827" s="88"/>
      <c r="H1047827" s="75"/>
      <c r="J1047827" s="75"/>
    </row>
    <row r="1047828" s="53" customFormat="1" spans="7:10">
      <c r="G1047828" s="88"/>
      <c r="H1047828" s="75"/>
      <c r="J1047828" s="75"/>
    </row>
    <row r="1047829" s="53" customFormat="1" spans="7:10">
      <c r="G1047829" s="88"/>
      <c r="H1047829" s="75"/>
      <c r="J1047829" s="75"/>
    </row>
    <row r="1047830" s="53" customFormat="1" spans="7:10">
      <c r="G1047830" s="88"/>
      <c r="H1047830" s="75"/>
      <c r="J1047830" s="75"/>
    </row>
    <row r="1047831" s="53" customFormat="1" spans="7:10">
      <c r="G1047831" s="88"/>
      <c r="H1047831" s="75"/>
      <c r="J1047831" s="75"/>
    </row>
    <row r="1047832" s="53" customFormat="1" spans="7:10">
      <c r="G1047832" s="88"/>
      <c r="H1047832" s="75"/>
      <c r="J1047832" s="75"/>
    </row>
    <row r="1047833" s="53" customFormat="1" spans="7:10">
      <c r="G1047833" s="88"/>
      <c r="H1047833" s="75"/>
      <c r="J1047833" s="75"/>
    </row>
    <row r="1047834" s="53" customFormat="1" spans="7:10">
      <c r="G1047834" s="88"/>
      <c r="H1047834" s="75"/>
      <c r="J1047834" s="75"/>
    </row>
    <row r="1047835" s="53" customFormat="1" spans="7:10">
      <c r="G1047835" s="88"/>
      <c r="H1047835" s="75"/>
      <c r="J1047835" s="75"/>
    </row>
    <row r="1047836" s="53" customFormat="1" spans="7:10">
      <c r="G1047836" s="88"/>
      <c r="H1047836" s="75"/>
      <c r="J1047836" s="75"/>
    </row>
    <row r="1047837" s="53" customFormat="1" spans="7:10">
      <c r="G1047837" s="88"/>
      <c r="H1047837" s="75"/>
      <c r="J1047837" s="75"/>
    </row>
    <row r="1047838" s="53" customFormat="1" spans="7:10">
      <c r="G1047838" s="88"/>
      <c r="H1047838" s="75"/>
      <c r="J1047838" s="75"/>
    </row>
    <row r="1047839" s="53" customFormat="1" spans="7:10">
      <c r="G1047839" s="88"/>
      <c r="H1047839" s="75"/>
      <c r="J1047839" s="75"/>
    </row>
    <row r="1047840" s="53" customFormat="1" spans="7:10">
      <c r="G1047840" s="88"/>
      <c r="H1047840" s="75"/>
      <c r="J1047840" s="75"/>
    </row>
    <row r="1047841" s="53" customFormat="1" spans="7:10">
      <c r="G1047841" s="88"/>
      <c r="H1047841" s="75"/>
      <c r="J1047841" s="75"/>
    </row>
    <row r="1047842" s="53" customFormat="1" spans="7:10">
      <c r="G1047842" s="88"/>
      <c r="H1047842" s="75"/>
      <c r="J1047842" s="75"/>
    </row>
    <row r="1047843" s="53" customFormat="1" spans="7:10">
      <c r="G1047843" s="88"/>
      <c r="H1047843" s="75"/>
      <c r="J1047843" s="75"/>
    </row>
    <row r="1047844" s="53" customFormat="1" spans="7:10">
      <c r="G1047844" s="88"/>
      <c r="H1047844" s="75"/>
      <c r="J1047844" s="75"/>
    </row>
    <row r="1047845" s="53" customFormat="1" spans="7:10">
      <c r="G1047845" s="88"/>
      <c r="H1047845" s="75"/>
      <c r="J1047845" s="75"/>
    </row>
    <row r="1047846" s="53" customFormat="1" spans="7:10">
      <c r="G1047846" s="88"/>
      <c r="H1047846" s="75"/>
      <c r="J1047846" s="75"/>
    </row>
    <row r="1047847" s="53" customFormat="1" spans="7:10">
      <c r="G1047847" s="88"/>
      <c r="H1047847" s="75"/>
      <c r="J1047847" s="75"/>
    </row>
    <row r="1047848" s="53" customFormat="1" spans="7:10">
      <c r="G1047848" s="88"/>
      <c r="H1047848" s="75"/>
      <c r="J1047848" s="75"/>
    </row>
    <row r="1047849" s="53" customFormat="1" spans="7:10">
      <c r="G1047849" s="88"/>
      <c r="H1047849" s="75"/>
      <c r="J1047849" s="75"/>
    </row>
    <row r="1047850" s="53" customFormat="1" spans="7:10">
      <c r="G1047850" s="88"/>
      <c r="H1047850" s="75"/>
      <c r="J1047850" s="75"/>
    </row>
    <row r="1047851" s="53" customFormat="1" spans="7:10">
      <c r="G1047851" s="88"/>
      <c r="H1047851" s="75"/>
      <c r="J1047851" s="75"/>
    </row>
    <row r="1047852" s="53" customFormat="1" spans="7:10">
      <c r="G1047852" s="88"/>
      <c r="H1047852" s="75"/>
      <c r="J1047852" s="75"/>
    </row>
    <row r="1047853" s="53" customFormat="1" spans="7:10">
      <c r="G1047853" s="88"/>
      <c r="H1047853" s="75"/>
      <c r="J1047853" s="75"/>
    </row>
    <row r="1047854" s="53" customFormat="1" spans="7:10">
      <c r="G1047854" s="88"/>
      <c r="H1047854" s="75"/>
      <c r="J1047854" s="75"/>
    </row>
    <row r="1047855" s="53" customFormat="1" spans="7:10">
      <c r="G1047855" s="88"/>
      <c r="H1047855" s="75"/>
      <c r="J1047855" s="75"/>
    </row>
    <row r="1047856" s="53" customFormat="1" spans="7:10">
      <c r="G1047856" s="88"/>
      <c r="H1047856" s="75"/>
      <c r="J1047856" s="75"/>
    </row>
    <row r="1047857" s="53" customFormat="1" spans="7:10">
      <c r="G1047857" s="88"/>
      <c r="H1047857" s="75"/>
      <c r="J1047857" s="75"/>
    </row>
    <row r="1047858" s="53" customFormat="1" spans="7:10">
      <c r="G1047858" s="88"/>
      <c r="H1047858" s="75"/>
      <c r="J1047858" s="75"/>
    </row>
    <row r="1047859" s="53" customFormat="1" spans="7:10">
      <c r="G1047859" s="88"/>
      <c r="H1047859" s="75"/>
      <c r="J1047859" s="75"/>
    </row>
    <row r="1047860" s="53" customFormat="1" spans="7:10">
      <c r="G1047860" s="88"/>
      <c r="H1047860" s="75"/>
      <c r="J1047860" s="75"/>
    </row>
    <row r="1047861" s="53" customFormat="1" spans="7:10">
      <c r="G1047861" s="88"/>
      <c r="H1047861" s="75"/>
      <c r="J1047861" s="75"/>
    </row>
    <row r="1047862" s="53" customFormat="1" spans="7:10">
      <c r="G1047862" s="88"/>
      <c r="H1047862" s="75"/>
      <c r="J1047862" s="75"/>
    </row>
    <row r="1047863" s="53" customFormat="1" spans="7:10">
      <c r="G1047863" s="88"/>
      <c r="H1047863" s="75"/>
      <c r="J1047863" s="75"/>
    </row>
    <row r="1047864" s="53" customFormat="1" spans="7:10">
      <c r="G1047864" s="88"/>
      <c r="H1047864" s="75"/>
      <c r="J1047864" s="75"/>
    </row>
    <row r="1047865" s="53" customFormat="1" spans="7:10">
      <c r="G1047865" s="88"/>
      <c r="H1047865" s="75"/>
      <c r="J1047865" s="75"/>
    </row>
    <row r="1047866" s="53" customFormat="1" spans="7:10">
      <c r="G1047866" s="88"/>
      <c r="H1047866" s="75"/>
      <c r="J1047866" s="75"/>
    </row>
    <row r="1047867" s="53" customFormat="1" spans="7:10">
      <c r="G1047867" s="88"/>
      <c r="H1047867" s="75"/>
      <c r="J1047867" s="75"/>
    </row>
    <row r="1047868" s="53" customFormat="1" spans="7:10">
      <c r="G1047868" s="88"/>
      <c r="H1047868" s="75"/>
      <c r="J1047868" s="75"/>
    </row>
    <row r="1047869" s="53" customFormat="1" spans="7:10">
      <c r="G1047869" s="88"/>
      <c r="H1047869" s="75"/>
      <c r="J1047869" s="75"/>
    </row>
    <row r="1047870" s="53" customFormat="1" spans="7:10">
      <c r="G1047870" s="88"/>
      <c r="H1047870" s="75"/>
      <c r="J1047870" s="75"/>
    </row>
    <row r="1047871" s="53" customFormat="1" spans="7:10">
      <c r="G1047871" s="88"/>
      <c r="H1047871" s="75"/>
      <c r="J1047871" s="75"/>
    </row>
    <row r="1047872" s="53" customFormat="1" spans="7:10">
      <c r="G1047872" s="88"/>
      <c r="H1047872" s="75"/>
      <c r="J1047872" s="75"/>
    </row>
    <row r="1047873" s="53" customFormat="1" spans="7:10">
      <c r="G1047873" s="88"/>
      <c r="H1047873" s="75"/>
      <c r="J1047873" s="75"/>
    </row>
    <row r="1047874" s="53" customFormat="1" spans="7:10">
      <c r="G1047874" s="88"/>
      <c r="H1047874" s="75"/>
      <c r="J1047874" s="75"/>
    </row>
    <row r="1047875" s="53" customFormat="1" spans="7:10">
      <c r="G1047875" s="88"/>
      <c r="H1047875" s="75"/>
      <c r="J1047875" s="75"/>
    </row>
    <row r="1047876" s="53" customFormat="1" spans="7:10">
      <c r="G1047876" s="88"/>
      <c r="H1047876" s="75"/>
      <c r="J1047876" s="75"/>
    </row>
    <row r="1047877" s="53" customFormat="1" spans="7:10">
      <c r="G1047877" s="88"/>
      <c r="H1047877" s="75"/>
      <c r="J1047877" s="75"/>
    </row>
    <row r="1047878" s="53" customFormat="1" spans="7:10">
      <c r="G1047878" s="88"/>
      <c r="H1047878" s="75"/>
      <c r="J1047878" s="75"/>
    </row>
    <row r="1047879" s="53" customFormat="1" spans="7:10">
      <c r="G1047879" s="88"/>
      <c r="H1047879" s="75"/>
      <c r="J1047879" s="75"/>
    </row>
    <row r="1047880" s="53" customFormat="1" spans="7:10">
      <c r="G1047880" s="88"/>
      <c r="H1047880" s="75"/>
      <c r="J1047880" s="75"/>
    </row>
    <row r="1047881" s="53" customFormat="1" spans="7:10">
      <c r="G1047881" s="88"/>
      <c r="H1047881" s="75"/>
      <c r="J1047881" s="75"/>
    </row>
    <row r="1047882" s="53" customFormat="1" spans="7:10">
      <c r="G1047882" s="88"/>
      <c r="H1047882" s="75"/>
      <c r="J1047882" s="75"/>
    </row>
    <row r="1047883" s="53" customFormat="1" spans="7:10">
      <c r="G1047883" s="88"/>
      <c r="H1047883" s="75"/>
      <c r="J1047883" s="75"/>
    </row>
    <row r="1047884" s="53" customFormat="1" spans="7:10">
      <c r="G1047884" s="88"/>
      <c r="H1047884" s="75"/>
      <c r="J1047884" s="75"/>
    </row>
    <row r="1047885" s="53" customFormat="1" spans="7:10">
      <c r="G1047885" s="88"/>
      <c r="H1047885" s="75"/>
      <c r="J1047885" s="75"/>
    </row>
    <row r="1047886" s="53" customFormat="1" spans="7:10">
      <c r="G1047886" s="88"/>
      <c r="H1047886" s="75"/>
      <c r="J1047886" s="75"/>
    </row>
    <row r="1047887" s="53" customFormat="1" spans="7:10">
      <c r="G1047887" s="88"/>
      <c r="H1047887" s="75"/>
      <c r="J1047887" s="75"/>
    </row>
    <row r="1047888" s="53" customFormat="1" spans="7:10">
      <c r="G1047888" s="88"/>
      <c r="H1047888" s="75"/>
      <c r="J1047888" s="75"/>
    </row>
    <row r="1047889" s="53" customFormat="1" spans="7:10">
      <c r="G1047889" s="88"/>
      <c r="H1047889" s="75"/>
      <c r="J1047889" s="75"/>
    </row>
    <row r="1047890" s="53" customFormat="1" spans="7:10">
      <c r="G1047890" s="88"/>
      <c r="H1047890" s="75"/>
      <c r="J1047890" s="75"/>
    </row>
    <row r="1047891" s="53" customFormat="1" spans="7:10">
      <c r="G1047891" s="88"/>
      <c r="H1047891" s="75"/>
      <c r="J1047891" s="75"/>
    </row>
    <row r="1047892" s="53" customFormat="1" spans="7:10">
      <c r="G1047892" s="88"/>
      <c r="H1047892" s="75"/>
      <c r="J1047892" s="75"/>
    </row>
    <row r="1047893" s="53" customFormat="1" spans="7:10">
      <c r="G1047893" s="88"/>
      <c r="H1047893" s="75"/>
      <c r="J1047893" s="75"/>
    </row>
    <row r="1047894" s="53" customFormat="1" spans="7:10">
      <c r="G1047894" s="88"/>
      <c r="H1047894" s="75"/>
      <c r="J1047894" s="75"/>
    </row>
    <row r="1047895" s="53" customFormat="1" spans="7:10">
      <c r="G1047895" s="88"/>
      <c r="H1047895" s="75"/>
      <c r="J1047895" s="75"/>
    </row>
    <row r="1047896" s="53" customFormat="1" spans="7:10">
      <c r="G1047896" s="88"/>
      <c r="H1047896" s="75"/>
      <c r="J1047896" s="75"/>
    </row>
    <row r="1047897" s="53" customFormat="1" spans="7:10">
      <c r="G1047897" s="88"/>
      <c r="H1047897" s="75"/>
      <c r="J1047897" s="75"/>
    </row>
    <row r="1047898" s="53" customFormat="1" spans="7:10">
      <c r="G1047898" s="88"/>
      <c r="H1047898" s="75"/>
      <c r="J1047898" s="75"/>
    </row>
    <row r="1047899" s="53" customFormat="1" spans="7:10">
      <c r="G1047899" s="88"/>
      <c r="H1047899" s="75"/>
      <c r="J1047899" s="75"/>
    </row>
    <row r="1047900" s="53" customFormat="1" spans="7:10">
      <c r="G1047900" s="88"/>
      <c r="H1047900" s="75"/>
      <c r="J1047900" s="75"/>
    </row>
    <row r="1047901" s="53" customFormat="1" spans="7:10">
      <c r="G1047901" s="88"/>
      <c r="H1047901" s="75"/>
      <c r="J1047901" s="75"/>
    </row>
    <row r="1047902" s="53" customFormat="1" spans="7:10">
      <c r="G1047902" s="88"/>
      <c r="H1047902" s="75"/>
      <c r="J1047902" s="75"/>
    </row>
    <row r="1047903" s="53" customFormat="1" spans="7:10">
      <c r="G1047903" s="88"/>
      <c r="H1047903" s="75"/>
      <c r="J1047903" s="75"/>
    </row>
    <row r="1047904" s="53" customFormat="1" spans="7:10">
      <c r="G1047904" s="88"/>
      <c r="H1047904" s="75"/>
      <c r="J1047904" s="75"/>
    </row>
    <row r="1047905" s="53" customFormat="1" spans="7:10">
      <c r="G1047905" s="88"/>
      <c r="H1047905" s="75"/>
      <c r="J1047905" s="75"/>
    </row>
    <row r="1047906" s="53" customFormat="1" spans="7:10">
      <c r="G1047906" s="88"/>
      <c r="H1047906" s="75"/>
      <c r="J1047906" s="75"/>
    </row>
    <row r="1047907" s="53" customFormat="1" spans="7:10">
      <c r="G1047907" s="88"/>
      <c r="H1047907" s="75"/>
      <c r="J1047907" s="75"/>
    </row>
    <row r="1047908" s="53" customFormat="1" spans="7:10">
      <c r="G1047908" s="88"/>
      <c r="H1047908" s="75"/>
      <c r="J1047908" s="75"/>
    </row>
    <row r="1047909" s="53" customFormat="1" spans="7:10">
      <c r="G1047909" s="88"/>
      <c r="H1047909" s="75"/>
      <c r="J1047909" s="75"/>
    </row>
    <row r="1047910" s="53" customFormat="1" spans="7:10">
      <c r="G1047910" s="88"/>
      <c r="H1047910" s="75"/>
      <c r="J1047910" s="75"/>
    </row>
    <row r="1047911" s="53" customFormat="1" spans="7:10">
      <c r="G1047911" s="88"/>
      <c r="H1047911" s="75"/>
      <c r="J1047911" s="75"/>
    </row>
    <row r="1047912" s="53" customFormat="1" spans="7:10">
      <c r="G1047912" s="88"/>
      <c r="H1047912" s="75"/>
      <c r="J1047912" s="75"/>
    </row>
    <row r="1047913" s="53" customFormat="1" spans="7:10">
      <c r="G1047913" s="88"/>
      <c r="H1047913" s="75"/>
      <c r="J1047913" s="75"/>
    </row>
    <row r="1047914" s="53" customFormat="1" spans="7:10">
      <c r="G1047914" s="88"/>
      <c r="H1047914" s="75"/>
      <c r="J1047914" s="75"/>
    </row>
    <row r="1047915" s="53" customFormat="1" spans="7:10">
      <c r="G1047915" s="88"/>
      <c r="H1047915" s="75"/>
      <c r="J1047915" s="75"/>
    </row>
    <row r="1047916" s="53" customFormat="1" spans="7:10">
      <c r="G1047916" s="88"/>
      <c r="H1047916" s="75"/>
      <c r="J1047916" s="75"/>
    </row>
    <row r="1047917" s="53" customFormat="1" spans="7:10">
      <c r="G1047917" s="88"/>
      <c r="H1047917" s="75"/>
      <c r="J1047917" s="75"/>
    </row>
    <row r="1047918" s="53" customFormat="1" spans="7:10">
      <c r="G1047918" s="88"/>
      <c r="H1047918" s="75"/>
      <c r="J1047918" s="75"/>
    </row>
    <row r="1047919" s="53" customFormat="1" spans="7:10">
      <c r="G1047919" s="88"/>
      <c r="H1047919" s="75"/>
      <c r="J1047919" s="75"/>
    </row>
    <row r="1047920" s="53" customFormat="1" spans="7:10">
      <c r="G1047920" s="88"/>
      <c r="H1047920" s="75"/>
      <c r="J1047920" s="75"/>
    </row>
    <row r="1047921" s="53" customFormat="1" spans="7:10">
      <c r="G1047921" s="88"/>
      <c r="H1047921" s="75"/>
      <c r="J1047921" s="75"/>
    </row>
    <row r="1047922" s="53" customFormat="1" spans="7:10">
      <c r="G1047922" s="88"/>
      <c r="H1047922" s="75"/>
      <c r="J1047922" s="75"/>
    </row>
    <row r="1047923" s="53" customFormat="1" spans="7:10">
      <c r="G1047923" s="88"/>
      <c r="H1047923" s="75"/>
      <c r="J1047923" s="75"/>
    </row>
    <row r="1047924" s="53" customFormat="1" spans="7:10">
      <c r="G1047924" s="88"/>
      <c r="H1047924" s="75"/>
      <c r="J1047924" s="75"/>
    </row>
    <row r="1047925" s="53" customFormat="1" spans="7:10">
      <c r="G1047925" s="88"/>
      <c r="H1047925" s="75"/>
      <c r="J1047925" s="75"/>
    </row>
    <row r="1047926" s="53" customFormat="1" spans="7:10">
      <c r="G1047926" s="88"/>
      <c r="H1047926" s="75"/>
      <c r="J1047926" s="75"/>
    </row>
    <row r="1047927" s="53" customFormat="1" spans="7:10">
      <c r="G1047927" s="88"/>
      <c r="H1047927" s="75"/>
      <c r="J1047927" s="75"/>
    </row>
    <row r="1047928" s="53" customFormat="1" spans="7:10">
      <c r="G1047928" s="88"/>
      <c r="H1047928" s="75"/>
      <c r="J1047928" s="75"/>
    </row>
    <row r="1047929" s="53" customFormat="1" spans="7:10">
      <c r="G1047929" s="88"/>
      <c r="H1047929" s="75"/>
      <c r="J1047929" s="75"/>
    </row>
    <row r="1047930" s="53" customFormat="1" spans="7:10">
      <c r="G1047930" s="88"/>
      <c r="H1047930" s="75"/>
      <c r="J1047930" s="75"/>
    </row>
    <row r="1047931" s="53" customFormat="1" spans="7:10">
      <c r="G1047931" s="88"/>
      <c r="H1047931" s="75"/>
      <c r="J1047931" s="75"/>
    </row>
    <row r="1047932" s="53" customFormat="1" spans="7:10">
      <c r="G1047932" s="88"/>
      <c r="H1047932" s="75"/>
      <c r="J1047932" s="75"/>
    </row>
    <row r="1047933" s="53" customFormat="1" spans="7:10">
      <c r="G1047933" s="88"/>
      <c r="H1047933" s="75"/>
      <c r="J1047933" s="75"/>
    </row>
    <row r="1047934" s="53" customFormat="1" spans="7:10">
      <c r="G1047934" s="88"/>
      <c r="H1047934" s="75"/>
      <c r="J1047934" s="75"/>
    </row>
    <row r="1047935" s="53" customFormat="1" spans="7:10">
      <c r="G1047935" s="88"/>
      <c r="H1047935" s="75"/>
      <c r="J1047935" s="75"/>
    </row>
    <row r="1047936" s="53" customFormat="1" spans="7:10">
      <c r="G1047936" s="88"/>
      <c r="H1047936" s="75"/>
      <c r="J1047936" s="75"/>
    </row>
    <row r="1047937" s="53" customFormat="1" spans="7:10">
      <c r="G1047937" s="88"/>
      <c r="H1047937" s="75"/>
      <c r="J1047937" s="75"/>
    </row>
    <row r="1047938" s="53" customFormat="1" spans="7:10">
      <c r="G1047938" s="88"/>
      <c r="H1047938" s="75"/>
      <c r="J1047938" s="75"/>
    </row>
    <row r="1047939" s="53" customFormat="1" spans="7:10">
      <c r="G1047939" s="88"/>
      <c r="H1047939" s="75"/>
      <c r="J1047939" s="75"/>
    </row>
    <row r="1047940" s="53" customFormat="1" spans="7:10">
      <c r="G1047940" s="88"/>
      <c r="H1047940" s="75"/>
      <c r="J1047940" s="75"/>
    </row>
    <row r="1047941" s="53" customFormat="1" spans="7:10">
      <c r="G1047941" s="88"/>
      <c r="H1047941" s="75"/>
      <c r="J1047941" s="75"/>
    </row>
    <row r="1047942" s="53" customFormat="1" spans="7:10">
      <c r="G1047942" s="88"/>
      <c r="H1047942" s="75"/>
      <c r="J1047942" s="75"/>
    </row>
    <row r="1047943" s="53" customFormat="1" spans="7:10">
      <c r="G1047943" s="88"/>
      <c r="H1047943" s="75"/>
      <c r="J1047943" s="75"/>
    </row>
    <row r="1047944" s="53" customFormat="1" spans="7:10">
      <c r="G1047944" s="88"/>
      <c r="H1047944" s="75"/>
      <c r="J1047944" s="75"/>
    </row>
    <row r="1047945" s="53" customFormat="1" spans="7:10">
      <c r="G1047945" s="88"/>
      <c r="H1047945" s="75"/>
      <c r="J1047945" s="75"/>
    </row>
    <row r="1047946" s="53" customFormat="1" spans="7:10">
      <c r="G1047946" s="88"/>
      <c r="H1047946" s="75"/>
      <c r="J1047946" s="75"/>
    </row>
    <row r="1047947" s="53" customFormat="1" spans="7:10">
      <c r="G1047947" s="88"/>
      <c r="H1047947" s="75"/>
      <c r="J1047947" s="75"/>
    </row>
    <row r="1047948" s="53" customFormat="1" spans="7:10">
      <c r="G1047948" s="88"/>
      <c r="H1047948" s="75"/>
      <c r="J1047948" s="75"/>
    </row>
    <row r="1047949" s="53" customFormat="1" spans="7:10">
      <c r="G1047949" s="88"/>
      <c r="H1047949" s="75"/>
      <c r="J1047949" s="75"/>
    </row>
    <row r="1047950" s="53" customFormat="1" spans="7:10">
      <c r="G1047950" s="88"/>
      <c r="H1047950" s="75"/>
      <c r="J1047950" s="75"/>
    </row>
    <row r="1047951" s="53" customFormat="1" spans="7:10">
      <c r="G1047951" s="88"/>
      <c r="H1047951" s="75"/>
      <c r="J1047951" s="75"/>
    </row>
    <row r="1047952" s="53" customFormat="1" spans="7:10">
      <c r="G1047952" s="88"/>
      <c r="H1047952" s="75"/>
      <c r="J1047952" s="75"/>
    </row>
    <row r="1047953" s="53" customFormat="1" spans="7:10">
      <c r="G1047953" s="88"/>
      <c r="H1047953" s="75"/>
      <c r="J1047953" s="75"/>
    </row>
    <row r="1047954" s="53" customFormat="1" spans="7:10">
      <c r="G1047954" s="88"/>
      <c r="H1047954" s="75"/>
      <c r="J1047954" s="75"/>
    </row>
    <row r="1047955" s="53" customFormat="1" spans="7:10">
      <c r="G1047955" s="88"/>
      <c r="H1047955" s="75"/>
      <c r="J1047955" s="75"/>
    </row>
    <row r="1047956" s="53" customFormat="1" spans="7:10">
      <c r="G1047956" s="88"/>
      <c r="H1047956" s="75"/>
      <c r="J1047956" s="75"/>
    </row>
    <row r="1047957" s="53" customFormat="1" spans="7:10">
      <c r="G1047957" s="88"/>
      <c r="H1047957" s="75"/>
      <c r="J1047957" s="75"/>
    </row>
    <row r="1047958" s="53" customFormat="1" spans="7:10">
      <c r="G1047958" s="88"/>
      <c r="H1047958" s="75"/>
      <c r="J1047958" s="75"/>
    </row>
    <row r="1047959" s="53" customFormat="1" spans="7:10">
      <c r="G1047959" s="88"/>
      <c r="H1047959" s="75"/>
      <c r="J1047959" s="75"/>
    </row>
    <row r="1047960" s="53" customFormat="1" spans="7:10">
      <c r="G1047960" s="88"/>
      <c r="H1047960" s="75"/>
      <c r="J1047960" s="75"/>
    </row>
    <row r="1047961" s="53" customFormat="1" spans="7:10">
      <c r="G1047961" s="88"/>
      <c r="H1047961" s="75"/>
      <c r="J1047961" s="75"/>
    </row>
    <row r="1047962" s="53" customFormat="1" spans="7:10">
      <c r="G1047962" s="88"/>
      <c r="H1047962" s="75"/>
      <c r="J1047962" s="75"/>
    </row>
    <row r="1047963" s="53" customFormat="1" spans="7:10">
      <c r="G1047963" s="88"/>
      <c r="H1047963" s="75"/>
      <c r="J1047963" s="75"/>
    </row>
    <row r="1047964" s="53" customFormat="1" spans="7:10">
      <c r="G1047964" s="88"/>
      <c r="H1047964" s="75"/>
      <c r="J1047964" s="75"/>
    </row>
    <row r="1047965" s="53" customFormat="1" spans="7:10">
      <c r="G1047965" s="88"/>
      <c r="H1047965" s="75"/>
      <c r="J1047965" s="75"/>
    </row>
    <row r="1047966" s="53" customFormat="1" spans="7:10">
      <c r="G1047966" s="88"/>
      <c r="H1047966" s="75"/>
      <c r="J1047966" s="75"/>
    </row>
    <row r="1047967" s="53" customFormat="1" spans="7:10">
      <c r="G1047967" s="88"/>
      <c r="H1047967" s="75"/>
      <c r="J1047967" s="75"/>
    </row>
    <row r="1047968" s="53" customFormat="1" spans="7:10">
      <c r="G1047968" s="88"/>
      <c r="H1047968" s="75"/>
      <c r="J1047968" s="75"/>
    </row>
    <row r="1047969" s="53" customFormat="1" spans="7:10">
      <c r="G1047969" s="88"/>
      <c r="H1047969" s="75"/>
      <c r="J1047969" s="75"/>
    </row>
    <row r="1047970" s="53" customFormat="1" spans="7:10">
      <c r="G1047970" s="88"/>
      <c r="H1047970" s="75"/>
      <c r="J1047970" s="75"/>
    </row>
    <row r="1047971" s="53" customFormat="1" spans="7:10">
      <c r="G1047971" s="88"/>
      <c r="H1047971" s="75"/>
      <c r="J1047971" s="75"/>
    </row>
    <row r="1047972" s="53" customFormat="1" spans="7:10">
      <c r="G1047972" s="88"/>
      <c r="H1047972" s="75"/>
      <c r="J1047972" s="75"/>
    </row>
    <row r="1047973" s="53" customFormat="1" spans="7:10">
      <c r="G1047973" s="88"/>
      <c r="H1047973" s="75"/>
      <c r="J1047973" s="75"/>
    </row>
    <row r="1047974" s="53" customFormat="1" spans="7:10">
      <c r="G1047974" s="88"/>
      <c r="H1047974" s="75"/>
      <c r="J1047974" s="75"/>
    </row>
    <row r="1047975" s="53" customFormat="1" spans="7:10">
      <c r="G1047975" s="88"/>
      <c r="H1047975" s="75"/>
      <c r="J1047975" s="75"/>
    </row>
    <row r="1047976" s="53" customFormat="1" spans="7:10">
      <c r="G1047976" s="88"/>
      <c r="H1047976" s="75"/>
      <c r="J1047976" s="75"/>
    </row>
    <row r="1047977" s="53" customFormat="1" spans="7:10">
      <c r="G1047977" s="88"/>
      <c r="H1047977" s="75"/>
      <c r="J1047977" s="75"/>
    </row>
    <row r="1047978" s="53" customFormat="1" spans="7:10">
      <c r="G1047978" s="88"/>
      <c r="H1047978" s="75"/>
      <c r="J1047978" s="75"/>
    </row>
    <row r="1047979" s="53" customFormat="1" spans="7:10">
      <c r="G1047979" s="88"/>
      <c r="H1047979" s="75"/>
      <c r="J1047979" s="75"/>
    </row>
    <row r="1047980" s="53" customFormat="1" spans="7:10">
      <c r="G1047980" s="88"/>
      <c r="H1047980" s="75"/>
      <c r="J1047980" s="75"/>
    </row>
    <row r="1047981" s="53" customFormat="1" spans="7:10">
      <c r="G1047981" s="88"/>
      <c r="H1047981" s="75"/>
      <c r="J1047981" s="75"/>
    </row>
    <row r="1047982" s="53" customFormat="1" spans="7:10">
      <c r="G1047982" s="88"/>
      <c r="H1047982" s="75"/>
      <c r="J1047982" s="75"/>
    </row>
    <row r="1047983" s="53" customFormat="1" spans="7:10">
      <c r="G1047983" s="88"/>
      <c r="H1047983" s="75"/>
      <c r="J1047983" s="75"/>
    </row>
    <row r="1047984" s="53" customFormat="1" spans="7:10">
      <c r="G1047984" s="88"/>
      <c r="H1047984" s="75"/>
      <c r="J1047984" s="75"/>
    </row>
    <row r="1047985" s="53" customFormat="1" spans="7:10">
      <c r="G1047985" s="88"/>
      <c r="H1047985" s="75"/>
      <c r="J1047985" s="75"/>
    </row>
    <row r="1047986" s="53" customFormat="1" spans="7:10">
      <c r="G1047986" s="88"/>
      <c r="H1047986" s="75"/>
      <c r="J1047986" s="75"/>
    </row>
    <row r="1047987" s="53" customFormat="1" spans="7:10">
      <c r="G1047987" s="88"/>
      <c r="H1047987" s="75"/>
      <c r="J1047987" s="75"/>
    </row>
    <row r="1047988" s="53" customFormat="1" spans="7:10">
      <c r="G1047988" s="88"/>
      <c r="H1047988" s="75"/>
      <c r="J1047988" s="75"/>
    </row>
    <row r="1047989" s="53" customFormat="1" spans="7:10">
      <c r="G1047989" s="88"/>
      <c r="H1047989" s="75"/>
      <c r="J1047989" s="75"/>
    </row>
    <row r="1047990" s="53" customFormat="1" spans="7:10">
      <c r="G1047990" s="88"/>
      <c r="H1047990" s="75"/>
      <c r="J1047990" s="75"/>
    </row>
    <row r="1047991" s="53" customFormat="1" spans="7:10">
      <c r="G1047991" s="88"/>
      <c r="H1047991" s="75"/>
      <c r="J1047991" s="75"/>
    </row>
    <row r="1047992" s="53" customFormat="1" spans="7:10">
      <c r="G1047992" s="88"/>
      <c r="H1047992" s="75"/>
      <c r="J1047992" s="75"/>
    </row>
    <row r="1047993" s="53" customFormat="1" spans="7:10">
      <c r="G1047993" s="88"/>
      <c r="H1047993" s="75"/>
      <c r="J1047993" s="75"/>
    </row>
    <row r="1047994" s="53" customFormat="1" spans="7:10">
      <c r="G1047994" s="88"/>
      <c r="H1047994" s="75"/>
      <c r="J1047994" s="75"/>
    </row>
    <row r="1047995" s="53" customFormat="1" spans="7:10">
      <c r="G1047995" s="88"/>
      <c r="H1047995" s="75"/>
      <c r="J1047995" s="75"/>
    </row>
    <row r="1047996" s="53" customFormat="1" spans="7:10">
      <c r="G1047996" s="88"/>
      <c r="H1047996" s="75"/>
      <c r="J1047996" s="75"/>
    </row>
    <row r="1047997" s="53" customFormat="1" spans="7:10">
      <c r="G1047997" s="88"/>
      <c r="H1047997" s="75"/>
      <c r="J1047997" s="75"/>
    </row>
    <row r="1047998" s="53" customFormat="1" spans="7:10">
      <c r="G1047998" s="88"/>
      <c r="H1047998" s="75"/>
      <c r="J1047998" s="75"/>
    </row>
    <row r="1047999" s="53" customFormat="1" spans="7:10">
      <c r="G1047999" s="88"/>
      <c r="H1047999" s="75"/>
      <c r="J1047999" s="75"/>
    </row>
    <row r="1048000" s="53" customFormat="1" spans="7:10">
      <c r="G1048000" s="88"/>
      <c r="H1048000" s="75"/>
      <c r="J1048000" s="75"/>
    </row>
    <row r="1048001" s="53" customFormat="1" spans="7:10">
      <c r="G1048001" s="88"/>
      <c r="H1048001" s="75"/>
      <c r="J1048001" s="75"/>
    </row>
    <row r="1048002" s="53" customFormat="1" spans="7:10">
      <c r="G1048002" s="88"/>
      <c r="H1048002" s="75"/>
      <c r="J1048002" s="75"/>
    </row>
    <row r="1048003" s="53" customFormat="1" spans="7:10">
      <c r="G1048003" s="88"/>
      <c r="H1048003" s="75"/>
      <c r="J1048003" s="75"/>
    </row>
    <row r="1048004" s="53" customFormat="1" spans="7:10">
      <c r="G1048004" s="88"/>
      <c r="H1048004" s="75"/>
      <c r="J1048004" s="75"/>
    </row>
    <row r="1048005" s="53" customFormat="1" spans="7:10">
      <c r="G1048005" s="88"/>
      <c r="H1048005" s="75"/>
      <c r="J1048005" s="75"/>
    </row>
    <row r="1048006" s="53" customFormat="1" spans="7:10">
      <c r="G1048006" s="88"/>
      <c r="H1048006" s="75"/>
      <c r="J1048006" s="75"/>
    </row>
    <row r="1048007" s="53" customFormat="1" spans="7:10">
      <c r="G1048007" s="88"/>
      <c r="H1048007" s="75"/>
      <c r="J1048007" s="75"/>
    </row>
    <row r="1048008" s="53" customFormat="1" spans="7:10">
      <c r="G1048008" s="88"/>
      <c r="H1048008" s="75"/>
      <c r="J1048008" s="75"/>
    </row>
    <row r="1048009" s="53" customFormat="1" spans="7:10">
      <c r="G1048009" s="88"/>
      <c r="H1048009" s="75"/>
      <c r="J1048009" s="75"/>
    </row>
    <row r="1048010" s="53" customFormat="1" spans="7:10">
      <c r="G1048010" s="88"/>
      <c r="H1048010" s="75"/>
      <c r="J1048010" s="75"/>
    </row>
    <row r="1048011" s="53" customFormat="1" spans="7:10">
      <c r="G1048011" s="88"/>
      <c r="H1048011" s="75"/>
      <c r="J1048011" s="75"/>
    </row>
    <row r="1048012" s="53" customFormat="1" spans="7:10">
      <c r="G1048012" s="88"/>
      <c r="H1048012" s="75"/>
      <c r="J1048012" s="75"/>
    </row>
    <row r="1048013" s="53" customFormat="1" spans="7:10">
      <c r="G1048013" s="88"/>
      <c r="H1048013" s="75"/>
      <c r="J1048013" s="75"/>
    </row>
    <row r="1048014" s="53" customFormat="1" spans="7:10">
      <c r="G1048014" s="88"/>
      <c r="H1048014" s="75"/>
      <c r="J1048014" s="75"/>
    </row>
    <row r="1048015" s="53" customFormat="1" spans="7:10">
      <c r="G1048015" s="88"/>
      <c r="H1048015" s="75"/>
      <c r="J1048015" s="75"/>
    </row>
    <row r="1048016" s="53" customFormat="1" spans="7:10">
      <c r="G1048016" s="88"/>
      <c r="H1048016" s="75"/>
      <c r="J1048016" s="75"/>
    </row>
    <row r="1048017" s="53" customFormat="1" spans="7:10">
      <c r="G1048017" s="88"/>
      <c r="H1048017" s="75"/>
      <c r="J1048017" s="75"/>
    </row>
    <row r="1048018" s="53" customFormat="1" spans="7:10">
      <c r="G1048018" s="88"/>
      <c r="H1048018" s="75"/>
      <c r="J1048018" s="75"/>
    </row>
    <row r="1048019" s="53" customFormat="1" spans="7:10">
      <c r="G1048019" s="88"/>
      <c r="H1048019" s="75"/>
      <c r="J1048019" s="75"/>
    </row>
    <row r="1048020" s="53" customFormat="1" spans="7:10">
      <c r="G1048020" s="88"/>
      <c r="H1048020" s="75"/>
      <c r="J1048020" s="75"/>
    </row>
    <row r="1048021" s="53" customFormat="1" spans="7:10">
      <c r="G1048021" s="88"/>
      <c r="H1048021" s="75"/>
      <c r="J1048021" s="75"/>
    </row>
    <row r="1048022" s="53" customFormat="1" spans="7:10">
      <c r="G1048022" s="88"/>
      <c r="H1048022" s="75"/>
      <c r="J1048022" s="75"/>
    </row>
    <row r="1048023" s="53" customFormat="1" spans="7:10">
      <c r="G1048023" s="88"/>
      <c r="H1048023" s="75"/>
      <c r="J1048023" s="75"/>
    </row>
    <row r="1048024" s="53" customFormat="1" spans="7:10">
      <c r="G1048024" s="88"/>
      <c r="H1048024" s="75"/>
      <c r="J1048024" s="75"/>
    </row>
    <row r="1048025" s="53" customFormat="1" spans="7:10">
      <c r="G1048025" s="88"/>
      <c r="H1048025" s="75"/>
      <c r="J1048025" s="75"/>
    </row>
    <row r="1048026" s="53" customFormat="1" spans="7:10">
      <c r="G1048026" s="88"/>
      <c r="H1048026" s="75"/>
      <c r="J1048026" s="75"/>
    </row>
    <row r="1048027" s="53" customFormat="1" spans="7:10">
      <c r="G1048027" s="88"/>
      <c r="H1048027" s="75"/>
      <c r="J1048027" s="75"/>
    </row>
    <row r="1048028" s="53" customFormat="1" spans="7:10">
      <c r="G1048028" s="88"/>
      <c r="H1048028" s="75"/>
      <c r="J1048028" s="75"/>
    </row>
    <row r="1048029" s="53" customFormat="1" spans="7:10">
      <c r="G1048029" s="88"/>
      <c r="H1048029" s="75"/>
      <c r="J1048029" s="75"/>
    </row>
    <row r="1048030" s="53" customFormat="1" spans="7:10">
      <c r="G1048030" s="88"/>
      <c r="H1048030" s="75"/>
      <c r="J1048030" s="75"/>
    </row>
    <row r="1048031" s="53" customFormat="1" spans="7:10">
      <c r="G1048031" s="88"/>
      <c r="H1048031" s="75"/>
      <c r="J1048031" s="75"/>
    </row>
    <row r="1048032" s="53" customFormat="1" spans="7:10">
      <c r="G1048032" s="88"/>
      <c r="H1048032" s="75"/>
      <c r="J1048032" s="75"/>
    </row>
    <row r="1048033" s="53" customFormat="1" spans="7:10">
      <c r="G1048033" s="88"/>
      <c r="H1048033" s="75"/>
      <c r="J1048033" s="75"/>
    </row>
    <row r="1048034" s="53" customFormat="1" spans="7:10">
      <c r="G1048034" s="88"/>
      <c r="H1048034" s="75"/>
      <c r="J1048034" s="75"/>
    </row>
    <row r="1048035" s="53" customFormat="1" spans="7:10">
      <c r="G1048035" s="88"/>
      <c r="H1048035" s="75"/>
      <c r="J1048035" s="75"/>
    </row>
    <row r="1048036" s="53" customFormat="1" spans="7:10">
      <c r="G1048036" s="88"/>
      <c r="H1048036" s="75"/>
      <c r="J1048036" s="75"/>
    </row>
    <row r="1048037" s="53" customFormat="1" spans="7:10">
      <c r="G1048037" s="88"/>
      <c r="H1048037" s="75"/>
      <c r="J1048037" s="75"/>
    </row>
    <row r="1048038" s="53" customFormat="1" spans="7:10">
      <c r="G1048038" s="88"/>
      <c r="H1048038" s="75"/>
      <c r="J1048038" s="75"/>
    </row>
    <row r="1048039" s="53" customFormat="1" spans="7:10">
      <c r="G1048039" s="88"/>
      <c r="H1048039" s="75"/>
      <c r="J1048039" s="75"/>
    </row>
    <row r="1048040" s="53" customFormat="1" spans="7:10">
      <c r="G1048040" s="88"/>
      <c r="H1048040" s="75"/>
      <c r="J1048040" s="75"/>
    </row>
    <row r="1048041" s="53" customFormat="1" spans="7:10">
      <c r="G1048041" s="88"/>
      <c r="H1048041" s="75"/>
      <c r="J1048041" s="75"/>
    </row>
    <row r="1048042" s="53" customFormat="1" spans="7:10">
      <c r="G1048042" s="88"/>
      <c r="H1048042" s="75"/>
      <c r="J1048042" s="75"/>
    </row>
    <row r="1048043" s="53" customFormat="1" spans="7:10">
      <c r="G1048043" s="88"/>
      <c r="H1048043" s="75"/>
      <c r="J1048043" s="75"/>
    </row>
    <row r="1048044" s="53" customFormat="1" spans="7:10">
      <c r="G1048044" s="88"/>
      <c r="H1048044" s="75"/>
      <c r="J1048044" s="75"/>
    </row>
    <row r="1048045" s="53" customFormat="1" spans="7:10">
      <c r="G1048045" s="88"/>
      <c r="H1048045" s="75"/>
      <c r="J1048045" s="75"/>
    </row>
    <row r="1048046" s="53" customFormat="1" spans="7:10">
      <c r="G1048046" s="88"/>
      <c r="H1048046" s="75"/>
      <c r="J1048046" s="75"/>
    </row>
    <row r="1048047" s="53" customFormat="1" spans="7:10">
      <c r="G1048047" s="88"/>
      <c r="H1048047" s="75"/>
      <c r="J1048047" s="75"/>
    </row>
    <row r="1048048" s="53" customFormat="1" spans="7:10">
      <c r="G1048048" s="88"/>
      <c r="H1048048" s="75"/>
      <c r="J1048048" s="75"/>
    </row>
    <row r="1048049" s="53" customFormat="1" spans="7:10">
      <c r="G1048049" s="88"/>
      <c r="H1048049" s="75"/>
      <c r="J1048049" s="75"/>
    </row>
    <row r="1048050" s="53" customFormat="1" spans="7:10">
      <c r="G1048050" s="88"/>
      <c r="H1048050" s="75"/>
      <c r="J1048050" s="75"/>
    </row>
    <row r="1048051" s="53" customFormat="1" spans="7:10">
      <c r="G1048051" s="88"/>
      <c r="H1048051" s="75"/>
      <c r="J1048051" s="75"/>
    </row>
    <row r="1048052" s="53" customFormat="1" spans="7:10">
      <c r="G1048052" s="88"/>
      <c r="H1048052" s="75"/>
      <c r="J1048052" s="75"/>
    </row>
    <row r="1048053" s="53" customFormat="1" spans="7:10">
      <c r="G1048053" s="88"/>
      <c r="H1048053" s="75"/>
      <c r="J1048053" s="75"/>
    </row>
    <row r="1048054" s="53" customFormat="1" spans="7:10">
      <c r="G1048054" s="88"/>
      <c r="H1048054" s="75"/>
      <c r="J1048054" s="75"/>
    </row>
    <row r="1048055" s="53" customFormat="1" spans="7:10">
      <c r="G1048055" s="88"/>
      <c r="H1048055" s="75"/>
      <c r="J1048055" s="75"/>
    </row>
    <row r="1048056" s="53" customFormat="1" spans="7:10">
      <c r="G1048056" s="88"/>
      <c r="H1048056" s="75"/>
      <c r="J1048056" s="75"/>
    </row>
    <row r="1048057" s="53" customFormat="1" spans="7:10">
      <c r="G1048057" s="88"/>
      <c r="H1048057" s="75"/>
      <c r="J1048057" s="75"/>
    </row>
    <row r="1048058" s="53" customFormat="1" spans="7:10">
      <c r="G1048058" s="88"/>
      <c r="H1048058" s="75"/>
      <c r="J1048058" s="75"/>
    </row>
    <row r="1048059" s="53" customFormat="1" spans="7:10">
      <c r="G1048059" s="88"/>
      <c r="H1048059" s="75"/>
      <c r="J1048059" s="75"/>
    </row>
    <row r="1048060" s="53" customFormat="1" spans="7:10">
      <c r="G1048060" s="88"/>
      <c r="H1048060" s="75"/>
      <c r="J1048060" s="75"/>
    </row>
    <row r="1048061" s="53" customFormat="1" spans="7:10">
      <c r="G1048061" s="88"/>
      <c r="H1048061" s="75"/>
      <c r="J1048061" s="75"/>
    </row>
    <row r="1048062" s="53" customFormat="1" spans="7:10">
      <c r="G1048062" s="88"/>
      <c r="H1048062" s="75"/>
      <c r="J1048062" s="75"/>
    </row>
    <row r="1048063" s="53" customFormat="1" spans="7:10">
      <c r="G1048063" s="88"/>
      <c r="H1048063" s="75"/>
      <c r="J1048063" s="75"/>
    </row>
    <row r="1048064" s="53" customFormat="1" spans="7:10">
      <c r="G1048064" s="88"/>
      <c r="H1048064" s="75"/>
      <c r="J1048064" s="75"/>
    </row>
    <row r="1048065" s="53" customFormat="1" spans="7:10">
      <c r="G1048065" s="88"/>
      <c r="H1048065" s="75"/>
      <c r="J1048065" s="75"/>
    </row>
    <row r="1048066" s="53" customFormat="1" spans="7:10">
      <c r="G1048066" s="88"/>
      <c r="H1048066" s="75"/>
      <c r="J1048066" s="75"/>
    </row>
    <row r="1048067" s="53" customFormat="1" spans="7:10">
      <c r="G1048067" s="88"/>
      <c r="H1048067" s="75"/>
      <c r="J1048067" s="75"/>
    </row>
    <row r="1048068" s="53" customFormat="1" spans="7:10">
      <c r="G1048068" s="88"/>
      <c r="H1048068" s="75"/>
      <c r="J1048068" s="75"/>
    </row>
    <row r="1048069" s="53" customFormat="1" spans="7:10">
      <c r="G1048069" s="88"/>
      <c r="H1048069" s="75"/>
      <c r="J1048069" s="75"/>
    </row>
    <row r="1048070" s="53" customFormat="1" spans="7:10">
      <c r="G1048070" s="88"/>
      <c r="H1048070" s="75"/>
      <c r="J1048070" s="75"/>
    </row>
    <row r="1048071" s="53" customFormat="1" spans="7:10">
      <c r="G1048071" s="88"/>
      <c r="H1048071" s="75"/>
      <c r="J1048071" s="75"/>
    </row>
    <row r="1048072" s="53" customFormat="1" spans="7:10">
      <c r="G1048072" s="88"/>
      <c r="H1048072" s="75"/>
      <c r="J1048072" s="75"/>
    </row>
    <row r="1048073" s="53" customFormat="1" spans="7:10">
      <c r="G1048073" s="88"/>
      <c r="H1048073" s="75"/>
      <c r="J1048073" s="75"/>
    </row>
    <row r="1048074" s="53" customFormat="1" spans="7:10">
      <c r="G1048074" s="88"/>
      <c r="H1048074" s="75"/>
      <c r="J1048074" s="75"/>
    </row>
    <row r="1048075" s="53" customFormat="1" spans="7:10">
      <c r="G1048075" s="88"/>
      <c r="H1048075" s="75"/>
      <c r="J1048075" s="75"/>
    </row>
    <row r="1048076" s="53" customFormat="1" spans="7:10">
      <c r="G1048076" s="88"/>
      <c r="H1048076" s="75"/>
      <c r="J1048076" s="75"/>
    </row>
    <row r="1048077" s="53" customFormat="1" spans="7:10">
      <c r="G1048077" s="88"/>
      <c r="H1048077" s="75"/>
      <c r="J1048077" s="75"/>
    </row>
    <row r="1048078" s="53" customFormat="1" spans="7:10">
      <c r="G1048078" s="88"/>
      <c r="H1048078" s="75"/>
      <c r="J1048078" s="75"/>
    </row>
    <row r="1048079" s="53" customFormat="1" spans="7:10">
      <c r="G1048079" s="88"/>
      <c r="H1048079" s="75"/>
      <c r="J1048079" s="75"/>
    </row>
    <row r="1048080" s="53" customFormat="1" spans="7:10">
      <c r="G1048080" s="88"/>
      <c r="H1048080" s="75"/>
      <c r="J1048080" s="75"/>
    </row>
    <row r="1048081" s="53" customFormat="1" spans="7:10">
      <c r="G1048081" s="88"/>
      <c r="H1048081" s="75"/>
      <c r="J1048081" s="75"/>
    </row>
    <row r="1048082" s="53" customFormat="1" spans="7:10">
      <c r="G1048082" s="88"/>
      <c r="H1048082" s="75"/>
      <c r="J1048082" s="75"/>
    </row>
    <row r="1048083" s="53" customFormat="1" spans="7:10">
      <c r="G1048083" s="88"/>
      <c r="H1048083" s="75"/>
      <c r="J1048083" s="75"/>
    </row>
    <row r="1048084" s="53" customFormat="1" spans="7:10">
      <c r="G1048084" s="88"/>
      <c r="H1048084" s="75"/>
      <c r="J1048084" s="75"/>
    </row>
    <row r="1048085" s="53" customFormat="1" spans="7:10">
      <c r="G1048085" s="88"/>
      <c r="H1048085" s="75"/>
      <c r="J1048085" s="75"/>
    </row>
    <row r="1048086" s="53" customFormat="1" spans="7:10">
      <c r="G1048086" s="88"/>
      <c r="H1048086" s="75"/>
      <c r="J1048086" s="75"/>
    </row>
    <row r="1048087" s="53" customFormat="1" spans="7:10">
      <c r="G1048087" s="88"/>
      <c r="H1048087" s="75"/>
      <c r="J1048087" s="75"/>
    </row>
    <row r="1048088" s="53" customFormat="1" spans="7:10">
      <c r="G1048088" s="88"/>
      <c r="H1048088" s="75"/>
      <c r="J1048088" s="75"/>
    </row>
    <row r="1048089" s="53" customFormat="1" spans="7:10">
      <c r="G1048089" s="88"/>
      <c r="H1048089" s="75"/>
      <c r="J1048089" s="75"/>
    </row>
    <row r="1048090" s="53" customFormat="1" spans="7:10">
      <c r="G1048090" s="88"/>
      <c r="H1048090" s="75"/>
      <c r="J1048090" s="75"/>
    </row>
    <row r="1048091" s="53" customFormat="1" spans="7:10">
      <c r="G1048091" s="88"/>
      <c r="H1048091" s="75"/>
      <c r="J1048091" s="75"/>
    </row>
    <row r="1048092" s="53" customFormat="1" spans="7:10">
      <c r="G1048092" s="88"/>
      <c r="H1048092" s="75"/>
      <c r="J1048092" s="75"/>
    </row>
    <row r="1048093" s="53" customFormat="1" spans="7:10">
      <c r="G1048093" s="88"/>
      <c r="H1048093" s="75"/>
      <c r="J1048093" s="75"/>
    </row>
    <row r="1048094" s="53" customFormat="1" spans="7:10">
      <c r="G1048094" s="88"/>
      <c r="H1048094" s="75"/>
      <c r="J1048094" s="75"/>
    </row>
    <row r="1048095" s="53" customFormat="1" spans="7:10">
      <c r="G1048095" s="88"/>
      <c r="H1048095" s="75"/>
      <c r="J1048095" s="75"/>
    </row>
    <row r="1048096" s="53" customFormat="1" spans="7:10">
      <c r="G1048096" s="88"/>
      <c r="H1048096" s="75"/>
      <c r="J1048096" s="75"/>
    </row>
    <row r="1048097" s="53" customFormat="1" spans="7:10">
      <c r="G1048097" s="88"/>
      <c r="H1048097" s="75"/>
      <c r="J1048097" s="75"/>
    </row>
    <row r="1048098" s="53" customFormat="1" spans="7:10">
      <c r="G1048098" s="88"/>
      <c r="H1048098" s="75"/>
      <c r="J1048098" s="75"/>
    </row>
    <row r="1048099" s="53" customFormat="1" spans="7:10">
      <c r="G1048099" s="88"/>
      <c r="H1048099" s="75"/>
      <c r="J1048099" s="75"/>
    </row>
    <row r="1048100" s="53" customFormat="1" spans="7:10">
      <c r="G1048100" s="88"/>
      <c r="H1048100" s="75"/>
      <c r="J1048100" s="75"/>
    </row>
    <row r="1048101" s="53" customFormat="1" spans="7:10">
      <c r="G1048101" s="88"/>
      <c r="H1048101" s="75"/>
      <c r="J1048101" s="75"/>
    </row>
    <row r="1048102" s="53" customFormat="1" spans="7:10">
      <c r="G1048102" s="88"/>
      <c r="H1048102" s="75"/>
      <c r="J1048102" s="75"/>
    </row>
    <row r="1048103" s="53" customFormat="1" spans="7:10">
      <c r="G1048103" s="88"/>
      <c r="H1048103" s="75"/>
      <c r="J1048103" s="75"/>
    </row>
    <row r="1048104" s="53" customFormat="1" spans="7:10">
      <c r="G1048104" s="88"/>
      <c r="H1048104" s="75"/>
      <c r="J1048104" s="75"/>
    </row>
    <row r="1048105" s="53" customFormat="1" spans="7:10">
      <c r="G1048105" s="88"/>
      <c r="H1048105" s="75"/>
      <c r="J1048105" s="75"/>
    </row>
    <row r="1048106" s="53" customFormat="1" spans="7:10">
      <c r="G1048106" s="88"/>
      <c r="H1048106" s="75"/>
      <c r="J1048106" s="75"/>
    </row>
    <row r="1048107" s="53" customFormat="1" spans="7:10">
      <c r="G1048107" s="88"/>
      <c r="H1048107" s="75"/>
      <c r="J1048107" s="75"/>
    </row>
    <row r="1048108" s="53" customFormat="1" spans="7:10">
      <c r="G1048108" s="88"/>
      <c r="H1048108" s="75"/>
      <c r="J1048108" s="75"/>
    </row>
    <row r="1048109" s="53" customFormat="1" spans="7:10">
      <c r="G1048109" s="88"/>
      <c r="H1048109" s="75"/>
      <c r="J1048109" s="75"/>
    </row>
    <row r="1048110" s="53" customFormat="1" spans="7:10">
      <c r="G1048110" s="88"/>
      <c r="H1048110" s="75"/>
      <c r="J1048110" s="75"/>
    </row>
    <row r="1048111" s="53" customFormat="1" spans="7:10">
      <c r="G1048111" s="88"/>
      <c r="H1048111" s="75"/>
      <c r="J1048111" s="75"/>
    </row>
    <row r="1048112" s="53" customFormat="1" spans="7:10">
      <c r="G1048112" s="88"/>
      <c r="H1048112" s="75"/>
      <c r="J1048112" s="75"/>
    </row>
    <row r="1048113" s="53" customFormat="1" spans="7:10">
      <c r="G1048113" s="88"/>
      <c r="H1048113" s="75"/>
      <c r="J1048113" s="75"/>
    </row>
    <row r="1048114" s="53" customFormat="1" spans="7:10">
      <c r="G1048114" s="88"/>
      <c r="H1048114" s="75"/>
      <c r="J1048114" s="75"/>
    </row>
    <row r="1048115" s="53" customFormat="1" spans="7:10">
      <c r="G1048115" s="88"/>
      <c r="H1048115" s="75"/>
      <c r="J1048115" s="75"/>
    </row>
    <row r="1048116" s="53" customFormat="1" spans="7:10">
      <c r="G1048116" s="88"/>
      <c r="H1048116" s="75"/>
      <c r="J1048116" s="75"/>
    </row>
    <row r="1048117" s="53" customFormat="1" spans="7:10">
      <c r="G1048117" s="88"/>
      <c r="H1048117" s="75"/>
      <c r="J1048117" s="75"/>
    </row>
    <row r="1048118" s="53" customFormat="1" spans="7:10">
      <c r="G1048118" s="88"/>
      <c r="H1048118" s="75"/>
      <c r="J1048118" s="75"/>
    </row>
    <row r="1048119" s="53" customFormat="1" spans="7:10">
      <c r="G1048119" s="88"/>
      <c r="H1048119" s="75"/>
      <c r="J1048119" s="75"/>
    </row>
    <row r="1048120" s="53" customFormat="1" spans="7:10">
      <c r="G1048120" s="88"/>
      <c r="H1048120" s="75"/>
      <c r="J1048120" s="75"/>
    </row>
    <row r="1048121" s="53" customFormat="1" spans="7:10">
      <c r="G1048121" s="88"/>
      <c r="H1048121" s="75"/>
      <c r="J1048121" s="75"/>
    </row>
    <row r="1048122" s="53" customFormat="1" spans="7:10">
      <c r="G1048122" s="88"/>
      <c r="H1048122" s="75"/>
      <c r="J1048122" s="75"/>
    </row>
    <row r="1048123" s="53" customFormat="1" spans="7:10">
      <c r="G1048123" s="88"/>
      <c r="H1048123" s="75"/>
      <c r="J1048123" s="75"/>
    </row>
    <row r="1048124" s="53" customFormat="1" spans="7:10">
      <c r="G1048124" s="88"/>
      <c r="H1048124" s="75"/>
      <c r="J1048124" s="75"/>
    </row>
    <row r="1048125" s="53" customFormat="1" spans="7:10">
      <c r="G1048125" s="88"/>
      <c r="H1048125" s="75"/>
      <c r="J1048125" s="75"/>
    </row>
    <row r="1048126" s="53" customFormat="1" spans="7:10">
      <c r="G1048126" s="88"/>
      <c r="H1048126" s="75"/>
      <c r="J1048126" s="75"/>
    </row>
    <row r="1048127" s="53" customFormat="1" spans="7:10">
      <c r="G1048127" s="88"/>
      <c r="H1048127" s="75"/>
      <c r="J1048127" s="75"/>
    </row>
    <row r="1048128" s="53" customFormat="1" spans="7:10">
      <c r="G1048128" s="88"/>
      <c r="H1048128" s="75"/>
      <c r="J1048128" s="75"/>
    </row>
    <row r="1048129" s="53" customFormat="1" spans="7:10">
      <c r="G1048129" s="88"/>
      <c r="H1048129" s="75"/>
      <c r="J1048129" s="75"/>
    </row>
    <row r="1048130" s="53" customFormat="1" spans="7:10">
      <c r="G1048130" s="88"/>
      <c r="H1048130" s="75"/>
      <c r="J1048130" s="75"/>
    </row>
    <row r="1048131" s="53" customFormat="1" spans="7:10">
      <c r="G1048131" s="88"/>
      <c r="H1048131" s="75"/>
      <c r="J1048131" s="75"/>
    </row>
    <row r="1048132" s="53" customFormat="1" spans="7:10">
      <c r="G1048132" s="88"/>
      <c r="H1048132" s="75"/>
      <c r="J1048132" s="75"/>
    </row>
    <row r="1048133" s="53" customFormat="1" spans="7:10">
      <c r="G1048133" s="88"/>
      <c r="H1048133" s="75"/>
      <c r="J1048133" s="75"/>
    </row>
    <row r="1048134" s="53" customFormat="1" spans="7:10">
      <c r="G1048134" s="88"/>
      <c r="H1048134" s="75"/>
      <c r="J1048134" s="75"/>
    </row>
    <row r="1048135" s="53" customFormat="1" spans="7:10">
      <c r="G1048135" s="88"/>
      <c r="H1048135" s="75"/>
      <c r="J1048135" s="75"/>
    </row>
    <row r="1048136" s="53" customFormat="1" spans="7:10">
      <c r="G1048136" s="88"/>
      <c r="H1048136" s="75"/>
      <c r="J1048136" s="75"/>
    </row>
    <row r="1048137" s="53" customFormat="1" spans="7:10">
      <c r="G1048137" s="88"/>
      <c r="H1048137" s="75"/>
      <c r="J1048137" s="75"/>
    </row>
    <row r="1048138" s="53" customFormat="1" spans="7:10">
      <c r="G1048138" s="88"/>
      <c r="H1048138" s="75"/>
      <c r="J1048138" s="75"/>
    </row>
    <row r="1048139" s="53" customFormat="1" spans="7:10">
      <c r="G1048139" s="88"/>
      <c r="H1048139" s="75"/>
      <c r="J1048139" s="75"/>
    </row>
    <row r="1048140" s="53" customFormat="1" spans="7:10">
      <c r="G1048140" s="88"/>
      <c r="H1048140" s="75"/>
      <c r="J1048140" s="75"/>
    </row>
    <row r="1048141" s="53" customFormat="1" spans="7:10">
      <c r="G1048141" s="88"/>
      <c r="H1048141" s="75"/>
      <c r="J1048141" s="75"/>
    </row>
    <row r="1048142" s="53" customFormat="1" spans="7:10">
      <c r="G1048142" s="88"/>
      <c r="H1048142" s="75"/>
      <c r="J1048142" s="75"/>
    </row>
    <row r="1048143" s="53" customFormat="1" spans="7:10">
      <c r="G1048143" s="88"/>
      <c r="H1048143" s="75"/>
      <c r="J1048143" s="75"/>
    </row>
    <row r="1048144" s="53" customFormat="1" spans="7:10">
      <c r="G1048144" s="88"/>
      <c r="H1048144" s="75"/>
      <c r="J1048144" s="75"/>
    </row>
    <row r="1048145" s="53" customFormat="1" spans="7:10">
      <c r="G1048145" s="88"/>
      <c r="H1048145" s="75"/>
      <c r="J1048145" s="75"/>
    </row>
    <row r="1048146" s="53" customFormat="1" spans="7:10">
      <c r="G1048146" s="88"/>
      <c r="H1048146" s="75"/>
      <c r="J1048146" s="75"/>
    </row>
    <row r="1048147" s="53" customFormat="1" spans="7:10">
      <c r="G1048147" s="88"/>
      <c r="H1048147" s="75"/>
      <c r="J1048147" s="75"/>
    </row>
    <row r="1048148" s="53" customFormat="1" spans="7:10">
      <c r="G1048148" s="88"/>
      <c r="H1048148" s="75"/>
      <c r="J1048148" s="75"/>
    </row>
    <row r="1048149" s="53" customFormat="1" spans="7:10">
      <c r="G1048149" s="88"/>
      <c r="H1048149" s="75"/>
      <c r="J1048149" s="75"/>
    </row>
    <row r="1048150" s="53" customFormat="1" spans="7:10">
      <c r="G1048150" s="88"/>
      <c r="H1048150" s="75"/>
      <c r="J1048150" s="75"/>
    </row>
    <row r="1048151" s="53" customFormat="1" spans="7:10">
      <c r="G1048151" s="88"/>
      <c r="H1048151" s="75"/>
      <c r="J1048151" s="75"/>
    </row>
    <row r="1048152" s="53" customFormat="1" spans="7:10">
      <c r="G1048152" s="88"/>
      <c r="H1048152" s="75"/>
      <c r="J1048152" s="75"/>
    </row>
    <row r="1048153" s="53" customFormat="1" spans="7:10">
      <c r="G1048153" s="88"/>
      <c r="H1048153" s="75"/>
      <c r="J1048153" s="75"/>
    </row>
    <row r="1048154" s="53" customFormat="1" spans="7:10">
      <c r="G1048154" s="88"/>
      <c r="H1048154" s="75"/>
      <c r="J1048154" s="75"/>
    </row>
    <row r="1048155" s="53" customFormat="1" spans="7:10">
      <c r="G1048155" s="88"/>
      <c r="H1048155" s="75"/>
      <c r="J1048155" s="75"/>
    </row>
    <row r="1048156" s="53" customFormat="1" spans="7:10">
      <c r="G1048156" s="88"/>
      <c r="H1048156" s="75"/>
      <c r="J1048156" s="75"/>
    </row>
    <row r="1048157" s="53" customFormat="1" spans="7:10">
      <c r="G1048157" s="88"/>
      <c r="H1048157" s="75"/>
      <c r="J1048157" s="75"/>
    </row>
    <row r="1048158" s="53" customFormat="1" spans="7:10">
      <c r="G1048158" s="88"/>
      <c r="H1048158" s="75"/>
      <c r="J1048158" s="75"/>
    </row>
    <row r="1048159" s="53" customFormat="1" spans="7:10">
      <c r="G1048159" s="88"/>
      <c r="H1048159" s="75"/>
      <c r="J1048159" s="75"/>
    </row>
    <row r="1048160" s="53" customFormat="1" spans="7:10">
      <c r="G1048160" s="88"/>
      <c r="H1048160" s="75"/>
      <c r="J1048160" s="75"/>
    </row>
    <row r="1048161" s="53" customFormat="1" spans="7:10">
      <c r="G1048161" s="88"/>
      <c r="H1048161" s="75"/>
      <c r="J1048161" s="75"/>
    </row>
    <row r="1048162" s="53" customFormat="1" spans="7:10">
      <c r="G1048162" s="88"/>
      <c r="H1048162" s="75"/>
      <c r="J1048162" s="75"/>
    </row>
    <row r="1048163" s="53" customFormat="1" spans="7:10">
      <c r="G1048163" s="88"/>
      <c r="H1048163" s="75"/>
      <c r="J1048163" s="75"/>
    </row>
    <row r="1048164" s="53" customFormat="1" spans="7:10">
      <c r="G1048164" s="88"/>
      <c r="H1048164" s="75"/>
      <c r="J1048164" s="75"/>
    </row>
    <row r="1048165" s="53" customFormat="1" spans="7:10">
      <c r="G1048165" s="88"/>
      <c r="H1048165" s="75"/>
      <c r="J1048165" s="75"/>
    </row>
    <row r="1048166" s="53" customFormat="1" spans="7:10">
      <c r="G1048166" s="88"/>
      <c r="H1048166" s="75"/>
      <c r="J1048166" s="75"/>
    </row>
    <row r="1048167" s="53" customFormat="1" spans="7:10">
      <c r="G1048167" s="88"/>
      <c r="H1048167" s="75"/>
      <c r="J1048167" s="75"/>
    </row>
    <row r="1048168" s="53" customFormat="1" spans="7:10">
      <c r="G1048168" s="88"/>
      <c r="H1048168" s="75"/>
      <c r="J1048168" s="75"/>
    </row>
    <row r="1048169" s="53" customFormat="1" spans="7:10">
      <c r="G1048169" s="88"/>
      <c r="H1048169" s="75"/>
      <c r="J1048169" s="75"/>
    </row>
    <row r="1048170" s="53" customFormat="1" spans="7:10">
      <c r="G1048170" s="88"/>
      <c r="H1048170" s="75"/>
      <c r="J1048170" s="75"/>
    </row>
    <row r="1048171" s="53" customFormat="1" spans="7:10">
      <c r="G1048171" s="88"/>
      <c r="H1048171" s="75"/>
      <c r="J1048171" s="75"/>
    </row>
    <row r="1048172" s="53" customFormat="1" spans="7:10">
      <c r="G1048172" s="88"/>
      <c r="H1048172" s="75"/>
      <c r="J1048172" s="75"/>
    </row>
    <row r="1048173" s="53" customFormat="1" spans="7:10">
      <c r="G1048173" s="88"/>
      <c r="H1048173" s="75"/>
      <c r="J1048173" s="75"/>
    </row>
    <row r="1048174" s="53" customFormat="1" spans="7:10">
      <c r="G1048174" s="88"/>
      <c r="H1048174" s="75"/>
      <c r="J1048174" s="75"/>
    </row>
    <row r="1048175" s="53" customFormat="1" spans="7:10">
      <c r="G1048175" s="88"/>
      <c r="H1048175" s="75"/>
      <c r="J1048175" s="75"/>
    </row>
    <row r="1048176" s="53" customFormat="1" spans="7:10">
      <c r="G1048176" s="88"/>
      <c r="H1048176" s="75"/>
      <c r="J1048176" s="75"/>
    </row>
    <row r="1048177" s="53" customFormat="1" spans="7:10">
      <c r="G1048177" s="88"/>
      <c r="H1048177" s="75"/>
      <c r="J1048177" s="75"/>
    </row>
    <row r="1048178" s="53" customFormat="1" spans="7:10">
      <c r="G1048178" s="88"/>
      <c r="H1048178" s="75"/>
      <c r="J1048178" s="75"/>
    </row>
    <row r="1048179" s="53" customFormat="1" spans="7:10">
      <c r="G1048179" s="88"/>
      <c r="H1048179" s="75"/>
      <c r="J1048179" s="75"/>
    </row>
    <row r="1048180" s="53" customFormat="1" spans="7:10">
      <c r="G1048180" s="88"/>
      <c r="H1048180" s="75"/>
      <c r="J1048180" s="75"/>
    </row>
    <row r="1048181" s="53" customFormat="1" spans="7:10">
      <c r="G1048181" s="88"/>
      <c r="H1048181" s="75"/>
      <c r="J1048181" s="75"/>
    </row>
    <row r="1048182" s="53" customFormat="1" spans="7:10">
      <c r="G1048182" s="88"/>
      <c r="H1048182" s="75"/>
      <c r="J1048182" s="75"/>
    </row>
    <row r="1048183" s="53" customFormat="1" spans="7:10">
      <c r="G1048183" s="88"/>
      <c r="H1048183" s="75"/>
      <c r="J1048183" s="75"/>
    </row>
    <row r="1048184" s="53" customFormat="1" spans="7:10">
      <c r="G1048184" s="88"/>
      <c r="H1048184" s="75"/>
      <c r="J1048184" s="75"/>
    </row>
    <row r="1048185" s="53" customFormat="1" spans="7:10">
      <c r="G1048185" s="88"/>
      <c r="H1048185" s="75"/>
      <c r="J1048185" s="75"/>
    </row>
    <row r="1048186" s="53" customFormat="1" spans="7:10">
      <c r="G1048186" s="88"/>
      <c r="H1048186" s="75"/>
      <c r="J1048186" s="75"/>
    </row>
    <row r="1048187" s="53" customFormat="1" spans="7:10">
      <c r="G1048187" s="88"/>
      <c r="H1048187" s="75"/>
      <c r="J1048187" s="75"/>
    </row>
    <row r="1048188" s="53" customFormat="1" spans="7:10">
      <c r="G1048188" s="88"/>
      <c r="H1048188" s="75"/>
      <c r="J1048188" s="75"/>
    </row>
    <row r="1048189" s="53" customFormat="1" spans="7:10">
      <c r="G1048189" s="88"/>
      <c r="H1048189" s="75"/>
      <c r="J1048189" s="75"/>
    </row>
    <row r="1048190" s="53" customFormat="1" spans="7:10">
      <c r="G1048190" s="88"/>
      <c r="H1048190" s="75"/>
      <c r="J1048190" s="75"/>
    </row>
    <row r="1048191" s="53" customFormat="1" spans="7:10">
      <c r="G1048191" s="88"/>
      <c r="H1048191" s="75"/>
      <c r="J1048191" s="75"/>
    </row>
    <row r="1048192" s="53" customFormat="1" spans="7:10">
      <c r="G1048192" s="88"/>
      <c r="H1048192" s="75"/>
      <c r="J1048192" s="75"/>
    </row>
    <row r="1048193" s="53" customFormat="1" spans="7:10">
      <c r="G1048193" s="88"/>
      <c r="H1048193" s="75"/>
      <c r="J1048193" s="75"/>
    </row>
    <row r="1048194" s="53" customFormat="1" spans="7:10">
      <c r="G1048194" s="88"/>
      <c r="H1048194" s="75"/>
      <c r="J1048194" s="75"/>
    </row>
    <row r="1048195" s="53" customFormat="1" spans="7:10">
      <c r="G1048195" s="88"/>
      <c r="H1048195" s="75"/>
      <c r="J1048195" s="75"/>
    </row>
    <row r="1048196" s="53" customFormat="1" spans="7:10">
      <c r="G1048196" s="88"/>
      <c r="H1048196" s="75"/>
      <c r="J1048196" s="75"/>
    </row>
    <row r="1048197" s="53" customFormat="1" spans="7:10">
      <c r="G1048197" s="88"/>
      <c r="H1048197" s="75"/>
      <c r="J1048197" s="75"/>
    </row>
    <row r="1048198" s="53" customFormat="1" spans="7:10">
      <c r="G1048198" s="88"/>
      <c r="H1048198" s="75"/>
      <c r="J1048198" s="75"/>
    </row>
    <row r="1048199" s="53" customFormat="1" spans="7:10">
      <c r="G1048199" s="88"/>
      <c r="H1048199" s="75"/>
      <c r="J1048199" s="75"/>
    </row>
    <row r="1048200" s="53" customFormat="1" spans="7:10">
      <c r="G1048200" s="88"/>
      <c r="H1048200" s="75"/>
      <c r="J1048200" s="75"/>
    </row>
    <row r="1048201" s="53" customFormat="1" spans="7:10">
      <c r="G1048201" s="88"/>
      <c r="H1048201" s="75"/>
      <c r="J1048201" s="75"/>
    </row>
    <row r="1048202" s="53" customFormat="1" spans="7:10">
      <c r="G1048202" s="88"/>
      <c r="H1048202" s="75"/>
      <c r="J1048202" s="75"/>
    </row>
    <row r="1048203" s="53" customFormat="1" spans="7:10">
      <c r="G1048203" s="88"/>
      <c r="H1048203" s="75"/>
      <c r="J1048203" s="75"/>
    </row>
    <row r="1048204" s="53" customFormat="1" spans="7:10">
      <c r="G1048204" s="88"/>
      <c r="H1048204" s="75"/>
      <c r="J1048204" s="75"/>
    </row>
    <row r="1048205" s="53" customFormat="1" spans="7:10">
      <c r="G1048205" s="88"/>
      <c r="H1048205" s="75"/>
      <c r="J1048205" s="75"/>
    </row>
    <row r="1048206" s="53" customFormat="1" spans="7:10">
      <c r="G1048206" s="88"/>
      <c r="H1048206" s="75"/>
      <c r="J1048206" s="75"/>
    </row>
    <row r="1048207" s="53" customFormat="1" spans="7:10">
      <c r="G1048207" s="88"/>
      <c r="H1048207" s="75"/>
      <c r="J1048207" s="75"/>
    </row>
    <row r="1048208" s="53" customFormat="1" spans="7:10">
      <c r="G1048208" s="88"/>
      <c r="H1048208" s="75"/>
      <c r="J1048208" s="75"/>
    </row>
    <row r="1048209" s="53" customFormat="1" spans="7:10">
      <c r="G1048209" s="88"/>
      <c r="H1048209" s="75"/>
      <c r="J1048209" s="75"/>
    </row>
    <row r="1048210" s="53" customFormat="1" spans="7:10">
      <c r="G1048210" s="88"/>
      <c r="H1048210" s="75"/>
      <c r="J1048210" s="75"/>
    </row>
    <row r="1048211" s="53" customFormat="1" spans="7:10">
      <c r="G1048211" s="88"/>
      <c r="H1048211" s="75"/>
      <c r="J1048211" s="75"/>
    </row>
    <row r="1048212" s="53" customFormat="1" spans="7:10">
      <c r="G1048212" s="88"/>
      <c r="H1048212" s="75"/>
      <c r="J1048212" s="75"/>
    </row>
    <row r="1048213" s="53" customFormat="1" spans="7:10">
      <c r="G1048213" s="88"/>
      <c r="H1048213" s="75"/>
      <c r="J1048213" s="75"/>
    </row>
    <row r="1048214" s="53" customFormat="1" spans="7:10">
      <c r="G1048214" s="88"/>
      <c r="H1048214" s="75"/>
      <c r="J1048214" s="75"/>
    </row>
    <row r="1048215" s="53" customFormat="1" spans="7:10">
      <c r="G1048215" s="88"/>
      <c r="H1048215" s="75"/>
      <c r="J1048215" s="75"/>
    </row>
    <row r="1048216" s="53" customFormat="1" spans="7:10">
      <c r="G1048216" s="88"/>
      <c r="H1048216" s="75"/>
      <c r="J1048216" s="75"/>
    </row>
    <row r="1048217" s="53" customFormat="1" spans="7:10">
      <c r="G1048217" s="88"/>
      <c r="H1048217" s="75"/>
      <c r="J1048217" s="75"/>
    </row>
    <row r="1048218" s="53" customFormat="1" spans="7:10">
      <c r="G1048218" s="88"/>
      <c r="H1048218" s="75"/>
      <c r="J1048218" s="75"/>
    </row>
    <row r="1048219" s="53" customFormat="1" spans="7:10">
      <c r="G1048219" s="88"/>
      <c r="H1048219" s="75"/>
      <c r="J1048219" s="75"/>
    </row>
    <row r="1048220" s="53" customFormat="1" spans="7:10">
      <c r="G1048220" s="88"/>
      <c r="H1048220" s="75"/>
      <c r="J1048220" s="75"/>
    </row>
    <row r="1048221" s="53" customFormat="1" spans="7:10">
      <c r="G1048221" s="88"/>
      <c r="H1048221" s="75"/>
      <c r="J1048221" s="75"/>
    </row>
    <row r="1048222" s="53" customFormat="1" spans="7:10">
      <c r="G1048222" s="88"/>
      <c r="H1048222" s="75"/>
      <c r="J1048222" s="75"/>
    </row>
    <row r="1048223" s="53" customFormat="1" spans="7:10">
      <c r="G1048223" s="88"/>
      <c r="H1048223" s="75"/>
      <c r="J1048223" s="75"/>
    </row>
    <row r="1048224" s="53" customFormat="1" spans="7:10">
      <c r="G1048224" s="88"/>
      <c r="H1048224" s="75"/>
      <c r="J1048224" s="75"/>
    </row>
    <row r="1048225" s="53" customFormat="1" spans="7:10">
      <c r="G1048225" s="88"/>
      <c r="H1048225" s="75"/>
      <c r="J1048225" s="75"/>
    </row>
    <row r="1048226" s="53" customFormat="1" spans="7:10">
      <c r="G1048226" s="88"/>
      <c r="H1048226" s="75"/>
      <c r="J1048226" s="75"/>
    </row>
    <row r="1048227" s="53" customFormat="1" spans="7:10">
      <c r="G1048227" s="88"/>
      <c r="H1048227" s="75"/>
      <c r="J1048227" s="75"/>
    </row>
    <row r="1048228" s="53" customFormat="1" spans="7:10">
      <c r="G1048228" s="88"/>
      <c r="H1048228" s="75"/>
      <c r="J1048228" s="75"/>
    </row>
    <row r="1048229" s="53" customFormat="1" spans="7:10">
      <c r="G1048229" s="88"/>
      <c r="H1048229" s="75"/>
      <c r="J1048229" s="75"/>
    </row>
    <row r="1048230" s="53" customFormat="1" spans="7:10">
      <c r="G1048230" s="88"/>
      <c r="H1048230" s="75"/>
      <c r="J1048230" s="75"/>
    </row>
    <row r="1048231" s="53" customFormat="1" spans="7:10">
      <c r="G1048231" s="88"/>
      <c r="H1048231" s="75"/>
      <c r="J1048231" s="75"/>
    </row>
    <row r="1048232" s="53" customFormat="1" spans="7:10">
      <c r="G1048232" s="88"/>
      <c r="H1048232" s="75"/>
      <c r="J1048232" s="75"/>
    </row>
    <row r="1048233" s="53" customFormat="1" spans="7:10">
      <c r="G1048233" s="88"/>
      <c r="H1048233" s="75"/>
      <c r="J1048233" s="75"/>
    </row>
    <row r="1048234" s="53" customFormat="1" spans="7:10">
      <c r="G1048234" s="88"/>
      <c r="H1048234" s="75"/>
      <c r="J1048234" s="75"/>
    </row>
    <row r="1048235" s="53" customFormat="1" spans="7:10">
      <c r="G1048235" s="88"/>
      <c r="H1048235" s="75"/>
      <c r="J1048235" s="75"/>
    </row>
    <row r="1048236" s="53" customFormat="1" spans="7:10">
      <c r="G1048236" s="88"/>
      <c r="H1048236" s="75"/>
      <c r="J1048236" s="75"/>
    </row>
    <row r="1048237" s="53" customFormat="1" spans="7:10">
      <c r="G1048237" s="88"/>
      <c r="H1048237" s="75"/>
      <c r="J1048237" s="75"/>
    </row>
    <row r="1048238" s="53" customFormat="1" spans="7:10">
      <c r="G1048238" s="88"/>
      <c r="H1048238" s="75"/>
      <c r="J1048238" s="75"/>
    </row>
    <row r="1048239" s="53" customFormat="1" spans="7:10">
      <c r="G1048239" s="88"/>
      <c r="H1048239" s="75"/>
      <c r="J1048239" s="75"/>
    </row>
    <row r="1048240" s="53" customFormat="1" spans="7:10">
      <c r="G1048240" s="88"/>
      <c r="H1048240" s="75"/>
      <c r="J1048240" s="75"/>
    </row>
    <row r="1048241" s="53" customFormat="1" spans="7:10">
      <c r="G1048241" s="88"/>
      <c r="H1048241" s="75"/>
      <c r="J1048241" s="75"/>
    </row>
    <row r="1048242" s="53" customFormat="1" spans="7:10">
      <c r="G1048242" s="88"/>
      <c r="H1048242" s="75"/>
      <c r="J1048242" s="75"/>
    </row>
    <row r="1048243" s="53" customFormat="1" spans="7:10">
      <c r="G1048243" s="88"/>
      <c r="H1048243" s="75"/>
      <c r="J1048243" s="75"/>
    </row>
    <row r="1048244" s="53" customFormat="1" spans="7:10">
      <c r="G1048244" s="88"/>
      <c r="H1048244" s="75"/>
      <c r="J1048244" s="75"/>
    </row>
    <row r="1048245" s="53" customFormat="1" spans="7:10">
      <c r="G1048245" s="88"/>
      <c r="H1048245" s="75"/>
      <c r="J1048245" s="75"/>
    </row>
    <row r="1048246" s="53" customFormat="1" spans="7:10">
      <c r="G1048246" s="88"/>
      <c r="H1048246" s="75"/>
      <c r="J1048246" s="75"/>
    </row>
    <row r="1048247" s="53" customFormat="1" spans="7:10">
      <c r="G1048247" s="88"/>
      <c r="H1048247" s="75"/>
      <c r="J1048247" s="75"/>
    </row>
    <row r="1048248" s="53" customFormat="1" spans="7:10">
      <c r="G1048248" s="88"/>
      <c r="H1048248" s="75"/>
      <c r="J1048248" s="75"/>
    </row>
    <row r="1048249" s="53" customFormat="1" spans="7:10">
      <c r="G1048249" s="88"/>
      <c r="H1048249" s="75"/>
      <c r="J1048249" s="75"/>
    </row>
    <row r="1048250" s="53" customFormat="1" spans="7:10">
      <c r="G1048250" s="88"/>
      <c r="H1048250" s="75"/>
      <c r="J1048250" s="75"/>
    </row>
    <row r="1048251" s="53" customFormat="1" spans="7:10">
      <c r="G1048251" s="88"/>
      <c r="H1048251" s="75"/>
      <c r="J1048251" s="75"/>
    </row>
    <row r="1048252" s="53" customFormat="1" spans="7:10">
      <c r="G1048252" s="88"/>
      <c r="H1048252" s="75"/>
      <c r="J1048252" s="75"/>
    </row>
    <row r="1048253" s="53" customFormat="1" spans="7:10">
      <c r="G1048253" s="88"/>
      <c r="H1048253" s="75"/>
      <c r="J1048253" s="75"/>
    </row>
    <row r="1048254" s="53" customFormat="1" spans="7:10">
      <c r="G1048254" s="88"/>
      <c r="H1048254" s="75"/>
      <c r="J1048254" s="75"/>
    </row>
    <row r="1048255" s="53" customFormat="1" spans="7:10">
      <c r="G1048255" s="88"/>
      <c r="H1048255" s="75"/>
      <c r="J1048255" s="75"/>
    </row>
    <row r="1048256" s="53" customFormat="1" spans="7:10">
      <c r="G1048256" s="88"/>
      <c r="H1048256" s="75"/>
      <c r="J1048256" s="75"/>
    </row>
    <row r="1048257" s="53" customFormat="1" spans="7:10">
      <c r="G1048257" s="88"/>
      <c r="H1048257" s="75"/>
      <c r="J1048257" s="75"/>
    </row>
    <row r="1048258" s="53" customFormat="1" spans="7:10">
      <c r="G1048258" s="88"/>
      <c r="H1048258" s="75"/>
      <c r="J1048258" s="75"/>
    </row>
    <row r="1048259" s="53" customFormat="1" spans="7:10">
      <c r="G1048259" s="88"/>
      <c r="H1048259" s="75"/>
      <c r="J1048259" s="75"/>
    </row>
    <row r="1048260" s="53" customFormat="1" spans="7:10">
      <c r="G1048260" s="88"/>
      <c r="H1048260" s="75"/>
      <c r="J1048260" s="75"/>
    </row>
    <row r="1048261" s="53" customFormat="1" spans="7:10">
      <c r="G1048261" s="88"/>
      <c r="H1048261" s="75"/>
      <c r="J1048261" s="75"/>
    </row>
    <row r="1048262" s="53" customFormat="1" spans="7:10">
      <c r="G1048262" s="88"/>
      <c r="H1048262" s="75"/>
      <c r="J1048262" s="75"/>
    </row>
    <row r="1048263" s="53" customFormat="1" spans="7:10">
      <c r="G1048263" s="88"/>
      <c r="H1048263" s="75"/>
      <c r="J1048263" s="75"/>
    </row>
    <row r="1048264" s="53" customFormat="1" spans="7:10">
      <c r="G1048264" s="88"/>
      <c r="H1048264" s="75"/>
      <c r="J1048264" s="75"/>
    </row>
    <row r="1048265" s="53" customFormat="1" spans="7:10">
      <c r="G1048265" s="88"/>
      <c r="H1048265" s="75"/>
      <c r="J1048265" s="75"/>
    </row>
    <row r="1048266" s="53" customFormat="1" spans="7:10">
      <c r="G1048266" s="88"/>
      <c r="H1048266" s="75"/>
      <c r="J1048266" s="75"/>
    </row>
    <row r="1048267" s="53" customFormat="1" spans="7:10">
      <c r="G1048267" s="88"/>
      <c r="H1048267" s="75"/>
      <c r="J1048267" s="75"/>
    </row>
    <row r="1048268" s="53" customFormat="1" spans="7:10">
      <c r="G1048268" s="88"/>
      <c r="H1048268" s="75"/>
      <c r="J1048268" s="75"/>
    </row>
    <row r="1048269" s="53" customFormat="1" spans="7:10">
      <c r="G1048269" s="88"/>
      <c r="H1048269" s="75"/>
      <c r="J1048269" s="75"/>
    </row>
    <row r="1048270" s="53" customFormat="1" spans="7:10">
      <c r="G1048270" s="88"/>
      <c r="H1048270" s="75"/>
      <c r="J1048270" s="75"/>
    </row>
    <row r="1048271" s="53" customFormat="1" spans="7:10">
      <c r="G1048271" s="88"/>
      <c r="H1048271" s="75"/>
      <c r="J1048271" s="75"/>
    </row>
    <row r="1048272" s="53" customFormat="1" spans="7:10">
      <c r="G1048272" s="88"/>
      <c r="H1048272" s="75"/>
      <c r="J1048272" s="75"/>
    </row>
    <row r="1048273" s="53" customFormat="1" spans="7:10">
      <c r="G1048273" s="88"/>
      <c r="H1048273" s="75"/>
      <c r="J1048273" s="75"/>
    </row>
    <row r="1048274" s="53" customFormat="1" spans="7:10">
      <c r="G1048274" s="88"/>
      <c r="H1048274" s="75"/>
      <c r="J1048274" s="75"/>
    </row>
    <row r="1048275" s="53" customFormat="1" spans="7:10">
      <c r="G1048275" s="88"/>
      <c r="H1048275" s="75"/>
      <c r="J1048275" s="75"/>
    </row>
    <row r="1048276" s="53" customFormat="1" spans="7:10">
      <c r="G1048276" s="88"/>
      <c r="H1048276" s="75"/>
      <c r="J1048276" s="75"/>
    </row>
    <row r="1048277" s="53" customFormat="1" spans="7:10">
      <c r="G1048277" s="88"/>
      <c r="H1048277" s="75"/>
      <c r="J1048277" s="75"/>
    </row>
    <row r="1048278" s="53" customFormat="1" spans="7:10">
      <c r="G1048278" s="88"/>
      <c r="H1048278" s="75"/>
      <c r="J1048278" s="75"/>
    </row>
    <row r="1048279" s="53" customFormat="1" spans="7:10">
      <c r="G1048279" s="88"/>
      <c r="H1048279" s="75"/>
      <c r="J1048279" s="75"/>
    </row>
    <row r="1048280" s="53" customFormat="1" spans="7:10">
      <c r="G1048280" s="88"/>
      <c r="H1048280" s="75"/>
      <c r="J1048280" s="75"/>
    </row>
    <row r="1048281" s="53" customFormat="1" spans="7:10">
      <c r="G1048281" s="88"/>
      <c r="H1048281" s="75"/>
      <c r="J1048281" s="75"/>
    </row>
    <row r="1048282" s="53" customFormat="1" spans="7:10">
      <c r="G1048282" s="88"/>
      <c r="H1048282" s="75"/>
      <c r="J1048282" s="75"/>
    </row>
    <row r="1048283" s="53" customFormat="1" spans="7:10">
      <c r="G1048283" s="88"/>
      <c r="H1048283" s="75"/>
      <c r="J1048283" s="75"/>
    </row>
    <row r="1048284" s="53" customFormat="1" spans="7:10">
      <c r="G1048284" s="88"/>
      <c r="H1048284" s="75"/>
      <c r="J1048284" s="75"/>
    </row>
    <row r="1048285" s="53" customFormat="1" spans="7:10">
      <c r="G1048285" s="88"/>
      <c r="H1048285" s="75"/>
      <c r="J1048285" s="75"/>
    </row>
    <row r="1048286" s="53" customFormat="1" spans="7:10">
      <c r="G1048286" s="88"/>
      <c r="H1048286" s="75"/>
      <c r="J1048286" s="75"/>
    </row>
    <row r="1048287" s="53" customFormat="1" spans="7:10">
      <c r="G1048287" s="88"/>
      <c r="H1048287" s="75"/>
      <c r="J1048287" s="75"/>
    </row>
    <row r="1048288" s="53" customFormat="1" spans="7:10">
      <c r="G1048288" s="88"/>
      <c r="H1048288" s="75"/>
      <c r="J1048288" s="75"/>
    </row>
    <row r="1048289" s="53" customFormat="1" spans="7:10">
      <c r="G1048289" s="88"/>
      <c r="H1048289" s="75"/>
      <c r="J1048289" s="75"/>
    </row>
    <row r="1048290" s="53" customFormat="1" spans="7:10">
      <c r="G1048290" s="88"/>
      <c r="H1048290" s="75"/>
      <c r="J1048290" s="75"/>
    </row>
    <row r="1048291" s="53" customFormat="1" spans="7:10">
      <c r="G1048291" s="88"/>
      <c r="H1048291" s="75"/>
      <c r="J1048291" s="75"/>
    </row>
    <row r="1048292" s="53" customFormat="1" spans="7:10">
      <c r="G1048292" s="88"/>
      <c r="H1048292" s="75"/>
      <c r="J1048292" s="75"/>
    </row>
    <row r="1048293" s="53" customFormat="1" spans="7:10">
      <c r="G1048293" s="88"/>
      <c r="H1048293" s="75"/>
      <c r="J1048293" s="75"/>
    </row>
    <row r="1048294" s="53" customFormat="1" spans="7:10">
      <c r="G1048294" s="88"/>
      <c r="H1048294" s="75"/>
      <c r="J1048294" s="75"/>
    </row>
    <row r="1048295" s="53" customFormat="1" spans="7:10">
      <c r="G1048295" s="88"/>
      <c r="H1048295" s="75"/>
      <c r="J1048295" s="75"/>
    </row>
    <row r="1048296" s="53" customFormat="1" spans="7:10">
      <c r="G1048296" s="88"/>
      <c r="H1048296" s="75"/>
      <c r="J1048296" s="75"/>
    </row>
    <row r="1048297" s="53" customFormat="1" spans="7:10">
      <c r="G1048297" s="88"/>
      <c r="H1048297" s="75"/>
      <c r="J1048297" s="75"/>
    </row>
    <row r="1048298" s="53" customFormat="1" spans="7:10">
      <c r="G1048298" s="88"/>
      <c r="H1048298" s="75"/>
      <c r="J1048298" s="75"/>
    </row>
    <row r="1048299" s="53" customFormat="1" spans="7:10">
      <c r="G1048299" s="88"/>
      <c r="H1048299" s="75"/>
      <c r="J1048299" s="75"/>
    </row>
    <row r="1048300" s="53" customFormat="1" spans="7:10">
      <c r="G1048300" s="88"/>
      <c r="H1048300" s="75"/>
      <c r="J1048300" s="75"/>
    </row>
    <row r="1048301" s="53" customFormat="1" spans="7:10">
      <c r="G1048301" s="88"/>
      <c r="H1048301" s="75"/>
      <c r="J1048301" s="75"/>
    </row>
    <row r="1048302" s="53" customFormat="1" spans="7:10">
      <c r="G1048302" s="88"/>
      <c r="H1048302" s="75"/>
      <c r="J1048302" s="75"/>
    </row>
    <row r="1048303" s="53" customFormat="1" spans="7:10">
      <c r="G1048303" s="88"/>
      <c r="H1048303" s="75"/>
      <c r="J1048303" s="75"/>
    </row>
    <row r="1048304" s="53" customFormat="1" spans="7:10">
      <c r="G1048304" s="88"/>
      <c r="H1048304" s="75"/>
      <c r="J1048304" s="75"/>
    </row>
    <row r="1048305" s="53" customFormat="1" spans="7:10">
      <c r="G1048305" s="88"/>
      <c r="H1048305" s="75"/>
      <c r="J1048305" s="75"/>
    </row>
    <row r="1048306" s="53" customFormat="1" spans="7:10">
      <c r="G1048306" s="88"/>
      <c r="H1048306" s="75"/>
      <c r="J1048306" s="75"/>
    </row>
    <row r="1048307" s="53" customFormat="1" spans="7:10">
      <c r="G1048307" s="88"/>
      <c r="H1048307" s="75"/>
      <c r="J1048307" s="75"/>
    </row>
    <row r="1048308" s="53" customFormat="1" spans="7:10">
      <c r="G1048308" s="88"/>
      <c r="H1048308" s="75"/>
      <c r="J1048308" s="75"/>
    </row>
    <row r="1048309" s="53" customFormat="1" spans="7:10">
      <c r="G1048309" s="88"/>
      <c r="H1048309" s="75"/>
      <c r="J1048309" s="75"/>
    </row>
    <row r="1048310" s="53" customFormat="1" spans="7:10">
      <c r="G1048310" s="88"/>
      <c r="H1048310" s="75"/>
      <c r="J1048310" s="75"/>
    </row>
    <row r="1048311" s="53" customFormat="1" spans="7:10">
      <c r="G1048311" s="88"/>
      <c r="H1048311" s="75"/>
      <c r="J1048311" s="75"/>
    </row>
    <row r="1048312" s="53" customFormat="1" spans="7:10">
      <c r="G1048312" s="88"/>
      <c r="H1048312" s="75"/>
      <c r="J1048312" s="75"/>
    </row>
    <row r="1048313" s="53" customFormat="1" spans="7:10">
      <c r="G1048313" s="88"/>
      <c r="H1048313" s="75"/>
      <c r="J1048313" s="75"/>
    </row>
    <row r="1048314" s="53" customFormat="1" spans="7:10">
      <c r="G1048314" s="88"/>
      <c r="H1048314" s="75"/>
      <c r="J1048314" s="75"/>
    </row>
    <row r="1048315" s="53" customFormat="1" spans="7:10">
      <c r="G1048315" s="88"/>
      <c r="H1048315" s="75"/>
      <c r="J1048315" s="75"/>
    </row>
    <row r="1048316" s="53" customFormat="1" spans="7:10">
      <c r="G1048316" s="88"/>
      <c r="H1048316" s="75"/>
      <c r="J1048316" s="75"/>
    </row>
    <row r="1048317" s="53" customFormat="1" spans="7:10">
      <c r="G1048317" s="88"/>
      <c r="H1048317" s="75"/>
      <c r="J1048317" s="75"/>
    </row>
    <row r="1048318" s="53" customFormat="1" spans="7:10">
      <c r="G1048318" s="88"/>
      <c r="H1048318" s="75"/>
      <c r="J1048318" s="75"/>
    </row>
    <row r="1048319" s="53" customFormat="1" spans="7:10">
      <c r="G1048319" s="88"/>
      <c r="H1048319" s="75"/>
      <c r="J1048319" s="75"/>
    </row>
    <row r="1048320" s="53" customFormat="1" spans="7:10">
      <c r="G1048320" s="88"/>
      <c r="H1048320" s="75"/>
      <c r="J1048320" s="75"/>
    </row>
    <row r="1048321" s="53" customFormat="1" spans="7:10">
      <c r="G1048321" s="88"/>
      <c r="H1048321" s="75"/>
      <c r="J1048321" s="75"/>
    </row>
    <row r="1048322" s="53" customFormat="1" spans="7:10">
      <c r="G1048322" s="88"/>
      <c r="H1048322" s="75"/>
      <c r="J1048322" s="75"/>
    </row>
    <row r="1048323" s="53" customFormat="1" spans="7:10">
      <c r="G1048323" s="88"/>
      <c r="H1048323" s="75"/>
      <c r="J1048323" s="75"/>
    </row>
    <row r="1048324" s="53" customFormat="1" spans="7:10">
      <c r="G1048324" s="88"/>
      <c r="H1048324" s="75"/>
      <c r="J1048324" s="75"/>
    </row>
    <row r="1048325" s="53" customFormat="1" spans="7:10">
      <c r="G1048325" s="88"/>
      <c r="H1048325" s="75"/>
      <c r="J1048325" s="75"/>
    </row>
    <row r="1048326" s="53" customFormat="1" spans="7:10">
      <c r="G1048326" s="88"/>
      <c r="H1048326" s="75"/>
      <c r="J1048326" s="75"/>
    </row>
    <row r="1048327" s="53" customFormat="1" spans="7:10">
      <c r="G1048327" s="88"/>
      <c r="H1048327" s="75"/>
      <c r="J1048327" s="75"/>
    </row>
    <row r="1048328" s="53" customFormat="1" spans="7:10">
      <c r="G1048328" s="88"/>
      <c r="H1048328" s="75"/>
      <c r="J1048328" s="75"/>
    </row>
    <row r="1048329" s="53" customFormat="1" spans="7:10">
      <c r="G1048329" s="88"/>
      <c r="H1048329" s="75"/>
      <c r="J1048329" s="75"/>
    </row>
    <row r="1048330" s="53" customFormat="1" spans="7:10">
      <c r="G1048330" s="88"/>
      <c r="H1048330" s="75"/>
      <c r="J1048330" s="75"/>
    </row>
    <row r="1048331" s="53" customFormat="1" spans="7:10">
      <c r="G1048331" s="88"/>
      <c r="H1048331" s="75"/>
      <c r="J1048331" s="75"/>
    </row>
    <row r="1048332" s="53" customFormat="1" spans="7:10">
      <c r="G1048332" s="88"/>
      <c r="H1048332" s="75"/>
      <c r="J1048332" s="75"/>
    </row>
    <row r="1048333" s="53" customFormat="1" spans="7:10">
      <c r="G1048333" s="88"/>
      <c r="H1048333" s="75"/>
      <c r="J1048333" s="75"/>
    </row>
    <row r="1048334" s="53" customFormat="1" spans="7:10">
      <c r="G1048334" s="88"/>
      <c r="H1048334" s="75"/>
      <c r="J1048334" s="75"/>
    </row>
    <row r="1048335" s="53" customFormat="1" spans="7:10">
      <c r="G1048335" s="88"/>
      <c r="H1048335" s="75"/>
      <c r="J1048335" s="75"/>
    </row>
    <row r="1048336" s="53" customFormat="1" spans="7:10">
      <c r="G1048336" s="88"/>
      <c r="H1048336" s="75"/>
      <c r="J1048336" s="75"/>
    </row>
    <row r="1048337" s="53" customFormat="1" spans="7:10">
      <c r="G1048337" s="88"/>
      <c r="H1048337" s="75"/>
      <c r="J1048337" s="75"/>
    </row>
    <row r="1048338" s="53" customFormat="1" spans="7:10">
      <c r="G1048338" s="88"/>
      <c r="H1048338" s="75"/>
      <c r="J1048338" s="75"/>
    </row>
    <row r="1048339" s="53" customFormat="1" spans="7:10">
      <c r="G1048339" s="88"/>
      <c r="H1048339" s="75"/>
      <c r="J1048339" s="75"/>
    </row>
    <row r="1048340" s="53" customFormat="1" spans="7:10">
      <c r="G1048340" s="88"/>
      <c r="H1048340" s="75"/>
      <c r="J1048340" s="75"/>
    </row>
    <row r="1048341" s="53" customFormat="1" spans="7:10">
      <c r="G1048341" s="88"/>
      <c r="H1048341" s="75"/>
      <c r="J1048341" s="75"/>
    </row>
    <row r="1048342" s="53" customFormat="1" spans="7:10">
      <c r="G1048342" s="88"/>
      <c r="H1048342" s="75"/>
      <c r="J1048342" s="75"/>
    </row>
    <row r="1048343" s="53" customFormat="1" spans="7:10">
      <c r="G1048343" s="88"/>
      <c r="H1048343" s="75"/>
      <c r="J1048343" s="75"/>
    </row>
    <row r="1048344" s="53" customFormat="1" spans="7:10">
      <c r="G1048344" s="88"/>
      <c r="H1048344" s="75"/>
      <c r="J1048344" s="75"/>
    </row>
    <row r="1048345" s="53" customFormat="1" spans="7:10">
      <c r="G1048345" s="88"/>
      <c r="H1048345" s="75"/>
      <c r="J1048345" s="75"/>
    </row>
    <row r="1048346" s="53" customFormat="1" spans="7:10">
      <c r="G1048346" s="88"/>
      <c r="H1048346" s="75"/>
      <c r="J1048346" s="75"/>
    </row>
    <row r="1048347" s="53" customFormat="1" spans="7:10">
      <c r="G1048347" s="88"/>
      <c r="H1048347" s="75"/>
      <c r="J1048347" s="75"/>
    </row>
    <row r="1048348" s="53" customFormat="1" spans="7:10">
      <c r="G1048348" s="88"/>
      <c r="H1048348" s="75"/>
      <c r="J1048348" s="75"/>
    </row>
    <row r="1048349" s="53" customFormat="1" spans="7:10">
      <c r="G1048349" s="88"/>
      <c r="H1048349" s="75"/>
      <c r="J1048349" s="75"/>
    </row>
    <row r="1048350" s="53" customFormat="1" spans="7:10">
      <c r="G1048350" s="88"/>
      <c r="H1048350" s="75"/>
      <c r="J1048350" s="75"/>
    </row>
    <row r="1048351" s="53" customFormat="1" spans="7:10">
      <c r="G1048351" s="88"/>
      <c r="H1048351" s="75"/>
      <c r="J1048351" s="75"/>
    </row>
    <row r="1048352" s="53" customFormat="1" spans="7:10">
      <c r="G1048352" s="88"/>
      <c r="H1048352" s="75"/>
      <c r="J1048352" s="75"/>
    </row>
    <row r="1048353" s="53" customFormat="1" spans="7:10">
      <c r="G1048353" s="88"/>
      <c r="H1048353" s="75"/>
      <c r="J1048353" s="75"/>
    </row>
    <row r="1048354" s="53" customFormat="1" spans="7:10">
      <c r="G1048354" s="88"/>
      <c r="H1048354" s="75"/>
      <c r="J1048354" s="75"/>
    </row>
    <row r="1048355" s="53" customFormat="1" spans="7:10">
      <c r="G1048355" s="88"/>
      <c r="H1048355" s="75"/>
      <c r="J1048355" s="75"/>
    </row>
    <row r="1048356" s="53" customFormat="1" spans="7:10">
      <c r="G1048356" s="88"/>
      <c r="H1048356" s="75"/>
      <c r="J1048356" s="75"/>
    </row>
    <row r="1048357" s="53" customFormat="1" spans="7:10">
      <c r="G1048357" s="88"/>
      <c r="H1048357" s="75"/>
      <c r="J1048357" s="75"/>
    </row>
    <row r="1048358" s="53" customFormat="1" spans="7:10">
      <c r="G1048358" s="88"/>
      <c r="H1048358" s="75"/>
      <c r="J1048358" s="75"/>
    </row>
    <row r="1048359" s="53" customFormat="1" spans="7:10">
      <c r="G1048359" s="88"/>
      <c r="H1048359" s="75"/>
      <c r="J1048359" s="75"/>
    </row>
    <row r="1048360" s="53" customFormat="1" spans="7:10">
      <c r="G1048360" s="88"/>
      <c r="H1048360" s="75"/>
      <c r="J1048360" s="75"/>
    </row>
    <row r="1048361" s="53" customFormat="1" spans="7:10">
      <c r="G1048361" s="88"/>
      <c r="H1048361" s="75"/>
      <c r="J1048361" s="75"/>
    </row>
    <row r="1048362" s="53" customFormat="1" spans="7:10">
      <c r="G1048362" s="88"/>
      <c r="H1048362" s="75"/>
      <c r="J1048362" s="75"/>
    </row>
    <row r="1048363" s="53" customFormat="1" spans="7:10">
      <c r="G1048363" s="88"/>
      <c r="H1048363" s="75"/>
      <c r="J1048363" s="75"/>
    </row>
    <row r="1048364" s="53" customFormat="1" spans="7:10">
      <c r="G1048364" s="88"/>
      <c r="H1048364" s="75"/>
      <c r="J1048364" s="75"/>
    </row>
    <row r="1048365" s="53" customFormat="1" spans="7:10">
      <c r="G1048365" s="88"/>
      <c r="H1048365" s="75"/>
      <c r="J1048365" s="75"/>
    </row>
    <row r="1048366" s="53" customFormat="1" spans="7:10">
      <c r="G1048366" s="88"/>
      <c r="H1048366" s="75"/>
      <c r="J1048366" s="75"/>
    </row>
    <row r="1048367" s="53" customFormat="1" spans="7:10">
      <c r="G1048367" s="88"/>
      <c r="H1048367" s="75"/>
      <c r="J1048367" s="75"/>
    </row>
    <row r="1048368" s="53" customFormat="1" spans="7:10">
      <c r="G1048368" s="88"/>
      <c r="H1048368" s="75"/>
      <c r="J1048368" s="75"/>
    </row>
    <row r="1048369" s="53" customFormat="1" spans="7:10">
      <c r="G1048369" s="88"/>
      <c r="H1048369" s="75"/>
      <c r="J1048369" s="75"/>
    </row>
    <row r="1048370" s="53" customFormat="1" spans="7:10">
      <c r="G1048370" s="88"/>
      <c r="H1048370" s="75"/>
      <c r="J1048370" s="75"/>
    </row>
    <row r="1048371" s="53" customFormat="1" spans="7:10">
      <c r="G1048371" s="88"/>
      <c r="H1048371" s="75"/>
      <c r="J1048371" s="75"/>
    </row>
    <row r="1048372" s="53" customFormat="1" spans="7:10">
      <c r="G1048372" s="88"/>
      <c r="H1048372" s="75"/>
      <c r="J1048372" s="75"/>
    </row>
    <row r="1048373" s="53" customFormat="1" spans="7:10">
      <c r="G1048373" s="88"/>
      <c r="H1048373" s="75"/>
      <c r="J1048373" s="75"/>
    </row>
    <row r="1048374" s="53" customFormat="1" spans="7:10">
      <c r="G1048374" s="88"/>
      <c r="H1048374" s="75"/>
      <c r="J1048374" s="75"/>
    </row>
    <row r="1048375" s="53" customFormat="1" spans="7:10">
      <c r="G1048375" s="88"/>
      <c r="H1048375" s="75"/>
      <c r="J1048375" s="75"/>
    </row>
    <row r="1048376" s="53" customFormat="1" spans="7:10">
      <c r="G1048376" s="88"/>
      <c r="H1048376" s="75"/>
      <c r="J1048376" s="75"/>
    </row>
    <row r="1048377" s="53" customFormat="1" spans="7:10">
      <c r="G1048377" s="88"/>
      <c r="H1048377" s="75"/>
      <c r="J1048377" s="75"/>
    </row>
    <row r="1048378" s="53" customFormat="1" spans="7:10">
      <c r="G1048378" s="88"/>
      <c r="H1048378" s="75"/>
      <c r="J1048378" s="75"/>
    </row>
    <row r="1048379" s="53" customFormat="1" spans="7:10">
      <c r="G1048379" s="88"/>
      <c r="H1048379" s="75"/>
      <c r="J1048379" s="75"/>
    </row>
    <row r="1048380" s="53" customFormat="1" spans="7:10">
      <c r="G1048380" s="88"/>
      <c r="H1048380" s="75"/>
      <c r="J1048380" s="75"/>
    </row>
    <row r="1048381" s="53" customFormat="1" spans="7:10">
      <c r="G1048381" s="88"/>
      <c r="H1048381" s="75"/>
      <c r="J1048381" s="75"/>
    </row>
    <row r="1048382" s="53" customFormat="1" spans="7:10">
      <c r="G1048382" s="88"/>
      <c r="H1048382" s="75"/>
      <c r="J1048382" s="75"/>
    </row>
    <row r="1048383" s="53" customFormat="1" spans="7:10">
      <c r="G1048383" s="88"/>
      <c r="H1048383" s="75"/>
      <c r="J1048383" s="75"/>
    </row>
    <row r="1048384" s="53" customFormat="1" spans="7:10">
      <c r="G1048384" s="88"/>
      <c r="H1048384" s="75"/>
      <c r="J1048384" s="75"/>
    </row>
    <row r="1048385" s="53" customFormat="1" spans="7:10">
      <c r="G1048385" s="88"/>
      <c r="H1048385" s="75"/>
      <c r="J1048385" s="75"/>
    </row>
    <row r="1048386" s="53" customFormat="1" spans="7:10">
      <c r="G1048386" s="88"/>
      <c r="H1048386" s="75"/>
      <c r="J1048386" s="75"/>
    </row>
    <row r="1048387" s="53" customFormat="1" spans="7:10">
      <c r="G1048387" s="88"/>
      <c r="H1048387" s="75"/>
      <c r="J1048387" s="75"/>
    </row>
    <row r="1048388" s="53" customFormat="1" spans="7:10">
      <c r="G1048388" s="88"/>
      <c r="H1048388" s="75"/>
      <c r="J1048388" s="75"/>
    </row>
    <row r="1048389" s="53" customFormat="1" spans="7:10">
      <c r="G1048389" s="88"/>
      <c r="H1048389" s="75"/>
      <c r="J1048389" s="75"/>
    </row>
    <row r="1048390" s="53" customFormat="1" spans="7:10">
      <c r="G1048390" s="88"/>
      <c r="H1048390" s="75"/>
      <c r="J1048390" s="75"/>
    </row>
    <row r="1048391" s="53" customFormat="1" spans="7:10">
      <c r="G1048391" s="88"/>
      <c r="H1048391" s="75"/>
      <c r="J1048391" s="75"/>
    </row>
    <row r="1048392" s="53" customFormat="1" spans="7:10">
      <c r="G1048392" s="88"/>
      <c r="H1048392" s="75"/>
      <c r="J1048392" s="75"/>
    </row>
    <row r="1048393" s="53" customFormat="1" spans="7:10">
      <c r="G1048393" s="88"/>
      <c r="H1048393" s="75"/>
      <c r="J1048393" s="75"/>
    </row>
    <row r="1048394" s="53" customFormat="1" spans="7:10">
      <c r="G1048394" s="88"/>
      <c r="H1048394" s="75"/>
      <c r="J1048394" s="75"/>
    </row>
    <row r="1048395" s="53" customFormat="1" spans="7:10">
      <c r="G1048395" s="88"/>
      <c r="H1048395" s="75"/>
      <c r="J1048395" s="75"/>
    </row>
    <row r="1048396" s="53" customFormat="1" spans="7:10">
      <c r="G1048396" s="88"/>
      <c r="H1048396" s="75"/>
      <c r="J1048396" s="75"/>
    </row>
    <row r="1048397" s="53" customFormat="1" spans="7:10">
      <c r="G1048397" s="88"/>
      <c r="H1048397" s="75"/>
      <c r="J1048397" s="75"/>
    </row>
    <row r="1048398" s="53" customFormat="1" spans="7:10">
      <c r="G1048398" s="88"/>
      <c r="H1048398" s="75"/>
      <c r="J1048398" s="75"/>
    </row>
    <row r="1048399" s="53" customFormat="1" spans="7:10">
      <c r="G1048399" s="88"/>
      <c r="H1048399" s="75"/>
      <c r="J1048399" s="75"/>
    </row>
    <row r="1048400" s="53" customFormat="1" spans="7:10">
      <c r="G1048400" s="88"/>
      <c r="H1048400" s="75"/>
      <c r="J1048400" s="75"/>
    </row>
    <row r="1048401" s="53" customFormat="1" spans="7:10">
      <c r="G1048401" s="88"/>
      <c r="H1048401" s="75"/>
      <c r="J1048401" s="75"/>
    </row>
    <row r="1048402" s="53" customFormat="1" spans="7:10">
      <c r="G1048402" s="88"/>
      <c r="H1048402" s="75"/>
      <c r="J1048402" s="75"/>
    </row>
    <row r="1048403" s="53" customFormat="1" spans="7:10">
      <c r="G1048403" s="88"/>
      <c r="H1048403" s="75"/>
      <c r="J1048403" s="75"/>
    </row>
    <row r="1048404" s="53" customFormat="1" spans="7:10">
      <c r="G1048404" s="88"/>
      <c r="H1048404" s="75"/>
      <c r="J1048404" s="75"/>
    </row>
    <row r="1048405" s="53" customFormat="1" spans="7:10">
      <c r="G1048405" s="88"/>
      <c r="H1048405" s="75"/>
      <c r="J1048405" s="75"/>
    </row>
    <row r="1048406" s="53" customFormat="1" spans="7:10">
      <c r="G1048406" s="88"/>
      <c r="H1048406" s="75"/>
      <c r="J1048406" s="75"/>
    </row>
    <row r="1048407" s="53" customFormat="1" spans="7:10">
      <c r="G1048407" s="88"/>
      <c r="H1048407" s="75"/>
      <c r="J1048407" s="75"/>
    </row>
    <row r="1048408" s="53" customFormat="1" spans="7:10">
      <c r="G1048408" s="88"/>
      <c r="H1048408" s="75"/>
      <c r="J1048408" s="75"/>
    </row>
    <row r="1048409" s="53" customFormat="1" spans="7:10">
      <c r="G1048409" s="88"/>
      <c r="H1048409" s="75"/>
      <c r="J1048409" s="75"/>
    </row>
    <row r="1048410" s="53" customFormat="1" spans="7:10">
      <c r="G1048410" s="88"/>
      <c r="H1048410" s="75"/>
      <c r="J1048410" s="75"/>
    </row>
    <row r="1048411" s="53" customFormat="1" spans="7:10">
      <c r="G1048411" s="88"/>
      <c r="H1048411" s="75"/>
      <c r="J1048411" s="75"/>
    </row>
    <row r="1048412" s="53" customFormat="1" spans="7:10">
      <c r="G1048412" s="88"/>
      <c r="H1048412" s="75"/>
      <c r="J1048412" s="75"/>
    </row>
    <row r="1048413" s="53" customFormat="1" spans="7:10">
      <c r="G1048413" s="88"/>
      <c r="H1048413" s="75"/>
      <c r="J1048413" s="75"/>
    </row>
    <row r="1048414" s="53" customFormat="1" spans="7:10">
      <c r="G1048414" s="88"/>
      <c r="H1048414" s="75"/>
      <c r="J1048414" s="75"/>
    </row>
    <row r="1048415" s="53" customFormat="1" spans="7:10">
      <c r="G1048415" s="88"/>
      <c r="H1048415" s="75"/>
      <c r="J1048415" s="75"/>
    </row>
    <row r="1048416" s="53" customFormat="1" spans="7:10">
      <c r="G1048416" s="88"/>
      <c r="H1048416" s="75"/>
      <c r="J1048416" s="75"/>
    </row>
    <row r="1048417" s="53" customFormat="1" spans="7:10">
      <c r="G1048417" s="88"/>
      <c r="H1048417" s="75"/>
      <c r="J1048417" s="75"/>
    </row>
    <row r="1048418" s="53" customFormat="1" spans="7:10">
      <c r="G1048418" s="88"/>
      <c r="H1048418" s="75"/>
      <c r="J1048418" s="75"/>
    </row>
    <row r="1048419" s="53" customFormat="1" spans="7:10">
      <c r="G1048419" s="88"/>
      <c r="H1048419" s="75"/>
      <c r="J1048419" s="75"/>
    </row>
    <row r="1048420" s="53" customFormat="1" spans="7:10">
      <c r="G1048420" s="88"/>
      <c r="H1048420" s="75"/>
      <c r="J1048420" s="75"/>
    </row>
    <row r="1048421" s="53" customFormat="1" spans="7:10">
      <c r="G1048421" s="88"/>
      <c r="H1048421" s="75"/>
      <c r="J1048421" s="75"/>
    </row>
    <row r="1048422" s="53" customFormat="1" spans="7:10">
      <c r="G1048422" s="88"/>
      <c r="H1048422" s="75"/>
      <c r="J1048422" s="75"/>
    </row>
    <row r="1048423" s="53" customFormat="1" spans="7:10">
      <c r="G1048423" s="88"/>
      <c r="H1048423" s="75"/>
      <c r="J1048423" s="75"/>
    </row>
    <row r="1048424" s="53" customFormat="1" spans="7:10">
      <c r="G1048424" s="88"/>
      <c r="H1048424" s="75"/>
      <c r="J1048424" s="75"/>
    </row>
    <row r="1048425" s="53" customFormat="1" spans="7:10">
      <c r="G1048425" s="88"/>
      <c r="H1048425" s="75"/>
      <c r="J1048425" s="75"/>
    </row>
    <row r="1048426" s="53" customFormat="1" spans="7:10">
      <c r="G1048426" s="88"/>
      <c r="H1048426" s="75"/>
      <c r="J1048426" s="75"/>
    </row>
    <row r="1048427" s="53" customFormat="1" spans="7:10">
      <c r="G1048427" s="88"/>
      <c r="H1048427" s="75"/>
      <c r="J1048427" s="75"/>
    </row>
    <row r="1048428" s="53" customFormat="1" spans="7:10">
      <c r="G1048428" s="88"/>
      <c r="H1048428" s="75"/>
      <c r="J1048428" s="75"/>
    </row>
    <row r="1048429" s="53" customFormat="1" spans="7:10">
      <c r="G1048429" s="88"/>
      <c r="H1048429" s="75"/>
      <c r="J1048429" s="75"/>
    </row>
    <row r="1048430" s="53" customFormat="1" spans="7:10">
      <c r="G1048430" s="88"/>
      <c r="H1048430" s="75"/>
      <c r="J1048430" s="75"/>
    </row>
    <row r="1048431" s="53" customFormat="1" spans="7:10">
      <c r="G1048431" s="88"/>
      <c r="H1048431" s="75"/>
      <c r="J1048431" s="75"/>
    </row>
    <row r="1048432" s="53" customFormat="1" spans="7:10">
      <c r="G1048432" s="88"/>
      <c r="H1048432" s="75"/>
      <c r="J1048432" s="75"/>
    </row>
    <row r="1048433" s="53" customFormat="1" spans="7:10">
      <c r="G1048433" s="88"/>
      <c r="H1048433" s="75"/>
      <c r="J1048433" s="75"/>
    </row>
    <row r="1048434" s="53" customFormat="1" spans="7:10">
      <c r="G1048434" s="88"/>
      <c r="H1048434" s="75"/>
      <c r="J1048434" s="75"/>
    </row>
    <row r="1048435" s="53" customFormat="1" spans="7:10">
      <c r="G1048435" s="88"/>
      <c r="H1048435" s="75"/>
      <c r="J1048435" s="75"/>
    </row>
    <row r="1048436" s="53" customFormat="1" spans="7:10">
      <c r="G1048436" s="88"/>
      <c r="H1048436" s="75"/>
      <c r="J1048436" s="75"/>
    </row>
    <row r="1048437" s="53" customFormat="1" spans="7:10">
      <c r="G1048437" s="88"/>
      <c r="H1048437" s="75"/>
      <c r="J1048437" s="75"/>
    </row>
    <row r="1048438" s="53" customFormat="1" spans="7:10">
      <c r="G1048438" s="88"/>
      <c r="H1048438" s="75"/>
      <c r="J1048438" s="75"/>
    </row>
    <row r="1048439" s="53" customFormat="1" spans="7:10">
      <c r="G1048439" s="88"/>
      <c r="H1048439" s="75"/>
      <c r="J1048439" s="75"/>
    </row>
    <row r="1048440" s="53" customFormat="1" spans="7:10">
      <c r="G1048440" s="88"/>
      <c r="H1048440" s="75"/>
      <c r="J1048440" s="75"/>
    </row>
    <row r="1048441" s="53" customFormat="1" spans="7:10">
      <c r="G1048441" s="88"/>
      <c r="H1048441" s="75"/>
      <c r="J1048441" s="75"/>
    </row>
    <row r="1048442" s="53" customFormat="1" spans="7:10">
      <c r="G1048442" s="88"/>
      <c r="H1048442" s="75"/>
      <c r="J1048442" s="75"/>
    </row>
    <row r="1048443" s="53" customFormat="1" spans="7:10">
      <c r="G1048443" s="88"/>
      <c r="H1048443" s="75"/>
      <c r="J1048443" s="75"/>
    </row>
    <row r="1048444" s="53" customFormat="1" spans="7:10">
      <c r="G1048444" s="88"/>
      <c r="H1048444" s="75"/>
      <c r="J1048444" s="75"/>
    </row>
    <row r="1048445" s="53" customFormat="1" spans="7:10">
      <c r="G1048445" s="88"/>
      <c r="H1048445" s="75"/>
      <c r="J1048445" s="75"/>
    </row>
    <row r="1048446" s="53" customFormat="1" spans="7:10">
      <c r="G1048446" s="88"/>
      <c r="H1048446" s="75"/>
      <c r="J1048446" s="75"/>
    </row>
    <row r="1048447" s="53" customFormat="1" spans="7:10">
      <c r="G1048447" s="88"/>
      <c r="H1048447" s="75"/>
      <c r="J1048447" s="75"/>
    </row>
    <row r="1048448" s="53" customFormat="1" spans="7:10">
      <c r="G1048448" s="88"/>
      <c r="H1048448" s="75"/>
      <c r="J1048448" s="75"/>
    </row>
    <row r="1048449" s="53" customFormat="1" spans="7:10">
      <c r="G1048449" s="88"/>
      <c r="H1048449" s="75"/>
      <c r="J1048449" s="75"/>
    </row>
    <row r="1048450" s="53" customFormat="1" spans="7:10">
      <c r="G1048450" s="88"/>
      <c r="H1048450" s="75"/>
      <c r="J1048450" s="75"/>
    </row>
    <row r="1048451" s="53" customFormat="1" spans="7:10">
      <c r="G1048451" s="88"/>
      <c r="H1048451" s="75"/>
      <c r="J1048451" s="75"/>
    </row>
    <row r="1048452" s="53" customFormat="1" spans="7:10">
      <c r="G1048452" s="88"/>
      <c r="H1048452" s="75"/>
      <c r="J1048452" s="75"/>
    </row>
    <row r="1048453" s="53" customFormat="1" spans="7:10">
      <c r="G1048453" s="88"/>
      <c r="H1048453" s="75"/>
      <c r="J1048453" s="75"/>
    </row>
    <row r="1048454" s="53" customFormat="1" spans="7:10">
      <c r="G1048454" s="88"/>
      <c r="H1048454" s="75"/>
      <c r="J1048454" s="75"/>
    </row>
    <row r="1048455" s="53" customFormat="1" spans="7:10">
      <c r="G1048455" s="88"/>
      <c r="H1048455" s="75"/>
      <c r="J1048455" s="75"/>
    </row>
    <row r="1048456" s="53" customFormat="1" spans="7:10">
      <c r="G1048456" s="88"/>
      <c r="H1048456" s="75"/>
      <c r="J1048456" s="75"/>
    </row>
    <row r="1048457" s="53" customFormat="1" spans="7:10">
      <c r="G1048457" s="88"/>
      <c r="H1048457" s="75"/>
      <c r="J1048457" s="75"/>
    </row>
    <row r="1048458" s="53" customFormat="1" spans="7:10">
      <c r="G1048458" s="88"/>
      <c r="H1048458" s="75"/>
      <c r="J1048458" s="75"/>
    </row>
    <row r="1048459" s="53" customFormat="1" spans="7:10">
      <c r="G1048459" s="88"/>
      <c r="H1048459" s="75"/>
      <c r="J1048459" s="75"/>
    </row>
    <row r="1048460" s="53" customFormat="1" spans="7:10">
      <c r="G1048460" s="88"/>
      <c r="H1048460" s="75"/>
      <c r="J1048460" s="75"/>
    </row>
    <row r="1048461" s="53" customFormat="1" spans="7:10">
      <c r="G1048461" s="88"/>
      <c r="H1048461" s="75"/>
      <c r="J1048461" s="75"/>
    </row>
    <row r="1048462" s="53" customFormat="1" spans="7:10">
      <c r="G1048462" s="88"/>
      <c r="H1048462" s="75"/>
      <c r="J1048462" s="75"/>
    </row>
    <row r="1048463" s="53" customFormat="1" spans="7:10">
      <c r="G1048463" s="88"/>
      <c r="H1048463" s="75"/>
      <c r="J1048463" s="75"/>
    </row>
    <row r="1048464" s="53" customFormat="1" spans="7:10">
      <c r="G1048464" s="88"/>
      <c r="H1048464" s="75"/>
      <c r="J1048464" s="75"/>
    </row>
    <row r="1048465" s="53" customFormat="1" spans="7:10">
      <c r="G1048465" s="88"/>
      <c r="H1048465" s="75"/>
      <c r="J1048465" s="75"/>
    </row>
    <row r="1048466" s="53" customFormat="1" spans="7:10">
      <c r="G1048466" s="88"/>
      <c r="H1048466" s="75"/>
      <c r="J1048466" s="75"/>
    </row>
    <row r="1048467" s="53" customFormat="1" spans="7:10">
      <c r="G1048467" s="88"/>
      <c r="H1048467" s="75"/>
      <c r="J1048467" s="75"/>
    </row>
    <row r="1048468" s="53" customFormat="1" spans="7:10">
      <c r="G1048468" s="88"/>
      <c r="H1048468" s="75"/>
      <c r="J1048468" s="75"/>
    </row>
    <row r="1048469" s="53" customFormat="1" spans="7:10">
      <c r="G1048469" s="88"/>
      <c r="H1048469" s="75"/>
      <c r="J1048469" s="75"/>
    </row>
    <row r="1048470" s="53" customFormat="1" spans="7:10">
      <c r="G1048470" s="88"/>
      <c r="H1048470" s="75"/>
      <c r="J1048470" s="75"/>
    </row>
    <row r="1048471" s="53" customFormat="1" spans="7:10">
      <c r="G1048471" s="88"/>
      <c r="H1048471" s="75"/>
      <c r="J1048471" s="75"/>
    </row>
    <row r="1048472" s="53" customFormat="1" spans="7:10">
      <c r="G1048472" s="88"/>
      <c r="H1048472" s="75"/>
      <c r="J1048472" s="75"/>
    </row>
    <row r="1048473" s="53" customFormat="1" spans="7:10">
      <c r="G1048473" s="88"/>
      <c r="H1048473" s="75"/>
      <c r="J1048473" s="75"/>
    </row>
    <row r="1048474" s="53" customFormat="1" spans="7:10">
      <c r="G1048474" s="88"/>
      <c r="H1048474" s="75"/>
      <c r="J1048474" s="75"/>
    </row>
    <row r="1048475" s="53" customFormat="1" spans="7:10">
      <c r="G1048475" s="88"/>
      <c r="H1048475" s="75"/>
      <c r="J1048475" s="75"/>
    </row>
    <row r="1048476" s="53" customFormat="1" spans="7:10">
      <c r="G1048476" s="88"/>
      <c r="H1048476" s="75"/>
      <c r="J1048476" s="75"/>
    </row>
    <row r="1048477" s="53" customFormat="1" spans="7:10">
      <c r="G1048477" s="88"/>
      <c r="H1048477" s="75"/>
      <c r="J1048477" s="75"/>
    </row>
    <row r="1048478" s="53" customFormat="1" spans="7:10">
      <c r="G1048478" s="88"/>
      <c r="H1048478" s="75"/>
      <c r="J1048478" s="75"/>
    </row>
    <row r="1048479" s="53" customFormat="1" spans="7:10">
      <c r="G1048479" s="88"/>
      <c r="H1048479" s="75"/>
      <c r="J1048479" s="75"/>
    </row>
    <row r="1048480" s="53" customFormat="1" spans="7:10">
      <c r="G1048480" s="88"/>
      <c r="H1048480" s="75"/>
      <c r="J1048480" s="75"/>
    </row>
    <row r="1048481" s="53" customFormat="1" spans="7:10">
      <c r="G1048481" s="88"/>
      <c r="H1048481" s="75"/>
      <c r="J1048481" s="75"/>
    </row>
    <row r="1048482" s="53" customFormat="1" spans="7:10">
      <c r="G1048482" s="88"/>
      <c r="H1048482" s="75"/>
      <c r="J1048482" s="75"/>
    </row>
    <row r="1048483" s="53" customFormat="1" spans="7:10">
      <c r="G1048483" s="88"/>
      <c r="H1048483" s="75"/>
      <c r="J1048483" s="75"/>
    </row>
    <row r="1048484" s="53" customFormat="1" spans="7:10">
      <c r="G1048484" s="88"/>
      <c r="H1048484" s="75"/>
      <c r="J1048484" s="75"/>
    </row>
    <row r="1048485" s="53" customFormat="1" spans="7:10">
      <c r="G1048485" s="88"/>
      <c r="H1048485" s="75"/>
      <c r="J1048485" s="75"/>
    </row>
    <row r="1048486" s="53" customFormat="1" spans="7:10">
      <c r="G1048486" s="88"/>
      <c r="H1048486" s="75"/>
      <c r="J1048486" s="75"/>
    </row>
    <row r="1048487" s="53" customFormat="1" spans="7:10">
      <c r="G1048487" s="88"/>
      <c r="H1048487" s="75"/>
      <c r="J1048487" s="75"/>
    </row>
    <row r="1048488" s="53" customFormat="1" spans="7:10">
      <c r="G1048488" s="88"/>
      <c r="H1048488" s="75"/>
      <c r="J1048488" s="75"/>
    </row>
    <row r="1048489" s="53" customFormat="1" spans="7:10">
      <c r="G1048489" s="88"/>
      <c r="H1048489" s="75"/>
      <c r="J1048489" s="75"/>
    </row>
    <row r="1048490" s="53" customFormat="1" spans="7:10">
      <c r="G1048490" s="88"/>
      <c r="H1048490" s="75"/>
      <c r="J1048490" s="75"/>
    </row>
    <row r="1048491" s="53" customFormat="1" spans="7:10">
      <c r="G1048491" s="88"/>
      <c r="H1048491" s="75"/>
      <c r="J1048491" s="75"/>
    </row>
    <row r="1048492" s="53" customFormat="1" spans="7:10">
      <c r="G1048492" s="88"/>
      <c r="H1048492" s="75"/>
      <c r="J1048492" s="75"/>
    </row>
    <row r="1048493" s="53" customFormat="1" spans="7:10">
      <c r="G1048493" s="88"/>
      <c r="H1048493" s="75"/>
      <c r="J1048493" s="75"/>
    </row>
    <row r="1048494" s="53" customFormat="1" spans="7:10">
      <c r="G1048494" s="88"/>
      <c r="H1048494" s="75"/>
      <c r="J1048494" s="75"/>
    </row>
    <row r="1048495" s="53" customFormat="1" spans="7:10">
      <c r="G1048495" s="88"/>
      <c r="H1048495" s="75"/>
      <c r="J1048495" s="75"/>
    </row>
    <row r="1048496" s="53" customFormat="1" spans="7:10">
      <c r="G1048496" s="88"/>
      <c r="H1048496" s="75"/>
      <c r="J1048496" s="75"/>
    </row>
    <row r="1048497" s="53" customFormat="1" spans="7:10">
      <c r="G1048497" s="88"/>
      <c r="H1048497" s="75"/>
      <c r="J1048497" s="75"/>
    </row>
    <row r="1048498" s="53" customFormat="1" spans="7:10">
      <c r="G1048498" s="88"/>
      <c r="H1048498" s="75"/>
      <c r="J1048498" s="75"/>
    </row>
    <row r="1048499" s="53" customFormat="1" spans="7:10">
      <c r="G1048499" s="88"/>
      <c r="H1048499" s="75"/>
      <c r="J1048499" s="75"/>
    </row>
    <row r="1048500" s="53" customFormat="1" spans="7:10">
      <c r="G1048500" s="88"/>
      <c r="H1048500" s="75"/>
      <c r="J1048500" s="75"/>
    </row>
    <row r="1048501" s="53" customFormat="1" spans="7:10">
      <c r="G1048501" s="88"/>
      <c r="H1048501" s="75"/>
      <c r="J1048501" s="75"/>
    </row>
    <row r="1048502" s="53" customFormat="1" spans="7:10">
      <c r="G1048502" s="88"/>
      <c r="H1048502" s="75"/>
      <c r="J1048502" s="75"/>
    </row>
    <row r="1048503" s="53" customFormat="1" spans="7:10">
      <c r="G1048503" s="88"/>
      <c r="H1048503" s="75"/>
      <c r="J1048503" s="75"/>
    </row>
    <row r="1048504" s="53" customFormat="1" spans="7:10">
      <c r="G1048504" s="88"/>
      <c r="H1048504" s="75"/>
      <c r="J1048504" s="75"/>
    </row>
    <row r="1048505" s="53" customFormat="1" spans="7:10">
      <c r="G1048505" s="88"/>
      <c r="H1048505" s="75"/>
      <c r="J1048505" s="75"/>
    </row>
    <row r="1048506" s="53" customFormat="1" spans="7:10">
      <c r="G1048506" s="88"/>
      <c r="H1048506" s="75"/>
      <c r="J1048506" s="75"/>
    </row>
    <row r="1048507" s="53" customFormat="1" spans="7:10">
      <c r="G1048507" s="88"/>
      <c r="H1048507" s="75"/>
      <c r="J1048507" s="75"/>
    </row>
    <row r="1048508" s="53" customFormat="1" spans="7:10">
      <c r="G1048508" s="88"/>
      <c r="H1048508" s="75"/>
      <c r="J1048508" s="75"/>
    </row>
    <row r="1048509" s="53" customFormat="1" spans="7:10">
      <c r="G1048509" s="88"/>
      <c r="H1048509" s="75"/>
      <c r="J1048509" s="75"/>
    </row>
    <row r="1048510" s="53" customFormat="1" spans="7:10">
      <c r="G1048510" s="88"/>
      <c r="H1048510" s="75"/>
      <c r="J1048510" s="75"/>
    </row>
    <row r="1048511" s="53" customFormat="1" spans="7:10">
      <c r="G1048511" s="88"/>
      <c r="H1048511" s="75"/>
      <c r="J1048511" s="75"/>
    </row>
    <row r="1048512" s="53" customFormat="1" spans="7:10">
      <c r="G1048512" s="88"/>
      <c r="H1048512" s="75"/>
      <c r="J1048512" s="75"/>
    </row>
    <row r="1048513" s="53" customFormat="1" spans="7:10">
      <c r="G1048513" s="88"/>
      <c r="H1048513" s="75"/>
      <c r="J1048513" s="75"/>
    </row>
    <row r="1048514" s="53" customFormat="1" spans="7:10">
      <c r="G1048514" s="88"/>
      <c r="H1048514" s="75"/>
      <c r="J1048514" s="75"/>
    </row>
    <row r="1048515" s="53" customFormat="1" spans="7:10">
      <c r="G1048515" s="88"/>
      <c r="H1048515" s="75"/>
      <c r="J1048515" s="75"/>
    </row>
    <row r="1048516" s="53" customFormat="1" spans="7:10">
      <c r="G1048516" s="88"/>
      <c r="H1048516" s="75"/>
      <c r="J1048516" s="75"/>
    </row>
    <row r="1048517" s="53" customFormat="1" spans="7:10">
      <c r="G1048517" s="88"/>
      <c r="H1048517" s="75"/>
      <c r="J1048517" s="75"/>
    </row>
    <row r="1048518" s="53" customFormat="1" spans="7:10">
      <c r="G1048518" s="88"/>
      <c r="H1048518" s="75"/>
      <c r="J1048518" s="75"/>
    </row>
    <row r="1048519" s="53" customFormat="1" spans="7:10">
      <c r="G1048519" s="88"/>
      <c r="H1048519" s="75"/>
      <c r="J1048519" s="75"/>
    </row>
    <row r="1048520" s="53" customFormat="1" spans="7:10">
      <c r="G1048520" s="88"/>
      <c r="H1048520" s="75"/>
      <c r="J1048520" s="75"/>
    </row>
    <row r="1048521" s="53" customFormat="1" spans="7:10">
      <c r="G1048521" s="88"/>
      <c r="H1048521" s="75"/>
      <c r="J1048521" s="75"/>
    </row>
    <row r="1048522" s="53" customFormat="1" spans="7:10">
      <c r="G1048522" s="88"/>
      <c r="H1048522" s="75"/>
      <c r="J1048522" s="75"/>
    </row>
    <row r="1048523" s="53" customFormat="1" spans="7:10">
      <c r="G1048523" s="88"/>
      <c r="H1048523" s="75"/>
      <c r="J1048523" s="75"/>
    </row>
    <row r="1048524" s="53" customFormat="1" spans="7:10">
      <c r="G1048524" s="88"/>
      <c r="H1048524" s="75"/>
      <c r="J1048524" s="75"/>
    </row>
    <row r="1048525" s="53" customFormat="1" spans="7:10">
      <c r="G1048525" s="88"/>
      <c r="H1048525" s="75"/>
      <c r="J1048525" s="75"/>
    </row>
    <row r="1048526" s="53" customFormat="1" spans="7:10">
      <c r="G1048526" s="88"/>
      <c r="H1048526" s="75"/>
      <c r="J1048526" s="75"/>
    </row>
    <row r="1048527" s="53" customFormat="1" spans="7:10">
      <c r="G1048527" s="88"/>
      <c r="H1048527" s="75"/>
      <c r="J1048527" s="75"/>
    </row>
    <row r="1048528" s="53" customFormat="1" spans="7:10">
      <c r="G1048528" s="88"/>
      <c r="H1048528" s="75"/>
      <c r="J1048528" s="75"/>
    </row>
    <row r="1048529" s="53" customFormat="1" spans="7:10">
      <c r="G1048529" s="88"/>
      <c r="H1048529" s="75"/>
      <c r="J1048529" s="75"/>
    </row>
    <row r="1048530" s="53" customFormat="1" spans="7:10">
      <c r="G1048530" s="88"/>
      <c r="H1048530" s="75"/>
      <c r="J1048530" s="75"/>
    </row>
    <row r="1048531" s="53" customFormat="1" spans="7:10">
      <c r="G1048531" s="88"/>
      <c r="H1048531" s="75"/>
      <c r="J1048531" s="75"/>
    </row>
    <row r="1048532" s="53" customFormat="1" spans="7:10">
      <c r="G1048532" s="88"/>
      <c r="H1048532" s="75"/>
      <c r="J1048532" s="75"/>
    </row>
    <row r="1048533" s="53" customFormat="1" spans="7:10">
      <c r="G1048533" s="88"/>
      <c r="H1048533" s="75"/>
      <c r="J1048533" s="75"/>
    </row>
    <row r="1048534" s="53" customFormat="1" spans="7:10">
      <c r="G1048534" s="88"/>
      <c r="H1048534" s="75"/>
      <c r="J1048534" s="75"/>
    </row>
    <row r="1048535" s="53" customFormat="1" spans="7:10">
      <c r="G1048535" s="88"/>
      <c r="H1048535" s="75"/>
      <c r="J1048535" s="75"/>
    </row>
    <row r="1048536" s="53" customFormat="1" spans="7:10">
      <c r="G1048536" s="88"/>
      <c r="H1048536" s="75"/>
      <c r="J1048536" s="75"/>
    </row>
    <row r="1048537" s="53" customFormat="1" spans="7:10">
      <c r="G1048537" s="88"/>
      <c r="H1048537" s="75"/>
      <c r="J1048537" s="75"/>
    </row>
    <row r="1048538" s="53" customFormat="1" spans="7:10">
      <c r="G1048538" s="88"/>
      <c r="H1048538" s="75"/>
      <c r="J1048538" s="75"/>
    </row>
    <row r="1048539" s="53" customFormat="1" spans="7:10">
      <c r="G1048539" s="88"/>
      <c r="H1048539" s="75"/>
      <c r="J1048539" s="75"/>
    </row>
    <row r="1048540" s="53" customFormat="1" spans="7:10">
      <c r="G1048540" s="88"/>
      <c r="H1048540" s="75"/>
      <c r="J1048540" s="75"/>
    </row>
    <row r="1048541" s="53" customFormat="1" spans="7:10">
      <c r="G1048541" s="88"/>
      <c r="H1048541" s="75"/>
      <c r="J1048541" s="75"/>
    </row>
    <row r="1048542" s="53" customFormat="1" spans="7:10">
      <c r="G1048542" s="88"/>
      <c r="H1048542" s="75"/>
      <c r="J1048542" s="75"/>
    </row>
    <row r="1048543" s="53" customFormat="1" spans="7:10">
      <c r="G1048543" s="88"/>
      <c r="H1048543" s="75"/>
      <c r="J1048543" s="75"/>
    </row>
    <row r="1048544" s="53" customFormat="1" spans="7:10">
      <c r="G1048544" s="88"/>
      <c r="H1048544" s="75"/>
      <c r="J1048544" s="75"/>
    </row>
    <row r="1048545" s="53" customFormat="1" spans="7:10">
      <c r="G1048545" s="88"/>
      <c r="H1048545" s="75"/>
      <c r="J1048545" s="75"/>
    </row>
    <row r="1048546" s="53" customFormat="1" spans="7:10">
      <c r="G1048546" s="88"/>
      <c r="H1048546" s="75"/>
      <c r="J1048546" s="75"/>
    </row>
    <row r="1048547" s="53" customFormat="1" spans="7:10">
      <c r="G1048547" s="88"/>
      <c r="H1048547" s="75"/>
      <c r="J1048547" s="75"/>
    </row>
    <row r="1048548" s="53" customFormat="1" spans="7:10">
      <c r="G1048548" s="88"/>
      <c r="H1048548" s="75"/>
      <c r="J1048548" s="75"/>
    </row>
    <row r="1048549" s="53" customFormat="1" spans="7:10">
      <c r="G1048549" s="88"/>
      <c r="H1048549" s="75"/>
      <c r="J1048549" s="75"/>
    </row>
    <row r="1048550" s="53" customFormat="1" spans="7:10">
      <c r="G1048550" s="88"/>
      <c r="H1048550" s="75"/>
      <c r="J1048550" s="75"/>
    </row>
    <row r="1048551" s="53" customFormat="1" spans="7:10">
      <c r="G1048551" s="88"/>
      <c r="H1048551" s="75"/>
      <c r="J1048551" s="75"/>
    </row>
    <row r="1048552" s="53" customFormat="1" spans="7:10">
      <c r="G1048552" s="88"/>
      <c r="H1048552" s="75"/>
      <c r="J1048552" s="75"/>
    </row>
    <row r="1048553" s="53" customFormat="1" spans="7:10">
      <c r="G1048553" s="88"/>
      <c r="H1048553" s="75"/>
      <c r="J1048553" s="75"/>
    </row>
    <row r="1048554" s="53" customFormat="1" spans="7:10">
      <c r="G1048554" s="88"/>
      <c r="H1048554" s="75"/>
      <c r="J1048554" s="75"/>
    </row>
    <row r="1048555" s="53" customFormat="1" spans="7:10">
      <c r="G1048555" s="88"/>
      <c r="H1048555" s="75"/>
      <c r="J1048555" s="75"/>
    </row>
    <row r="1048556" s="53" customFormat="1" spans="7:10">
      <c r="G1048556" s="88"/>
      <c r="H1048556" s="75"/>
      <c r="J1048556" s="75"/>
    </row>
    <row r="1048557" s="53" customFormat="1" spans="7:10">
      <c r="G1048557" s="88"/>
      <c r="H1048557" s="75"/>
      <c r="J1048557" s="75"/>
    </row>
    <row r="1048558" s="53" customFormat="1" spans="7:10">
      <c r="G1048558" s="88"/>
      <c r="H1048558" s="75"/>
      <c r="J1048558" s="75"/>
    </row>
    <row r="1048559" s="53" customFormat="1" spans="7:10">
      <c r="G1048559" s="88"/>
      <c r="H1048559" s="75"/>
      <c r="J1048559" s="75"/>
    </row>
    <row r="1048560" s="53" customFormat="1" spans="7:10">
      <c r="G1048560" s="88"/>
      <c r="H1048560" s="75"/>
      <c r="J1048560" s="75"/>
    </row>
    <row r="1048561" s="53" customFormat="1" spans="7:10">
      <c r="G1048561" s="88"/>
      <c r="H1048561" s="75"/>
      <c r="J1048561" s="75"/>
    </row>
    <row r="1048562" s="53" customFormat="1" spans="7:10">
      <c r="G1048562" s="88"/>
      <c r="H1048562" s="75"/>
      <c r="J1048562" s="75"/>
    </row>
    <row r="1048563" s="53" customFormat="1" spans="7:10">
      <c r="G1048563" s="88"/>
      <c r="H1048563" s="75"/>
      <c r="J1048563" s="75"/>
    </row>
    <row r="1048564" s="53" customFormat="1" spans="7:10">
      <c r="G1048564" s="88"/>
      <c r="H1048564" s="75"/>
      <c r="J1048564" s="75"/>
    </row>
    <row r="1048565" s="53" customFormat="1" spans="7:10">
      <c r="G1048565" s="88"/>
      <c r="H1048565" s="75"/>
      <c r="J1048565" s="75"/>
    </row>
    <row r="1048566" s="53" customFormat="1" spans="7:10">
      <c r="G1048566" s="88"/>
      <c r="H1048566" s="75"/>
      <c r="J1048566" s="75"/>
    </row>
    <row r="1048567" s="53" customFormat="1" spans="7:10">
      <c r="G1048567" s="88"/>
      <c r="H1048567" s="75"/>
      <c r="J1048567" s="75"/>
    </row>
    <row r="1048568" s="53" customFormat="1" spans="7:10">
      <c r="G1048568" s="88"/>
      <c r="H1048568" s="75"/>
      <c r="J1048568" s="75"/>
    </row>
    <row r="1048569" s="53" customFormat="1" spans="7:10">
      <c r="G1048569" s="88"/>
      <c r="H1048569" s="75"/>
      <c r="J1048569" s="75"/>
    </row>
    <row r="1048570" s="53" customFormat="1" spans="7:10">
      <c r="G1048570" s="88"/>
      <c r="H1048570" s="75"/>
      <c r="J1048570" s="75"/>
    </row>
    <row r="1048571" s="53" customFormat="1" spans="7:10">
      <c r="G1048571" s="88"/>
      <c r="H1048571" s="75"/>
      <c r="J1048571" s="75"/>
    </row>
  </sheetData>
  <mergeCells count="18">
    <mergeCell ref="A2:U2"/>
    <mergeCell ref="G3:O3"/>
    <mergeCell ref="P3:U3"/>
    <mergeCell ref="M4:P4"/>
    <mergeCell ref="R4:U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Q4:Q5"/>
  </mergeCells>
  <printOptions horizontalCentered="1"/>
  <pageMargins left="0.236111111111111" right="0.156944444444444" top="1.18055555555556" bottom="0.747916666666667" header="0.236111111111111" footer="0.118055555555556"/>
  <pageSetup paperSize="9" scale="67" firstPageNumber="9" fitToHeight="0" orientation="landscape" useFirstPageNumber="1" horizontalDpi="600"/>
  <headerFooter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0"/>
  <sheetViews>
    <sheetView workbookViewId="0">
      <selection activeCell="G2" sqref="G$1:G$1048576"/>
    </sheetView>
  </sheetViews>
  <sheetFormatPr defaultColWidth="9" defaultRowHeight="14.4"/>
  <sheetData>
    <row r="1" ht="20.4" spans="1:20">
      <c r="A1" s="1" t="s">
        <v>2294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2280</v>
      </c>
      <c r="B3" s="2"/>
      <c r="C3" s="2"/>
      <c r="D3" s="2"/>
      <c r="E3" s="2"/>
      <c r="F3" s="2"/>
      <c r="G3" s="2"/>
      <c r="H3" s="2"/>
      <c r="I3" s="2"/>
      <c r="J3" s="2"/>
      <c r="K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14">
        <v>3596</v>
      </c>
      <c r="B6" s="4" t="s">
        <v>1650</v>
      </c>
      <c r="C6" s="4" t="s">
        <v>2249</v>
      </c>
      <c r="D6" s="5">
        <v>44944</v>
      </c>
      <c r="E6" s="5">
        <v>45026</v>
      </c>
      <c r="F6" s="6"/>
      <c r="G6" s="4" t="s">
        <v>960</v>
      </c>
      <c r="H6" s="4" t="s">
        <v>1651</v>
      </c>
      <c r="I6" s="4" t="s">
        <v>27</v>
      </c>
      <c r="J6" s="4">
        <v>15.7</v>
      </c>
      <c r="K6" s="8">
        <v>3000</v>
      </c>
      <c r="L6" s="8">
        <v>47100</v>
      </c>
      <c r="M6" s="4">
        <v>10</v>
      </c>
      <c r="N6" s="8">
        <v>4710</v>
      </c>
      <c r="O6" s="8">
        <v>1413</v>
      </c>
      <c r="P6" s="6"/>
      <c r="Q6" s="6"/>
      <c r="R6" s="8">
        <v>3297</v>
      </c>
      <c r="S6" s="8">
        <v>3297</v>
      </c>
      <c r="T6" s="6"/>
    </row>
    <row r="7" ht="19.2" spans="1:20">
      <c r="A7" s="14">
        <v>3597</v>
      </c>
      <c r="B7" s="4" t="s">
        <v>1652</v>
      </c>
      <c r="C7" s="4" t="s">
        <v>2249</v>
      </c>
      <c r="D7" s="5">
        <v>44944</v>
      </c>
      <c r="E7" s="5">
        <v>45026</v>
      </c>
      <c r="F7" s="6"/>
      <c r="G7" s="4" t="s">
        <v>960</v>
      </c>
      <c r="H7" s="4" t="s">
        <v>1651</v>
      </c>
      <c r="I7" s="4" t="s">
        <v>27</v>
      </c>
      <c r="J7" s="4">
        <v>13.7</v>
      </c>
      <c r="K7" s="8">
        <v>3000</v>
      </c>
      <c r="L7" s="8">
        <v>41100</v>
      </c>
      <c r="M7" s="4">
        <v>10</v>
      </c>
      <c r="N7" s="8">
        <v>4110</v>
      </c>
      <c r="O7" s="8">
        <v>1233</v>
      </c>
      <c r="P7" s="6"/>
      <c r="Q7" s="6"/>
      <c r="R7" s="8">
        <v>2877</v>
      </c>
      <c r="S7" s="8">
        <v>2877</v>
      </c>
      <c r="T7" s="6"/>
    </row>
    <row r="8" ht="19.2" spans="1:20">
      <c r="A8" s="14">
        <v>3598</v>
      </c>
      <c r="B8" s="4" t="s">
        <v>1653</v>
      </c>
      <c r="C8" s="4" t="s">
        <v>2249</v>
      </c>
      <c r="D8" s="5">
        <v>44944</v>
      </c>
      <c r="E8" s="5">
        <v>45026</v>
      </c>
      <c r="F8" s="6"/>
      <c r="G8" s="4" t="s">
        <v>960</v>
      </c>
      <c r="H8" s="4" t="s">
        <v>1651</v>
      </c>
      <c r="I8" s="4" t="s">
        <v>27</v>
      </c>
      <c r="J8" s="4">
        <v>13</v>
      </c>
      <c r="K8" s="8">
        <v>3000</v>
      </c>
      <c r="L8" s="8">
        <v>39000</v>
      </c>
      <c r="M8" s="4">
        <v>10</v>
      </c>
      <c r="N8" s="8">
        <v>3900</v>
      </c>
      <c r="O8" s="8">
        <v>1170</v>
      </c>
      <c r="P8" s="6"/>
      <c r="Q8" s="6"/>
      <c r="R8" s="8">
        <v>2730</v>
      </c>
      <c r="S8" s="8">
        <v>2730</v>
      </c>
      <c r="T8" s="6"/>
    </row>
    <row r="9" ht="19.2" spans="1:20">
      <c r="A9" s="14">
        <v>3599</v>
      </c>
      <c r="B9" s="4" t="s">
        <v>1654</v>
      </c>
      <c r="C9" s="4" t="s">
        <v>2249</v>
      </c>
      <c r="D9" s="5">
        <v>44944</v>
      </c>
      <c r="E9" s="5">
        <v>45026</v>
      </c>
      <c r="F9" s="6"/>
      <c r="G9" s="4" t="s">
        <v>960</v>
      </c>
      <c r="H9" s="4" t="s">
        <v>1651</v>
      </c>
      <c r="I9" s="4" t="s">
        <v>27</v>
      </c>
      <c r="J9" s="4">
        <v>11.5</v>
      </c>
      <c r="K9" s="8">
        <v>3000</v>
      </c>
      <c r="L9" s="8">
        <v>34500</v>
      </c>
      <c r="M9" s="4">
        <v>10</v>
      </c>
      <c r="N9" s="8">
        <v>3450</v>
      </c>
      <c r="O9" s="8">
        <v>1035</v>
      </c>
      <c r="P9" s="6"/>
      <c r="Q9" s="6"/>
      <c r="R9" s="8">
        <v>2415</v>
      </c>
      <c r="S9" s="8">
        <v>2415</v>
      </c>
      <c r="T9" s="6"/>
    </row>
    <row r="10" ht="19.2" spans="1:20">
      <c r="A10" s="14">
        <v>3600</v>
      </c>
      <c r="B10" s="4" t="s">
        <v>1655</v>
      </c>
      <c r="C10" s="4" t="s">
        <v>2249</v>
      </c>
      <c r="D10" s="5">
        <v>44944</v>
      </c>
      <c r="E10" s="5">
        <v>45026</v>
      </c>
      <c r="F10" s="6"/>
      <c r="G10" s="4" t="s">
        <v>960</v>
      </c>
      <c r="H10" s="4" t="s">
        <v>1651</v>
      </c>
      <c r="I10" s="4" t="s">
        <v>27</v>
      </c>
      <c r="J10" s="4">
        <v>11</v>
      </c>
      <c r="K10" s="8">
        <v>3000</v>
      </c>
      <c r="L10" s="8">
        <v>33000</v>
      </c>
      <c r="M10" s="4">
        <v>10</v>
      </c>
      <c r="N10" s="8">
        <v>3300</v>
      </c>
      <c r="O10" s="8">
        <v>990</v>
      </c>
      <c r="P10" s="6"/>
      <c r="Q10" s="6"/>
      <c r="R10" s="8">
        <v>2310</v>
      </c>
      <c r="S10" s="8">
        <v>2310</v>
      </c>
      <c r="T10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7"/>
  <sheetViews>
    <sheetView workbookViewId="0">
      <selection activeCell="G2" sqref="G$1:G$1048576"/>
    </sheetView>
  </sheetViews>
  <sheetFormatPr defaultColWidth="9" defaultRowHeight="14.4" outlineLevelRow="6"/>
  <cols>
    <col min="5" max="5" width="8.86111111111111" customWidth="1"/>
  </cols>
  <sheetData>
    <row r="1" ht="20.4" spans="1:20">
      <c r="A1" s="1" t="s">
        <v>2295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2280</v>
      </c>
      <c r="B3" s="2"/>
      <c r="C3" s="2"/>
      <c r="D3" s="2"/>
      <c r="E3" s="2"/>
      <c r="F3" s="2"/>
      <c r="G3" s="2"/>
      <c r="H3" s="2"/>
      <c r="I3" s="2"/>
      <c r="J3" s="2"/>
      <c r="K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14">
        <v>3601</v>
      </c>
      <c r="B6" s="4" t="s">
        <v>1656</v>
      </c>
      <c r="C6" s="4" t="s">
        <v>2249</v>
      </c>
      <c r="D6" s="5">
        <v>44945</v>
      </c>
      <c r="E6" s="5">
        <v>44977</v>
      </c>
      <c r="F6" s="6"/>
      <c r="G6" s="4" t="s">
        <v>960</v>
      </c>
      <c r="H6" s="4" t="s">
        <v>1657</v>
      </c>
      <c r="I6" s="4" t="s">
        <v>27</v>
      </c>
      <c r="J6" s="4">
        <v>8</v>
      </c>
      <c r="K6" s="8">
        <v>3000</v>
      </c>
      <c r="L6" s="8">
        <v>24000</v>
      </c>
      <c r="M6" s="4">
        <v>10</v>
      </c>
      <c r="N6" s="8">
        <v>2400</v>
      </c>
      <c r="O6" s="8">
        <v>720</v>
      </c>
      <c r="P6" s="6"/>
      <c r="Q6" s="6"/>
      <c r="R6" s="8">
        <v>1680</v>
      </c>
      <c r="S6" s="8">
        <v>1680</v>
      </c>
      <c r="T6" s="6"/>
    </row>
    <row r="7" ht="28.8" spans="1:20">
      <c r="A7" s="14">
        <v>3602</v>
      </c>
      <c r="B7" s="4" t="s">
        <v>1658</v>
      </c>
      <c r="C7" s="4" t="s">
        <v>2249</v>
      </c>
      <c r="D7" s="5">
        <v>44945</v>
      </c>
      <c r="E7" s="5">
        <v>44977</v>
      </c>
      <c r="F7" s="6"/>
      <c r="G7" s="4" t="s">
        <v>960</v>
      </c>
      <c r="H7" s="4" t="s">
        <v>1657</v>
      </c>
      <c r="I7" s="4" t="s">
        <v>27</v>
      </c>
      <c r="J7" s="4">
        <v>13</v>
      </c>
      <c r="K7" s="8">
        <v>3000</v>
      </c>
      <c r="L7" s="8">
        <v>39000</v>
      </c>
      <c r="M7" s="4">
        <v>10</v>
      </c>
      <c r="N7" s="8">
        <v>3900</v>
      </c>
      <c r="O7" s="8">
        <v>1170</v>
      </c>
      <c r="P7" s="6"/>
      <c r="Q7" s="6"/>
      <c r="R7" s="8">
        <v>2730</v>
      </c>
      <c r="S7" s="8">
        <v>2730</v>
      </c>
      <c r="T7" s="6"/>
    </row>
  </sheetData>
  <mergeCells count="20">
    <mergeCell ref="A1:T1"/>
    <mergeCell ref="A2:D2"/>
    <mergeCell ref="A3:K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52"/>
  <sheetViews>
    <sheetView topLeftCell="A126" workbookViewId="0">
      <selection activeCell="G126" sqref="G$1:G$1048576"/>
    </sheetView>
  </sheetViews>
  <sheetFormatPr defaultColWidth="9" defaultRowHeight="14.4"/>
  <sheetData>
    <row r="1" ht="20.4" spans="1:20">
      <c r="A1" s="1" t="s">
        <v>2296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2297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4">
        <v>3603</v>
      </c>
      <c r="B6" s="4" t="s">
        <v>1659</v>
      </c>
      <c r="C6" s="4" t="s">
        <v>2249</v>
      </c>
      <c r="D6" s="5">
        <v>44927</v>
      </c>
      <c r="E6" s="5">
        <v>44957</v>
      </c>
      <c r="F6" s="6"/>
      <c r="G6" s="4" t="s">
        <v>25</v>
      </c>
      <c r="H6" s="4" t="s">
        <v>1660</v>
      </c>
      <c r="I6" s="4" t="s">
        <v>27</v>
      </c>
      <c r="J6" s="4">
        <v>5</v>
      </c>
      <c r="K6" s="8">
        <v>4410</v>
      </c>
      <c r="L6" s="8">
        <v>22050</v>
      </c>
      <c r="M6" s="4">
        <v>10</v>
      </c>
      <c r="N6" s="8">
        <v>2205</v>
      </c>
      <c r="O6" s="8">
        <v>110.25</v>
      </c>
      <c r="P6" s="6"/>
      <c r="Q6" s="8">
        <v>992.25</v>
      </c>
      <c r="R6" s="8">
        <v>1102.5</v>
      </c>
      <c r="S6" s="8">
        <v>2094.75</v>
      </c>
      <c r="T6" s="6"/>
    </row>
    <row r="7" ht="19.2" spans="1:20">
      <c r="A7" s="4">
        <v>3604</v>
      </c>
      <c r="B7" s="4" t="s">
        <v>1661</v>
      </c>
      <c r="C7" s="4" t="s">
        <v>2249</v>
      </c>
      <c r="D7" s="5">
        <v>44927</v>
      </c>
      <c r="E7" s="5">
        <v>44957</v>
      </c>
      <c r="F7" s="6"/>
      <c r="G7" s="4" t="s">
        <v>25</v>
      </c>
      <c r="H7" s="4" t="s">
        <v>1660</v>
      </c>
      <c r="I7" s="4" t="s">
        <v>27</v>
      </c>
      <c r="J7" s="4">
        <v>2</v>
      </c>
      <c r="K7" s="8">
        <v>4410</v>
      </c>
      <c r="L7" s="8">
        <v>8820</v>
      </c>
      <c r="M7" s="4">
        <v>10</v>
      </c>
      <c r="N7" s="8">
        <v>882</v>
      </c>
      <c r="O7" s="8">
        <v>44.1</v>
      </c>
      <c r="P7" s="6"/>
      <c r="Q7" s="8">
        <v>396.9</v>
      </c>
      <c r="R7" s="8">
        <v>441</v>
      </c>
      <c r="S7" s="8">
        <v>837.9</v>
      </c>
      <c r="T7" s="6"/>
    </row>
    <row r="8" ht="19.2" spans="1:20">
      <c r="A8" s="4">
        <v>3605</v>
      </c>
      <c r="B8" s="4" t="s">
        <v>1662</v>
      </c>
      <c r="C8" s="4" t="s">
        <v>2249</v>
      </c>
      <c r="D8" s="5">
        <v>44927</v>
      </c>
      <c r="E8" s="5">
        <v>44957</v>
      </c>
      <c r="F8" s="6"/>
      <c r="G8" s="4" t="s">
        <v>25</v>
      </c>
      <c r="H8" s="4" t="s">
        <v>1660</v>
      </c>
      <c r="I8" s="4" t="s">
        <v>27</v>
      </c>
      <c r="J8" s="4">
        <v>4</v>
      </c>
      <c r="K8" s="8">
        <v>4410</v>
      </c>
      <c r="L8" s="8">
        <v>17640</v>
      </c>
      <c r="M8" s="4">
        <v>10</v>
      </c>
      <c r="N8" s="8">
        <v>1764</v>
      </c>
      <c r="O8" s="8">
        <v>88.2</v>
      </c>
      <c r="P8" s="6"/>
      <c r="Q8" s="8">
        <v>793.8</v>
      </c>
      <c r="R8" s="8">
        <v>882</v>
      </c>
      <c r="S8" s="8">
        <v>1675.8</v>
      </c>
      <c r="T8" s="6"/>
    </row>
    <row r="9" ht="19.2" spans="1:20">
      <c r="A9" s="4">
        <v>3606</v>
      </c>
      <c r="B9" s="4" t="s">
        <v>1663</v>
      </c>
      <c r="C9" s="4" t="s">
        <v>2249</v>
      </c>
      <c r="D9" s="5">
        <v>44927</v>
      </c>
      <c r="E9" s="5">
        <v>44957</v>
      </c>
      <c r="F9" s="6"/>
      <c r="G9" s="4" t="s">
        <v>25</v>
      </c>
      <c r="H9" s="4" t="s">
        <v>1660</v>
      </c>
      <c r="I9" s="4" t="s">
        <v>27</v>
      </c>
      <c r="J9" s="4">
        <v>3</v>
      </c>
      <c r="K9" s="8">
        <v>4410</v>
      </c>
      <c r="L9" s="8">
        <v>13230</v>
      </c>
      <c r="M9" s="4">
        <v>10</v>
      </c>
      <c r="N9" s="8">
        <v>1323</v>
      </c>
      <c r="O9" s="8">
        <v>66.15</v>
      </c>
      <c r="P9" s="6"/>
      <c r="Q9" s="8">
        <v>595.35</v>
      </c>
      <c r="R9" s="8">
        <v>661.5</v>
      </c>
      <c r="S9" s="8">
        <v>1256.85</v>
      </c>
      <c r="T9" s="6"/>
    </row>
    <row r="10" ht="19.2" spans="1:20">
      <c r="A10" s="4">
        <v>3607</v>
      </c>
      <c r="B10" s="4" t="s">
        <v>1664</v>
      </c>
      <c r="C10" s="4" t="s">
        <v>2249</v>
      </c>
      <c r="D10" s="5">
        <v>44927</v>
      </c>
      <c r="E10" s="5">
        <v>44957</v>
      </c>
      <c r="F10" s="6"/>
      <c r="G10" s="4" t="s">
        <v>25</v>
      </c>
      <c r="H10" s="4" t="s">
        <v>1660</v>
      </c>
      <c r="I10" s="4" t="s">
        <v>27</v>
      </c>
      <c r="J10" s="4">
        <v>8</v>
      </c>
      <c r="K10" s="8">
        <v>4410</v>
      </c>
      <c r="L10" s="8">
        <v>35280</v>
      </c>
      <c r="M10" s="4">
        <v>10</v>
      </c>
      <c r="N10" s="8">
        <v>3528</v>
      </c>
      <c r="O10" s="8">
        <v>176.4</v>
      </c>
      <c r="P10" s="6"/>
      <c r="Q10" s="8">
        <v>1587.6</v>
      </c>
      <c r="R10" s="8">
        <v>1764</v>
      </c>
      <c r="S10" s="8">
        <v>3351.6</v>
      </c>
      <c r="T10" s="6"/>
    </row>
    <row r="11" ht="19.2" spans="1:20">
      <c r="A11" s="4">
        <v>3608</v>
      </c>
      <c r="B11" s="4" t="s">
        <v>1665</v>
      </c>
      <c r="C11" s="4" t="s">
        <v>2249</v>
      </c>
      <c r="D11" s="5">
        <v>44927</v>
      </c>
      <c r="E11" s="5">
        <v>44957</v>
      </c>
      <c r="F11" s="6"/>
      <c r="G11" s="4" t="s">
        <v>25</v>
      </c>
      <c r="H11" s="4" t="s">
        <v>1660</v>
      </c>
      <c r="I11" s="4" t="s">
        <v>27</v>
      </c>
      <c r="J11" s="4">
        <v>3</v>
      </c>
      <c r="K11" s="8">
        <v>4410</v>
      </c>
      <c r="L11" s="8">
        <v>13230</v>
      </c>
      <c r="M11" s="4">
        <v>10</v>
      </c>
      <c r="N11" s="8">
        <v>1323</v>
      </c>
      <c r="O11" s="8">
        <v>66.15</v>
      </c>
      <c r="P11" s="6"/>
      <c r="Q11" s="8">
        <v>595.35</v>
      </c>
      <c r="R11" s="8">
        <v>661.5</v>
      </c>
      <c r="S11" s="8">
        <v>1256.85</v>
      </c>
      <c r="T11" s="6"/>
    </row>
    <row r="12" ht="19.2" spans="1:20">
      <c r="A12" s="4">
        <v>3609</v>
      </c>
      <c r="B12" s="4" t="s">
        <v>1666</v>
      </c>
      <c r="C12" s="4" t="s">
        <v>2249</v>
      </c>
      <c r="D12" s="5">
        <v>44927</v>
      </c>
      <c r="E12" s="5">
        <v>44957</v>
      </c>
      <c r="F12" s="6"/>
      <c r="G12" s="4" t="s">
        <v>25</v>
      </c>
      <c r="H12" s="4" t="s">
        <v>1660</v>
      </c>
      <c r="I12" s="4" t="s">
        <v>27</v>
      </c>
      <c r="J12" s="4">
        <v>9.5</v>
      </c>
      <c r="K12" s="8">
        <v>4410</v>
      </c>
      <c r="L12" s="8">
        <v>41895</v>
      </c>
      <c r="M12" s="4">
        <v>10</v>
      </c>
      <c r="N12" s="8">
        <v>4189.5</v>
      </c>
      <c r="O12" s="8">
        <v>209.475</v>
      </c>
      <c r="P12" s="6"/>
      <c r="Q12" s="8">
        <v>1885.275</v>
      </c>
      <c r="R12" s="8">
        <v>2094.75</v>
      </c>
      <c r="S12" s="8">
        <v>3980.025</v>
      </c>
      <c r="T12" s="6"/>
    </row>
    <row r="13" ht="19.2" spans="1:20">
      <c r="A13" s="4">
        <v>3610</v>
      </c>
      <c r="B13" s="4" t="s">
        <v>1667</v>
      </c>
      <c r="C13" s="4" t="s">
        <v>2249</v>
      </c>
      <c r="D13" s="5">
        <v>44927</v>
      </c>
      <c r="E13" s="5">
        <v>44957</v>
      </c>
      <c r="F13" s="6"/>
      <c r="G13" s="4" t="s">
        <v>25</v>
      </c>
      <c r="H13" s="4" t="s">
        <v>1660</v>
      </c>
      <c r="I13" s="4" t="s">
        <v>27</v>
      </c>
      <c r="J13" s="4">
        <v>10</v>
      </c>
      <c r="K13" s="8">
        <v>4410</v>
      </c>
      <c r="L13" s="8">
        <v>44100</v>
      </c>
      <c r="M13" s="4">
        <v>10</v>
      </c>
      <c r="N13" s="8">
        <v>4410</v>
      </c>
      <c r="O13" s="8">
        <v>220.5</v>
      </c>
      <c r="P13" s="6"/>
      <c r="Q13" s="8">
        <v>1984.5</v>
      </c>
      <c r="R13" s="8">
        <v>2205</v>
      </c>
      <c r="S13" s="8">
        <v>4189.5</v>
      </c>
      <c r="T13" s="6"/>
    </row>
    <row r="14" ht="19.2" spans="1:20">
      <c r="A14" s="4">
        <v>3611</v>
      </c>
      <c r="B14" s="4" t="s">
        <v>1668</v>
      </c>
      <c r="C14" s="4" t="s">
        <v>2249</v>
      </c>
      <c r="D14" s="5">
        <v>44927</v>
      </c>
      <c r="E14" s="5">
        <v>44957</v>
      </c>
      <c r="F14" s="6"/>
      <c r="G14" s="4" t="s">
        <v>25</v>
      </c>
      <c r="H14" s="4" t="s">
        <v>1660</v>
      </c>
      <c r="I14" s="4" t="s">
        <v>27</v>
      </c>
      <c r="J14" s="4">
        <v>5</v>
      </c>
      <c r="K14" s="8">
        <v>4410</v>
      </c>
      <c r="L14" s="8">
        <v>22050</v>
      </c>
      <c r="M14" s="4">
        <v>10</v>
      </c>
      <c r="N14" s="8">
        <v>2205</v>
      </c>
      <c r="O14" s="8">
        <v>110.25</v>
      </c>
      <c r="P14" s="6"/>
      <c r="Q14" s="8">
        <v>992.25</v>
      </c>
      <c r="R14" s="8">
        <v>1102.5</v>
      </c>
      <c r="S14" s="8">
        <v>2094.75</v>
      </c>
      <c r="T14" s="6"/>
    </row>
    <row r="15" ht="19.2" spans="1:20">
      <c r="A15" s="4">
        <v>3612</v>
      </c>
      <c r="B15" s="4" t="s">
        <v>1669</v>
      </c>
      <c r="C15" s="4" t="s">
        <v>2249</v>
      </c>
      <c r="D15" s="5">
        <v>44927</v>
      </c>
      <c r="E15" s="5">
        <v>44957</v>
      </c>
      <c r="F15" s="6"/>
      <c r="G15" s="4" t="s">
        <v>25</v>
      </c>
      <c r="H15" s="4" t="s">
        <v>1660</v>
      </c>
      <c r="I15" s="4" t="s">
        <v>27</v>
      </c>
      <c r="J15" s="4">
        <v>7</v>
      </c>
      <c r="K15" s="8">
        <v>4410</v>
      </c>
      <c r="L15" s="8">
        <v>30870</v>
      </c>
      <c r="M15" s="4">
        <v>10</v>
      </c>
      <c r="N15" s="8">
        <v>3087</v>
      </c>
      <c r="O15" s="8">
        <v>154.35</v>
      </c>
      <c r="P15" s="6"/>
      <c r="Q15" s="8">
        <v>1389.15</v>
      </c>
      <c r="R15" s="8">
        <v>1543.5</v>
      </c>
      <c r="S15" s="8">
        <v>2932.65</v>
      </c>
      <c r="T15" s="6"/>
    </row>
    <row r="16" ht="19.2" spans="1:20">
      <c r="A16" s="4">
        <v>3613</v>
      </c>
      <c r="B16" s="4" t="s">
        <v>1670</v>
      </c>
      <c r="C16" s="4" t="s">
        <v>2249</v>
      </c>
      <c r="D16" s="5">
        <v>44927</v>
      </c>
      <c r="E16" s="5">
        <v>44957</v>
      </c>
      <c r="F16" s="6"/>
      <c r="G16" s="4" t="s">
        <v>25</v>
      </c>
      <c r="H16" s="4" t="s">
        <v>1660</v>
      </c>
      <c r="I16" s="4" t="s">
        <v>27</v>
      </c>
      <c r="J16" s="4">
        <v>9</v>
      </c>
      <c r="K16" s="8">
        <v>4410</v>
      </c>
      <c r="L16" s="8">
        <v>39690</v>
      </c>
      <c r="M16" s="4">
        <v>10</v>
      </c>
      <c r="N16" s="8">
        <v>3969</v>
      </c>
      <c r="O16" s="8">
        <v>198.45</v>
      </c>
      <c r="P16" s="6"/>
      <c r="Q16" s="8">
        <v>1786.05</v>
      </c>
      <c r="R16" s="8">
        <v>1984.5</v>
      </c>
      <c r="S16" s="8">
        <v>3770.55</v>
      </c>
      <c r="T16" s="6"/>
    </row>
    <row r="17" ht="19.2" spans="1:20">
      <c r="A17" s="4">
        <v>3614</v>
      </c>
      <c r="B17" s="4" t="s">
        <v>393</v>
      </c>
      <c r="C17" s="4" t="s">
        <v>2249</v>
      </c>
      <c r="D17" s="5">
        <v>44927</v>
      </c>
      <c r="E17" s="5">
        <v>44957</v>
      </c>
      <c r="F17" s="6"/>
      <c r="G17" s="4" t="s">
        <v>25</v>
      </c>
      <c r="H17" s="4" t="s">
        <v>1660</v>
      </c>
      <c r="I17" s="4" t="s">
        <v>27</v>
      </c>
      <c r="J17" s="4">
        <v>5</v>
      </c>
      <c r="K17" s="8">
        <v>4410</v>
      </c>
      <c r="L17" s="8">
        <v>22050</v>
      </c>
      <c r="M17" s="4">
        <v>10</v>
      </c>
      <c r="N17" s="8">
        <v>2205</v>
      </c>
      <c r="O17" s="8">
        <v>110.25</v>
      </c>
      <c r="P17" s="6"/>
      <c r="Q17" s="8">
        <v>992.25</v>
      </c>
      <c r="R17" s="8">
        <v>1102.5</v>
      </c>
      <c r="S17" s="8">
        <v>2094.75</v>
      </c>
      <c r="T17" s="6"/>
    </row>
    <row r="18" ht="19.2" spans="1:20">
      <c r="A18" s="4">
        <v>3615</v>
      </c>
      <c r="B18" s="4" t="s">
        <v>1671</v>
      </c>
      <c r="C18" s="4" t="s">
        <v>2249</v>
      </c>
      <c r="D18" s="5">
        <v>44927</v>
      </c>
      <c r="E18" s="5">
        <v>44957</v>
      </c>
      <c r="F18" s="6"/>
      <c r="G18" s="4" t="s">
        <v>25</v>
      </c>
      <c r="H18" s="4" t="s">
        <v>1660</v>
      </c>
      <c r="I18" s="4" t="s">
        <v>27</v>
      </c>
      <c r="J18" s="4">
        <v>4</v>
      </c>
      <c r="K18" s="8">
        <v>4410</v>
      </c>
      <c r="L18" s="8">
        <v>17640</v>
      </c>
      <c r="M18" s="4">
        <v>10</v>
      </c>
      <c r="N18" s="8">
        <v>1764</v>
      </c>
      <c r="O18" s="8">
        <v>88.2</v>
      </c>
      <c r="P18" s="6"/>
      <c r="Q18" s="8">
        <v>793.8</v>
      </c>
      <c r="R18" s="8">
        <v>882</v>
      </c>
      <c r="S18" s="8">
        <v>1675.8</v>
      </c>
      <c r="T18" s="6"/>
    </row>
    <row r="19" ht="19.2" spans="1:20">
      <c r="A19" s="4">
        <v>3616</v>
      </c>
      <c r="B19" s="4" t="s">
        <v>1672</v>
      </c>
      <c r="C19" s="4" t="s">
        <v>2249</v>
      </c>
      <c r="D19" s="5">
        <v>44927</v>
      </c>
      <c r="E19" s="5">
        <v>44957</v>
      </c>
      <c r="F19" s="6"/>
      <c r="G19" s="4" t="s">
        <v>25</v>
      </c>
      <c r="H19" s="4" t="s">
        <v>1660</v>
      </c>
      <c r="I19" s="4" t="s">
        <v>27</v>
      </c>
      <c r="J19" s="4">
        <v>6</v>
      </c>
      <c r="K19" s="8">
        <v>4410</v>
      </c>
      <c r="L19" s="8">
        <v>26460</v>
      </c>
      <c r="M19" s="4">
        <v>10</v>
      </c>
      <c r="N19" s="8">
        <v>2646</v>
      </c>
      <c r="O19" s="8">
        <v>132.3</v>
      </c>
      <c r="P19" s="6"/>
      <c r="Q19" s="8">
        <v>1190.7</v>
      </c>
      <c r="R19" s="8">
        <v>1323</v>
      </c>
      <c r="S19" s="8">
        <v>2513.7</v>
      </c>
      <c r="T19" s="6"/>
    </row>
    <row r="20" ht="19.2" spans="1:20">
      <c r="A20" s="4">
        <v>3617</v>
      </c>
      <c r="B20" s="4" t="s">
        <v>1673</v>
      </c>
      <c r="C20" s="4" t="s">
        <v>2249</v>
      </c>
      <c r="D20" s="5">
        <v>44927</v>
      </c>
      <c r="E20" s="5">
        <v>44957</v>
      </c>
      <c r="F20" s="6"/>
      <c r="G20" s="4" t="s">
        <v>25</v>
      </c>
      <c r="H20" s="4" t="s">
        <v>1660</v>
      </c>
      <c r="I20" s="4" t="s">
        <v>27</v>
      </c>
      <c r="J20" s="4">
        <v>6</v>
      </c>
      <c r="K20" s="8">
        <v>4410</v>
      </c>
      <c r="L20" s="8">
        <v>26460</v>
      </c>
      <c r="M20" s="4">
        <v>10</v>
      </c>
      <c r="N20" s="8">
        <v>2646</v>
      </c>
      <c r="O20" s="8">
        <v>132.3</v>
      </c>
      <c r="P20" s="6"/>
      <c r="Q20" s="8">
        <v>1190.7</v>
      </c>
      <c r="R20" s="8">
        <v>1323</v>
      </c>
      <c r="S20" s="8">
        <v>2513.7</v>
      </c>
      <c r="T20" s="6"/>
    </row>
    <row r="21" ht="19.2" spans="1:20">
      <c r="A21" s="4">
        <v>3618</v>
      </c>
      <c r="B21" s="4" t="s">
        <v>1674</v>
      </c>
      <c r="C21" s="4" t="s">
        <v>2249</v>
      </c>
      <c r="D21" s="5">
        <v>44927</v>
      </c>
      <c r="E21" s="5">
        <v>44957</v>
      </c>
      <c r="F21" s="6"/>
      <c r="G21" s="4" t="s">
        <v>25</v>
      </c>
      <c r="H21" s="4" t="s">
        <v>1660</v>
      </c>
      <c r="I21" s="4" t="s">
        <v>27</v>
      </c>
      <c r="J21" s="4">
        <v>9</v>
      </c>
      <c r="K21" s="8">
        <v>4410</v>
      </c>
      <c r="L21" s="8">
        <v>39690</v>
      </c>
      <c r="M21" s="4">
        <v>10</v>
      </c>
      <c r="N21" s="8">
        <v>3969</v>
      </c>
      <c r="O21" s="8">
        <v>198.45</v>
      </c>
      <c r="P21" s="6"/>
      <c r="Q21" s="8">
        <v>1786.05</v>
      </c>
      <c r="R21" s="8">
        <v>1984.5</v>
      </c>
      <c r="S21" s="8">
        <v>3770.55</v>
      </c>
      <c r="T21" s="6"/>
    </row>
    <row r="22" ht="19.2" spans="1:20">
      <c r="A22" s="4">
        <v>3619</v>
      </c>
      <c r="B22" s="4" t="s">
        <v>1675</v>
      </c>
      <c r="C22" s="4" t="s">
        <v>2249</v>
      </c>
      <c r="D22" s="5">
        <v>44927</v>
      </c>
      <c r="E22" s="5">
        <v>44957</v>
      </c>
      <c r="F22" s="6"/>
      <c r="G22" s="4" t="s">
        <v>25</v>
      </c>
      <c r="H22" s="4" t="s">
        <v>1660</v>
      </c>
      <c r="I22" s="4" t="s">
        <v>27</v>
      </c>
      <c r="J22" s="4">
        <v>6</v>
      </c>
      <c r="K22" s="8">
        <v>4410</v>
      </c>
      <c r="L22" s="8">
        <v>26460</v>
      </c>
      <c r="M22" s="4">
        <v>10</v>
      </c>
      <c r="N22" s="8">
        <v>2646</v>
      </c>
      <c r="O22" s="8">
        <v>132.3</v>
      </c>
      <c r="P22" s="6"/>
      <c r="Q22" s="8">
        <v>1190.7</v>
      </c>
      <c r="R22" s="8">
        <v>1323</v>
      </c>
      <c r="S22" s="8">
        <v>2513.7</v>
      </c>
      <c r="T22" s="6"/>
    </row>
    <row r="23" ht="19.2" spans="1:20">
      <c r="A23" s="4">
        <v>3620</v>
      </c>
      <c r="B23" s="4" t="s">
        <v>1676</v>
      </c>
      <c r="C23" s="4" t="s">
        <v>2249</v>
      </c>
      <c r="D23" s="5">
        <v>44927</v>
      </c>
      <c r="E23" s="5">
        <v>44957</v>
      </c>
      <c r="F23" s="6"/>
      <c r="G23" s="4" t="s">
        <v>25</v>
      </c>
      <c r="H23" s="4" t="s">
        <v>1660</v>
      </c>
      <c r="I23" s="4" t="s">
        <v>27</v>
      </c>
      <c r="J23" s="4">
        <v>5</v>
      </c>
      <c r="K23" s="8">
        <v>4410</v>
      </c>
      <c r="L23" s="8">
        <v>22050</v>
      </c>
      <c r="M23" s="4">
        <v>10</v>
      </c>
      <c r="N23" s="8">
        <v>2205</v>
      </c>
      <c r="O23" s="8">
        <v>110.25</v>
      </c>
      <c r="P23" s="6"/>
      <c r="Q23" s="8">
        <v>992.25</v>
      </c>
      <c r="R23" s="8">
        <v>1102.5</v>
      </c>
      <c r="S23" s="8">
        <v>2094.75</v>
      </c>
      <c r="T23" s="6"/>
    </row>
    <row r="24" ht="19.2" spans="1:20">
      <c r="A24" s="4">
        <v>3621</v>
      </c>
      <c r="B24" s="4" t="s">
        <v>1677</v>
      </c>
      <c r="C24" s="4" t="s">
        <v>2249</v>
      </c>
      <c r="D24" s="5">
        <v>44927</v>
      </c>
      <c r="E24" s="5">
        <v>44957</v>
      </c>
      <c r="F24" s="6"/>
      <c r="G24" s="4" t="s">
        <v>25</v>
      </c>
      <c r="H24" s="4" t="s">
        <v>1660</v>
      </c>
      <c r="I24" s="4" t="s">
        <v>27</v>
      </c>
      <c r="J24" s="4">
        <v>8</v>
      </c>
      <c r="K24" s="8">
        <v>4410</v>
      </c>
      <c r="L24" s="8">
        <v>35280</v>
      </c>
      <c r="M24" s="4">
        <v>10</v>
      </c>
      <c r="N24" s="8">
        <v>3528</v>
      </c>
      <c r="O24" s="8">
        <v>176.4</v>
      </c>
      <c r="P24" s="6"/>
      <c r="Q24" s="8">
        <v>1587.6</v>
      </c>
      <c r="R24" s="8">
        <v>1764</v>
      </c>
      <c r="S24" s="8">
        <v>3351.6</v>
      </c>
      <c r="T24" s="6"/>
    </row>
    <row r="25" ht="19.2" spans="1:20">
      <c r="A25" s="4">
        <v>3622</v>
      </c>
      <c r="B25" s="4" t="s">
        <v>1678</v>
      </c>
      <c r="C25" s="4" t="s">
        <v>2249</v>
      </c>
      <c r="D25" s="5">
        <v>44927</v>
      </c>
      <c r="E25" s="5">
        <v>44957</v>
      </c>
      <c r="F25" s="6"/>
      <c r="G25" s="4" t="s">
        <v>25</v>
      </c>
      <c r="H25" s="4" t="s">
        <v>1660</v>
      </c>
      <c r="I25" s="4" t="s">
        <v>27</v>
      </c>
      <c r="J25" s="4">
        <v>6</v>
      </c>
      <c r="K25" s="8">
        <v>4410</v>
      </c>
      <c r="L25" s="8">
        <v>26460</v>
      </c>
      <c r="M25" s="4">
        <v>10</v>
      </c>
      <c r="N25" s="8">
        <v>2646</v>
      </c>
      <c r="O25" s="8">
        <v>132.3</v>
      </c>
      <c r="P25" s="6"/>
      <c r="Q25" s="8">
        <v>1190.7</v>
      </c>
      <c r="R25" s="8">
        <v>1323</v>
      </c>
      <c r="S25" s="8">
        <v>2513.7</v>
      </c>
      <c r="T25" s="6"/>
    </row>
    <row r="26" ht="19.2" spans="1:20">
      <c r="A26" s="4">
        <v>3623</v>
      </c>
      <c r="B26" s="4" t="s">
        <v>1679</v>
      </c>
      <c r="C26" s="4" t="s">
        <v>2249</v>
      </c>
      <c r="D26" s="5">
        <v>44927</v>
      </c>
      <c r="E26" s="5">
        <v>44957</v>
      </c>
      <c r="F26" s="6"/>
      <c r="G26" s="4" t="s">
        <v>25</v>
      </c>
      <c r="H26" s="4" t="s">
        <v>1660</v>
      </c>
      <c r="I26" s="4" t="s">
        <v>27</v>
      </c>
      <c r="J26" s="4">
        <v>6</v>
      </c>
      <c r="K26" s="8">
        <v>4410</v>
      </c>
      <c r="L26" s="8">
        <v>26460</v>
      </c>
      <c r="M26" s="4">
        <v>10</v>
      </c>
      <c r="N26" s="8">
        <v>2646</v>
      </c>
      <c r="O26" s="8">
        <v>132.3</v>
      </c>
      <c r="P26" s="6"/>
      <c r="Q26" s="8">
        <v>1190.7</v>
      </c>
      <c r="R26" s="8">
        <v>1323</v>
      </c>
      <c r="S26" s="8">
        <v>2513.7</v>
      </c>
      <c r="T26" s="6"/>
    </row>
    <row r="27" ht="19.2" spans="1:20">
      <c r="A27" s="4">
        <v>3624</v>
      </c>
      <c r="B27" s="4" t="s">
        <v>1680</v>
      </c>
      <c r="C27" s="4" t="s">
        <v>2249</v>
      </c>
      <c r="D27" s="5">
        <v>44927</v>
      </c>
      <c r="E27" s="5">
        <v>44957</v>
      </c>
      <c r="F27" s="6"/>
      <c r="G27" s="4" t="s">
        <v>25</v>
      </c>
      <c r="H27" s="4" t="s">
        <v>1660</v>
      </c>
      <c r="I27" s="4" t="s">
        <v>27</v>
      </c>
      <c r="J27" s="4">
        <v>10</v>
      </c>
      <c r="K27" s="8">
        <v>4410</v>
      </c>
      <c r="L27" s="8">
        <v>44100</v>
      </c>
      <c r="M27" s="4">
        <v>10</v>
      </c>
      <c r="N27" s="8">
        <v>4410</v>
      </c>
      <c r="O27" s="8">
        <v>220.5</v>
      </c>
      <c r="P27" s="6"/>
      <c r="Q27" s="8">
        <v>1984.5</v>
      </c>
      <c r="R27" s="8">
        <v>2205</v>
      </c>
      <c r="S27" s="8">
        <v>4189.5</v>
      </c>
      <c r="T27" s="6"/>
    </row>
    <row r="28" ht="19.2" spans="1:20">
      <c r="A28" s="4">
        <v>3625</v>
      </c>
      <c r="B28" s="4" t="s">
        <v>1681</v>
      </c>
      <c r="C28" s="4" t="s">
        <v>2249</v>
      </c>
      <c r="D28" s="5">
        <v>44927</v>
      </c>
      <c r="E28" s="5">
        <v>44957</v>
      </c>
      <c r="F28" s="6"/>
      <c r="G28" s="4" t="s">
        <v>25</v>
      </c>
      <c r="H28" s="4" t="s">
        <v>1660</v>
      </c>
      <c r="I28" s="4" t="s">
        <v>27</v>
      </c>
      <c r="J28" s="4">
        <v>2</v>
      </c>
      <c r="K28" s="8">
        <v>4410</v>
      </c>
      <c r="L28" s="8">
        <v>8820</v>
      </c>
      <c r="M28" s="4">
        <v>10</v>
      </c>
      <c r="N28" s="8">
        <v>882</v>
      </c>
      <c r="O28" s="8">
        <v>44.1</v>
      </c>
      <c r="P28" s="6"/>
      <c r="Q28" s="8">
        <v>396.9</v>
      </c>
      <c r="R28" s="8">
        <v>441</v>
      </c>
      <c r="S28" s="8">
        <v>837.9</v>
      </c>
      <c r="T28" s="6"/>
    </row>
    <row r="29" ht="19.2" spans="1:20">
      <c r="A29" s="4">
        <v>3626</v>
      </c>
      <c r="B29" s="4" t="s">
        <v>1682</v>
      </c>
      <c r="C29" s="4" t="s">
        <v>2249</v>
      </c>
      <c r="D29" s="5">
        <v>44927</v>
      </c>
      <c r="E29" s="5">
        <v>44957</v>
      </c>
      <c r="F29" s="6"/>
      <c r="G29" s="4" t="s">
        <v>25</v>
      </c>
      <c r="H29" s="4" t="s">
        <v>1660</v>
      </c>
      <c r="I29" s="4" t="s">
        <v>27</v>
      </c>
      <c r="J29" s="4">
        <v>3.7</v>
      </c>
      <c r="K29" s="8">
        <v>4410</v>
      </c>
      <c r="L29" s="8">
        <v>16317</v>
      </c>
      <c r="M29" s="4">
        <v>10</v>
      </c>
      <c r="N29" s="8">
        <v>1631.7</v>
      </c>
      <c r="O29" s="8">
        <v>81.585</v>
      </c>
      <c r="P29" s="6"/>
      <c r="Q29" s="8">
        <v>734.265</v>
      </c>
      <c r="R29" s="8">
        <v>815.85</v>
      </c>
      <c r="S29" s="8">
        <v>1550.115</v>
      </c>
      <c r="T29" s="6"/>
    </row>
    <row r="30" ht="19.2" spans="1:20">
      <c r="A30" s="4">
        <v>3627</v>
      </c>
      <c r="B30" s="4" t="s">
        <v>1683</v>
      </c>
      <c r="C30" s="4" t="s">
        <v>2249</v>
      </c>
      <c r="D30" s="5">
        <v>44927</v>
      </c>
      <c r="E30" s="5">
        <v>44957</v>
      </c>
      <c r="F30" s="6"/>
      <c r="G30" s="4" t="s">
        <v>25</v>
      </c>
      <c r="H30" s="4" t="s">
        <v>1660</v>
      </c>
      <c r="I30" s="4" t="s">
        <v>27</v>
      </c>
      <c r="J30" s="4">
        <v>3</v>
      </c>
      <c r="K30" s="8">
        <v>2520</v>
      </c>
      <c r="L30" s="8">
        <v>7560</v>
      </c>
      <c r="M30" s="4">
        <v>10</v>
      </c>
      <c r="N30" s="8">
        <v>756</v>
      </c>
      <c r="O30" s="8">
        <v>37.8</v>
      </c>
      <c r="P30" s="6"/>
      <c r="Q30" s="8">
        <v>340.2</v>
      </c>
      <c r="R30" s="8">
        <v>378</v>
      </c>
      <c r="S30" s="8">
        <v>718.2</v>
      </c>
      <c r="T30" s="6"/>
    </row>
    <row r="31" ht="19.2" spans="1:20">
      <c r="A31" s="4">
        <v>3628</v>
      </c>
      <c r="B31" s="4" t="s">
        <v>1684</v>
      </c>
      <c r="C31" s="4" t="s">
        <v>2249</v>
      </c>
      <c r="D31" s="5">
        <v>44927</v>
      </c>
      <c r="E31" s="5">
        <v>44957</v>
      </c>
      <c r="F31" s="6"/>
      <c r="G31" s="4" t="s">
        <v>25</v>
      </c>
      <c r="H31" s="4" t="s">
        <v>1660</v>
      </c>
      <c r="I31" s="4" t="s">
        <v>27</v>
      </c>
      <c r="J31" s="4">
        <v>4.8</v>
      </c>
      <c r="K31" s="8">
        <v>2520</v>
      </c>
      <c r="L31" s="8">
        <v>12096</v>
      </c>
      <c r="M31" s="4">
        <v>10</v>
      </c>
      <c r="N31" s="8">
        <v>1209.6</v>
      </c>
      <c r="O31" s="8">
        <v>60.48</v>
      </c>
      <c r="P31" s="6"/>
      <c r="Q31" s="8">
        <v>544.32</v>
      </c>
      <c r="R31" s="8">
        <v>604.8</v>
      </c>
      <c r="S31" s="8">
        <v>1149.12</v>
      </c>
      <c r="T31" s="6"/>
    </row>
    <row r="32" ht="19.2" spans="1:20">
      <c r="A32" s="4">
        <v>3629</v>
      </c>
      <c r="B32" s="4" t="s">
        <v>1685</v>
      </c>
      <c r="C32" s="4" t="s">
        <v>2249</v>
      </c>
      <c r="D32" s="5">
        <v>44927</v>
      </c>
      <c r="E32" s="5">
        <v>44957</v>
      </c>
      <c r="F32" s="6"/>
      <c r="G32" s="4" t="s">
        <v>25</v>
      </c>
      <c r="H32" s="4" t="s">
        <v>1660</v>
      </c>
      <c r="I32" s="4" t="s">
        <v>27</v>
      </c>
      <c r="J32" s="4">
        <v>3</v>
      </c>
      <c r="K32" s="8">
        <v>2520</v>
      </c>
      <c r="L32" s="8">
        <v>7560</v>
      </c>
      <c r="M32" s="4">
        <v>10</v>
      </c>
      <c r="N32" s="8">
        <v>756</v>
      </c>
      <c r="O32" s="8">
        <v>37.8</v>
      </c>
      <c r="P32" s="6"/>
      <c r="Q32" s="8">
        <v>340.2</v>
      </c>
      <c r="R32" s="8">
        <v>378</v>
      </c>
      <c r="S32" s="8">
        <v>718.2</v>
      </c>
      <c r="T32" s="6"/>
    </row>
    <row r="33" ht="19.2" spans="1:20">
      <c r="A33" s="4">
        <v>3630</v>
      </c>
      <c r="B33" s="4" t="s">
        <v>1686</v>
      </c>
      <c r="C33" s="4" t="s">
        <v>2249</v>
      </c>
      <c r="D33" s="5">
        <v>44927</v>
      </c>
      <c r="E33" s="5">
        <v>44957</v>
      </c>
      <c r="F33" s="6"/>
      <c r="G33" s="4" t="s">
        <v>25</v>
      </c>
      <c r="H33" s="4" t="s">
        <v>1660</v>
      </c>
      <c r="I33" s="4" t="s">
        <v>27</v>
      </c>
      <c r="J33" s="4">
        <v>3.5</v>
      </c>
      <c r="K33" s="8">
        <v>2520</v>
      </c>
      <c r="L33" s="8">
        <v>8820</v>
      </c>
      <c r="M33" s="4">
        <v>10</v>
      </c>
      <c r="N33" s="8">
        <v>882</v>
      </c>
      <c r="O33" s="8">
        <v>44.1</v>
      </c>
      <c r="P33" s="6"/>
      <c r="Q33" s="8">
        <v>396.9</v>
      </c>
      <c r="R33" s="8">
        <v>441</v>
      </c>
      <c r="S33" s="8">
        <v>837.9</v>
      </c>
      <c r="T33" s="6"/>
    </row>
    <row r="34" ht="19.2" spans="1:20">
      <c r="A34" s="4">
        <v>3631</v>
      </c>
      <c r="B34" s="4" t="s">
        <v>1687</v>
      </c>
      <c r="C34" s="4" t="s">
        <v>2249</v>
      </c>
      <c r="D34" s="5">
        <v>44927</v>
      </c>
      <c r="E34" s="5">
        <v>44957</v>
      </c>
      <c r="F34" s="6"/>
      <c r="G34" s="4" t="s">
        <v>25</v>
      </c>
      <c r="H34" s="4" t="s">
        <v>1660</v>
      </c>
      <c r="I34" s="4" t="s">
        <v>27</v>
      </c>
      <c r="J34" s="4">
        <v>3</v>
      </c>
      <c r="K34" s="8">
        <v>2520</v>
      </c>
      <c r="L34" s="8">
        <v>7560</v>
      </c>
      <c r="M34" s="4">
        <v>10</v>
      </c>
      <c r="N34" s="8">
        <v>756</v>
      </c>
      <c r="O34" s="8">
        <v>37.8</v>
      </c>
      <c r="P34" s="6"/>
      <c r="Q34" s="8">
        <v>340.2</v>
      </c>
      <c r="R34" s="8">
        <v>378</v>
      </c>
      <c r="S34" s="8">
        <v>718.2</v>
      </c>
      <c r="T34" s="6"/>
    </row>
    <row r="35" ht="19.2" spans="1:20">
      <c r="A35" s="4">
        <v>3632</v>
      </c>
      <c r="B35" s="4" t="s">
        <v>1688</v>
      </c>
      <c r="C35" s="4" t="s">
        <v>2249</v>
      </c>
      <c r="D35" s="5">
        <v>44927</v>
      </c>
      <c r="E35" s="5">
        <v>44957</v>
      </c>
      <c r="F35" s="6"/>
      <c r="G35" s="4" t="s">
        <v>25</v>
      </c>
      <c r="H35" s="4" t="s">
        <v>1660</v>
      </c>
      <c r="I35" s="4" t="s">
        <v>27</v>
      </c>
      <c r="J35" s="4">
        <v>4.3</v>
      </c>
      <c r="K35" s="8">
        <v>2520</v>
      </c>
      <c r="L35" s="8">
        <v>10836</v>
      </c>
      <c r="M35" s="4">
        <v>10</v>
      </c>
      <c r="N35" s="8">
        <v>1083.6</v>
      </c>
      <c r="O35" s="8">
        <v>54.18</v>
      </c>
      <c r="P35" s="6"/>
      <c r="Q35" s="8">
        <v>487.62</v>
      </c>
      <c r="R35" s="8">
        <v>541.8</v>
      </c>
      <c r="S35" s="8">
        <v>1029.42</v>
      </c>
      <c r="T35" s="6"/>
    </row>
    <row r="36" ht="19.2" spans="1:20">
      <c r="A36" s="4">
        <v>3633</v>
      </c>
      <c r="B36" s="4" t="s">
        <v>1689</v>
      </c>
      <c r="C36" s="4" t="s">
        <v>2249</v>
      </c>
      <c r="D36" s="5">
        <v>44927</v>
      </c>
      <c r="E36" s="5">
        <v>44957</v>
      </c>
      <c r="F36" s="6"/>
      <c r="G36" s="4" t="s">
        <v>25</v>
      </c>
      <c r="H36" s="4" t="s">
        <v>1660</v>
      </c>
      <c r="I36" s="4" t="s">
        <v>27</v>
      </c>
      <c r="J36" s="4">
        <v>4.5</v>
      </c>
      <c r="K36" s="8">
        <v>2520</v>
      </c>
      <c r="L36" s="8">
        <v>11340</v>
      </c>
      <c r="M36" s="4">
        <v>10</v>
      </c>
      <c r="N36" s="8">
        <v>1134</v>
      </c>
      <c r="O36" s="8">
        <v>56.7</v>
      </c>
      <c r="P36" s="6"/>
      <c r="Q36" s="8">
        <v>510.3</v>
      </c>
      <c r="R36" s="8">
        <v>567</v>
      </c>
      <c r="S36" s="8">
        <v>1077.3</v>
      </c>
      <c r="T36" s="6"/>
    </row>
    <row r="37" ht="19.2" spans="1:20">
      <c r="A37" s="4">
        <v>3634</v>
      </c>
      <c r="B37" s="4" t="s">
        <v>1663</v>
      </c>
      <c r="C37" s="4" t="s">
        <v>2249</v>
      </c>
      <c r="D37" s="5">
        <v>44927</v>
      </c>
      <c r="E37" s="5">
        <v>44957</v>
      </c>
      <c r="F37" s="6"/>
      <c r="G37" s="4" t="s">
        <v>25</v>
      </c>
      <c r="H37" s="4" t="s">
        <v>1660</v>
      </c>
      <c r="I37" s="4" t="s">
        <v>27</v>
      </c>
      <c r="J37" s="4">
        <v>4.5</v>
      </c>
      <c r="K37" s="8">
        <v>2520</v>
      </c>
      <c r="L37" s="8">
        <v>11340</v>
      </c>
      <c r="M37" s="4">
        <v>10</v>
      </c>
      <c r="N37" s="8">
        <v>1134</v>
      </c>
      <c r="O37" s="8">
        <v>56.7</v>
      </c>
      <c r="P37" s="6"/>
      <c r="Q37" s="8">
        <v>510.3</v>
      </c>
      <c r="R37" s="8">
        <v>567</v>
      </c>
      <c r="S37" s="8">
        <v>1077.3</v>
      </c>
      <c r="T37" s="6"/>
    </row>
    <row r="38" ht="19.2" spans="1:20">
      <c r="A38" s="4">
        <v>3635</v>
      </c>
      <c r="B38" s="4" t="s">
        <v>1690</v>
      </c>
      <c r="C38" s="4" t="s">
        <v>2249</v>
      </c>
      <c r="D38" s="5">
        <v>44927</v>
      </c>
      <c r="E38" s="5">
        <v>44957</v>
      </c>
      <c r="F38" s="6"/>
      <c r="G38" s="4" t="s">
        <v>25</v>
      </c>
      <c r="H38" s="4" t="s">
        <v>1660</v>
      </c>
      <c r="I38" s="4" t="s">
        <v>27</v>
      </c>
      <c r="J38" s="4">
        <v>6.5</v>
      </c>
      <c r="K38" s="8">
        <v>2520</v>
      </c>
      <c r="L38" s="8">
        <v>16380</v>
      </c>
      <c r="M38" s="4">
        <v>10</v>
      </c>
      <c r="N38" s="8">
        <v>1638</v>
      </c>
      <c r="O38" s="8">
        <v>81.9</v>
      </c>
      <c r="P38" s="6"/>
      <c r="Q38" s="8">
        <v>737.1</v>
      </c>
      <c r="R38" s="8">
        <v>819</v>
      </c>
      <c r="S38" s="8">
        <v>1556.1</v>
      </c>
      <c r="T38" s="6"/>
    </row>
    <row r="39" ht="19.2" spans="1:20">
      <c r="A39" s="4">
        <v>3636</v>
      </c>
      <c r="B39" s="4" t="s">
        <v>1691</v>
      </c>
      <c r="C39" s="4" t="s">
        <v>2249</v>
      </c>
      <c r="D39" s="5">
        <v>44927</v>
      </c>
      <c r="E39" s="5">
        <v>44957</v>
      </c>
      <c r="F39" s="6"/>
      <c r="G39" s="4" t="s">
        <v>25</v>
      </c>
      <c r="H39" s="4" t="s">
        <v>1660</v>
      </c>
      <c r="I39" s="4" t="s">
        <v>27</v>
      </c>
      <c r="J39" s="4">
        <v>11</v>
      </c>
      <c r="K39" s="8">
        <v>2520</v>
      </c>
      <c r="L39" s="8">
        <v>27720</v>
      </c>
      <c r="M39" s="4">
        <v>10</v>
      </c>
      <c r="N39" s="8">
        <v>2772</v>
      </c>
      <c r="O39" s="8">
        <v>138.6</v>
      </c>
      <c r="P39" s="6"/>
      <c r="Q39" s="8">
        <v>1247.4</v>
      </c>
      <c r="R39" s="8">
        <v>1386</v>
      </c>
      <c r="S39" s="8">
        <v>2633.4</v>
      </c>
      <c r="T39" s="6"/>
    </row>
    <row r="40" ht="19.2" spans="1:20">
      <c r="A40" s="4">
        <v>3637</v>
      </c>
      <c r="B40" s="4" t="s">
        <v>1692</v>
      </c>
      <c r="C40" s="4" t="s">
        <v>2249</v>
      </c>
      <c r="D40" s="5">
        <v>44927</v>
      </c>
      <c r="E40" s="5">
        <v>44957</v>
      </c>
      <c r="F40" s="6"/>
      <c r="G40" s="4" t="s">
        <v>25</v>
      </c>
      <c r="H40" s="4" t="s">
        <v>1660</v>
      </c>
      <c r="I40" s="4" t="s">
        <v>27</v>
      </c>
      <c r="J40" s="4">
        <v>6</v>
      </c>
      <c r="K40" s="8">
        <v>2520</v>
      </c>
      <c r="L40" s="8">
        <v>15120</v>
      </c>
      <c r="M40" s="4">
        <v>10</v>
      </c>
      <c r="N40" s="8">
        <v>1512</v>
      </c>
      <c r="O40" s="8">
        <v>75.6</v>
      </c>
      <c r="P40" s="6"/>
      <c r="Q40" s="8">
        <v>680.4</v>
      </c>
      <c r="R40" s="8">
        <v>756</v>
      </c>
      <c r="S40" s="8">
        <v>1436.4</v>
      </c>
      <c r="T40" s="6"/>
    </row>
    <row r="41" ht="19.2" spans="1:20">
      <c r="A41" s="4">
        <v>3638</v>
      </c>
      <c r="B41" s="4" t="s">
        <v>1693</v>
      </c>
      <c r="C41" s="4" t="s">
        <v>2249</v>
      </c>
      <c r="D41" s="5">
        <v>44927</v>
      </c>
      <c r="E41" s="5">
        <v>44957</v>
      </c>
      <c r="F41" s="6"/>
      <c r="G41" s="4" t="s">
        <v>25</v>
      </c>
      <c r="H41" s="4" t="s">
        <v>1660</v>
      </c>
      <c r="I41" s="4" t="s">
        <v>27</v>
      </c>
      <c r="J41" s="4">
        <v>6</v>
      </c>
      <c r="K41" s="8">
        <v>2520</v>
      </c>
      <c r="L41" s="8">
        <v>15120</v>
      </c>
      <c r="M41" s="4">
        <v>10</v>
      </c>
      <c r="N41" s="8">
        <v>1512</v>
      </c>
      <c r="O41" s="8">
        <v>75.6</v>
      </c>
      <c r="P41" s="6"/>
      <c r="Q41" s="8">
        <v>680.4</v>
      </c>
      <c r="R41" s="8">
        <v>756</v>
      </c>
      <c r="S41" s="8">
        <v>1436.4</v>
      </c>
      <c r="T41" s="6"/>
    </row>
    <row r="42" ht="19.2" spans="1:20">
      <c r="A42" s="4">
        <v>3639</v>
      </c>
      <c r="B42" s="4" t="s">
        <v>1694</v>
      </c>
      <c r="C42" s="4" t="s">
        <v>2249</v>
      </c>
      <c r="D42" s="5">
        <v>44927</v>
      </c>
      <c r="E42" s="5">
        <v>44957</v>
      </c>
      <c r="F42" s="6"/>
      <c r="G42" s="4" t="s">
        <v>25</v>
      </c>
      <c r="H42" s="4" t="s">
        <v>1660</v>
      </c>
      <c r="I42" s="4" t="s">
        <v>27</v>
      </c>
      <c r="J42" s="4">
        <v>14.8</v>
      </c>
      <c r="K42" s="8">
        <v>2520</v>
      </c>
      <c r="L42" s="8">
        <v>37296</v>
      </c>
      <c r="M42" s="4">
        <v>10</v>
      </c>
      <c r="N42" s="8">
        <v>3729.6</v>
      </c>
      <c r="O42" s="8">
        <v>186.48</v>
      </c>
      <c r="P42" s="6"/>
      <c r="Q42" s="8">
        <v>1678.32</v>
      </c>
      <c r="R42" s="8">
        <v>1864.8</v>
      </c>
      <c r="S42" s="8">
        <v>3543.12</v>
      </c>
      <c r="T42" s="6"/>
    </row>
    <row r="43" ht="19.2" spans="1:20">
      <c r="A43" s="4">
        <v>3640</v>
      </c>
      <c r="B43" s="4" t="s">
        <v>1695</v>
      </c>
      <c r="C43" s="4" t="s">
        <v>2249</v>
      </c>
      <c r="D43" s="5">
        <v>44927</v>
      </c>
      <c r="E43" s="5">
        <v>44957</v>
      </c>
      <c r="F43" s="6"/>
      <c r="G43" s="4" t="s">
        <v>25</v>
      </c>
      <c r="H43" s="4" t="s">
        <v>1660</v>
      </c>
      <c r="I43" s="4" t="s">
        <v>27</v>
      </c>
      <c r="J43" s="4">
        <v>6</v>
      </c>
      <c r="K43" s="8">
        <v>2520</v>
      </c>
      <c r="L43" s="8">
        <v>15120</v>
      </c>
      <c r="M43" s="4">
        <v>10</v>
      </c>
      <c r="N43" s="8">
        <v>1512</v>
      </c>
      <c r="O43" s="8">
        <v>75.6</v>
      </c>
      <c r="P43" s="6"/>
      <c r="Q43" s="8">
        <v>680.4</v>
      </c>
      <c r="R43" s="8">
        <v>756</v>
      </c>
      <c r="S43" s="8">
        <v>1436.4</v>
      </c>
      <c r="T43" s="6"/>
    </row>
    <row r="44" ht="19.2" spans="1:20">
      <c r="A44" s="4">
        <v>3641</v>
      </c>
      <c r="B44" s="4" t="s">
        <v>1696</v>
      </c>
      <c r="C44" s="4" t="s">
        <v>2249</v>
      </c>
      <c r="D44" s="5">
        <v>44927</v>
      </c>
      <c r="E44" s="5">
        <v>44957</v>
      </c>
      <c r="F44" s="6"/>
      <c r="G44" s="4" t="s">
        <v>25</v>
      </c>
      <c r="H44" s="4" t="s">
        <v>1660</v>
      </c>
      <c r="I44" s="4" t="s">
        <v>27</v>
      </c>
      <c r="J44" s="4">
        <v>4</v>
      </c>
      <c r="K44" s="8">
        <v>2520</v>
      </c>
      <c r="L44" s="8">
        <v>10080</v>
      </c>
      <c r="M44" s="4">
        <v>10</v>
      </c>
      <c r="N44" s="8">
        <v>1008</v>
      </c>
      <c r="O44" s="8">
        <v>50.4</v>
      </c>
      <c r="P44" s="6"/>
      <c r="Q44" s="8">
        <v>453.6</v>
      </c>
      <c r="R44" s="8">
        <v>504</v>
      </c>
      <c r="S44" s="8">
        <v>957.6</v>
      </c>
      <c r="T44" s="6"/>
    </row>
    <row r="45" ht="19.2" spans="1:20">
      <c r="A45" s="4">
        <v>3642</v>
      </c>
      <c r="B45" s="4" t="s">
        <v>1697</v>
      </c>
      <c r="C45" s="4" t="s">
        <v>2249</v>
      </c>
      <c r="D45" s="5">
        <v>44927</v>
      </c>
      <c r="E45" s="5">
        <v>44957</v>
      </c>
      <c r="F45" s="6"/>
      <c r="G45" s="4" t="s">
        <v>25</v>
      </c>
      <c r="H45" s="4" t="s">
        <v>1660</v>
      </c>
      <c r="I45" s="4" t="s">
        <v>27</v>
      </c>
      <c r="J45" s="4">
        <v>8</v>
      </c>
      <c r="K45" s="8">
        <v>2520</v>
      </c>
      <c r="L45" s="8">
        <v>20160</v>
      </c>
      <c r="M45" s="4">
        <v>10</v>
      </c>
      <c r="N45" s="8">
        <v>2016</v>
      </c>
      <c r="O45" s="8">
        <v>100.8</v>
      </c>
      <c r="P45" s="6"/>
      <c r="Q45" s="8">
        <v>907.2</v>
      </c>
      <c r="R45" s="8">
        <v>1008</v>
      </c>
      <c r="S45" s="8">
        <v>1915.2</v>
      </c>
      <c r="T45" s="6"/>
    </row>
    <row r="46" ht="19.2" spans="1:20">
      <c r="A46" s="4">
        <v>3643</v>
      </c>
      <c r="B46" s="4" t="s">
        <v>1698</v>
      </c>
      <c r="C46" s="4" t="s">
        <v>2249</v>
      </c>
      <c r="D46" s="5">
        <v>44927</v>
      </c>
      <c r="E46" s="5">
        <v>44957</v>
      </c>
      <c r="F46" s="6"/>
      <c r="G46" s="4" t="s">
        <v>25</v>
      </c>
      <c r="H46" s="4" t="s">
        <v>1660</v>
      </c>
      <c r="I46" s="4" t="s">
        <v>27</v>
      </c>
      <c r="J46" s="4">
        <v>9</v>
      </c>
      <c r="K46" s="8">
        <v>2520</v>
      </c>
      <c r="L46" s="8">
        <v>22680</v>
      </c>
      <c r="M46" s="4">
        <v>10</v>
      </c>
      <c r="N46" s="8">
        <v>2268</v>
      </c>
      <c r="O46" s="8">
        <v>113.4</v>
      </c>
      <c r="P46" s="6"/>
      <c r="Q46" s="8">
        <v>1020.6</v>
      </c>
      <c r="R46" s="8">
        <v>1134</v>
      </c>
      <c r="S46" s="8">
        <v>2154.6</v>
      </c>
      <c r="T46" s="6"/>
    </row>
    <row r="47" ht="19.2" spans="1:20">
      <c r="A47" s="4">
        <v>3644</v>
      </c>
      <c r="B47" s="4" t="s">
        <v>1699</v>
      </c>
      <c r="C47" s="4" t="s">
        <v>2249</v>
      </c>
      <c r="D47" s="5">
        <v>44927</v>
      </c>
      <c r="E47" s="5">
        <v>44957</v>
      </c>
      <c r="F47" s="6"/>
      <c r="G47" s="4" t="s">
        <v>25</v>
      </c>
      <c r="H47" s="4" t="s">
        <v>1660</v>
      </c>
      <c r="I47" s="4" t="s">
        <v>27</v>
      </c>
      <c r="J47" s="4">
        <v>4.5</v>
      </c>
      <c r="K47" s="8">
        <v>2520</v>
      </c>
      <c r="L47" s="8">
        <v>11340</v>
      </c>
      <c r="M47" s="4">
        <v>10</v>
      </c>
      <c r="N47" s="8">
        <v>1134</v>
      </c>
      <c r="O47" s="8">
        <v>56.7</v>
      </c>
      <c r="P47" s="6"/>
      <c r="Q47" s="8">
        <v>510.3</v>
      </c>
      <c r="R47" s="8">
        <v>567</v>
      </c>
      <c r="S47" s="8">
        <v>1077.3</v>
      </c>
      <c r="T47" s="6"/>
    </row>
    <row r="48" ht="19.2" spans="1:20">
      <c r="A48" s="4">
        <v>3645</v>
      </c>
      <c r="B48" s="4" t="s">
        <v>1700</v>
      </c>
      <c r="C48" s="4" t="s">
        <v>2249</v>
      </c>
      <c r="D48" s="5">
        <v>44927</v>
      </c>
      <c r="E48" s="5">
        <v>44957</v>
      </c>
      <c r="F48" s="6"/>
      <c r="G48" s="4" t="s">
        <v>25</v>
      </c>
      <c r="H48" s="4" t="s">
        <v>1660</v>
      </c>
      <c r="I48" s="4" t="s">
        <v>27</v>
      </c>
      <c r="J48" s="4">
        <v>8.5</v>
      </c>
      <c r="K48" s="8">
        <v>2520</v>
      </c>
      <c r="L48" s="8">
        <v>21420</v>
      </c>
      <c r="M48" s="4">
        <v>10</v>
      </c>
      <c r="N48" s="8">
        <v>2142</v>
      </c>
      <c r="O48" s="8">
        <v>107.1</v>
      </c>
      <c r="P48" s="6"/>
      <c r="Q48" s="8">
        <v>963.9</v>
      </c>
      <c r="R48" s="8">
        <v>1071</v>
      </c>
      <c r="S48" s="8">
        <v>2034.9</v>
      </c>
      <c r="T48" s="6"/>
    </row>
    <row r="49" ht="19.2" spans="1:20">
      <c r="A49" s="4">
        <v>3646</v>
      </c>
      <c r="B49" s="4" t="s">
        <v>1701</v>
      </c>
      <c r="C49" s="4" t="s">
        <v>2249</v>
      </c>
      <c r="D49" s="5">
        <v>44927</v>
      </c>
      <c r="E49" s="5">
        <v>44957</v>
      </c>
      <c r="F49" s="6"/>
      <c r="G49" s="4" t="s">
        <v>25</v>
      </c>
      <c r="H49" s="4" t="s">
        <v>1660</v>
      </c>
      <c r="I49" s="4" t="s">
        <v>27</v>
      </c>
      <c r="J49" s="4">
        <v>1.4</v>
      </c>
      <c r="K49" s="8">
        <v>2520</v>
      </c>
      <c r="L49" s="8">
        <v>3528</v>
      </c>
      <c r="M49" s="4">
        <v>10</v>
      </c>
      <c r="N49" s="8">
        <v>352.8</v>
      </c>
      <c r="O49" s="8">
        <v>17.64</v>
      </c>
      <c r="P49" s="6"/>
      <c r="Q49" s="8">
        <v>158.76</v>
      </c>
      <c r="R49" s="8">
        <v>176.4</v>
      </c>
      <c r="S49" s="8">
        <v>335.16</v>
      </c>
      <c r="T49" s="6"/>
    </row>
    <row r="50" ht="19.2" spans="1:20">
      <c r="A50" s="4">
        <v>3647</v>
      </c>
      <c r="B50" s="4" t="s">
        <v>1702</v>
      </c>
      <c r="C50" s="4" t="s">
        <v>2249</v>
      </c>
      <c r="D50" s="5">
        <v>44927</v>
      </c>
      <c r="E50" s="5">
        <v>44957</v>
      </c>
      <c r="F50" s="6"/>
      <c r="G50" s="4" t="s">
        <v>25</v>
      </c>
      <c r="H50" s="4" t="s">
        <v>1660</v>
      </c>
      <c r="I50" s="4" t="s">
        <v>27</v>
      </c>
      <c r="J50" s="4">
        <v>4.5</v>
      </c>
      <c r="K50" s="8">
        <v>2520</v>
      </c>
      <c r="L50" s="8">
        <v>11340</v>
      </c>
      <c r="M50" s="4">
        <v>10</v>
      </c>
      <c r="N50" s="8">
        <v>1134</v>
      </c>
      <c r="O50" s="8">
        <v>56.7</v>
      </c>
      <c r="P50" s="6"/>
      <c r="Q50" s="8">
        <v>510.3</v>
      </c>
      <c r="R50" s="8">
        <v>567</v>
      </c>
      <c r="S50" s="8">
        <v>1077.3</v>
      </c>
      <c r="T50" s="6"/>
    </row>
    <row r="51" ht="19.2" spans="1:20">
      <c r="A51" s="4">
        <v>3648</v>
      </c>
      <c r="B51" s="4" t="s">
        <v>1703</v>
      </c>
      <c r="C51" s="4" t="s">
        <v>2249</v>
      </c>
      <c r="D51" s="5">
        <v>44927</v>
      </c>
      <c r="E51" s="5">
        <v>44957</v>
      </c>
      <c r="F51" s="6"/>
      <c r="G51" s="4" t="s">
        <v>25</v>
      </c>
      <c r="H51" s="4" t="s">
        <v>1660</v>
      </c>
      <c r="I51" s="4" t="s">
        <v>27</v>
      </c>
      <c r="J51" s="4">
        <v>1.1</v>
      </c>
      <c r="K51" s="8">
        <v>2520</v>
      </c>
      <c r="L51" s="8">
        <v>2772</v>
      </c>
      <c r="M51" s="4">
        <v>10</v>
      </c>
      <c r="N51" s="8">
        <v>277.2</v>
      </c>
      <c r="O51" s="8">
        <v>13.86</v>
      </c>
      <c r="P51" s="6"/>
      <c r="Q51" s="8">
        <v>124.74</v>
      </c>
      <c r="R51" s="8">
        <v>138.6</v>
      </c>
      <c r="S51" s="8">
        <v>263.34</v>
      </c>
      <c r="T51" s="6"/>
    </row>
    <row r="52" ht="19.2" spans="1:20">
      <c r="A52" s="4">
        <v>3649</v>
      </c>
      <c r="B52" s="4" t="s">
        <v>1704</v>
      </c>
      <c r="C52" s="4" t="s">
        <v>2249</v>
      </c>
      <c r="D52" s="5">
        <v>44927</v>
      </c>
      <c r="E52" s="5">
        <v>44957</v>
      </c>
      <c r="F52" s="6"/>
      <c r="G52" s="4" t="s">
        <v>25</v>
      </c>
      <c r="H52" s="4" t="s">
        <v>1660</v>
      </c>
      <c r="I52" s="4" t="s">
        <v>27</v>
      </c>
      <c r="J52" s="4">
        <v>1.2</v>
      </c>
      <c r="K52" s="8">
        <v>2520</v>
      </c>
      <c r="L52" s="8">
        <v>3024</v>
      </c>
      <c r="M52" s="4">
        <v>10</v>
      </c>
      <c r="N52" s="8">
        <v>302.4</v>
      </c>
      <c r="O52" s="8">
        <v>15.12</v>
      </c>
      <c r="P52" s="6"/>
      <c r="Q52" s="8">
        <v>136.08</v>
      </c>
      <c r="R52" s="8">
        <v>151.2</v>
      </c>
      <c r="S52" s="8">
        <v>287.28</v>
      </c>
      <c r="T52" s="6"/>
    </row>
    <row r="53" ht="19.2" spans="1:20">
      <c r="A53" s="4">
        <v>3650</v>
      </c>
      <c r="B53" s="4" t="s">
        <v>1705</v>
      </c>
      <c r="C53" s="4" t="s">
        <v>2249</v>
      </c>
      <c r="D53" s="5">
        <v>44927</v>
      </c>
      <c r="E53" s="5">
        <v>44957</v>
      </c>
      <c r="F53" s="6"/>
      <c r="G53" s="4" t="s">
        <v>25</v>
      </c>
      <c r="H53" s="4" t="s">
        <v>1660</v>
      </c>
      <c r="I53" s="4" t="s">
        <v>27</v>
      </c>
      <c r="J53" s="4">
        <v>8</v>
      </c>
      <c r="K53" s="8">
        <v>2520</v>
      </c>
      <c r="L53" s="8">
        <v>20160</v>
      </c>
      <c r="M53" s="4">
        <v>10</v>
      </c>
      <c r="N53" s="8">
        <v>2016</v>
      </c>
      <c r="O53" s="8">
        <v>100.8</v>
      </c>
      <c r="P53" s="6"/>
      <c r="Q53" s="8">
        <v>907.2</v>
      </c>
      <c r="R53" s="8">
        <v>1008</v>
      </c>
      <c r="S53" s="8">
        <v>1915.2</v>
      </c>
      <c r="T53" s="6"/>
    </row>
    <row r="54" ht="19.2" spans="1:20">
      <c r="A54" s="4">
        <v>3651</v>
      </c>
      <c r="B54" s="4" t="s">
        <v>1706</v>
      </c>
      <c r="C54" s="4" t="s">
        <v>2249</v>
      </c>
      <c r="D54" s="5">
        <v>44927</v>
      </c>
      <c r="E54" s="5">
        <v>44957</v>
      </c>
      <c r="F54" s="6"/>
      <c r="G54" s="4" t="s">
        <v>25</v>
      </c>
      <c r="H54" s="4" t="s">
        <v>1660</v>
      </c>
      <c r="I54" s="4" t="s">
        <v>27</v>
      </c>
      <c r="J54" s="4">
        <v>1</v>
      </c>
      <c r="K54" s="8">
        <v>2520</v>
      </c>
      <c r="L54" s="8">
        <v>2520</v>
      </c>
      <c r="M54" s="4">
        <v>10</v>
      </c>
      <c r="N54" s="8">
        <v>252</v>
      </c>
      <c r="O54" s="8">
        <v>12.6</v>
      </c>
      <c r="P54" s="6"/>
      <c r="Q54" s="8">
        <v>113.4</v>
      </c>
      <c r="R54" s="8">
        <v>126</v>
      </c>
      <c r="S54" s="8">
        <v>239.4</v>
      </c>
      <c r="T54" s="6"/>
    </row>
    <row r="55" ht="19.2" spans="1:20">
      <c r="A55" s="4">
        <v>3652</v>
      </c>
      <c r="B55" s="4" t="s">
        <v>1707</v>
      </c>
      <c r="C55" s="4" t="s">
        <v>2249</v>
      </c>
      <c r="D55" s="5">
        <v>44927</v>
      </c>
      <c r="E55" s="5">
        <v>44957</v>
      </c>
      <c r="F55" s="6"/>
      <c r="G55" s="4" t="s">
        <v>25</v>
      </c>
      <c r="H55" s="4" t="s">
        <v>1660</v>
      </c>
      <c r="I55" s="4" t="s">
        <v>27</v>
      </c>
      <c r="J55" s="4">
        <v>4</v>
      </c>
      <c r="K55" s="8">
        <v>2520</v>
      </c>
      <c r="L55" s="8">
        <v>10080</v>
      </c>
      <c r="M55" s="4">
        <v>10</v>
      </c>
      <c r="N55" s="8">
        <v>1008</v>
      </c>
      <c r="O55" s="8">
        <v>50.4</v>
      </c>
      <c r="P55" s="6"/>
      <c r="Q55" s="8">
        <v>453.6</v>
      </c>
      <c r="R55" s="8">
        <v>504</v>
      </c>
      <c r="S55" s="8">
        <v>957.6</v>
      </c>
      <c r="T55" s="6"/>
    </row>
    <row r="56" ht="19.2" spans="1:20">
      <c r="A56" s="4">
        <v>3653</v>
      </c>
      <c r="B56" s="4" t="s">
        <v>1708</v>
      </c>
      <c r="C56" s="4" t="s">
        <v>2249</v>
      </c>
      <c r="D56" s="5">
        <v>44927</v>
      </c>
      <c r="E56" s="5">
        <v>44957</v>
      </c>
      <c r="F56" s="6"/>
      <c r="G56" s="4" t="s">
        <v>25</v>
      </c>
      <c r="H56" s="4" t="s">
        <v>1660</v>
      </c>
      <c r="I56" s="4" t="s">
        <v>27</v>
      </c>
      <c r="J56" s="4">
        <v>4.5</v>
      </c>
      <c r="K56" s="8">
        <v>2520</v>
      </c>
      <c r="L56" s="8">
        <v>11340</v>
      </c>
      <c r="M56" s="4">
        <v>10</v>
      </c>
      <c r="N56" s="8">
        <v>1134</v>
      </c>
      <c r="O56" s="8">
        <v>56.7</v>
      </c>
      <c r="P56" s="6"/>
      <c r="Q56" s="8">
        <v>510.3</v>
      </c>
      <c r="R56" s="8">
        <v>567</v>
      </c>
      <c r="S56" s="8">
        <v>1077.3</v>
      </c>
      <c r="T56" s="6"/>
    </row>
    <row r="57" ht="19.2" spans="1:20">
      <c r="A57" s="4">
        <v>3654</v>
      </c>
      <c r="B57" s="4" t="s">
        <v>1709</v>
      </c>
      <c r="C57" s="4" t="s">
        <v>2249</v>
      </c>
      <c r="D57" s="5">
        <v>44927</v>
      </c>
      <c r="E57" s="5">
        <v>44957</v>
      </c>
      <c r="F57" s="6"/>
      <c r="G57" s="4" t="s">
        <v>25</v>
      </c>
      <c r="H57" s="4" t="s">
        <v>1660</v>
      </c>
      <c r="I57" s="4" t="s">
        <v>27</v>
      </c>
      <c r="J57" s="4">
        <v>9</v>
      </c>
      <c r="K57" s="8">
        <v>2520</v>
      </c>
      <c r="L57" s="8">
        <v>22680</v>
      </c>
      <c r="M57" s="4">
        <v>10</v>
      </c>
      <c r="N57" s="8">
        <v>2268</v>
      </c>
      <c r="O57" s="8">
        <v>113.4</v>
      </c>
      <c r="P57" s="6"/>
      <c r="Q57" s="8">
        <v>1020.6</v>
      </c>
      <c r="R57" s="8">
        <v>1134</v>
      </c>
      <c r="S57" s="8">
        <v>2154.6</v>
      </c>
      <c r="T57" s="6"/>
    </row>
    <row r="58" ht="19.2" spans="1:20">
      <c r="A58" s="4">
        <v>3655</v>
      </c>
      <c r="B58" s="4" t="s">
        <v>1710</v>
      </c>
      <c r="C58" s="4" t="s">
        <v>2249</v>
      </c>
      <c r="D58" s="5">
        <v>44927</v>
      </c>
      <c r="E58" s="5">
        <v>44957</v>
      </c>
      <c r="F58" s="6"/>
      <c r="G58" s="4" t="s">
        <v>25</v>
      </c>
      <c r="H58" s="4" t="s">
        <v>1660</v>
      </c>
      <c r="I58" s="4" t="s">
        <v>27</v>
      </c>
      <c r="J58" s="4">
        <v>8</v>
      </c>
      <c r="K58" s="8">
        <v>2520</v>
      </c>
      <c r="L58" s="8">
        <v>20160</v>
      </c>
      <c r="M58" s="4">
        <v>10</v>
      </c>
      <c r="N58" s="8">
        <v>2016</v>
      </c>
      <c r="O58" s="8">
        <v>100.8</v>
      </c>
      <c r="P58" s="6"/>
      <c r="Q58" s="8">
        <v>907.2</v>
      </c>
      <c r="R58" s="8">
        <v>1008</v>
      </c>
      <c r="S58" s="8">
        <v>1915.2</v>
      </c>
      <c r="T58" s="6"/>
    </row>
    <row r="59" ht="19.2" spans="1:20">
      <c r="A59" s="4">
        <v>3656</v>
      </c>
      <c r="B59" s="4" t="s">
        <v>1711</v>
      </c>
      <c r="C59" s="4" t="s">
        <v>2249</v>
      </c>
      <c r="D59" s="5">
        <v>44927</v>
      </c>
      <c r="E59" s="5">
        <v>44957</v>
      </c>
      <c r="F59" s="6"/>
      <c r="G59" s="4" t="s">
        <v>25</v>
      </c>
      <c r="H59" s="4" t="s">
        <v>1660</v>
      </c>
      <c r="I59" s="4" t="s">
        <v>27</v>
      </c>
      <c r="J59" s="4">
        <v>8</v>
      </c>
      <c r="K59" s="8">
        <v>2520</v>
      </c>
      <c r="L59" s="8">
        <v>20160</v>
      </c>
      <c r="M59" s="4">
        <v>10</v>
      </c>
      <c r="N59" s="8">
        <v>2016</v>
      </c>
      <c r="O59" s="8">
        <v>100.8</v>
      </c>
      <c r="P59" s="6"/>
      <c r="Q59" s="8">
        <v>907.2</v>
      </c>
      <c r="R59" s="8">
        <v>1008</v>
      </c>
      <c r="S59" s="8">
        <v>1915.2</v>
      </c>
      <c r="T59" s="6"/>
    </row>
    <row r="60" ht="19.2" spans="1:20">
      <c r="A60" s="4">
        <v>3657</v>
      </c>
      <c r="B60" s="4" t="s">
        <v>1712</v>
      </c>
      <c r="C60" s="4" t="s">
        <v>2249</v>
      </c>
      <c r="D60" s="5">
        <v>44927</v>
      </c>
      <c r="E60" s="5">
        <v>44957</v>
      </c>
      <c r="F60" s="6"/>
      <c r="G60" s="4" t="s">
        <v>25</v>
      </c>
      <c r="H60" s="4" t="s">
        <v>1660</v>
      </c>
      <c r="I60" s="4" t="s">
        <v>27</v>
      </c>
      <c r="J60" s="4">
        <v>9</v>
      </c>
      <c r="K60" s="8">
        <v>2520</v>
      </c>
      <c r="L60" s="8">
        <v>22680</v>
      </c>
      <c r="M60" s="4">
        <v>10</v>
      </c>
      <c r="N60" s="8">
        <v>2268</v>
      </c>
      <c r="O60" s="8">
        <v>113.4</v>
      </c>
      <c r="P60" s="6"/>
      <c r="Q60" s="8">
        <v>1020.6</v>
      </c>
      <c r="R60" s="8">
        <v>1134</v>
      </c>
      <c r="S60" s="8">
        <v>2154.6</v>
      </c>
      <c r="T60" s="6"/>
    </row>
    <row r="61" ht="19.2" spans="1:20">
      <c r="A61" s="4">
        <v>3658</v>
      </c>
      <c r="B61" s="4" t="s">
        <v>1713</v>
      </c>
      <c r="C61" s="4" t="s">
        <v>2249</v>
      </c>
      <c r="D61" s="5">
        <v>44927</v>
      </c>
      <c r="E61" s="5">
        <v>44957</v>
      </c>
      <c r="F61" s="6"/>
      <c r="G61" s="4" t="s">
        <v>25</v>
      </c>
      <c r="H61" s="4" t="s">
        <v>1660</v>
      </c>
      <c r="I61" s="4" t="s">
        <v>27</v>
      </c>
      <c r="J61" s="4">
        <v>13</v>
      </c>
      <c r="K61" s="8">
        <v>2520</v>
      </c>
      <c r="L61" s="8">
        <v>32760</v>
      </c>
      <c r="M61" s="4">
        <v>10</v>
      </c>
      <c r="N61" s="8">
        <v>3276</v>
      </c>
      <c r="O61" s="8">
        <v>163.8</v>
      </c>
      <c r="P61" s="6"/>
      <c r="Q61" s="8">
        <v>1474.2</v>
      </c>
      <c r="R61" s="8">
        <v>1638</v>
      </c>
      <c r="S61" s="8">
        <v>3112.2</v>
      </c>
      <c r="T61" s="6"/>
    </row>
    <row r="62" ht="19.2" spans="1:20">
      <c r="A62" s="4">
        <v>3659</v>
      </c>
      <c r="B62" s="4" t="s">
        <v>1714</v>
      </c>
      <c r="C62" s="4" t="s">
        <v>2249</v>
      </c>
      <c r="D62" s="5">
        <v>44927</v>
      </c>
      <c r="E62" s="5">
        <v>44957</v>
      </c>
      <c r="F62" s="6"/>
      <c r="G62" s="4" t="s">
        <v>25</v>
      </c>
      <c r="H62" s="4" t="s">
        <v>1660</v>
      </c>
      <c r="I62" s="4" t="s">
        <v>27</v>
      </c>
      <c r="J62" s="4">
        <v>10.5</v>
      </c>
      <c r="K62" s="8">
        <v>2520</v>
      </c>
      <c r="L62" s="8">
        <v>26460</v>
      </c>
      <c r="M62" s="4">
        <v>10</v>
      </c>
      <c r="N62" s="8">
        <v>2646</v>
      </c>
      <c r="O62" s="8">
        <v>132.3</v>
      </c>
      <c r="P62" s="6"/>
      <c r="Q62" s="8">
        <v>1190.7</v>
      </c>
      <c r="R62" s="8">
        <v>1323</v>
      </c>
      <c r="S62" s="8">
        <v>2513.7</v>
      </c>
      <c r="T62" s="6"/>
    </row>
    <row r="63" ht="19.2" spans="1:20">
      <c r="A63" s="4">
        <v>3660</v>
      </c>
      <c r="B63" s="4" t="s">
        <v>1680</v>
      </c>
      <c r="C63" s="4" t="s">
        <v>2249</v>
      </c>
      <c r="D63" s="5">
        <v>44927</v>
      </c>
      <c r="E63" s="5">
        <v>44957</v>
      </c>
      <c r="F63" s="6"/>
      <c r="G63" s="4" t="s">
        <v>25</v>
      </c>
      <c r="H63" s="4" t="s">
        <v>1660</v>
      </c>
      <c r="I63" s="4" t="s">
        <v>27</v>
      </c>
      <c r="J63" s="4">
        <v>10</v>
      </c>
      <c r="K63" s="8">
        <v>2520</v>
      </c>
      <c r="L63" s="8">
        <v>25200</v>
      </c>
      <c r="M63" s="4">
        <v>10</v>
      </c>
      <c r="N63" s="8">
        <v>2520</v>
      </c>
      <c r="O63" s="8">
        <v>126</v>
      </c>
      <c r="P63" s="6"/>
      <c r="Q63" s="8">
        <v>1134</v>
      </c>
      <c r="R63" s="8">
        <v>1260</v>
      </c>
      <c r="S63" s="8">
        <v>2394</v>
      </c>
      <c r="T63" s="6"/>
    </row>
    <row r="64" ht="19.2" spans="1:20">
      <c r="A64" s="4">
        <v>3661</v>
      </c>
      <c r="B64" s="4" t="s">
        <v>1715</v>
      </c>
      <c r="C64" s="4" t="s">
        <v>2249</v>
      </c>
      <c r="D64" s="5">
        <v>44927</v>
      </c>
      <c r="E64" s="5">
        <v>44957</v>
      </c>
      <c r="F64" s="6"/>
      <c r="G64" s="4" t="s">
        <v>25</v>
      </c>
      <c r="H64" s="4" t="s">
        <v>1660</v>
      </c>
      <c r="I64" s="4" t="s">
        <v>27</v>
      </c>
      <c r="J64" s="4">
        <v>7</v>
      </c>
      <c r="K64" s="8">
        <v>2520</v>
      </c>
      <c r="L64" s="8">
        <v>17640</v>
      </c>
      <c r="M64" s="4">
        <v>10</v>
      </c>
      <c r="N64" s="8">
        <v>1764</v>
      </c>
      <c r="O64" s="8">
        <v>88.2</v>
      </c>
      <c r="P64" s="6"/>
      <c r="Q64" s="8">
        <v>793.8</v>
      </c>
      <c r="R64" s="8">
        <v>882</v>
      </c>
      <c r="S64" s="8">
        <v>1675.8</v>
      </c>
      <c r="T64" s="6"/>
    </row>
    <row r="65" ht="19.2" spans="1:20">
      <c r="A65" s="4">
        <v>3662</v>
      </c>
      <c r="B65" s="4" t="s">
        <v>1716</v>
      </c>
      <c r="C65" s="4" t="s">
        <v>2249</v>
      </c>
      <c r="D65" s="5">
        <v>44927</v>
      </c>
      <c r="E65" s="5">
        <v>44957</v>
      </c>
      <c r="F65" s="6"/>
      <c r="G65" s="4" t="s">
        <v>25</v>
      </c>
      <c r="H65" s="4" t="s">
        <v>1660</v>
      </c>
      <c r="I65" s="4" t="s">
        <v>27</v>
      </c>
      <c r="J65" s="4">
        <v>1.6</v>
      </c>
      <c r="K65" s="8">
        <v>2520</v>
      </c>
      <c r="L65" s="8">
        <v>4032</v>
      </c>
      <c r="M65" s="4">
        <v>10</v>
      </c>
      <c r="N65" s="8">
        <v>403.2</v>
      </c>
      <c r="O65" s="8">
        <v>20.16</v>
      </c>
      <c r="P65" s="6"/>
      <c r="Q65" s="8">
        <v>181.44</v>
      </c>
      <c r="R65" s="8">
        <v>201.6</v>
      </c>
      <c r="S65" s="8">
        <v>383.04</v>
      </c>
      <c r="T65" s="6"/>
    </row>
    <row r="66" ht="19.2" spans="1:20">
      <c r="A66" s="4">
        <v>3663</v>
      </c>
      <c r="B66" s="4" t="s">
        <v>1682</v>
      </c>
      <c r="C66" s="4" t="s">
        <v>2249</v>
      </c>
      <c r="D66" s="5">
        <v>44927</v>
      </c>
      <c r="E66" s="5">
        <v>44957</v>
      </c>
      <c r="F66" s="6"/>
      <c r="G66" s="4" t="s">
        <v>25</v>
      </c>
      <c r="H66" s="4" t="s">
        <v>1660</v>
      </c>
      <c r="I66" s="4" t="s">
        <v>27</v>
      </c>
      <c r="J66" s="4">
        <v>4.5</v>
      </c>
      <c r="K66" s="8">
        <v>2520</v>
      </c>
      <c r="L66" s="8">
        <v>11340</v>
      </c>
      <c r="M66" s="4">
        <v>10</v>
      </c>
      <c r="N66" s="8">
        <v>1134</v>
      </c>
      <c r="O66" s="8">
        <v>56.7</v>
      </c>
      <c r="P66" s="6"/>
      <c r="Q66" s="8">
        <v>510.3</v>
      </c>
      <c r="R66" s="8">
        <v>567</v>
      </c>
      <c r="S66" s="8">
        <v>1077.3</v>
      </c>
      <c r="T66" s="6"/>
    </row>
    <row r="67" ht="19.2" spans="1:20">
      <c r="A67" s="4">
        <v>3664</v>
      </c>
      <c r="B67" s="4" t="s">
        <v>1717</v>
      </c>
      <c r="C67" s="4" t="s">
        <v>2249</v>
      </c>
      <c r="D67" s="5">
        <v>44927</v>
      </c>
      <c r="E67" s="5">
        <v>44957</v>
      </c>
      <c r="F67" s="6"/>
      <c r="G67" s="4" t="s">
        <v>25</v>
      </c>
      <c r="H67" s="4" t="s">
        <v>1660</v>
      </c>
      <c r="I67" s="4" t="s">
        <v>27</v>
      </c>
      <c r="J67" s="4">
        <v>10</v>
      </c>
      <c r="K67" s="8">
        <v>2520</v>
      </c>
      <c r="L67" s="8">
        <v>25200</v>
      </c>
      <c r="M67" s="4">
        <v>10</v>
      </c>
      <c r="N67" s="8">
        <v>2520</v>
      </c>
      <c r="O67" s="8">
        <v>126</v>
      </c>
      <c r="P67" s="6"/>
      <c r="Q67" s="8">
        <v>1134</v>
      </c>
      <c r="R67" s="8">
        <v>1260</v>
      </c>
      <c r="S67" s="8">
        <v>2394</v>
      </c>
      <c r="T67" s="6"/>
    </row>
    <row r="68" ht="19.2" spans="1:20">
      <c r="A68" s="4">
        <v>3665</v>
      </c>
      <c r="B68" s="4" t="s">
        <v>1718</v>
      </c>
      <c r="C68" s="4" t="s">
        <v>2249</v>
      </c>
      <c r="D68" s="5">
        <v>44927</v>
      </c>
      <c r="E68" s="5">
        <v>44957</v>
      </c>
      <c r="F68" s="6"/>
      <c r="G68" s="4" t="s">
        <v>25</v>
      </c>
      <c r="H68" s="4" t="s">
        <v>1660</v>
      </c>
      <c r="I68" s="4" t="s">
        <v>27</v>
      </c>
      <c r="J68" s="4">
        <v>9</v>
      </c>
      <c r="K68" s="8">
        <v>2520</v>
      </c>
      <c r="L68" s="8">
        <v>22680</v>
      </c>
      <c r="M68" s="4">
        <v>10</v>
      </c>
      <c r="N68" s="8">
        <v>2268</v>
      </c>
      <c r="O68" s="8">
        <v>113.4</v>
      </c>
      <c r="P68" s="6"/>
      <c r="Q68" s="8">
        <v>1020.6</v>
      </c>
      <c r="R68" s="8">
        <v>1134</v>
      </c>
      <c r="S68" s="8">
        <v>2154.6</v>
      </c>
      <c r="T68" s="6"/>
    </row>
    <row r="69" ht="19.2" spans="1:20">
      <c r="A69" s="4">
        <v>3666</v>
      </c>
      <c r="B69" s="4" t="s">
        <v>1719</v>
      </c>
      <c r="C69" s="4" t="s">
        <v>2249</v>
      </c>
      <c r="D69" s="5">
        <v>44927</v>
      </c>
      <c r="E69" s="5">
        <v>44957</v>
      </c>
      <c r="F69" s="6"/>
      <c r="G69" s="4" t="s">
        <v>25</v>
      </c>
      <c r="H69" s="4" t="s">
        <v>1660</v>
      </c>
      <c r="I69" s="4" t="s">
        <v>27</v>
      </c>
      <c r="J69" s="4">
        <v>9</v>
      </c>
      <c r="K69" s="8">
        <v>2520</v>
      </c>
      <c r="L69" s="8">
        <v>22680</v>
      </c>
      <c r="M69" s="4">
        <v>10</v>
      </c>
      <c r="N69" s="8">
        <v>2268</v>
      </c>
      <c r="O69" s="8">
        <v>113.4</v>
      </c>
      <c r="P69" s="6"/>
      <c r="Q69" s="8">
        <v>1020.6</v>
      </c>
      <c r="R69" s="8">
        <v>1134</v>
      </c>
      <c r="S69" s="8">
        <v>2154.6</v>
      </c>
      <c r="T69" s="6"/>
    </row>
    <row r="70" ht="19.2" spans="1:20">
      <c r="A70" s="4">
        <v>3667</v>
      </c>
      <c r="B70" s="4" t="s">
        <v>1720</v>
      </c>
      <c r="C70" s="4" t="s">
        <v>2249</v>
      </c>
      <c r="D70" s="5">
        <v>44927</v>
      </c>
      <c r="E70" s="5">
        <v>44957</v>
      </c>
      <c r="F70" s="6"/>
      <c r="G70" s="4" t="s">
        <v>25</v>
      </c>
      <c r="H70" s="4" t="s">
        <v>1660</v>
      </c>
      <c r="I70" s="4" t="s">
        <v>27</v>
      </c>
      <c r="J70" s="4">
        <v>8</v>
      </c>
      <c r="K70" s="8">
        <v>2520</v>
      </c>
      <c r="L70" s="8">
        <v>20160</v>
      </c>
      <c r="M70" s="4">
        <v>10</v>
      </c>
      <c r="N70" s="8">
        <v>2016</v>
      </c>
      <c r="O70" s="8">
        <v>100.8</v>
      </c>
      <c r="P70" s="6"/>
      <c r="Q70" s="8">
        <v>907.2</v>
      </c>
      <c r="R70" s="8">
        <v>1008</v>
      </c>
      <c r="S70" s="8">
        <v>1915.2</v>
      </c>
      <c r="T70" s="6"/>
    </row>
    <row r="71" ht="19.2" spans="1:20">
      <c r="A71" s="4">
        <v>3668</v>
      </c>
      <c r="B71" s="4" t="s">
        <v>1681</v>
      </c>
      <c r="C71" s="4" t="s">
        <v>2249</v>
      </c>
      <c r="D71" s="5">
        <v>44927</v>
      </c>
      <c r="E71" s="5">
        <v>44957</v>
      </c>
      <c r="F71" s="6"/>
      <c r="G71" s="4" t="s">
        <v>25</v>
      </c>
      <c r="H71" s="4" t="s">
        <v>1660</v>
      </c>
      <c r="I71" s="4" t="s">
        <v>27</v>
      </c>
      <c r="J71" s="4">
        <v>3.5</v>
      </c>
      <c r="K71" s="8">
        <v>2520</v>
      </c>
      <c r="L71" s="8">
        <v>8820</v>
      </c>
      <c r="M71" s="4">
        <v>10</v>
      </c>
      <c r="N71" s="8">
        <v>882</v>
      </c>
      <c r="O71" s="8">
        <v>44.1</v>
      </c>
      <c r="P71" s="6"/>
      <c r="Q71" s="8">
        <v>396.9</v>
      </c>
      <c r="R71" s="8">
        <v>441</v>
      </c>
      <c r="S71" s="8">
        <v>837.9</v>
      </c>
      <c r="T71" s="6"/>
    </row>
    <row r="72" ht="19.2" spans="1:20">
      <c r="A72" s="4">
        <v>3669</v>
      </c>
      <c r="B72" s="4" t="s">
        <v>1721</v>
      </c>
      <c r="C72" s="4" t="s">
        <v>2249</v>
      </c>
      <c r="D72" s="5">
        <v>44927</v>
      </c>
      <c r="E72" s="5">
        <v>44957</v>
      </c>
      <c r="F72" s="6"/>
      <c r="G72" s="4" t="s">
        <v>25</v>
      </c>
      <c r="H72" s="4" t="s">
        <v>1660</v>
      </c>
      <c r="I72" s="4" t="s">
        <v>27</v>
      </c>
      <c r="J72" s="4">
        <v>12</v>
      </c>
      <c r="K72" s="8">
        <v>2520</v>
      </c>
      <c r="L72" s="8">
        <v>30240</v>
      </c>
      <c r="M72" s="4">
        <v>10</v>
      </c>
      <c r="N72" s="8">
        <v>3024</v>
      </c>
      <c r="O72" s="8">
        <v>151.2</v>
      </c>
      <c r="P72" s="6"/>
      <c r="Q72" s="8">
        <v>1360.8</v>
      </c>
      <c r="R72" s="8">
        <v>1512</v>
      </c>
      <c r="S72" s="8">
        <v>2872.8</v>
      </c>
      <c r="T72" s="6"/>
    </row>
    <row r="73" ht="19.2" spans="1:20">
      <c r="A73" s="4">
        <v>3670</v>
      </c>
      <c r="B73" s="4" t="s">
        <v>1690</v>
      </c>
      <c r="C73" s="4" t="s">
        <v>2249</v>
      </c>
      <c r="D73" s="5">
        <v>44931</v>
      </c>
      <c r="E73" s="5">
        <v>44957</v>
      </c>
      <c r="F73" s="6"/>
      <c r="G73" s="4" t="s">
        <v>25</v>
      </c>
      <c r="H73" s="4" t="s">
        <v>1660</v>
      </c>
      <c r="I73" s="4" t="s">
        <v>27</v>
      </c>
      <c r="J73" s="4">
        <v>7</v>
      </c>
      <c r="K73" s="4">
        <v>2195.42</v>
      </c>
      <c r="L73" s="8">
        <v>15367.94</v>
      </c>
      <c r="M73" s="4">
        <v>10</v>
      </c>
      <c r="N73" s="8">
        <v>1536.794</v>
      </c>
      <c r="O73" s="8">
        <v>76.8397</v>
      </c>
      <c r="P73" s="6"/>
      <c r="Q73" s="8">
        <v>691.5573</v>
      </c>
      <c r="R73" s="8">
        <v>768.397</v>
      </c>
      <c r="S73" s="8">
        <v>1459.9543</v>
      </c>
      <c r="T73" s="6"/>
    </row>
    <row r="74" ht="19.2" spans="1:20">
      <c r="A74" s="4">
        <v>3671</v>
      </c>
      <c r="B74" s="4" t="s">
        <v>1722</v>
      </c>
      <c r="C74" s="4" t="s">
        <v>2249</v>
      </c>
      <c r="D74" s="5">
        <v>44931</v>
      </c>
      <c r="E74" s="5">
        <v>44957</v>
      </c>
      <c r="F74" s="6"/>
      <c r="G74" s="4" t="s">
        <v>25</v>
      </c>
      <c r="H74" s="4" t="s">
        <v>1660</v>
      </c>
      <c r="I74" s="4" t="s">
        <v>27</v>
      </c>
      <c r="J74" s="4">
        <v>4</v>
      </c>
      <c r="K74" s="4">
        <v>2195.42</v>
      </c>
      <c r="L74" s="8">
        <v>8781.68</v>
      </c>
      <c r="M74" s="4">
        <v>10</v>
      </c>
      <c r="N74" s="8">
        <v>878.168</v>
      </c>
      <c r="O74" s="8">
        <v>43.9084</v>
      </c>
      <c r="P74" s="6"/>
      <c r="Q74" s="8">
        <v>395.1756</v>
      </c>
      <c r="R74" s="8">
        <v>439.084</v>
      </c>
      <c r="S74" s="8">
        <v>834.2596</v>
      </c>
      <c r="T74" s="6"/>
    </row>
    <row r="75" ht="19.2" spans="1:20">
      <c r="A75" s="4">
        <v>3672</v>
      </c>
      <c r="B75" s="4" t="s">
        <v>1665</v>
      </c>
      <c r="C75" s="4" t="s">
        <v>2249</v>
      </c>
      <c r="D75" s="5">
        <v>44931</v>
      </c>
      <c r="E75" s="5">
        <v>44957</v>
      </c>
      <c r="F75" s="6"/>
      <c r="G75" s="4" t="s">
        <v>25</v>
      </c>
      <c r="H75" s="4" t="s">
        <v>1660</v>
      </c>
      <c r="I75" s="4" t="s">
        <v>27</v>
      </c>
      <c r="J75" s="4">
        <v>4</v>
      </c>
      <c r="K75" s="4">
        <v>2195.42</v>
      </c>
      <c r="L75" s="8">
        <v>8781.68</v>
      </c>
      <c r="M75" s="4">
        <v>10</v>
      </c>
      <c r="N75" s="8">
        <v>878.168</v>
      </c>
      <c r="O75" s="8">
        <v>43.9084</v>
      </c>
      <c r="P75" s="6"/>
      <c r="Q75" s="8">
        <v>395.1756</v>
      </c>
      <c r="R75" s="8">
        <v>439.084</v>
      </c>
      <c r="S75" s="8">
        <v>834.2596</v>
      </c>
      <c r="T75" s="6"/>
    </row>
    <row r="76" ht="19.2" spans="1:20">
      <c r="A76" s="4">
        <v>3673</v>
      </c>
      <c r="B76" s="4" t="s">
        <v>1723</v>
      </c>
      <c r="C76" s="4" t="s">
        <v>2249</v>
      </c>
      <c r="D76" s="5">
        <v>44931</v>
      </c>
      <c r="E76" s="5">
        <v>44957</v>
      </c>
      <c r="F76" s="6"/>
      <c r="G76" s="4" t="s">
        <v>25</v>
      </c>
      <c r="H76" s="4" t="s">
        <v>1660</v>
      </c>
      <c r="I76" s="4" t="s">
        <v>27</v>
      </c>
      <c r="J76" s="4">
        <v>9.5</v>
      </c>
      <c r="K76" s="4">
        <v>2195.42</v>
      </c>
      <c r="L76" s="8">
        <v>20856.49</v>
      </c>
      <c r="M76" s="4">
        <v>10</v>
      </c>
      <c r="N76" s="8">
        <v>2085.649</v>
      </c>
      <c r="O76" s="8">
        <v>104.28245</v>
      </c>
      <c r="P76" s="6"/>
      <c r="Q76" s="8">
        <v>938.54205</v>
      </c>
      <c r="R76" s="8">
        <v>1042.8245</v>
      </c>
      <c r="S76" s="8">
        <v>1981.36655</v>
      </c>
      <c r="T76" s="6"/>
    </row>
    <row r="77" ht="19.2" spans="1:20">
      <c r="A77" s="4">
        <v>3674</v>
      </c>
      <c r="B77" s="4" t="s">
        <v>1724</v>
      </c>
      <c r="C77" s="4" t="s">
        <v>2249</v>
      </c>
      <c r="D77" s="5">
        <v>44931</v>
      </c>
      <c r="E77" s="5">
        <v>44957</v>
      </c>
      <c r="F77" s="6"/>
      <c r="G77" s="4" t="s">
        <v>25</v>
      </c>
      <c r="H77" s="4" t="s">
        <v>1660</v>
      </c>
      <c r="I77" s="4" t="s">
        <v>27</v>
      </c>
      <c r="J77" s="4">
        <v>5</v>
      </c>
      <c r="K77" s="4">
        <v>2195.42</v>
      </c>
      <c r="L77" s="8">
        <v>10977.1</v>
      </c>
      <c r="M77" s="4">
        <v>10</v>
      </c>
      <c r="N77" s="8">
        <v>1097.71</v>
      </c>
      <c r="O77" s="8">
        <v>54.8855</v>
      </c>
      <c r="P77" s="6"/>
      <c r="Q77" s="8">
        <v>493.9695</v>
      </c>
      <c r="R77" s="8">
        <v>548.855</v>
      </c>
      <c r="S77" s="8">
        <v>1042.8245</v>
      </c>
      <c r="T77" s="6"/>
    </row>
    <row r="78" ht="19.2" spans="1:20">
      <c r="A78" s="4">
        <v>3675</v>
      </c>
      <c r="B78" s="4" t="s">
        <v>1725</v>
      </c>
      <c r="C78" s="4" t="s">
        <v>2249</v>
      </c>
      <c r="D78" s="5">
        <v>44931</v>
      </c>
      <c r="E78" s="5">
        <v>44957</v>
      </c>
      <c r="F78" s="6"/>
      <c r="G78" s="4" t="s">
        <v>25</v>
      </c>
      <c r="H78" s="4" t="s">
        <v>1660</v>
      </c>
      <c r="I78" s="4" t="s">
        <v>27</v>
      </c>
      <c r="J78" s="4">
        <v>12</v>
      </c>
      <c r="K78" s="4">
        <v>2195.42</v>
      </c>
      <c r="L78" s="8">
        <v>26345.04</v>
      </c>
      <c r="M78" s="4">
        <v>10</v>
      </c>
      <c r="N78" s="8">
        <v>2634.504</v>
      </c>
      <c r="O78" s="8">
        <v>131.7252</v>
      </c>
      <c r="P78" s="6"/>
      <c r="Q78" s="8">
        <v>1185.5268</v>
      </c>
      <c r="R78" s="8">
        <v>1317.252</v>
      </c>
      <c r="S78" s="8">
        <v>2502.7788</v>
      </c>
      <c r="T78" s="6"/>
    </row>
    <row r="79" ht="19.2" spans="1:20">
      <c r="A79" s="4">
        <v>3676</v>
      </c>
      <c r="B79" s="4" t="s">
        <v>1726</v>
      </c>
      <c r="C79" s="4" t="s">
        <v>2249</v>
      </c>
      <c r="D79" s="5">
        <v>44931</v>
      </c>
      <c r="E79" s="5">
        <v>44957</v>
      </c>
      <c r="F79" s="6"/>
      <c r="G79" s="4" t="s">
        <v>25</v>
      </c>
      <c r="H79" s="4" t="s">
        <v>1660</v>
      </c>
      <c r="I79" s="4" t="s">
        <v>27</v>
      </c>
      <c r="J79" s="4">
        <v>3.5</v>
      </c>
      <c r="K79" s="4">
        <v>2195.42</v>
      </c>
      <c r="L79" s="8">
        <v>7683.97</v>
      </c>
      <c r="M79" s="4">
        <v>10</v>
      </c>
      <c r="N79" s="8">
        <v>768.397</v>
      </c>
      <c r="O79" s="8">
        <v>38.41985</v>
      </c>
      <c r="P79" s="6"/>
      <c r="Q79" s="8">
        <v>345.77865</v>
      </c>
      <c r="R79" s="8">
        <v>384.1985</v>
      </c>
      <c r="S79" s="8">
        <v>729.97715</v>
      </c>
      <c r="T79" s="6"/>
    </row>
    <row r="80" ht="19.2" spans="1:20">
      <c r="A80" s="4">
        <v>3677</v>
      </c>
      <c r="B80" s="4" t="s">
        <v>1727</v>
      </c>
      <c r="C80" s="4" t="s">
        <v>2249</v>
      </c>
      <c r="D80" s="5">
        <v>44931</v>
      </c>
      <c r="E80" s="5">
        <v>44957</v>
      </c>
      <c r="F80" s="6"/>
      <c r="G80" s="4" t="s">
        <v>25</v>
      </c>
      <c r="H80" s="4" t="s">
        <v>1660</v>
      </c>
      <c r="I80" s="4" t="s">
        <v>27</v>
      </c>
      <c r="J80" s="4">
        <v>6</v>
      </c>
      <c r="K80" s="4">
        <v>2195.42</v>
      </c>
      <c r="L80" s="8">
        <v>13172.52</v>
      </c>
      <c r="M80" s="4">
        <v>10</v>
      </c>
      <c r="N80" s="8">
        <v>1317.252</v>
      </c>
      <c r="O80" s="8">
        <v>65.8626</v>
      </c>
      <c r="P80" s="6"/>
      <c r="Q80" s="8">
        <v>592.7634</v>
      </c>
      <c r="R80" s="8">
        <v>658.626</v>
      </c>
      <c r="S80" s="8">
        <v>1251.3894</v>
      </c>
      <c r="T80" s="6"/>
    </row>
    <row r="81" ht="19.2" spans="1:20">
      <c r="A81" s="4">
        <v>3678</v>
      </c>
      <c r="B81" s="4" t="s">
        <v>1728</v>
      </c>
      <c r="C81" s="4" t="s">
        <v>2249</v>
      </c>
      <c r="D81" s="5">
        <v>44931</v>
      </c>
      <c r="E81" s="5">
        <v>44957</v>
      </c>
      <c r="F81" s="6"/>
      <c r="G81" s="4" t="s">
        <v>25</v>
      </c>
      <c r="H81" s="4" t="s">
        <v>1660</v>
      </c>
      <c r="I81" s="4" t="s">
        <v>27</v>
      </c>
      <c r="J81" s="4">
        <v>5</v>
      </c>
      <c r="K81" s="4">
        <v>2195.42</v>
      </c>
      <c r="L81" s="8">
        <v>10977.1</v>
      </c>
      <c r="M81" s="4">
        <v>10</v>
      </c>
      <c r="N81" s="8">
        <v>1097.71</v>
      </c>
      <c r="O81" s="8">
        <v>54.8855</v>
      </c>
      <c r="P81" s="6"/>
      <c r="Q81" s="8">
        <v>493.9695</v>
      </c>
      <c r="R81" s="8">
        <v>548.855</v>
      </c>
      <c r="S81" s="8">
        <v>1042.8245</v>
      </c>
      <c r="T81" s="6"/>
    </row>
    <row r="82" ht="19.2" spans="1:20">
      <c r="A82" s="4">
        <v>3679</v>
      </c>
      <c r="B82" s="4" t="s">
        <v>1729</v>
      </c>
      <c r="C82" s="4" t="s">
        <v>2249</v>
      </c>
      <c r="D82" s="5">
        <v>44931</v>
      </c>
      <c r="E82" s="5">
        <v>44957</v>
      </c>
      <c r="F82" s="6"/>
      <c r="G82" s="4" t="s">
        <v>25</v>
      </c>
      <c r="H82" s="4" t="s">
        <v>1660</v>
      </c>
      <c r="I82" s="4" t="s">
        <v>27</v>
      </c>
      <c r="J82" s="4">
        <v>9</v>
      </c>
      <c r="K82" s="4">
        <v>2195.42</v>
      </c>
      <c r="L82" s="8">
        <v>19758.78</v>
      </c>
      <c r="M82" s="4">
        <v>10</v>
      </c>
      <c r="N82" s="8">
        <v>1975.878</v>
      </c>
      <c r="O82" s="8">
        <v>98.7939</v>
      </c>
      <c r="P82" s="6"/>
      <c r="Q82" s="8">
        <v>889.1451</v>
      </c>
      <c r="R82" s="8">
        <v>987.939</v>
      </c>
      <c r="S82" s="8">
        <v>1877.0841</v>
      </c>
      <c r="T82" s="6"/>
    </row>
    <row r="83" ht="19.2" spans="1:20">
      <c r="A83" s="4">
        <v>3680</v>
      </c>
      <c r="B83" s="4" t="s">
        <v>1730</v>
      </c>
      <c r="C83" s="4" t="s">
        <v>2249</v>
      </c>
      <c r="D83" s="5">
        <v>44931</v>
      </c>
      <c r="E83" s="5">
        <v>44957</v>
      </c>
      <c r="F83" s="6"/>
      <c r="G83" s="4" t="s">
        <v>25</v>
      </c>
      <c r="H83" s="4" t="s">
        <v>1660</v>
      </c>
      <c r="I83" s="4" t="s">
        <v>27</v>
      </c>
      <c r="J83" s="4">
        <v>10</v>
      </c>
      <c r="K83" s="4">
        <v>2195.42</v>
      </c>
      <c r="L83" s="8">
        <v>21954.2</v>
      </c>
      <c r="M83" s="4">
        <v>10</v>
      </c>
      <c r="N83" s="8">
        <v>2195.42</v>
      </c>
      <c r="O83" s="8">
        <v>109.771</v>
      </c>
      <c r="P83" s="6"/>
      <c r="Q83" s="8">
        <v>987.939</v>
      </c>
      <c r="R83" s="8">
        <v>1097.71</v>
      </c>
      <c r="S83" s="8">
        <v>2085.649</v>
      </c>
      <c r="T83" s="6"/>
    </row>
    <row r="84" ht="19.2" spans="1:20">
      <c r="A84" s="4">
        <v>3681</v>
      </c>
      <c r="B84" s="4" t="s">
        <v>1731</v>
      </c>
      <c r="C84" s="4" t="s">
        <v>2249</v>
      </c>
      <c r="D84" s="5">
        <v>44931</v>
      </c>
      <c r="E84" s="5">
        <v>44957</v>
      </c>
      <c r="F84" s="6"/>
      <c r="G84" s="4" t="s">
        <v>25</v>
      </c>
      <c r="H84" s="4" t="s">
        <v>1660</v>
      </c>
      <c r="I84" s="4" t="s">
        <v>27</v>
      </c>
      <c r="J84" s="4">
        <v>13</v>
      </c>
      <c r="K84" s="4">
        <v>2195.42</v>
      </c>
      <c r="L84" s="8">
        <v>28540.46</v>
      </c>
      <c r="M84" s="4">
        <v>10</v>
      </c>
      <c r="N84" s="8">
        <v>2854.046</v>
      </c>
      <c r="O84" s="8">
        <v>142.7023</v>
      </c>
      <c r="P84" s="6"/>
      <c r="Q84" s="8">
        <v>1284.3207</v>
      </c>
      <c r="R84" s="8">
        <v>1427.023</v>
      </c>
      <c r="S84" s="8">
        <v>2711.3437</v>
      </c>
      <c r="T84" s="6"/>
    </row>
    <row r="85" ht="19.2" spans="1:20">
      <c r="A85" s="4">
        <v>3682</v>
      </c>
      <c r="B85" s="4" t="s">
        <v>1732</v>
      </c>
      <c r="C85" s="4" t="s">
        <v>2249</v>
      </c>
      <c r="D85" s="5">
        <v>44931</v>
      </c>
      <c r="E85" s="5">
        <v>44957</v>
      </c>
      <c r="F85" s="6"/>
      <c r="G85" s="4" t="s">
        <v>25</v>
      </c>
      <c r="H85" s="4" t="s">
        <v>1660</v>
      </c>
      <c r="I85" s="4" t="s">
        <v>27</v>
      </c>
      <c r="J85" s="4">
        <v>5</v>
      </c>
      <c r="K85" s="4">
        <v>2195.42</v>
      </c>
      <c r="L85" s="8">
        <v>10977.1</v>
      </c>
      <c r="M85" s="4">
        <v>10</v>
      </c>
      <c r="N85" s="8">
        <v>1097.71</v>
      </c>
      <c r="O85" s="8">
        <v>54.8855</v>
      </c>
      <c r="P85" s="6"/>
      <c r="Q85" s="8">
        <v>493.9695</v>
      </c>
      <c r="R85" s="8">
        <v>548.855</v>
      </c>
      <c r="S85" s="8">
        <v>1042.8245</v>
      </c>
      <c r="T85" s="6"/>
    </row>
    <row r="86" ht="19.2" spans="1:20">
      <c r="A86" s="4">
        <v>3683</v>
      </c>
      <c r="B86" s="4" t="s">
        <v>1722</v>
      </c>
      <c r="C86" s="4" t="s">
        <v>2249</v>
      </c>
      <c r="D86" s="5">
        <v>44931</v>
      </c>
      <c r="E86" s="5">
        <v>44957</v>
      </c>
      <c r="F86" s="6"/>
      <c r="G86" s="4" t="s">
        <v>25</v>
      </c>
      <c r="H86" s="4" t="s">
        <v>1660</v>
      </c>
      <c r="I86" s="4" t="s">
        <v>27</v>
      </c>
      <c r="J86" s="4">
        <v>8</v>
      </c>
      <c r="K86" s="4">
        <v>2195.42</v>
      </c>
      <c r="L86" s="8">
        <v>17563.36</v>
      </c>
      <c r="M86" s="4">
        <v>10</v>
      </c>
      <c r="N86" s="8">
        <v>1756.336</v>
      </c>
      <c r="O86" s="8">
        <v>87.8168</v>
      </c>
      <c r="P86" s="6"/>
      <c r="Q86" s="8">
        <v>790.3512</v>
      </c>
      <c r="R86" s="8">
        <v>878.168</v>
      </c>
      <c r="S86" s="8">
        <v>1668.5192</v>
      </c>
      <c r="T86" s="6"/>
    </row>
    <row r="87" ht="19.2" spans="1:20">
      <c r="A87" s="4">
        <v>3684</v>
      </c>
      <c r="B87" s="4" t="s">
        <v>1733</v>
      </c>
      <c r="C87" s="4" t="s">
        <v>2249</v>
      </c>
      <c r="D87" s="5">
        <v>44931</v>
      </c>
      <c r="E87" s="5">
        <v>44957</v>
      </c>
      <c r="F87" s="6"/>
      <c r="G87" s="4" t="s">
        <v>25</v>
      </c>
      <c r="H87" s="4" t="s">
        <v>1660</v>
      </c>
      <c r="I87" s="4" t="s">
        <v>27</v>
      </c>
      <c r="J87" s="4">
        <v>2.8</v>
      </c>
      <c r="K87" s="4">
        <v>2195.42</v>
      </c>
      <c r="L87" s="8">
        <v>6147.176</v>
      </c>
      <c r="M87" s="4">
        <v>10</v>
      </c>
      <c r="N87" s="8">
        <v>614.7176</v>
      </c>
      <c r="O87" s="8">
        <v>30.73588</v>
      </c>
      <c r="P87" s="6"/>
      <c r="Q87" s="8">
        <v>276.62292</v>
      </c>
      <c r="R87" s="8">
        <v>307.3588</v>
      </c>
      <c r="S87" s="8">
        <v>583.98172</v>
      </c>
      <c r="T87" s="6"/>
    </row>
    <row r="88" ht="19.2" spans="1:20">
      <c r="A88" s="4">
        <v>3685</v>
      </c>
      <c r="B88" s="4" t="s">
        <v>1734</v>
      </c>
      <c r="C88" s="4" t="s">
        <v>2249</v>
      </c>
      <c r="D88" s="5">
        <v>44931</v>
      </c>
      <c r="E88" s="5">
        <v>44957</v>
      </c>
      <c r="F88" s="6"/>
      <c r="G88" s="4" t="s">
        <v>25</v>
      </c>
      <c r="H88" s="4" t="s">
        <v>1660</v>
      </c>
      <c r="I88" s="4" t="s">
        <v>27</v>
      </c>
      <c r="J88" s="4">
        <v>4</v>
      </c>
      <c r="K88" s="4">
        <v>2195.42</v>
      </c>
      <c r="L88" s="8">
        <v>8781.68</v>
      </c>
      <c r="M88" s="4">
        <v>10</v>
      </c>
      <c r="N88" s="8">
        <v>878.168</v>
      </c>
      <c r="O88" s="8">
        <v>43.9084</v>
      </c>
      <c r="P88" s="6"/>
      <c r="Q88" s="8">
        <v>395.1756</v>
      </c>
      <c r="R88" s="8">
        <v>439.084</v>
      </c>
      <c r="S88" s="8">
        <v>834.2596</v>
      </c>
      <c r="T88" s="6"/>
    </row>
    <row r="89" ht="19.2" spans="1:20">
      <c r="A89" s="4">
        <v>3686</v>
      </c>
      <c r="B89" s="4" t="s">
        <v>1735</v>
      </c>
      <c r="C89" s="4" t="s">
        <v>2249</v>
      </c>
      <c r="D89" s="5">
        <v>44931</v>
      </c>
      <c r="E89" s="5">
        <v>44957</v>
      </c>
      <c r="F89" s="6"/>
      <c r="G89" s="4" t="s">
        <v>25</v>
      </c>
      <c r="H89" s="4" t="s">
        <v>1660</v>
      </c>
      <c r="I89" s="4" t="s">
        <v>27</v>
      </c>
      <c r="J89" s="4">
        <v>14</v>
      </c>
      <c r="K89" s="4">
        <v>2195.42</v>
      </c>
      <c r="L89" s="8">
        <v>30735.88</v>
      </c>
      <c r="M89" s="4">
        <v>10</v>
      </c>
      <c r="N89" s="8">
        <v>3073.588</v>
      </c>
      <c r="O89" s="8">
        <v>153.6794</v>
      </c>
      <c r="P89" s="6"/>
      <c r="Q89" s="8">
        <v>1383.1146</v>
      </c>
      <c r="R89" s="8">
        <v>1536.794</v>
      </c>
      <c r="S89" s="8">
        <v>2919.9086</v>
      </c>
      <c r="T89" s="6"/>
    </row>
    <row r="90" ht="19.2" spans="1:20">
      <c r="A90" s="4">
        <v>3687</v>
      </c>
      <c r="B90" s="4" t="s">
        <v>1736</v>
      </c>
      <c r="C90" s="4" t="s">
        <v>2249</v>
      </c>
      <c r="D90" s="5">
        <v>44931</v>
      </c>
      <c r="E90" s="5">
        <v>44957</v>
      </c>
      <c r="F90" s="6"/>
      <c r="G90" s="4" t="s">
        <v>25</v>
      </c>
      <c r="H90" s="4" t="s">
        <v>1660</v>
      </c>
      <c r="I90" s="4" t="s">
        <v>27</v>
      </c>
      <c r="J90" s="4">
        <v>14</v>
      </c>
      <c r="K90" s="4">
        <v>2195.42</v>
      </c>
      <c r="L90" s="8">
        <v>30735.88</v>
      </c>
      <c r="M90" s="4">
        <v>10</v>
      </c>
      <c r="N90" s="8">
        <v>3073.588</v>
      </c>
      <c r="O90" s="8">
        <v>153.6794</v>
      </c>
      <c r="P90" s="6"/>
      <c r="Q90" s="8">
        <v>1383.1146</v>
      </c>
      <c r="R90" s="8">
        <v>1536.794</v>
      </c>
      <c r="S90" s="8">
        <v>2919.9086</v>
      </c>
      <c r="T90" s="6"/>
    </row>
    <row r="91" ht="19.2" spans="1:20">
      <c r="A91" s="4">
        <v>3688</v>
      </c>
      <c r="B91" s="4" t="s">
        <v>1737</v>
      </c>
      <c r="C91" s="4" t="s">
        <v>2249</v>
      </c>
      <c r="D91" s="5">
        <v>44931</v>
      </c>
      <c r="E91" s="5">
        <v>44957</v>
      </c>
      <c r="F91" s="6"/>
      <c r="G91" s="4" t="s">
        <v>25</v>
      </c>
      <c r="H91" s="4" t="s">
        <v>1660</v>
      </c>
      <c r="I91" s="4" t="s">
        <v>27</v>
      </c>
      <c r="J91" s="4">
        <v>10</v>
      </c>
      <c r="K91" s="4">
        <v>2195.42</v>
      </c>
      <c r="L91" s="8">
        <v>21954.2</v>
      </c>
      <c r="M91" s="4">
        <v>10</v>
      </c>
      <c r="N91" s="8">
        <v>2195.42</v>
      </c>
      <c r="O91" s="8">
        <v>109.771</v>
      </c>
      <c r="P91" s="6"/>
      <c r="Q91" s="8">
        <v>987.939</v>
      </c>
      <c r="R91" s="8">
        <v>1097.71</v>
      </c>
      <c r="S91" s="8">
        <v>2085.649</v>
      </c>
      <c r="T91" s="6"/>
    </row>
    <row r="92" ht="19.2" spans="1:20">
      <c r="A92" s="4">
        <v>3689</v>
      </c>
      <c r="B92" s="4" t="s">
        <v>1738</v>
      </c>
      <c r="C92" s="4" t="s">
        <v>2249</v>
      </c>
      <c r="D92" s="5">
        <v>44931</v>
      </c>
      <c r="E92" s="5">
        <v>44957</v>
      </c>
      <c r="F92" s="6"/>
      <c r="G92" s="4" t="s">
        <v>25</v>
      </c>
      <c r="H92" s="4" t="s">
        <v>1660</v>
      </c>
      <c r="I92" s="4" t="s">
        <v>27</v>
      </c>
      <c r="J92" s="4">
        <v>11</v>
      </c>
      <c r="K92" s="4">
        <v>2195.42</v>
      </c>
      <c r="L92" s="8">
        <v>24149.62</v>
      </c>
      <c r="M92" s="4">
        <v>10</v>
      </c>
      <c r="N92" s="8">
        <v>2414.962</v>
      </c>
      <c r="O92" s="8">
        <v>120.7481</v>
      </c>
      <c r="P92" s="6"/>
      <c r="Q92" s="8">
        <v>1086.7329</v>
      </c>
      <c r="R92" s="8">
        <v>1207.481</v>
      </c>
      <c r="S92" s="8">
        <v>2294.2139</v>
      </c>
      <c r="T92" s="6"/>
    </row>
    <row r="93" ht="19.2" spans="1:20">
      <c r="A93" s="4">
        <v>3690</v>
      </c>
      <c r="B93" s="4" t="s">
        <v>1739</v>
      </c>
      <c r="C93" s="4" t="s">
        <v>2249</v>
      </c>
      <c r="D93" s="5">
        <v>44931</v>
      </c>
      <c r="E93" s="5">
        <v>44957</v>
      </c>
      <c r="F93" s="6"/>
      <c r="G93" s="4" t="s">
        <v>25</v>
      </c>
      <c r="H93" s="4" t="s">
        <v>1660</v>
      </c>
      <c r="I93" s="4" t="s">
        <v>27</v>
      </c>
      <c r="J93" s="4">
        <v>3.5</v>
      </c>
      <c r="K93" s="4">
        <v>2195.42</v>
      </c>
      <c r="L93" s="8">
        <v>7683.97</v>
      </c>
      <c r="M93" s="4">
        <v>10</v>
      </c>
      <c r="N93" s="8">
        <v>768.397</v>
      </c>
      <c r="O93" s="8">
        <v>38.41985</v>
      </c>
      <c r="P93" s="6"/>
      <c r="Q93" s="8">
        <v>345.77865</v>
      </c>
      <c r="R93" s="8">
        <v>384.1985</v>
      </c>
      <c r="S93" s="8">
        <v>729.97715</v>
      </c>
      <c r="T93" s="6"/>
    </row>
    <row r="94" ht="19.2" spans="1:20">
      <c r="A94" s="4">
        <v>3691</v>
      </c>
      <c r="B94" s="4" t="s">
        <v>1740</v>
      </c>
      <c r="C94" s="4" t="s">
        <v>2249</v>
      </c>
      <c r="D94" s="5">
        <v>44931</v>
      </c>
      <c r="E94" s="5">
        <v>44957</v>
      </c>
      <c r="F94" s="6"/>
      <c r="G94" s="4" t="s">
        <v>25</v>
      </c>
      <c r="H94" s="4" t="s">
        <v>1660</v>
      </c>
      <c r="I94" s="4" t="s">
        <v>27</v>
      </c>
      <c r="J94" s="4">
        <v>2.5</v>
      </c>
      <c r="K94" s="4">
        <v>2195.42</v>
      </c>
      <c r="L94" s="8">
        <v>5488.55</v>
      </c>
      <c r="M94" s="4">
        <v>10</v>
      </c>
      <c r="N94" s="8">
        <v>548.855</v>
      </c>
      <c r="O94" s="8">
        <v>27.44275</v>
      </c>
      <c r="P94" s="6"/>
      <c r="Q94" s="8">
        <v>246.98475</v>
      </c>
      <c r="R94" s="8">
        <v>274.4275</v>
      </c>
      <c r="S94" s="8">
        <v>521.41225</v>
      </c>
      <c r="T94" s="6"/>
    </row>
    <row r="95" ht="19.2" spans="1:20">
      <c r="A95" s="4">
        <v>3692</v>
      </c>
      <c r="B95" s="4" t="s">
        <v>1741</v>
      </c>
      <c r="C95" s="4" t="s">
        <v>2249</v>
      </c>
      <c r="D95" s="5">
        <v>44931</v>
      </c>
      <c r="E95" s="5">
        <v>44957</v>
      </c>
      <c r="F95" s="6"/>
      <c r="G95" s="4" t="s">
        <v>25</v>
      </c>
      <c r="H95" s="4" t="s">
        <v>1660</v>
      </c>
      <c r="I95" s="4" t="s">
        <v>27</v>
      </c>
      <c r="J95" s="4">
        <v>7.8</v>
      </c>
      <c r="K95" s="4">
        <v>2195.42</v>
      </c>
      <c r="L95" s="8">
        <v>17124.276</v>
      </c>
      <c r="M95" s="4">
        <v>10</v>
      </c>
      <c r="N95" s="8">
        <v>1712.4276</v>
      </c>
      <c r="O95" s="8">
        <v>85.62138</v>
      </c>
      <c r="P95" s="6"/>
      <c r="Q95" s="8">
        <v>770.59242</v>
      </c>
      <c r="R95" s="8">
        <v>856.2138</v>
      </c>
      <c r="S95" s="8">
        <v>1626.80622</v>
      </c>
      <c r="T95" s="6"/>
    </row>
    <row r="96" ht="19.2" spans="1:20">
      <c r="A96" s="4">
        <v>3693</v>
      </c>
      <c r="B96" s="4" t="s">
        <v>1742</v>
      </c>
      <c r="C96" s="4" t="s">
        <v>2249</v>
      </c>
      <c r="D96" s="5">
        <v>44931</v>
      </c>
      <c r="E96" s="5">
        <v>44957</v>
      </c>
      <c r="F96" s="6"/>
      <c r="G96" s="4" t="s">
        <v>25</v>
      </c>
      <c r="H96" s="4" t="s">
        <v>1660</v>
      </c>
      <c r="I96" s="4" t="s">
        <v>27</v>
      </c>
      <c r="J96" s="4">
        <v>9</v>
      </c>
      <c r="K96" s="4">
        <v>2195.42</v>
      </c>
      <c r="L96" s="8">
        <v>19758.78</v>
      </c>
      <c r="M96" s="4">
        <v>10</v>
      </c>
      <c r="N96" s="8">
        <v>1975.878</v>
      </c>
      <c r="O96" s="8">
        <v>98.7939</v>
      </c>
      <c r="P96" s="6"/>
      <c r="Q96" s="8">
        <v>889.1451</v>
      </c>
      <c r="R96" s="8">
        <v>987.939</v>
      </c>
      <c r="S96" s="8">
        <v>1877.0841</v>
      </c>
      <c r="T96" s="6"/>
    </row>
    <row r="97" ht="19.2" spans="1:20">
      <c r="A97" s="4">
        <v>3694</v>
      </c>
      <c r="B97" s="4" t="s">
        <v>1678</v>
      </c>
      <c r="C97" s="4" t="s">
        <v>2249</v>
      </c>
      <c r="D97" s="5">
        <v>44931</v>
      </c>
      <c r="E97" s="5">
        <v>44957</v>
      </c>
      <c r="F97" s="6"/>
      <c r="G97" s="4" t="s">
        <v>25</v>
      </c>
      <c r="H97" s="4" t="s">
        <v>1660</v>
      </c>
      <c r="I97" s="4" t="s">
        <v>27</v>
      </c>
      <c r="J97" s="4">
        <v>4</v>
      </c>
      <c r="K97" s="4">
        <v>2195.42</v>
      </c>
      <c r="L97" s="8">
        <v>8781.68</v>
      </c>
      <c r="M97" s="4">
        <v>10</v>
      </c>
      <c r="N97" s="8">
        <v>878.168</v>
      </c>
      <c r="O97" s="8">
        <v>43.9084</v>
      </c>
      <c r="P97" s="6"/>
      <c r="Q97" s="8">
        <v>395.1756</v>
      </c>
      <c r="R97" s="8">
        <v>439.084</v>
      </c>
      <c r="S97" s="8">
        <v>834.2596</v>
      </c>
      <c r="T97" s="6"/>
    </row>
    <row r="98" ht="19.2" spans="1:20">
      <c r="A98" s="4">
        <v>3695</v>
      </c>
      <c r="B98" s="4" t="s">
        <v>1703</v>
      </c>
      <c r="C98" s="4" t="s">
        <v>2249</v>
      </c>
      <c r="D98" s="5">
        <v>44931</v>
      </c>
      <c r="E98" s="5">
        <v>44957</v>
      </c>
      <c r="F98" s="6"/>
      <c r="G98" s="4" t="s">
        <v>25</v>
      </c>
      <c r="H98" s="4" t="s">
        <v>1660</v>
      </c>
      <c r="I98" s="4" t="s">
        <v>27</v>
      </c>
      <c r="J98" s="4">
        <v>1.9</v>
      </c>
      <c r="K98" s="4">
        <v>2195.42</v>
      </c>
      <c r="L98" s="8">
        <v>4171.298</v>
      </c>
      <c r="M98" s="4">
        <v>10</v>
      </c>
      <c r="N98" s="8">
        <v>417.1298</v>
      </c>
      <c r="O98" s="8">
        <v>20.85649</v>
      </c>
      <c r="P98" s="6"/>
      <c r="Q98" s="8">
        <v>187.70841</v>
      </c>
      <c r="R98" s="8">
        <v>208.5649</v>
      </c>
      <c r="S98" s="8">
        <v>396.27331</v>
      </c>
      <c r="T98" s="6"/>
    </row>
    <row r="99" ht="19.2" spans="1:20">
      <c r="A99" s="4">
        <v>3696</v>
      </c>
      <c r="B99" s="4" t="s">
        <v>1743</v>
      </c>
      <c r="C99" s="4" t="s">
        <v>2249</v>
      </c>
      <c r="D99" s="5">
        <v>44931</v>
      </c>
      <c r="E99" s="5">
        <v>44957</v>
      </c>
      <c r="F99" s="6"/>
      <c r="G99" s="4" t="s">
        <v>25</v>
      </c>
      <c r="H99" s="4" t="s">
        <v>1660</v>
      </c>
      <c r="I99" s="4" t="s">
        <v>27</v>
      </c>
      <c r="J99" s="4">
        <v>1.6</v>
      </c>
      <c r="K99" s="4">
        <v>2195.42</v>
      </c>
      <c r="L99" s="8">
        <v>3512.672</v>
      </c>
      <c r="M99" s="4">
        <v>10</v>
      </c>
      <c r="N99" s="8">
        <v>351.2672</v>
      </c>
      <c r="O99" s="8">
        <v>17.56336</v>
      </c>
      <c r="P99" s="6"/>
      <c r="Q99" s="8">
        <v>158.07024</v>
      </c>
      <c r="R99" s="8">
        <v>175.6336</v>
      </c>
      <c r="S99" s="8">
        <v>333.70384</v>
      </c>
      <c r="T99" s="6"/>
    </row>
    <row r="100" ht="19.2" spans="1:20">
      <c r="A100" s="4">
        <v>3697</v>
      </c>
      <c r="B100" s="4" t="s">
        <v>1744</v>
      </c>
      <c r="C100" s="4" t="s">
        <v>2249</v>
      </c>
      <c r="D100" s="5">
        <v>44931</v>
      </c>
      <c r="E100" s="5">
        <v>44957</v>
      </c>
      <c r="F100" s="6"/>
      <c r="G100" s="4" t="s">
        <v>25</v>
      </c>
      <c r="H100" s="4" t="s">
        <v>1660</v>
      </c>
      <c r="I100" s="4" t="s">
        <v>27</v>
      </c>
      <c r="J100" s="4">
        <v>8</v>
      </c>
      <c r="K100" s="4">
        <v>2195.42</v>
      </c>
      <c r="L100" s="8">
        <v>17563.36</v>
      </c>
      <c r="M100" s="4">
        <v>10</v>
      </c>
      <c r="N100" s="8">
        <v>1756.336</v>
      </c>
      <c r="O100" s="8">
        <v>87.8168</v>
      </c>
      <c r="P100" s="6"/>
      <c r="Q100" s="8">
        <v>790.3512</v>
      </c>
      <c r="R100" s="8">
        <v>878.168</v>
      </c>
      <c r="S100" s="8">
        <v>1668.5192</v>
      </c>
      <c r="T100" s="6"/>
    </row>
    <row r="101" ht="19.2" spans="1:20">
      <c r="A101" s="4">
        <v>3698</v>
      </c>
      <c r="B101" s="4" t="s">
        <v>1745</v>
      </c>
      <c r="C101" s="4" t="s">
        <v>2249</v>
      </c>
      <c r="D101" s="5">
        <v>44931</v>
      </c>
      <c r="E101" s="5">
        <v>44957</v>
      </c>
      <c r="F101" s="6"/>
      <c r="G101" s="4" t="s">
        <v>25</v>
      </c>
      <c r="H101" s="4" t="s">
        <v>1660</v>
      </c>
      <c r="I101" s="4" t="s">
        <v>27</v>
      </c>
      <c r="J101" s="4">
        <v>10</v>
      </c>
      <c r="K101" s="4">
        <v>2195.42</v>
      </c>
      <c r="L101" s="8">
        <v>21954.2</v>
      </c>
      <c r="M101" s="4">
        <v>10</v>
      </c>
      <c r="N101" s="8">
        <v>2195.42</v>
      </c>
      <c r="O101" s="8">
        <v>109.771</v>
      </c>
      <c r="P101" s="6"/>
      <c r="Q101" s="8">
        <v>987.939</v>
      </c>
      <c r="R101" s="8">
        <v>1097.71</v>
      </c>
      <c r="S101" s="8">
        <v>2085.649</v>
      </c>
      <c r="T101" s="6"/>
    </row>
    <row r="102" ht="19.2" spans="1:20">
      <c r="A102" s="4">
        <v>3699</v>
      </c>
      <c r="B102" s="4" t="s">
        <v>1746</v>
      </c>
      <c r="C102" s="4" t="s">
        <v>2249</v>
      </c>
      <c r="D102" s="5">
        <v>44931</v>
      </c>
      <c r="E102" s="5">
        <v>44957</v>
      </c>
      <c r="F102" s="6"/>
      <c r="G102" s="4" t="s">
        <v>25</v>
      </c>
      <c r="H102" s="4" t="s">
        <v>1660</v>
      </c>
      <c r="I102" s="4" t="s">
        <v>27</v>
      </c>
      <c r="J102" s="4">
        <v>7</v>
      </c>
      <c r="K102" s="4">
        <v>2195.42</v>
      </c>
      <c r="L102" s="8">
        <v>15367.94</v>
      </c>
      <c r="M102" s="4">
        <v>10</v>
      </c>
      <c r="N102" s="8">
        <v>1536.794</v>
      </c>
      <c r="O102" s="8">
        <v>76.8397</v>
      </c>
      <c r="P102" s="6"/>
      <c r="Q102" s="8">
        <v>691.5573</v>
      </c>
      <c r="R102" s="8">
        <v>768.397</v>
      </c>
      <c r="S102" s="8">
        <v>1459.9543</v>
      </c>
      <c r="T102" s="6"/>
    </row>
    <row r="103" ht="19.2" spans="1:20">
      <c r="A103" s="4">
        <v>3700</v>
      </c>
      <c r="B103" s="4" t="s">
        <v>1747</v>
      </c>
      <c r="C103" s="4" t="s">
        <v>2249</v>
      </c>
      <c r="D103" s="5">
        <v>44931</v>
      </c>
      <c r="E103" s="5">
        <v>44957</v>
      </c>
      <c r="F103" s="6"/>
      <c r="G103" s="4" t="s">
        <v>25</v>
      </c>
      <c r="H103" s="4" t="s">
        <v>1660</v>
      </c>
      <c r="I103" s="4" t="s">
        <v>27</v>
      </c>
      <c r="J103" s="4">
        <v>12</v>
      </c>
      <c r="K103" s="4">
        <v>2195.42</v>
      </c>
      <c r="L103" s="8">
        <v>26345.04</v>
      </c>
      <c r="M103" s="4">
        <v>10</v>
      </c>
      <c r="N103" s="8">
        <v>2634.504</v>
      </c>
      <c r="O103" s="8">
        <v>131.7252</v>
      </c>
      <c r="P103" s="6"/>
      <c r="Q103" s="8">
        <v>1185.5268</v>
      </c>
      <c r="R103" s="8">
        <v>1317.252</v>
      </c>
      <c r="S103" s="8">
        <v>2502.7788</v>
      </c>
      <c r="T103" s="6"/>
    </row>
    <row r="104" ht="19.2" spans="1:20">
      <c r="A104" s="4">
        <v>3701</v>
      </c>
      <c r="B104" s="4" t="s">
        <v>1748</v>
      </c>
      <c r="C104" s="4" t="s">
        <v>2249</v>
      </c>
      <c r="D104" s="5">
        <v>44931</v>
      </c>
      <c r="E104" s="5">
        <v>44957</v>
      </c>
      <c r="F104" s="6"/>
      <c r="G104" s="4" t="s">
        <v>25</v>
      </c>
      <c r="H104" s="4" t="s">
        <v>1660</v>
      </c>
      <c r="I104" s="4" t="s">
        <v>27</v>
      </c>
      <c r="J104" s="4">
        <v>5</v>
      </c>
      <c r="K104" s="4">
        <v>2195.42</v>
      </c>
      <c r="L104" s="8">
        <v>10977.1</v>
      </c>
      <c r="M104" s="4">
        <v>10</v>
      </c>
      <c r="N104" s="8">
        <v>1097.71</v>
      </c>
      <c r="O104" s="8">
        <v>54.8855</v>
      </c>
      <c r="P104" s="6"/>
      <c r="Q104" s="8">
        <v>493.9695</v>
      </c>
      <c r="R104" s="8">
        <v>548.855</v>
      </c>
      <c r="S104" s="8">
        <v>1042.8245</v>
      </c>
      <c r="T104" s="6"/>
    </row>
    <row r="105" ht="19.2" spans="1:20">
      <c r="A105" s="4">
        <v>3702</v>
      </c>
      <c r="B105" s="4" t="s">
        <v>1749</v>
      </c>
      <c r="C105" s="4" t="s">
        <v>2249</v>
      </c>
      <c r="D105" s="5">
        <v>44931</v>
      </c>
      <c r="E105" s="5">
        <v>44957</v>
      </c>
      <c r="F105" s="6"/>
      <c r="G105" s="4" t="s">
        <v>25</v>
      </c>
      <c r="H105" s="4" t="s">
        <v>1660</v>
      </c>
      <c r="I105" s="4" t="s">
        <v>27</v>
      </c>
      <c r="J105" s="4">
        <v>12</v>
      </c>
      <c r="K105" s="4">
        <v>2195.42</v>
      </c>
      <c r="L105" s="8">
        <v>26345.04</v>
      </c>
      <c r="M105" s="4">
        <v>10</v>
      </c>
      <c r="N105" s="8">
        <v>2634.504</v>
      </c>
      <c r="O105" s="8">
        <v>131.7252</v>
      </c>
      <c r="P105" s="6"/>
      <c r="Q105" s="8">
        <v>1185.5268</v>
      </c>
      <c r="R105" s="8">
        <v>1317.252</v>
      </c>
      <c r="S105" s="8">
        <v>2502.7788</v>
      </c>
      <c r="T105" s="6"/>
    </row>
    <row r="106" ht="19.2" spans="1:20">
      <c r="A106" s="4">
        <v>3703</v>
      </c>
      <c r="B106" s="4" t="s">
        <v>1750</v>
      </c>
      <c r="C106" s="4" t="s">
        <v>2249</v>
      </c>
      <c r="D106" s="5">
        <v>44931</v>
      </c>
      <c r="E106" s="5">
        <v>44957</v>
      </c>
      <c r="F106" s="6"/>
      <c r="G106" s="4" t="s">
        <v>25</v>
      </c>
      <c r="H106" s="4" t="s">
        <v>1660</v>
      </c>
      <c r="I106" s="4" t="s">
        <v>27</v>
      </c>
      <c r="J106" s="4">
        <v>1.7</v>
      </c>
      <c r="K106" s="4">
        <v>2195.42</v>
      </c>
      <c r="L106" s="8">
        <v>3732.214</v>
      </c>
      <c r="M106" s="4">
        <v>10</v>
      </c>
      <c r="N106" s="8">
        <v>373.2214</v>
      </c>
      <c r="O106" s="8">
        <v>18.66107</v>
      </c>
      <c r="P106" s="6"/>
      <c r="Q106" s="8">
        <v>167.94963</v>
      </c>
      <c r="R106" s="8">
        <v>186.6107</v>
      </c>
      <c r="S106" s="8">
        <v>354.56033</v>
      </c>
      <c r="T106" s="6"/>
    </row>
    <row r="107" ht="19.2" spans="1:20">
      <c r="A107" s="4">
        <v>3704</v>
      </c>
      <c r="B107" s="4" t="s">
        <v>1708</v>
      </c>
      <c r="C107" s="4" t="s">
        <v>2249</v>
      </c>
      <c r="D107" s="5">
        <v>44931</v>
      </c>
      <c r="E107" s="5">
        <v>44957</v>
      </c>
      <c r="F107" s="6"/>
      <c r="G107" s="4" t="s">
        <v>25</v>
      </c>
      <c r="H107" s="4" t="s">
        <v>1660</v>
      </c>
      <c r="I107" s="4" t="s">
        <v>27</v>
      </c>
      <c r="J107" s="4">
        <v>3</v>
      </c>
      <c r="K107" s="4">
        <v>2195.42</v>
      </c>
      <c r="L107" s="8">
        <v>6586.26</v>
      </c>
      <c r="M107" s="4">
        <v>10</v>
      </c>
      <c r="N107" s="8">
        <v>658.626</v>
      </c>
      <c r="O107" s="8">
        <v>32.9313</v>
      </c>
      <c r="P107" s="6"/>
      <c r="Q107" s="8">
        <v>296.3817</v>
      </c>
      <c r="R107" s="8">
        <v>329.313</v>
      </c>
      <c r="S107" s="8">
        <v>625.6947</v>
      </c>
      <c r="T107" s="6"/>
    </row>
    <row r="108" ht="19.2" spans="1:20">
      <c r="A108" s="4">
        <v>3705</v>
      </c>
      <c r="B108" s="4" t="s">
        <v>1751</v>
      </c>
      <c r="C108" s="4" t="s">
        <v>2249</v>
      </c>
      <c r="D108" s="5">
        <v>44931</v>
      </c>
      <c r="E108" s="5">
        <v>44957</v>
      </c>
      <c r="F108" s="6"/>
      <c r="G108" s="4" t="s">
        <v>25</v>
      </c>
      <c r="H108" s="4" t="s">
        <v>1660</v>
      </c>
      <c r="I108" s="4" t="s">
        <v>27</v>
      </c>
      <c r="J108" s="4">
        <v>2</v>
      </c>
      <c r="K108" s="4">
        <v>2195.42</v>
      </c>
      <c r="L108" s="8">
        <v>4390.84</v>
      </c>
      <c r="M108" s="4">
        <v>10</v>
      </c>
      <c r="N108" s="8">
        <v>439.084</v>
      </c>
      <c r="O108" s="8">
        <v>21.9542</v>
      </c>
      <c r="P108" s="6"/>
      <c r="Q108" s="8">
        <v>197.5878</v>
      </c>
      <c r="R108" s="8">
        <v>219.542</v>
      </c>
      <c r="S108" s="8">
        <v>417.1298</v>
      </c>
      <c r="T108" s="6"/>
    </row>
    <row r="109" ht="19.2" spans="1:20">
      <c r="A109" s="4">
        <v>3706</v>
      </c>
      <c r="B109" s="4" t="s">
        <v>1752</v>
      </c>
      <c r="C109" s="4" t="s">
        <v>2249</v>
      </c>
      <c r="D109" s="5">
        <v>44931</v>
      </c>
      <c r="E109" s="5">
        <v>44957</v>
      </c>
      <c r="F109" s="6"/>
      <c r="G109" s="4" t="s">
        <v>25</v>
      </c>
      <c r="H109" s="4" t="s">
        <v>1660</v>
      </c>
      <c r="I109" s="4" t="s">
        <v>27</v>
      </c>
      <c r="J109" s="4">
        <v>5</v>
      </c>
      <c r="K109" s="4">
        <v>2195.42</v>
      </c>
      <c r="L109" s="8">
        <v>10977.1</v>
      </c>
      <c r="M109" s="4">
        <v>10</v>
      </c>
      <c r="N109" s="8">
        <v>1097.71</v>
      </c>
      <c r="O109" s="8">
        <v>54.8855</v>
      </c>
      <c r="P109" s="6"/>
      <c r="Q109" s="8">
        <v>493.9695</v>
      </c>
      <c r="R109" s="8">
        <v>548.855</v>
      </c>
      <c r="S109" s="8">
        <v>1042.8245</v>
      </c>
      <c r="T109" s="6"/>
    </row>
    <row r="110" ht="19.2" spans="1:20">
      <c r="A110" s="4">
        <v>3707</v>
      </c>
      <c r="B110" s="4" t="s">
        <v>1710</v>
      </c>
      <c r="C110" s="4" t="s">
        <v>2249</v>
      </c>
      <c r="D110" s="5">
        <v>44931</v>
      </c>
      <c r="E110" s="5">
        <v>44957</v>
      </c>
      <c r="F110" s="6"/>
      <c r="G110" s="4" t="s">
        <v>25</v>
      </c>
      <c r="H110" s="4" t="s">
        <v>1660</v>
      </c>
      <c r="I110" s="4" t="s">
        <v>27</v>
      </c>
      <c r="J110" s="4">
        <v>5</v>
      </c>
      <c r="K110" s="4">
        <v>2195.42</v>
      </c>
      <c r="L110" s="8">
        <v>10977.1</v>
      </c>
      <c r="M110" s="4">
        <v>10</v>
      </c>
      <c r="N110" s="8">
        <v>1097.71</v>
      </c>
      <c r="O110" s="8">
        <v>54.8855</v>
      </c>
      <c r="P110" s="6"/>
      <c r="Q110" s="8">
        <v>493.9695</v>
      </c>
      <c r="R110" s="8">
        <v>548.855</v>
      </c>
      <c r="S110" s="8">
        <v>1042.8245</v>
      </c>
      <c r="T110" s="6"/>
    </row>
    <row r="111" ht="19.2" spans="1:20">
      <c r="A111" s="4">
        <v>3708</v>
      </c>
      <c r="B111" s="4" t="s">
        <v>1753</v>
      </c>
      <c r="C111" s="4" t="s">
        <v>2249</v>
      </c>
      <c r="D111" s="5">
        <v>44931</v>
      </c>
      <c r="E111" s="5">
        <v>44957</v>
      </c>
      <c r="F111" s="6"/>
      <c r="G111" s="4" t="s">
        <v>25</v>
      </c>
      <c r="H111" s="4" t="s">
        <v>1660</v>
      </c>
      <c r="I111" s="4" t="s">
        <v>27</v>
      </c>
      <c r="J111" s="4">
        <v>7</v>
      </c>
      <c r="K111" s="4">
        <v>2195.42</v>
      </c>
      <c r="L111" s="8">
        <v>15367.94</v>
      </c>
      <c r="M111" s="4">
        <v>10</v>
      </c>
      <c r="N111" s="8">
        <v>1536.794</v>
      </c>
      <c r="O111" s="8">
        <v>76.8397</v>
      </c>
      <c r="P111" s="6"/>
      <c r="Q111" s="8">
        <v>691.5573</v>
      </c>
      <c r="R111" s="8">
        <v>768.397</v>
      </c>
      <c r="S111" s="8">
        <v>1459.9543</v>
      </c>
      <c r="T111" s="6"/>
    </row>
    <row r="112" ht="19.2" spans="1:20">
      <c r="A112" s="4">
        <v>3709</v>
      </c>
      <c r="B112" s="4" t="s">
        <v>1754</v>
      </c>
      <c r="C112" s="4" t="s">
        <v>2249</v>
      </c>
      <c r="D112" s="5">
        <v>44931</v>
      </c>
      <c r="E112" s="5">
        <v>44957</v>
      </c>
      <c r="F112" s="6"/>
      <c r="G112" s="4" t="s">
        <v>25</v>
      </c>
      <c r="H112" s="4" t="s">
        <v>1660</v>
      </c>
      <c r="I112" s="4" t="s">
        <v>27</v>
      </c>
      <c r="J112" s="4">
        <v>8.5</v>
      </c>
      <c r="K112" s="4">
        <v>2195.42</v>
      </c>
      <c r="L112" s="8">
        <v>18661.07</v>
      </c>
      <c r="M112" s="4">
        <v>10</v>
      </c>
      <c r="N112" s="8">
        <v>1866.107</v>
      </c>
      <c r="O112" s="8">
        <v>93.30535</v>
      </c>
      <c r="P112" s="6"/>
      <c r="Q112" s="8">
        <v>839.74815</v>
      </c>
      <c r="R112" s="8">
        <v>933.0535</v>
      </c>
      <c r="S112" s="8">
        <v>1772.80165</v>
      </c>
      <c r="T112" s="6"/>
    </row>
    <row r="113" ht="19.2" spans="1:20">
      <c r="A113" s="4">
        <v>3710</v>
      </c>
      <c r="B113" s="4" t="s">
        <v>1676</v>
      </c>
      <c r="C113" s="4" t="s">
        <v>2249</v>
      </c>
      <c r="D113" s="5">
        <v>44931</v>
      </c>
      <c r="E113" s="5">
        <v>44957</v>
      </c>
      <c r="F113" s="6"/>
      <c r="G113" s="4" t="s">
        <v>25</v>
      </c>
      <c r="H113" s="4" t="s">
        <v>1660</v>
      </c>
      <c r="I113" s="4" t="s">
        <v>27</v>
      </c>
      <c r="J113" s="4">
        <v>6</v>
      </c>
      <c r="K113" s="4">
        <v>2195.42</v>
      </c>
      <c r="L113" s="8">
        <v>13172.52</v>
      </c>
      <c r="M113" s="4">
        <v>10</v>
      </c>
      <c r="N113" s="8">
        <v>1317.252</v>
      </c>
      <c r="O113" s="8">
        <v>65.8626</v>
      </c>
      <c r="P113" s="6"/>
      <c r="Q113" s="8">
        <v>592.7634</v>
      </c>
      <c r="R113" s="8">
        <v>658.626</v>
      </c>
      <c r="S113" s="8">
        <v>1251.3894</v>
      </c>
      <c r="T113" s="6"/>
    </row>
    <row r="114" ht="19.2" spans="1:20">
      <c r="A114" s="4">
        <v>3711</v>
      </c>
      <c r="B114" s="4" t="s">
        <v>1755</v>
      </c>
      <c r="C114" s="4" t="s">
        <v>2249</v>
      </c>
      <c r="D114" s="5">
        <v>44931</v>
      </c>
      <c r="E114" s="5">
        <v>44957</v>
      </c>
      <c r="F114" s="6"/>
      <c r="G114" s="4" t="s">
        <v>25</v>
      </c>
      <c r="H114" s="4" t="s">
        <v>1660</v>
      </c>
      <c r="I114" s="4" t="s">
        <v>27</v>
      </c>
      <c r="J114" s="4">
        <v>7</v>
      </c>
      <c r="K114" s="4">
        <v>2195.42</v>
      </c>
      <c r="L114" s="8">
        <v>15367.94</v>
      </c>
      <c r="M114" s="4">
        <v>10</v>
      </c>
      <c r="N114" s="8">
        <v>1536.794</v>
      </c>
      <c r="O114" s="8">
        <v>76.8397</v>
      </c>
      <c r="P114" s="6"/>
      <c r="Q114" s="8">
        <v>691.5573</v>
      </c>
      <c r="R114" s="8">
        <v>768.397</v>
      </c>
      <c r="S114" s="8">
        <v>1459.9543</v>
      </c>
      <c r="T114" s="6"/>
    </row>
    <row r="115" ht="19.2" spans="1:20">
      <c r="A115" s="4">
        <v>3712</v>
      </c>
      <c r="B115" s="4" t="s">
        <v>1756</v>
      </c>
      <c r="C115" s="4" t="s">
        <v>2249</v>
      </c>
      <c r="D115" s="5">
        <v>44931</v>
      </c>
      <c r="E115" s="5">
        <v>44957</v>
      </c>
      <c r="F115" s="6"/>
      <c r="G115" s="4" t="s">
        <v>25</v>
      </c>
      <c r="H115" s="4" t="s">
        <v>1660</v>
      </c>
      <c r="I115" s="4" t="s">
        <v>27</v>
      </c>
      <c r="J115" s="4">
        <v>7.5</v>
      </c>
      <c r="K115" s="4">
        <v>2195.42</v>
      </c>
      <c r="L115" s="8">
        <v>16465.65</v>
      </c>
      <c r="M115" s="4">
        <v>10</v>
      </c>
      <c r="N115" s="8">
        <v>1646.565</v>
      </c>
      <c r="O115" s="8">
        <v>82.32825</v>
      </c>
      <c r="P115" s="6"/>
      <c r="Q115" s="8">
        <v>740.95425</v>
      </c>
      <c r="R115" s="8">
        <v>823.2825</v>
      </c>
      <c r="S115" s="8">
        <v>1564.23675</v>
      </c>
      <c r="T115" s="6"/>
    </row>
    <row r="116" ht="19.2" spans="1:20">
      <c r="A116" s="4">
        <v>3713</v>
      </c>
      <c r="B116" s="4" t="s">
        <v>1757</v>
      </c>
      <c r="C116" s="4" t="s">
        <v>2249</v>
      </c>
      <c r="D116" s="5">
        <v>44931</v>
      </c>
      <c r="E116" s="5">
        <v>44957</v>
      </c>
      <c r="F116" s="6"/>
      <c r="G116" s="4" t="s">
        <v>25</v>
      </c>
      <c r="H116" s="4" t="s">
        <v>1660</v>
      </c>
      <c r="I116" s="4" t="s">
        <v>27</v>
      </c>
      <c r="J116" s="4">
        <v>1</v>
      </c>
      <c r="K116" s="4">
        <v>2195.42</v>
      </c>
      <c r="L116" s="8">
        <v>2195.42</v>
      </c>
      <c r="M116" s="4">
        <v>10</v>
      </c>
      <c r="N116" s="8">
        <v>219.542</v>
      </c>
      <c r="O116" s="8">
        <v>10.9771</v>
      </c>
      <c r="P116" s="6"/>
      <c r="Q116" s="8">
        <v>98.7939</v>
      </c>
      <c r="R116" s="8">
        <v>109.771</v>
      </c>
      <c r="S116" s="8">
        <v>208.5649</v>
      </c>
      <c r="T116" s="6"/>
    </row>
    <row r="117" ht="19.2" spans="1:20">
      <c r="A117" s="4">
        <v>3714</v>
      </c>
      <c r="B117" s="4" t="s">
        <v>1671</v>
      </c>
      <c r="C117" s="4" t="s">
        <v>2249</v>
      </c>
      <c r="D117" s="5">
        <v>44931</v>
      </c>
      <c r="E117" s="5">
        <v>44957</v>
      </c>
      <c r="F117" s="6"/>
      <c r="G117" s="4" t="s">
        <v>25</v>
      </c>
      <c r="H117" s="4" t="s">
        <v>1660</v>
      </c>
      <c r="I117" s="4" t="s">
        <v>27</v>
      </c>
      <c r="J117" s="4">
        <v>1.5</v>
      </c>
      <c r="K117" s="4">
        <v>2195.42</v>
      </c>
      <c r="L117" s="8">
        <v>3293.13</v>
      </c>
      <c r="M117" s="4">
        <v>10</v>
      </c>
      <c r="N117" s="8">
        <v>329.313</v>
      </c>
      <c r="O117" s="8">
        <v>16.46565</v>
      </c>
      <c r="P117" s="6"/>
      <c r="Q117" s="8">
        <v>148.19085</v>
      </c>
      <c r="R117" s="8">
        <v>164.6565</v>
      </c>
      <c r="S117" s="8">
        <v>312.84735</v>
      </c>
      <c r="T117" s="6"/>
    </row>
    <row r="118" ht="19.2" spans="1:20">
      <c r="A118" s="4">
        <v>3715</v>
      </c>
      <c r="B118" s="4" t="s">
        <v>1758</v>
      </c>
      <c r="C118" s="4" t="s">
        <v>2249</v>
      </c>
      <c r="D118" s="5">
        <v>44931</v>
      </c>
      <c r="E118" s="5">
        <v>44957</v>
      </c>
      <c r="F118" s="6"/>
      <c r="G118" s="4" t="s">
        <v>25</v>
      </c>
      <c r="H118" s="4" t="s">
        <v>1660</v>
      </c>
      <c r="I118" s="4" t="s">
        <v>27</v>
      </c>
      <c r="J118" s="4">
        <v>11</v>
      </c>
      <c r="K118" s="4">
        <v>2195.42</v>
      </c>
      <c r="L118" s="8">
        <v>24149.62</v>
      </c>
      <c r="M118" s="4">
        <v>10</v>
      </c>
      <c r="N118" s="8">
        <v>2414.962</v>
      </c>
      <c r="O118" s="8">
        <v>120.7481</v>
      </c>
      <c r="P118" s="6"/>
      <c r="Q118" s="8">
        <v>1086.7329</v>
      </c>
      <c r="R118" s="8">
        <v>1207.481</v>
      </c>
      <c r="S118" s="8">
        <v>2294.2139</v>
      </c>
      <c r="T118" s="6"/>
    </row>
    <row r="119" ht="19.2" spans="1:20">
      <c r="A119" s="4">
        <v>3716</v>
      </c>
      <c r="B119" s="4" t="s">
        <v>1759</v>
      </c>
      <c r="C119" s="4" t="s">
        <v>2249</v>
      </c>
      <c r="D119" s="5">
        <v>44931</v>
      </c>
      <c r="E119" s="5">
        <v>44957</v>
      </c>
      <c r="F119" s="6"/>
      <c r="G119" s="4" t="s">
        <v>25</v>
      </c>
      <c r="H119" s="4" t="s">
        <v>1660</v>
      </c>
      <c r="I119" s="4" t="s">
        <v>27</v>
      </c>
      <c r="J119" s="4">
        <v>4</v>
      </c>
      <c r="K119" s="4">
        <v>2195.42</v>
      </c>
      <c r="L119" s="8">
        <v>8781.68</v>
      </c>
      <c r="M119" s="4">
        <v>10</v>
      </c>
      <c r="N119" s="8">
        <v>878.168</v>
      </c>
      <c r="O119" s="8">
        <v>43.9084</v>
      </c>
      <c r="P119" s="6"/>
      <c r="Q119" s="8">
        <v>395.1756</v>
      </c>
      <c r="R119" s="8">
        <v>439.084</v>
      </c>
      <c r="S119" s="8">
        <v>834.2596</v>
      </c>
      <c r="T119" s="6"/>
    </row>
    <row r="120" ht="19.2" spans="1:20">
      <c r="A120" s="4">
        <v>3717</v>
      </c>
      <c r="B120" s="4" t="s">
        <v>1760</v>
      </c>
      <c r="C120" s="4" t="s">
        <v>2249</v>
      </c>
      <c r="D120" s="5">
        <v>44931</v>
      </c>
      <c r="E120" s="5">
        <v>44957</v>
      </c>
      <c r="F120" s="6"/>
      <c r="G120" s="4" t="s">
        <v>25</v>
      </c>
      <c r="H120" s="4" t="s">
        <v>1660</v>
      </c>
      <c r="I120" s="4" t="s">
        <v>27</v>
      </c>
      <c r="J120" s="4">
        <v>2.8</v>
      </c>
      <c r="K120" s="4">
        <v>2195.42</v>
      </c>
      <c r="L120" s="8">
        <v>6147.176</v>
      </c>
      <c r="M120" s="4">
        <v>10</v>
      </c>
      <c r="N120" s="8">
        <v>614.7176</v>
      </c>
      <c r="O120" s="8">
        <v>30.73588</v>
      </c>
      <c r="P120" s="6"/>
      <c r="Q120" s="8">
        <v>276.62292</v>
      </c>
      <c r="R120" s="8">
        <v>307.3588</v>
      </c>
      <c r="S120" s="8">
        <v>583.98172</v>
      </c>
      <c r="T120" s="6"/>
    </row>
    <row r="121" ht="19.2" spans="1:20">
      <c r="A121" s="4">
        <v>3718</v>
      </c>
      <c r="B121" s="4" t="s">
        <v>1761</v>
      </c>
      <c r="C121" s="4" t="s">
        <v>2249</v>
      </c>
      <c r="D121" s="5">
        <v>44931</v>
      </c>
      <c r="E121" s="5">
        <v>44957</v>
      </c>
      <c r="F121" s="6"/>
      <c r="G121" s="4" t="s">
        <v>25</v>
      </c>
      <c r="H121" s="4" t="s">
        <v>1660</v>
      </c>
      <c r="I121" s="4" t="s">
        <v>27</v>
      </c>
      <c r="J121" s="4">
        <v>6</v>
      </c>
      <c r="K121" s="4">
        <v>2195.42</v>
      </c>
      <c r="L121" s="8">
        <v>13172.52</v>
      </c>
      <c r="M121" s="4">
        <v>10</v>
      </c>
      <c r="N121" s="8">
        <v>1317.252</v>
      </c>
      <c r="O121" s="8">
        <v>65.8626</v>
      </c>
      <c r="P121" s="6"/>
      <c r="Q121" s="8">
        <v>592.7634</v>
      </c>
      <c r="R121" s="8">
        <v>658.626</v>
      </c>
      <c r="S121" s="8">
        <v>1251.3894</v>
      </c>
      <c r="T121" s="6"/>
    </row>
    <row r="122" ht="19.2" spans="1:20">
      <c r="A122" s="4">
        <v>3719</v>
      </c>
      <c r="B122" s="4" t="s">
        <v>1662</v>
      </c>
      <c r="C122" s="4" t="s">
        <v>2249</v>
      </c>
      <c r="D122" s="5">
        <v>44931</v>
      </c>
      <c r="E122" s="5">
        <v>44957</v>
      </c>
      <c r="F122" s="6"/>
      <c r="G122" s="4" t="s">
        <v>25</v>
      </c>
      <c r="H122" s="4" t="s">
        <v>1660</v>
      </c>
      <c r="I122" s="4" t="s">
        <v>27</v>
      </c>
      <c r="J122" s="4">
        <v>6</v>
      </c>
      <c r="K122" s="4">
        <v>2195.42</v>
      </c>
      <c r="L122" s="8">
        <v>13172.52</v>
      </c>
      <c r="M122" s="4">
        <v>10</v>
      </c>
      <c r="N122" s="8">
        <v>1317.252</v>
      </c>
      <c r="O122" s="8">
        <v>65.8626</v>
      </c>
      <c r="P122" s="6"/>
      <c r="Q122" s="8">
        <v>592.7634</v>
      </c>
      <c r="R122" s="8">
        <v>658.626</v>
      </c>
      <c r="S122" s="8">
        <v>1251.3894</v>
      </c>
      <c r="T122" s="6"/>
    </row>
    <row r="123" ht="19.2" spans="1:20">
      <c r="A123" s="4">
        <v>3720</v>
      </c>
      <c r="B123" s="4" t="s">
        <v>1762</v>
      </c>
      <c r="C123" s="4" t="s">
        <v>2249</v>
      </c>
      <c r="D123" s="5">
        <v>44931</v>
      </c>
      <c r="E123" s="5">
        <v>44957</v>
      </c>
      <c r="F123" s="6"/>
      <c r="G123" s="4" t="s">
        <v>25</v>
      </c>
      <c r="H123" s="4" t="s">
        <v>1660</v>
      </c>
      <c r="I123" s="4" t="s">
        <v>27</v>
      </c>
      <c r="J123" s="4">
        <v>4</v>
      </c>
      <c r="K123" s="4">
        <v>2195.42</v>
      </c>
      <c r="L123" s="8">
        <v>8781.68</v>
      </c>
      <c r="M123" s="4">
        <v>10</v>
      </c>
      <c r="N123" s="8">
        <v>878.168</v>
      </c>
      <c r="O123" s="8">
        <v>43.9084</v>
      </c>
      <c r="P123" s="6"/>
      <c r="Q123" s="8">
        <v>395.1756</v>
      </c>
      <c r="R123" s="8">
        <v>439.084</v>
      </c>
      <c r="S123" s="8">
        <v>834.2596</v>
      </c>
      <c r="T123" s="6"/>
    </row>
    <row r="124" ht="19.2" spans="1:20">
      <c r="A124" s="4">
        <v>3721</v>
      </c>
      <c r="B124" s="4" t="s">
        <v>1763</v>
      </c>
      <c r="C124" s="4" t="s">
        <v>2249</v>
      </c>
      <c r="D124" s="5">
        <v>44931</v>
      </c>
      <c r="E124" s="5">
        <v>44957</v>
      </c>
      <c r="F124" s="6"/>
      <c r="G124" s="4" t="s">
        <v>25</v>
      </c>
      <c r="H124" s="4" t="s">
        <v>1660</v>
      </c>
      <c r="I124" s="4" t="s">
        <v>27</v>
      </c>
      <c r="J124" s="4">
        <v>5</v>
      </c>
      <c r="K124" s="4">
        <v>2195.42</v>
      </c>
      <c r="L124" s="8">
        <v>10977.1</v>
      </c>
      <c r="M124" s="4">
        <v>10</v>
      </c>
      <c r="N124" s="8">
        <v>1097.71</v>
      </c>
      <c r="O124" s="8">
        <v>54.8855</v>
      </c>
      <c r="P124" s="6"/>
      <c r="Q124" s="8">
        <v>493.9695</v>
      </c>
      <c r="R124" s="8">
        <v>548.855</v>
      </c>
      <c r="S124" s="8">
        <v>1042.8245</v>
      </c>
      <c r="T124" s="6"/>
    </row>
    <row r="125" ht="19.2" spans="1:20">
      <c r="A125" s="4">
        <v>3722</v>
      </c>
      <c r="B125" s="4" t="s">
        <v>1764</v>
      </c>
      <c r="C125" s="4" t="s">
        <v>2249</v>
      </c>
      <c r="D125" s="5">
        <v>44931</v>
      </c>
      <c r="E125" s="5">
        <v>44957</v>
      </c>
      <c r="F125" s="6"/>
      <c r="G125" s="4" t="s">
        <v>25</v>
      </c>
      <c r="H125" s="4" t="s">
        <v>1660</v>
      </c>
      <c r="I125" s="4" t="s">
        <v>27</v>
      </c>
      <c r="J125" s="4">
        <v>10</v>
      </c>
      <c r="K125" s="4">
        <v>2195.42</v>
      </c>
      <c r="L125" s="8">
        <v>21954.2</v>
      </c>
      <c r="M125" s="4">
        <v>10</v>
      </c>
      <c r="N125" s="8">
        <v>2195.42</v>
      </c>
      <c r="O125" s="8">
        <v>109.771</v>
      </c>
      <c r="P125" s="6"/>
      <c r="Q125" s="8">
        <v>987.939</v>
      </c>
      <c r="R125" s="8">
        <v>1097.71</v>
      </c>
      <c r="S125" s="8">
        <v>2085.649</v>
      </c>
      <c r="T125" s="6"/>
    </row>
    <row r="126" ht="19.2" spans="1:20">
      <c r="A126" s="4">
        <v>3723</v>
      </c>
      <c r="B126" s="4" t="s">
        <v>1765</v>
      </c>
      <c r="C126" s="4" t="s">
        <v>2249</v>
      </c>
      <c r="D126" s="5">
        <v>44931</v>
      </c>
      <c r="E126" s="5">
        <v>44957</v>
      </c>
      <c r="F126" s="6"/>
      <c r="G126" s="4" t="s">
        <v>25</v>
      </c>
      <c r="H126" s="4" t="s">
        <v>1660</v>
      </c>
      <c r="I126" s="4" t="s">
        <v>27</v>
      </c>
      <c r="J126" s="4">
        <v>10</v>
      </c>
      <c r="K126" s="4">
        <v>2195.42</v>
      </c>
      <c r="L126" s="8">
        <v>21954.2</v>
      </c>
      <c r="M126" s="4">
        <v>10</v>
      </c>
      <c r="N126" s="8">
        <v>2195.42</v>
      </c>
      <c r="O126" s="8">
        <v>109.771</v>
      </c>
      <c r="P126" s="6"/>
      <c r="Q126" s="8">
        <v>987.939</v>
      </c>
      <c r="R126" s="8">
        <v>1097.71</v>
      </c>
      <c r="S126" s="8">
        <v>2085.649</v>
      </c>
      <c r="T126" s="6"/>
    </row>
    <row r="127" ht="19.2" spans="1:20">
      <c r="A127" s="4">
        <v>3724</v>
      </c>
      <c r="B127" s="4" t="s">
        <v>1766</v>
      </c>
      <c r="C127" s="4" t="s">
        <v>2249</v>
      </c>
      <c r="D127" s="5">
        <v>44931</v>
      </c>
      <c r="E127" s="5">
        <v>44957</v>
      </c>
      <c r="F127" s="6"/>
      <c r="G127" s="4" t="s">
        <v>25</v>
      </c>
      <c r="H127" s="4" t="s">
        <v>1660</v>
      </c>
      <c r="I127" s="4" t="s">
        <v>27</v>
      </c>
      <c r="J127" s="4">
        <v>9</v>
      </c>
      <c r="K127" s="4">
        <v>2195.42</v>
      </c>
      <c r="L127" s="8">
        <v>19758.78</v>
      </c>
      <c r="M127" s="4">
        <v>10</v>
      </c>
      <c r="N127" s="8">
        <v>1975.878</v>
      </c>
      <c r="O127" s="8">
        <v>98.7939</v>
      </c>
      <c r="P127" s="6"/>
      <c r="Q127" s="8">
        <v>889.1451</v>
      </c>
      <c r="R127" s="8">
        <v>987.939</v>
      </c>
      <c r="S127" s="8">
        <v>1877.0841</v>
      </c>
      <c r="T127" s="6"/>
    </row>
    <row r="128" ht="19.2" spans="1:20">
      <c r="A128" s="4">
        <v>3725</v>
      </c>
      <c r="B128" s="4" t="s">
        <v>1767</v>
      </c>
      <c r="C128" s="4" t="s">
        <v>2249</v>
      </c>
      <c r="D128" s="5">
        <v>44931</v>
      </c>
      <c r="E128" s="5">
        <v>44957</v>
      </c>
      <c r="F128" s="6"/>
      <c r="G128" s="4" t="s">
        <v>25</v>
      </c>
      <c r="H128" s="4" t="s">
        <v>1660</v>
      </c>
      <c r="I128" s="4" t="s">
        <v>27</v>
      </c>
      <c r="J128" s="4">
        <v>10</v>
      </c>
      <c r="K128" s="4">
        <v>2195.42</v>
      </c>
      <c r="L128" s="8">
        <v>21954.2</v>
      </c>
      <c r="M128" s="4">
        <v>10</v>
      </c>
      <c r="N128" s="8">
        <v>2195.42</v>
      </c>
      <c r="O128" s="8">
        <v>109.771</v>
      </c>
      <c r="P128" s="6"/>
      <c r="Q128" s="8">
        <v>987.939</v>
      </c>
      <c r="R128" s="8">
        <v>1097.71</v>
      </c>
      <c r="S128" s="8">
        <v>2085.649</v>
      </c>
      <c r="T128" s="6"/>
    </row>
    <row r="129" ht="19.2" spans="1:20">
      <c r="A129" s="4">
        <v>3726</v>
      </c>
      <c r="B129" s="4" t="s">
        <v>1768</v>
      </c>
      <c r="C129" s="4" t="s">
        <v>2249</v>
      </c>
      <c r="D129" s="5">
        <v>44931</v>
      </c>
      <c r="E129" s="5">
        <v>44957</v>
      </c>
      <c r="F129" s="6"/>
      <c r="G129" s="4" t="s">
        <v>25</v>
      </c>
      <c r="H129" s="4" t="s">
        <v>1660</v>
      </c>
      <c r="I129" s="4" t="s">
        <v>27</v>
      </c>
      <c r="J129" s="4">
        <v>4</v>
      </c>
      <c r="K129" s="4">
        <v>2195.42</v>
      </c>
      <c r="L129" s="8">
        <v>8781.68</v>
      </c>
      <c r="M129" s="4">
        <v>10</v>
      </c>
      <c r="N129" s="8">
        <v>878.168</v>
      </c>
      <c r="O129" s="8">
        <v>43.9084</v>
      </c>
      <c r="P129" s="6"/>
      <c r="Q129" s="8">
        <v>395.1756</v>
      </c>
      <c r="R129" s="8">
        <v>439.084</v>
      </c>
      <c r="S129" s="8">
        <v>834.2596</v>
      </c>
      <c r="T129" s="6"/>
    </row>
    <row r="130" ht="19.2" spans="1:20">
      <c r="A130" s="4">
        <v>3727</v>
      </c>
      <c r="B130" s="4" t="s">
        <v>1769</v>
      </c>
      <c r="C130" s="4" t="s">
        <v>2249</v>
      </c>
      <c r="D130" s="5">
        <v>44931</v>
      </c>
      <c r="E130" s="5">
        <v>44957</v>
      </c>
      <c r="F130" s="6"/>
      <c r="G130" s="4" t="s">
        <v>25</v>
      </c>
      <c r="H130" s="4" t="s">
        <v>1660</v>
      </c>
      <c r="I130" s="4" t="s">
        <v>27</v>
      </c>
      <c r="J130" s="4">
        <v>13</v>
      </c>
      <c r="K130" s="4">
        <v>2195.42</v>
      </c>
      <c r="L130" s="8">
        <v>28540.46</v>
      </c>
      <c r="M130" s="4">
        <v>10</v>
      </c>
      <c r="N130" s="8">
        <v>2854.046</v>
      </c>
      <c r="O130" s="8">
        <v>142.7023</v>
      </c>
      <c r="P130" s="6"/>
      <c r="Q130" s="8">
        <v>1284.3207</v>
      </c>
      <c r="R130" s="8">
        <v>1427.023</v>
      </c>
      <c r="S130" s="8">
        <v>2711.3437</v>
      </c>
      <c r="T130" s="6"/>
    </row>
    <row r="131" ht="19.2" spans="1:20">
      <c r="A131" s="4">
        <v>3728</v>
      </c>
      <c r="B131" s="4" t="s">
        <v>1770</v>
      </c>
      <c r="C131" s="4" t="s">
        <v>2249</v>
      </c>
      <c r="D131" s="5">
        <v>44931</v>
      </c>
      <c r="E131" s="5">
        <v>44957</v>
      </c>
      <c r="F131" s="6"/>
      <c r="G131" s="4" t="s">
        <v>25</v>
      </c>
      <c r="H131" s="4" t="s">
        <v>1660</v>
      </c>
      <c r="I131" s="4" t="s">
        <v>27</v>
      </c>
      <c r="J131" s="4">
        <v>5.5</v>
      </c>
      <c r="K131" s="4">
        <v>2195.42</v>
      </c>
      <c r="L131" s="8">
        <v>12074.81</v>
      </c>
      <c r="M131" s="4">
        <v>10</v>
      </c>
      <c r="N131" s="8">
        <v>1207.481</v>
      </c>
      <c r="O131" s="8">
        <v>60.37405</v>
      </c>
      <c r="P131" s="6"/>
      <c r="Q131" s="8">
        <v>543.36645</v>
      </c>
      <c r="R131" s="8">
        <v>603.7405</v>
      </c>
      <c r="S131" s="8">
        <v>1147.10695</v>
      </c>
      <c r="T131" s="6"/>
    </row>
    <row r="132" ht="19.2" spans="1:20">
      <c r="A132" s="4">
        <v>3729</v>
      </c>
      <c r="B132" s="4" t="s">
        <v>1771</v>
      </c>
      <c r="C132" s="4" t="s">
        <v>2249</v>
      </c>
      <c r="D132" s="5">
        <v>44931</v>
      </c>
      <c r="E132" s="5">
        <v>44957</v>
      </c>
      <c r="F132" s="6"/>
      <c r="G132" s="4" t="s">
        <v>25</v>
      </c>
      <c r="H132" s="4" t="s">
        <v>1660</v>
      </c>
      <c r="I132" s="4" t="s">
        <v>27</v>
      </c>
      <c r="J132" s="4">
        <v>6</v>
      </c>
      <c r="K132" s="4">
        <v>2195.42</v>
      </c>
      <c r="L132" s="8">
        <v>13172.52</v>
      </c>
      <c r="M132" s="4">
        <v>10</v>
      </c>
      <c r="N132" s="8">
        <v>1317.252</v>
      </c>
      <c r="O132" s="8">
        <v>65.8626</v>
      </c>
      <c r="P132" s="6"/>
      <c r="Q132" s="8">
        <v>592.7634</v>
      </c>
      <c r="R132" s="8">
        <v>658.626</v>
      </c>
      <c r="S132" s="8">
        <v>1251.3894</v>
      </c>
      <c r="T132" s="6"/>
    </row>
    <row r="133" ht="19.2" spans="1:20">
      <c r="A133" s="4">
        <v>3730</v>
      </c>
      <c r="B133" s="4" t="s">
        <v>1772</v>
      </c>
      <c r="C133" s="4" t="s">
        <v>2249</v>
      </c>
      <c r="D133" s="5">
        <v>44931</v>
      </c>
      <c r="E133" s="5">
        <v>44957</v>
      </c>
      <c r="F133" s="6"/>
      <c r="G133" s="4" t="s">
        <v>25</v>
      </c>
      <c r="H133" s="4" t="s">
        <v>1660</v>
      </c>
      <c r="I133" s="4" t="s">
        <v>27</v>
      </c>
      <c r="J133" s="4">
        <v>6</v>
      </c>
      <c r="K133" s="4">
        <v>2195.42</v>
      </c>
      <c r="L133" s="8">
        <v>13172.52</v>
      </c>
      <c r="M133" s="4">
        <v>10</v>
      </c>
      <c r="N133" s="8">
        <v>1317.252</v>
      </c>
      <c r="O133" s="8">
        <v>65.8626</v>
      </c>
      <c r="P133" s="6"/>
      <c r="Q133" s="8">
        <v>592.7634</v>
      </c>
      <c r="R133" s="8">
        <v>658.626</v>
      </c>
      <c r="S133" s="8">
        <v>1251.3894</v>
      </c>
      <c r="T133" s="6"/>
    </row>
    <row r="134" ht="19.2" spans="1:20">
      <c r="A134" s="4">
        <v>3731</v>
      </c>
      <c r="B134" s="4" t="s">
        <v>1773</v>
      </c>
      <c r="C134" s="4" t="s">
        <v>2249</v>
      </c>
      <c r="D134" s="5">
        <v>44931</v>
      </c>
      <c r="E134" s="5">
        <v>44957</v>
      </c>
      <c r="F134" s="6"/>
      <c r="G134" s="4" t="s">
        <v>25</v>
      </c>
      <c r="H134" s="4" t="s">
        <v>1660</v>
      </c>
      <c r="I134" s="4" t="s">
        <v>27</v>
      </c>
      <c r="J134" s="4">
        <v>6.5</v>
      </c>
      <c r="K134" s="4">
        <v>2195.42</v>
      </c>
      <c r="L134" s="8">
        <v>14270.23</v>
      </c>
      <c r="M134" s="4">
        <v>10</v>
      </c>
      <c r="N134" s="8">
        <v>1427.023</v>
      </c>
      <c r="O134" s="8">
        <v>71.35115</v>
      </c>
      <c r="P134" s="6"/>
      <c r="Q134" s="8">
        <v>642.16035</v>
      </c>
      <c r="R134" s="8">
        <v>713.5115</v>
      </c>
      <c r="S134" s="8">
        <v>1355.67185</v>
      </c>
      <c r="T134" s="6"/>
    </row>
    <row r="135" ht="19.2" spans="1:20">
      <c r="A135" s="4">
        <v>3732</v>
      </c>
      <c r="B135" s="4" t="s">
        <v>1707</v>
      </c>
      <c r="C135" s="4" t="s">
        <v>2249</v>
      </c>
      <c r="D135" s="5">
        <v>44931</v>
      </c>
      <c r="E135" s="5">
        <v>44957</v>
      </c>
      <c r="F135" s="6"/>
      <c r="G135" s="4" t="s">
        <v>25</v>
      </c>
      <c r="H135" s="4" t="s">
        <v>1660</v>
      </c>
      <c r="I135" s="4" t="s">
        <v>27</v>
      </c>
      <c r="J135" s="4">
        <v>12</v>
      </c>
      <c r="K135" s="4">
        <v>2195.42</v>
      </c>
      <c r="L135" s="8">
        <v>26345.04</v>
      </c>
      <c r="M135" s="4">
        <v>10</v>
      </c>
      <c r="N135" s="8">
        <v>2634.504</v>
      </c>
      <c r="O135" s="8">
        <v>131.7252</v>
      </c>
      <c r="P135" s="6"/>
      <c r="Q135" s="8">
        <v>1185.5268</v>
      </c>
      <c r="R135" s="8">
        <v>1317.252</v>
      </c>
      <c r="S135" s="8">
        <v>2502.7788</v>
      </c>
      <c r="T135" s="6"/>
    </row>
    <row r="136" ht="19.2" spans="1:20">
      <c r="A136" s="4">
        <v>3733</v>
      </c>
      <c r="B136" s="4" t="s">
        <v>1774</v>
      </c>
      <c r="C136" s="4" t="s">
        <v>2249</v>
      </c>
      <c r="D136" s="5">
        <v>44931</v>
      </c>
      <c r="E136" s="5">
        <v>44957</v>
      </c>
      <c r="F136" s="6"/>
      <c r="G136" s="4" t="s">
        <v>25</v>
      </c>
      <c r="H136" s="4" t="s">
        <v>1660</v>
      </c>
      <c r="I136" s="4" t="s">
        <v>27</v>
      </c>
      <c r="J136" s="4">
        <v>1.7</v>
      </c>
      <c r="K136" s="4">
        <v>2195.42</v>
      </c>
      <c r="L136" s="8">
        <v>3732.214</v>
      </c>
      <c r="M136" s="4">
        <v>10</v>
      </c>
      <c r="N136" s="8">
        <v>373.2214</v>
      </c>
      <c r="O136" s="8">
        <v>18.66107</v>
      </c>
      <c r="P136" s="6"/>
      <c r="Q136" s="8">
        <v>167.94963</v>
      </c>
      <c r="R136" s="8">
        <v>186.6107</v>
      </c>
      <c r="S136" s="8">
        <v>354.56033</v>
      </c>
      <c r="T136" s="6"/>
    </row>
    <row r="137" ht="19.2" spans="1:20">
      <c r="A137" s="4">
        <v>3734</v>
      </c>
      <c r="B137" s="4" t="s">
        <v>1775</v>
      </c>
      <c r="C137" s="4" t="s">
        <v>2249</v>
      </c>
      <c r="D137" s="5">
        <v>44931</v>
      </c>
      <c r="E137" s="5">
        <v>44957</v>
      </c>
      <c r="F137" s="6"/>
      <c r="G137" s="4" t="s">
        <v>25</v>
      </c>
      <c r="H137" s="4" t="s">
        <v>1660</v>
      </c>
      <c r="I137" s="4" t="s">
        <v>27</v>
      </c>
      <c r="J137" s="4">
        <v>3</v>
      </c>
      <c r="K137" s="4">
        <v>2195.42</v>
      </c>
      <c r="L137" s="8">
        <v>6586.26</v>
      </c>
      <c r="M137" s="4">
        <v>10</v>
      </c>
      <c r="N137" s="8">
        <v>658.626</v>
      </c>
      <c r="O137" s="8">
        <v>32.9313</v>
      </c>
      <c r="P137" s="6"/>
      <c r="Q137" s="8">
        <v>296.3817</v>
      </c>
      <c r="R137" s="8">
        <v>329.313</v>
      </c>
      <c r="S137" s="8">
        <v>625.6947</v>
      </c>
      <c r="T137" s="6"/>
    </row>
    <row r="138" ht="19.2" spans="1:20">
      <c r="A138" s="4">
        <v>3735</v>
      </c>
      <c r="B138" s="4" t="s">
        <v>1721</v>
      </c>
      <c r="C138" s="4" t="s">
        <v>2249</v>
      </c>
      <c r="D138" s="5">
        <v>44931</v>
      </c>
      <c r="E138" s="5">
        <v>44957</v>
      </c>
      <c r="F138" s="6"/>
      <c r="G138" s="4" t="s">
        <v>25</v>
      </c>
      <c r="H138" s="4" t="s">
        <v>1660</v>
      </c>
      <c r="I138" s="4" t="s">
        <v>27</v>
      </c>
      <c r="J138" s="4">
        <v>4</v>
      </c>
      <c r="K138" s="4">
        <v>2195.42</v>
      </c>
      <c r="L138" s="8">
        <v>8781.68</v>
      </c>
      <c r="M138" s="4">
        <v>10</v>
      </c>
      <c r="N138" s="8">
        <v>878.168</v>
      </c>
      <c r="O138" s="8">
        <v>43.9084</v>
      </c>
      <c r="P138" s="6"/>
      <c r="Q138" s="8">
        <v>395.1756</v>
      </c>
      <c r="R138" s="8">
        <v>439.084</v>
      </c>
      <c r="S138" s="8">
        <v>834.2596</v>
      </c>
      <c r="T138" s="6"/>
    </row>
    <row r="139" ht="19.2" spans="1:20">
      <c r="A139" s="4">
        <v>3736</v>
      </c>
      <c r="B139" s="4" t="s">
        <v>102</v>
      </c>
      <c r="C139" s="4" t="s">
        <v>2249</v>
      </c>
      <c r="D139" s="5">
        <v>44931</v>
      </c>
      <c r="E139" s="5">
        <v>44957</v>
      </c>
      <c r="F139" s="6"/>
      <c r="G139" s="4" t="s">
        <v>25</v>
      </c>
      <c r="H139" s="4" t="s">
        <v>1660</v>
      </c>
      <c r="I139" s="4" t="s">
        <v>27</v>
      </c>
      <c r="J139" s="4">
        <v>9.5</v>
      </c>
      <c r="K139" s="4">
        <v>2195.42</v>
      </c>
      <c r="L139" s="8">
        <v>20856.49</v>
      </c>
      <c r="M139" s="4">
        <v>10</v>
      </c>
      <c r="N139" s="8">
        <v>2085.649</v>
      </c>
      <c r="O139" s="8">
        <v>104.28245</v>
      </c>
      <c r="P139" s="6"/>
      <c r="Q139" s="8">
        <v>938.54205</v>
      </c>
      <c r="R139" s="8">
        <v>1042.8245</v>
      </c>
      <c r="S139" s="8">
        <v>1981.36655</v>
      </c>
      <c r="T139" s="6"/>
    </row>
    <row r="140" ht="19.2" spans="1:20">
      <c r="A140" s="4">
        <v>3737</v>
      </c>
      <c r="B140" s="4" t="s">
        <v>1776</v>
      </c>
      <c r="C140" s="4" t="s">
        <v>2249</v>
      </c>
      <c r="D140" s="5">
        <v>44931</v>
      </c>
      <c r="E140" s="5">
        <v>44957</v>
      </c>
      <c r="F140" s="6"/>
      <c r="G140" s="4" t="s">
        <v>25</v>
      </c>
      <c r="H140" s="4" t="s">
        <v>1660</v>
      </c>
      <c r="I140" s="4" t="s">
        <v>27</v>
      </c>
      <c r="J140" s="4">
        <v>7.7</v>
      </c>
      <c r="K140" s="4">
        <v>2195.42</v>
      </c>
      <c r="L140" s="8">
        <v>16904.734</v>
      </c>
      <c r="M140" s="4">
        <v>10</v>
      </c>
      <c r="N140" s="8">
        <v>1690.4734</v>
      </c>
      <c r="O140" s="8">
        <v>84.52367</v>
      </c>
      <c r="P140" s="6"/>
      <c r="Q140" s="8">
        <v>760.71303</v>
      </c>
      <c r="R140" s="8">
        <v>845.2367</v>
      </c>
      <c r="S140" s="8">
        <v>1605.94973</v>
      </c>
      <c r="T140" s="6"/>
    </row>
    <row r="141" ht="19.2" spans="1:20">
      <c r="A141" s="4">
        <v>3738</v>
      </c>
      <c r="B141" s="4" t="s">
        <v>1777</v>
      </c>
      <c r="C141" s="4" t="s">
        <v>2249</v>
      </c>
      <c r="D141" s="5">
        <v>44931</v>
      </c>
      <c r="E141" s="5">
        <v>44957</v>
      </c>
      <c r="F141" s="6"/>
      <c r="G141" s="4" t="s">
        <v>25</v>
      </c>
      <c r="H141" s="4" t="s">
        <v>1660</v>
      </c>
      <c r="I141" s="4" t="s">
        <v>27</v>
      </c>
      <c r="J141" s="4">
        <v>9.5</v>
      </c>
      <c r="K141" s="4">
        <v>2195.42</v>
      </c>
      <c r="L141" s="8">
        <v>20856.49</v>
      </c>
      <c r="M141" s="4">
        <v>10</v>
      </c>
      <c r="N141" s="8">
        <v>2085.649</v>
      </c>
      <c r="O141" s="8">
        <v>104.28245</v>
      </c>
      <c r="P141" s="6"/>
      <c r="Q141" s="8">
        <v>938.54205</v>
      </c>
      <c r="R141" s="8">
        <v>1042.8245</v>
      </c>
      <c r="S141" s="8">
        <v>1981.36655</v>
      </c>
      <c r="T141" s="6"/>
    </row>
    <row r="142" ht="19.2" spans="1:20">
      <c r="A142" s="4">
        <v>3739</v>
      </c>
      <c r="B142" s="4" t="s">
        <v>1778</v>
      </c>
      <c r="C142" s="4" t="s">
        <v>2249</v>
      </c>
      <c r="D142" s="5">
        <v>44931</v>
      </c>
      <c r="E142" s="5">
        <v>44957</v>
      </c>
      <c r="F142" s="6"/>
      <c r="G142" s="4" t="s">
        <v>25</v>
      </c>
      <c r="H142" s="4" t="s">
        <v>1660</v>
      </c>
      <c r="I142" s="4" t="s">
        <v>27</v>
      </c>
      <c r="J142" s="4">
        <v>8</v>
      </c>
      <c r="K142" s="4">
        <v>2195.42</v>
      </c>
      <c r="L142" s="8">
        <v>17563.36</v>
      </c>
      <c r="M142" s="4">
        <v>10</v>
      </c>
      <c r="N142" s="8">
        <v>1756.336</v>
      </c>
      <c r="O142" s="8">
        <v>87.8168</v>
      </c>
      <c r="P142" s="6"/>
      <c r="Q142" s="8">
        <v>790.3512</v>
      </c>
      <c r="R142" s="8">
        <v>878.168</v>
      </c>
      <c r="S142" s="8">
        <v>1668.5192</v>
      </c>
      <c r="T142" s="6"/>
    </row>
    <row r="143" ht="19.2" spans="1:20">
      <c r="A143" s="4">
        <v>3740</v>
      </c>
      <c r="B143" s="4" t="s">
        <v>1680</v>
      </c>
      <c r="C143" s="4" t="s">
        <v>2249</v>
      </c>
      <c r="D143" s="5">
        <v>44931</v>
      </c>
      <c r="E143" s="5">
        <v>44957</v>
      </c>
      <c r="F143" s="6"/>
      <c r="G143" s="4" t="s">
        <v>25</v>
      </c>
      <c r="H143" s="4" t="s">
        <v>1660</v>
      </c>
      <c r="I143" s="4" t="s">
        <v>27</v>
      </c>
      <c r="J143" s="4">
        <v>4.7</v>
      </c>
      <c r="K143" s="4">
        <v>2195.42</v>
      </c>
      <c r="L143" s="8">
        <v>10318.474</v>
      </c>
      <c r="M143" s="4">
        <v>10</v>
      </c>
      <c r="N143" s="8">
        <v>1031.8474</v>
      </c>
      <c r="O143" s="8">
        <v>51.59237</v>
      </c>
      <c r="P143" s="6"/>
      <c r="Q143" s="8">
        <v>464.33133</v>
      </c>
      <c r="R143" s="8">
        <v>515.9237</v>
      </c>
      <c r="S143" s="8">
        <v>980.25503</v>
      </c>
      <c r="T143" s="6"/>
    </row>
    <row r="144" ht="19.2" spans="1:20">
      <c r="A144" s="4">
        <v>3741</v>
      </c>
      <c r="B144" s="4" t="s">
        <v>1779</v>
      </c>
      <c r="C144" s="4" t="s">
        <v>2249</v>
      </c>
      <c r="D144" s="5">
        <v>44931</v>
      </c>
      <c r="E144" s="5">
        <v>44957</v>
      </c>
      <c r="F144" s="6"/>
      <c r="G144" s="4" t="s">
        <v>25</v>
      </c>
      <c r="H144" s="4" t="s">
        <v>1660</v>
      </c>
      <c r="I144" s="4" t="s">
        <v>27</v>
      </c>
      <c r="J144" s="4">
        <v>3.3</v>
      </c>
      <c r="K144" s="4">
        <v>2195.42</v>
      </c>
      <c r="L144" s="8">
        <v>7244.886</v>
      </c>
      <c r="M144" s="4">
        <v>10</v>
      </c>
      <c r="N144" s="8">
        <v>724.4886</v>
      </c>
      <c r="O144" s="8">
        <v>36.22443</v>
      </c>
      <c r="P144" s="6"/>
      <c r="Q144" s="8">
        <v>326.01987</v>
      </c>
      <c r="R144" s="8">
        <v>362.2443</v>
      </c>
      <c r="S144" s="8">
        <v>688.26417</v>
      </c>
      <c r="T144" s="6"/>
    </row>
    <row r="145" ht="19.2" spans="1:20">
      <c r="A145" s="4">
        <v>3742</v>
      </c>
      <c r="B145" s="4" t="s">
        <v>1780</v>
      </c>
      <c r="C145" s="4" t="s">
        <v>2249</v>
      </c>
      <c r="D145" s="5">
        <v>44931</v>
      </c>
      <c r="E145" s="5">
        <v>44957</v>
      </c>
      <c r="F145" s="6"/>
      <c r="G145" s="4" t="s">
        <v>25</v>
      </c>
      <c r="H145" s="4" t="s">
        <v>1660</v>
      </c>
      <c r="I145" s="4" t="s">
        <v>27</v>
      </c>
      <c r="J145" s="4">
        <v>6</v>
      </c>
      <c r="K145" s="4">
        <v>2195.42</v>
      </c>
      <c r="L145" s="8">
        <v>13172.52</v>
      </c>
      <c r="M145" s="4">
        <v>10</v>
      </c>
      <c r="N145" s="8">
        <v>1317.252</v>
      </c>
      <c r="O145" s="8">
        <v>65.8626</v>
      </c>
      <c r="P145" s="6"/>
      <c r="Q145" s="8">
        <v>592.7634</v>
      </c>
      <c r="R145" s="8">
        <v>658.626</v>
      </c>
      <c r="S145" s="8">
        <v>1251.3894</v>
      </c>
      <c r="T145" s="6"/>
    </row>
    <row r="146" ht="19.2" spans="1:20">
      <c r="A146" s="4">
        <v>3743</v>
      </c>
      <c r="B146" s="4" t="s">
        <v>1781</v>
      </c>
      <c r="C146" s="4" t="s">
        <v>2249</v>
      </c>
      <c r="D146" s="5">
        <v>44931</v>
      </c>
      <c r="E146" s="5">
        <v>44957</v>
      </c>
      <c r="F146" s="6"/>
      <c r="G146" s="4" t="s">
        <v>25</v>
      </c>
      <c r="H146" s="4" t="s">
        <v>1660</v>
      </c>
      <c r="I146" s="4" t="s">
        <v>27</v>
      </c>
      <c r="J146" s="4">
        <v>3</v>
      </c>
      <c r="K146" s="4">
        <v>2195.42</v>
      </c>
      <c r="L146" s="8">
        <v>6586.26</v>
      </c>
      <c r="M146" s="4">
        <v>10</v>
      </c>
      <c r="N146" s="8">
        <v>658.626</v>
      </c>
      <c r="O146" s="8">
        <v>32.9313</v>
      </c>
      <c r="P146" s="6"/>
      <c r="Q146" s="8">
        <v>296.3817</v>
      </c>
      <c r="R146" s="8">
        <v>329.313</v>
      </c>
      <c r="S146" s="8">
        <v>625.6947</v>
      </c>
      <c r="T146" s="6"/>
    </row>
    <row r="147" ht="19.2" spans="1:20">
      <c r="A147" s="4">
        <v>3744</v>
      </c>
      <c r="B147" s="4" t="s">
        <v>1782</v>
      </c>
      <c r="C147" s="4" t="s">
        <v>2249</v>
      </c>
      <c r="D147" s="5">
        <v>44931</v>
      </c>
      <c r="E147" s="5">
        <v>44957</v>
      </c>
      <c r="F147" s="6"/>
      <c r="G147" s="4" t="s">
        <v>25</v>
      </c>
      <c r="H147" s="4" t="s">
        <v>1660</v>
      </c>
      <c r="I147" s="4" t="s">
        <v>27</v>
      </c>
      <c r="J147" s="4">
        <v>8.5</v>
      </c>
      <c r="K147" s="4">
        <v>2195.42</v>
      </c>
      <c r="L147" s="8">
        <v>18661.07</v>
      </c>
      <c r="M147" s="4">
        <v>10</v>
      </c>
      <c r="N147" s="8">
        <v>1866.107</v>
      </c>
      <c r="O147" s="8">
        <v>93.30535</v>
      </c>
      <c r="P147" s="6"/>
      <c r="Q147" s="8">
        <v>839.74815</v>
      </c>
      <c r="R147" s="8">
        <v>933.0535</v>
      </c>
      <c r="S147" s="8">
        <v>1772.80165</v>
      </c>
      <c r="T147" s="6"/>
    </row>
    <row r="148" ht="19.2" spans="1:20">
      <c r="A148" s="4">
        <v>3745</v>
      </c>
      <c r="B148" s="4" t="s">
        <v>1783</v>
      </c>
      <c r="C148" s="4" t="s">
        <v>2249</v>
      </c>
      <c r="D148" s="5">
        <v>44931</v>
      </c>
      <c r="E148" s="5">
        <v>44957</v>
      </c>
      <c r="F148" s="6"/>
      <c r="G148" s="4" t="s">
        <v>25</v>
      </c>
      <c r="H148" s="4" t="s">
        <v>1660</v>
      </c>
      <c r="I148" s="4" t="s">
        <v>27</v>
      </c>
      <c r="J148" s="4">
        <v>4</v>
      </c>
      <c r="K148" s="4">
        <v>2195.42</v>
      </c>
      <c r="L148" s="8">
        <v>8781.68</v>
      </c>
      <c r="M148" s="4">
        <v>10</v>
      </c>
      <c r="N148" s="8">
        <v>878.168</v>
      </c>
      <c r="O148" s="8">
        <v>43.9084</v>
      </c>
      <c r="P148" s="6"/>
      <c r="Q148" s="8">
        <v>395.1756</v>
      </c>
      <c r="R148" s="8">
        <v>439.084</v>
      </c>
      <c r="S148" s="8">
        <v>834.2596</v>
      </c>
      <c r="T148" s="6"/>
    </row>
    <row r="149" ht="19.2" spans="1:20">
      <c r="A149" s="4">
        <v>3746</v>
      </c>
      <c r="B149" s="4" t="s">
        <v>1784</v>
      </c>
      <c r="C149" s="4" t="s">
        <v>2249</v>
      </c>
      <c r="D149" s="5">
        <v>44931</v>
      </c>
      <c r="E149" s="5">
        <v>44957</v>
      </c>
      <c r="F149" s="6"/>
      <c r="G149" s="4" t="s">
        <v>25</v>
      </c>
      <c r="H149" s="4" t="s">
        <v>1660</v>
      </c>
      <c r="I149" s="4" t="s">
        <v>27</v>
      </c>
      <c r="J149" s="4">
        <v>4</v>
      </c>
      <c r="K149" s="4">
        <v>2195.42</v>
      </c>
      <c r="L149" s="8">
        <v>8781.68</v>
      </c>
      <c r="M149" s="4">
        <v>10</v>
      </c>
      <c r="N149" s="8">
        <v>878.168</v>
      </c>
      <c r="O149" s="8">
        <v>43.9084</v>
      </c>
      <c r="P149" s="6"/>
      <c r="Q149" s="8">
        <v>395.1756</v>
      </c>
      <c r="R149" s="8">
        <v>439.084</v>
      </c>
      <c r="S149" s="8">
        <v>834.2596</v>
      </c>
      <c r="T149" s="6"/>
    </row>
    <row r="150" ht="19.2" spans="1:20">
      <c r="A150" s="4">
        <v>3747</v>
      </c>
      <c r="B150" s="4" t="s">
        <v>1785</v>
      </c>
      <c r="C150" s="4" t="s">
        <v>2249</v>
      </c>
      <c r="D150" s="5">
        <v>44931</v>
      </c>
      <c r="E150" s="5">
        <v>44957</v>
      </c>
      <c r="F150" s="6"/>
      <c r="G150" s="4" t="s">
        <v>25</v>
      </c>
      <c r="H150" s="4" t="s">
        <v>1660</v>
      </c>
      <c r="I150" s="4" t="s">
        <v>27</v>
      </c>
      <c r="J150" s="4">
        <v>8</v>
      </c>
      <c r="K150" s="4">
        <v>2195.42</v>
      </c>
      <c r="L150" s="8">
        <v>17563.36</v>
      </c>
      <c r="M150" s="4">
        <v>10</v>
      </c>
      <c r="N150" s="8">
        <v>1756.336</v>
      </c>
      <c r="O150" s="8">
        <v>87.8168</v>
      </c>
      <c r="P150" s="6"/>
      <c r="Q150" s="8">
        <v>790.3512</v>
      </c>
      <c r="R150" s="8">
        <v>878.168</v>
      </c>
      <c r="S150" s="8">
        <v>1668.5192</v>
      </c>
      <c r="T150" s="6"/>
    </row>
    <row r="151" ht="19.2" spans="1:20">
      <c r="A151" s="4">
        <v>3748</v>
      </c>
      <c r="B151" s="4" t="s">
        <v>1786</v>
      </c>
      <c r="C151" s="4" t="s">
        <v>2249</v>
      </c>
      <c r="D151" s="5">
        <v>44931</v>
      </c>
      <c r="E151" s="5">
        <v>44957</v>
      </c>
      <c r="F151" s="6"/>
      <c r="G151" s="4" t="s">
        <v>25</v>
      </c>
      <c r="H151" s="4" t="s">
        <v>1660</v>
      </c>
      <c r="I151" s="4" t="s">
        <v>27</v>
      </c>
      <c r="J151" s="4">
        <v>6</v>
      </c>
      <c r="K151" s="4">
        <v>2195.42</v>
      </c>
      <c r="L151" s="8">
        <v>13172.52</v>
      </c>
      <c r="M151" s="4">
        <v>10</v>
      </c>
      <c r="N151" s="8">
        <v>1317.252</v>
      </c>
      <c r="O151" s="8">
        <v>65.8626</v>
      </c>
      <c r="P151" s="6"/>
      <c r="Q151" s="8">
        <v>592.7634</v>
      </c>
      <c r="R151" s="8">
        <v>658.626</v>
      </c>
      <c r="S151" s="8">
        <v>1251.3894</v>
      </c>
      <c r="T151" s="6"/>
    </row>
    <row r="152" ht="19.2" spans="1:20">
      <c r="A152" s="4">
        <v>3749</v>
      </c>
      <c r="B152" s="4" t="s">
        <v>1787</v>
      </c>
      <c r="C152" s="4" t="s">
        <v>2249</v>
      </c>
      <c r="D152" s="5">
        <v>44931</v>
      </c>
      <c r="E152" s="5">
        <v>44957</v>
      </c>
      <c r="F152" s="6"/>
      <c r="G152" s="4" t="s">
        <v>25</v>
      </c>
      <c r="H152" s="4" t="s">
        <v>1660</v>
      </c>
      <c r="I152" s="4" t="s">
        <v>27</v>
      </c>
      <c r="J152" s="4">
        <v>3</v>
      </c>
      <c r="K152" s="4">
        <v>2195.42</v>
      </c>
      <c r="L152" s="8">
        <v>6586.26</v>
      </c>
      <c r="M152" s="4">
        <v>10</v>
      </c>
      <c r="N152" s="8">
        <v>658.626</v>
      </c>
      <c r="O152" s="8">
        <v>32.9313</v>
      </c>
      <c r="P152" s="6"/>
      <c r="Q152" s="8">
        <v>296.3817</v>
      </c>
      <c r="R152" s="8">
        <v>329.313</v>
      </c>
      <c r="S152" s="8">
        <v>625.6947</v>
      </c>
      <c r="T152" s="6"/>
    </row>
  </sheetData>
  <autoFilter ref="A4:T152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8"/>
  <sheetViews>
    <sheetView workbookViewId="0">
      <selection activeCell="G2" sqref="G$1:G$1048576"/>
    </sheetView>
  </sheetViews>
  <sheetFormatPr defaultColWidth="9" defaultRowHeight="14.4"/>
  <sheetData>
    <row r="1" ht="20.4" spans="1:20">
      <c r="A1" s="1" t="s">
        <v>2298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2297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19.2" spans="1:20">
      <c r="A6" s="14">
        <v>3750</v>
      </c>
      <c r="B6" s="4" t="s">
        <v>1788</v>
      </c>
      <c r="C6" s="4" t="s">
        <v>2249</v>
      </c>
      <c r="D6" s="5">
        <v>44927</v>
      </c>
      <c r="E6" s="5">
        <v>44957</v>
      </c>
      <c r="F6" s="6"/>
      <c r="G6" s="4" t="s">
        <v>25</v>
      </c>
      <c r="H6" s="4" t="s">
        <v>1789</v>
      </c>
      <c r="I6" s="4" t="s">
        <v>27</v>
      </c>
      <c r="J6" s="4">
        <v>5.9</v>
      </c>
      <c r="K6" s="8">
        <v>2520</v>
      </c>
      <c r="L6" s="8">
        <v>14868</v>
      </c>
      <c r="M6" s="4">
        <v>10</v>
      </c>
      <c r="N6" s="8">
        <v>1486.8</v>
      </c>
      <c r="O6" s="8">
        <v>74.34</v>
      </c>
      <c r="P6" s="6"/>
      <c r="Q6" s="8">
        <v>669.06</v>
      </c>
      <c r="R6" s="8">
        <v>743.4</v>
      </c>
      <c r="S6" s="8">
        <v>1412.46</v>
      </c>
      <c r="T6" s="6"/>
    </row>
    <row r="7" ht="19.2" spans="1:20">
      <c r="A7" s="14">
        <v>3751</v>
      </c>
      <c r="B7" s="4" t="s">
        <v>1790</v>
      </c>
      <c r="C7" s="4" t="s">
        <v>2249</v>
      </c>
      <c r="D7" s="5">
        <v>44927</v>
      </c>
      <c r="E7" s="5">
        <v>44957</v>
      </c>
      <c r="F7" s="6"/>
      <c r="G7" s="4" t="s">
        <v>25</v>
      </c>
      <c r="H7" s="4" t="s">
        <v>1789</v>
      </c>
      <c r="I7" s="4" t="s">
        <v>27</v>
      </c>
      <c r="J7" s="4">
        <v>1.5</v>
      </c>
      <c r="K7" s="8">
        <v>2520</v>
      </c>
      <c r="L7" s="8">
        <v>3780</v>
      </c>
      <c r="M7" s="4">
        <v>10</v>
      </c>
      <c r="N7" s="8">
        <v>378</v>
      </c>
      <c r="O7" s="8">
        <v>18.9</v>
      </c>
      <c r="P7" s="6"/>
      <c r="Q7" s="8">
        <v>170.1</v>
      </c>
      <c r="R7" s="8">
        <v>189</v>
      </c>
      <c r="S7" s="8">
        <v>359.1</v>
      </c>
      <c r="T7" s="6"/>
    </row>
    <row r="8" ht="19.2" spans="1:20">
      <c r="A8" s="14">
        <v>3752</v>
      </c>
      <c r="B8" s="4" t="s">
        <v>1791</v>
      </c>
      <c r="C8" s="4" t="s">
        <v>2249</v>
      </c>
      <c r="D8" s="5">
        <v>44927</v>
      </c>
      <c r="E8" s="5">
        <v>44957</v>
      </c>
      <c r="F8" s="6"/>
      <c r="G8" s="4" t="s">
        <v>25</v>
      </c>
      <c r="H8" s="4" t="s">
        <v>1789</v>
      </c>
      <c r="I8" s="4" t="s">
        <v>27</v>
      </c>
      <c r="J8" s="4">
        <v>4</v>
      </c>
      <c r="K8" s="8">
        <v>2520</v>
      </c>
      <c r="L8" s="8">
        <v>10080</v>
      </c>
      <c r="M8" s="4">
        <v>10</v>
      </c>
      <c r="N8" s="8">
        <v>1008</v>
      </c>
      <c r="O8" s="8">
        <v>50.4</v>
      </c>
      <c r="P8" s="6"/>
      <c r="Q8" s="8">
        <v>453.6</v>
      </c>
      <c r="R8" s="8">
        <v>504</v>
      </c>
      <c r="S8" s="8">
        <v>957.6</v>
      </c>
      <c r="T8" s="6"/>
    </row>
    <row r="9" ht="19.2" spans="1:20">
      <c r="A9" s="14">
        <v>3753</v>
      </c>
      <c r="B9" s="4" t="s">
        <v>1792</v>
      </c>
      <c r="C9" s="4" t="s">
        <v>2249</v>
      </c>
      <c r="D9" s="5">
        <v>44927</v>
      </c>
      <c r="E9" s="5">
        <v>44957</v>
      </c>
      <c r="F9" s="6"/>
      <c r="G9" s="4" t="s">
        <v>25</v>
      </c>
      <c r="H9" s="4" t="s">
        <v>1789</v>
      </c>
      <c r="I9" s="4" t="s">
        <v>27</v>
      </c>
      <c r="J9" s="4">
        <v>5.6</v>
      </c>
      <c r="K9" s="8">
        <v>2520</v>
      </c>
      <c r="L9" s="8">
        <v>14112</v>
      </c>
      <c r="M9" s="4">
        <v>10</v>
      </c>
      <c r="N9" s="8">
        <v>1411.2</v>
      </c>
      <c r="O9" s="8">
        <v>70.56</v>
      </c>
      <c r="P9" s="6"/>
      <c r="Q9" s="8">
        <v>635.04</v>
      </c>
      <c r="R9" s="8">
        <v>705.6</v>
      </c>
      <c r="S9" s="8">
        <v>1340.64</v>
      </c>
      <c r="T9" s="6"/>
    </row>
    <row r="10" ht="19.2" spans="1:20">
      <c r="A10" s="14">
        <v>3754</v>
      </c>
      <c r="B10" s="4" t="s">
        <v>1793</v>
      </c>
      <c r="C10" s="4" t="s">
        <v>2249</v>
      </c>
      <c r="D10" s="5">
        <v>44927</v>
      </c>
      <c r="E10" s="5">
        <v>44957</v>
      </c>
      <c r="F10" s="6"/>
      <c r="G10" s="4" t="s">
        <v>25</v>
      </c>
      <c r="H10" s="4" t="s">
        <v>1789</v>
      </c>
      <c r="I10" s="4" t="s">
        <v>27</v>
      </c>
      <c r="J10" s="4">
        <v>1.5</v>
      </c>
      <c r="K10" s="8">
        <v>2520</v>
      </c>
      <c r="L10" s="8">
        <v>3780</v>
      </c>
      <c r="M10" s="4">
        <v>10</v>
      </c>
      <c r="N10" s="8">
        <v>378</v>
      </c>
      <c r="O10" s="8">
        <v>18.9</v>
      </c>
      <c r="P10" s="6"/>
      <c r="Q10" s="8">
        <v>170.1</v>
      </c>
      <c r="R10" s="8">
        <v>189</v>
      </c>
      <c r="S10" s="8">
        <v>359.1</v>
      </c>
      <c r="T10" s="6"/>
    </row>
    <row r="11" ht="19.2" spans="1:20">
      <c r="A11" s="14">
        <v>3755</v>
      </c>
      <c r="B11" s="4" t="s">
        <v>1794</v>
      </c>
      <c r="C11" s="4" t="s">
        <v>2249</v>
      </c>
      <c r="D11" s="5">
        <v>44927</v>
      </c>
      <c r="E11" s="5">
        <v>44957</v>
      </c>
      <c r="F11" s="6"/>
      <c r="G11" s="4" t="s">
        <v>25</v>
      </c>
      <c r="H11" s="4" t="s">
        <v>1789</v>
      </c>
      <c r="I11" s="4" t="s">
        <v>27</v>
      </c>
      <c r="J11" s="4">
        <v>4</v>
      </c>
      <c r="K11" s="8">
        <v>2520</v>
      </c>
      <c r="L11" s="8">
        <v>10080</v>
      </c>
      <c r="M11" s="4">
        <v>10</v>
      </c>
      <c r="N11" s="8">
        <v>1008</v>
      </c>
      <c r="O11" s="8">
        <v>50.4</v>
      </c>
      <c r="P11" s="6"/>
      <c r="Q11" s="8">
        <v>453.6</v>
      </c>
      <c r="R11" s="8">
        <v>504</v>
      </c>
      <c r="S11" s="8">
        <v>957.6</v>
      </c>
      <c r="T11" s="6"/>
    </row>
    <row r="12" ht="19.2" spans="1:20">
      <c r="A12" s="14">
        <v>3756</v>
      </c>
      <c r="B12" s="4" t="s">
        <v>1795</v>
      </c>
      <c r="C12" s="4" t="s">
        <v>2249</v>
      </c>
      <c r="D12" s="5">
        <v>44927</v>
      </c>
      <c r="E12" s="5">
        <v>44957</v>
      </c>
      <c r="F12" s="6"/>
      <c r="G12" s="4" t="s">
        <v>25</v>
      </c>
      <c r="H12" s="4" t="s">
        <v>1789</v>
      </c>
      <c r="I12" s="4" t="s">
        <v>27</v>
      </c>
      <c r="J12" s="4">
        <v>3</v>
      </c>
      <c r="K12" s="8">
        <v>2520</v>
      </c>
      <c r="L12" s="8">
        <v>7560</v>
      </c>
      <c r="M12" s="4">
        <v>10</v>
      </c>
      <c r="N12" s="8">
        <v>756</v>
      </c>
      <c r="O12" s="8">
        <v>37.8</v>
      </c>
      <c r="P12" s="6"/>
      <c r="Q12" s="8">
        <v>340.2</v>
      </c>
      <c r="R12" s="8">
        <v>378</v>
      </c>
      <c r="S12" s="8">
        <v>718.2</v>
      </c>
      <c r="T12" s="6"/>
    </row>
    <row r="13" ht="19.2" spans="1:20">
      <c r="A13" s="14">
        <v>3757</v>
      </c>
      <c r="B13" s="4" t="s">
        <v>1796</v>
      </c>
      <c r="C13" s="4" t="s">
        <v>2249</v>
      </c>
      <c r="D13" s="5">
        <v>44927</v>
      </c>
      <c r="E13" s="5">
        <v>44957</v>
      </c>
      <c r="F13" s="6"/>
      <c r="G13" s="4" t="s">
        <v>25</v>
      </c>
      <c r="H13" s="4" t="s">
        <v>1789</v>
      </c>
      <c r="I13" s="4" t="s">
        <v>27</v>
      </c>
      <c r="J13" s="4">
        <v>1.2</v>
      </c>
      <c r="K13" s="8">
        <v>2520</v>
      </c>
      <c r="L13" s="8">
        <v>3024</v>
      </c>
      <c r="M13" s="4">
        <v>10</v>
      </c>
      <c r="N13" s="8">
        <v>302.4</v>
      </c>
      <c r="O13" s="8">
        <v>15.12</v>
      </c>
      <c r="P13" s="6"/>
      <c r="Q13" s="8">
        <v>136.08</v>
      </c>
      <c r="R13" s="8">
        <v>151.2</v>
      </c>
      <c r="S13" s="8">
        <v>287.28</v>
      </c>
      <c r="T13" s="6"/>
    </row>
    <row r="14" ht="19.2" spans="1:20">
      <c r="A14" s="14">
        <v>3758</v>
      </c>
      <c r="B14" s="4" t="s">
        <v>1797</v>
      </c>
      <c r="C14" s="4" t="s">
        <v>2249</v>
      </c>
      <c r="D14" s="5">
        <v>44927</v>
      </c>
      <c r="E14" s="5">
        <v>44957</v>
      </c>
      <c r="F14" s="6"/>
      <c r="G14" s="4" t="s">
        <v>25</v>
      </c>
      <c r="H14" s="4" t="s">
        <v>1789</v>
      </c>
      <c r="I14" s="4" t="s">
        <v>27</v>
      </c>
      <c r="J14" s="4">
        <v>2</v>
      </c>
      <c r="K14" s="8">
        <v>2520</v>
      </c>
      <c r="L14" s="8">
        <v>5040</v>
      </c>
      <c r="M14" s="4">
        <v>10</v>
      </c>
      <c r="N14" s="8">
        <v>504</v>
      </c>
      <c r="O14" s="8">
        <v>25.2</v>
      </c>
      <c r="P14" s="6"/>
      <c r="Q14" s="8">
        <v>226.8</v>
      </c>
      <c r="R14" s="8">
        <v>252</v>
      </c>
      <c r="S14" s="8">
        <v>478.8</v>
      </c>
      <c r="T14" s="6"/>
    </row>
    <row r="15" ht="19.2" spans="1:20">
      <c r="A15" s="14">
        <v>3759</v>
      </c>
      <c r="B15" s="4" t="s">
        <v>1798</v>
      </c>
      <c r="C15" s="4" t="s">
        <v>2249</v>
      </c>
      <c r="D15" s="5">
        <v>44927</v>
      </c>
      <c r="E15" s="5">
        <v>44957</v>
      </c>
      <c r="F15" s="6"/>
      <c r="G15" s="4" t="s">
        <v>25</v>
      </c>
      <c r="H15" s="4" t="s">
        <v>1789</v>
      </c>
      <c r="I15" s="4" t="s">
        <v>27</v>
      </c>
      <c r="J15" s="4">
        <v>4</v>
      </c>
      <c r="K15" s="8">
        <v>2520</v>
      </c>
      <c r="L15" s="8">
        <v>10080</v>
      </c>
      <c r="M15" s="4">
        <v>10</v>
      </c>
      <c r="N15" s="8">
        <v>1008</v>
      </c>
      <c r="O15" s="8">
        <v>50.4</v>
      </c>
      <c r="P15" s="6"/>
      <c r="Q15" s="8">
        <v>453.6</v>
      </c>
      <c r="R15" s="8">
        <v>504</v>
      </c>
      <c r="S15" s="8">
        <v>957.6</v>
      </c>
      <c r="T15" s="6"/>
    </row>
    <row r="16" ht="19.2" spans="1:20">
      <c r="A16" s="14">
        <v>3760</v>
      </c>
      <c r="B16" s="4" t="s">
        <v>1799</v>
      </c>
      <c r="C16" s="4" t="s">
        <v>2249</v>
      </c>
      <c r="D16" s="5">
        <v>44927</v>
      </c>
      <c r="E16" s="5">
        <v>44957</v>
      </c>
      <c r="F16" s="6"/>
      <c r="G16" s="4" t="s">
        <v>25</v>
      </c>
      <c r="H16" s="4" t="s">
        <v>1789</v>
      </c>
      <c r="I16" s="4" t="s">
        <v>27</v>
      </c>
      <c r="J16" s="4">
        <v>4.5</v>
      </c>
      <c r="K16" s="8">
        <v>2520</v>
      </c>
      <c r="L16" s="8">
        <v>11340</v>
      </c>
      <c r="M16" s="4">
        <v>10</v>
      </c>
      <c r="N16" s="8">
        <v>1134</v>
      </c>
      <c r="O16" s="8">
        <v>56.7</v>
      </c>
      <c r="P16" s="6"/>
      <c r="Q16" s="8">
        <v>510.3</v>
      </c>
      <c r="R16" s="8">
        <v>567</v>
      </c>
      <c r="S16" s="8">
        <v>1077.3</v>
      </c>
      <c r="T16" s="6"/>
    </row>
    <row r="17" ht="19.2" spans="1:20">
      <c r="A17" s="14">
        <v>3761</v>
      </c>
      <c r="B17" s="4" t="s">
        <v>1800</v>
      </c>
      <c r="C17" s="4" t="s">
        <v>2249</v>
      </c>
      <c r="D17" s="5">
        <v>44927</v>
      </c>
      <c r="E17" s="5">
        <v>44957</v>
      </c>
      <c r="F17" s="6"/>
      <c r="G17" s="4" t="s">
        <v>25</v>
      </c>
      <c r="H17" s="4" t="s">
        <v>1789</v>
      </c>
      <c r="I17" s="4" t="s">
        <v>27</v>
      </c>
      <c r="J17" s="4">
        <v>3</v>
      </c>
      <c r="K17" s="8">
        <v>2520</v>
      </c>
      <c r="L17" s="8">
        <v>7560</v>
      </c>
      <c r="M17" s="4">
        <v>10</v>
      </c>
      <c r="N17" s="8">
        <v>756</v>
      </c>
      <c r="O17" s="8">
        <v>37.8</v>
      </c>
      <c r="P17" s="6"/>
      <c r="Q17" s="8">
        <v>340.2</v>
      </c>
      <c r="R17" s="8">
        <v>378</v>
      </c>
      <c r="S17" s="8">
        <v>718.2</v>
      </c>
      <c r="T17" s="6"/>
    </row>
    <row r="18" ht="19.2" spans="1:20">
      <c r="A18" s="14">
        <v>3762</v>
      </c>
      <c r="B18" s="4" t="s">
        <v>1801</v>
      </c>
      <c r="C18" s="4" t="s">
        <v>2249</v>
      </c>
      <c r="D18" s="5">
        <v>44927</v>
      </c>
      <c r="E18" s="5">
        <v>44957</v>
      </c>
      <c r="F18" s="6"/>
      <c r="G18" s="4" t="s">
        <v>25</v>
      </c>
      <c r="H18" s="4" t="s">
        <v>1789</v>
      </c>
      <c r="I18" s="4" t="s">
        <v>27</v>
      </c>
      <c r="J18" s="4">
        <v>2.2</v>
      </c>
      <c r="K18" s="8">
        <v>2520</v>
      </c>
      <c r="L18" s="8">
        <v>5544</v>
      </c>
      <c r="M18" s="4">
        <v>10</v>
      </c>
      <c r="N18" s="8">
        <v>554.4</v>
      </c>
      <c r="O18" s="8">
        <v>27.72</v>
      </c>
      <c r="P18" s="6"/>
      <c r="Q18" s="8">
        <v>249.48</v>
      </c>
      <c r="R18" s="8">
        <v>277.2</v>
      </c>
      <c r="S18" s="8">
        <v>526.68</v>
      </c>
      <c r="T18" s="6"/>
    </row>
  </sheetData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03"/>
  <sheetViews>
    <sheetView topLeftCell="A71" workbookViewId="0">
      <selection activeCell="G71" sqref="G$1:G$1048576"/>
    </sheetView>
  </sheetViews>
  <sheetFormatPr defaultColWidth="9" defaultRowHeight="14.4"/>
  <sheetData>
    <row r="1" ht="20.4" spans="1:20">
      <c r="A1" s="1" t="s">
        <v>2299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2280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2262</v>
      </c>
      <c r="N4" s="8" t="s">
        <v>16</v>
      </c>
      <c r="O4" s="10" t="s">
        <v>2263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2264</v>
      </c>
      <c r="Q5" s="11" t="s">
        <v>2265</v>
      </c>
      <c r="R5" s="11" t="s">
        <v>2266</v>
      </c>
      <c r="S5" s="11" t="s">
        <v>23</v>
      </c>
      <c r="T5" s="8"/>
    </row>
    <row r="6" ht="28.8" spans="1:20">
      <c r="A6" s="4">
        <v>3763</v>
      </c>
      <c r="B6" s="4" t="s">
        <v>1802</v>
      </c>
      <c r="C6" s="4" t="s">
        <v>2249</v>
      </c>
      <c r="D6" s="5">
        <v>44944</v>
      </c>
      <c r="E6" s="5">
        <v>45006</v>
      </c>
      <c r="F6" s="6"/>
      <c r="G6" s="4" t="s">
        <v>960</v>
      </c>
      <c r="H6" s="4" t="s">
        <v>1803</v>
      </c>
      <c r="I6" s="4" t="s">
        <v>27</v>
      </c>
      <c r="J6" s="4">
        <v>3</v>
      </c>
      <c r="K6" s="8">
        <v>3000</v>
      </c>
      <c r="L6" s="8">
        <v>9000</v>
      </c>
      <c r="M6" s="4">
        <v>10</v>
      </c>
      <c r="N6" s="8">
        <v>900</v>
      </c>
      <c r="O6" s="8">
        <v>270</v>
      </c>
      <c r="P6" s="6"/>
      <c r="Q6" s="6"/>
      <c r="R6" s="8">
        <v>630</v>
      </c>
      <c r="S6" s="8">
        <v>630</v>
      </c>
      <c r="T6" s="6"/>
    </row>
    <row r="7" ht="28.8" spans="1:20">
      <c r="A7" s="4">
        <v>3764</v>
      </c>
      <c r="B7" s="4" t="s">
        <v>1804</v>
      </c>
      <c r="C7" s="4" t="s">
        <v>2249</v>
      </c>
      <c r="D7" s="5">
        <v>44944</v>
      </c>
      <c r="E7" s="5">
        <v>45006</v>
      </c>
      <c r="F7" s="6"/>
      <c r="G7" s="4" t="s">
        <v>960</v>
      </c>
      <c r="H7" s="4" t="s">
        <v>1803</v>
      </c>
      <c r="I7" s="4" t="s">
        <v>27</v>
      </c>
      <c r="J7" s="4">
        <v>1.3</v>
      </c>
      <c r="K7" s="8">
        <v>3000</v>
      </c>
      <c r="L7" s="8">
        <v>3900</v>
      </c>
      <c r="M7" s="4">
        <v>10</v>
      </c>
      <c r="N7" s="8">
        <v>390</v>
      </c>
      <c r="O7" s="8">
        <v>117</v>
      </c>
      <c r="P7" s="6"/>
      <c r="Q7" s="6"/>
      <c r="R7" s="8">
        <v>273</v>
      </c>
      <c r="S7" s="8">
        <v>273</v>
      </c>
      <c r="T7" s="6"/>
    </row>
    <row r="8" ht="28.8" spans="1:20">
      <c r="A8" s="4">
        <v>3765</v>
      </c>
      <c r="B8" s="4" t="s">
        <v>1805</v>
      </c>
      <c r="C8" s="4" t="s">
        <v>2249</v>
      </c>
      <c r="D8" s="5">
        <v>44944</v>
      </c>
      <c r="E8" s="5">
        <v>45006</v>
      </c>
      <c r="F8" s="6"/>
      <c r="G8" s="4" t="s">
        <v>960</v>
      </c>
      <c r="H8" s="4" t="s">
        <v>1803</v>
      </c>
      <c r="I8" s="4" t="s">
        <v>27</v>
      </c>
      <c r="J8" s="4">
        <v>6</v>
      </c>
      <c r="K8" s="8">
        <v>3000</v>
      </c>
      <c r="L8" s="8">
        <v>18000</v>
      </c>
      <c r="M8" s="4">
        <v>10</v>
      </c>
      <c r="N8" s="8">
        <v>1800</v>
      </c>
      <c r="O8" s="8">
        <v>540</v>
      </c>
      <c r="P8" s="6"/>
      <c r="Q8" s="6"/>
      <c r="R8" s="8">
        <v>1260</v>
      </c>
      <c r="S8" s="8">
        <v>1260</v>
      </c>
      <c r="T8" s="6"/>
    </row>
    <row r="9" ht="28.8" spans="1:20">
      <c r="A9" s="4">
        <v>3766</v>
      </c>
      <c r="B9" s="4" t="s">
        <v>1806</v>
      </c>
      <c r="C9" s="4" t="s">
        <v>2249</v>
      </c>
      <c r="D9" s="5">
        <v>44944</v>
      </c>
      <c r="E9" s="5">
        <v>45006</v>
      </c>
      <c r="F9" s="6"/>
      <c r="G9" s="4" t="s">
        <v>960</v>
      </c>
      <c r="H9" s="4" t="s">
        <v>1803</v>
      </c>
      <c r="I9" s="4" t="s">
        <v>27</v>
      </c>
      <c r="J9" s="4">
        <v>7</v>
      </c>
      <c r="K9" s="8">
        <v>3000</v>
      </c>
      <c r="L9" s="8">
        <v>21000</v>
      </c>
      <c r="M9" s="4">
        <v>10</v>
      </c>
      <c r="N9" s="8">
        <v>2100</v>
      </c>
      <c r="O9" s="8">
        <v>630</v>
      </c>
      <c r="P9" s="6"/>
      <c r="Q9" s="6"/>
      <c r="R9" s="8">
        <v>1470</v>
      </c>
      <c r="S9" s="8">
        <v>1470</v>
      </c>
      <c r="T9" s="6"/>
    </row>
    <row r="10" ht="28.8" spans="1:20">
      <c r="A10" s="4">
        <v>3767</v>
      </c>
      <c r="B10" s="4" t="s">
        <v>296</v>
      </c>
      <c r="C10" s="4" t="s">
        <v>2249</v>
      </c>
      <c r="D10" s="5">
        <v>44944</v>
      </c>
      <c r="E10" s="5">
        <v>45006</v>
      </c>
      <c r="F10" s="6"/>
      <c r="G10" s="4" t="s">
        <v>960</v>
      </c>
      <c r="H10" s="4" t="s">
        <v>1803</v>
      </c>
      <c r="I10" s="4" t="s">
        <v>27</v>
      </c>
      <c r="J10" s="4">
        <v>6</v>
      </c>
      <c r="K10" s="8">
        <v>3000</v>
      </c>
      <c r="L10" s="8">
        <v>18000</v>
      </c>
      <c r="M10" s="4">
        <v>10</v>
      </c>
      <c r="N10" s="8">
        <v>1800</v>
      </c>
      <c r="O10" s="8">
        <v>540</v>
      </c>
      <c r="P10" s="6"/>
      <c r="Q10" s="6"/>
      <c r="R10" s="8">
        <v>1260</v>
      </c>
      <c r="S10" s="8">
        <v>1260</v>
      </c>
      <c r="T10" s="6"/>
    </row>
    <row r="11" ht="28.8" spans="1:20">
      <c r="A11" s="4">
        <v>3768</v>
      </c>
      <c r="B11" s="4" t="s">
        <v>1807</v>
      </c>
      <c r="C11" s="4" t="s">
        <v>2249</v>
      </c>
      <c r="D11" s="5">
        <v>44944</v>
      </c>
      <c r="E11" s="5">
        <v>45006</v>
      </c>
      <c r="F11" s="6"/>
      <c r="G11" s="4" t="s">
        <v>960</v>
      </c>
      <c r="H11" s="4" t="s">
        <v>1803</v>
      </c>
      <c r="I11" s="4" t="s">
        <v>27</v>
      </c>
      <c r="J11" s="4">
        <v>7</v>
      </c>
      <c r="K11" s="8">
        <v>3000</v>
      </c>
      <c r="L11" s="8">
        <v>21000</v>
      </c>
      <c r="M11" s="4">
        <v>10</v>
      </c>
      <c r="N11" s="8">
        <v>2100</v>
      </c>
      <c r="O11" s="8">
        <v>630</v>
      </c>
      <c r="P11" s="6"/>
      <c r="Q11" s="6"/>
      <c r="R11" s="8">
        <v>1470</v>
      </c>
      <c r="S11" s="8">
        <v>1470</v>
      </c>
      <c r="T11" s="6"/>
    </row>
    <row r="12" ht="28.8" spans="1:20">
      <c r="A12" s="4">
        <v>3769</v>
      </c>
      <c r="B12" s="4" t="s">
        <v>1808</v>
      </c>
      <c r="C12" s="4" t="s">
        <v>2249</v>
      </c>
      <c r="D12" s="5">
        <v>44944</v>
      </c>
      <c r="E12" s="5">
        <v>45006</v>
      </c>
      <c r="F12" s="6"/>
      <c r="G12" s="4" t="s">
        <v>960</v>
      </c>
      <c r="H12" s="4" t="s">
        <v>1803</v>
      </c>
      <c r="I12" s="4" t="s">
        <v>27</v>
      </c>
      <c r="J12" s="4">
        <v>3</v>
      </c>
      <c r="K12" s="8">
        <v>3000</v>
      </c>
      <c r="L12" s="8">
        <v>9000</v>
      </c>
      <c r="M12" s="4">
        <v>10</v>
      </c>
      <c r="N12" s="8">
        <v>900</v>
      </c>
      <c r="O12" s="8">
        <v>270</v>
      </c>
      <c r="P12" s="6"/>
      <c r="Q12" s="6"/>
      <c r="R12" s="8">
        <v>630</v>
      </c>
      <c r="S12" s="8">
        <v>630</v>
      </c>
      <c r="T12" s="6"/>
    </row>
    <row r="13" ht="28.8" spans="1:20">
      <c r="A13" s="4">
        <v>3770</v>
      </c>
      <c r="B13" s="4" t="s">
        <v>1809</v>
      </c>
      <c r="C13" s="4" t="s">
        <v>2249</v>
      </c>
      <c r="D13" s="5">
        <v>44944</v>
      </c>
      <c r="E13" s="5">
        <v>45006</v>
      </c>
      <c r="F13" s="6"/>
      <c r="G13" s="4" t="s">
        <v>960</v>
      </c>
      <c r="H13" s="4" t="s">
        <v>1803</v>
      </c>
      <c r="I13" s="4" t="s">
        <v>27</v>
      </c>
      <c r="J13" s="4">
        <v>3.5</v>
      </c>
      <c r="K13" s="8">
        <v>3000</v>
      </c>
      <c r="L13" s="8">
        <v>10500</v>
      </c>
      <c r="M13" s="4">
        <v>10</v>
      </c>
      <c r="N13" s="8">
        <v>1050</v>
      </c>
      <c r="O13" s="8">
        <v>315</v>
      </c>
      <c r="P13" s="6"/>
      <c r="Q13" s="6"/>
      <c r="R13" s="8">
        <v>735</v>
      </c>
      <c r="S13" s="8">
        <v>735</v>
      </c>
      <c r="T13" s="6"/>
    </row>
    <row r="14" ht="28.8" spans="1:20">
      <c r="A14" s="4">
        <v>3771</v>
      </c>
      <c r="B14" s="4" t="s">
        <v>1810</v>
      </c>
      <c r="C14" s="4" t="s">
        <v>2249</v>
      </c>
      <c r="D14" s="5">
        <v>44944</v>
      </c>
      <c r="E14" s="5">
        <v>45006</v>
      </c>
      <c r="F14" s="6"/>
      <c r="G14" s="4" t="s">
        <v>960</v>
      </c>
      <c r="H14" s="4" t="s">
        <v>1803</v>
      </c>
      <c r="I14" s="4" t="s">
        <v>27</v>
      </c>
      <c r="J14" s="4">
        <v>3</v>
      </c>
      <c r="K14" s="8">
        <v>3000</v>
      </c>
      <c r="L14" s="8">
        <v>9000</v>
      </c>
      <c r="M14" s="4">
        <v>10</v>
      </c>
      <c r="N14" s="8">
        <v>900</v>
      </c>
      <c r="O14" s="8">
        <v>270</v>
      </c>
      <c r="P14" s="6"/>
      <c r="Q14" s="6"/>
      <c r="R14" s="8">
        <v>630</v>
      </c>
      <c r="S14" s="8">
        <v>630</v>
      </c>
      <c r="T14" s="6"/>
    </row>
    <row r="15" ht="28.8" spans="1:20">
      <c r="A15" s="4">
        <v>3772</v>
      </c>
      <c r="B15" s="4" t="s">
        <v>1811</v>
      </c>
      <c r="C15" s="4" t="s">
        <v>2249</v>
      </c>
      <c r="D15" s="5">
        <v>44944</v>
      </c>
      <c r="E15" s="5">
        <v>45006</v>
      </c>
      <c r="F15" s="6"/>
      <c r="G15" s="4" t="s">
        <v>960</v>
      </c>
      <c r="H15" s="4" t="s">
        <v>1803</v>
      </c>
      <c r="I15" s="4" t="s">
        <v>27</v>
      </c>
      <c r="J15" s="4">
        <v>1.5</v>
      </c>
      <c r="K15" s="8">
        <v>3000</v>
      </c>
      <c r="L15" s="8">
        <v>4500</v>
      </c>
      <c r="M15" s="4">
        <v>10</v>
      </c>
      <c r="N15" s="8">
        <v>450</v>
      </c>
      <c r="O15" s="8">
        <v>135</v>
      </c>
      <c r="P15" s="6"/>
      <c r="Q15" s="6"/>
      <c r="R15" s="8">
        <v>315</v>
      </c>
      <c r="S15" s="8">
        <v>315</v>
      </c>
      <c r="T15" s="6"/>
    </row>
    <row r="16" ht="28.8" spans="1:20">
      <c r="A16" s="4">
        <v>3773</v>
      </c>
      <c r="B16" s="4" t="s">
        <v>1812</v>
      </c>
      <c r="C16" s="4" t="s">
        <v>2249</v>
      </c>
      <c r="D16" s="5">
        <v>44944</v>
      </c>
      <c r="E16" s="5">
        <v>45006</v>
      </c>
      <c r="F16" s="6"/>
      <c r="G16" s="4" t="s">
        <v>960</v>
      </c>
      <c r="H16" s="4" t="s">
        <v>1803</v>
      </c>
      <c r="I16" s="4" t="s">
        <v>27</v>
      </c>
      <c r="J16" s="4">
        <v>5</v>
      </c>
      <c r="K16" s="8">
        <v>3000</v>
      </c>
      <c r="L16" s="8">
        <v>15000</v>
      </c>
      <c r="M16" s="4">
        <v>10</v>
      </c>
      <c r="N16" s="8">
        <v>1500</v>
      </c>
      <c r="O16" s="8">
        <v>450</v>
      </c>
      <c r="P16" s="6"/>
      <c r="Q16" s="6"/>
      <c r="R16" s="8">
        <v>1050</v>
      </c>
      <c r="S16" s="8">
        <v>1050</v>
      </c>
      <c r="T16" s="6"/>
    </row>
    <row r="17" ht="28.8" spans="1:20">
      <c r="A17" s="4">
        <v>3774</v>
      </c>
      <c r="B17" s="4" t="s">
        <v>1813</v>
      </c>
      <c r="C17" s="4" t="s">
        <v>2249</v>
      </c>
      <c r="D17" s="5">
        <v>44944</v>
      </c>
      <c r="E17" s="5">
        <v>45006</v>
      </c>
      <c r="F17" s="6"/>
      <c r="G17" s="4" t="s">
        <v>960</v>
      </c>
      <c r="H17" s="4" t="s">
        <v>1803</v>
      </c>
      <c r="I17" s="4" t="s">
        <v>27</v>
      </c>
      <c r="J17" s="4">
        <v>4</v>
      </c>
      <c r="K17" s="8">
        <v>3000</v>
      </c>
      <c r="L17" s="8">
        <v>12000</v>
      </c>
      <c r="M17" s="4">
        <v>10</v>
      </c>
      <c r="N17" s="8">
        <v>1200</v>
      </c>
      <c r="O17" s="8">
        <v>360</v>
      </c>
      <c r="P17" s="6"/>
      <c r="Q17" s="6"/>
      <c r="R17" s="8">
        <v>840</v>
      </c>
      <c r="S17" s="8">
        <v>840</v>
      </c>
      <c r="T17" s="6"/>
    </row>
    <row r="18" ht="28.8" spans="1:20">
      <c r="A18" s="4">
        <v>3775</v>
      </c>
      <c r="B18" s="4" t="s">
        <v>1814</v>
      </c>
      <c r="C18" s="4" t="s">
        <v>2249</v>
      </c>
      <c r="D18" s="5">
        <v>44944</v>
      </c>
      <c r="E18" s="5">
        <v>45006</v>
      </c>
      <c r="F18" s="6"/>
      <c r="G18" s="4" t="s">
        <v>960</v>
      </c>
      <c r="H18" s="4" t="s">
        <v>1803</v>
      </c>
      <c r="I18" s="4" t="s">
        <v>27</v>
      </c>
      <c r="J18" s="4">
        <v>3</v>
      </c>
      <c r="K18" s="8">
        <v>3000</v>
      </c>
      <c r="L18" s="8">
        <v>9000</v>
      </c>
      <c r="M18" s="4">
        <v>10</v>
      </c>
      <c r="N18" s="8">
        <v>900</v>
      </c>
      <c r="O18" s="8">
        <v>270</v>
      </c>
      <c r="P18" s="6"/>
      <c r="Q18" s="6"/>
      <c r="R18" s="8">
        <v>630</v>
      </c>
      <c r="S18" s="8">
        <v>630</v>
      </c>
      <c r="T18" s="6"/>
    </row>
    <row r="19" ht="28.8" spans="1:20">
      <c r="A19" s="4">
        <v>3776</v>
      </c>
      <c r="B19" s="4" t="s">
        <v>1815</v>
      </c>
      <c r="C19" s="4" t="s">
        <v>2249</v>
      </c>
      <c r="D19" s="5">
        <v>44944</v>
      </c>
      <c r="E19" s="5">
        <v>45006</v>
      </c>
      <c r="F19" s="6"/>
      <c r="G19" s="4" t="s">
        <v>960</v>
      </c>
      <c r="H19" s="4" t="s">
        <v>1803</v>
      </c>
      <c r="I19" s="4" t="s">
        <v>27</v>
      </c>
      <c r="J19" s="4">
        <v>2</v>
      </c>
      <c r="K19" s="8">
        <v>3000</v>
      </c>
      <c r="L19" s="8">
        <v>6000</v>
      </c>
      <c r="M19" s="4">
        <v>10</v>
      </c>
      <c r="N19" s="8">
        <v>600</v>
      </c>
      <c r="O19" s="8">
        <v>180</v>
      </c>
      <c r="P19" s="6"/>
      <c r="Q19" s="6"/>
      <c r="R19" s="8">
        <v>420</v>
      </c>
      <c r="S19" s="8">
        <v>420</v>
      </c>
      <c r="T19" s="6"/>
    </row>
    <row r="20" ht="28.8" spans="1:20">
      <c r="A20" s="4">
        <v>3777</v>
      </c>
      <c r="B20" s="4" t="s">
        <v>1816</v>
      </c>
      <c r="C20" s="4" t="s">
        <v>2249</v>
      </c>
      <c r="D20" s="5">
        <v>44944</v>
      </c>
      <c r="E20" s="5">
        <v>45006</v>
      </c>
      <c r="F20" s="6"/>
      <c r="G20" s="4" t="s">
        <v>960</v>
      </c>
      <c r="H20" s="4" t="s">
        <v>1803</v>
      </c>
      <c r="I20" s="4" t="s">
        <v>27</v>
      </c>
      <c r="J20" s="4">
        <v>2.5</v>
      </c>
      <c r="K20" s="8">
        <v>3000</v>
      </c>
      <c r="L20" s="8">
        <v>7500</v>
      </c>
      <c r="M20" s="4">
        <v>10</v>
      </c>
      <c r="N20" s="8">
        <v>750</v>
      </c>
      <c r="O20" s="8">
        <v>225</v>
      </c>
      <c r="P20" s="6"/>
      <c r="Q20" s="6"/>
      <c r="R20" s="8">
        <v>525</v>
      </c>
      <c r="S20" s="8">
        <v>525</v>
      </c>
      <c r="T20" s="6"/>
    </row>
    <row r="21" ht="28.8" spans="1:20">
      <c r="A21" s="4">
        <v>3778</v>
      </c>
      <c r="B21" s="4" t="s">
        <v>1817</v>
      </c>
      <c r="C21" s="4" t="s">
        <v>2249</v>
      </c>
      <c r="D21" s="5">
        <v>44944</v>
      </c>
      <c r="E21" s="5">
        <v>45006</v>
      </c>
      <c r="F21" s="6"/>
      <c r="G21" s="4" t="s">
        <v>960</v>
      </c>
      <c r="H21" s="4" t="s">
        <v>1803</v>
      </c>
      <c r="I21" s="4" t="s">
        <v>27</v>
      </c>
      <c r="J21" s="4">
        <v>4</v>
      </c>
      <c r="K21" s="8">
        <v>3000</v>
      </c>
      <c r="L21" s="8">
        <v>12000</v>
      </c>
      <c r="M21" s="4">
        <v>10</v>
      </c>
      <c r="N21" s="8">
        <v>1200</v>
      </c>
      <c r="O21" s="8">
        <v>360</v>
      </c>
      <c r="P21" s="6"/>
      <c r="Q21" s="6"/>
      <c r="R21" s="8">
        <v>840</v>
      </c>
      <c r="S21" s="8">
        <v>840</v>
      </c>
      <c r="T21" s="6"/>
    </row>
    <row r="22" ht="28.8" spans="1:20">
      <c r="A22" s="4">
        <v>3779</v>
      </c>
      <c r="B22" s="4" t="s">
        <v>1818</v>
      </c>
      <c r="C22" s="4" t="s">
        <v>2249</v>
      </c>
      <c r="D22" s="5">
        <v>44944</v>
      </c>
      <c r="E22" s="5">
        <v>45006</v>
      </c>
      <c r="F22" s="6"/>
      <c r="G22" s="4" t="s">
        <v>960</v>
      </c>
      <c r="H22" s="4" t="s">
        <v>1803</v>
      </c>
      <c r="I22" s="4" t="s">
        <v>27</v>
      </c>
      <c r="J22" s="4">
        <v>7</v>
      </c>
      <c r="K22" s="8">
        <v>3000</v>
      </c>
      <c r="L22" s="8">
        <v>21000</v>
      </c>
      <c r="M22" s="4">
        <v>10</v>
      </c>
      <c r="N22" s="8">
        <v>2100</v>
      </c>
      <c r="O22" s="8">
        <v>630</v>
      </c>
      <c r="P22" s="6"/>
      <c r="Q22" s="6"/>
      <c r="R22" s="8">
        <v>1470</v>
      </c>
      <c r="S22" s="8">
        <v>1470</v>
      </c>
      <c r="T22" s="6"/>
    </row>
    <row r="23" ht="28.8" spans="1:20">
      <c r="A23" s="4">
        <v>3780</v>
      </c>
      <c r="B23" s="4" t="s">
        <v>1819</v>
      </c>
      <c r="C23" s="4" t="s">
        <v>2249</v>
      </c>
      <c r="D23" s="5">
        <v>44944</v>
      </c>
      <c r="E23" s="5">
        <v>45006</v>
      </c>
      <c r="F23" s="6"/>
      <c r="G23" s="4" t="s">
        <v>960</v>
      </c>
      <c r="H23" s="4" t="s">
        <v>1803</v>
      </c>
      <c r="I23" s="4" t="s">
        <v>27</v>
      </c>
      <c r="J23" s="4">
        <v>4</v>
      </c>
      <c r="K23" s="8">
        <v>3000</v>
      </c>
      <c r="L23" s="8">
        <v>12000</v>
      </c>
      <c r="M23" s="4">
        <v>10</v>
      </c>
      <c r="N23" s="8">
        <v>1200</v>
      </c>
      <c r="O23" s="8">
        <v>360</v>
      </c>
      <c r="P23" s="6"/>
      <c r="Q23" s="6"/>
      <c r="R23" s="8">
        <v>840</v>
      </c>
      <c r="S23" s="8">
        <v>840</v>
      </c>
      <c r="T23" s="6"/>
    </row>
    <row r="24" ht="28.8" spans="1:20">
      <c r="A24" s="4">
        <v>3781</v>
      </c>
      <c r="B24" s="4" t="s">
        <v>1820</v>
      </c>
      <c r="C24" s="4" t="s">
        <v>2249</v>
      </c>
      <c r="D24" s="5">
        <v>44944</v>
      </c>
      <c r="E24" s="5">
        <v>45006</v>
      </c>
      <c r="F24" s="6"/>
      <c r="G24" s="4" t="s">
        <v>960</v>
      </c>
      <c r="H24" s="4" t="s">
        <v>1803</v>
      </c>
      <c r="I24" s="4" t="s">
        <v>27</v>
      </c>
      <c r="J24" s="4">
        <v>5</v>
      </c>
      <c r="K24" s="8">
        <v>3000</v>
      </c>
      <c r="L24" s="8">
        <v>15000</v>
      </c>
      <c r="M24" s="4">
        <v>10</v>
      </c>
      <c r="N24" s="8">
        <v>1500</v>
      </c>
      <c r="O24" s="8">
        <v>450</v>
      </c>
      <c r="P24" s="6"/>
      <c r="Q24" s="6"/>
      <c r="R24" s="8">
        <v>1050</v>
      </c>
      <c r="S24" s="8">
        <v>1050</v>
      </c>
      <c r="T24" s="6"/>
    </row>
    <row r="25" ht="28.8" spans="1:20">
      <c r="A25" s="4">
        <v>3782</v>
      </c>
      <c r="B25" s="4" t="s">
        <v>1821</v>
      </c>
      <c r="C25" s="4" t="s">
        <v>2249</v>
      </c>
      <c r="D25" s="5">
        <v>44944</v>
      </c>
      <c r="E25" s="5">
        <v>45006</v>
      </c>
      <c r="F25" s="6"/>
      <c r="G25" s="4" t="s">
        <v>960</v>
      </c>
      <c r="H25" s="4" t="s">
        <v>1803</v>
      </c>
      <c r="I25" s="4" t="s">
        <v>27</v>
      </c>
      <c r="J25" s="4">
        <v>7</v>
      </c>
      <c r="K25" s="8">
        <v>3000</v>
      </c>
      <c r="L25" s="8">
        <v>21000</v>
      </c>
      <c r="M25" s="4">
        <v>10</v>
      </c>
      <c r="N25" s="8">
        <v>2100</v>
      </c>
      <c r="O25" s="8">
        <v>630</v>
      </c>
      <c r="P25" s="6"/>
      <c r="Q25" s="6"/>
      <c r="R25" s="8">
        <v>1470</v>
      </c>
      <c r="S25" s="8">
        <v>1470</v>
      </c>
      <c r="T25" s="6"/>
    </row>
    <row r="26" ht="28.8" spans="1:20">
      <c r="A26" s="4">
        <v>3783</v>
      </c>
      <c r="B26" s="4" t="s">
        <v>1822</v>
      </c>
      <c r="C26" s="4" t="s">
        <v>2249</v>
      </c>
      <c r="D26" s="5">
        <v>44944</v>
      </c>
      <c r="E26" s="5">
        <v>45006</v>
      </c>
      <c r="F26" s="6"/>
      <c r="G26" s="4" t="s">
        <v>960</v>
      </c>
      <c r="H26" s="4" t="s">
        <v>1803</v>
      </c>
      <c r="I26" s="4" t="s">
        <v>27</v>
      </c>
      <c r="J26" s="4">
        <v>5</v>
      </c>
      <c r="K26" s="8">
        <v>3000</v>
      </c>
      <c r="L26" s="8">
        <v>15000</v>
      </c>
      <c r="M26" s="4">
        <v>10</v>
      </c>
      <c r="N26" s="8">
        <v>1500</v>
      </c>
      <c r="O26" s="8">
        <v>450</v>
      </c>
      <c r="P26" s="6"/>
      <c r="Q26" s="6"/>
      <c r="R26" s="8">
        <v>1050</v>
      </c>
      <c r="S26" s="8">
        <v>1050</v>
      </c>
      <c r="T26" s="6"/>
    </row>
    <row r="27" ht="28.8" spans="1:20">
      <c r="A27" s="4">
        <v>3784</v>
      </c>
      <c r="B27" s="4" t="s">
        <v>1823</v>
      </c>
      <c r="C27" s="4" t="s">
        <v>2249</v>
      </c>
      <c r="D27" s="5">
        <v>44944</v>
      </c>
      <c r="E27" s="5">
        <v>45006</v>
      </c>
      <c r="F27" s="6"/>
      <c r="G27" s="4" t="s">
        <v>960</v>
      </c>
      <c r="H27" s="4" t="s">
        <v>1803</v>
      </c>
      <c r="I27" s="4" t="s">
        <v>27</v>
      </c>
      <c r="J27" s="4">
        <v>3</v>
      </c>
      <c r="K27" s="8">
        <v>3000</v>
      </c>
      <c r="L27" s="8">
        <v>9000</v>
      </c>
      <c r="M27" s="4">
        <v>10</v>
      </c>
      <c r="N27" s="8">
        <v>900</v>
      </c>
      <c r="O27" s="8">
        <v>270</v>
      </c>
      <c r="P27" s="6"/>
      <c r="Q27" s="6"/>
      <c r="R27" s="8">
        <v>630</v>
      </c>
      <c r="S27" s="8">
        <v>630</v>
      </c>
      <c r="T27" s="6"/>
    </row>
    <row r="28" ht="28.8" spans="1:20">
      <c r="A28" s="4">
        <v>3785</v>
      </c>
      <c r="B28" s="4" t="s">
        <v>1824</v>
      </c>
      <c r="C28" s="4" t="s">
        <v>2249</v>
      </c>
      <c r="D28" s="5">
        <v>44944</v>
      </c>
      <c r="E28" s="5">
        <v>45006</v>
      </c>
      <c r="F28" s="6"/>
      <c r="G28" s="4" t="s">
        <v>960</v>
      </c>
      <c r="H28" s="4" t="s">
        <v>1803</v>
      </c>
      <c r="I28" s="4" t="s">
        <v>27</v>
      </c>
      <c r="J28" s="4">
        <v>3</v>
      </c>
      <c r="K28" s="8">
        <v>3000</v>
      </c>
      <c r="L28" s="8">
        <v>9000</v>
      </c>
      <c r="M28" s="4">
        <v>10</v>
      </c>
      <c r="N28" s="8">
        <v>900</v>
      </c>
      <c r="O28" s="8">
        <v>270</v>
      </c>
      <c r="P28" s="6"/>
      <c r="Q28" s="6"/>
      <c r="R28" s="8">
        <v>630</v>
      </c>
      <c r="S28" s="8">
        <v>630</v>
      </c>
      <c r="T28" s="6"/>
    </row>
    <row r="29" ht="28.8" spans="1:20">
      <c r="A29" s="4">
        <v>3786</v>
      </c>
      <c r="B29" s="4" t="s">
        <v>1825</v>
      </c>
      <c r="C29" s="4" t="s">
        <v>2249</v>
      </c>
      <c r="D29" s="5">
        <v>44944</v>
      </c>
      <c r="E29" s="5">
        <v>45006</v>
      </c>
      <c r="F29" s="6"/>
      <c r="G29" s="4" t="s">
        <v>960</v>
      </c>
      <c r="H29" s="4" t="s">
        <v>1803</v>
      </c>
      <c r="I29" s="4" t="s">
        <v>27</v>
      </c>
      <c r="J29" s="4">
        <v>6</v>
      </c>
      <c r="K29" s="8">
        <v>3000</v>
      </c>
      <c r="L29" s="8">
        <v>18000</v>
      </c>
      <c r="M29" s="4">
        <v>10</v>
      </c>
      <c r="N29" s="8">
        <v>1800</v>
      </c>
      <c r="O29" s="8">
        <v>540</v>
      </c>
      <c r="P29" s="6"/>
      <c r="Q29" s="6"/>
      <c r="R29" s="8">
        <v>1260</v>
      </c>
      <c r="S29" s="8">
        <v>1260</v>
      </c>
      <c r="T29" s="6"/>
    </row>
    <row r="30" ht="28.8" spans="1:20">
      <c r="A30" s="4">
        <v>3787</v>
      </c>
      <c r="B30" s="4" t="s">
        <v>1826</v>
      </c>
      <c r="C30" s="4" t="s">
        <v>2249</v>
      </c>
      <c r="D30" s="5">
        <v>44944</v>
      </c>
      <c r="E30" s="5">
        <v>45006</v>
      </c>
      <c r="F30" s="6"/>
      <c r="G30" s="4" t="s">
        <v>960</v>
      </c>
      <c r="H30" s="4" t="s">
        <v>1803</v>
      </c>
      <c r="I30" s="4" t="s">
        <v>27</v>
      </c>
      <c r="J30" s="4">
        <v>2.4</v>
      </c>
      <c r="K30" s="8">
        <v>3000</v>
      </c>
      <c r="L30" s="8">
        <v>7200</v>
      </c>
      <c r="M30" s="4">
        <v>10</v>
      </c>
      <c r="N30" s="8">
        <v>720</v>
      </c>
      <c r="O30" s="8">
        <v>216</v>
      </c>
      <c r="P30" s="6"/>
      <c r="Q30" s="6"/>
      <c r="R30" s="8">
        <v>504</v>
      </c>
      <c r="S30" s="8">
        <v>504</v>
      </c>
      <c r="T30" s="6"/>
    </row>
    <row r="31" ht="28.8" spans="1:20">
      <c r="A31" s="4">
        <v>3788</v>
      </c>
      <c r="B31" s="4" t="s">
        <v>1827</v>
      </c>
      <c r="C31" s="4" t="s">
        <v>2249</v>
      </c>
      <c r="D31" s="5">
        <v>44944</v>
      </c>
      <c r="E31" s="5">
        <v>45006</v>
      </c>
      <c r="F31" s="6"/>
      <c r="G31" s="4" t="s">
        <v>960</v>
      </c>
      <c r="H31" s="4" t="s">
        <v>1803</v>
      </c>
      <c r="I31" s="4" t="s">
        <v>27</v>
      </c>
      <c r="J31" s="4">
        <v>5</v>
      </c>
      <c r="K31" s="8">
        <v>3000</v>
      </c>
      <c r="L31" s="8">
        <v>15000</v>
      </c>
      <c r="M31" s="4">
        <v>10</v>
      </c>
      <c r="N31" s="8">
        <v>1500</v>
      </c>
      <c r="O31" s="8">
        <v>450</v>
      </c>
      <c r="P31" s="6"/>
      <c r="Q31" s="6"/>
      <c r="R31" s="8">
        <v>1050</v>
      </c>
      <c r="S31" s="8">
        <v>1050</v>
      </c>
      <c r="T31" s="6"/>
    </row>
    <row r="32" ht="28.8" spans="1:20">
      <c r="A32" s="4">
        <v>3789</v>
      </c>
      <c r="B32" s="4" t="s">
        <v>1828</v>
      </c>
      <c r="C32" s="4" t="s">
        <v>2249</v>
      </c>
      <c r="D32" s="5">
        <v>44944</v>
      </c>
      <c r="E32" s="5">
        <v>45006</v>
      </c>
      <c r="F32" s="6"/>
      <c r="G32" s="4" t="s">
        <v>960</v>
      </c>
      <c r="H32" s="4" t="s">
        <v>1803</v>
      </c>
      <c r="I32" s="4" t="s">
        <v>27</v>
      </c>
      <c r="J32" s="4">
        <v>3</v>
      </c>
      <c r="K32" s="8">
        <v>3000</v>
      </c>
      <c r="L32" s="8">
        <v>9000</v>
      </c>
      <c r="M32" s="4">
        <v>10</v>
      </c>
      <c r="N32" s="8">
        <v>900</v>
      </c>
      <c r="O32" s="8">
        <v>270</v>
      </c>
      <c r="P32" s="6"/>
      <c r="Q32" s="6"/>
      <c r="R32" s="8">
        <v>630</v>
      </c>
      <c r="S32" s="8">
        <v>630</v>
      </c>
      <c r="T32" s="6"/>
    </row>
    <row r="33" ht="28.8" spans="1:20">
      <c r="A33" s="4">
        <v>3790</v>
      </c>
      <c r="B33" s="4" t="s">
        <v>1829</v>
      </c>
      <c r="C33" s="4" t="s">
        <v>2249</v>
      </c>
      <c r="D33" s="5">
        <v>44944</v>
      </c>
      <c r="E33" s="5">
        <v>45006</v>
      </c>
      <c r="F33" s="6"/>
      <c r="G33" s="4" t="s">
        <v>960</v>
      </c>
      <c r="H33" s="4" t="s">
        <v>1803</v>
      </c>
      <c r="I33" s="4" t="s">
        <v>27</v>
      </c>
      <c r="J33" s="4">
        <v>3</v>
      </c>
      <c r="K33" s="8">
        <v>3000</v>
      </c>
      <c r="L33" s="8">
        <v>9000</v>
      </c>
      <c r="M33" s="4">
        <v>10</v>
      </c>
      <c r="N33" s="8">
        <v>900</v>
      </c>
      <c r="O33" s="8">
        <v>270</v>
      </c>
      <c r="P33" s="6"/>
      <c r="Q33" s="6"/>
      <c r="R33" s="8">
        <v>630</v>
      </c>
      <c r="S33" s="8">
        <v>630</v>
      </c>
      <c r="T33" s="6"/>
    </row>
    <row r="34" ht="28.8" spans="1:20">
      <c r="A34" s="4">
        <v>3791</v>
      </c>
      <c r="B34" s="4" t="s">
        <v>1830</v>
      </c>
      <c r="C34" s="4" t="s">
        <v>2249</v>
      </c>
      <c r="D34" s="5">
        <v>44944</v>
      </c>
      <c r="E34" s="5">
        <v>45006</v>
      </c>
      <c r="F34" s="6"/>
      <c r="G34" s="4" t="s">
        <v>960</v>
      </c>
      <c r="H34" s="4" t="s">
        <v>1803</v>
      </c>
      <c r="I34" s="4" t="s">
        <v>27</v>
      </c>
      <c r="J34" s="4">
        <v>4</v>
      </c>
      <c r="K34" s="8">
        <v>3000</v>
      </c>
      <c r="L34" s="8">
        <v>12000</v>
      </c>
      <c r="M34" s="4">
        <v>10</v>
      </c>
      <c r="N34" s="8">
        <v>1200</v>
      </c>
      <c r="O34" s="8">
        <v>360</v>
      </c>
      <c r="P34" s="6"/>
      <c r="Q34" s="6"/>
      <c r="R34" s="8">
        <v>840</v>
      </c>
      <c r="S34" s="8">
        <v>840</v>
      </c>
      <c r="T34" s="6"/>
    </row>
    <row r="35" ht="28.8" spans="1:20">
      <c r="A35" s="4">
        <v>3792</v>
      </c>
      <c r="B35" s="4" t="s">
        <v>1831</v>
      </c>
      <c r="C35" s="4" t="s">
        <v>2249</v>
      </c>
      <c r="D35" s="5">
        <v>44944</v>
      </c>
      <c r="E35" s="5">
        <v>45006</v>
      </c>
      <c r="F35" s="6"/>
      <c r="G35" s="4" t="s">
        <v>960</v>
      </c>
      <c r="H35" s="4" t="s">
        <v>1803</v>
      </c>
      <c r="I35" s="4" t="s">
        <v>27</v>
      </c>
      <c r="J35" s="4">
        <v>2</v>
      </c>
      <c r="K35" s="8">
        <v>3000</v>
      </c>
      <c r="L35" s="8">
        <v>6000</v>
      </c>
      <c r="M35" s="4">
        <v>10</v>
      </c>
      <c r="N35" s="8">
        <v>600</v>
      </c>
      <c r="O35" s="8">
        <v>180</v>
      </c>
      <c r="P35" s="6"/>
      <c r="Q35" s="6"/>
      <c r="R35" s="8">
        <v>420</v>
      </c>
      <c r="S35" s="8">
        <v>420</v>
      </c>
      <c r="T35" s="6"/>
    </row>
    <row r="36" ht="28.8" spans="1:20">
      <c r="A36" s="4">
        <v>3793</v>
      </c>
      <c r="B36" s="4" t="s">
        <v>1832</v>
      </c>
      <c r="C36" s="4" t="s">
        <v>2249</v>
      </c>
      <c r="D36" s="5">
        <v>44944</v>
      </c>
      <c r="E36" s="5">
        <v>45006</v>
      </c>
      <c r="F36" s="6"/>
      <c r="G36" s="4" t="s">
        <v>960</v>
      </c>
      <c r="H36" s="4" t="s">
        <v>1803</v>
      </c>
      <c r="I36" s="4" t="s">
        <v>27</v>
      </c>
      <c r="J36" s="4">
        <v>3</v>
      </c>
      <c r="K36" s="8">
        <v>3000</v>
      </c>
      <c r="L36" s="8">
        <v>9000</v>
      </c>
      <c r="M36" s="4">
        <v>10</v>
      </c>
      <c r="N36" s="8">
        <v>900</v>
      </c>
      <c r="O36" s="8">
        <v>270</v>
      </c>
      <c r="P36" s="6"/>
      <c r="Q36" s="6"/>
      <c r="R36" s="8">
        <v>630</v>
      </c>
      <c r="S36" s="8">
        <v>630</v>
      </c>
      <c r="T36" s="6"/>
    </row>
    <row r="37" ht="28.8" spans="1:20">
      <c r="A37" s="4">
        <v>3794</v>
      </c>
      <c r="B37" s="4" t="s">
        <v>1833</v>
      </c>
      <c r="C37" s="4" t="s">
        <v>2249</v>
      </c>
      <c r="D37" s="5">
        <v>44944</v>
      </c>
      <c r="E37" s="5">
        <v>45006</v>
      </c>
      <c r="F37" s="6"/>
      <c r="G37" s="4" t="s">
        <v>960</v>
      </c>
      <c r="H37" s="4" t="s">
        <v>1803</v>
      </c>
      <c r="I37" s="4" t="s">
        <v>27</v>
      </c>
      <c r="J37" s="4">
        <v>2</v>
      </c>
      <c r="K37" s="8">
        <v>3000</v>
      </c>
      <c r="L37" s="8">
        <v>6000</v>
      </c>
      <c r="M37" s="4">
        <v>10</v>
      </c>
      <c r="N37" s="8">
        <v>600</v>
      </c>
      <c r="O37" s="8">
        <v>180</v>
      </c>
      <c r="P37" s="6"/>
      <c r="Q37" s="6"/>
      <c r="R37" s="8">
        <v>420</v>
      </c>
      <c r="S37" s="8">
        <v>420</v>
      </c>
      <c r="T37" s="6"/>
    </row>
    <row r="38" ht="28.8" spans="1:20">
      <c r="A38" s="4">
        <v>3795</v>
      </c>
      <c r="B38" s="4" t="s">
        <v>1834</v>
      </c>
      <c r="C38" s="4" t="s">
        <v>2249</v>
      </c>
      <c r="D38" s="5">
        <v>44945</v>
      </c>
      <c r="E38" s="5">
        <v>44957</v>
      </c>
      <c r="F38" s="6"/>
      <c r="G38" s="4" t="s">
        <v>25</v>
      </c>
      <c r="H38" s="4" t="s">
        <v>1803</v>
      </c>
      <c r="I38" s="4" t="s">
        <v>27</v>
      </c>
      <c r="J38" s="12">
        <v>3</v>
      </c>
      <c r="K38" s="8">
        <v>679.3</v>
      </c>
      <c r="L38" s="8">
        <v>2037.9</v>
      </c>
      <c r="M38" s="4">
        <v>10</v>
      </c>
      <c r="N38" s="8">
        <v>203.79</v>
      </c>
      <c r="O38" s="8">
        <v>10.1895</v>
      </c>
      <c r="P38" s="6"/>
      <c r="Q38" s="8">
        <v>91.7055</v>
      </c>
      <c r="R38" s="8">
        <v>101.895</v>
      </c>
      <c r="S38" s="8">
        <v>193.6005</v>
      </c>
      <c r="T38" s="6"/>
    </row>
    <row r="39" ht="28.8" spans="1:20">
      <c r="A39" s="4">
        <v>3796</v>
      </c>
      <c r="B39" s="4" t="s">
        <v>1835</v>
      </c>
      <c r="C39" s="4" t="s">
        <v>2249</v>
      </c>
      <c r="D39" s="5">
        <v>44945</v>
      </c>
      <c r="E39" s="5">
        <v>44957</v>
      </c>
      <c r="F39" s="6"/>
      <c r="G39" s="4" t="s">
        <v>25</v>
      </c>
      <c r="H39" s="4" t="s">
        <v>1803</v>
      </c>
      <c r="I39" s="4" t="s">
        <v>27</v>
      </c>
      <c r="J39" s="12">
        <v>3</v>
      </c>
      <c r="K39" s="8">
        <v>679.3</v>
      </c>
      <c r="L39" s="8">
        <v>2037.9</v>
      </c>
      <c r="M39" s="4">
        <v>10</v>
      </c>
      <c r="N39" s="8">
        <v>203.79</v>
      </c>
      <c r="O39" s="8">
        <v>10.1895</v>
      </c>
      <c r="P39" s="6"/>
      <c r="Q39" s="8">
        <v>91.7055</v>
      </c>
      <c r="R39" s="8">
        <v>101.895</v>
      </c>
      <c r="S39" s="8">
        <v>193.6005</v>
      </c>
      <c r="T39" s="6"/>
    </row>
    <row r="40" ht="28.8" spans="1:20">
      <c r="A40" s="4">
        <v>3797</v>
      </c>
      <c r="B40" s="4" t="s">
        <v>1836</v>
      </c>
      <c r="C40" s="4" t="s">
        <v>2249</v>
      </c>
      <c r="D40" s="5">
        <v>44945</v>
      </c>
      <c r="E40" s="5">
        <v>44957</v>
      </c>
      <c r="F40" s="6"/>
      <c r="G40" s="4" t="s">
        <v>25</v>
      </c>
      <c r="H40" s="4" t="s">
        <v>1803</v>
      </c>
      <c r="I40" s="4" t="s">
        <v>27</v>
      </c>
      <c r="J40" s="12">
        <v>4</v>
      </c>
      <c r="K40" s="8">
        <v>679.3</v>
      </c>
      <c r="L40" s="8">
        <v>2717.2</v>
      </c>
      <c r="M40" s="4">
        <v>10</v>
      </c>
      <c r="N40" s="8">
        <v>271.72</v>
      </c>
      <c r="O40" s="8">
        <v>13.586</v>
      </c>
      <c r="P40" s="6"/>
      <c r="Q40" s="8">
        <v>122.274</v>
      </c>
      <c r="R40" s="8">
        <v>135.86</v>
      </c>
      <c r="S40" s="8">
        <v>258.134</v>
      </c>
      <c r="T40" s="6"/>
    </row>
    <row r="41" ht="28.8" spans="1:20">
      <c r="A41" s="4">
        <v>3798</v>
      </c>
      <c r="B41" s="4" t="s">
        <v>1837</v>
      </c>
      <c r="C41" s="4" t="s">
        <v>2249</v>
      </c>
      <c r="D41" s="5">
        <v>44945</v>
      </c>
      <c r="E41" s="5">
        <v>44957</v>
      </c>
      <c r="F41" s="6"/>
      <c r="G41" s="4" t="s">
        <v>25</v>
      </c>
      <c r="H41" s="4" t="s">
        <v>1803</v>
      </c>
      <c r="I41" s="4" t="s">
        <v>27</v>
      </c>
      <c r="J41" s="12">
        <v>6</v>
      </c>
      <c r="K41" s="8">
        <v>679.3</v>
      </c>
      <c r="L41" s="8">
        <v>4075.8</v>
      </c>
      <c r="M41" s="4">
        <v>10</v>
      </c>
      <c r="N41" s="8">
        <v>407.58</v>
      </c>
      <c r="O41" s="8">
        <v>20.379</v>
      </c>
      <c r="P41" s="6"/>
      <c r="Q41" s="8">
        <v>183.411</v>
      </c>
      <c r="R41" s="8">
        <v>203.79</v>
      </c>
      <c r="S41" s="8">
        <v>387.201</v>
      </c>
      <c r="T41" s="6"/>
    </row>
    <row r="42" ht="28.8" spans="1:20">
      <c r="A42" s="4">
        <v>3799</v>
      </c>
      <c r="B42" s="4" t="s">
        <v>1838</v>
      </c>
      <c r="C42" s="4" t="s">
        <v>2249</v>
      </c>
      <c r="D42" s="5">
        <v>44945</v>
      </c>
      <c r="E42" s="5">
        <v>44957</v>
      </c>
      <c r="F42" s="6"/>
      <c r="G42" s="4" t="s">
        <v>25</v>
      </c>
      <c r="H42" s="4" t="s">
        <v>1803</v>
      </c>
      <c r="I42" s="4" t="s">
        <v>27</v>
      </c>
      <c r="J42" s="12">
        <v>3</v>
      </c>
      <c r="K42" s="8">
        <v>679.3</v>
      </c>
      <c r="L42" s="8">
        <v>2037.9</v>
      </c>
      <c r="M42" s="4">
        <v>10</v>
      </c>
      <c r="N42" s="8">
        <v>203.79</v>
      </c>
      <c r="O42" s="8">
        <v>10.1895</v>
      </c>
      <c r="P42" s="6"/>
      <c r="Q42" s="8">
        <v>91.7055</v>
      </c>
      <c r="R42" s="8">
        <v>101.895</v>
      </c>
      <c r="S42" s="8">
        <v>193.6005</v>
      </c>
      <c r="T42" s="6"/>
    </row>
    <row r="43" ht="28.8" spans="1:20">
      <c r="A43" s="4">
        <v>3800</v>
      </c>
      <c r="B43" s="4" t="s">
        <v>1839</v>
      </c>
      <c r="C43" s="4" t="s">
        <v>2249</v>
      </c>
      <c r="D43" s="5">
        <v>44945</v>
      </c>
      <c r="E43" s="5">
        <v>44957</v>
      </c>
      <c r="F43" s="6"/>
      <c r="G43" s="4" t="s">
        <v>25</v>
      </c>
      <c r="H43" s="4" t="s">
        <v>1803</v>
      </c>
      <c r="I43" s="4" t="s">
        <v>27</v>
      </c>
      <c r="J43" s="12">
        <v>3</v>
      </c>
      <c r="K43" s="8">
        <v>679.3</v>
      </c>
      <c r="L43" s="8">
        <v>2037.9</v>
      </c>
      <c r="M43" s="4">
        <v>10</v>
      </c>
      <c r="N43" s="8">
        <v>203.79</v>
      </c>
      <c r="O43" s="8">
        <v>10.1895</v>
      </c>
      <c r="P43" s="6"/>
      <c r="Q43" s="8">
        <v>91.7055</v>
      </c>
      <c r="R43" s="8">
        <v>101.895</v>
      </c>
      <c r="S43" s="8">
        <v>193.6005</v>
      </c>
      <c r="T43" s="6"/>
    </row>
    <row r="44" ht="28.8" spans="1:20">
      <c r="A44" s="4">
        <v>3801</v>
      </c>
      <c r="B44" s="4" t="s">
        <v>1840</v>
      </c>
      <c r="C44" s="4" t="s">
        <v>2249</v>
      </c>
      <c r="D44" s="5">
        <v>44945</v>
      </c>
      <c r="E44" s="5">
        <v>44957</v>
      </c>
      <c r="F44" s="6"/>
      <c r="G44" s="4" t="s">
        <v>25</v>
      </c>
      <c r="H44" s="4" t="s">
        <v>1803</v>
      </c>
      <c r="I44" s="4" t="s">
        <v>27</v>
      </c>
      <c r="J44" s="12">
        <v>4.5</v>
      </c>
      <c r="K44" s="8">
        <v>679.3</v>
      </c>
      <c r="L44" s="8">
        <v>3056.85</v>
      </c>
      <c r="M44" s="4">
        <v>10</v>
      </c>
      <c r="N44" s="8">
        <v>305.685</v>
      </c>
      <c r="O44" s="8">
        <v>15.28425</v>
      </c>
      <c r="P44" s="6"/>
      <c r="Q44" s="8">
        <v>137.55825</v>
      </c>
      <c r="R44" s="8">
        <v>152.8425</v>
      </c>
      <c r="S44" s="8">
        <v>290.40075</v>
      </c>
      <c r="T44" s="6"/>
    </row>
    <row r="45" ht="28.8" spans="1:20">
      <c r="A45" s="4">
        <v>3802</v>
      </c>
      <c r="B45" s="4" t="s">
        <v>1841</v>
      </c>
      <c r="C45" s="4" t="s">
        <v>2249</v>
      </c>
      <c r="D45" s="5">
        <v>44945</v>
      </c>
      <c r="E45" s="5">
        <v>44957</v>
      </c>
      <c r="F45" s="6"/>
      <c r="G45" s="4" t="s">
        <v>25</v>
      </c>
      <c r="H45" s="4" t="s">
        <v>1803</v>
      </c>
      <c r="I45" s="4" t="s">
        <v>27</v>
      </c>
      <c r="J45" s="12">
        <v>5</v>
      </c>
      <c r="K45" s="8">
        <v>679.3</v>
      </c>
      <c r="L45" s="8">
        <v>3396.5</v>
      </c>
      <c r="M45" s="4">
        <v>10</v>
      </c>
      <c r="N45" s="8">
        <v>339.65</v>
      </c>
      <c r="O45" s="8">
        <v>16.9825</v>
      </c>
      <c r="P45" s="6"/>
      <c r="Q45" s="8">
        <v>152.8425</v>
      </c>
      <c r="R45" s="8">
        <v>169.825</v>
      </c>
      <c r="S45" s="8">
        <v>322.6675</v>
      </c>
      <c r="T45" s="6"/>
    </row>
    <row r="46" ht="28.8" spans="1:20">
      <c r="A46" s="4">
        <v>3803</v>
      </c>
      <c r="B46" s="4" t="s">
        <v>1842</v>
      </c>
      <c r="C46" s="4" t="s">
        <v>2249</v>
      </c>
      <c r="D46" s="5">
        <v>44945</v>
      </c>
      <c r="E46" s="5">
        <v>44957</v>
      </c>
      <c r="F46" s="6"/>
      <c r="G46" s="4" t="s">
        <v>25</v>
      </c>
      <c r="H46" s="4" t="s">
        <v>1803</v>
      </c>
      <c r="I46" s="4" t="s">
        <v>27</v>
      </c>
      <c r="J46" s="12">
        <v>5</v>
      </c>
      <c r="K46" s="8">
        <v>679.3</v>
      </c>
      <c r="L46" s="8">
        <v>3396.5</v>
      </c>
      <c r="M46" s="4">
        <v>10</v>
      </c>
      <c r="N46" s="8">
        <v>339.65</v>
      </c>
      <c r="O46" s="8">
        <v>16.9825</v>
      </c>
      <c r="P46" s="6"/>
      <c r="Q46" s="8">
        <v>152.8425</v>
      </c>
      <c r="R46" s="8">
        <v>169.825</v>
      </c>
      <c r="S46" s="8">
        <v>322.6675</v>
      </c>
      <c r="T46" s="6"/>
    </row>
    <row r="47" ht="28.8" spans="1:20">
      <c r="A47" s="4">
        <v>3804</v>
      </c>
      <c r="B47" s="4" t="s">
        <v>1833</v>
      </c>
      <c r="C47" s="4" t="s">
        <v>2249</v>
      </c>
      <c r="D47" s="5">
        <v>44945</v>
      </c>
      <c r="E47" s="5">
        <v>44957</v>
      </c>
      <c r="F47" s="6"/>
      <c r="G47" s="4" t="s">
        <v>25</v>
      </c>
      <c r="H47" s="4" t="s">
        <v>1803</v>
      </c>
      <c r="I47" s="4" t="s">
        <v>27</v>
      </c>
      <c r="J47" s="12">
        <v>6</v>
      </c>
      <c r="K47" s="8">
        <v>679.3</v>
      </c>
      <c r="L47" s="8">
        <v>4075.8</v>
      </c>
      <c r="M47" s="4">
        <v>10</v>
      </c>
      <c r="N47" s="8">
        <v>407.58</v>
      </c>
      <c r="O47" s="8">
        <v>20.379</v>
      </c>
      <c r="P47" s="6"/>
      <c r="Q47" s="8">
        <v>183.411</v>
      </c>
      <c r="R47" s="8">
        <v>203.79</v>
      </c>
      <c r="S47" s="8">
        <v>387.201</v>
      </c>
      <c r="T47" s="6"/>
    </row>
    <row r="48" ht="28.8" spans="1:20">
      <c r="A48" s="4">
        <v>3805</v>
      </c>
      <c r="B48" s="4" t="s">
        <v>1843</v>
      </c>
      <c r="C48" s="4" t="s">
        <v>2249</v>
      </c>
      <c r="D48" s="5">
        <v>44945</v>
      </c>
      <c r="E48" s="5">
        <v>44957</v>
      </c>
      <c r="F48" s="6"/>
      <c r="G48" s="4" t="s">
        <v>25</v>
      </c>
      <c r="H48" s="4" t="s">
        <v>1803</v>
      </c>
      <c r="I48" s="4" t="s">
        <v>27</v>
      </c>
      <c r="J48" s="12">
        <v>4</v>
      </c>
      <c r="K48" s="8">
        <v>679.3</v>
      </c>
      <c r="L48" s="8">
        <v>2717.2</v>
      </c>
      <c r="M48" s="4">
        <v>10</v>
      </c>
      <c r="N48" s="8">
        <v>271.72</v>
      </c>
      <c r="O48" s="8">
        <v>13.586</v>
      </c>
      <c r="P48" s="6"/>
      <c r="Q48" s="8">
        <v>122.274</v>
      </c>
      <c r="R48" s="8">
        <v>135.86</v>
      </c>
      <c r="S48" s="8">
        <v>258.134</v>
      </c>
      <c r="T48" s="6"/>
    </row>
    <row r="49" ht="28.8" spans="1:20">
      <c r="A49" s="4">
        <v>3806</v>
      </c>
      <c r="B49" s="4" t="s">
        <v>1844</v>
      </c>
      <c r="C49" s="4" t="s">
        <v>2249</v>
      </c>
      <c r="D49" s="5">
        <v>44945</v>
      </c>
      <c r="E49" s="5">
        <v>44957</v>
      </c>
      <c r="F49" s="6"/>
      <c r="G49" s="4" t="s">
        <v>25</v>
      </c>
      <c r="H49" s="4" t="s">
        <v>1803</v>
      </c>
      <c r="I49" s="4" t="s">
        <v>27</v>
      </c>
      <c r="J49" s="12">
        <v>4</v>
      </c>
      <c r="K49" s="8">
        <v>679.3</v>
      </c>
      <c r="L49" s="8">
        <v>2717.2</v>
      </c>
      <c r="M49" s="4">
        <v>10</v>
      </c>
      <c r="N49" s="8">
        <v>271.72</v>
      </c>
      <c r="O49" s="8">
        <v>13.586</v>
      </c>
      <c r="P49" s="6"/>
      <c r="Q49" s="8">
        <v>122.274</v>
      </c>
      <c r="R49" s="8">
        <v>135.86</v>
      </c>
      <c r="S49" s="8">
        <v>258.134</v>
      </c>
      <c r="T49" s="6"/>
    </row>
    <row r="50" ht="28.8" spans="1:20">
      <c r="A50" s="4">
        <v>3807</v>
      </c>
      <c r="B50" s="4" t="s">
        <v>1845</v>
      </c>
      <c r="C50" s="4" t="s">
        <v>2249</v>
      </c>
      <c r="D50" s="5">
        <v>44945</v>
      </c>
      <c r="E50" s="5">
        <v>44957</v>
      </c>
      <c r="F50" s="6"/>
      <c r="G50" s="4" t="s">
        <v>25</v>
      </c>
      <c r="H50" s="4" t="s">
        <v>1803</v>
      </c>
      <c r="I50" s="4" t="s">
        <v>27</v>
      </c>
      <c r="J50" s="12">
        <v>5</v>
      </c>
      <c r="K50" s="8">
        <v>679.3</v>
      </c>
      <c r="L50" s="8">
        <v>3396.5</v>
      </c>
      <c r="M50" s="4">
        <v>10</v>
      </c>
      <c r="N50" s="8">
        <v>339.65</v>
      </c>
      <c r="O50" s="8">
        <v>16.9825</v>
      </c>
      <c r="P50" s="6"/>
      <c r="Q50" s="8">
        <v>152.8425</v>
      </c>
      <c r="R50" s="8">
        <v>169.825</v>
      </c>
      <c r="S50" s="8">
        <v>322.6675</v>
      </c>
      <c r="T50" s="6"/>
    </row>
    <row r="51" ht="28.8" spans="1:20">
      <c r="A51" s="4">
        <v>3808</v>
      </c>
      <c r="B51" s="4" t="s">
        <v>1846</v>
      </c>
      <c r="C51" s="4" t="s">
        <v>2249</v>
      </c>
      <c r="D51" s="5">
        <v>44945</v>
      </c>
      <c r="E51" s="5">
        <v>44957</v>
      </c>
      <c r="F51" s="6"/>
      <c r="G51" s="4" t="s">
        <v>25</v>
      </c>
      <c r="H51" s="4" t="s">
        <v>1803</v>
      </c>
      <c r="I51" s="4" t="s">
        <v>27</v>
      </c>
      <c r="J51" s="12">
        <v>3</v>
      </c>
      <c r="K51" s="8">
        <v>679.3</v>
      </c>
      <c r="L51" s="8">
        <v>2037.9</v>
      </c>
      <c r="M51" s="4">
        <v>10</v>
      </c>
      <c r="N51" s="8">
        <v>203.79</v>
      </c>
      <c r="O51" s="8">
        <v>10.1895</v>
      </c>
      <c r="P51" s="6"/>
      <c r="Q51" s="8">
        <v>91.7055</v>
      </c>
      <c r="R51" s="8">
        <v>101.895</v>
      </c>
      <c r="S51" s="8">
        <v>193.6005</v>
      </c>
      <c r="T51" s="6"/>
    </row>
    <row r="52" ht="28.8" spans="1:20">
      <c r="A52" s="4">
        <v>3809</v>
      </c>
      <c r="B52" s="4" t="s">
        <v>1847</v>
      </c>
      <c r="C52" s="4" t="s">
        <v>2249</v>
      </c>
      <c r="D52" s="5">
        <v>44945</v>
      </c>
      <c r="E52" s="5">
        <v>44957</v>
      </c>
      <c r="F52" s="6"/>
      <c r="G52" s="4" t="s">
        <v>25</v>
      </c>
      <c r="H52" s="4" t="s">
        <v>1803</v>
      </c>
      <c r="I52" s="4" t="s">
        <v>27</v>
      </c>
      <c r="J52" s="12">
        <v>5</v>
      </c>
      <c r="K52" s="8">
        <v>679.3</v>
      </c>
      <c r="L52" s="8">
        <v>3396.5</v>
      </c>
      <c r="M52" s="4">
        <v>10</v>
      </c>
      <c r="N52" s="8">
        <v>339.65</v>
      </c>
      <c r="O52" s="8">
        <v>16.9825</v>
      </c>
      <c r="P52" s="6"/>
      <c r="Q52" s="8">
        <v>152.8425</v>
      </c>
      <c r="R52" s="8">
        <v>169.825</v>
      </c>
      <c r="S52" s="8">
        <v>322.6675</v>
      </c>
      <c r="T52" s="6"/>
    </row>
    <row r="53" ht="28.8" spans="1:20">
      <c r="A53" s="4">
        <v>3810</v>
      </c>
      <c r="B53" s="4" t="s">
        <v>1848</v>
      </c>
      <c r="C53" s="4" t="s">
        <v>2249</v>
      </c>
      <c r="D53" s="5">
        <v>44945</v>
      </c>
      <c r="E53" s="5">
        <v>44957</v>
      </c>
      <c r="F53" s="6"/>
      <c r="G53" s="4" t="s">
        <v>25</v>
      </c>
      <c r="H53" s="4" t="s">
        <v>1803</v>
      </c>
      <c r="I53" s="4" t="s">
        <v>27</v>
      </c>
      <c r="J53" s="12">
        <v>3</v>
      </c>
      <c r="K53" s="8">
        <v>679.3</v>
      </c>
      <c r="L53" s="8">
        <v>2037.9</v>
      </c>
      <c r="M53" s="4">
        <v>10</v>
      </c>
      <c r="N53" s="8">
        <v>203.79</v>
      </c>
      <c r="O53" s="8">
        <v>10.1895</v>
      </c>
      <c r="P53" s="6"/>
      <c r="Q53" s="8">
        <v>91.7055</v>
      </c>
      <c r="R53" s="8">
        <v>101.895</v>
      </c>
      <c r="S53" s="8">
        <v>193.6005</v>
      </c>
      <c r="T53" s="6"/>
    </row>
    <row r="54" ht="28.8" spans="1:20">
      <c r="A54" s="4">
        <v>3811</v>
      </c>
      <c r="B54" s="4" t="s">
        <v>1849</v>
      </c>
      <c r="C54" s="4" t="s">
        <v>2249</v>
      </c>
      <c r="D54" s="5">
        <v>44945</v>
      </c>
      <c r="E54" s="5">
        <v>44957</v>
      </c>
      <c r="F54" s="6"/>
      <c r="G54" s="4" t="s">
        <v>25</v>
      </c>
      <c r="H54" s="4" t="s">
        <v>1803</v>
      </c>
      <c r="I54" s="4" t="s">
        <v>27</v>
      </c>
      <c r="J54" s="12">
        <v>5</v>
      </c>
      <c r="K54" s="8">
        <v>679.3</v>
      </c>
      <c r="L54" s="8">
        <v>3396.5</v>
      </c>
      <c r="M54" s="4">
        <v>10</v>
      </c>
      <c r="N54" s="8">
        <v>339.65</v>
      </c>
      <c r="O54" s="8">
        <v>16.9825</v>
      </c>
      <c r="P54" s="6"/>
      <c r="Q54" s="8">
        <v>152.8425</v>
      </c>
      <c r="R54" s="8">
        <v>169.825</v>
      </c>
      <c r="S54" s="8">
        <v>322.6675</v>
      </c>
      <c r="T54" s="6"/>
    </row>
    <row r="55" ht="28.8" spans="1:20">
      <c r="A55" s="4">
        <v>3812</v>
      </c>
      <c r="B55" s="4" t="s">
        <v>1834</v>
      </c>
      <c r="C55" s="4" t="s">
        <v>2249</v>
      </c>
      <c r="D55" s="5">
        <v>44958</v>
      </c>
      <c r="E55" s="5">
        <v>44985</v>
      </c>
      <c r="F55" s="6"/>
      <c r="G55" s="4" t="s">
        <v>25</v>
      </c>
      <c r="H55" s="4" t="s">
        <v>1803</v>
      </c>
      <c r="I55" s="4" t="s">
        <v>27</v>
      </c>
      <c r="J55" s="12">
        <v>3</v>
      </c>
      <c r="K55" s="8">
        <v>2160</v>
      </c>
      <c r="L55" s="8">
        <v>6480</v>
      </c>
      <c r="M55" s="4">
        <v>10</v>
      </c>
      <c r="N55" s="8">
        <v>648</v>
      </c>
      <c r="O55" s="8">
        <v>32.4</v>
      </c>
      <c r="P55" s="6"/>
      <c r="Q55" s="8">
        <v>291.6</v>
      </c>
      <c r="R55" s="8">
        <v>324</v>
      </c>
      <c r="S55" s="8">
        <v>615.6</v>
      </c>
      <c r="T55" s="6"/>
    </row>
    <row r="56" ht="28.8" spans="1:20">
      <c r="A56" s="4">
        <v>3813</v>
      </c>
      <c r="B56" s="4" t="s">
        <v>1835</v>
      </c>
      <c r="C56" s="4" t="s">
        <v>2249</v>
      </c>
      <c r="D56" s="5">
        <v>44958</v>
      </c>
      <c r="E56" s="5">
        <v>44985</v>
      </c>
      <c r="F56" s="6"/>
      <c r="G56" s="4" t="s">
        <v>25</v>
      </c>
      <c r="H56" s="4" t="s">
        <v>1803</v>
      </c>
      <c r="I56" s="4" t="s">
        <v>27</v>
      </c>
      <c r="J56" s="12">
        <v>3</v>
      </c>
      <c r="K56" s="8">
        <v>2160</v>
      </c>
      <c r="L56" s="8">
        <v>6480</v>
      </c>
      <c r="M56" s="4">
        <v>10</v>
      </c>
      <c r="N56" s="8">
        <v>648</v>
      </c>
      <c r="O56" s="8">
        <v>32.4</v>
      </c>
      <c r="P56" s="6"/>
      <c r="Q56" s="8">
        <v>291.6</v>
      </c>
      <c r="R56" s="8">
        <v>324</v>
      </c>
      <c r="S56" s="8">
        <v>615.6</v>
      </c>
      <c r="T56" s="6"/>
    </row>
    <row r="57" ht="28.8" spans="1:20">
      <c r="A57" s="4">
        <v>3814</v>
      </c>
      <c r="B57" s="4" t="s">
        <v>1836</v>
      </c>
      <c r="C57" s="4" t="s">
        <v>2249</v>
      </c>
      <c r="D57" s="5">
        <v>44958</v>
      </c>
      <c r="E57" s="5">
        <v>44985</v>
      </c>
      <c r="F57" s="6"/>
      <c r="G57" s="4" t="s">
        <v>25</v>
      </c>
      <c r="H57" s="4" t="s">
        <v>1803</v>
      </c>
      <c r="I57" s="4" t="s">
        <v>27</v>
      </c>
      <c r="J57" s="12">
        <v>4</v>
      </c>
      <c r="K57" s="8">
        <v>2160</v>
      </c>
      <c r="L57" s="8">
        <v>8640</v>
      </c>
      <c r="M57" s="4">
        <v>10</v>
      </c>
      <c r="N57" s="8">
        <v>864</v>
      </c>
      <c r="O57" s="8">
        <v>43.2</v>
      </c>
      <c r="P57" s="6"/>
      <c r="Q57" s="8">
        <v>388.8</v>
      </c>
      <c r="R57" s="8">
        <v>432</v>
      </c>
      <c r="S57" s="8">
        <v>820.8</v>
      </c>
      <c r="T57" s="6"/>
    </row>
    <row r="58" ht="28.8" spans="1:20">
      <c r="A58" s="4">
        <v>3815</v>
      </c>
      <c r="B58" s="4" t="s">
        <v>1837</v>
      </c>
      <c r="C58" s="4" t="s">
        <v>2249</v>
      </c>
      <c r="D58" s="5">
        <v>44958</v>
      </c>
      <c r="E58" s="5">
        <v>44985</v>
      </c>
      <c r="F58" s="6"/>
      <c r="G58" s="4" t="s">
        <v>25</v>
      </c>
      <c r="H58" s="4" t="s">
        <v>1803</v>
      </c>
      <c r="I58" s="4" t="s">
        <v>27</v>
      </c>
      <c r="J58" s="12">
        <v>6</v>
      </c>
      <c r="K58" s="8">
        <v>2160</v>
      </c>
      <c r="L58" s="8">
        <v>12960</v>
      </c>
      <c r="M58" s="4">
        <v>10</v>
      </c>
      <c r="N58" s="8">
        <v>1296</v>
      </c>
      <c r="O58" s="8">
        <v>64.8</v>
      </c>
      <c r="P58" s="6"/>
      <c r="Q58" s="8">
        <v>583.2</v>
      </c>
      <c r="R58" s="8">
        <v>648</v>
      </c>
      <c r="S58" s="8">
        <v>1231.2</v>
      </c>
      <c r="T58" s="6"/>
    </row>
    <row r="59" ht="28.8" spans="1:20">
      <c r="A59" s="4">
        <v>3816</v>
      </c>
      <c r="B59" s="4" t="s">
        <v>1838</v>
      </c>
      <c r="C59" s="4" t="s">
        <v>2249</v>
      </c>
      <c r="D59" s="5">
        <v>44958</v>
      </c>
      <c r="E59" s="5">
        <v>44985</v>
      </c>
      <c r="F59" s="6"/>
      <c r="G59" s="4" t="s">
        <v>25</v>
      </c>
      <c r="H59" s="4" t="s">
        <v>1803</v>
      </c>
      <c r="I59" s="4" t="s">
        <v>27</v>
      </c>
      <c r="J59" s="12">
        <v>3</v>
      </c>
      <c r="K59" s="8">
        <v>2160</v>
      </c>
      <c r="L59" s="8">
        <v>6480</v>
      </c>
      <c r="M59" s="4">
        <v>10</v>
      </c>
      <c r="N59" s="8">
        <v>648</v>
      </c>
      <c r="O59" s="8">
        <v>32.4</v>
      </c>
      <c r="P59" s="6"/>
      <c r="Q59" s="8">
        <v>291.6</v>
      </c>
      <c r="R59" s="8">
        <v>324</v>
      </c>
      <c r="S59" s="8">
        <v>615.6</v>
      </c>
      <c r="T59" s="6"/>
    </row>
    <row r="60" ht="28.8" spans="1:20">
      <c r="A60" s="4">
        <v>3817</v>
      </c>
      <c r="B60" s="4" t="s">
        <v>1839</v>
      </c>
      <c r="C60" s="4" t="s">
        <v>2249</v>
      </c>
      <c r="D60" s="5">
        <v>44958</v>
      </c>
      <c r="E60" s="5">
        <v>44985</v>
      </c>
      <c r="F60" s="6"/>
      <c r="G60" s="4" t="s">
        <v>25</v>
      </c>
      <c r="H60" s="4" t="s">
        <v>1803</v>
      </c>
      <c r="I60" s="4" t="s">
        <v>27</v>
      </c>
      <c r="J60" s="12">
        <v>3</v>
      </c>
      <c r="K60" s="8">
        <v>2160</v>
      </c>
      <c r="L60" s="8">
        <v>6480</v>
      </c>
      <c r="M60" s="4">
        <v>10</v>
      </c>
      <c r="N60" s="8">
        <v>648</v>
      </c>
      <c r="O60" s="8">
        <v>32.4</v>
      </c>
      <c r="P60" s="6"/>
      <c r="Q60" s="8">
        <v>291.6</v>
      </c>
      <c r="R60" s="8">
        <v>324</v>
      </c>
      <c r="S60" s="8">
        <v>615.6</v>
      </c>
      <c r="T60" s="6"/>
    </row>
    <row r="61" ht="28.8" spans="1:20">
      <c r="A61" s="4">
        <v>3818</v>
      </c>
      <c r="B61" s="4" t="s">
        <v>1840</v>
      </c>
      <c r="C61" s="4" t="s">
        <v>2249</v>
      </c>
      <c r="D61" s="5">
        <v>44958</v>
      </c>
      <c r="E61" s="5">
        <v>44985</v>
      </c>
      <c r="F61" s="6"/>
      <c r="G61" s="4" t="s">
        <v>25</v>
      </c>
      <c r="H61" s="4" t="s">
        <v>1803</v>
      </c>
      <c r="I61" s="4" t="s">
        <v>27</v>
      </c>
      <c r="J61" s="12">
        <v>4.5</v>
      </c>
      <c r="K61" s="8">
        <v>2160</v>
      </c>
      <c r="L61" s="8">
        <v>9720</v>
      </c>
      <c r="M61" s="4">
        <v>10</v>
      </c>
      <c r="N61" s="8">
        <v>972</v>
      </c>
      <c r="O61" s="8">
        <v>48.6</v>
      </c>
      <c r="P61" s="6"/>
      <c r="Q61" s="8">
        <v>437.4</v>
      </c>
      <c r="R61" s="8">
        <v>486</v>
      </c>
      <c r="S61" s="8">
        <v>923.4</v>
      </c>
      <c r="T61" s="6"/>
    </row>
    <row r="62" ht="28.8" spans="1:20">
      <c r="A62" s="4">
        <v>3819</v>
      </c>
      <c r="B62" s="4" t="s">
        <v>1841</v>
      </c>
      <c r="C62" s="4" t="s">
        <v>2249</v>
      </c>
      <c r="D62" s="5">
        <v>44958</v>
      </c>
      <c r="E62" s="5">
        <v>44985</v>
      </c>
      <c r="F62" s="6"/>
      <c r="G62" s="4" t="s">
        <v>25</v>
      </c>
      <c r="H62" s="4" t="s">
        <v>1803</v>
      </c>
      <c r="I62" s="4" t="s">
        <v>27</v>
      </c>
      <c r="J62" s="12">
        <v>5</v>
      </c>
      <c r="K62" s="8">
        <v>2160</v>
      </c>
      <c r="L62" s="8">
        <v>10800</v>
      </c>
      <c r="M62" s="4">
        <v>10</v>
      </c>
      <c r="N62" s="8">
        <v>1080</v>
      </c>
      <c r="O62" s="8">
        <v>54</v>
      </c>
      <c r="P62" s="6"/>
      <c r="Q62" s="8">
        <v>486</v>
      </c>
      <c r="R62" s="8">
        <v>540</v>
      </c>
      <c r="S62" s="8">
        <v>1026</v>
      </c>
      <c r="T62" s="6"/>
    </row>
    <row r="63" ht="28.8" spans="1:20">
      <c r="A63" s="4">
        <v>3820</v>
      </c>
      <c r="B63" s="4" t="s">
        <v>1842</v>
      </c>
      <c r="C63" s="4" t="s">
        <v>2249</v>
      </c>
      <c r="D63" s="5">
        <v>44958</v>
      </c>
      <c r="E63" s="5">
        <v>44985</v>
      </c>
      <c r="F63" s="6"/>
      <c r="G63" s="4" t="s">
        <v>25</v>
      </c>
      <c r="H63" s="4" t="s">
        <v>1803</v>
      </c>
      <c r="I63" s="4" t="s">
        <v>27</v>
      </c>
      <c r="J63" s="12">
        <v>5</v>
      </c>
      <c r="K63" s="8">
        <v>2160</v>
      </c>
      <c r="L63" s="8">
        <v>10800</v>
      </c>
      <c r="M63" s="4">
        <v>10</v>
      </c>
      <c r="N63" s="8">
        <v>1080</v>
      </c>
      <c r="O63" s="8">
        <v>54</v>
      </c>
      <c r="P63" s="6"/>
      <c r="Q63" s="8">
        <v>486</v>
      </c>
      <c r="R63" s="8">
        <v>540</v>
      </c>
      <c r="S63" s="8">
        <v>1026</v>
      </c>
      <c r="T63" s="6"/>
    </row>
    <row r="64" ht="28.8" spans="1:20">
      <c r="A64" s="4">
        <v>3821</v>
      </c>
      <c r="B64" s="4" t="s">
        <v>1833</v>
      </c>
      <c r="C64" s="4" t="s">
        <v>2249</v>
      </c>
      <c r="D64" s="5">
        <v>44958</v>
      </c>
      <c r="E64" s="5">
        <v>44985</v>
      </c>
      <c r="F64" s="6"/>
      <c r="G64" s="4" t="s">
        <v>25</v>
      </c>
      <c r="H64" s="4" t="s">
        <v>1803</v>
      </c>
      <c r="I64" s="4" t="s">
        <v>27</v>
      </c>
      <c r="J64" s="12">
        <v>6</v>
      </c>
      <c r="K64" s="8">
        <v>2160</v>
      </c>
      <c r="L64" s="8">
        <v>12960</v>
      </c>
      <c r="M64" s="4">
        <v>10</v>
      </c>
      <c r="N64" s="8">
        <v>1296</v>
      </c>
      <c r="O64" s="8">
        <v>64.8</v>
      </c>
      <c r="P64" s="6"/>
      <c r="Q64" s="8">
        <v>583.2</v>
      </c>
      <c r="R64" s="8">
        <v>648</v>
      </c>
      <c r="S64" s="8">
        <v>1231.2</v>
      </c>
      <c r="T64" s="6"/>
    </row>
    <row r="65" ht="28.8" spans="1:20">
      <c r="A65" s="4">
        <v>3822</v>
      </c>
      <c r="B65" s="4" t="s">
        <v>1843</v>
      </c>
      <c r="C65" s="4" t="s">
        <v>2249</v>
      </c>
      <c r="D65" s="5">
        <v>44958</v>
      </c>
      <c r="E65" s="5">
        <v>44985</v>
      </c>
      <c r="F65" s="6"/>
      <c r="G65" s="4" t="s">
        <v>25</v>
      </c>
      <c r="H65" s="4" t="s">
        <v>1803</v>
      </c>
      <c r="I65" s="4" t="s">
        <v>27</v>
      </c>
      <c r="J65" s="12">
        <v>4</v>
      </c>
      <c r="K65" s="8">
        <v>2160</v>
      </c>
      <c r="L65" s="8">
        <v>8640</v>
      </c>
      <c r="M65" s="4">
        <v>10</v>
      </c>
      <c r="N65" s="8">
        <v>864</v>
      </c>
      <c r="O65" s="8">
        <v>43.2</v>
      </c>
      <c r="P65" s="6"/>
      <c r="Q65" s="8">
        <v>388.8</v>
      </c>
      <c r="R65" s="8">
        <v>432</v>
      </c>
      <c r="S65" s="8">
        <v>820.8</v>
      </c>
      <c r="T65" s="6"/>
    </row>
    <row r="66" ht="28.8" spans="1:20">
      <c r="A66" s="4">
        <v>3823</v>
      </c>
      <c r="B66" s="4" t="s">
        <v>1844</v>
      </c>
      <c r="C66" s="4" t="s">
        <v>2249</v>
      </c>
      <c r="D66" s="5">
        <v>44958</v>
      </c>
      <c r="E66" s="5">
        <v>44985</v>
      </c>
      <c r="F66" s="6"/>
      <c r="G66" s="4" t="s">
        <v>25</v>
      </c>
      <c r="H66" s="4" t="s">
        <v>1803</v>
      </c>
      <c r="I66" s="4" t="s">
        <v>27</v>
      </c>
      <c r="J66" s="12">
        <v>4</v>
      </c>
      <c r="K66" s="8">
        <v>2160</v>
      </c>
      <c r="L66" s="8">
        <v>8640</v>
      </c>
      <c r="M66" s="4">
        <v>10</v>
      </c>
      <c r="N66" s="8">
        <v>864</v>
      </c>
      <c r="O66" s="8">
        <v>43.2</v>
      </c>
      <c r="P66" s="6"/>
      <c r="Q66" s="8">
        <v>388.8</v>
      </c>
      <c r="R66" s="8">
        <v>432</v>
      </c>
      <c r="S66" s="8">
        <v>820.8</v>
      </c>
      <c r="T66" s="6"/>
    </row>
    <row r="67" ht="28.8" spans="1:20">
      <c r="A67" s="4">
        <v>3824</v>
      </c>
      <c r="B67" s="4" t="s">
        <v>1845</v>
      </c>
      <c r="C67" s="4" t="s">
        <v>2249</v>
      </c>
      <c r="D67" s="5">
        <v>44958</v>
      </c>
      <c r="E67" s="5">
        <v>44985</v>
      </c>
      <c r="F67" s="6"/>
      <c r="G67" s="4" t="s">
        <v>25</v>
      </c>
      <c r="H67" s="4" t="s">
        <v>1803</v>
      </c>
      <c r="I67" s="4" t="s">
        <v>27</v>
      </c>
      <c r="J67" s="12">
        <v>5</v>
      </c>
      <c r="K67" s="8">
        <v>2160</v>
      </c>
      <c r="L67" s="8">
        <v>10800</v>
      </c>
      <c r="M67" s="4">
        <v>10</v>
      </c>
      <c r="N67" s="8">
        <v>1080</v>
      </c>
      <c r="O67" s="8">
        <v>54</v>
      </c>
      <c r="P67" s="6"/>
      <c r="Q67" s="8">
        <v>486</v>
      </c>
      <c r="R67" s="8">
        <v>540</v>
      </c>
      <c r="S67" s="8">
        <v>1026</v>
      </c>
      <c r="T67" s="6"/>
    </row>
    <row r="68" ht="28.8" spans="1:20">
      <c r="A68" s="4">
        <v>3825</v>
      </c>
      <c r="B68" s="4" t="s">
        <v>1846</v>
      </c>
      <c r="C68" s="4" t="s">
        <v>2249</v>
      </c>
      <c r="D68" s="5">
        <v>44958</v>
      </c>
      <c r="E68" s="5">
        <v>44985</v>
      </c>
      <c r="F68" s="6"/>
      <c r="G68" s="4" t="s">
        <v>25</v>
      </c>
      <c r="H68" s="4" t="s">
        <v>1803</v>
      </c>
      <c r="I68" s="4" t="s">
        <v>27</v>
      </c>
      <c r="J68" s="12">
        <v>3</v>
      </c>
      <c r="K68" s="8">
        <v>2160</v>
      </c>
      <c r="L68" s="8">
        <v>6480</v>
      </c>
      <c r="M68" s="4">
        <v>10</v>
      </c>
      <c r="N68" s="8">
        <v>648</v>
      </c>
      <c r="O68" s="8">
        <v>32.4</v>
      </c>
      <c r="P68" s="6"/>
      <c r="Q68" s="8">
        <v>291.6</v>
      </c>
      <c r="R68" s="8">
        <v>324</v>
      </c>
      <c r="S68" s="8">
        <v>615.6</v>
      </c>
      <c r="T68" s="6"/>
    </row>
    <row r="69" ht="28.8" spans="1:20">
      <c r="A69" s="4">
        <v>3826</v>
      </c>
      <c r="B69" s="4" t="s">
        <v>1847</v>
      </c>
      <c r="C69" s="4" t="s">
        <v>2249</v>
      </c>
      <c r="D69" s="5">
        <v>44958</v>
      </c>
      <c r="E69" s="5">
        <v>44985</v>
      </c>
      <c r="F69" s="6"/>
      <c r="G69" s="4" t="s">
        <v>25</v>
      </c>
      <c r="H69" s="4" t="s">
        <v>1803</v>
      </c>
      <c r="I69" s="4" t="s">
        <v>27</v>
      </c>
      <c r="J69" s="12">
        <v>5</v>
      </c>
      <c r="K69" s="8">
        <v>2160</v>
      </c>
      <c r="L69" s="8">
        <v>10800</v>
      </c>
      <c r="M69" s="4">
        <v>10</v>
      </c>
      <c r="N69" s="8">
        <v>1080</v>
      </c>
      <c r="O69" s="8">
        <v>54</v>
      </c>
      <c r="P69" s="6"/>
      <c r="Q69" s="8">
        <v>486</v>
      </c>
      <c r="R69" s="8">
        <v>540</v>
      </c>
      <c r="S69" s="8">
        <v>1026</v>
      </c>
      <c r="T69" s="6"/>
    </row>
    <row r="70" ht="28.8" spans="1:20">
      <c r="A70" s="4">
        <v>3827</v>
      </c>
      <c r="B70" s="4" t="s">
        <v>1848</v>
      </c>
      <c r="C70" s="4" t="s">
        <v>2249</v>
      </c>
      <c r="D70" s="5">
        <v>44958</v>
      </c>
      <c r="E70" s="5">
        <v>44985</v>
      </c>
      <c r="F70" s="6"/>
      <c r="G70" s="4" t="s">
        <v>25</v>
      </c>
      <c r="H70" s="4" t="s">
        <v>1803</v>
      </c>
      <c r="I70" s="4" t="s">
        <v>27</v>
      </c>
      <c r="J70" s="12">
        <v>3</v>
      </c>
      <c r="K70" s="8">
        <v>2160</v>
      </c>
      <c r="L70" s="8">
        <v>6480</v>
      </c>
      <c r="M70" s="4">
        <v>10</v>
      </c>
      <c r="N70" s="8">
        <v>648</v>
      </c>
      <c r="O70" s="8">
        <v>32.4</v>
      </c>
      <c r="P70" s="6"/>
      <c r="Q70" s="8">
        <v>291.6</v>
      </c>
      <c r="R70" s="8">
        <v>324</v>
      </c>
      <c r="S70" s="8">
        <v>615.6</v>
      </c>
      <c r="T70" s="6"/>
    </row>
    <row r="71" ht="28.8" spans="1:20">
      <c r="A71" s="4">
        <v>3828</v>
      </c>
      <c r="B71" s="4" t="s">
        <v>1849</v>
      </c>
      <c r="C71" s="4" t="s">
        <v>2249</v>
      </c>
      <c r="D71" s="5">
        <v>44958</v>
      </c>
      <c r="E71" s="5">
        <v>44985</v>
      </c>
      <c r="F71" s="6"/>
      <c r="G71" s="4" t="s">
        <v>25</v>
      </c>
      <c r="H71" s="4" t="s">
        <v>1803</v>
      </c>
      <c r="I71" s="4" t="s">
        <v>27</v>
      </c>
      <c r="J71" s="12">
        <v>5</v>
      </c>
      <c r="K71" s="8">
        <v>2160</v>
      </c>
      <c r="L71" s="8">
        <v>10800</v>
      </c>
      <c r="M71" s="4">
        <v>10</v>
      </c>
      <c r="N71" s="8">
        <v>1080</v>
      </c>
      <c r="O71" s="8">
        <v>54</v>
      </c>
      <c r="P71" s="6"/>
      <c r="Q71" s="8">
        <v>486</v>
      </c>
      <c r="R71" s="8">
        <v>540</v>
      </c>
      <c r="S71" s="8">
        <v>1026</v>
      </c>
      <c r="T71" s="6"/>
    </row>
    <row r="72" ht="28.8" spans="1:20">
      <c r="A72" s="4">
        <v>3829</v>
      </c>
      <c r="B72" s="4" t="s">
        <v>1802</v>
      </c>
      <c r="C72" s="4" t="s">
        <v>2249</v>
      </c>
      <c r="D72" s="5">
        <v>44968</v>
      </c>
      <c r="E72" s="5">
        <v>44985</v>
      </c>
      <c r="F72" s="6"/>
      <c r="G72" s="4" t="s">
        <v>25</v>
      </c>
      <c r="H72" s="4" t="s">
        <v>1803</v>
      </c>
      <c r="I72" s="4" t="s">
        <v>27</v>
      </c>
      <c r="J72" s="12">
        <v>3</v>
      </c>
      <c r="K72" s="13">
        <v>2835.5</v>
      </c>
      <c r="L72" s="8">
        <v>8506.5</v>
      </c>
      <c r="M72" s="4">
        <v>10</v>
      </c>
      <c r="N72" s="8">
        <v>850.65</v>
      </c>
      <c r="O72" s="8">
        <v>42.5325</v>
      </c>
      <c r="P72" s="6"/>
      <c r="Q72" s="8">
        <v>382.7925</v>
      </c>
      <c r="R72" s="8">
        <v>425.325</v>
      </c>
      <c r="S72" s="8">
        <v>808.1175</v>
      </c>
      <c r="T72" s="6"/>
    </row>
    <row r="73" ht="28.8" spans="1:20">
      <c r="A73" s="4">
        <v>3830</v>
      </c>
      <c r="B73" s="4" t="s">
        <v>1804</v>
      </c>
      <c r="C73" s="4" t="s">
        <v>2249</v>
      </c>
      <c r="D73" s="5">
        <v>44968</v>
      </c>
      <c r="E73" s="5">
        <v>44985</v>
      </c>
      <c r="F73" s="6"/>
      <c r="G73" s="4" t="s">
        <v>25</v>
      </c>
      <c r="H73" s="4" t="s">
        <v>1803</v>
      </c>
      <c r="I73" s="4" t="s">
        <v>27</v>
      </c>
      <c r="J73" s="12">
        <v>1.3</v>
      </c>
      <c r="K73" s="13">
        <v>2835.5</v>
      </c>
      <c r="L73" s="8">
        <v>3686.15</v>
      </c>
      <c r="M73" s="4">
        <v>10</v>
      </c>
      <c r="N73" s="8">
        <v>368.615</v>
      </c>
      <c r="O73" s="8">
        <v>18.43075</v>
      </c>
      <c r="P73" s="6"/>
      <c r="Q73" s="8">
        <v>165.87675</v>
      </c>
      <c r="R73" s="8">
        <v>184.3075</v>
      </c>
      <c r="S73" s="8">
        <v>350.18425</v>
      </c>
      <c r="T73" s="6"/>
    </row>
    <row r="74" ht="28.8" spans="1:20">
      <c r="A74" s="4">
        <v>3831</v>
      </c>
      <c r="B74" s="4" t="s">
        <v>1805</v>
      </c>
      <c r="C74" s="4" t="s">
        <v>2249</v>
      </c>
      <c r="D74" s="5">
        <v>44968</v>
      </c>
      <c r="E74" s="5">
        <v>44985</v>
      </c>
      <c r="F74" s="6"/>
      <c r="G74" s="4" t="s">
        <v>25</v>
      </c>
      <c r="H74" s="4" t="s">
        <v>1803</v>
      </c>
      <c r="I74" s="4" t="s">
        <v>27</v>
      </c>
      <c r="J74" s="12">
        <v>6</v>
      </c>
      <c r="K74" s="13">
        <v>2835.5</v>
      </c>
      <c r="L74" s="8">
        <v>17013</v>
      </c>
      <c r="M74" s="4">
        <v>10</v>
      </c>
      <c r="N74" s="8">
        <v>1701.3</v>
      </c>
      <c r="O74" s="8">
        <v>85.065</v>
      </c>
      <c r="P74" s="6"/>
      <c r="Q74" s="8">
        <v>765.585</v>
      </c>
      <c r="R74" s="8">
        <v>850.65</v>
      </c>
      <c r="S74" s="8">
        <v>1616.235</v>
      </c>
      <c r="T74" s="6"/>
    </row>
    <row r="75" ht="28.8" spans="1:20">
      <c r="A75" s="4">
        <v>3832</v>
      </c>
      <c r="B75" s="4" t="s">
        <v>1806</v>
      </c>
      <c r="C75" s="4" t="s">
        <v>2249</v>
      </c>
      <c r="D75" s="5">
        <v>44968</v>
      </c>
      <c r="E75" s="5">
        <v>44985</v>
      </c>
      <c r="F75" s="6"/>
      <c r="G75" s="4" t="s">
        <v>25</v>
      </c>
      <c r="H75" s="4" t="s">
        <v>1803</v>
      </c>
      <c r="I75" s="4" t="s">
        <v>27</v>
      </c>
      <c r="J75" s="12">
        <v>7</v>
      </c>
      <c r="K75" s="13">
        <v>2835.5</v>
      </c>
      <c r="L75" s="8">
        <v>19848.5</v>
      </c>
      <c r="M75" s="4">
        <v>10</v>
      </c>
      <c r="N75" s="8">
        <v>1984.85</v>
      </c>
      <c r="O75" s="8">
        <v>99.2425</v>
      </c>
      <c r="P75" s="6"/>
      <c r="Q75" s="8">
        <v>893.1825</v>
      </c>
      <c r="R75" s="8">
        <v>992.425</v>
      </c>
      <c r="S75" s="8">
        <v>1885.6075</v>
      </c>
      <c r="T75" s="6"/>
    </row>
    <row r="76" ht="28.8" spans="1:20">
      <c r="A76" s="4">
        <v>3833</v>
      </c>
      <c r="B76" s="4" t="s">
        <v>296</v>
      </c>
      <c r="C76" s="4" t="s">
        <v>2249</v>
      </c>
      <c r="D76" s="5">
        <v>44968</v>
      </c>
      <c r="E76" s="5">
        <v>44985</v>
      </c>
      <c r="F76" s="6"/>
      <c r="G76" s="4" t="s">
        <v>25</v>
      </c>
      <c r="H76" s="4" t="s">
        <v>1803</v>
      </c>
      <c r="I76" s="4" t="s">
        <v>27</v>
      </c>
      <c r="J76" s="12">
        <v>6</v>
      </c>
      <c r="K76" s="13">
        <v>2835.5</v>
      </c>
      <c r="L76" s="8">
        <v>17013</v>
      </c>
      <c r="M76" s="4">
        <v>10</v>
      </c>
      <c r="N76" s="8">
        <v>1701.3</v>
      </c>
      <c r="O76" s="8">
        <v>85.065</v>
      </c>
      <c r="P76" s="6"/>
      <c r="Q76" s="8">
        <v>765.585</v>
      </c>
      <c r="R76" s="8">
        <v>850.65</v>
      </c>
      <c r="S76" s="8">
        <v>1616.235</v>
      </c>
      <c r="T76" s="6"/>
    </row>
    <row r="77" ht="28.8" spans="1:20">
      <c r="A77" s="4">
        <v>3834</v>
      </c>
      <c r="B77" s="4" t="s">
        <v>1807</v>
      </c>
      <c r="C77" s="4" t="s">
        <v>2249</v>
      </c>
      <c r="D77" s="5">
        <v>44968</v>
      </c>
      <c r="E77" s="5">
        <v>44985</v>
      </c>
      <c r="F77" s="6"/>
      <c r="G77" s="4" t="s">
        <v>25</v>
      </c>
      <c r="H77" s="4" t="s">
        <v>1803</v>
      </c>
      <c r="I77" s="4" t="s">
        <v>27</v>
      </c>
      <c r="J77" s="12">
        <v>7</v>
      </c>
      <c r="K77" s="13">
        <v>2835.5</v>
      </c>
      <c r="L77" s="8">
        <v>19848.5</v>
      </c>
      <c r="M77" s="4">
        <v>10</v>
      </c>
      <c r="N77" s="8">
        <v>1984.85</v>
      </c>
      <c r="O77" s="8">
        <v>99.2425</v>
      </c>
      <c r="P77" s="6"/>
      <c r="Q77" s="8">
        <v>893.1825</v>
      </c>
      <c r="R77" s="8">
        <v>992.425</v>
      </c>
      <c r="S77" s="8">
        <v>1885.6075</v>
      </c>
      <c r="T77" s="6"/>
    </row>
    <row r="78" ht="28.8" spans="1:20">
      <c r="A78" s="4">
        <v>3835</v>
      </c>
      <c r="B78" s="4" t="s">
        <v>1808</v>
      </c>
      <c r="C78" s="4" t="s">
        <v>2249</v>
      </c>
      <c r="D78" s="5">
        <v>44968</v>
      </c>
      <c r="E78" s="5">
        <v>44985</v>
      </c>
      <c r="F78" s="6"/>
      <c r="G78" s="4" t="s">
        <v>25</v>
      </c>
      <c r="H78" s="4" t="s">
        <v>1803</v>
      </c>
      <c r="I78" s="4" t="s">
        <v>27</v>
      </c>
      <c r="J78" s="12">
        <v>3</v>
      </c>
      <c r="K78" s="13">
        <v>2835.5</v>
      </c>
      <c r="L78" s="8">
        <v>8506.5</v>
      </c>
      <c r="M78" s="4">
        <v>10</v>
      </c>
      <c r="N78" s="8">
        <v>850.65</v>
      </c>
      <c r="O78" s="8">
        <v>42.5325</v>
      </c>
      <c r="P78" s="6"/>
      <c r="Q78" s="8">
        <v>382.7925</v>
      </c>
      <c r="R78" s="8">
        <v>425.325</v>
      </c>
      <c r="S78" s="8">
        <v>808.1175</v>
      </c>
      <c r="T78" s="6"/>
    </row>
    <row r="79" ht="28.8" spans="1:20">
      <c r="A79" s="4">
        <v>3836</v>
      </c>
      <c r="B79" s="4" t="s">
        <v>1809</v>
      </c>
      <c r="C79" s="4" t="s">
        <v>2249</v>
      </c>
      <c r="D79" s="5">
        <v>44968</v>
      </c>
      <c r="E79" s="5">
        <v>44985</v>
      </c>
      <c r="F79" s="6"/>
      <c r="G79" s="4" t="s">
        <v>25</v>
      </c>
      <c r="H79" s="4" t="s">
        <v>1803</v>
      </c>
      <c r="I79" s="4" t="s">
        <v>27</v>
      </c>
      <c r="J79" s="12">
        <v>3.5</v>
      </c>
      <c r="K79" s="13">
        <v>2835.5</v>
      </c>
      <c r="L79" s="8">
        <v>9924.25</v>
      </c>
      <c r="M79" s="4">
        <v>10</v>
      </c>
      <c r="N79" s="8">
        <v>992.425</v>
      </c>
      <c r="O79" s="8">
        <v>49.62125</v>
      </c>
      <c r="P79" s="6"/>
      <c r="Q79" s="8">
        <v>446.59125</v>
      </c>
      <c r="R79" s="8">
        <v>496.2125</v>
      </c>
      <c r="S79" s="8">
        <v>942.80375</v>
      </c>
      <c r="T79" s="6"/>
    </row>
    <row r="80" ht="28.8" spans="1:20">
      <c r="A80" s="4">
        <v>3837</v>
      </c>
      <c r="B80" s="4" t="s">
        <v>1810</v>
      </c>
      <c r="C80" s="4" t="s">
        <v>2249</v>
      </c>
      <c r="D80" s="5">
        <v>44968</v>
      </c>
      <c r="E80" s="5">
        <v>44985</v>
      </c>
      <c r="F80" s="6"/>
      <c r="G80" s="4" t="s">
        <v>25</v>
      </c>
      <c r="H80" s="4" t="s">
        <v>1803</v>
      </c>
      <c r="I80" s="4" t="s">
        <v>27</v>
      </c>
      <c r="J80" s="12">
        <v>3</v>
      </c>
      <c r="K80" s="13">
        <v>2835.5</v>
      </c>
      <c r="L80" s="8">
        <v>8506.5</v>
      </c>
      <c r="M80" s="4">
        <v>10</v>
      </c>
      <c r="N80" s="8">
        <v>850.65</v>
      </c>
      <c r="O80" s="8">
        <v>42.5325</v>
      </c>
      <c r="P80" s="6"/>
      <c r="Q80" s="8">
        <v>382.7925</v>
      </c>
      <c r="R80" s="8">
        <v>425.325</v>
      </c>
      <c r="S80" s="8">
        <v>808.1175</v>
      </c>
      <c r="T80" s="6"/>
    </row>
    <row r="81" ht="28.8" spans="1:20">
      <c r="A81" s="4">
        <v>3838</v>
      </c>
      <c r="B81" s="4" t="s">
        <v>1811</v>
      </c>
      <c r="C81" s="4" t="s">
        <v>2249</v>
      </c>
      <c r="D81" s="5">
        <v>44968</v>
      </c>
      <c r="E81" s="5">
        <v>44985</v>
      </c>
      <c r="F81" s="6"/>
      <c r="G81" s="4" t="s">
        <v>25</v>
      </c>
      <c r="H81" s="4" t="s">
        <v>1803</v>
      </c>
      <c r="I81" s="4" t="s">
        <v>27</v>
      </c>
      <c r="J81" s="12">
        <v>1.5</v>
      </c>
      <c r="K81" s="13">
        <v>2835.5</v>
      </c>
      <c r="L81" s="8">
        <v>4253.25</v>
      </c>
      <c r="M81" s="4">
        <v>10</v>
      </c>
      <c r="N81" s="8">
        <v>425.325</v>
      </c>
      <c r="O81" s="8">
        <v>21.26625</v>
      </c>
      <c r="P81" s="6"/>
      <c r="Q81" s="8">
        <v>191.39625</v>
      </c>
      <c r="R81" s="8">
        <v>212.6625</v>
      </c>
      <c r="S81" s="8">
        <v>404.05875</v>
      </c>
      <c r="T81" s="6"/>
    </row>
    <row r="82" ht="28.8" spans="1:20">
      <c r="A82" s="4">
        <v>3839</v>
      </c>
      <c r="B82" s="4" t="s">
        <v>1812</v>
      </c>
      <c r="C82" s="4" t="s">
        <v>2249</v>
      </c>
      <c r="D82" s="5">
        <v>44968</v>
      </c>
      <c r="E82" s="5">
        <v>44985</v>
      </c>
      <c r="F82" s="6"/>
      <c r="G82" s="4" t="s">
        <v>25</v>
      </c>
      <c r="H82" s="4" t="s">
        <v>1803</v>
      </c>
      <c r="I82" s="4" t="s">
        <v>27</v>
      </c>
      <c r="J82" s="12">
        <v>5</v>
      </c>
      <c r="K82" s="13">
        <v>2835.5</v>
      </c>
      <c r="L82" s="8">
        <v>14177.5</v>
      </c>
      <c r="M82" s="4">
        <v>10</v>
      </c>
      <c r="N82" s="8">
        <v>1417.75</v>
      </c>
      <c r="O82" s="8">
        <v>70.8875</v>
      </c>
      <c r="P82" s="6"/>
      <c r="Q82" s="8">
        <v>637.9875</v>
      </c>
      <c r="R82" s="8">
        <v>708.875</v>
      </c>
      <c r="S82" s="8">
        <v>1346.8625</v>
      </c>
      <c r="T82" s="6"/>
    </row>
    <row r="83" ht="28.8" spans="1:20">
      <c r="A83" s="4">
        <v>3840</v>
      </c>
      <c r="B83" s="4" t="s">
        <v>1813</v>
      </c>
      <c r="C83" s="4" t="s">
        <v>2249</v>
      </c>
      <c r="D83" s="5">
        <v>44968</v>
      </c>
      <c r="E83" s="5">
        <v>44985</v>
      </c>
      <c r="F83" s="6"/>
      <c r="G83" s="4" t="s">
        <v>25</v>
      </c>
      <c r="H83" s="4" t="s">
        <v>1803</v>
      </c>
      <c r="I83" s="4" t="s">
        <v>27</v>
      </c>
      <c r="J83" s="12">
        <v>4</v>
      </c>
      <c r="K83" s="13">
        <v>2835.5</v>
      </c>
      <c r="L83" s="8">
        <v>11342</v>
      </c>
      <c r="M83" s="4">
        <v>10</v>
      </c>
      <c r="N83" s="8">
        <v>1134.2</v>
      </c>
      <c r="O83" s="8">
        <v>56.71</v>
      </c>
      <c r="P83" s="6"/>
      <c r="Q83" s="8">
        <v>510.39</v>
      </c>
      <c r="R83" s="8">
        <v>567.1</v>
      </c>
      <c r="S83" s="8">
        <v>1077.49</v>
      </c>
      <c r="T83" s="6"/>
    </row>
    <row r="84" ht="28.8" spans="1:20">
      <c r="A84" s="4">
        <v>3841</v>
      </c>
      <c r="B84" s="4" t="s">
        <v>1814</v>
      </c>
      <c r="C84" s="4" t="s">
        <v>2249</v>
      </c>
      <c r="D84" s="5">
        <v>44968</v>
      </c>
      <c r="E84" s="5">
        <v>44985</v>
      </c>
      <c r="F84" s="6"/>
      <c r="G84" s="4" t="s">
        <v>25</v>
      </c>
      <c r="H84" s="4" t="s">
        <v>1803</v>
      </c>
      <c r="I84" s="4" t="s">
        <v>27</v>
      </c>
      <c r="J84" s="12">
        <v>3</v>
      </c>
      <c r="K84" s="13">
        <v>2835.5</v>
      </c>
      <c r="L84" s="8">
        <v>8506.5</v>
      </c>
      <c r="M84" s="4">
        <v>10</v>
      </c>
      <c r="N84" s="8">
        <v>850.65</v>
      </c>
      <c r="O84" s="8">
        <v>42.5325</v>
      </c>
      <c r="P84" s="6"/>
      <c r="Q84" s="8">
        <v>382.7925</v>
      </c>
      <c r="R84" s="8">
        <v>425.325</v>
      </c>
      <c r="S84" s="8">
        <v>808.1175</v>
      </c>
      <c r="T84" s="6"/>
    </row>
    <row r="85" ht="28.8" spans="1:20">
      <c r="A85" s="4">
        <v>3842</v>
      </c>
      <c r="B85" s="4" t="s">
        <v>1815</v>
      </c>
      <c r="C85" s="4" t="s">
        <v>2249</v>
      </c>
      <c r="D85" s="5">
        <v>44968</v>
      </c>
      <c r="E85" s="5">
        <v>44985</v>
      </c>
      <c r="F85" s="6"/>
      <c r="G85" s="4" t="s">
        <v>25</v>
      </c>
      <c r="H85" s="4" t="s">
        <v>1803</v>
      </c>
      <c r="I85" s="4" t="s">
        <v>27</v>
      </c>
      <c r="J85" s="12">
        <v>2</v>
      </c>
      <c r="K85" s="13">
        <v>2835.5</v>
      </c>
      <c r="L85" s="8">
        <v>5671</v>
      </c>
      <c r="M85" s="4">
        <v>10</v>
      </c>
      <c r="N85" s="8">
        <v>567.1</v>
      </c>
      <c r="O85" s="8">
        <v>28.355</v>
      </c>
      <c r="P85" s="6"/>
      <c r="Q85" s="8">
        <v>255.195</v>
      </c>
      <c r="R85" s="8">
        <v>283.55</v>
      </c>
      <c r="S85" s="8">
        <v>538.745</v>
      </c>
      <c r="T85" s="6"/>
    </row>
    <row r="86" ht="28.8" spans="1:20">
      <c r="A86" s="4">
        <v>3843</v>
      </c>
      <c r="B86" s="4" t="s">
        <v>1816</v>
      </c>
      <c r="C86" s="4" t="s">
        <v>2249</v>
      </c>
      <c r="D86" s="5">
        <v>44968</v>
      </c>
      <c r="E86" s="5">
        <v>44985</v>
      </c>
      <c r="F86" s="6"/>
      <c r="G86" s="4" t="s">
        <v>25</v>
      </c>
      <c r="H86" s="4" t="s">
        <v>1803</v>
      </c>
      <c r="I86" s="4" t="s">
        <v>27</v>
      </c>
      <c r="J86" s="12">
        <v>2.5</v>
      </c>
      <c r="K86" s="13">
        <v>2835.5</v>
      </c>
      <c r="L86" s="8">
        <v>7088.75</v>
      </c>
      <c r="M86" s="4">
        <v>10</v>
      </c>
      <c r="N86" s="8">
        <v>708.875</v>
      </c>
      <c r="O86" s="8">
        <v>35.44375</v>
      </c>
      <c r="P86" s="6"/>
      <c r="Q86" s="8">
        <v>318.99375</v>
      </c>
      <c r="R86" s="8">
        <v>354.4375</v>
      </c>
      <c r="S86" s="8">
        <v>673.43125</v>
      </c>
      <c r="T86" s="6"/>
    </row>
    <row r="87" ht="28.8" spans="1:20">
      <c r="A87" s="4">
        <v>3844</v>
      </c>
      <c r="B87" s="4" t="s">
        <v>1817</v>
      </c>
      <c r="C87" s="4" t="s">
        <v>2249</v>
      </c>
      <c r="D87" s="5">
        <v>44968</v>
      </c>
      <c r="E87" s="5">
        <v>44985</v>
      </c>
      <c r="F87" s="6"/>
      <c r="G87" s="4" t="s">
        <v>25</v>
      </c>
      <c r="H87" s="4" t="s">
        <v>1803</v>
      </c>
      <c r="I87" s="4" t="s">
        <v>27</v>
      </c>
      <c r="J87" s="12">
        <v>4</v>
      </c>
      <c r="K87" s="13">
        <v>2835.5</v>
      </c>
      <c r="L87" s="8">
        <v>11342</v>
      </c>
      <c r="M87" s="4">
        <v>10</v>
      </c>
      <c r="N87" s="8">
        <v>1134.2</v>
      </c>
      <c r="O87" s="8">
        <v>56.71</v>
      </c>
      <c r="P87" s="6"/>
      <c r="Q87" s="8">
        <v>510.39</v>
      </c>
      <c r="R87" s="8">
        <v>567.1</v>
      </c>
      <c r="S87" s="8">
        <v>1077.49</v>
      </c>
      <c r="T87" s="6"/>
    </row>
    <row r="88" ht="28.8" spans="1:20">
      <c r="A88" s="4">
        <v>3845</v>
      </c>
      <c r="B88" s="4" t="s">
        <v>1818</v>
      </c>
      <c r="C88" s="4" t="s">
        <v>2249</v>
      </c>
      <c r="D88" s="5">
        <v>44968</v>
      </c>
      <c r="E88" s="5">
        <v>44985</v>
      </c>
      <c r="F88" s="6"/>
      <c r="G88" s="4" t="s">
        <v>25</v>
      </c>
      <c r="H88" s="4" t="s">
        <v>1803</v>
      </c>
      <c r="I88" s="4" t="s">
        <v>27</v>
      </c>
      <c r="J88" s="12">
        <v>7</v>
      </c>
      <c r="K88" s="13">
        <v>2835.5</v>
      </c>
      <c r="L88" s="8">
        <v>19848.5</v>
      </c>
      <c r="M88" s="4">
        <v>10</v>
      </c>
      <c r="N88" s="8">
        <v>1984.85</v>
      </c>
      <c r="O88" s="8">
        <v>99.2425</v>
      </c>
      <c r="P88" s="6"/>
      <c r="Q88" s="8">
        <v>893.1825</v>
      </c>
      <c r="R88" s="8">
        <v>992.425</v>
      </c>
      <c r="S88" s="8">
        <v>1885.6075</v>
      </c>
      <c r="T88" s="6"/>
    </row>
    <row r="89" ht="28.8" spans="1:20">
      <c r="A89" s="4">
        <v>3846</v>
      </c>
      <c r="B89" s="4" t="s">
        <v>1819</v>
      </c>
      <c r="C89" s="4" t="s">
        <v>2249</v>
      </c>
      <c r="D89" s="5">
        <v>44968</v>
      </c>
      <c r="E89" s="5">
        <v>44985</v>
      </c>
      <c r="F89" s="6"/>
      <c r="G89" s="4" t="s">
        <v>25</v>
      </c>
      <c r="H89" s="4" t="s">
        <v>1803</v>
      </c>
      <c r="I89" s="4" t="s">
        <v>27</v>
      </c>
      <c r="J89" s="12">
        <v>4</v>
      </c>
      <c r="K89" s="13">
        <v>2835.5</v>
      </c>
      <c r="L89" s="8">
        <v>11342</v>
      </c>
      <c r="M89" s="4">
        <v>10</v>
      </c>
      <c r="N89" s="8">
        <v>1134.2</v>
      </c>
      <c r="O89" s="8">
        <v>56.71</v>
      </c>
      <c r="P89" s="6"/>
      <c r="Q89" s="8">
        <v>510.39</v>
      </c>
      <c r="R89" s="8">
        <v>567.1</v>
      </c>
      <c r="S89" s="8">
        <v>1077.49</v>
      </c>
      <c r="T89" s="6"/>
    </row>
    <row r="90" ht="28.8" spans="1:20">
      <c r="A90" s="4">
        <v>3847</v>
      </c>
      <c r="B90" s="4" t="s">
        <v>1820</v>
      </c>
      <c r="C90" s="4" t="s">
        <v>2249</v>
      </c>
      <c r="D90" s="5">
        <v>44968</v>
      </c>
      <c r="E90" s="5">
        <v>44985</v>
      </c>
      <c r="F90" s="6"/>
      <c r="G90" s="4" t="s">
        <v>25</v>
      </c>
      <c r="H90" s="4" t="s">
        <v>1803</v>
      </c>
      <c r="I90" s="4" t="s">
        <v>27</v>
      </c>
      <c r="J90" s="12">
        <v>5</v>
      </c>
      <c r="K90" s="13">
        <v>2835.5</v>
      </c>
      <c r="L90" s="8">
        <v>14177.5</v>
      </c>
      <c r="M90" s="4">
        <v>10</v>
      </c>
      <c r="N90" s="8">
        <v>1417.75</v>
      </c>
      <c r="O90" s="8">
        <v>70.8875</v>
      </c>
      <c r="P90" s="6"/>
      <c r="Q90" s="8">
        <v>637.9875</v>
      </c>
      <c r="R90" s="8">
        <v>708.875</v>
      </c>
      <c r="S90" s="8">
        <v>1346.8625</v>
      </c>
      <c r="T90" s="6"/>
    </row>
    <row r="91" ht="28.8" spans="1:20">
      <c r="A91" s="4">
        <v>3848</v>
      </c>
      <c r="B91" s="4" t="s">
        <v>1821</v>
      </c>
      <c r="C91" s="4" t="s">
        <v>2249</v>
      </c>
      <c r="D91" s="5">
        <v>44968</v>
      </c>
      <c r="E91" s="5">
        <v>44985</v>
      </c>
      <c r="F91" s="6"/>
      <c r="G91" s="4" t="s">
        <v>25</v>
      </c>
      <c r="H91" s="4" t="s">
        <v>1803</v>
      </c>
      <c r="I91" s="4" t="s">
        <v>27</v>
      </c>
      <c r="J91" s="12">
        <v>7</v>
      </c>
      <c r="K91" s="13">
        <v>2835.5</v>
      </c>
      <c r="L91" s="8">
        <v>19848.5</v>
      </c>
      <c r="M91" s="4">
        <v>10</v>
      </c>
      <c r="N91" s="8">
        <v>1984.85</v>
      </c>
      <c r="O91" s="8">
        <v>99.2425</v>
      </c>
      <c r="P91" s="6"/>
      <c r="Q91" s="8">
        <v>893.1825</v>
      </c>
      <c r="R91" s="8">
        <v>992.425</v>
      </c>
      <c r="S91" s="8">
        <v>1885.6075</v>
      </c>
      <c r="T91" s="6"/>
    </row>
    <row r="92" ht="28.8" spans="1:20">
      <c r="A92" s="4">
        <v>3849</v>
      </c>
      <c r="B92" s="4" t="s">
        <v>1822</v>
      </c>
      <c r="C92" s="4" t="s">
        <v>2249</v>
      </c>
      <c r="D92" s="5">
        <v>44968</v>
      </c>
      <c r="E92" s="5">
        <v>44985</v>
      </c>
      <c r="F92" s="6"/>
      <c r="G92" s="4" t="s">
        <v>25</v>
      </c>
      <c r="H92" s="4" t="s">
        <v>1803</v>
      </c>
      <c r="I92" s="4" t="s">
        <v>27</v>
      </c>
      <c r="J92" s="12">
        <v>5</v>
      </c>
      <c r="K92" s="13">
        <v>2835.5</v>
      </c>
      <c r="L92" s="8">
        <v>14177.5</v>
      </c>
      <c r="M92" s="4">
        <v>10</v>
      </c>
      <c r="N92" s="8">
        <v>1417.75</v>
      </c>
      <c r="O92" s="8">
        <v>70.8875</v>
      </c>
      <c r="P92" s="6"/>
      <c r="Q92" s="8">
        <v>637.9875</v>
      </c>
      <c r="R92" s="8">
        <v>708.875</v>
      </c>
      <c r="S92" s="8">
        <v>1346.8625</v>
      </c>
      <c r="T92" s="6"/>
    </row>
    <row r="93" ht="28.8" spans="1:20">
      <c r="A93" s="4">
        <v>3850</v>
      </c>
      <c r="B93" s="4" t="s">
        <v>1823</v>
      </c>
      <c r="C93" s="4" t="s">
        <v>2249</v>
      </c>
      <c r="D93" s="5">
        <v>44968</v>
      </c>
      <c r="E93" s="5">
        <v>44985</v>
      </c>
      <c r="F93" s="6"/>
      <c r="G93" s="4" t="s">
        <v>25</v>
      </c>
      <c r="H93" s="4" t="s">
        <v>1803</v>
      </c>
      <c r="I93" s="4" t="s">
        <v>27</v>
      </c>
      <c r="J93" s="12">
        <v>3</v>
      </c>
      <c r="K93" s="13">
        <v>2835.5</v>
      </c>
      <c r="L93" s="8">
        <v>8506.5</v>
      </c>
      <c r="M93" s="4">
        <v>10</v>
      </c>
      <c r="N93" s="8">
        <v>850.65</v>
      </c>
      <c r="O93" s="8">
        <v>42.5325</v>
      </c>
      <c r="P93" s="6"/>
      <c r="Q93" s="8">
        <v>382.7925</v>
      </c>
      <c r="R93" s="8">
        <v>425.325</v>
      </c>
      <c r="S93" s="8">
        <v>808.1175</v>
      </c>
      <c r="T93" s="6"/>
    </row>
    <row r="94" ht="28.8" spans="1:20">
      <c r="A94" s="4">
        <v>3851</v>
      </c>
      <c r="B94" s="4" t="s">
        <v>1824</v>
      </c>
      <c r="C94" s="4" t="s">
        <v>2249</v>
      </c>
      <c r="D94" s="5">
        <v>44968</v>
      </c>
      <c r="E94" s="5">
        <v>44985</v>
      </c>
      <c r="F94" s="6"/>
      <c r="G94" s="4" t="s">
        <v>25</v>
      </c>
      <c r="H94" s="4" t="s">
        <v>1803</v>
      </c>
      <c r="I94" s="4" t="s">
        <v>27</v>
      </c>
      <c r="J94" s="12">
        <v>3</v>
      </c>
      <c r="K94" s="13">
        <v>2835.5</v>
      </c>
      <c r="L94" s="8">
        <v>8506.5</v>
      </c>
      <c r="M94" s="4">
        <v>10</v>
      </c>
      <c r="N94" s="8">
        <v>850.65</v>
      </c>
      <c r="O94" s="8">
        <v>42.5325</v>
      </c>
      <c r="P94" s="6"/>
      <c r="Q94" s="8">
        <v>382.7925</v>
      </c>
      <c r="R94" s="8">
        <v>425.325</v>
      </c>
      <c r="S94" s="8">
        <v>808.1175</v>
      </c>
      <c r="T94" s="6"/>
    </row>
    <row r="95" ht="28.8" spans="1:20">
      <c r="A95" s="4">
        <v>3852</v>
      </c>
      <c r="B95" s="4" t="s">
        <v>1825</v>
      </c>
      <c r="C95" s="4" t="s">
        <v>2249</v>
      </c>
      <c r="D95" s="5">
        <v>44968</v>
      </c>
      <c r="E95" s="5">
        <v>44985</v>
      </c>
      <c r="F95" s="6"/>
      <c r="G95" s="4" t="s">
        <v>25</v>
      </c>
      <c r="H95" s="4" t="s">
        <v>1803</v>
      </c>
      <c r="I95" s="4" t="s">
        <v>27</v>
      </c>
      <c r="J95" s="12">
        <v>6</v>
      </c>
      <c r="K95" s="13">
        <v>2835.5</v>
      </c>
      <c r="L95" s="8">
        <v>17013</v>
      </c>
      <c r="M95" s="4">
        <v>10</v>
      </c>
      <c r="N95" s="8">
        <v>1701.3</v>
      </c>
      <c r="O95" s="8">
        <v>85.065</v>
      </c>
      <c r="P95" s="6"/>
      <c r="Q95" s="8">
        <v>765.585</v>
      </c>
      <c r="R95" s="8">
        <v>850.65</v>
      </c>
      <c r="S95" s="8">
        <v>1616.235</v>
      </c>
      <c r="T95" s="6"/>
    </row>
    <row r="96" ht="28.8" spans="1:20">
      <c r="A96" s="4">
        <v>3853</v>
      </c>
      <c r="B96" s="4" t="s">
        <v>1826</v>
      </c>
      <c r="C96" s="4" t="s">
        <v>2249</v>
      </c>
      <c r="D96" s="5">
        <v>44968</v>
      </c>
      <c r="E96" s="5">
        <v>44985</v>
      </c>
      <c r="F96" s="6"/>
      <c r="G96" s="4" t="s">
        <v>25</v>
      </c>
      <c r="H96" s="4" t="s">
        <v>1803</v>
      </c>
      <c r="I96" s="4" t="s">
        <v>27</v>
      </c>
      <c r="J96" s="12">
        <v>2.4</v>
      </c>
      <c r="K96" s="13">
        <v>2835.5</v>
      </c>
      <c r="L96" s="8">
        <v>6805.2</v>
      </c>
      <c r="M96" s="4">
        <v>10</v>
      </c>
      <c r="N96" s="8">
        <v>680.52</v>
      </c>
      <c r="O96" s="8">
        <v>34.026</v>
      </c>
      <c r="P96" s="6"/>
      <c r="Q96" s="8">
        <v>306.234</v>
      </c>
      <c r="R96" s="8">
        <v>340.26</v>
      </c>
      <c r="S96" s="8">
        <v>646.494</v>
      </c>
      <c r="T96" s="6"/>
    </row>
    <row r="97" ht="28.8" spans="1:20">
      <c r="A97" s="4">
        <v>3854</v>
      </c>
      <c r="B97" s="4" t="s">
        <v>1827</v>
      </c>
      <c r="C97" s="4" t="s">
        <v>2249</v>
      </c>
      <c r="D97" s="5">
        <v>44968</v>
      </c>
      <c r="E97" s="5">
        <v>44985</v>
      </c>
      <c r="F97" s="6"/>
      <c r="G97" s="4" t="s">
        <v>25</v>
      </c>
      <c r="H97" s="4" t="s">
        <v>1803</v>
      </c>
      <c r="I97" s="4" t="s">
        <v>27</v>
      </c>
      <c r="J97" s="12">
        <v>5</v>
      </c>
      <c r="K97" s="13">
        <v>2835.5</v>
      </c>
      <c r="L97" s="8">
        <v>14177.5</v>
      </c>
      <c r="M97" s="4">
        <v>10</v>
      </c>
      <c r="N97" s="8">
        <v>1417.75</v>
      </c>
      <c r="O97" s="8">
        <v>70.8875</v>
      </c>
      <c r="P97" s="6"/>
      <c r="Q97" s="8">
        <v>637.9875</v>
      </c>
      <c r="R97" s="8">
        <v>708.875</v>
      </c>
      <c r="S97" s="8">
        <v>1346.8625</v>
      </c>
      <c r="T97" s="6"/>
    </row>
    <row r="98" ht="28.8" spans="1:20">
      <c r="A98" s="4">
        <v>3855</v>
      </c>
      <c r="B98" s="4" t="s">
        <v>1828</v>
      </c>
      <c r="C98" s="4" t="s">
        <v>2249</v>
      </c>
      <c r="D98" s="5">
        <v>44968</v>
      </c>
      <c r="E98" s="5">
        <v>44985</v>
      </c>
      <c r="F98" s="6"/>
      <c r="G98" s="4" t="s">
        <v>25</v>
      </c>
      <c r="H98" s="4" t="s">
        <v>1803</v>
      </c>
      <c r="I98" s="4" t="s">
        <v>27</v>
      </c>
      <c r="J98" s="12">
        <v>3</v>
      </c>
      <c r="K98" s="13">
        <v>2835.5</v>
      </c>
      <c r="L98" s="8">
        <v>8506.5</v>
      </c>
      <c r="M98" s="4">
        <v>10</v>
      </c>
      <c r="N98" s="8">
        <v>850.65</v>
      </c>
      <c r="O98" s="8">
        <v>42.5325</v>
      </c>
      <c r="P98" s="6"/>
      <c r="Q98" s="8">
        <v>382.7925</v>
      </c>
      <c r="R98" s="8">
        <v>425.325</v>
      </c>
      <c r="S98" s="8">
        <v>808.1175</v>
      </c>
      <c r="T98" s="6"/>
    </row>
    <row r="99" ht="28.8" spans="1:20">
      <c r="A99" s="4">
        <v>3856</v>
      </c>
      <c r="B99" s="4" t="s">
        <v>1829</v>
      </c>
      <c r="C99" s="4" t="s">
        <v>2249</v>
      </c>
      <c r="D99" s="5">
        <v>44968</v>
      </c>
      <c r="E99" s="5">
        <v>44985</v>
      </c>
      <c r="F99" s="6"/>
      <c r="G99" s="4" t="s">
        <v>25</v>
      </c>
      <c r="H99" s="4" t="s">
        <v>1803</v>
      </c>
      <c r="I99" s="4" t="s">
        <v>27</v>
      </c>
      <c r="J99" s="12">
        <v>3</v>
      </c>
      <c r="K99" s="13">
        <v>2835.5</v>
      </c>
      <c r="L99" s="8">
        <v>8506.5</v>
      </c>
      <c r="M99" s="4">
        <v>10</v>
      </c>
      <c r="N99" s="8">
        <v>850.65</v>
      </c>
      <c r="O99" s="8">
        <v>42.5325</v>
      </c>
      <c r="P99" s="6"/>
      <c r="Q99" s="8">
        <v>382.7925</v>
      </c>
      <c r="R99" s="8">
        <v>425.325</v>
      </c>
      <c r="S99" s="8">
        <v>808.1175</v>
      </c>
      <c r="T99" s="6"/>
    </row>
    <row r="100" ht="28.8" spans="1:20">
      <c r="A100" s="4">
        <v>3857</v>
      </c>
      <c r="B100" s="4" t="s">
        <v>1830</v>
      </c>
      <c r="C100" s="4" t="s">
        <v>2249</v>
      </c>
      <c r="D100" s="5">
        <v>44968</v>
      </c>
      <c r="E100" s="5">
        <v>44985</v>
      </c>
      <c r="F100" s="6"/>
      <c r="G100" s="4" t="s">
        <v>25</v>
      </c>
      <c r="H100" s="4" t="s">
        <v>1803</v>
      </c>
      <c r="I100" s="4" t="s">
        <v>27</v>
      </c>
      <c r="J100" s="12">
        <v>4</v>
      </c>
      <c r="K100" s="13">
        <v>2835.5</v>
      </c>
      <c r="L100" s="8">
        <v>11342</v>
      </c>
      <c r="M100" s="4">
        <v>10</v>
      </c>
      <c r="N100" s="8">
        <v>1134.2</v>
      </c>
      <c r="O100" s="8">
        <v>56.71</v>
      </c>
      <c r="P100" s="6"/>
      <c r="Q100" s="8">
        <v>510.39</v>
      </c>
      <c r="R100" s="8">
        <v>567.1</v>
      </c>
      <c r="S100" s="8">
        <v>1077.49</v>
      </c>
      <c r="T100" s="6"/>
    </row>
    <row r="101" ht="28.8" spans="1:20">
      <c r="A101" s="4">
        <v>3858</v>
      </c>
      <c r="B101" s="4" t="s">
        <v>1831</v>
      </c>
      <c r="C101" s="4" t="s">
        <v>2249</v>
      </c>
      <c r="D101" s="5">
        <v>44968</v>
      </c>
      <c r="E101" s="5">
        <v>44985</v>
      </c>
      <c r="F101" s="6"/>
      <c r="G101" s="4" t="s">
        <v>25</v>
      </c>
      <c r="H101" s="4" t="s">
        <v>1803</v>
      </c>
      <c r="I101" s="4" t="s">
        <v>27</v>
      </c>
      <c r="J101" s="12">
        <v>2</v>
      </c>
      <c r="K101" s="13">
        <v>2835.5</v>
      </c>
      <c r="L101" s="8">
        <v>5671</v>
      </c>
      <c r="M101" s="4">
        <v>10</v>
      </c>
      <c r="N101" s="8">
        <v>567.1</v>
      </c>
      <c r="O101" s="8">
        <v>28.355</v>
      </c>
      <c r="P101" s="6"/>
      <c r="Q101" s="8">
        <v>255.195</v>
      </c>
      <c r="R101" s="8">
        <v>283.55</v>
      </c>
      <c r="S101" s="8">
        <v>538.745</v>
      </c>
      <c r="T101" s="6"/>
    </row>
    <row r="102" ht="28.8" spans="1:20">
      <c r="A102" s="4">
        <v>3859</v>
      </c>
      <c r="B102" s="4" t="s">
        <v>1832</v>
      </c>
      <c r="C102" s="4" t="s">
        <v>2249</v>
      </c>
      <c r="D102" s="5">
        <v>44968</v>
      </c>
      <c r="E102" s="5">
        <v>44985</v>
      </c>
      <c r="F102" s="6"/>
      <c r="G102" s="4" t="s">
        <v>25</v>
      </c>
      <c r="H102" s="4" t="s">
        <v>1803</v>
      </c>
      <c r="I102" s="4" t="s">
        <v>27</v>
      </c>
      <c r="J102" s="12">
        <v>3</v>
      </c>
      <c r="K102" s="13">
        <v>2835.5</v>
      </c>
      <c r="L102" s="8">
        <v>8506.5</v>
      </c>
      <c r="M102" s="4">
        <v>10</v>
      </c>
      <c r="N102" s="8">
        <v>850.65</v>
      </c>
      <c r="O102" s="8">
        <v>42.5325</v>
      </c>
      <c r="P102" s="6"/>
      <c r="Q102" s="8">
        <v>382.7925</v>
      </c>
      <c r="R102" s="8">
        <v>425.325</v>
      </c>
      <c r="S102" s="8">
        <v>808.1175</v>
      </c>
      <c r="T102" s="6"/>
    </row>
    <row r="103" ht="28.8" spans="1:20">
      <c r="A103" s="4">
        <v>3860</v>
      </c>
      <c r="B103" s="4" t="s">
        <v>1833</v>
      </c>
      <c r="C103" s="4" t="s">
        <v>2249</v>
      </c>
      <c r="D103" s="5">
        <v>44968</v>
      </c>
      <c r="E103" s="5">
        <v>44985</v>
      </c>
      <c r="F103" s="6"/>
      <c r="G103" s="4" t="s">
        <v>25</v>
      </c>
      <c r="H103" s="4" t="s">
        <v>1803</v>
      </c>
      <c r="I103" s="4" t="s">
        <v>27</v>
      </c>
      <c r="J103" s="12">
        <v>2</v>
      </c>
      <c r="K103" s="13">
        <v>2835.5</v>
      </c>
      <c r="L103" s="8">
        <v>5671</v>
      </c>
      <c r="M103" s="4">
        <v>10</v>
      </c>
      <c r="N103" s="8">
        <v>567.1</v>
      </c>
      <c r="O103" s="8">
        <v>28.355</v>
      </c>
      <c r="P103" s="6"/>
      <c r="Q103" s="8">
        <v>255.195</v>
      </c>
      <c r="R103" s="8">
        <v>283.55</v>
      </c>
      <c r="S103" s="8">
        <v>538.745</v>
      </c>
      <c r="T103" s="6"/>
    </row>
  </sheetData>
  <autoFilter ref="A4:T103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045921"/>
  <sheetViews>
    <sheetView view="pageBreakPreview" zoomScaleNormal="100" workbookViewId="0">
      <pane ySplit="5" topLeftCell="A6" activePane="bottomLeft" state="frozen"/>
      <selection/>
      <selection pane="bottomLeft" activeCell="B4" sqref="B$1:B$1048576"/>
    </sheetView>
  </sheetViews>
  <sheetFormatPr defaultColWidth="9" defaultRowHeight="14.4"/>
  <cols>
    <col min="1" max="1" width="3.87962962962963" style="53" customWidth="1"/>
    <col min="2" max="2" width="7.5" style="53" customWidth="1"/>
    <col min="3" max="3" width="10.5" style="53" customWidth="1"/>
    <col min="4" max="4" width="10.8796296296296" style="53" customWidth="1"/>
    <col min="5" max="5" width="5.46296296296296" style="53" customWidth="1"/>
    <col min="6" max="6" width="9.75" style="53" customWidth="1"/>
    <col min="7" max="7" width="7.62962962962963" style="54" customWidth="1"/>
    <col min="8" max="8" width="9.12962962962963" style="54" customWidth="1"/>
    <col min="9" max="9" width="9.75" style="55" customWidth="1"/>
    <col min="10" max="10" width="5.77777777777778" style="53" customWidth="1"/>
    <col min="11" max="11" width="7.25" style="55" customWidth="1"/>
    <col min="12" max="12" width="7.12962962962963" style="55" customWidth="1"/>
    <col min="13" max="13" width="9.37962962962963" style="55" customWidth="1"/>
    <col min="14" max="15" width="7.75" style="55" customWidth="1"/>
    <col min="16" max="16" width="8.62962962962963" style="55" customWidth="1"/>
    <col min="17" max="17" width="5.75" style="55" customWidth="1"/>
    <col min="18" max="18" width="9" style="55" customWidth="1"/>
    <col min="19" max="19" width="7.5" style="55" customWidth="1"/>
    <col min="20" max="20" width="7.87962962962963" style="55" customWidth="1"/>
    <col min="21" max="21" width="8.75" style="55" customWidth="1"/>
    <col min="22" max="16384" width="9" style="53"/>
  </cols>
  <sheetData>
    <row r="1" ht="18" customHeight="1" spans="1:1">
      <c r="A1" s="56"/>
    </row>
    <row r="2" ht="29" customHeight="1" spans="1:21">
      <c r="A2" s="57" t="s">
        <v>2026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</row>
    <row r="3" ht="34" customHeight="1" spans="1:21">
      <c r="A3" s="58" t="s">
        <v>2</v>
      </c>
      <c r="B3" s="58"/>
      <c r="C3" s="58"/>
      <c r="D3" s="58"/>
      <c r="E3" s="58"/>
      <c r="F3" s="58"/>
      <c r="G3" s="59" t="s">
        <v>1851</v>
      </c>
      <c r="H3" s="59"/>
      <c r="I3" s="59"/>
      <c r="J3" s="59"/>
      <c r="K3" s="59"/>
      <c r="L3" s="59"/>
      <c r="M3" s="59"/>
      <c r="P3" s="68" t="s">
        <v>4</v>
      </c>
      <c r="Q3" s="68"/>
      <c r="R3" s="68"/>
      <c r="S3" s="68"/>
      <c r="T3" s="68"/>
      <c r="U3" s="68"/>
    </row>
    <row r="4" ht="24" customHeight="1" spans="1:21">
      <c r="A4" s="60" t="s">
        <v>5</v>
      </c>
      <c r="B4" s="60" t="s">
        <v>1852</v>
      </c>
      <c r="C4" s="60" t="s">
        <v>7</v>
      </c>
      <c r="D4" s="60" t="s">
        <v>8</v>
      </c>
      <c r="E4" s="60" t="s">
        <v>9</v>
      </c>
      <c r="F4" s="60" t="s">
        <v>10</v>
      </c>
      <c r="G4" s="61" t="s">
        <v>1853</v>
      </c>
      <c r="H4" s="61" t="s">
        <v>13</v>
      </c>
      <c r="I4" s="61" t="s">
        <v>14</v>
      </c>
      <c r="J4" s="69" t="s">
        <v>1994</v>
      </c>
      <c r="K4" s="61" t="s">
        <v>16</v>
      </c>
      <c r="L4" s="61" t="s">
        <v>2027</v>
      </c>
      <c r="M4" s="70" t="s">
        <v>18</v>
      </c>
      <c r="N4" s="70"/>
      <c r="O4" s="71"/>
      <c r="P4" s="71"/>
      <c r="Q4" s="48" t="s">
        <v>1855</v>
      </c>
      <c r="R4" s="48" t="s">
        <v>1856</v>
      </c>
      <c r="S4" s="48"/>
      <c r="T4" s="48"/>
      <c r="U4" s="48"/>
    </row>
    <row r="5" ht="37" customHeight="1" spans="1:21">
      <c r="A5" s="60"/>
      <c r="B5" s="60"/>
      <c r="C5" s="60"/>
      <c r="D5" s="60"/>
      <c r="E5" s="60"/>
      <c r="F5" s="60"/>
      <c r="G5" s="61"/>
      <c r="H5" s="61"/>
      <c r="I5" s="61"/>
      <c r="J5" s="69"/>
      <c r="K5" s="61"/>
      <c r="L5" s="61"/>
      <c r="M5" s="70" t="s">
        <v>1996</v>
      </c>
      <c r="N5" s="70" t="s">
        <v>2028</v>
      </c>
      <c r="O5" s="70" t="s">
        <v>2029</v>
      </c>
      <c r="P5" s="70" t="s">
        <v>23</v>
      </c>
      <c r="Q5" s="48"/>
      <c r="R5" s="48" t="s">
        <v>1858</v>
      </c>
      <c r="S5" s="48" t="s">
        <v>1859</v>
      </c>
      <c r="T5" s="48" t="s">
        <v>1860</v>
      </c>
      <c r="U5" s="48" t="s">
        <v>23</v>
      </c>
    </row>
    <row r="6" s="52" customFormat="1" ht="48" customHeight="1" spans="1:21">
      <c r="A6" s="62">
        <v>1</v>
      </c>
      <c r="B6" s="62" t="s">
        <v>2030</v>
      </c>
      <c r="C6" s="39">
        <v>45280</v>
      </c>
      <c r="D6" s="39">
        <v>45291</v>
      </c>
      <c r="E6" s="63" t="s">
        <v>2031</v>
      </c>
      <c r="F6" s="64" t="s">
        <v>1486</v>
      </c>
      <c r="G6" s="65">
        <v>10.6</v>
      </c>
      <c r="H6" s="66">
        <v>329.05</v>
      </c>
      <c r="I6" s="66">
        <f>G6*H6</f>
        <v>3487.93</v>
      </c>
      <c r="J6" s="62">
        <v>10</v>
      </c>
      <c r="K6" s="66">
        <f>I6*0.1</f>
        <v>348.793</v>
      </c>
      <c r="L6" s="66">
        <v>17.44</v>
      </c>
      <c r="M6" s="72"/>
      <c r="N6" s="66">
        <v>156.96</v>
      </c>
      <c r="O6" s="66">
        <v>174.39</v>
      </c>
      <c r="P6" s="66">
        <f>N6+O6+M6</f>
        <v>331.35</v>
      </c>
      <c r="Q6" s="66"/>
      <c r="R6" s="66"/>
      <c r="S6" s="66">
        <v>156.96</v>
      </c>
      <c r="T6" s="66">
        <v>174.39</v>
      </c>
      <c r="U6" s="66">
        <v>331.35</v>
      </c>
    </row>
    <row r="7" s="52" customFormat="1" ht="48" customHeight="1" spans="1:21">
      <c r="A7" s="62"/>
      <c r="B7" s="62"/>
      <c r="C7" s="63"/>
      <c r="D7" s="63"/>
      <c r="E7" s="62"/>
      <c r="F7" s="62"/>
      <c r="G7" s="61">
        <f>SUM(G6:G6)</f>
        <v>10.6</v>
      </c>
      <c r="H7" s="67"/>
      <c r="I7" s="66">
        <f>SUM(I6:I6)</f>
        <v>3487.93</v>
      </c>
      <c r="J7" s="66"/>
      <c r="K7" s="66">
        <f>SUM(K6:K6)</f>
        <v>348.793</v>
      </c>
      <c r="L7" s="66">
        <f>SUM(L6:L6)</f>
        <v>17.44</v>
      </c>
      <c r="M7" s="66"/>
      <c r="N7" s="66">
        <f>SUM(N6:N6)</f>
        <v>156.96</v>
      </c>
      <c r="O7" s="66">
        <f>SUM(O6:O6)</f>
        <v>174.39</v>
      </c>
      <c r="P7" s="66">
        <f>SUM(P6:P6)</f>
        <v>331.35</v>
      </c>
      <c r="Q7" s="66"/>
      <c r="R7" s="66"/>
      <c r="S7" s="66">
        <v>156.96</v>
      </c>
      <c r="T7" s="66">
        <v>174.39</v>
      </c>
      <c r="U7" s="66">
        <v>331.35</v>
      </c>
    </row>
    <row r="1044706" s="53" customFormat="1" spans="7:7">
      <c r="G1044706" s="55"/>
    </row>
    <row r="1044707" s="53" customFormat="1" spans="7:7">
      <c r="G1044707" s="55"/>
    </row>
    <row r="1044708" s="53" customFormat="1" spans="7:7">
      <c r="G1044708" s="55"/>
    </row>
    <row r="1044709" s="53" customFormat="1" spans="7:7">
      <c r="G1044709" s="55"/>
    </row>
    <row r="1044710" s="53" customFormat="1" spans="7:7">
      <c r="G1044710" s="55"/>
    </row>
    <row r="1044711" s="53" customFormat="1" spans="7:7">
      <c r="G1044711" s="55"/>
    </row>
    <row r="1044712" s="53" customFormat="1" spans="7:7">
      <c r="G1044712" s="55"/>
    </row>
    <row r="1044713" s="53" customFormat="1" spans="7:7">
      <c r="G1044713" s="55"/>
    </row>
    <row r="1044714" s="53" customFormat="1" spans="7:7">
      <c r="G1044714" s="55"/>
    </row>
    <row r="1044715" s="53" customFormat="1" spans="7:7">
      <c r="G1044715" s="55"/>
    </row>
    <row r="1044716" s="53" customFormat="1" spans="7:7">
      <c r="G1044716" s="55"/>
    </row>
    <row r="1044717" s="53" customFormat="1" spans="7:7">
      <c r="G1044717" s="55"/>
    </row>
    <row r="1044718" s="53" customFormat="1" spans="7:7">
      <c r="G1044718" s="55"/>
    </row>
    <row r="1044719" s="53" customFormat="1" spans="7:7">
      <c r="G1044719" s="55"/>
    </row>
    <row r="1044720" s="53" customFormat="1" spans="7:7">
      <c r="G1044720" s="55"/>
    </row>
    <row r="1044721" s="53" customFormat="1" spans="7:7">
      <c r="G1044721" s="55"/>
    </row>
    <row r="1044722" s="53" customFormat="1" spans="7:7">
      <c r="G1044722" s="55"/>
    </row>
    <row r="1044723" s="53" customFormat="1" spans="7:7">
      <c r="G1044723" s="55"/>
    </row>
    <row r="1044724" s="53" customFormat="1" spans="7:7">
      <c r="G1044724" s="55"/>
    </row>
    <row r="1044725" s="53" customFormat="1" spans="7:7">
      <c r="G1044725" s="55"/>
    </row>
    <row r="1044726" s="53" customFormat="1" spans="7:7">
      <c r="G1044726" s="55"/>
    </row>
    <row r="1044727" s="53" customFormat="1" spans="7:7">
      <c r="G1044727" s="55"/>
    </row>
    <row r="1044728" s="53" customFormat="1" spans="7:7">
      <c r="G1044728" s="55"/>
    </row>
    <row r="1044729" s="53" customFormat="1" spans="7:7">
      <c r="G1044729" s="55"/>
    </row>
    <row r="1044730" s="53" customFormat="1" spans="7:7">
      <c r="G1044730" s="55"/>
    </row>
    <row r="1044731" s="53" customFormat="1" spans="7:7">
      <c r="G1044731" s="55"/>
    </row>
    <row r="1044732" s="53" customFormat="1" spans="7:7">
      <c r="G1044732" s="55"/>
    </row>
    <row r="1044733" s="53" customFormat="1" spans="7:7">
      <c r="G1044733" s="55"/>
    </row>
    <row r="1044734" s="53" customFormat="1" spans="7:7">
      <c r="G1044734" s="55"/>
    </row>
    <row r="1044735" s="53" customFormat="1" spans="7:7">
      <c r="G1044735" s="55"/>
    </row>
    <row r="1044736" s="53" customFormat="1" spans="7:7">
      <c r="G1044736" s="55"/>
    </row>
    <row r="1044737" s="53" customFormat="1" spans="7:7">
      <c r="G1044737" s="55"/>
    </row>
    <row r="1044738" s="53" customFormat="1" spans="7:7">
      <c r="G1044738" s="55"/>
    </row>
    <row r="1044739" s="53" customFormat="1" spans="7:7">
      <c r="G1044739" s="55"/>
    </row>
    <row r="1044740" s="53" customFormat="1" spans="7:7">
      <c r="G1044740" s="55"/>
    </row>
    <row r="1044741" s="53" customFormat="1" spans="7:7">
      <c r="G1044741" s="55"/>
    </row>
    <row r="1044742" s="53" customFormat="1" spans="7:7">
      <c r="G1044742" s="55"/>
    </row>
    <row r="1044743" s="53" customFormat="1" spans="7:7">
      <c r="G1044743" s="55"/>
    </row>
    <row r="1044744" s="53" customFormat="1" spans="7:7">
      <c r="G1044744" s="55"/>
    </row>
    <row r="1044745" s="53" customFormat="1" spans="7:7">
      <c r="G1044745" s="55"/>
    </row>
    <row r="1044746" s="53" customFormat="1" spans="7:7">
      <c r="G1044746" s="55"/>
    </row>
    <row r="1044747" s="53" customFormat="1" spans="7:7">
      <c r="G1044747" s="55"/>
    </row>
    <row r="1044748" s="53" customFormat="1" spans="7:7">
      <c r="G1044748" s="55"/>
    </row>
    <row r="1044749" s="53" customFormat="1" spans="7:7">
      <c r="G1044749" s="55"/>
    </row>
    <row r="1044750" s="53" customFormat="1" spans="7:7">
      <c r="G1044750" s="55"/>
    </row>
    <row r="1044751" s="53" customFormat="1" spans="7:7">
      <c r="G1044751" s="55"/>
    </row>
    <row r="1044752" s="53" customFormat="1" spans="7:7">
      <c r="G1044752" s="55"/>
    </row>
    <row r="1044753" s="53" customFormat="1" spans="7:7">
      <c r="G1044753" s="55"/>
    </row>
    <row r="1044754" s="53" customFormat="1" spans="7:7">
      <c r="G1044754" s="55"/>
    </row>
    <row r="1044755" s="53" customFormat="1" spans="7:7">
      <c r="G1044755" s="55"/>
    </row>
    <row r="1044756" s="53" customFormat="1" spans="7:7">
      <c r="G1044756" s="55"/>
    </row>
    <row r="1044757" s="53" customFormat="1" spans="7:7">
      <c r="G1044757" s="55"/>
    </row>
    <row r="1044758" s="53" customFormat="1" spans="7:7">
      <c r="G1044758" s="55"/>
    </row>
    <row r="1044759" s="53" customFormat="1" spans="7:7">
      <c r="G1044759" s="55"/>
    </row>
    <row r="1044760" s="53" customFormat="1" spans="7:7">
      <c r="G1044760" s="55"/>
    </row>
    <row r="1044761" s="53" customFormat="1" spans="7:7">
      <c r="G1044761" s="55"/>
    </row>
    <row r="1044762" s="53" customFormat="1" spans="7:7">
      <c r="G1044762" s="55"/>
    </row>
    <row r="1044763" s="53" customFormat="1" spans="7:7">
      <c r="G1044763" s="55"/>
    </row>
    <row r="1044764" s="53" customFormat="1" spans="7:7">
      <c r="G1044764" s="55"/>
    </row>
    <row r="1044765" s="53" customFormat="1" spans="7:7">
      <c r="G1044765" s="55"/>
    </row>
    <row r="1044766" s="53" customFormat="1" spans="7:7">
      <c r="G1044766" s="55"/>
    </row>
    <row r="1044767" s="53" customFormat="1" spans="7:7">
      <c r="G1044767" s="55"/>
    </row>
    <row r="1044768" s="53" customFormat="1" spans="7:7">
      <c r="G1044768" s="55"/>
    </row>
    <row r="1044769" s="53" customFormat="1" spans="7:7">
      <c r="G1044769" s="55"/>
    </row>
    <row r="1044770" s="53" customFormat="1" spans="7:7">
      <c r="G1044770" s="55"/>
    </row>
    <row r="1044771" s="53" customFormat="1" spans="7:7">
      <c r="G1044771" s="55"/>
    </row>
    <row r="1044772" s="53" customFormat="1" spans="7:7">
      <c r="G1044772" s="55"/>
    </row>
    <row r="1044773" s="53" customFormat="1" spans="7:7">
      <c r="G1044773" s="55"/>
    </row>
    <row r="1044774" s="53" customFormat="1" spans="7:7">
      <c r="G1044774" s="55"/>
    </row>
    <row r="1044775" s="53" customFormat="1" spans="7:7">
      <c r="G1044775" s="55"/>
    </row>
    <row r="1044776" s="53" customFormat="1" spans="7:7">
      <c r="G1044776" s="55"/>
    </row>
    <row r="1044777" s="53" customFormat="1" spans="7:7">
      <c r="G1044777" s="55"/>
    </row>
    <row r="1044778" s="53" customFormat="1" spans="7:7">
      <c r="G1044778" s="55"/>
    </row>
    <row r="1044779" s="53" customFormat="1" spans="7:7">
      <c r="G1044779" s="55"/>
    </row>
    <row r="1044780" s="53" customFormat="1" spans="7:7">
      <c r="G1044780" s="55"/>
    </row>
    <row r="1044781" s="53" customFormat="1" spans="7:7">
      <c r="G1044781" s="55"/>
    </row>
    <row r="1044782" s="53" customFormat="1" spans="7:7">
      <c r="G1044782" s="55"/>
    </row>
    <row r="1044783" s="53" customFormat="1" spans="7:7">
      <c r="G1044783" s="55"/>
    </row>
    <row r="1044784" s="53" customFormat="1" spans="7:7">
      <c r="G1044784" s="55"/>
    </row>
    <row r="1044785" s="53" customFormat="1" spans="7:7">
      <c r="G1044785" s="55"/>
    </row>
    <row r="1044786" s="53" customFormat="1" spans="7:7">
      <c r="G1044786" s="55"/>
    </row>
    <row r="1044787" s="53" customFormat="1" spans="7:7">
      <c r="G1044787" s="55"/>
    </row>
    <row r="1044788" s="53" customFormat="1" spans="7:7">
      <c r="G1044788" s="55"/>
    </row>
    <row r="1044789" s="53" customFormat="1" spans="7:7">
      <c r="G1044789" s="55"/>
    </row>
    <row r="1044790" s="53" customFormat="1" spans="7:7">
      <c r="G1044790" s="55"/>
    </row>
    <row r="1044791" s="53" customFormat="1" spans="7:7">
      <c r="G1044791" s="55"/>
    </row>
    <row r="1044792" s="53" customFormat="1" spans="7:7">
      <c r="G1044792" s="55"/>
    </row>
    <row r="1044793" s="53" customFormat="1" spans="7:7">
      <c r="G1044793" s="55"/>
    </row>
    <row r="1044794" s="53" customFormat="1" spans="7:7">
      <c r="G1044794" s="55"/>
    </row>
    <row r="1044795" s="53" customFormat="1" spans="7:7">
      <c r="G1044795" s="55"/>
    </row>
    <row r="1044796" s="53" customFormat="1" spans="7:7">
      <c r="G1044796" s="55"/>
    </row>
    <row r="1044797" s="53" customFormat="1" spans="7:7">
      <c r="G1044797" s="55"/>
    </row>
    <row r="1044798" s="53" customFormat="1" spans="7:7">
      <c r="G1044798" s="55"/>
    </row>
    <row r="1044799" s="53" customFormat="1" spans="7:7">
      <c r="G1044799" s="55"/>
    </row>
    <row r="1044800" s="53" customFormat="1" spans="7:7">
      <c r="G1044800" s="55"/>
    </row>
    <row r="1044801" s="53" customFormat="1" spans="7:7">
      <c r="G1044801" s="55"/>
    </row>
    <row r="1044802" s="53" customFormat="1" spans="7:7">
      <c r="G1044802" s="55"/>
    </row>
    <row r="1044803" s="53" customFormat="1" spans="7:7">
      <c r="G1044803" s="55"/>
    </row>
    <row r="1044804" s="53" customFormat="1" spans="7:7">
      <c r="G1044804" s="55"/>
    </row>
    <row r="1044805" s="53" customFormat="1" spans="7:7">
      <c r="G1044805" s="55"/>
    </row>
    <row r="1044806" s="53" customFormat="1" spans="7:7">
      <c r="G1044806" s="55"/>
    </row>
    <row r="1044807" s="53" customFormat="1" spans="7:7">
      <c r="G1044807" s="55"/>
    </row>
    <row r="1044808" s="53" customFormat="1" spans="7:7">
      <c r="G1044808" s="55"/>
    </row>
    <row r="1044809" s="53" customFormat="1" spans="7:7">
      <c r="G1044809" s="55"/>
    </row>
    <row r="1044810" s="53" customFormat="1" spans="7:7">
      <c r="G1044810" s="55"/>
    </row>
    <row r="1044811" s="53" customFormat="1" spans="7:7">
      <c r="G1044811" s="55"/>
    </row>
    <row r="1044812" s="53" customFormat="1" spans="7:7">
      <c r="G1044812" s="55"/>
    </row>
    <row r="1044813" s="53" customFormat="1" spans="7:7">
      <c r="G1044813" s="55"/>
    </row>
    <row r="1044814" s="53" customFormat="1" spans="7:7">
      <c r="G1044814" s="55"/>
    </row>
    <row r="1044815" s="53" customFormat="1" spans="7:7">
      <c r="G1044815" s="55"/>
    </row>
    <row r="1044816" s="53" customFormat="1" spans="7:7">
      <c r="G1044816" s="55"/>
    </row>
    <row r="1044817" s="53" customFormat="1" spans="7:7">
      <c r="G1044817" s="55"/>
    </row>
    <row r="1044818" s="53" customFormat="1" spans="7:7">
      <c r="G1044818" s="55"/>
    </row>
    <row r="1044819" s="53" customFormat="1" spans="7:7">
      <c r="G1044819" s="55"/>
    </row>
    <row r="1044820" s="53" customFormat="1" spans="7:7">
      <c r="G1044820" s="55"/>
    </row>
    <row r="1044821" s="53" customFormat="1" spans="7:7">
      <c r="G1044821" s="55"/>
    </row>
    <row r="1044822" s="53" customFormat="1" spans="7:7">
      <c r="G1044822" s="55"/>
    </row>
    <row r="1044823" s="53" customFormat="1" spans="7:7">
      <c r="G1044823" s="55"/>
    </row>
    <row r="1044824" s="53" customFormat="1" spans="7:7">
      <c r="G1044824" s="55"/>
    </row>
    <row r="1044825" s="53" customFormat="1" spans="7:7">
      <c r="G1044825" s="55"/>
    </row>
    <row r="1044826" s="53" customFormat="1" spans="7:7">
      <c r="G1044826" s="55"/>
    </row>
    <row r="1044827" s="53" customFormat="1" spans="7:7">
      <c r="G1044827" s="55"/>
    </row>
    <row r="1044828" s="53" customFormat="1" spans="7:7">
      <c r="G1044828" s="55"/>
    </row>
    <row r="1044829" s="53" customFormat="1" spans="7:7">
      <c r="G1044829" s="55"/>
    </row>
    <row r="1044830" s="53" customFormat="1" spans="7:7">
      <c r="G1044830" s="55"/>
    </row>
    <row r="1044831" s="53" customFormat="1" spans="7:7">
      <c r="G1044831" s="55"/>
    </row>
    <row r="1044832" s="53" customFormat="1" spans="7:7">
      <c r="G1044832" s="55"/>
    </row>
    <row r="1044833" s="53" customFormat="1" spans="7:7">
      <c r="G1044833" s="55"/>
    </row>
    <row r="1044834" s="53" customFormat="1" spans="7:7">
      <c r="G1044834" s="55"/>
    </row>
    <row r="1044835" s="53" customFormat="1" spans="7:7">
      <c r="G1044835" s="55"/>
    </row>
    <row r="1044836" s="53" customFormat="1" spans="7:7">
      <c r="G1044836" s="55"/>
    </row>
    <row r="1044837" s="53" customFormat="1" spans="7:7">
      <c r="G1044837" s="55"/>
    </row>
    <row r="1044838" s="53" customFormat="1" spans="7:7">
      <c r="G1044838" s="55"/>
    </row>
    <row r="1044839" s="53" customFormat="1" spans="7:7">
      <c r="G1044839" s="55"/>
    </row>
    <row r="1044840" s="53" customFormat="1" spans="7:7">
      <c r="G1044840" s="55"/>
    </row>
    <row r="1044841" s="53" customFormat="1" spans="7:7">
      <c r="G1044841" s="55"/>
    </row>
    <row r="1044842" s="53" customFormat="1" spans="7:7">
      <c r="G1044842" s="55"/>
    </row>
    <row r="1044843" s="53" customFormat="1" spans="7:7">
      <c r="G1044843" s="55"/>
    </row>
    <row r="1044844" s="53" customFormat="1" spans="7:7">
      <c r="G1044844" s="55"/>
    </row>
    <row r="1044845" s="53" customFormat="1" spans="7:7">
      <c r="G1044845" s="55"/>
    </row>
    <row r="1044846" s="53" customFormat="1" spans="7:7">
      <c r="G1044846" s="55"/>
    </row>
    <row r="1044847" s="53" customFormat="1" spans="7:7">
      <c r="G1044847" s="55"/>
    </row>
    <row r="1044848" s="53" customFormat="1" spans="7:7">
      <c r="G1044848" s="55"/>
    </row>
    <row r="1044849" s="53" customFormat="1" spans="7:7">
      <c r="G1044849" s="55"/>
    </row>
    <row r="1044850" s="53" customFormat="1" spans="7:7">
      <c r="G1044850" s="55"/>
    </row>
    <row r="1044851" s="53" customFormat="1" spans="7:7">
      <c r="G1044851" s="55"/>
    </row>
    <row r="1044852" s="53" customFormat="1" spans="7:7">
      <c r="G1044852" s="55"/>
    </row>
    <row r="1044853" s="53" customFormat="1" spans="7:7">
      <c r="G1044853" s="55"/>
    </row>
    <row r="1044854" s="53" customFormat="1" spans="7:7">
      <c r="G1044854" s="55"/>
    </row>
    <row r="1044855" s="53" customFormat="1" spans="7:7">
      <c r="G1044855" s="55"/>
    </row>
    <row r="1044856" s="53" customFormat="1" spans="7:7">
      <c r="G1044856" s="55"/>
    </row>
    <row r="1044857" s="53" customFormat="1" spans="7:7">
      <c r="G1044857" s="55"/>
    </row>
    <row r="1044858" s="53" customFormat="1" spans="7:7">
      <c r="G1044858" s="55"/>
    </row>
    <row r="1044859" s="53" customFormat="1" spans="7:7">
      <c r="G1044859" s="55"/>
    </row>
    <row r="1044860" s="53" customFormat="1" spans="7:7">
      <c r="G1044860" s="55"/>
    </row>
    <row r="1044861" s="53" customFormat="1" spans="7:7">
      <c r="G1044861" s="55"/>
    </row>
    <row r="1044862" s="53" customFormat="1" spans="7:7">
      <c r="G1044862" s="55"/>
    </row>
    <row r="1044863" s="53" customFormat="1" spans="7:7">
      <c r="G1044863" s="55"/>
    </row>
    <row r="1044864" s="53" customFormat="1" spans="7:7">
      <c r="G1044864" s="55"/>
    </row>
    <row r="1044865" s="53" customFormat="1" spans="7:7">
      <c r="G1044865" s="55"/>
    </row>
    <row r="1044866" s="53" customFormat="1" spans="7:7">
      <c r="G1044866" s="55"/>
    </row>
    <row r="1044867" s="53" customFormat="1" spans="7:7">
      <c r="G1044867" s="55"/>
    </row>
    <row r="1044868" s="53" customFormat="1" spans="7:7">
      <c r="G1044868" s="55"/>
    </row>
    <row r="1044869" s="53" customFormat="1" spans="7:7">
      <c r="G1044869" s="55"/>
    </row>
    <row r="1044870" s="53" customFormat="1" spans="7:7">
      <c r="G1044870" s="55"/>
    </row>
    <row r="1044871" s="53" customFormat="1" spans="7:7">
      <c r="G1044871" s="55"/>
    </row>
    <row r="1044872" s="53" customFormat="1" spans="7:7">
      <c r="G1044872" s="55"/>
    </row>
    <row r="1044873" s="53" customFormat="1" spans="7:7">
      <c r="G1044873" s="55"/>
    </row>
    <row r="1044874" s="53" customFormat="1" spans="7:7">
      <c r="G1044874" s="55"/>
    </row>
    <row r="1044875" s="53" customFormat="1" spans="7:7">
      <c r="G1044875" s="55"/>
    </row>
    <row r="1044876" s="53" customFormat="1" spans="7:7">
      <c r="G1044876" s="55"/>
    </row>
    <row r="1044877" s="53" customFormat="1" spans="7:7">
      <c r="G1044877" s="55"/>
    </row>
    <row r="1044878" s="53" customFormat="1" spans="7:7">
      <c r="G1044878" s="55"/>
    </row>
    <row r="1044879" s="53" customFormat="1" spans="7:7">
      <c r="G1044879" s="55"/>
    </row>
    <row r="1044880" s="53" customFormat="1" spans="7:7">
      <c r="G1044880" s="55"/>
    </row>
    <row r="1044881" s="53" customFormat="1" spans="7:7">
      <c r="G1044881" s="55"/>
    </row>
    <row r="1044882" s="53" customFormat="1" spans="7:7">
      <c r="G1044882" s="55"/>
    </row>
    <row r="1044883" s="53" customFormat="1" spans="7:7">
      <c r="G1044883" s="55"/>
    </row>
    <row r="1044884" s="53" customFormat="1" spans="7:7">
      <c r="G1044884" s="55"/>
    </row>
    <row r="1044885" s="53" customFormat="1" spans="7:7">
      <c r="G1044885" s="55"/>
    </row>
    <row r="1044886" s="53" customFormat="1" spans="7:7">
      <c r="G1044886" s="55"/>
    </row>
    <row r="1044887" s="53" customFormat="1" spans="7:7">
      <c r="G1044887" s="55"/>
    </row>
    <row r="1044888" s="53" customFormat="1" spans="7:7">
      <c r="G1044888" s="55"/>
    </row>
    <row r="1044889" s="53" customFormat="1" spans="7:7">
      <c r="G1044889" s="55"/>
    </row>
    <row r="1044890" s="53" customFormat="1" spans="7:7">
      <c r="G1044890" s="55"/>
    </row>
    <row r="1044891" s="53" customFormat="1" spans="7:7">
      <c r="G1044891" s="55"/>
    </row>
    <row r="1044892" s="53" customFormat="1" spans="7:7">
      <c r="G1044892" s="55"/>
    </row>
    <row r="1044893" s="53" customFormat="1" spans="7:7">
      <c r="G1044893" s="55"/>
    </row>
    <row r="1044894" s="53" customFormat="1" spans="7:7">
      <c r="G1044894" s="55"/>
    </row>
    <row r="1044895" s="53" customFormat="1" spans="7:7">
      <c r="G1044895" s="55"/>
    </row>
    <row r="1044896" s="53" customFormat="1" spans="7:7">
      <c r="G1044896" s="55"/>
    </row>
    <row r="1044897" s="53" customFormat="1" spans="7:7">
      <c r="G1044897" s="55"/>
    </row>
    <row r="1044898" s="53" customFormat="1" spans="7:7">
      <c r="G1044898" s="55"/>
    </row>
    <row r="1044899" s="53" customFormat="1" spans="7:7">
      <c r="G1044899" s="55"/>
    </row>
    <row r="1044900" s="53" customFormat="1" spans="7:7">
      <c r="G1044900" s="55"/>
    </row>
    <row r="1044901" s="53" customFormat="1" spans="7:7">
      <c r="G1044901" s="55"/>
    </row>
    <row r="1044902" s="53" customFormat="1" spans="7:7">
      <c r="G1044902" s="55"/>
    </row>
    <row r="1044903" s="53" customFormat="1" spans="7:7">
      <c r="G1044903" s="55"/>
    </row>
    <row r="1044904" s="53" customFormat="1" spans="7:7">
      <c r="G1044904" s="55"/>
    </row>
    <row r="1044905" s="53" customFormat="1" spans="7:7">
      <c r="G1044905" s="55"/>
    </row>
    <row r="1044906" s="53" customFormat="1" spans="7:7">
      <c r="G1044906" s="55"/>
    </row>
    <row r="1044907" s="53" customFormat="1" spans="7:7">
      <c r="G1044907" s="55"/>
    </row>
    <row r="1044908" s="53" customFormat="1" spans="7:7">
      <c r="G1044908" s="55"/>
    </row>
    <row r="1044909" s="53" customFormat="1" spans="7:7">
      <c r="G1044909" s="55"/>
    </row>
    <row r="1044910" s="53" customFormat="1" spans="7:7">
      <c r="G1044910" s="55"/>
    </row>
    <row r="1044911" s="53" customFormat="1" spans="7:7">
      <c r="G1044911" s="55"/>
    </row>
    <row r="1044912" s="53" customFormat="1" spans="7:7">
      <c r="G1044912" s="55"/>
    </row>
    <row r="1044913" s="53" customFormat="1" spans="7:7">
      <c r="G1044913" s="55"/>
    </row>
    <row r="1044914" s="53" customFormat="1" spans="7:7">
      <c r="G1044914" s="55"/>
    </row>
    <row r="1044915" s="53" customFormat="1" spans="7:7">
      <c r="G1044915" s="55"/>
    </row>
    <row r="1044916" s="53" customFormat="1" spans="7:7">
      <c r="G1044916" s="55"/>
    </row>
    <row r="1044917" s="53" customFormat="1" spans="7:7">
      <c r="G1044917" s="55"/>
    </row>
    <row r="1044918" s="53" customFormat="1" spans="7:7">
      <c r="G1044918" s="55"/>
    </row>
    <row r="1044919" s="53" customFormat="1" spans="7:7">
      <c r="G1044919" s="55"/>
    </row>
    <row r="1044920" s="53" customFormat="1" spans="7:7">
      <c r="G1044920" s="55"/>
    </row>
    <row r="1044921" s="53" customFormat="1" spans="7:7">
      <c r="G1044921" s="55"/>
    </row>
    <row r="1044922" s="53" customFormat="1" spans="7:7">
      <c r="G1044922" s="55"/>
    </row>
    <row r="1044923" s="53" customFormat="1" spans="7:7">
      <c r="G1044923" s="55"/>
    </row>
    <row r="1044924" s="53" customFormat="1" spans="7:7">
      <c r="G1044924" s="55"/>
    </row>
    <row r="1044925" s="53" customFormat="1" spans="7:7">
      <c r="G1044925" s="55"/>
    </row>
    <row r="1044926" s="53" customFormat="1" spans="7:7">
      <c r="G1044926" s="55"/>
    </row>
    <row r="1044927" s="53" customFormat="1" spans="7:7">
      <c r="G1044927" s="55"/>
    </row>
    <row r="1044928" s="53" customFormat="1" spans="7:7">
      <c r="G1044928" s="55"/>
    </row>
    <row r="1044929" s="53" customFormat="1" spans="7:7">
      <c r="G1044929" s="55"/>
    </row>
    <row r="1044930" s="53" customFormat="1" spans="7:7">
      <c r="G1044930" s="55"/>
    </row>
    <row r="1044931" s="53" customFormat="1" spans="7:7">
      <c r="G1044931" s="55"/>
    </row>
    <row r="1044932" s="53" customFormat="1" spans="7:7">
      <c r="G1044932" s="55"/>
    </row>
    <row r="1044933" s="53" customFormat="1" spans="7:7">
      <c r="G1044933" s="55"/>
    </row>
    <row r="1044934" s="53" customFormat="1" spans="7:7">
      <c r="G1044934" s="55"/>
    </row>
    <row r="1044935" s="53" customFormat="1" spans="7:7">
      <c r="G1044935" s="55"/>
    </row>
    <row r="1044936" s="53" customFormat="1" spans="7:7">
      <c r="G1044936" s="55"/>
    </row>
    <row r="1044937" s="53" customFormat="1" spans="7:7">
      <c r="G1044937" s="55"/>
    </row>
    <row r="1044938" s="53" customFormat="1" spans="7:7">
      <c r="G1044938" s="55"/>
    </row>
    <row r="1044939" s="53" customFormat="1" spans="7:7">
      <c r="G1044939" s="55"/>
    </row>
    <row r="1044940" s="53" customFormat="1" spans="7:7">
      <c r="G1044940" s="55"/>
    </row>
    <row r="1044941" s="53" customFormat="1" spans="7:7">
      <c r="G1044941" s="55"/>
    </row>
    <row r="1044942" s="53" customFormat="1" spans="7:7">
      <c r="G1044942" s="55"/>
    </row>
    <row r="1044943" s="53" customFormat="1" spans="7:7">
      <c r="G1044943" s="55"/>
    </row>
    <row r="1044944" s="53" customFormat="1" spans="7:7">
      <c r="G1044944" s="55"/>
    </row>
    <row r="1044945" s="53" customFormat="1" spans="7:7">
      <c r="G1044945" s="55"/>
    </row>
    <row r="1044946" s="53" customFormat="1" spans="7:7">
      <c r="G1044946" s="55"/>
    </row>
    <row r="1044947" s="53" customFormat="1" spans="7:7">
      <c r="G1044947" s="55"/>
    </row>
    <row r="1044948" s="53" customFormat="1" spans="7:7">
      <c r="G1044948" s="55"/>
    </row>
    <row r="1044949" s="53" customFormat="1" spans="7:7">
      <c r="G1044949" s="55"/>
    </row>
    <row r="1044950" s="53" customFormat="1" spans="7:7">
      <c r="G1044950" s="55"/>
    </row>
    <row r="1044951" s="53" customFormat="1" spans="7:7">
      <c r="G1044951" s="55"/>
    </row>
    <row r="1044952" s="53" customFormat="1" spans="7:7">
      <c r="G1044952" s="55"/>
    </row>
    <row r="1044953" s="53" customFormat="1" spans="7:7">
      <c r="G1044953" s="55"/>
    </row>
    <row r="1044954" s="53" customFormat="1" spans="7:7">
      <c r="G1044954" s="55"/>
    </row>
    <row r="1044955" s="53" customFormat="1" spans="7:7">
      <c r="G1044955" s="55"/>
    </row>
    <row r="1044956" s="53" customFormat="1" spans="7:7">
      <c r="G1044956" s="55"/>
    </row>
    <row r="1044957" s="53" customFormat="1" spans="7:7">
      <c r="G1044957" s="55"/>
    </row>
    <row r="1044958" s="53" customFormat="1" spans="7:7">
      <c r="G1044958" s="55"/>
    </row>
    <row r="1044959" s="53" customFormat="1" spans="7:7">
      <c r="G1044959" s="55"/>
    </row>
    <row r="1044960" s="53" customFormat="1" spans="7:7">
      <c r="G1044960" s="55"/>
    </row>
    <row r="1044961" s="53" customFormat="1" spans="7:7">
      <c r="G1044961" s="55"/>
    </row>
    <row r="1044962" s="53" customFormat="1" spans="7:7">
      <c r="G1044962" s="55"/>
    </row>
    <row r="1044963" s="53" customFormat="1" spans="7:7">
      <c r="G1044963" s="55"/>
    </row>
    <row r="1044964" s="53" customFormat="1" spans="7:7">
      <c r="G1044964" s="55"/>
    </row>
    <row r="1044965" s="53" customFormat="1" spans="7:7">
      <c r="G1044965" s="55"/>
    </row>
    <row r="1044966" s="53" customFormat="1" spans="7:7">
      <c r="G1044966" s="55"/>
    </row>
    <row r="1044967" s="53" customFormat="1" spans="7:7">
      <c r="G1044967" s="55"/>
    </row>
    <row r="1044968" s="53" customFormat="1" spans="7:7">
      <c r="G1044968" s="55"/>
    </row>
    <row r="1044969" s="53" customFormat="1" spans="7:7">
      <c r="G1044969" s="55"/>
    </row>
    <row r="1044970" s="53" customFormat="1" spans="7:7">
      <c r="G1044970" s="55"/>
    </row>
    <row r="1044971" s="53" customFormat="1" spans="7:7">
      <c r="G1044971" s="55"/>
    </row>
    <row r="1044972" s="53" customFormat="1" spans="7:7">
      <c r="G1044972" s="55"/>
    </row>
    <row r="1044973" s="53" customFormat="1" spans="7:7">
      <c r="G1044973" s="55"/>
    </row>
    <row r="1044974" s="53" customFormat="1" spans="7:7">
      <c r="G1044974" s="55"/>
    </row>
    <row r="1044975" s="53" customFormat="1" spans="7:7">
      <c r="G1044975" s="55"/>
    </row>
    <row r="1044976" s="53" customFormat="1" spans="7:7">
      <c r="G1044976" s="55"/>
    </row>
    <row r="1044977" s="53" customFormat="1" spans="7:7">
      <c r="G1044977" s="55"/>
    </row>
    <row r="1044978" s="53" customFormat="1" spans="7:7">
      <c r="G1044978" s="55"/>
    </row>
    <row r="1044979" s="53" customFormat="1" spans="7:7">
      <c r="G1044979" s="55"/>
    </row>
    <row r="1044980" s="53" customFormat="1" spans="7:7">
      <c r="G1044980" s="55"/>
    </row>
    <row r="1044981" s="53" customFormat="1" spans="7:7">
      <c r="G1044981" s="55"/>
    </row>
    <row r="1044982" s="53" customFormat="1" spans="7:7">
      <c r="G1044982" s="55"/>
    </row>
    <row r="1044983" s="53" customFormat="1" spans="7:7">
      <c r="G1044983" s="55"/>
    </row>
    <row r="1044984" s="53" customFormat="1" spans="7:7">
      <c r="G1044984" s="55"/>
    </row>
    <row r="1044985" s="53" customFormat="1" spans="7:7">
      <c r="G1044985" s="55"/>
    </row>
    <row r="1044986" s="53" customFormat="1" spans="7:7">
      <c r="G1044986" s="55"/>
    </row>
    <row r="1044987" s="53" customFormat="1" spans="7:7">
      <c r="G1044987" s="55"/>
    </row>
    <row r="1044988" s="53" customFormat="1" spans="7:7">
      <c r="G1044988" s="55"/>
    </row>
    <row r="1044989" s="53" customFormat="1" spans="7:7">
      <c r="G1044989" s="55"/>
    </row>
    <row r="1044990" s="53" customFormat="1" spans="7:7">
      <c r="G1044990" s="55"/>
    </row>
    <row r="1044991" s="53" customFormat="1" spans="7:7">
      <c r="G1044991" s="55"/>
    </row>
    <row r="1044992" s="53" customFormat="1" spans="7:7">
      <c r="G1044992" s="55"/>
    </row>
    <row r="1044993" s="53" customFormat="1" spans="7:7">
      <c r="G1044993" s="55"/>
    </row>
    <row r="1044994" s="53" customFormat="1" spans="7:7">
      <c r="G1044994" s="55"/>
    </row>
    <row r="1044995" s="53" customFormat="1" spans="7:7">
      <c r="G1044995" s="55"/>
    </row>
    <row r="1044996" s="53" customFormat="1" spans="7:7">
      <c r="G1044996" s="55"/>
    </row>
    <row r="1044997" s="53" customFormat="1" spans="7:7">
      <c r="G1044997" s="55"/>
    </row>
    <row r="1044998" s="53" customFormat="1" spans="7:7">
      <c r="G1044998" s="55"/>
    </row>
    <row r="1044999" s="53" customFormat="1" spans="7:7">
      <c r="G1044999" s="55"/>
    </row>
    <row r="1045000" s="53" customFormat="1" spans="7:7">
      <c r="G1045000" s="55"/>
    </row>
    <row r="1045001" s="53" customFormat="1" spans="7:7">
      <c r="G1045001" s="55"/>
    </row>
    <row r="1045002" s="53" customFormat="1" spans="7:7">
      <c r="G1045002" s="55"/>
    </row>
    <row r="1045003" s="53" customFormat="1" spans="7:7">
      <c r="G1045003" s="55"/>
    </row>
    <row r="1045004" s="53" customFormat="1" spans="7:7">
      <c r="G1045004" s="55"/>
    </row>
    <row r="1045005" s="53" customFormat="1" spans="7:7">
      <c r="G1045005" s="55"/>
    </row>
    <row r="1045006" s="53" customFormat="1" spans="7:7">
      <c r="G1045006" s="55"/>
    </row>
    <row r="1045007" s="53" customFormat="1" spans="7:7">
      <c r="G1045007" s="55"/>
    </row>
    <row r="1045008" s="53" customFormat="1" spans="7:7">
      <c r="G1045008" s="55"/>
    </row>
    <row r="1045009" s="53" customFormat="1" spans="7:7">
      <c r="G1045009" s="55"/>
    </row>
    <row r="1045010" s="53" customFormat="1" spans="7:7">
      <c r="G1045010" s="55"/>
    </row>
    <row r="1045011" s="53" customFormat="1" spans="7:7">
      <c r="G1045011" s="55"/>
    </row>
    <row r="1045012" s="53" customFormat="1" spans="7:7">
      <c r="G1045012" s="55"/>
    </row>
    <row r="1045013" s="53" customFormat="1" spans="7:7">
      <c r="G1045013" s="55"/>
    </row>
    <row r="1045014" s="53" customFormat="1" spans="7:7">
      <c r="G1045014" s="55"/>
    </row>
    <row r="1045015" s="53" customFormat="1" spans="7:7">
      <c r="G1045015" s="55"/>
    </row>
    <row r="1045016" s="53" customFormat="1" spans="7:7">
      <c r="G1045016" s="55"/>
    </row>
    <row r="1045017" s="53" customFormat="1" spans="7:7">
      <c r="G1045017" s="55"/>
    </row>
    <row r="1045018" s="53" customFormat="1" spans="7:7">
      <c r="G1045018" s="55"/>
    </row>
    <row r="1045019" s="53" customFormat="1" spans="7:7">
      <c r="G1045019" s="55"/>
    </row>
    <row r="1045020" s="53" customFormat="1" spans="7:7">
      <c r="G1045020" s="55"/>
    </row>
    <row r="1045021" s="53" customFormat="1" spans="7:7">
      <c r="G1045021" s="55"/>
    </row>
    <row r="1045022" s="53" customFormat="1" spans="7:7">
      <c r="G1045022" s="55"/>
    </row>
    <row r="1045023" s="53" customFormat="1" spans="7:7">
      <c r="G1045023" s="55"/>
    </row>
    <row r="1045024" s="53" customFormat="1" spans="7:7">
      <c r="G1045024" s="55"/>
    </row>
    <row r="1045025" s="53" customFormat="1" spans="7:7">
      <c r="G1045025" s="55"/>
    </row>
    <row r="1045026" s="53" customFormat="1" spans="7:7">
      <c r="G1045026" s="55"/>
    </row>
    <row r="1045027" s="53" customFormat="1" spans="7:7">
      <c r="G1045027" s="55"/>
    </row>
    <row r="1045028" s="53" customFormat="1" spans="7:7">
      <c r="G1045028" s="55"/>
    </row>
    <row r="1045029" s="53" customFormat="1" spans="7:7">
      <c r="G1045029" s="55"/>
    </row>
    <row r="1045030" s="53" customFormat="1" spans="7:7">
      <c r="G1045030" s="55"/>
    </row>
    <row r="1045031" s="53" customFormat="1" spans="7:7">
      <c r="G1045031" s="55"/>
    </row>
    <row r="1045032" s="53" customFormat="1" spans="7:7">
      <c r="G1045032" s="55"/>
    </row>
    <row r="1045033" s="53" customFormat="1" spans="7:7">
      <c r="G1045033" s="55"/>
    </row>
    <row r="1045034" s="53" customFormat="1" spans="7:7">
      <c r="G1045034" s="55"/>
    </row>
    <row r="1045035" s="53" customFormat="1" spans="7:7">
      <c r="G1045035" s="55"/>
    </row>
    <row r="1045036" s="53" customFormat="1" spans="7:7">
      <c r="G1045036" s="55"/>
    </row>
    <row r="1045037" s="53" customFormat="1" spans="7:7">
      <c r="G1045037" s="55"/>
    </row>
    <row r="1045038" s="53" customFormat="1" spans="7:7">
      <c r="G1045038" s="55"/>
    </row>
    <row r="1045039" s="53" customFormat="1" spans="7:7">
      <c r="G1045039" s="55"/>
    </row>
    <row r="1045040" s="53" customFormat="1" spans="7:7">
      <c r="G1045040" s="55"/>
    </row>
    <row r="1045041" s="53" customFormat="1" spans="7:7">
      <c r="G1045041" s="55"/>
    </row>
    <row r="1045042" s="53" customFormat="1" spans="7:7">
      <c r="G1045042" s="55"/>
    </row>
    <row r="1045043" s="53" customFormat="1" spans="7:7">
      <c r="G1045043" s="55"/>
    </row>
    <row r="1045044" s="53" customFormat="1" spans="7:7">
      <c r="G1045044" s="55"/>
    </row>
    <row r="1045045" s="53" customFormat="1" spans="7:7">
      <c r="G1045045" s="55"/>
    </row>
    <row r="1045046" s="53" customFormat="1" spans="7:7">
      <c r="G1045046" s="55"/>
    </row>
    <row r="1045047" s="53" customFormat="1" spans="7:7">
      <c r="G1045047" s="55"/>
    </row>
    <row r="1045048" s="53" customFormat="1" spans="7:7">
      <c r="G1045048" s="55"/>
    </row>
    <row r="1045049" s="53" customFormat="1" spans="7:7">
      <c r="G1045049" s="55"/>
    </row>
    <row r="1045050" s="53" customFormat="1" spans="7:7">
      <c r="G1045050" s="55"/>
    </row>
    <row r="1045051" s="53" customFormat="1" spans="7:7">
      <c r="G1045051" s="55"/>
    </row>
    <row r="1045052" s="53" customFormat="1" spans="7:7">
      <c r="G1045052" s="55"/>
    </row>
    <row r="1045053" s="53" customFormat="1" spans="7:7">
      <c r="G1045053" s="55"/>
    </row>
    <row r="1045054" s="53" customFormat="1" spans="7:7">
      <c r="G1045054" s="55"/>
    </row>
    <row r="1045055" s="53" customFormat="1" spans="7:7">
      <c r="G1045055" s="55"/>
    </row>
    <row r="1045056" s="53" customFormat="1" spans="7:7">
      <c r="G1045056" s="55"/>
    </row>
    <row r="1045057" s="53" customFormat="1" spans="7:7">
      <c r="G1045057" s="55"/>
    </row>
    <row r="1045058" s="53" customFormat="1" spans="7:7">
      <c r="G1045058" s="55"/>
    </row>
    <row r="1045059" s="53" customFormat="1" spans="7:7">
      <c r="G1045059" s="55"/>
    </row>
    <row r="1045060" s="53" customFormat="1" spans="7:7">
      <c r="G1045060" s="55"/>
    </row>
    <row r="1045061" s="53" customFormat="1" spans="7:7">
      <c r="G1045061" s="55"/>
    </row>
    <row r="1045062" s="53" customFormat="1" spans="7:7">
      <c r="G1045062" s="55"/>
    </row>
    <row r="1045063" s="53" customFormat="1" spans="7:7">
      <c r="G1045063" s="55"/>
    </row>
    <row r="1045064" s="53" customFormat="1" spans="7:7">
      <c r="G1045064" s="55"/>
    </row>
    <row r="1045065" s="53" customFormat="1" spans="7:7">
      <c r="G1045065" s="55"/>
    </row>
    <row r="1045066" s="53" customFormat="1" spans="7:7">
      <c r="G1045066" s="55"/>
    </row>
    <row r="1045067" s="53" customFormat="1" spans="7:7">
      <c r="G1045067" s="55"/>
    </row>
    <row r="1045068" s="53" customFormat="1" spans="7:7">
      <c r="G1045068" s="55"/>
    </row>
    <row r="1045069" s="53" customFormat="1" spans="7:7">
      <c r="G1045069" s="55"/>
    </row>
    <row r="1045070" s="53" customFormat="1" spans="7:7">
      <c r="G1045070" s="55"/>
    </row>
    <row r="1045071" s="53" customFormat="1" spans="7:7">
      <c r="G1045071" s="55"/>
    </row>
    <row r="1045072" s="53" customFormat="1" spans="7:7">
      <c r="G1045072" s="55"/>
    </row>
    <row r="1045073" s="53" customFormat="1" spans="7:7">
      <c r="G1045073" s="55"/>
    </row>
    <row r="1045074" s="53" customFormat="1" spans="7:7">
      <c r="G1045074" s="55"/>
    </row>
    <row r="1045075" s="53" customFormat="1" spans="7:7">
      <c r="G1045075" s="55"/>
    </row>
    <row r="1045076" s="53" customFormat="1" spans="7:7">
      <c r="G1045076" s="55"/>
    </row>
    <row r="1045077" s="53" customFormat="1" spans="7:7">
      <c r="G1045077" s="55"/>
    </row>
    <row r="1045078" s="53" customFormat="1" spans="7:7">
      <c r="G1045078" s="55"/>
    </row>
    <row r="1045079" s="53" customFormat="1" spans="7:7">
      <c r="G1045079" s="55"/>
    </row>
    <row r="1045080" s="53" customFormat="1" spans="7:7">
      <c r="G1045080" s="55"/>
    </row>
    <row r="1045081" s="53" customFormat="1" spans="7:7">
      <c r="G1045081" s="55"/>
    </row>
    <row r="1045082" s="53" customFormat="1" spans="7:7">
      <c r="G1045082" s="55"/>
    </row>
    <row r="1045083" s="53" customFormat="1" spans="7:7">
      <c r="G1045083" s="55"/>
    </row>
    <row r="1045084" s="53" customFormat="1" spans="7:7">
      <c r="G1045084" s="55"/>
    </row>
    <row r="1045085" s="53" customFormat="1" spans="7:7">
      <c r="G1045085" s="55"/>
    </row>
    <row r="1045086" s="53" customFormat="1" spans="7:7">
      <c r="G1045086" s="55"/>
    </row>
    <row r="1045087" s="53" customFormat="1" spans="7:7">
      <c r="G1045087" s="55"/>
    </row>
    <row r="1045088" s="53" customFormat="1" spans="7:7">
      <c r="G1045088" s="55"/>
    </row>
    <row r="1045089" s="53" customFormat="1" spans="7:7">
      <c r="G1045089" s="55"/>
    </row>
    <row r="1045090" s="53" customFormat="1" spans="7:7">
      <c r="G1045090" s="55"/>
    </row>
    <row r="1045091" s="53" customFormat="1" spans="7:7">
      <c r="G1045091" s="55"/>
    </row>
    <row r="1045092" s="53" customFormat="1" spans="7:7">
      <c r="G1045092" s="55"/>
    </row>
    <row r="1045093" s="53" customFormat="1" spans="7:7">
      <c r="G1045093" s="55"/>
    </row>
    <row r="1045094" s="53" customFormat="1" spans="7:7">
      <c r="G1045094" s="55"/>
    </row>
    <row r="1045095" s="53" customFormat="1" spans="7:7">
      <c r="G1045095" s="55"/>
    </row>
    <row r="1045096" s="53" customFormat="1" spans="7:7">
      <c r="G1045096" s="55"/>
    </row>
    <row r="1045097" s="53" customFormat="1" spans="7:7">
      <c r="G1045097" s="55"/>
    </row>
    <row r="1045098" s="53" customFormat="1" spans="7:7">
      <c r="G1045098" s="55"/>
    </row>
    <row r="1045099" s="53" customFormat="1" spans="7:7">
      <c r="G1045099" s="55"/>
    </row>
    <row r="1045100" s="53" customFormat="1" spans="7:7">
      <c r="G1045100" s="55"/>
    </row>
    <row r="1045101" s="53" customFormat="1" spans="7:7">
      <c r="G1045101" s="55"/>
    </row>
    <row r="1045102" s="53" customFormat="1" spans="7:7">
      <c r="G1045102" s="55"/>
    </row>
    <row r="1045103" s="53" customFormat="1" spans="7:7">
      <c r="G1045103" s="55"/>
    </row>
    <row r="1045104" s="53" customFormat="1" spans="7:7">
      <c r="G1045104" s="55"/>
    </row>
    <row r="1045105" s="53" customFormat="1" spans="7:7">
      <c r="G1045105" s="55"/>
    </row>
    <row r="1045106" s="53" customFormat="1" spans="7:7">
      <c r="G1045106" s="55"/>
    </row>
    <row r="1045107" s="53" customFormat="1" spans="7:7">
      <c r="G1045107" s="55"/>
    </row>
    <row r="1045108" s="53" customFormat="1" spans="7:7">
      <c r="G1045108" s="55"/>
    </row>
    <row r="1045109" s="53" customFormat="1" spans="7:7">
      <c r="G1045109" s="55"/>
    </row>
    <row r="1045110" s="53" customFormat="1" spans="7:7">
      <c r="G1045110" s="55"/>
    </row>
    <row r="1045111" s="53" customFormat="1" spans="7:7">
      <c r="G1045111" s="55"/>
    </row>
    <row r="1045112" s="53" customFormat="1" spans="7:7">
      <c r="G1045112" s="55"/>
    </row>
    <row r="1045113" s="53" customFormat="1" spans="7:7">
      <c r="G1045113" s="55"/>
    </row>
    <row r="1045114" s="53" customFormat="1" spans="7:7">
      <c r="G1045114" s="55"/>
    </row>
    <row r="1045115" s="53" customFormat="1" spans="7:7">
      <c r="G1045115" s="55"/>
    </row>
    <row r="1045116" s="53" customFormat="1" spans="7:7">
      <c r="G1045116" s="55"/>
    </row>
    <row r="1045117" s="53" customFormat="1" spans="7:7">
      <c r="G1045117" s="55"/>
    </row>
    <row r="1045118" s="53" customFormat="1" spans="7:7">
      <c r="G1045118" s="55"/>
    </row>
    <row r="1045119" s="53" customFormat="1" spans="7:7">
      <c r="G1045119" s="55"/>
    </row>
    <row r="1045120" s="53" customFormat="1" spans="7:7">
      <c r="G1045120" s="55"/>
    </row>
    <row r="1045121" s="53" customFormat="1" spans="7:7">
      <c r="G1045121" s="55"/>
    </row>
    <row r="1045122" s="53" customFormat="1" spans="7:7">
      <c r="G1045122" s="55"/>
    </row>
    <row r="1045123" s="53" customFormat="1" spans="7:7">
      <c r="G1045123" s="55"/>
    </row>
    <row r="1045124" s="53" customFormat="1" spans="7:7">
      <c r="G1045124" s="55"/>
    </row>
    <row r="1045125" s="53" customFormat="1" spans="7:7">
      <c r="G1045125" s="55"/>
    </row>
    <row r="1045126" s="53" customFormat="1" spans="7:7">
      <c r="G1045126" s="55"/>
    </row>
    <row r="1045127" s="53" customFormat="1" spans="7:7">
      <c r="G1045127" s="55"/>
    </row>
    <row r="1045128" s="53" customFormat="1" spans="7:7">
      <c r="G1045128" s="55"/>
    </row>
    <row r="1045129" s="53" customFormat="1" spans="7:7">
      <c r="G1045129" s="55"/>
    </row>
    <row r="1045130" s="53" customFormat="1" spans="7:7">
      <c r="G1045130" s="55"/>
    </row>
    <row r="1045131" s="53" customFormat="1" spans="7:7">
      <c r="G1045131" s="55"/>
    </row>
    <row r="1045132" s="53" customFormat="1" spans="7:7">
      <c r="G1045132" s="55"/>
    </row>
    <row r="1045133" s="53" customFormat="1" spans="7:7">
      <c r="G1045133" s="55"/>
    </row>
    <row r="1045134" s="53" customFormat="1" spans="7:7">
      <c r="G1045134" s="55"/>
    </row>
    <row r="1045135" s="53" customFormat="1" spans="7:7">
      <c r="G1045135" s="55"/>
    </row>
    <row r="1045136" s="53" customFormat="1" spans="7:7">
      <c r="G1045136" s="55"/>
    </row>
    <row r="1045137" s="53" customFormat="1" spans="7:7">
      <c r="G1045137" s="55"/>
    </row>
    <row r="1045138" s="53" customFormat="1" spans="7:7">
      <c r="G1045138" s="55"/>
    </row>
    <row r="1045139" s="53" customFormat="1" spans="7:7">
      <c r="G1045139" s="55"/>
    </row>
    <row r="1045140" s="53" customFormat="1" spans="7:7">
      <c r="G1045140" s="55"/>
    </row>
    <row r="1045141" s="53" customFormat="1" spans="7:7">
      <c r="G1045141" s="55"/>
    </row>
    <row r="1045142" s="53" customFormat="1" spans="7:7">
      <c r="G1045142" s="55"/>
    </row>
    <row r="1045143" s="53" customFormat="1" spans="7:7">
      <c r="G1045143" s="55"/>
    </row>
    <row r="1045144" s="53" customFormat="1" spans="7:7">
      <c r="G1045144" s="55"/>
    </row>
    <row r="1045145" s="53" customFormat="1" spans="7:7">
      <c r="G1045145" s="55"/>
    </row>
    <row r="1045146" s="53" customFormat="1" spans="7:7">
      <c r="G1045146" s="55"/>
    </row>
    <row r="1045147" s="53" customFormat="1" spans="7:7">
      <c r="G1045147" s="55"/>
    </row>
    <row r="1045148" s="53" customFormat="1" spans="7:7">
      <c r="G1045148" s="55"/>
    </row>
    <row r="1045149" s="53" customFormat="1" spans="7:7">
      <c r="G1045149" s="55"/>
    </row>
    <row r="1045150" s="53" customFormat="1" spans="7:7">
      <c r="G1045150" s="55"/>
    </row>
    <row r="1045151" s="53" customFormat="1" spans="7:7">
      <c r="G1045151" s="55"/>
    </row>
    <row r="1045152" s="53" customFormat="1" spans="7:7">
      <c r="G1045152" s="55"/>
    </row>
    <row r="1045153" s="53" customFormat="1" spans="7:7">
      <c r="G1045153" s="55"/>
    </row>
    <row r="1045154" s="53" customFormat="1" spans="7:7">
      <c r="G1045154" s="55"/>
    </row>
    <row r="1045155" s="53" customFormat="1" spans="7:7">
      <c r="G1045155" s="55"/>
    </row>
    <row r="1045156" s="53" customFormat="1" spans="7:7">
      <c r="G1045156" s="55"/>
    </row>
    <row r="1045157" s="53" customFormat="1" spans="7:7">
      <c r="G1045157" s="55"/>
    </row>
    <row r="1045158" s="53" customFormat="1" spans="7:7">
      <c r="G1045158" s="55"/>
    </row>
    <row r="1045159" s="53" customFormat="1" spans="7:7">
      <c r="G1045159" s="55"/>
    </row>
    <row r="1045160" s="53" customFormat="1" spans="7:7">
      <c r="G1045160" s="55"/>
    </row>
    <row r="1045161" s="53" customFormat="1" spans="7:7">
      <c r="G1045161" s="55"/>
    </row>
    <row r="1045162" s="53" customFormat="1" spans="7:7">
      <c r="G1045162" s="55"/>
    </row>
    <row r="1045163" s="53" customFormat="1" spans="7:7">
      <c r="G1045163" s="55"/>
    </row>
    <row r="1045164" s="53" customFormat="1" spans="7:7">
      <c r="G1045164" s="55"/>
    </row>
    <row r="1045165" s="53" customFormat="1" spans="7:7">
      <c r="G1045165" s="55"/>
    </row>
    <row r="1045166" s="53" customFormat="1" spans="7:7">
      <c r="G1045166" s="55"/>
    </row>
    <row r="1045167" s="53" customFormat="1" spans="7:7">
      <c r="G1045167" s="55"/>
    </row>
    <row r="1045168" s="53" customFormat="1" spans="7:7">
      <c r="G1045168" s="55"/>
    </row>
    <row r="1045169" s="53" customFormat="1" spans="7:7">
      <c r="G1045169" s="55"/>
    </row>
    <row r="1045170" s="53" customFormat="1" spans="7:7">
      <c r="G1045170" s="55"/>
    </row>
    <row r="1045171" s="53" customFormat="1" spans="7:7">
      <c r="G1045171" s="55"/>
    </row>
    <row r="1045172" s="53" customFormat="1" spans="7:7">
      <c r="G1045172" s="55"/>
    </row>
    <row r="1045173" s="53" customFormat="1" spans="7:7">
      <c r="G1045173" s="55"/>
    </row>
    <row r="1045174" s="53" customFormat="1" spans="7:7">
      <c r="G1045174" s="55"/>
    </row>
    <row r="1045175" s="53" customFormat="1" spans="7:7">
      <c r="G1045175" s="55"/>
    </row>
    <row r="1045176" s="53" customFormat="1" spans="7:7">
      <c r="G1045176" s="55"/>
    </row>
    <row r="1045177" s="53" customFormat="1" spans="7:7">
      <c r="G1045177" s="55"/>
    </row>
    <row r="1045178" s="53" customFormat="1" spans="7:7">
      <c r="G1045178" s="55"/>
    </row>
    <row r="1045179" s="53" customFormat="1" spans="7:7">
      <c r="G1045179" s="55"/>
    </row>
    <row r="1045180" s="53" customFormat="1" spans="7:7">
      <c r="G1045180" s="55"/>
    </row>
    <row r="1045181" s="53" customFormat="1" spans="7:7">
      <c r="G1045181" s="55"/>
    </row>
    <row r="1045182" s="53" customFormat="1" spans="7:7">
      <c r="G1045182" s="55"/>
    </row>
    <row r="1045183" s="53" customFormat="1" spans="7:7">
      <c r="G1045183" s="55"/>
    </row>
    <row r="1045184" s="53" customFormat="1" spans="7:7">
      <c r="G1045184" s="55"/>
    </row>
    <row r="1045185" s="53" customFormat="1" spans="7:7">
      <c r="G1045185" s="55"/>
    </row>
    <row r="1045186" s="53" customFormat="1" spans="7:7">
      <c r="G1045186" s="55"/>
    </row>
    <row r="1045187" s="53" customFormat="1" spans="7:7">
      <c r="G1045187" s="55"/>
    </row>
    <row r="1045188" s="53" customFormat="1" spans="7:7">
      <c r="G1045188" s="55"/>
    </row>
    <row r="1045189" s="53" customFormat="1" spans="7:7">
      <c r="G1045189" s="55"/>
    </row>
    <row r="1045190" s="53" customFormat="1" spans="7:7">
      <c r="G1045190" s="55"/>
    </row>
    <row r="1045191" s="53" customFormat="1" spans="7:7">
      <c r="G1045191" s="55"/>
    </row>
    <row r="1045192" s="53" customFormat="1" spans="7:7">
      <c r="G1045192" s="55"/>
    </row>
    <row r="1045193" s="53" customFormat="1" spans="7:7">
      <c r="G1045193" s="55"/>
    </row>
    <row r="1045194" s="53" customFormat="1" spans="7:7">
      <c r="G1045194" s="55"/>
    </row>
    <row r="1045195" s="53" customFormat="1" spans="7:7">
      <c r="G1045195" s="55"/>
    </row>
    <row r="1045196" s="53" customFormat="1" spans="7:7">
      <c r="G1045196" s="55"/>
    </row>
    <row r="1045197" s="53" customFormat="1" spans="7:7">
      <c r="G1045197" s="55"/>
    </row>
    <row r="1045198" s="53" customFormat="1" spans="7:7">
      <c r="G1045198" s="55"/>
    </row>
    <row r="1045199" s="53" customFormat="1" spans="7:7">
      <c r="G1045199" s="55"/>
    </row>
    <row r="1045200" s="53" customFormat="1" spans="7:7">
      <c r="G1045200" s="55"/>
    </row>
    <row r="1045201" s="53" customFormat="1" spans="7:7">
      <c r="G1045201" s="55"/>
    </row>
    <row r="1045202" s="53" customFormat="1" spans="7:7">
      <c r="G1045202" s="55"/>
    </row>
    <row r="1045203" s="53" customFormat="1" spans="7:7">
      <c r="G1045203" s="55"/>
    </row>
    <row r="1045204" s="53" customFormat="1" spans="7:7">
      <c r="G1045204" s="55"/>
    </row>
    <row r="1045205" s="53" customFormat="1" spans="7:7">
      <c r="G1045205" s="55"/>
    </row>
    <row r="1045206" s="53" customFormat="1" spans="7:7">
      <c r="G1045206" s="55"/>
    </row>
    <row r="1045207" s="53" customFormat="1" spans="7:7">
      <c r="G1045207" s="55"/>
    </row>
    <row r="1045208" s="53" customFormat="1" spans="7:7">
      <c r="G1045208" s="55"/>
    </row>
    <row r="1045209" s="53" customFormat="1" spans="7:7">
      <c r="G1045209" s="55"/>
    </row>
    <row r="1045210" s="53" customFormat="1" spans="7:7">
      <c r="G1045210" s="55"/>
    </row>
    <row r="1045211" s="53" customFormat="1" spans="7:7">
      <c r="G1045211" s="55"/>
    </row>
    <row r="1045212" s="53" customFormat="1" spans="7:7">
      <c r="G1045212" s="55"/>
    </row>
    <row r="1045213" s="53" customFormat="1" spans="7:7">
      <c r="G1045213" s="55"/>
    </row>
    <row r="1045214" s="53" customFormat="1" spans="7:7">
      <c r="G1045214" s="55"/>
    </row>
    <row r="1045215" s="53" customFormat="1" spans="7:7">
      <c r="G1045215" s="55"/>
    </row>
    <row r="1045216" s="53" customFormat="1" spans="7:7">
      <c r="G1045216" s="55"/>
    </row>
    <row r="1045217" s="53" customFormat="1" spans="7:7">
      <c r="G1045217" s="55"/>
    </row>
    <row r="1045218" s="53" customFormat="1" spans="7:7">
      <c r="G1045218" s="55"/>
    </row>
    <row r="1045219" s="53" customFormat="1" spans="7:7">
      <c r="G1045219" s="55"/>
    </row>
    <row r="1045220" s="53" customFormat="1" spans="7:7">
      <c r="G1045220" s="55"/>
    </row>
    <row r="1045221" s="53" customFormat="1" spans="7:7">
      <c r="G1045221" s="55"/>
    </row>
    <row r="1045222" s="53" customFormat="1" spans="7:7">
      <c r="G1045222" s="55"/>
    </row>
    <row r="1045223" s="53" customFormat="1" spans="7:7">
      <c r="G1045223" s="55"/>
    </row>
    <row r="1045224" s="53" customFormat="1" spans="7:7">
      <c r="G1045224" s="55"/>
    </row>
    <row r="1045225" s="53" customFormat="1" spans="7:7">
      <c r="G1045225" s="55"/>
    </row>
    <row r="1045226" s="53" customFormat="1" spans="7:7">
      <c r="G1045226" s="55"/>
    </row>
    <row r="1045227" s="53" customFormat="1" spans="7:7">
      <c r="G1045227" s="55"/>
    </row>
    <row r="1045228" s="53" customFormat="1" spans="7:7">
      <c r="G1045228" s="55"/>
    </row>
    <row r="1045229" s="53" customFormat="1" spans="7:7">
      <c r="G1045229" s="55"/>
    </row>
    <row r="1045230" s="53" customFormat="1" spans="7:7">
      <c r="G1045230" s="55"/>
    </row>
    <row r="1045231" s="53" customFormat="1" spans="7:7">
      <c r="G1045231" s="55"/>
    </row>
    <row r="1045232" s="53" customFormat="1" spans="7:7">
      <c r="G1045232" s="55"/>
    </row>
    <row r="1045233" s="53" customFormat="1" spans="7:7">
      <c r="G1045233" s="55"/>
    </row>
    <row r="1045234" s="53" customFormat="1" spans="7:7">
      <c r="G1045234" s="55"/>
    </row>
    <row r="1045235" s="53" customFormat="1" spans="7:7">
      <c r="G1045235" s="55"/>
    </row>
    <row r="1045236" s="53" customFormat="1" spans="7:7">
      <c r="G1045236" s="55"/>
    </row>
    <row r="1045237" s="53" customFormat="1" spans="7:7">
      <c r="G1045237" s="55"/>
    </row>
    <row r="1045238" s="53" customFormat="1" spans="7:7">
      <c r="G1045238" s="55"/>
    </row>
    <row r="1045239" s="53" customFormat="1" spans="7:7">
      <c r="G1045239" s="55"/>
    </row>
    <row r="1045240" s="53" customFormat="1" spans="7:7">
      <c r="G1045240" s="55"/>
    </row>
    <row r="1045241" s="53" customFormat="1" spans="7:7">
      <c r="G1045241" s="55"/>
    </row>
    <row r="1045242" s="53" customFormat="1" spans="7:7">
      <c r="G1045242" s="55"/>
    </row>
    <row r="1045243" s="53" customFormat="1" spans="7:7">
      <c r="G1045243" s="55"/>
    </row>
    <row r="1045244" s="53" customFormat="1" spans="7:7">
      <c r="G1045244" s="55"/>
    </row>
    <row r="1045245" s="53" customFormat="1" spans="7:7">
      <c r="G1045245" s="55"/>
    </row>
    <row r="1045246" s="53" customFormat="1" spans="7:7">
      <c r="G1045246" s="55"/>
    </row>
    <row r="1045247" s="53" customFormat="1" spans="7:7">
      <c r="G1045247" s="55"/>
    </row>
    <row r="1045248" s="53" customFormat="1" spans="7:7">
      <c r="G1045248" s="55"/>
    </row>
    <row r="1045249" s="53" customFormat="1" spans="7:7">
      <c r="G1045249" s="55"/>
    </row>
    <row r="1045250" s="53" customFormat="1" spans="7:7">
      <c r="G1045250" s="55"/>
    </row>
    <row r="1045251" s="53" customFormat="1" spans="7:7">
      <c r="G1045251" s="55"/>
    </row>
    <row r="1045252" s="53" customFormat="1" spans="7:7">
      <c r="G1045252" s="55"/>
    </row>
    <row r="1045253" s="53" customFormat="1" spans="7:7">
      <c r="G1045253" s="55"/>
    </row>
    <row r="1045254" s="53" customFormat="1" spans="7:7">
      <c r="G1045254" s="55"/>
    </row>
    <row r="1045255" s="53" customFormat="1" spans="7:7">
      <c r="G1045255" s="55"/>
    </row>
    <row r="1045256" s="53" customFormat="1" spans="7:7">
      <c r="G1045256" s="55"/>
    </row>
    <row r="1045257" s="53" customFormat="1" spans="7:7">
      <c r="G1045257" s="55"/>
    </row>
    <row r="1045258" s="53" customFormat="1" spans="7:7">
      <c r="G1045258" s="55"/>
    </row>
    <row r="1045259" s="53" customFormat="1" spans="7:7">
      <c r="G1045259" s="55"/>
    </row>
    <row r="1045260" s="53" customFormat="1" spans="7:7">
      <c r="G1045260" s="55"/>
    </row>
    <row r="1045261" s="53" customFormat="1" spans="7:7">
      <c r="G1045261" s="55"/>
    </row>
    <row r="1045262" s="53" customFormat="1" spans="7:7">
      <c r="G1045262" s="55"/>
    </row>
    <row r="1045263" s="53" customFormat="1" spans="7:7">
      <c r="G1045263" s="55"/>
    </row>
    <row r="1045264" s="53" customFormat="1" spans="7:7">
      <c r="G1045264" s="55"/>
    </row>
    <row r="1045265" s="53" customFormat="1" spans="7:7">
      <c r="G1045265" s="55"/>
    </row>
    <row r="1045266" s="53" customFormat="1" spans="7:7">
      <c r="G1045266" s="55"/>
    </row>
    <row r="1045267" s="53" customFormat="1" spans="7:7">
      <c r="G1045267" s="55"/>
    </row>
    <row r="1045268" s="53" customFormat="1" spans="7:7">
      <c r="G1045268" s="55"/>
    </row>
    <row r="1045269" s="53" customFormat="1" spans="7:7">
      <c r="G1045269" s="55"/>
    </row>
    <row r="1045270" s="53" customFormat="1" spans="7:7">
      <c r="G1045270" s="55"/>
    </row>
    <row r="1045271" s="53" customFormat="1" spans="7:7">
      <c r="G1045271" s="55"/>
    </row>
    <row r="1045272" s="53" customFormat="1" spans="7:7">
      <c r="G1045272" s="55"/>
    </row>
    <row r="1045273" s="53" customFormat="1" spans="7:7">
      <c r="G1045273" s="55"/>
    </row>
    <row r="1045274" s="53" customFormat="1" spans="7:7">
      <c r="G1045274" s="55"/>
    </row>
    <row r="1045275" s="53" customFormat="1" spans="7:7">
      <c r="G1045275" s="55"/>
    </row>
    <row r="1045276" s="53" customFormat="1" spans="7:7">
      <c r="G1045276" s="55"/>
    </row>
    <row r="1045277" s="53" customFormat="1" spans="7:7">
      <c r="G1045277" s="55"/>
    </row>
    <row r="1045278" s="53" customFormat="1" spans="7:7">
      <c r="G1045278" s="55"/>
    </row>
    <row r="1045279" s="53" customFormat="1" spans="7:7">
      <c r="G1045279" s="55"/>
    </row>
    <row r="1045280" s="53" customFormat="1" spans="7:7">
      <c r="G1045280" s="55"/>
    </row>
    <row r="1045281" s="53" customFormat="1" spans="7:7">
      <c r="G1045281" s="55"/>
    </row>
    <row r="1045282" s="53" customFormat="1" spans="7:7">
      <c r="G1045282" s="55"/>
    </row>
    <row r="1045283" s="53" customFormat="1" spans="7:7">
      <c r="G1045283" s="55"/>
    </row>
    <row r="1045284" s="53" customFormat="1" spans="7:7">
      <c r="G1045284" s="55"/>
    </row>
    <row r="1045285" s="53" customFormat="1" spans="7:7">
      <c r="G1045285" s="55"/>
    </row>
    <row r="1045286" s="53" customFormat="1" spans="7:7">
      <c r="G1045286" s="55"/>
    </row>
    <row r="1045287" s="53" customFormat="1" spans="7:7">
      <c r="G1045287" s="55"/>
    </row>
    <row r="1045288" s="53" customFormat="1" spans="7:7">
      <c r="G1045288" s="55"/>
    </row>
    <row r="1045289" s="53" customFormat="1" spans="7:7">
      <c r="G1045289" s="55"/>
    </row>
    <row r="1045290" s="53" customFormat="1" spans="7:7">
      <c r="G1045290" s="55"/>
    </row>
    <row r="1045291" s="53" customFormat="1" spans="7:7">
      <c r="G1045291" s="55"/>
    </row>
    <row r="1045292" s="53" customFormat="1" spans="7:7">
      <c r="G1045292" s="55"/>
    </row>
    <row r="1045293" s="53" customFormat="1" spans="7:7">
      <c r="G1045293" s="55"/>
    </row>
    <row r="1045294" s="53" customFormat="1" spans="7:7">
      <c r="G1045294" s="55"/>
    </row>
    <row r="1045295" s="53" customFormat="1" spans="7:7">
      <c r="G1045295" s="55"/>
    </row>
    <row r="1045296" s="53" customFormat="1" spans="7:7">
      <c r="G1045296" s="55"/>
    </row>
    <row r="1045297" s="53" customFormat="1" spans="7:7">
      <c r="G1045297" s="55"/>
    </row>
    <row r="1045298" s="53" customFormat="1" spans="7:7">
      <c r="G1045298" s="55"/>
    </row>
    <row r="1045299" s="53" customFormat="1" spans="7:7">
      <c r="G1045299" s="55"/>
    </row>
    <row r="1045300" s="53" customFormat="1" spans="7:7">
      <c r="G1045300" s="55"/>
    </row>
    <row r="1045301" s="53" customFormat="1" spans="7:7">
      <c r="G1045301" s="55"/>
    </row>
    <row r="1045302" s="53" customFormat="1" spans="7:7">
      <c r="G1045302" s="55"/>
    </row>
    <row r="1045303" s="53" customFormat="1" spans="7:7">
      <c r="G1045303" s="55"/>
    </row>
    <row r="1045304" s="53" customFormat="1" spans="7:7">
      <c r="G1045304" s="55"/>
    </row>
    <row r="1045305" s="53" customFormat="1" spans="7:7">
      <c r="G1045305" s="55"/>
    </row>
    <row r="1045306" s="53" customFormat="1" spans="7:7">
      <c r="G1045306" s="55"/>
    </row>
    <row r="1045307" s="53" customFormat="1" spans="7:7">
      <c r="G1045307" s="55"/>
    </row>
    <row r="1045308" s="53" customFormat="1" spans="7:7">
      <c r="G1045308" s="55"/>
    </row>
    <row r="1045309" s="53" customFormat="1" spans="7:7">
      <c r="G1045309" s="55"/>
    </row>
    <row r="1045310" s="53" customFormat="1" spans="7:7">
      <c r="G1045310" s="55"/>
    </row>
    <row r="1045311" s="53" customFormat="1" spans="7:7">
      <c r="G1045311" s="55"/>
    </row>
    <row r="1045312" s="53" customFormat="1" spans="7:7">
      <c r="G1045312" s="55"/>
    </row>
    <row r="1045313" s="53" customFormat="1" spans="7:7">
      <c r="G1045313" s="55"/>
    </row>
    <row r="1045314" s="53" customFormat="1" spans="7:7">
      <c r="G1045314" s="55"/>
    </row>
    <row r="1045315" s="53" customFormat="1" spans="7:7">
      <c r="G1045315" s="55"/>
    </row>
    <row r="1045316" s="53" customFormat="1" spans="7:7">
      <c r="G1045316" s="55"/>
    </row>
    <row r="1045317" s="53" customFormat="1" spans="7:7">
      <c r="G1045317" s="55"/>
    </row>
    <row r="1045318" s="53" customFormat="1" spans="7:7">
      <c r="G1045318" s="55"/>
    </row>
    <row r="1045319" s="53" customFormat="1" spans="7:7">
      <c r="G1045319" s="55"/>
    </row>
    <row r="1045320" s="53" customFormat="1" spans="7:7">
      <c r="G1045320" s="55"/>
    </row>
    <row r="1045321" s="53" customFormat="1" spans="7:7">
      <c r="G1045321" s="55"/>
    </row>
    <row r="1045322" s="53" customFormat="1" spans="7:7">
      <c r="G1045322" s="55"/>
    </row>
    <row r="1045323" s="53" customFormat="1" spans="7:7">
      <c r="G1045323" s="55"/>
    </row>
    <row r="1045324" s="53" customFormat="1" spans="7:7">
      <c r="G1045324" s="55"/>
    </row>
    <row r="1045325" s="53" customFormat="1" spans="7:7">
      <c r="G1045325" s="55"/>
    </row>
    <row r="1045326" s="53" customFormat="1" spans="7:7">
      <c r="G1045326" s="55"/>
    </row>
    <row r="1045327" s="53" customFormat="1" spans="7:7">
      <c r="G1045327" s="55"/>
    </row>
    <row r="1045328" s="53" customFormat="1" spans="7:7">
      <c r="G1045328" s="55"/>
    </row>
    <row r="1045329" s="53" customFormat="1" spans="7:7">
      <c r="G1045329" s="55"/>
    </row>
    <row r="1045330" s="53" customFormat="1" spans="7:7">
      <c r="G1045330" s="55"/>
    </row>
    <row r="1045331" s="53" customFormat="1" spans="7:7">
      <c r="G1045331" s="55"/>
    </row>
    <row r="1045332" s="53" customFormat="1" spans="7:7">
      <c r="G1045332" s="55"/>
    </row>
    <row r="1045333" s="53" customFormat="1" spans="7:7">
      <c r="G1045333" s="55"/>
    </row>
    <row r="1045334" s="53" customFormat="1" spans="7:7">
      <c r="G1045334" s="55"/>
    </row>
    <row r="1045335" s="53" customFormat="1" spans="7:7">
      <c r="G1045335" s="55"/>
    </row>
    <row r="1045336" s="53" customFormat="1" spans="7:7">
      <c r="G1045336" s="55"/>
    </row>
    <row r="1045337" s="53" customFormat="1" spans="7:7">
      <c r="G1045337" s="55"/>
    </row>
    <row r="1045338" s="53" customFormat="1" spans="7:7">
      <c r="G1045338" s="55"/>
    </row>
    <row r="1045339" s="53" customFormat="1" spans="7:7">
      <c r="G1045339" s="55"/>
    </row>
    <row r="1045340" s="53" customFormat="1" spans="7:7">
      <c r="G1045340" s="55"/>
    </row>
    <row r="1045341" s="53" customFormat="1" spans="7:7">
      <c r="G1045341" s="55"/>
    </row>
    <row r="1045342" s="53" customFormat="1" spans="7:7">
      <c r="G1045342" s="55"/>
    </row>
    <row r="1045343" s="53" customFormat="1" spans="7:7">
      <c r="G1045343" s="55"/>
    </row>
    <row r="1045344" s="53" customFormat="1" spans="7:7">
      <c r="G1045344" s="55"/>
    </row>
    <row r="1045345" s="53" customFormat="1" spans="7:7">
      <c r="G1045345" s="55"/>
    </row>
    <row r="1045346" s="53" customFormat="1" spans="7:7">
      <c r="G1045346" s="55"/>
    </row>
    <row r="1045347" s="53" customFormat="1" spans="7:7">
      <c r="G1045347" s="55"/>
    </row>
    <row r="1045348" s="53" customFormat="1" spans="7:7">
      <c r="G1045348" s="55"/>
    </row>
    <row r="1045349" s="53" customFormat="1" spans="7:7">
      <c r="G1045349" s="55"/>
    </row>
    <row r="1045350" s="53" customFormat="1" spans="7:7">
      <c r="G1045350" s="55"/>
    </row>
    <row r="1045351" s="53" customFormat="1" spans="7:7">
      <c r="G1045351" s="55"/>
    </row>
    <row r="1045352" s="53" customFormat="1" spans="7:7">
      <c r="G1045352" s="55"/>
    </row>
    <row r="1045353" s="53" customFormat="1" spans="7:7">
      <c r="G1045353" s="55"/>
    </row>
    <row r="1045354" s="53" customFormat="1" spans="7:7">
      <c r="G1045354" s="55"/>
    </row>
    <row r="1045355" s="53" customFormat="1" spans="7:7">
      <c r="G1045355" s="55"/>
    </row>
    <row r="1045356" s="53" customFormat="1" spans="7:7">
      <c r="G1045356" s="55"/>
    </row>
    <row r="1045357" s="53" customFormat="1" spans="7:7">
      <c r="G1045357" s="55"/>
    </row>
    <row r="1045358" s="53" customFormat="1" spans="7:7">
      <c r="G1045358" s="55"/>
    </row>
    <row r="1045359" s="53" customFormat="1" spans="7:7">
      <c r="G1045359" s="55"/>
    </row>
    <row r="1045360" s="53" customFormat="1" spans="7:7">
      <c r="G1045360" s="55"/>
    </row>
    <row r="1045361" s="53" customFormat="1" spans="7:7">
      <c r="G1045361" s="55"/>
    </row>
    <row r="1045362" s="53" customFormat="1" spans="7:7">
      <c r="G1045362" s="55"/>
    </row>
    <row r="1045363" s="53" customFormat="1" spans="7:7">
      <c r="G1045363" s="55"/>
    </row>
    <row r="1045364" s="53" customFormat="1" spans="7:7">
      <c r="G1045364" s="55"/>
    </row>
    <row r="1045365" s="53" customFormat="1" spans="7:7">
      <c r="G1045365" s="55"/>
    </row>
    <row r="1045366" s="53" customFormat="1" spans="7:7">
      <c r="G1045366" s="55"/>
    </row>
    <row r="1045367" s="53" customFormat="1" spans="7:7">
      <c r="G1045367" s="55"/>
    </row>
    <row r="1045368" s="53" customFormat="1" spans="7:7">
      <c r="G1045368" s="55"/>
    </row>
    <row r="1045369" s="53" customFormat="1" spans="7:7">
      <c r="G1045369" s="55"/>
    </row>
    <row r="1045370" s="53" customFormat="1" spans="7:7">
      <c r="G1045370" s="55"/>
    </row>
    <row r="1045371" s="53" customFormat="1" spans="7:7">
      <c r="G1045371" s="55"/>
    </row>
    <row r="1045372" s="53" customFormat="1" spans="7:7">
      <c r="G1045372" s="55"/>
    </row>
    <row r="1045373" s="53" customFormat="1" spans="7:7">
      <c r="G1045373" s="55"/>
    </row>
    <row r="1045374" s="53" customFormat="1" spans="7:7">
      <c r="G1045374" s="55"/>
    </row>
    <row r="1045375" s="53" customFormat="1" spans="7:7">
      <c r="G1045375" s="55"/>
    </row>
    <row r="1045376" s="53" customFormat="1" spans="7:7">
      <c r="G1045376" s="55"/>
    </row>
    <row r="1045377" s="53" customFormat="1" spans="7:7">
      <c r="G1045377" s="55"/>
    </row>
    <row r="1045378" s="53" customFormat="1" spans="7:7">
      <c r="G1045378" s="55"/>
    </row>
    <row r="1045379" s="53" customFormat="1" spans="7:7">
      <c r="G1045379" s="55"/>
    </row>
    <row r="1045380" s="53" customFormat="1" spans="7:7">
      <c r="G1045380" s="55"/>
    </row>
    <row r="1045381" s="53" customFormat="1" spans="7:7">
      <c r="G1045381" s="55"/>
    </row>
    <row r="1045382" s="53" customFormat="1" spans="7:7">
      <c r="G1045382" s="55"/>
    </row>
    <row r="1045383" s="53" customFormat="1" spans="7:7">
      <c r="G1045383" s="55"/>
    </row>
    <row r="1045384" s="53" customFormat="1" spans="7:7">
      <c r="G1045384" s="55"/>
    </row>
    <row r="1045385" s="53" customFormat="1" spans="7:7">
      <c r="G1045385" s="55"/>
    </row>
    <row r="1045386" s="53" customFormat="1" spans="7:7">
      <c r="G1045386" s="55"/>
    </row>
    <row r="1045387" s="53" customFormat="1" spans="7:7">
      <c r="G1045387" s="55"/>
    </row>
    <row r="1045388" s="53" customFormat="1" spans="7:7">
      <c r="G1045388" s="55"/>
    </row>
    <row r="1045389" s="53" customFormat="1" spans="7:7">
      <c r="G1045389" s="55"/>
    </row>
    <row r="1045390" s="53" customFormat="1" spans="7:7">
      <c r="G1045390" s="55"/>
    </row>
    <row r="1045391" s="53" customFormat="1" spans="7:7">
      <c r="G1045391" s="55"/>
    </row>
    <row r="1045392" s="53" customFormat="1" spans="7:7">
      <c r="G1045392" s="55"/>
    </row>
    <row r="1045393" s="53" customFormat="1" spans="7:7">
      <c r="G1045393" s="55"/>
    </row>
    <row r="1045394" s="53" customFormat="1" spans="7:7">
      <c r="G1045394" s="55"/>
    </row>
    <row r="1045395" s="53" customFormat="1" spans="7:7">
      <c r="G1045395" s="55"/>
    </row>
    <row r="1045396" s="53" customFormat="1" spans="7:7">
      <c r="G1045396" s="55"/>
    </row>
    <row r="1045397" s="53" customFormat="1" spans="7:7">
      <c r="G1045397" s="55"/>
    </row>
    <row r="1045398" s="53" customFormat="1" spans="7:7">
      <c r="G1045398" s="55"/>
    </row>
    <row r="1045399" s="53" customFormat="1" spans="7:7">
      <c r="G1045399" s="55"/>
    </row>
    <row r="1045400" s="53" customFormat="1" spans="7:7">
      <c r="G1045400" s="55"/>
    </row>
    <row r="1045401" s="53" customFormat="1" spans="7:7">
      <c r="G1045401" s="55"/>
    </row>
    <row r="1045402" s="53" customFormat="1" spans="7:7">
      <c r="G1045402" s="55"/>
    </row>
    <row r="1045403" s="53" customFormat="1" spans="7:7">
      <c r="G1045403" s="55"/>
    </row>
    <row r="1045404" s="53" customFormat="1" spans="7:7">
      <c r="G1045404" s="55"/>
    </row>
    <row r="1045405" s="53" customFormat="1" spans="7:7">
      <c r="G1045405" s="55"/>
    </row>
    <row r="1045406" s="53" customFormat="1" spans="7:7">
      <c r="G1045406" s="55"/>
    </row>
    <row r="1045407" s="53" customFormat="1" spans="7:7">
      <c r="G1045407" s="55"/>
    </row>
    <row r="1045408" s="53" customFormat="1" spans="7:7">
      <c r="G1045408" s="55"/>
    </row>
    <row r="1045409" s="53" customFormat="1" spans="7:7">
      <c r="G1045409" s="55"/>
    </row>
    <row r="1045410" s="53" customFormat="1" spans="7:7">
      <c r="G1045410" s="55"/>
    </row>
    <row r="1045411" s="53" customFormat="1" spans="7:7">
      <c r="G1045411" s="55"/>
    </row>
    <row r="1045412" s="53" customFormat="1" spans="7:7">
      <c r="G1045412" s="55"/>
    </row>
    <row r="1045413" s="53" customFormat="1" spans="7:7">
      <c r="G1045413" s="55"/>
    </row>
    <row r="1045414" s="53" customFormat="1" spans="7:7">
      <c r="G1045414" s="55"/>
    </row>
    <row r="1045415" s="53" customFormat="1" spans="7:7">
      <c r="G1045415" s="55"/>
    </row>
    <row r="1045416" s="53" customFormat="1" spans="7:7">
      <c r="G1045416" s="55"/>
    </row>
    <row r="1045417" s="53" customFormat="1" spans="7:7">
      <c r="G1045417" s="55"/>
    </row>
    <row r="1045418" s="53" customFormat="1" spans="7:7">
      <c r="G1045418" s="55"/>
    </row>
    <row r="1045419" s="53" customFormat="1" spans="7:7">
      <c r="G1045419" s="55"/>
    </row>
    <row r="1045420" s="53" customFormat="1" spans="7:7">
      <c r="G1045420" s="55"/>
    </row>
    <row r="1045421" s="53" customFormat="1" spans="7:7">
      <c r="G1045421" s="55"/>
    </row>
    <row r="1045422" s="53" customFormat="1" spans="7:7">
      <c r="G1045422" s="55"/>
    </row>
    <row r="1045423" s="53" customFormat="1" spans="7:7">
      <c r="G1045423" s="55"/>
    </row>
    <row r="1045424" s="53" customFormat="1" spans="7:7">
      <c r="G1045424" s="55"/>
    </row>
    <row r="1045425" s="53" customFormat="1" spans="7:7">
      <c r="G1045425" s="55"/>
    </row>
    <row r="1045426" s="53" customFormat="1" spans="7:7">
      <c r="G1045426" s="55"/>
    </row>
    <row r="1045427" s="53" customFormat="1" spans="7:7">
      <c r="G1045427" s="55"/>
    </row>
    <row r="1045428" s="53" customFormat="1" spans="7:7">
      <c r="G1045428" s="55"/>
    </row>
    <row r="1045429" s="53" customFormat="1" spans="7:7">
      <c r="G1045429" s="55"/>
    </row>
    <row r="1045430" s="53" customFormat="1" spans="7:7">
      <c r="G1045430" s="55"/>
    </row>
    <row r="1045431" s="53" customFormat="1" spans="7:7">
      <c r="G1045431" s="55"/>
    </row>
    <row r="1045432" s="53" customFormat="1" spans="7:7">
      <c r="G1045432" s="55"/>
    </row>
    <row r="1045433" s="53" customFormat="1" spans="7:7">
      <c r="G1045433" s="55"/>
    </row>
    <row r="1045434" s="53" customFormat="1" spans="7:7">
      <c r="G1045434" s="55"/>
    </row>
    <row r="1045435" s="53" customFormat="1" spans="7:7">
      <c r="G1045435" s="55"/>
    </row>
    <row r="1045436" s="53" customFormat="1" spans="7:7">
      <c r="G1045436" s="55"/>
    </row>
    <row r="1045437" s="53" customFormat="1" spans="7:7">
      <c r="G1045437" s="55"/>
    </row>
    <row r="1045438" s="53" customFormat="1" spans="7:7">
      <c r="G1045438" s="55"/>
    </row>
    <row r="1045439" s="53" customFormat="1" spans="7:7">
      <c r="G1045439" s="55"/>
    </row>
    <row r="1045440" s="53" customFormat="1" spans="7:7">
      <c r="G1045440" s="55"/>
    </row>
    <row r="1045441" s="53" customFormat="1" spans="7:7">
      <c r="G1045441" s="55"/>
    </row>
    <row r="1045442" s="53" customFormat="1" spans="7:7">
      <c r="G1045442" s="55"/>
    </row>
    <row r="1045443" s="53" customFormat="1" spans="7:7">
      <c r="G1045443" s="55"/>
    </row>
    <row r="1045444" s="53" customFormat="1" spans="7:7">
      <c r="G1045444" s="55"/>
    </row>
    <row r="1045445" s="53" customFormat="1" spans="7:7">
      <c r="G1045445" s="55"/>
    </row>
    <row r="1045446" s="53" customFormat="1" spans="7:7">
      <c r="G1045446" s="55"/>
    </row>
    <row r="1045447" s="53" customFormat="1" spans="7:7">
      <c r="G1045447" s="55"/>
    </row>
    <row r="1045448" s="53" customFormat="1" spans="7:7">
      <c r="G1045448" s="55"/>
    </row>
    <row r="1045449" s="53" customFormat="1" spans="7:7">
      <c r="G1045449" s="55"/>
    </row>
    <row r="1045450" s="53" customFormat="1" spans="7:7">
      <c r="G1045450" s="55"/>
    </row>
    <row r="1045451" s="53" customFormat="1" spans="7:7">
      <c r="G1045451" s="55"/>
    </row>
    <row r="1045452" s="53" customFormat="1" spans="7:7">
      <c r="G1045452" s="55"/>
    </row>
    <row r="1045453" s="53" customFormat="1" spans="7:7">
      <c r="G1045453" s="55"/>
    </row>
    <row r="1045454" s="53" customFormat="1" spans="7:7">
      <c r="G1045454" s="55"/>
    </row>
    <row r="1045455" s="53" customFormat="1" spans="7:7">
      <c r="G1045455" s="55"/>
    </row>
    <row r="1045456" s="53" customFormat="1" spans="7:7">
      <c r="G1045456" s="55"/>
    </row>
    <row r="1045457" s="53" customFormat="1" spans="7:7">
      <c r="G1045457" s="55"/>
    </row>
    <row r="1045458" s="53" customFormat="1" spans="7:7">
      <c r="G1045458" s="55"/>
    </row>
    <row r="1045459" s="53" customFormat="1" spans="7:7">
      <c r="G1045459" s="55"/>
    </row>
    <row r="1045460" s="53" customFormat="1" spans="7:7">
      <c r="G1045460" s="55"/>
    </row>
    <row r="1045461" s="53" customFormat="1" spans="7:7">
      <c r="G1045461" s="55"/>
    </row>
    <row r="1045462" s="53" customFormat="1" spans="7:7">
      <c r="G1045462" s="55"/>
    </row>
    <row r="1045463" s="53" customFormat="1" spans="7:7">
      <c r="G1045463" s="55"/>
    </row>
    <row r="1045464" s="53" customFormat="1" spans="7:7">
      <c r="G1045464" s="55"/>
    </row>
    <row r="1045465" s="53" customFormat="1" spans="7:7">
      <c r="G1045465" s="55"/>
    </row>
    <row r="1045466" s="53" customFormat="1" spans="7:7">
      <c r="G1045466" s="55"/>
    </row>
    <row r="1045467" s="53" customFormat="1" spans="7:7">
      <c r="G1045467" s="55"/>
    </row>
    <row r="1045468" s="53" customFormat="1" spans="7:7">
      <c r="G1045468" s="55"/>
    </row>
    <row r="1045469" s="53" customFormat="1" spans="7:7">
      <c r="G1045469" s="55"/>
    </row>
    <row r="1045470" s="53" customFormat="1" spans="7:7">
      <c r="G1045470" s="55"/>
    </row>
    <row r="1045471" s="53" customFormat="1" spans="7:7">
      <c r="G1045471" s="55"/>
    </row>
    <row r="1045472" s="53" customFormat="1" spans="7:7">
      <c r="G1045472" s="55"/>
    </row>
    <row r="1045473" s="53" customFormat="1" spans="7:7">
      <c r="G1045473" s="55"/>
    </row>
    <row r="1045474" s="53" customFormat="1" spans="7:7">
      <c r="G1045474" s="55"/>
    </row>
    <row r="1045475" s="53" customFormat="1" spans="7:7">
      <c r="G1045475" s="55"/>
    </row>
    <row r="1045476" s="53" customFormat="1" spans="7:7">
      <c r="G1045476" s="55"/>
    </row>
    <row r="1045477" s="53" customFormat="1" spans="7:7">
      <c r="G1045477" s="55"/>
    </row>
    <row r="1045478" s="53" customFormat="1" spans="7:7">
      <c r="G1045478" s="55"/>
    </row>
    <row r="1045479" s="53" customFormat="1" spans="7:7">
      <c r="G1045479" s="55"/>
    </row>
    <row r="1045480" s="53" customFormat="1" spans="7:7">
      <c r="G1045480" s="55"/>
    </row>
    <row r="1045481" s="53" customFormat="1" spans="7:7">
      <c r="G1045481" s="55"/>
    </row>
    <row r="1045482" s="53" customFormat="1" spans="7:7">
      <c r="G1045482" s="55"/>
    </row>
    <row r="1045483" s="53" customFormat="1" spans="7:7">
      <c r="G1045483" s="55"/>
    </row>
    <row r="1045484" s="53" customFormat="1" spans="7:7">
      <c r="G1045484" s="55"/>
    </row>
    <row r="1045485" s="53" customFormat="1" spans="7:7">
      <c r="G1045485" s="55"/>
    </row>
    <row r="1045486" s="53" customFormat="1" spans="7:7">
      <c r="G1045486" s="55"/>
    </row>
    <row r="1045487" s="53" customFormat="1" spans="7:7">
      <c r="G1045487" s="55"/>
    </row>
    <row r="1045488" s="53" customFormat="1" spans="7:7">
      <c r="G1045488" s="55"/>
    </row>
    <row r="1045489" s="53" customFormat="1" spans="7:7">
      <c r="G1045489" s="55"/>
    </row>
    <row r="1045490" s="53" customFormat="1" spans="7:7">
      <c r="G1045490" s="55"/>
    </row>
    <row r="1045491" s="53" customFormat="1" spans="7:7">
      <c r="G1045491" s="55"/>
    </row>
    <row r="1045492" s="53" customFormat="1" spans="7:7">
      <c r="G1045492" s="55"/>
    </row>
    <row r="1045493" s="53" customFormat="1" spans="7:7">
      <c r="G1045493" s="55"/>
    </row>
    <row r="1045494" s="53" customFormat="1" spans="7:7">
      <c r="G1045494" s="55"/>
    </row>
    <row r="1045495" s="53" customFormat="1" spans="7:7">
      <c r="G1045495" s="55"/>
    </row>
    <row r="1045496" s="53" customFormat="1" spans="7:7">
      <c r="G1045496" s="55"/>
    </row>
    <row r="1045497" s="53" customFormat="1" spans="7:7">
      <c r="G1045497" s="55"/>
    </row>
    <row r="1045498" s="53" customFormat="1" spans="7:7">
      <c r="G1045498" s="55"/>
    </row>
    <row r="1045499" s="53" customFormat="1" spans="7:7">
      <c r="G1045499" s="55"/>
    </row>
    <row r="1045500" s="53" customFormat="1" spans="7:7">
      <c r="G1045500" s="55"/>
    </row>
    <row r="1045501" s="53" customFormat="1" spans="7:7">
      <c r="G1045501" s="55"/>
    </row>
    <row r="1045502" s="53" customFormat="1" spans="7:7">
      <c r="G1045502" s="55"/>
    </row>
    <row r="1045503" s="53" customFormat="1" spans="7:7">
      <c r="G1045503" s="55"/>
    </row>
    <row r="1045504" s="53" customFormat="1" spans="7:7">
      <c r="G1045504" s="55"/>
    </row>
    <row r="1045505" s="53" customFormat="1" spans="7:7">
      <c r="G1045505" s="55"/>
    </row>
    <row r="1045506" s="53" customFormat="1" spans="7:7">
      <c r="G1045506" s="55"/>
    </row>
    <row r="1045507" s="53" customFormat="1" spans="7:7">
      <c r="G1045507" s="55"/>
    </row>
    <row r="1045508" s="53" customFormat="1" spans="7:7">
      <c r="G1045508" s="55"/>
    </row>
    <row r="1045509" s="53" customFormat="1" spans="7:7">
      <c r="G1045509" s="55"/>
    </row>
    <row r="1045510" s="53" customFormat="1" spans="7:7">
      <c r="G1045510" s="55"/>
    </row>
    <row r="1045511" s="53" customFormat="1" spans="7:7">
      <c r="G1045511" s="55"/>
    </row>
    <row r="1045512" s="53" customFormat="1" spans="7:7">
      <c r="G1045512" s="55"/>
    </row>
    <row r="1045513" s="53" customFormat="1" spans="7:7">
      <c r="G1045513" s="55"/>
    </row>
    <row r="1045514" s="53" customFormat="1" spans="7:7">
      <c r="G1045514" s="55"/>
    </row>
    <row r="1045515" s="53" customFormat="1" spans="7:7">
      <c r="G1045515" s="55"/>
    </row>
    <row r="1045516" s="53" customFormat="1" spans="7:7">
      <c r="G1045516" s="55"/>
    </row>
    <row r="1045517" s="53" customFormat="1" spans="7:7">
      <c r="G1045517" s="55"/>
    </row>
    <row r="1045518" s="53" customFormat="1" spans="7:7">
      <c r="G1045518" s="55"/>
    </row>
    <row r="1045519" s="53" customFormat="1" spans="7:7">
      <c r="G1045519" s="55"/>
    </row>
    <row r="1045520" s="53" customFormat="1" spans="7:7">
      <c r="G1045520" s="55"/>
    </row>
    <row r="1045521" s="53" customFormat="1" spans="7:7">
      <c r="G1045521" s="55"/>
    </row>
    <row r="1045522" s="53" customFormat="1" spans="7:7">
      <c r="G1045522" s="55"/>
    </row>
    <row r="1045523" s="53" customFormat="1" spans="7:7">
      <c r="G1045523" s="55"/>
    </row>
    <row r="1045524" s="53" customFormat="1" spans="7:7">
      <c r="G1045524" s="55"/>
    </row>
    <row r="1045525" s="53" customFormat="1" spans="7:7">
      <c r="G1045525" s="55"/>
    </row>
    <row r="1045526" s="53" customFormat="1" spans="7:7">
      <c r="G1045526" s="55"/>
    </row>
    <row r="1045527" s="53" customFormat="1" spans="7:7">
      <c r="G1045527" s="55"/>
    </row>
    <row r="1045528" s="53" customFormat="1" spans="7:7">
      <c r="G1045528" s="55"/>
    </row>
    <row r="1045529" s="53" customFormat="1" spans="7:7">
      <c r="G1045529" s="55"/>
    </row>
    <row r="1045530" s="53" customFormat="1" spans="7:7">
      <c r="G1045530" s="55"/>
    </row>
    <row r="1045531" s="53" customFormat="1" spans="7:7">
      <c r="G1045531" s="55"/>
    </row>
    <row r="1045532" s="53" customFormat="1" spans="7:7">
      <c r="G1045532" s="55"/>
    </row>
    <row r="1045533" s="53" customFormat="1" spans="7:7">
      <c r="G1045533" s="55"/>
    </row>
    <row r="1045534" s="53" customFormat="1" spans="7:7">
      <c r="G1045534" s="55"/>
    </row>
    <row r="1045535" s="53" customFormat="1" spans="7:7">
      <c r="G1045535" s="55"/>
    </row>
    <row r="1045536" s="53" customFormat="1" spans="7:7">
      <c r="G1045536" s="55"/>
    </row>
    <row r="1045537" s="53" customFormat="1" spans="7:7">
      <c r="G1045537" s="55"/>
    </row>
    <row r="1045538" s="53" customFormat="1" spans="7:7">
      <c r="G1045538" s="55"/>
    </row>
    <row r="1045539" s="53" customFormat="1" spans="7:7">
      <c r="G1045539" s="55"/>
    </row>
    <row r="1045540" s="53" customFormat="1" spans="7:7">
      <c r="G1045540" s="55"/>
    </row>
    <row r="1045541" s="53" customFormat="1" spans="7:7">
      <c r="G1045541" s="55"/>
    </row>
    <row r="1045542" s="53" customFormat="1" spans="7:7">
      <c r="G1045542" s="55"/>
    </row>
    <row r="1045543" s="53" customFormat="1" spans="7:7">
      <c r="G1045543" s="55"/>
    </row>
    <row r="1045544" s="53" customFormat="1" spans="7:7">
      <c r="G1045544" s="55"/>
    </row>
    <row r="1045545" s="53" customFormat="1" spans="7:7">
      <c r="G1045545" s="55"/>
    </row>
    <row r="1045546" s="53" customFormat="1" spans="7:7">
      <c r="G1045546" s="55"/>
    </row>
    <row r="1045547" s="53" customFormat="1" spans="7:7">
      <c r="G1045547" s="55"/>
    </row>
    <row r="1045548" s="53" customFormat="1" spans="7:7">
      <c r="G1045548" s="55"/>
    </row>
    <row r="1045549" s="53" customFormat="1" spans="7:7">
      <c r="G1045549" s="55"/>
    </row>
    <row r="1045550" s="53" customFormat="1" spans="7:7">
      <c r="G1045550" s="55"/>
    </row>
    <row r="1045551" s="53" customFormat="1" spans="7:7">
      <c r="G1045551" s="55"/>
    </row>
    <row r="1045552" s="53" customFormat="1" spans="7:7">
      <c r="G1045552" s="55"/>
    </row>
    <row r="1045553" s="53" customFormat="1" spans="7:7">
      <c r="G1045553" s="55"/>
    </row>
    <row r="1045554" s="53" customFormat="1" spans="7:7">
      <c r="G1045554" s="55"/>
    </row>
    <row r="1045555" s="53" customFormat="1" spans="7:7">
      <c r="G1045555" s="55"/>
    </row>
    <row r="1045556" s="53" customFormat="1" spans="7:7">
      <c r="G1045556" s="55"/>
    </row>
    <row r="1045557" s="53" customFormat="1" spans="7:7">
      <c r="G1045557" s="55"/>
    </row>
    <row r="1045558" s="53" customFormat="1" spans="7:7">
      <c r="G1045558" s="55"/>
    </row>
    <row r="1045559" s="53" customFormat="1" spans="7:7">
      <c r="G1045559" s="55"/>
    </row>
    <row r="1045560" s="53" customFormat="1" spans="7:7">
      <c r="G1045560" s="55"/>
    </row>
    <row r="1045561" s="53" customFormat="1" spans="7:7">
      <c r="G1045561" s="55"/>
    </row>
    <row r="1045562" s="53" customFormat="1" spans="7:7">
      <c r="G1045562" s="55"/>
    </row>
    <row r="1045563" s="53" customFormat="1" spans="7:7">
      <c r="G1045563" s="55"/>
    </row>
    <row r="1045564" s="53" customFormat="1" spans="7:7">
      <c r="G1045564" s="55"/>
    </row>
    <row r="1045565" s="53" customFormat="1" spans="7:7">
      <c r="G1045565" s="55"/>
    </row>
    <row r="1045566" s="53" customFormat="1" spans="7:7">
      <c r="G1045566" s="55"/>
    </row>
    <row r="1045567" s="53" customFormat="1" spans="7:7">
      <c r="G1045567" s="55"/>
    </row>
    <row r="1045568" s="53" customFormat="1" spans="7:7">
      <c r="G1045568" s="55"/>
    </row>
    <row r="1045569" s="53" customFormat="1" spans="7:7">
      <c r="G1045569" s="55"/>
    </row>
    <row r="1045570" s="53" customFormat="1" spans="7:7">
      <c r="G1045570" s="55"/>
    </row>
    <row r="1045571" s="53" customFormat="1" spans="7:7">
      <c r="G1045571" s="55"/>
    </row>
    <row r="1045572" s="53" customFormat="1" spans="7:7">
      <c r="G1045572" s="55"/>
    </row>
    <row r="1045573" s="53" customFormat="1" spans="7:7">
      <c r="G1045573" s="55"/>
    </row>
    <row r="1045574" s="53" customFormat="1" spans="7:7">
      <c r="G1045574" s="55"/>
    </row>
    <row r="1045575" s="53" customFormat="1" spans="7:7">
      <c r="G1045575" s="55"/>
    </row>
    <row r="1045576" s="53" customFormat="1" spans="7:7">
      <c r="G1045576" s="55"/>
    </row>
    <row r="1045577" s="53" customFormat="1" spans="7:7">
      <c r="G1045577" s="55"/>
    </row>
    <row r="1045578" s="53" customFormat="1" spans="7:7">
      <c r="G1045578" s="55"/>
    </row>
    <row r="1045579" s="53" customFormat="1" spans="7:7">
      <c r="G1045579" s="55"/>
    </row>
    <row r="1045580" s="53" customFormat="1" spans="7:7">
      <c r="G1045580" s="55"/>
    </row>
    <row r="1045581" s="53" customFormat="1" spans="7:7">
      <c r="G1045581" s="55"/>
    </row>
    <row r="1045582" s="53" customFormat="1" spans="7:7">
      <c r="G1045582" s="55"/>
    </row>
    <row r="1045583" s="53" customFormat="1" spans="7:7">
      <c r="G1045583" s="55"/>
    </row>
    <row r="1045584" s="53" customFormat="1" spans="7:7">
      <c r="G1045584" s="55"/>
    </row>
    <row r="1045585" s="53" customFormat="1" spans="7:7">
      <c r="G1045585" s="55"/>
    </row>
    <row r="1045586" s="53" customFormat="1" spans="7:7">
      <c r="G1045586" s="55"/>
    </row>
    <row r="1045587" s="53" customFormat="1" spans="7:7">
      <c r="G1045587" s="55"/>
    </row>
    <row r="1045588" s="53" customFormat="1" spans="7:7">
      <c r="G1045588" s="55"/>
    </row>
    <row r="1045589" s="53" customFormat="1" spans="7:7">
      <c r="G1045589" s="55"/>
    </row>
    <row r="1045590" s="53" customFormat="1" spans="7:7">
      <c r="G1045590" s="55"/>
    </row>
    <row r="1045591" s="53" customFormat="1" spans="7:7">
      <c r="G1045591" s="55"/>
    </row>
    <row r="1045592" s="53" customFormat="1" spans="7:7">
      <c r="G1045592" s="55"/>
    </row>
    <row r="1045593" s="53" customFormat="1" spans="7:7">
      <c r="G1045593" s="55"/>
    </row>
    <row r="1045594" s="53" customFormat="1" spans="7:7">
      <c r="G1045594" s="55"/>
    </row>
    <row r="1045595" s="53" customFormat="1" spans="7:7">
      <c r="G1045595" s="55"/>
    </row>
    <row r="1045596" s="53" customFormat="1" spans="7:7">
      <c r="G1045596" s="55"/>
    </row>
    <row r="1045597" s="53" customFormat="1" spans="7:7">
      <c r="G1045597" s="55"/>
    </row>
    <row r="1045598" s="53" customFormat="1" spans="7:7">
      <c r="G1045598" s="55"/>
    </row>
    <row r="1045599" s="53" customFormat="1" spans="7:7">
      <c r="G1045599" s="55"/>
    </row>
    <row r="1045600" s="53" customFormat="1" spans="7:7">
      <c r="G1045600" s="55"/>
    </row>
    <row r="1045601" s="53" customFormat="1" spans="7:7">
      <c r="G1045601" s="55"/>
    </row>
    <row r="1045602" s="53" customFormat="1" spans="7:7">
      <c r="G1045602" s="55"/>
    </row>
    <row r="1045603" s="53" customFormat="1" spans="7:7">
      <c r="G1045603" s="55"/>
    </row>
    <row r="1045604" s="53" customFormat="1" spans="7:7">
      <c r="G1045604" s="55"/>
    </row>
    <row r="1045605" s="53" customFormat="1" spans="7:7">
      <c r="G1045605" s="55"/>
    </row>
    <row r="1045606" s="53" customFormat="1" spans="7:7">
      <c r="G1045606" s="55"/>
    </row>
    <row r="1045607" s="53" customFormat="1" spans="7:7">
      <c r="G1045607" s="55"/>
    </row>
    <row r="1045608" s="53" customFormat="1" spans="7:7">
      <c r="G1045608" s="55"/>
    </row>
    <row r="1045609" s="53" customFormat="1" spans="7:7">
      <c r="G1045609" s="55"/>
    </row>
    <row r="1045610" s="53" customFormat="1" spans="7:7">
      <c r="G1045610" s="55"/>
    </row>
    <row r="1045611" s="53" customFormat="1" spans="7:7">
      <c r="G1045611" s="55"/>
    </row>
    <row r="1045612" s="53" customFormat="1" spans="7:7">
      <c r="G1045612" s="55"/>
    </row>
    <row r="1045613" s="53" customFormat="1" spans="7:7">
      <c r="G1045613" s="55"/>
    </row>
    <row r="1045614" s="53" customFormat="1" spans="7:7">
      <c r="G1045614" s="55"/>
    </row>
    <row r="1045615" s="53" customFormat="1" spans="7:7">
      <c r="G1045615" s="55"/>
    </row>
    <row r="1045616" s="53" customFormat="1" spans="7:7">
      <c r="G1045616" s="55"/>
    </row>
    <row r="1045617" s="53" customFormat="1" spans="7:7">
      <c r="G1045617" s="55"/>
    </row>
    <row r="1045618" s="53" customFormat="1" spans="7:7">
      <c r="G1045618" s="55"/>
    </row>
    <row r="1045619" s="53" customFormat="1" spans="7:7">
      <c r="G1045619" s="55"/>
    </row>
    <row r="1045620" s="53" customFormat="1" spans="7:7">
      <c r="G1045620" s="55"/>
    </row>
    <row r="1045621" s="53" customFormat="1" spans="7:7">
      <c r="G1045621" s="55"/>
    </row>
    <row r="1045622" s="53" customFormat="1" spans="7:7">
      <c r="G1045622" s="55"/>
    </row>
    <row r="1045623" s="53" customFormat="1" spans="7:7">
      <c r="G1045623" s="55"/>
    </row>
    <row r="1045624" s="53" customFormat="1" spans="7:7">
      <c r="G1045624" s="55"/>
    </row>
    <row r="1045625" s="53" customFormat="1" spans="7:7">
      <c r="G1045625" s="55"/>
    </row>
    <row r="1045626" s="53" customFormat="1" spans="7:7">
      <c r="G1045626" s="55"/>
    </row>
    <row r="1045627" s="53" customFormat="1" spans="7:7">
      <c r="G1045627" s="55"/>
    </row>
    <row r="1045628" s="53" customFormat="1" spans="7:7">
      <c r="G1045628" s="55"/>
    </row>
    <row r="1045629" s="53" customFormat="1" spans="7:7">
      <c r="G1045629" s="55"/>
    </row>
    <row r="1045630" s="53" customFormat="1" spans="7:7">
      <c r="G1045630" s="55"/>
    </row>
    <row r="1045631" s="53" customFormat="1" spans="7:7">
      <c r="G1045631" s="55"/>
    </row>
    <row r="1045632" s="53" customFormat="1" spans="7:7">
      <c r="G1045632" s="55"/>
    </row>
    <row r="1045633" s="53" customFormat="1" spans="7:7">
      <c r="G1045633" s="55"/>
    </row>
    <row r="1045634" s="53" customFormat="1" spans="7:7">
      <c r="G1045634" s="55"/>
    </row>
    <row r="1045635" s="53" customFormat="1" spans="7:7">
      <c r="G1045635" s="55"/>
    </row>
    <row r="1045636" s="53" customFormat="1" spans="7:7">
      <c r="G1045636" s="55"/>
    </row>
    <row r="1045637" s="53" customFormat="1" spans="7:7">
      <c r="G1045637" s="55"/>
    </row>
    <row r="1045638" s="53" customFormat="1" spans="7:7">
      <c r="G1045638" s="55"/>
    </row>
    <row r="1045639" s="53" customFormat="1" spans="7:7">
      <c r="G1045639" s="55"/>
    </row>
    <row r="1045640" s="53" customFormat="1" spans="7:7">
      <c r="G1045640" s="55"/>
    </row>
    <row r="1045641" s="53" customFormat="1" spans="7:7">
      <c r="G1045641" s="55"/>
    </row>
    <row r="1045642" s="53" customFormat="1" spans="7:7">
      <c r="G1045642" s="55"/>
    </row>
    <row r="1045643" s="53" customFormat="1" spans="7:7">
      <c r="G1045643" s="55"/>
    </row>
    <row r="1045644" s="53" customFormat="1" spans="7:7">
      <c r="G1045644" s="55"/>
    </row>
    <row r="1045645" s="53" customFormat="1" spans="7:7">
      <c r="G1045645" s="55"/>
    </row>
    <row r="1045646" s="53" customFormat="1" spans="7:7">
      <c r="G1045646" s="55"/>
    </row>
    <row r="1045647" s="53" customFormat="1" spans="7:7">
      <c r="G1045647" s="55"/>
    </row>
    <row r="1045648" s="53" customFormat="1" spans="7:7">
      <c r="G1045648" s="55"/>
    </row>
    <row r="1045649" s="53" customFormat="1" spans="7:7">
      <c r="G1045649" s="55"/>
    </row>
    <row r="1045650" s="53" customFormat="1" spans="7:7">
      <c r="G1045650" s="55"/>
    </row>
    <row r="1045651" s="53" customFormat="1" spans="7:7">
      <c r="G1045651" s="55"/>
    </row>
    <row r="1045652" s="53" customFormat="1" spans="7:7">
      <c r="G1045652" s="55"/>
    </row>
    <row r="1045653" s="53" customFormat="1" spans="7:7">
      <c r="G1045653" s="55"/>
    </row>
    <row r="1045654" s="53" customFormat="1" spans="7:7">
      <c r="G1045654" s="55"/>
    </row>
    <row r="1045655" s="53" customFormat="1" spans="7:7">
      <c r="G1045655" s="55"/>
    </row>
    <row r="1045656" s="53" customFormat="1" spans="7:7">
      <c r="G1045656" s="55"/>
    </row>
    <row r="1045657" s="53" customFormat="1" spans="7:7">
      <c r="G1045657" s="55"/>
    </row>
    <row r="1045658" s="53" customFormat="1" spans="7:7">
      <c r="G1045658" s="55"/>
    </row>
    <row r="1045659" s="53" customFormat="1" spans="7:7">
      <c r="G1045659" s="55"/>
    </row>
    <row r="1045660" s="53" customFormat="1" spans="7:7">
      <c r="G1045660" s="55"/>
    </row>
    <row r="1045661" s="53" customFormat="1" spans="7:7">
      <c r="G1045661" s="55"/>
    </row>
    <row r="1045662" s="53" customFormat="1" spans="7:7">
      <c r="G1045662" s="55"/>
    </row>
    <row r="1045663" s="53" customFormat="1" spans="7:7">
      <c r="G1045663" s="55"/>
    </row>
    <row r="1045664" s="53" customFormat="1" spans="7:7">
      <c r="G1045664" s="55"/>
    </row>
    <row r="1045665" s="53" customFormat="1" spans="7:7">
      <c r="G1045665" s="55"/>
    </row>
    <row r="1045666" s="53" customFormat="1" spans="7:7">
      <c r="G1045666" s="55"/>
    </row>
    <row r="1045667" s="53" customFormat="1" spans="7:7">
      <c r="G1045667" s="55"/>
    </row>
    <row r="1045668" s="53" customFormat="1" spans="7:7">
      <c r="G1045668" s="55"/>
    </row>
    <row r="1045669" s="53" customFormat="1" spans="7:7">
      <c r="G1045669" s="55"/>
    </row>
    <row r="1045670" s="53" customFormat="1" spans="7:7">
      <c r="G1045670" s="55"/>
    </row>
    <row r="1045671" s="53" customFormat="1" spans="7:7">
      <c r="G1045671" s="55"/>
    </row>
    <row r="1045672" s="53" customFormat="1" spans="7:7">
      <c r="G1045672" s="55"/>
    </row>
    <row r="1045673" s="53" customFormat="1" spans="7:7">
      <c r="G1045673" s="55"/>
    </row>
    <row r="1045674" s="53" customFormat="1" spans="7:7">
      <c r="G1045674" s="55"/>
    </row>
    <row r="1045675" s="53" customFormat="1" spans="7:7">
      <c r="G1045675" s="55"/>
    </row>
    <row r="1045676" s="53" customFormat="1" spans="7:7">
      <c r="G1045676" s="55"/>
    </row>
    <row r="1045677" s="53" customFormat="1" spans="7:7">
      <c r="G1045677" s="55"/>
    </row>
    <row r="1045678" s="53" customFormat="1" spans="7:7">
      <c r="G1045678" s="55"/>
    </row>
    <row r="1045679" s="53" customFormat="1" spans="7:7">
      <c r="G1045679" s="55"/>
    </row>
    <row r="1045680" s="53" customFormat="1" spans="7:7">
      <c r="G1045680" s="55"/>
    </row>
    <row r="1045681" s="53" customFormat="1" spans="7:7">
      <c r="G1045681" s="55"/>
    </row>
    <row r="1045682" s="53" customFormat="1" spans="7:7">
      <c r="G1045682" s="55"/>
    </row>
    <row r="1045683" s="53" customFormat="1" spans="7:7">
      <c r="G1045683" s="55"/>
    </row>
    <row r="1045684" s="53" customFormat="1" spans="7:7">
      <c r="G1045684" s="55"/>
    </row>
    <row r="1045685" s="53" customFormat="1" spans="7:7">
      <c r="G1045685" s="55"/>
    </row>
    <row r="1045686" s="53" customFormat="1" spans="7:7">
      <c r="G1045686" s="55"/>
    </row>
    <row r="1045687" s="53" customFormat="1" spans="7:7">
      <c r="G1045687" s="55"/>
    </row>
    <row r="1045688" s="53" customFormat="1" spans="7:7">
      <c r="G1045688" s="55"/>
    </row>
    <row r="1045689" s="53" customFormat="1" spans="7:7">
      <c r="G1045689" s="55"/>
    </row>
    <row r="1045690" s="53" customFormat="1" spans="7:7">
      <c r="G1045690" s="55"/>
    </row>
    <row r="1045691" s="53" customFormat="1" spans="7:7">
      <c r="G1045691" s="55"/>
    </row>
    <row r="1045692" s="53" customFormat="1" spans="7:7">
      <c r="G1045692" s="55"/>
    </row>
    <row r="1045693" s="53" customFormat="1" spans="7:7">
      <c r="G1045693" s="55"/>
    </row>
    <row r="1045694" s="53" customFormat="1" spans="7:7">
      <c r="G1045694" s="55"/>
    </row>
    <row r="1045695" s="53" customFormat="1" spans="7:7">
      <c r="G1045695" s="55"/>
    </row>
    <row r="1045696" s="53" customFormat="1" spans="7:7">
      <c r="G1045696" s="55"/>
    </row>
    <row r="1045697" s="53" customFormat="1" spans="7:7">
      <c r="G1045697" s="55"/>
    </row>
    <row r="1045698" s="53" customFormat="1" spans="7:7">
      <c r="G1045698" s="55"/>
    </row>
    <row r="1045699" s="53" customFormat="1" spans="7:7">
      <c r="G1045699" s="55"/>
    </row>
    <row r="1045700" s="53" customFormat="1" spans="7:7">
      <c r="G1045700" s="55"/>
    </row>
    <row r="1045701" s="53" customFormat="1" spans="7:7">
      <c r="G1045701" s="55"/>
    </row>
    <row r="1045702" s="53" customFormat="1" spans="7:7">
      <c r="G1045702" s="55"/>
    </row>
    <row r="1045703" s="53" customFormat="1" spans="7:7">
      <c r="G1045703" s="55"/>
    </row>
    <row r="1045704" s="53" customFormat="1" spans="7:7">
      <c r="G1045704" s="55"/>
    </row>
    <row r="1045705" s="53" customFormat="1" spans="7:7">
      <c r="G1045705" s="55"/>
    </row>
    <row r="1045706" s="53" customFormat="1" spans="7:7">
      <c r="G1045706" s="55"/>
    </row>
    <row r="1045707" s="53" customFormat="1" spans="7:7">
      <c r="G1045707" s="55"/>
    </row>
    <row r="1045708" s="53" customFormat="1" spans="7:7">
      <c r="G1045708" s="55"/>
    </row>
    <row r="1045709" s="53" customFormat="1" spans="7:7">
      <c r="G1045709" s="55"/>
    </row>
    <row r="1045710" s="53" customFormat="1" spans="7:7">
      <c r="G1045710" s="55"/>
    </row>
    <row r="1045711" s="53" customFormat="1" spans="7:7">
      <c r="G1045711" s="55"/>
    </row>
    <row r="1045712" s="53" customFormat="1" spans="7:7">
      <c r="G1045712" s="55"/>
    </row>
    <row r="1045713" s="53" customFormat="1" spans="7:7">
      <c r="G1045713" s="55"/>
    </row>
    <row r="1045714" s="53" customFormat="1" spans="7:7">
      <c r="G1045714" s="55"/>
    </row>
    <row r="1045715" s="53" customFormat="1" spans="7:7">
      <c r="G1045715" s="55"/>
    </row>
    <row r="1045716" s="53" customFormat="1" spans="7:7">
      <c r="G1045716" s="55"/>
    </row>
    <row r="1045717" s="53" customFormat="1" spans="7:7">
      <c r="G1045717" s="55"/>
    </row>
    <row r="1045718" s="53" customFormat="1" spans="7:7">
      <c r="G1045718" s="55"/>
    </row>
    <row r="1045719" s="53" customFormat="1" spans="7:7">
      <c r="G1045719" s="55"/>
    </row>
    <row r="1045720" s="53" customFormat="1" spans="7:7">
      <c r="G1045720" s="55"/>
    </row>
    <row r="1045721" s="53" customFormat="1" spans="7:7">
      <c r="G1045721" s="55"/>
    </row>
    <row r="1045722" s="53" customFormat="1" spans="7:7">
      <c r="G1045722" s="55"/>
    </row>
    <row r="1045723" s="53" customFormat="1" spans="7:7">
      <c r="G1045723" s="55"/>
    </row>
    <row r="1045724" s="53" customFormat="1" spans="7:7">
      <c r="G1045724" s="55"/>
    </row>
    <row r="1045725" s="53" customFormat="1" spans="7:7">
      <c r="G1045725" s="55"/>
    </row>
    <row r="1045726" s="53" customFormat="1" spans="7:7">
      <c r="G1045726" s="55"/>
    </row>
    <row r="1045727" s="53" customFormat="1" spans="7:7">
      <c r="G1045727" s="55"/>
    </row>
    <row r="1045728" s="53" customFormat="1" spans="7:7">
      <c r="G1045728" s="55"/>
    </row>
    <row r="1045729" s="53" customFormat="1" spans="7:7">
      <c r="G1045729" s="55"/>
    </row>
    <row r="1045730" s="53" customFormat="1" spans="7:7">
      <c r="G1045730" s="55"/>
    </row>
    <row r="1045731" s="53" customFormat="1" spans="7:7">
      <c r="G1045731" s="55"/>
    </row>
    <row r="1045732" s="53" customFormat="1" spans="7:7">
      <c r="G1045732" s="55"/>
    </row>
    <row r="1045733" s="53" customFormat="1" spans="7:7">
      <c r="G1045733" s="55"/>
    </row>
    <row r="1045734" s="53" customFormat="1" spans="7:7">
      <c r="G1045734" s="55"/>
    </row>
    <row r="1045735" s="53" customFormat="1" spans="7:7">
      <c r="G1045735" s="55"/>
    </row>
    <row r="1045736" s="53" customFormat="1" spans="7:7">
      <c r="G1045736" s="55"/>
    </row>
    <row r="1045737" s="53" customFormat="1" spans="7:7">
      <c r="G1045737" s="55"/>
    </row>
    <row r="1045738" s="53" customFormat="1" spans="7:7">
      <c r="G1045738" s="55"/>
    </row>
    <row r="1045739" s="53" customFormat="1" spans="7:7">
      <c r="G1045739" s="55"/>
    </row>
    <row r="1045740" s="53" customFormat="1" spans="7:7">
      <c r="G1045740" s="55"/>
    </row>
    <row r="1045741" s="53" customFormat="1" spans="7:7">
      <c r="G1045741" s="55"/>
    </row>
    <row r="1045742" s="53" customFormat="1" spans="7:7">
      <c r="G1045742" s="55"/>
    </row>
    <row r="1045743" s="53" customFormat="1" spans="7:7">
      <c r="G1045743" s="55"/>
    </row>
    <row r="1045744" s="53" customFormat="1" spans="7:7">
      <c r="G1045744" s="55"/>
    </row>
    <row r="1045745" s="53" customFormat="1" spans="7:7">
      <c r="G1045745" s="55"/>
    </row>
    <row r="1045746" s="53" customFormat="1" spans="7:7">
      <c r="G1045746" s="55"/>
    </row>
    <row r="1045747" s="53" customFormat="1" spans="7:7">
      <c r="G1045747" s="55"/>
    </row>
    <row r="1045748" s="53" customFormat="1" spans="7:7">
      <c r="G1045748" s="55"/>
    </row>
    <row r="1045749" s="53" customFormat="1" spans="7:7">
      <c r="G1045749" s="55"/>
    </row>
    <row r="1045750" s="53" customFormat="1" spans="7:7">
      <c r="G1045750" s="55"/>
    </row>
    <row r="1045751" s="53" customFormat="1" spans="7:7">
      <c r="G1045751" s="55"/>
    </row>
    <row r="1045752" s="53" customFormat="1" spans="7:7">
      <c r="G1045752" s="55"/>
    </row>
    <row r="1045753" s="53" customFormat="1" spans="7:7">
      <c r="G1045753" s="55"/>
    </row>
    <row r="1045754" s="53" customFormat="1" spans="7:7">
      <c r="G1045754" s="55"/>
    </row>
    <row r="1045755" s="53" customFormat="1" spans="7:7">
      <c r="G1045755" s="55"/>
    </row>
    <row r="1045756" s="53" customFormat="1" spans="7:7">
      <c r="G1045756" s="55"/>
    </row>
    <row r="1045757" s="53" customFormat="1" spans="7:7">
      <c r="G1045757" s="55"/>
    </row>
    <row r="1045758" s="53" customFormat="1" spans="7:7">
      <c r="G1045758" s="55"/>
    </row>
    <row r="1045759" s="53" customFormat="1" spans="7:7">
      <c r="G1045759" s="55"/>
    </row>
    <row r="1045760" s="53" customFormat="1" spans="7:7">
      <c r="G1045760" s="55"/>
    </row>
    <row r="1045761" s="53" customFormat="1" spans="7:7">
      <c r="G1045761" s="55"/>
    </row>
    <row r="1045762" s="53" customFormat="1" spans="7:7">
      <c r="G1045762" s="55"/>
    </row>
    <row r="1045763" s="53" customFormat="1" spans="7:7">
      <c r="G1045763" s="55"/>
    </row>
    <row r="1045764" s="53" customFormat="1" spans="7:7">
      <c r="G1045764" s="55"/>
    </row>
    <row r="1045765" s="53" customFormat="1" spans="7:7">
      <c r="G1045765" s="55"/>
    </row>
    <row r="1045766" s="53" customFormat="1" spans="7:7">
      <c r="G1045766" s="55"/>
    </row>
    <row r="1045767" s="53" customFormat="1" spans="7:7">
      <c r="G1045767" s="55"/>
    </row>
    <row r="1045768" s="53" customFormat="1" spans="7:7">
      <c r="G1045768" s="55"/>
    </row>
    <row r="1045769" s="53" customFormat="1" spans="7:7">
      <c r="G1045769" s="55"/>
    </row>
    <row r="1045770" s="53" customFormat="1" spans="7:7">
      <c r="G1045770" s="55"/>
    </row>
    <row r="1045771" s="53" customFormat="1" spans="7:7">
      <c r="G1045771" s="55"/>
    </row>
    <row r="1045772" s="53" customFormat="1" spans="7:7">
      <c r="G1045772" s="55"/>
    </row>
    <row r="1045773" s="53" customFormat="1" spans="7:7">
      <c r="G1045773" s="55"/>
    </row>
    <row r="1045774" s="53" customFormat="1" spans="7:7">
      <c r="G1045774" s="55"/>
    </row>
    <row r="1045775" s="53" customFormat="1" spans="7:7">
      <c r="G1045775" s="55"/>
    </row>
    <row r="1045776" s="53" customFormat="1" spans="7:7">
      <c r="G1045776" s="55"/>
    </row>
    <row r="1045777" s="53" customFormat="1" spans="7:7">
      <c r="G1045777" s="55"/>
    </row>
    <row r="1045778" s="53" customFormat="1" spans="7:7">
      <c r="G1045778" s="55"/>
    </row>
    <row r="1045779" s="53" customFormat="1" spans="7:7">
      <c r="G1045779" s="55"/>
    </row>
    <row r="1045780" s="53" customFormat="1" spans="7:7">
      <c r="G1045780" s="55"/>
    </row>
    <row r="1045781" s="53" customFormat="1" spans="7:7">
      <c r="G1045781" s="55"/>
    </row>
    <row r="1045782" s="53" customFormat="1" spans="7:7">
      <c r="G1045782" s="55"/>
    </row>
    <row r="1045783" s="53" customFormat="1" spans="7:7">
      <c r="G1045783" s="55"/>
    </row>
    <row r="1045784" s="53" customFormat="1" spans="7:7">
      <c r="G1045784" s="55"/>
    </row>
    <row r="1045785" s="53" customFormat="1" spans="7:7">
      <c r="G1045785" s="55"/>
    </row>
    <row r="1045786" s="53" customFormat="1" spans="7:7">
      <c r="G1045786" s="55"/>
    </row>
    <row r="1045787" s="53" customFormat="1" spans="7:7">
      <c r="G1045787" s="55"/>
    </row>
    <row r="1045788" s="53" customFormat="1" spans="7:7">
      <c r="G1045788" s="55"/>
    </row>
    <row r="1045789" s="53" customFormat="1" spans="7:7">
      <c r="G1045789" s="55"/>
    </row>
    <row r="1045790" s="53" customFormat="1" spans="7:7">
      <c r="G1045790" s="55"/>
    </row>
    <row r="1045791" s="53" customFormat="1" spans="7:7">
      <c r="G1045791" s="55"/>
    </row>
    <row r="1045792" s="53" customFormat="1" spans="7:7">
      <c r="G1045792" s="55"/>
    </row>
    <row r="1045793" s="53" customFormat="1" spans="7:7">
      <c r="G1045793" s="55"/>
    </row>
    <row r="1045794" s="53" customFormat="1" spans="7:7">
      <c r="G1045794" s="55"/>
    </row>
    <row r="1045795" s="53" customFormat="1" spans="7:7">
      <c r="G1045795" s="55"/>
    </row>
    <row r="1045796" s="53" customFormat="1" spans="7:7">
      <c r="G1045796" s="55"/>
    </row>
    <row r="1045797" s="53" customFormat="1" spans="7:7">
      <c r="G1045797" s="55"/>
    </row>
    <row r="1045798" s="53" customFormat="1" spans="7:7">
      <c r="G1045798" s="55"/>
    </row>
    <row r="1045799" s="53" customFormat="1" spans="7:7">
      <c r="G1045799" s="55"/>
    </row>
    <row r="1045800" s="53" customFormat="1" spans="7:7">
      <c r="G1045800" s="55"/>
    </row>
    <row r="1045801" s="53" customFormat="1" spans="7:7">
      <c r="G1045801" s="55"/>
    </row>
    <row r="1045802" s="53" customFormat="1" spans="7:7">
      <c r="G1045802" s="55"/>
    </row>
    <row r="1045803" s="53" customFormat="1" spans="7:7">
      <c r="G1045803" s="55"/>
    </row>
    <row r="1045804" s="53" customFormat="1" spans="7:7">
      <c r="G1045804" s="55"/>
    </row>
    <row r="1045805" s="53" customFormat="1" spans="7:7">
      <c r="G1045805" s="55"/>
    </row>
    <row r="1045806" s="53" customFormat="1" spans="7:7">
      <c r="G1045806" s="55"/>
    </row>
    <row r="1045807" s="53" customFormat="1" spans="7:7">
      <c r="G1045807" s="55"/>
    </row>
    <row r="1045808" s="53" customFormat="1" spans="7:7">
      <c r="G1045808" s="55"/>
    </row>
    <row r="1045809" s="53" customFormat="1" spans="7:7">
      <c r="G1045809" s="55"/>
    </row>
    <row r="1045810" s="53" customFormat="1" spans="7:7">
      <c r="G1045810" s="55"/>
    </row>
    <row r="1045811" s="53" customFormat="1" spans="7:7">
      <c r="G1045811" s="55"/>
    </row>
    <row r="1045812" s="53" customFormat="1" spans="7:7">
      <c r="G1045812" s="55"/>
    </row>
    <row r="1045813" s="53" customFormat="1" spans="7:7">
      <c r="G1045813" s="55"/>
    </row>
    <row r="1045814" s="53" customFormat="1" spans="7:7">
      <c r="G1045814" s="55"/>
    </row>
    <row r="1045815" s="53" customFormat="1" spans="7:7">
      <c r="G1045815" s="55"/>
    </row>
    <row r="1045816" s="53" customFormat="1" spans="7:7">
      <c r="G1045816" s="55"/>
    </row>
    <row r="1045817" s="53" customFormat="1" spans="7:7">
      <c r="G1045817" s="55"/>
    </row>
    <row r="1045818" s="53" customFormat="1" spans="7:7">
      <c r="G1045818" s="55"/>
    </row>
    <row r="1045819" s="53" customFormat="1" spans="7:7">
      <c r="G1045819" s="55"/>
    </row>
    <row r="1045820" s="53" customFormat="1" spans="7:7">
      <c r="G1045820" s="55"/>
    </row>
    <row r="1045821" s="53" customFormat="1" spans="7:7">
      <c r="G1045821" s="55"/>
    </row>
    <row r="1045822" s="53" customFormat="1" spans="7:7">
      <c r="G1045822" s="55"/>
    </row>
    <row r="1045823" s="53" customFormat="1" spans="7:7">
      <c r="G1045823" s="55"/>
    </row>
    <row r="1045824" s="53" customFormat="1" spans="7:7">
      <c r="G1045824" s="55"/>
    </row>
    <row r="1045825" s="53" customFormat="1" spans="7:7">
      <c r="G1045825" s="55"/>
    </row>
    <row r="1045826" s="53" customFormat="1" spans="7:7">
      <c r="G1045826" s="55"/>
    </row>
    <row r="1045827" s="53" customFormat="1" spans="7:7">
      <c r="G1045827" s="55"/>
    </row>
    <row r="1045828" s="53" customFormat="1" spans="7:7">
      <c r="G1045828" s="55"/>
    </row>
    <row r="1045829" s="53" customFormat="1" spans="7:7">
      <c r="G1045829" s="55"/>
    </row>
    <row r="1045830" s="53" customFormat="1" spans="7:7">
      <c r="G1045830" s="55"/>
    </row>
    <row r="1045831" s="53" customFormat="1" spans="7:7">
      <c r="G1045831" s="55"/>
    </row>
    <row r="1045832" s="53" customFormat="1" spans="7:7">
      <c r="G1045832" s="55"/>
    </row>
    <row r="1045833" s="53" customFormat="1" spans="7:7">
      <c r="G1045833" s="55"/>
    </row>
    <row r="1045834" s="53" customFormat="1" spans="7:7">
      <c r="G1045834" s="55"/>
    </row>
    <row r="1045835" s="53" customFormat="1" spans="7:7">
      <c r="G1045835" s="55"/>
    </row>
    <row r="1045836" s="53" customFormat="1" spans="7:7">
      <c r="G1045836" s="55"/>
    </row>
    <row r="1045837" s="53" customFormat="1" spans="7:7">
      <c r="G1045837" s="55"/>
    </row>
    <row r="1045838" s="53" customFormat="1" spans="7:7">
      <c r="G1045838" s="55"/>
    </row>
    <row r="1045839" s="53" customFormat="1" spans="7:7">
      <c r="G1045839" s="55"/>
    </row>
    <row r="1045840" s="53" customFormat="1" spans="7:7">
      <c r="G1045840" s="55"/>
    </row>
    <row r="1045841" s="53" customFormat="1" spans="7:7">
      <c r="G1045841" s="55"/>
    </row>
    <row r="1045842" s="53" customFormat="1" spans="7:7">
      <c r="G1045842" s="55"/>
    </row>
    <row r="1045843" s="53" customFormat="1" spans="7:7">
      <c r="G1045843" s="55"/>
    </row>
    <row r="1045844" s="53" customFormat="1" spans="7:7">
      <c r="G1045844" s="55"/>
    </row>
    <row r="1045845" s="53" customFormat="1" spans="7:7">
      <c r="G1045845" s="55"/>
    </row>
    <row r="1045846" s="53" customFormat="1" spans="7:7">
      <c r="G1045846" s="55"/>
    </row>
    <row r="1045847" s="53" customFormat="1" spans="7:7">
      <c r="G1045847" s="55"/>
    </row>
    <row r="1045848" s="53" customFormat="1" spans="7:7">
      <c r="G1045848" s="55"/>
    </row>
    <row r="1045849" s="53" customFormat="1" spans="7:7">
      <c r="G1045849" s="55"/>
    </row>
    <row r="1045850" s="53" customFormat="1" spans="7:7">
      <c r="G1045850" s="55"/>
    </row>
    <row r="1045851" s="53" customFormat="1" spans="7:7">
      <c r="G1045851" s="55"/>
    </row>
    <row r="1045852" s="53" customFormat="1" spans="7:7">
      <c r="G1045852" s="55"/>
    </row>
    <row r="1045853" s="53" customFormat="1" spans="7:7">
      <c r="G1045853" s="55"/>
    </row>
    <row r="1045854" s="53" customFormat="1" spans="7:7">
      <c r="G1045854" s="55"/>
    </row>
    <row r="1045855" s="53" customFormat="1" spans="7:7">
      <c r="G1045855" s="55"/>
    </row>
    <row r="1045856" s="53" customFormat="1" spans="7:7">
      <c r="G1045856" s="55"/>
    </row>
    <row r="1045857" s="53" customFormat="1" spans="7:7">
      <c r="G1045857" s="55"/>
    </row>
    <row r="1045858" s="53" customFormat="1" spans="7:7">
      <c r="G1045858" s="55"/>
    </row>
    <row r="1045859" s="53" customFormat="1" spans="7:7">
      <c r="G1045859" s="55"/>
    </row>
    <row r="1045860" s="53" customFormat="1" spans="7:7">
      <c r="G1045860" s="55"/>
    </row>
    <row r="1045861" s="53" customFormat="1" spans="7:7">
      <c r="G1045861" s="55"/>
    </row>
    <row r="1045862" s="53" customFormat="1" spans="7:7">
      <c r="G1045862" s="55"/>
    </row>
    <row r="1045863" s="53" customFormat="1" spans="7:7">
      <c r="G1045863" s="55"/>
    </row>
    <row r="1045864" s="53" customFormat="1" spans="7:7">
      <c r="G1045864" s="55"/>
    </row>
    <row r="1045865" s="53" customFormat="1" spans="7:7">
      <c r="G1045865" s="55"/>
    </row>
    <row r="1045866" s="53" customFormat="1" spans="7:7">
      <c r="G1045866" s="55"/>
    </row>
    <row r="1045867" s="53" customFormat="1" spans="7:7">
      <c r="G1045867" s="55"/>
    </row>
    <row r="1045868" s="53" customFormat="1" spans="7:7">
      <c r="G1045868" s="55"/>
    </row>
    <row r="1045869" s="53" customFormat="1" spans="7:7">
      <c r="G1045869" s="55"/>
    </row>
    <row r="1045870" s="53" customFormat="1" spans="7:7">
      <c r="G1045870" s="55"/>
    </row>
    <row r="1045871" s="53" customFormat="1" spans="7:7">
      <c r="G1045871" s="55"/>
    </row>
    <row r="1045872" s="53" customFormat="1" spans="7:7">
      <c r="G1045872" s="55"/>
    </row>
    <row r="1045873" s="53" customFormat="1" spans="7:7">
      <c r="G1045873" s="55"/>
    </row>
    <row r="1045874" s="53" customFormat="1" spans="7:7">
      <c r="G1045874" s="55"/>
    </row>
    <row r="1045875" s="53" customFormat="1" spans="7:7">
      <c r="G1045875" s="55"/>
    </row>
    <row r="1045876" s="53" customFormat="1" spans="7:7">
      <c r="G1045876" s="55"/>
    </row>
    <row r="1045877" s="53" customFormat="1" spans="7:7">
      <c r="G1045877" s="55"/>
    </row>
    <row r="1045878" s="53" customFormat="1" spans="7:7">
      <c r="G1045878" s="55"/>
    </row>
    <row r="1045879" s="53" customFormat="1" spans="7:7">
      <c r="G1045879" s="55"/>
    </row>
    <row r="1045880" s="53" customFormat="1" spans="7:7">
      <c r="G1045880" s="55"/>
    </row>
    <row r="1045881" s="53" customFormat="1" spans="7:7">
      <c r="G1045881" s="55"/>
    </row>
    <row r="1045882" s="53" customFormat="1" spans="7:7">
      <c r="G1045882" s="55"/>
    </row>
    <row r="1045883" s="53" customFormat="1" spans="7:7">
      <c r="G1045883" s="55"/>
    </row>
    <row r="1045884" s="53" customFormat="1" spans="7:7">
      <c r="G1045884" s="55"/>
    </row>
    <row r="1045885" s="53" customFormat="1" spans="7:7">
      <c r="G1045885" s="55"/>
    </row>
    <row r="1045886" s="53" customFormat="1" spans="7:7">
      <c r="G1045886" s="55"/>
    </row>
    <row r="1045887" s="53" customFormat="1" spans="7:7">
      <c r="G1045887" s="55"/>
    </row>
    <row r="1045888" s="53" customFormat="1" spans="7:7">
      <c r="G1045888" s="55"/>
    </row>
    <row r="1045889" s="53" customFormat="1" spans="7:7">
      <c r="G1045889" s="55"/>
    </row>
    <row r="1045890" s="53" customFormat="1" spans="7:7">
      <c r="G1045890" s="55"/>
    </row>
    <row r="1045891" s="53" customFormat="1" spans="7:7">
      <c r="G1045891" s="55"/>
    </row>
    <row r="1045892" s="53" customFormat="1" spans="7:7">
      <c r="G1045892" s="55"/>
    </row>
    <row r="1045893" s="53" customFormat="1" spans="7:7">
      <c r="G1045893" s="55"/>
    </row>
    <row r="1045894" s="53" customFormat="1" spans="7:7">
      <c r="G1045894" s="55"/>
    </row>
    <row r="1045895" s="53" customFormat="1" spans="7:7">
      <c r="G1045895" s="55"/>
    </row>
    <row r="1045896" s="53" customFormat="1" spans="7:7">
      <c r="G1045896" s="55"/>
    </row>
    <row r="1045897" s="53" customFormat="1" spans="7:7">
      <c r="G1045897" s="55"/>
    </row>
    <row r="1045898" s="53" customFormat="1" spans="7:7">
      <c r="G1045898" s="55"/>
    </row>
    <row r="1045899" s="53" customFormat="1" spans="7:7">
      <c r="G1045899" s="55"/>
    </row>
    <row r="1045900" s="53" customFormat="1" spans="7:7">
      <c r="G1045900" s="55"/>
    </row>
    <row r="1045901" s="53" customFormat="1" spans="7:7">
      <c r="G1045901" s="55"/>
    </row>
    <row r="1045902" s="53" customFormat="1" spans="7:7">
      <c r="G1045902" s="55"/>
    </row>
    <row r="1045903" s="53" customFormat="1" spans="7:7">
      <c r="G1045903" s="55"/>
    </row>
    <row r="1045904" s="53" customFormat="1" spans="7:7">
      <c r="G1045904" s="55"/>
    </row>
    <row r="1045905" s="53" customFormat="1" spans="7:7">
      <c r="G1045905" s="55"/>
    </row>
    <row r="1045906" s="53" customFormat="1" spans="7:7">
      <c r="G1045906" s="55"/>
    </row>
    <row r="1045907" s="53" customFormat="1" spans="7:7">
      <c r="G1045907" s="55"/>
    </row>
    <row r="1045908" s="53" customFormat="1" spans="7:7">
      <c r="G1045908" s="55"/>
    </row>
    <row r="1045909" s="53" customFormat="1" spans="7:7">
      <c r="G1045909" s="55"/>
    </row>
    <row r="1045910" s="53" customFormat="1" spans="7:7">
      <c r="G1045910" s="55"/>
    </row>
    <row r="1045911" s="53" customFormat="1" spans="7:7">
      <c r="G1045911" s="55"/>
    </row>
    <row r="1045912" s="53" customFormat="1" spans="7:7">
      <c r="G1045912" s="55"/>
    </row>
    <row r="1045913" s="53" customFormat="1" spans="7:7">
      <c r="G1045913" s="55"/>
    </row>
    <row r="1045914" s="53" customFormat="1" spans="7:7">
      <c r="G1045914" s="55"/>
    </row>
    <row r="1045915" s="53" customFormat="1" spans="7:7">
      <c r="G1045915" s="55"/>
    </row>
    <row r="1045916" s="53" customFormat="1" spans="7:7">
      <c r="G1045916" s="55"/>
    </row>
    <row r="1045917" s="53" customFormat="1" spans="7:7">
      <c r="G1045917" s="55"/>
    </row>
    <row r="1045918" s="53" customFormat="1" spans="7:7">
      <c r="G1045918" s="55"/>
    </row>
    <row r="1045919" s="53" customFormat="1" spans="7:7">
      <c r="G1045919" s="55"/>
    </row>
    <row r="1045920" s="53" customFormat="1" spans="7:7">
      <c r="G1045920" s="55"/>
    </row>
    <row r="1045921" s="53" customFormat="1" spans="7:7">
      <c r="G1045921" s="55"/>
    </row>
  </sheetData>
  <mergeCells count="19">
    <mergeCell ref="A2:U2"/>
    <mergeCell ref="A3:F3"/>
    <mergeCell ref="G3:M3"/>
    <mergeCell ref="P3:U3"/>
    <mergeCell ref="M4:O4"/>
    <mergeCell ref="R4:U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Q4:Q5"/>
  </mergeCells>
  <printOptions horizontalCentered="1"/>
  <pageMargins left="0.236111111111111" right="0.156944444444444" top="1.18055555555556" bottom="0.747916666666667" header="0.236111111111111" footer="0.118055555555556"/>
  <pageSetup paperSize="9" scale="87" firstPageNumber="11" fitToHeight="0" orientation="landscape" useFirstPageNumber="1" horizontalDpi="600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048521"/>
  <sheetViews>
    <sheetView view="pageBreakPreview" zoomScaleNormal="100" workbookViewId="0">
      <pane ySplit="5" topLeftCell="A6" activePane="bottomLeft" state="frozen"/>
      <selection/>
      <selection pane="bottomLeft" activeCell="B4" sqref="B$1:B$1048576"/>
    </sheetView>
  </sheetViews>
  <sheetFormatPr defaultColWidth="9" defaultRowHeight="14.4"/>
  <cols>
    <col min="1" max="1" width="5.60185185185185" style="25" customWidth="1"/>
    <col min="2" max="2" width="7" style="25" customWidth="1"/>
    <col min="3" max="3" width="11.5" style="25"/>
    <col min="4" max="4" width="11" style="25" customWidth="1"/>
    <col min="5" max="5" width="9" style="25"/>
    <col min="6" max="6" width="11.1296296296296" style="25" customWidth="1"/>
    <col min="7" max="7" width="8.37962962962963" style="26" customWidth="1"/>
    <col min="8" max="8" width="7.37962962962963" style="27" customWidth="1"/>
    <col min="9" max="9" width="11.8796296296296" style="28" customWidth="1"/>
    <col min="10" max="10" width="6.12962962962963" style="29" customWidth="1"/>
    <col min="11" max="11" width="11.1296296296296" style="28" customWidth="1"/>
    <col min="12" max="12" width="8.37962962962963" style="30" customWidth="1"/>
    <col min="13" max="13" width="10.6296296296296" style="28" customWidth="1"/>
    <col min="14" max="14" width="10.5" style="28" customWidth="1"/>
    <col min="15" max="15" width="10.25" style="28" customWidth="1"/>
    <col min="16" max="16" width="10.5" style="30" customWidth="1"/>
    <col min="17" max="17" width="5.62962962962963" style="30" customWidth="1"/>
    <col min="18" max="18" width="10.75" style="30" customWidth="1"/>
    <col min="19" max="19" width="11.25" style="30" customWidth="1"/>
    <col min="20" max="20" width="10.8796296296296" style="30" customWidth="1"/>
    <col min="21" max="21" width="10.25" style="30" customWidth="1"/>
    <col min="22" max="16384" width="9" style="25"/>
  </cols>
  <sheetData>
    <row r="1" spans="1:1">
      <c r="A1" s="31"/>
    </row>
    <row r="2" ht="20.4" spans="1:21">
      <c r="A2" s="32" t="s">
        <v>2032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</row>
    <row r="3" ht="21" customHeight="1" spans="1:21">
      <c r="A3" s="33" t="s">
        <v>2</v>
      </c>
      <c r="B3" s="33"/>
      <c r="C3" s="33"/>
      <c r="D3" s="33"/>
      <c r="G3" s="34"/>
      <c r="H3" s="34"/>
      <c r="I3" s="34"/>
      <c r="J3" s="34"/>
      <c r="K3" s="34"/>
      <c r="L3" s="34"/>
      <c r="M3" s="34"/>
      <c r="N3" s="34"/>
      <c r="P3" s="41" t="s">
        <v>4</v>
      </c>
      <c r="Q3" s="41"/>
      <c r="R3" s="41"/>
      <c r="S3" s="41"/>
      <c r="T3" s="41"/>
      <c r="U3" s="41"/>
    </row>
    <row r="4" ht="24" customHeight="1" spans="1:21">
      <c r="A4" s="35" t="s">
        <v>5</v>
      </c>
      <c r="B4" s="35" t="s">
        <v>6</v>
      </c>
      <c r="C4" s="35" t="s">
        <v>7</v>
      </c>
      <c r="D4" s="35" t="s">
        <v>8</v>
      </c>
      <c r="E4" s="35" t="s">
        <v>9</v>
      </c>
      <c r="F4" s="35" t="s">
        <v>10</v>
      </c>
      <c r="G4" s="36" t="s">
        <v>1853</v>
      </c>
      <c r="H4" s="37" t="s">
        <v>13</v>
      </c>
      <c r="I4" s="37" t="s">
        <v>14</v>
      </c>
      <c r="J4" s="42" t="s">
        <v>1994</v>
      </c>
      <c r="K4" s="37" t="s">
        <v>16</v>
      </c>
      <c r="L4" s="36" t="s">
        <v>2033</v>
      </c>
      <c r="M4" s="43" t="s">
        <v>18</v>
      </c>
      <c r="N4" s="43"/>
      <c r="O4" s="43"/>
      <c r="P4" s="44"/>
      <c r="Q4" s="48" t="s">
        <v>1855</v>
      </c>
      <c r="R4" s="48" t="s">
        <v>1856</v>
      </c>
      <c r="S4" s="48"/>
      <c r="T4" s="48"/>
      <c r="U4" s="48"/>
    </row>
    <row r="5" ht="30" customHeight="1" spans="1:21">
      <c r="A5" s="35"/>
      <c r="B5" s="35"/>
      <c r="C5" s="35"/>
      <c r="D5" s="35"/>
      <c r="E5" s="35"/>
      <c r="F5" s="35"/>
      <c r="G5" s="36"/>
      <c r="H5" s="37"/>
      <c r="I5" s="37"/>
      <c r="J5" s="42"/>
      <c r="K5" s="37"/>
      <c r="L5" s="36"/>
      <c r="M5" s="43" t="s">
        <v>2034</v>
      </c>
      <c r="N5" s="43" t="s">
        <v>1866</v>
      </c>
      <c r="O5" s="43" t="s">
        <v>2035</v>
      </c>
      <c r="P5" s="44" t="s">
        <v>23</v>
      </c>
      <c r="Q5" s="48"/>
      <c r="R5" s="48" t="s">
        <v>1858</v>
      </c>
      <c r="S5" s="48" t="s">
        <v>1859</v>
      </c>
      <c r="T5" s="48" t="s">
        <v>1860</v>
      </c>
      <c r="U5" s="48" t="s">
        <v>23</v>
      </c>
    </row>
    <row r="6" s="24" customFormat="1" ht="27" customHeight="1" spans="1:21">
      <c r="A6" s="38">
        <v>1</v>
      </c>
      <c r="B6" s="38" t="s">
        <v>2036</v>
      </c>
      <c r="C6" s="39">
        <v>45218</v>
      </c>
      <c r="D6" s="39">
        <v>45245</v>
      </c>
      <c r="E6" s="38" t="s">
        <v>1868</v>
      </c>
      <c r="F6" s="40" t="s">
        <v>1042</v>
      </c>
      <c r="G6" s="36">
        <v>7.1</v>
      </c>
      <c r="H6" s="37">
        <v>400</v>
      </c>
      <c r="I6" s="45">
        <f>G6*H6</f>
        <v>2840</v>
      </c>
      <c r="J6" s="38">
        <v>6.5</v>
      </c>
      <c r="K6" s="45">
        <f>I6*0.065</f>
        <v>184.6</v>
      </c>
      <c r="L6" s="46">
        <v>18.46</v>
      </c>
      <c r="M6" s="47">
        <f>K6*0.45</f>
        <v>83.07</v>
      </c>
      <c r="N6" s="47">
        <f>K6*0.25</f>
        <v>46.15</v>
      </c>
      <c r="O6" s="45">
        <f>K6*0.2</f>
        <v>36.92</v>
      </c>
      <c r="P6" s="46">
        <f>M6+N6+O6</f>
        <v>166.14</v>
      </c>
      <c r="Q6" s="46"/>
      <c r="R6" s="46">
        <v>83.07</v>
      </c>
      <c r="S6" s="46">
        <v>46.15</v>
      </c>
      <c r="T6" s="46">
        <v>36.92</v>
      </c>
      <c r="U6" s="46">
        <v>166.14</v>
      </c>
    </row>
    <row r="7" s="24" customFormat="1" ht="27" customHeight="1" spans="1:21">
      <c r="A7" s="38">
        <v>2</v>
      </c>
      <c r="B7" s="38" t="s">
        <v>2037</v>
      </c>
      <c r="C7" s="39">
        <v>45218</v>
      </c>
      <c r="D7" s="39">
        <v>45245</v>
      </c>
      <c r="E7" s="38" t="s">
        <v>1868</v>
      </c>
      <c r="F7" s="40" t="s">
        <v>1042</v>
      </c>
      <c r="G7" s="36">
        <v>7.5</v>
      </c>
      <c r="H7" s="37">
        <v>400</v>
      </c>
      <c r="I7" s="45">
        <f t="shared" ref="I7:I38" si="0">G7*H7</f>
        <v>3000</v>
      </c>
      <c r="J7" s="38">
        <v>6.5</v>
      </c>
      <c r="K7" s="45">
        <f t="shared" ref="K7:K38" si="1">I7*0.065</f>
        <v>195</v>
      </c>
      <c r="L7" s="46">
        <v>19.5</v>
      </c>
      <c r="M7" s="47">
        <f t="shared" ref="M7:M70" si="2">K7*0.45</f>
        <v>87.75</v>
      </c>
      <c r="N7" s="47">
        <f t="shared" ref="N7:N70" si="3">K7*0.25</f>
        <v>48.75</v>
      </c>
      <c r="O7" s="45">
        <f t="shared" ref="O7:O38" si="4">K7*0.2</f>
        <v>39</v>
      </c>
      <c r="P7" s="46">
        <f t="shared" ref="P7:P38" si="5">M7+N7+O7</f>
        <v>175.5</v>
      </c>
      <c r="Q7" s="46"/>
      <c r="R7" s="46">
        <v>87.75</v>
      </c>
      <c r="S7" s="46">
        <v>48.75</v>
      </c>
      <c r="T7" s="46">
        <v>39</v>
      </c>
      <c r="U7" s="46">
        <v>175.5</v>
      </c>
    </row>
    <row r="8" s="24" customFormat="1" ht="27" customHeight="1" spans="1:21">
      <c r="A8" s="38">
        <v>3</v>
      </c>
      <c r="B8" s="38" t="s">
        <v>2038</v>
      </c>
      <c r="C8" s="39">
        <v>45218</v>
      </c>
      <c r="D8" s="39">
        <v>45245</v>
      </c>
      <c r="E8" s="38" t="s">
        <v>1868</v>
      </c>
      <c r="F8" s="40" t="s">
        <v>1042</v>
      </c>
      <c r="G8" s="36">
        <v>9.8</v>
      </c>
      <c r="H8" s="37">
        <v>400</v>
      </c>
      <c r="I8" s="45">
        <f t="shared" si="0"/>
        <v>3920</v>
      </c>
      <c r="J8" s="38">
        <v>6.5</v>
      </c>
      <c r="K8" s="45">
        <f t="shared" si="1"/>
        <v>254.8</v>
      </c>
      <c r="L8" s="46">
        <v>25.48</v>
      </c>
      <c r="M8" s="47">
        <f t="shared" si="2"/>
        <v>114.66</v>
      </c>
      <c r="N8" s="47">
        <f t="shared" si="3"/>
        <v>63.7</v>
      </c>
      <c r="O8" s="45">
        <f t="shared" si="4"/>
        <v>50.96</v>
      </c>
      <c r="P8" s="46">
        <f t="shared" si="5"/>
        <v>229.32</v>
      </c>
      <c r="Q8" s="46"/>
      <c r="R8" s="46">
        <v>114.66</v>
      </c>
      <c r="S8" s="46">
        <v>63.7</v>
      </c>
      <c r="T8" s="46">
        <v>50.96</v>
      </c>
      <c r="U8" s="46">
        <v>229.32</v>
      </c>
    </row>
    <row r="9" s="24" customFormat="1" ht="27" customHeight="1" spans="1:21">
      <c r="A9" s="38">
        <v>4</v>
      </c>
      <c r="B9" s="38" t="s">
        <v>2039</v>
      </c>
      <c r="C9" s="39">
        <v>45218</v>
      </c>
      <c r="D9" s="39">
        <v>45245</v>
      </c>
      <c r="E9" s="38" t="s">
        <v>1868</v>
      </c>
      <c r="F9" s="40" t="s">
        <v>1042</v>
      </c>
      <c r="G9" s="36">
        <v>3.3</v>
      </c>
      <c r="H9" s="37">
        <v>400</v>
      </c>
      <c r="I9" s="45">
        <f t="shared" si="0"/>
        <v>1320</v>
      </c>
      <c r="J9" s="38">
        <v>6.5</v>
      </c>
      <c r="K9" s="45">
        <f t="shared" si="1"/>
        <v>85.8</v>
      </c>
      <c r="L9" s="46">
        <v>8.58</v>
      </c>
      <c r="M9" s="47">
        <f t="shared" si="2"/>
        <v>38.61</v>
      </c>
      <c r="N9" s="47">
        <f t="shared" si="3"/>
        <v>21.45</v>
      </c>
      <c r="O9" s="45">
        <f t="shared" si="4"/>
        <v>17.16</v>
      </c>
      <c r="P9" s="46">
        <f t="shared" si="5"/>
        <v>77.22</v>
      </c>
      <c r="Q9" s="46"/>
      <c r="R9" s="46">
        <v>38.61</v>
      </c>
      <c r="S9" s="46">
        <v>21.45</v>
      </c>
      <c r="T9" s="46">
        <v>17.16</v>
      </c>
      <c r="U9" s="46">
        <v>77.22</v>
      </c>
    </row>
    <row r="10" s="24" customFormat="1" ht="27" customHeight="1" spans="1:21">
      <c r="A10" s="38">
        <v>5</v>
      </c>
      <c r="B10" s="38" t="s">
        <v>2040</v>
      </c>
      <c r="C10" s="39">
        <v>45218</v>
      </c>
      <c r="D10" s="39">
        <v>45245</v>
      </c>
      <c r="E10" s="38" t="s">
        <v>1868</v>
      </c>
      <c r="F10" s="40" t="s">
        <v>1042</v>
      </c>
      <c r="G10" s="36">
        <v>5.44</v>
      </c>
      <c r="H10" s="37">
        <v>400</v>
      </c>
      <c r="I10" s="45">
        <f t="shared" si="0"/>
        <v>2176</v>
      </c>
      <c r="J10" s="38">
        <v>6.5</v>
      </c>
      <c r="K10" s="45">
        <f t="shared" si="1"/>
        <v>141.44</v>
      </c>
      <c r="L10" s="46">
        <v>14.144</v>
      </c>
      <c r="M10" s="47">
        <f t="shared" si="2"/>
        <v>63.648</v>
      </c>
      <c r="N10" s="47">
        <f t="shared" si="3"/>
        <v>35.36</v>
      </c>
      <c r="O10" s="45">
        <f t="shared" si="4"/>
        <v>28.288</v>
      </c>
      <c r="P10" s="46">
        <f t="shared" si="5"/>
        <v>127.296</v>
      </c>
      <c r="Q10" s="46"/>
      <c r="R10" s="46">
        <v>63.648</v>
      </c>
      <c r="S10" s="46">
        <v>35.36</v>
      </c>
      <c r="T10" s="46">
        <v>28.288</v>
      </c>
      <c r="U10" s="46">
        <v>127.296</v>
      </c>
    </row>
    <row r="11" s="24" customFormat="1" ht="27" customHeight="1" spans="1:21">
      <c r="A11" s="38">
        <v>6</v>
      </c>
      <c r="B11" s="38" t="s">
        <v>2041</v>
      </c>
      <c r="C11" s="39">
        <v>45218</v>
      </c>
      <c r="D11" s="39">
        <v>45245</v>
      </c>
      <c r="E11" s="38" t="s">
        <v>1868</v>
      </c>
      <c r="F11" s="40" t="s">
        <v>1042</v>
      </c>
      <c r="G11" s="36">
        <v>6.56</v>
      </c>
      <c r="H11" s="37">
        <v>400</v>
      </c>
      <c r="I11" s="45">
        <f t="shared" si="0"/>
        <v>2624</v>
      </c>
      <c r="J11" s="38">
        <v>6.5</v>
      </c>
      <c r="K11" s="45">
        <f t="shared" si="1"/>
        <v>170.56</v>
      </c>
      <c r="L11" s="46">
        <v>17.056</v>
      </c>
      <c r="M11" s="47">
        <f t="shared" si="2"/>
        <v>76.752</v>
      </c>
      <c r="N11" s="47">
        <f t="shared" si="3"/>
        <v>42.64</v>
      </c>
      <c r="O11" s="45">
        <f t="shared" si="4"/>
        <v>34.112</v>
      </c>
      <c r="P11" s="46">
        <f t="shared" si="5"/>
        <v>153.504</v>
      </c>
      <c r="Q11" s="46"/>
      <c r="R11" s="46">
        <v>76.752</v>
      </c>
      <c r="S11" s="46">
        <v>42.64</v>
      </c>
      <c r="T11" s="46">
        <v>34.112</v>
      </c>
      <c r="U11" s="46">
        <v>153.504</v>
      </c>
    </row>
    <row r="12" s="24" customFormat="1" ht="27" customHeight="1" spans="1:21">
      <c r="A12" s="38">
        <v>7</v>
      </c>
      <c r="B12" s="38" t="s">
        <v>2042</v>
      </c>
      <c r="C12" s="39">
        <v>45218</v>
      </c>
      <c r="D12" s="39">
        <v>45245</v>
      </c>
      <c r="E12" s="38" t="s">
        <v>1868</v>
      </c>
      <c r="F12" s="40" t="s">
        <v>1042</v>
      </c>
      <c r="G12" s="36">
        <v>2.4</v>
      </c>
      <c r="H12" s="37">
        <v>400</v>
      </c>
      <c r="I12" s="45">
        <f t="shared" si="0"/>
        <v>960</v>
      </c>
      <c r="J12" s="38">
        <v>6.5</v>
      </c>
      <c r="K12" s="45">
        <f t="shared" si="1"/>
        <v>62.4</v>
      </c>
      <c r="L12" s="46">
        <v>6.24</v>
      </c>
      <c r="M12" s="47">
        <f t="shared" si="2"/>
        <v>28.08</v>
      </c>
      <c r="N12" s="47">
        <f t="shared" si="3"/>
        <v>15.6</v>
      </c>
      <c r="O12" s="45">
        <f t="shared" si="4"/>
        <v>12.48</v>
      </c>
      <c r="P12" s="46">
        <f t="shared" si="5"/>
        <v>56.16</v>
      </c>
      <c r="Q12" s="46"/>
      <c r="R12" s="46">
        <v>28.08</v>
      </c>
      <c r="S12" s="46">
        <v>15.6</v>
      </c>
      <c r="T12" s="46">
        <v>12.48</v>
      </c>
      <c r="U12" s="46">
        <v>56.16</v>
      </c>
    </row>
    <row r="13" s="24" customFormat="1" ht="27" customHeight="1" spans="1:21">
      <c r="A13" s="38">
        <v>8</v>
      </c>
      <c r="B13" s="38" t="s">
        <v>2043</v>
      </c>
      <c r="C13" s="39">
        <v>45218</v>
      </c>
      <c r="D13" s="39">
        <v>45245</v>
      </c>
      <c r="E13" s="38" t="s">
        <v>1868</v>
      </c>
      <c r="F13" s="40" t="s">
        <v>1042</v>
      </c>
      <c r="G13" s="36">
        <v>2</v>
      </c>
      <c r="H13" s="37">
        <v>400</v>
      </c>
      <c r="I13" s="45">
        <f t="shared" si="0"/>
        <v>800</v>
      </c>
      <c r="J13" s="38">
        <v>6.5</v>
      </c>
      <c r="K13" s="45">
        <f t="shared" si="1"/>
        <v>52</v>
      </c>
      <c r="L13" s="46">
        <v>5.2</v>
      </c>
      <c r="M13" s="47">
        <f t="shared" si="2"/>
        <v>23.4</v>
      </c>
      <c r="N13" s="47">
        <f t="shared" si="3"/>
        <v>13</v>
      </c>
      <c r="O13" s="45">
        <f t="shared" si="4"/>
        <v>10.4</v>
      </c>
      <c r="P13" s="46">
        <f t="shared" si="5"/>
        <v>46.8</v>
      </c>
      <c r="Q13" s="46"/>
      <c r="R13" s="46">
        <v>23.4</v>
      </c>
      <c r="S13" s="46">
        <v>13</v>
      </c>
      <c r="T13" s="46">
        <v>10.4</v>
      </c>
      <c r="U13" s="46">
        <v>46.8</v>
      </c>
    </row>
    <row r="14" s="24" customFormat="1" ht="27" customHeight="1" spans="1:21">
      <c r="A14" s="38">
        <v>9</v>
      </c>
      <c r="B14" s="38" t="s">
        <v>2044</v>
      </c>
      <c r="C14" s="39">
        <v>45218</v>
      </c>
      <c r="D14" s="39">
        <v>45245</v>
      </c>
      <c r="E14" s="38" t="s">
        <v>1868</v>
      </c>
      <c r="F14" s="40" t="s">
        <v>1042</v>
      </c>
      <c r="G14" s="36">
        <v>3.5</v>
      </c>
      <c r="H14" s="37">
        <v>400</v>
      </c>
      <c r="I14" s="45">
        <f t="shared" si="0"/>
        <v>1400</v>
      </c>
      <c r="J14" s="38">
        <v>6.5</v>
      </c>
      <c r="K14" s="45">
        <f t="shared" si="1"/>
        <v>91</v>
      </c>
      <c r="L14" s="46">
        <v>9.1</v>
      </c>
      <c r="M14" s="47">
        <f t="shared" si="2"/>
        <v>40.95</v>
      </c>
      <c r="N14" s="47">
        <f t="shared" si="3"/>
        <v>22.75</v>
      </c>
      <c r="O14" s="45">
        <f t="shared" si="4"/>
        <v>18.2</v>
      </c>
      <c r="P14" s="46">
        <f t="shared" si="5"/>
        <v>81.9</v>
      </c>
      <c r="Q14" s="46"/>
      <c r="R14" s="46">
        <v>40.95</v>
      </c>
      <c r="S14" s="46">
        <v>22.75</v>
      </c>
      <c r="T14" s="46">
        <v>18.2</v>
      </c>
      <c r="U14" s="46">
        <v>81.9</v>
      </c>
    </row>
    <row r="15" s="24" customFormat="1" ht="27" customHeight="1" spans="1:21">
      <c r="A15" s="38">
        <v>10</v>
      </c>
      <c r="B15" s="38" t="s">
        <v>2045</v>
      </c>
      <c r="C15" s="39">
        <v>45218</v>
      </c>
      <c r="D15" s="39">
        <v>45245</v>
      </c>
      <c r="E15" s="38" t="s">
        <v>1868</v>
      </c>
      <c r="F15" s="40" t="s">
        <v>1042</v>
      </c>
      <c r="G15" s="36">
        <v>9</v>
      </c>
      <c r="H15" s="37">
        <v>400</v>
      </c>
      <c r="I15" s="45">
        <f t="shared" si="0"/>
        <v>3600</v>
      </c>
      <c r="J15" s="38">
        <v>6.5</v>
      </c>
      <c r="K15" s="45">
        <f t="shared" si="1"/>
        <v>234</v>
      </c>
      <c r="L15" s="46">
        <v>23.4</v>
      </c>
      <c r="M15" s="47">
        <f t="shared" si="2"/>
        <v>105.3</v>
      </c>
      <c r="N15" s="47">
        <f t="shared" si="3"/>
        <v>58.5</v>
      </c>
      <c r="O15" s="45">
        <f t="shared" si="4"/>
        <v>46.8</v>
      </c>
      <c r="P15" s="46">
        <f t="shared" si="5"/>
        <v>210.6</v>
      </c>
      <c r="Q15" s="46"/>
      <c r="R15" s="46">
        <v>105.3</v>
      </c>
      <c r="S15" s="46">
        <v>58.5</v>
      </c>
      <c r="T15" s="46">
        <v>46.8</v>
      </c>
      <c r="U15" s="46">
        <v>210.6</v>
      </c>
    </row>
    <row r="16" s="24" customFormat="1" ht="27" customHeight="1" spans="1:21">
      <c r="A16" s="38">
        <v>11</v>
      </c>
      <c r="B16" s="38" t="s">
        <v>2046</v>
      </c>
      <c r="C16" s="39">
        <v>45218</v>
      </c>
      <c r="D16" s="39">
        <v>45245</v>
      </c>
      <c r="E16" s="38" t="s">
        <v>1868</v>
      </c>
      <c r="F16" s="40" t="s">
        <v>1042</v>
      </c>
      <c r="G16" s="36">
        <v>3.5</v>
      </c>
      <c r="H16" s="37">
        <v>400</v>
      </c>
      <c r="I16" s="45">
        <f t="shared" si="0"/>
        <v>1400</v>
      </c>
      <c r="J16" s="38">
        <v>6.5</v>
      </c>
      <c r="K16" s="45">
        <f t="shared" si="1"/>
        <v>91</v>
      </c>
      <c r="L16" s="46">
        <v>9.1</v>
      </c>
      <c r="M16" s="47">
        <f t="shared" si="2"/>
        <v>40.95</v>
      </c>
      <c r="N16" s="47">
        <f t="shared" si="3"/>
        <v>22.75</v>
      </c>
      <c r="O16" s="45">
        <f t="shared" si="4"/>
        <v>18.2</v>
      </c>
      <c r="P16" s="46">
        <f t="shared" si="5"/>
        <v>81.9</v>
      </c>
      <c r="Q16" s="46"/>
      <c r="R16" s="46">
        <v>40.95</v>
      </c>
      <c r="S16" s="46">
        <v>22.75</v>
      </c>
      <c r="T16" s="46">
        <v>18.2</v>
      </c>
      <c r="U16" s="46">
        <v>81.9</v>
      </c>
    </row>
    <row r="17" s="24" customFormat="1" ht="27" customHeight="1" spans="1:21">
      <c r="A17" s="38">
        <v>12</v>
      </c>
      <c r="B17" s="38" t="s">
        <v>2047</v>
      </c>
      <c r="C17" s="39">
        <v>45218</v>
      </c>
      <c r="D17" s="39">
        <v>45245</v>
      </c>
      <c r="E17" s="38" t="s">
        <v>1868</v>
      </c>
      <c r="F17" s="40" t="s">
        <v>1042</v>
      </c>
      <c r="G17" s="36">
        <v>4.5</v>
      </c>
      <c r="H17" s="37">
        <v>400</v>
      </c>
      <c r="I17" s="45">
        <f t="shared" si="0"/>
        <v>1800</v>
      </c>
      <c r="J17" s="38">
        <v>6.5</v>
      </c>
      <c r="K17" s="45">
        <f t="shared" si="1"/>
        <v>117</v>
      </c>
      <c r="L17" s="46">
        <v>11.7</v>
      </c>
      <c r="M17" s="47">
        <f t="shared" si="2"/>
        <v>52.65</v>
      </c>
      <c r="N17" s="47">
        <f t="shared" si="3"/>
        <v>29.25</v>
      </c>
      <c r="O17" s="45">
        <f t="shared" si="4"/>
        <v>23.4</v>
      </c>
      <c r="P17" s="46">
        <f t="shared" si="5"/>
        <v>105.3</v>
      </c>
      <c r="Q17" s="46"/>
      <c r="R17" s="46">
        <v>52.65</v>
      </c>
      <c r="S17" s="46">
        <v>29.25</v>
      </c>
      <c r="T17" s="46">
        <v>23.4</v>
      </c>
      <c r="U17" s="46">
        <v>105.3</v>
      </c>
    </row>
    <row r="18" s="24" customFormat="1" ht="27" customHeight="1" spans="1:21">
      <c r="A18" s="38">
        <v>13</v>
      </c>
      <c r="B18" s="38" t="s">
        <v>2048</v>
      </c>
      <c r="C18" s="39">
        <v>45218</v>
      </c>
      <c r="D18" s="39">
        <v>45245</v>
      </c>
      <c r="E18" s="38" t="s">
        <v>1868</v>
      </c>
      <c r="F18" s="40" t="s">
        <v>1042</v>
      </c>
      <c r="G18" s="36">
        <v>2</v>
      </c>
      <c r="H18" s="37">
        <v>400</v>
      </c>
      <c r="I18" s="45">
        <f t="shared" si="0"/>
        <v>800</v>
      </c>
      <c r="J18" s="38">
        <v>6.5</v>
      </c>
      <c r="K18" s="45">
        <f t="shared" si="1"/>
        <v>52</v>
      </c>
      <c r="L18" s="46">
        <v>5.2</v>
      </c>
      <c r="M18" s="47">
        <f t="shared" si="2"/>
        <v>23.4</v>
      </c>
      <c r="N18" s="47">
        <f t="shared" si="3"/>
        <v>13</v>
      </c>
      <c r="O18" s="45">
        <f t="shared" si="4"/>
        <v>10.4</v>
      </c>
      <c r="P18" s="46">
        <f t="shared" si="5"/>
        <v>46.8</v>
      </c>
      <c r="Q18" s="46"/>
      <c r="R18" s="46">
        <v>23.4</v>
      </c>
      <c r="S18" s="46">
        <v>13</v>
      </c>
      <c r="T18" s="46">
        <v>10.4</v>
      </c>
      <c r="U18" s="46">
        <v>46.8</v>
      </c>
    </row>
    <row r="19" s="24" customFormat="1" ht="27" customHeight="1" spans="1:21">
      <c r="A19" s="38">
        <v>14</v>
      </c>
      <c r="B19" s="38" t="s">
        <v>2049</v>
      </c>
      <c r="C19" s="39">
        <v>45218</v>
      </c>
      <c r="D19" s="39">
        <v>45245</v>
      </c>
      <c r="E19" s="38" t="s">
        <v>1868</v>
      </c>
      <c r="F19" s="40" t="s">
        <v>1042</v>
      </c>
      <c r="G19" s="36">
        <v>2.2</v>
      </c>
      <c r="H19" s="37">
        <v>400</v>
      </c>
      <c r="I19" s="45">
        <f t="shared" si="0"/>
        <v>880</v>
      </c>
      <c r="J19" s="38">
        <v>6.5</v>
      </c>
      <c r="K19" s="45">
        <f t="shared" si="1"/>
        <v>57.2</v>
      </c>
      <c r="L19" s="46">
        <v>5.72</v>
      </c>
      <c r="M19" s="47">
        <f t="shared" si="2"/>
        <v>25.74</v>
      </c>
      <c r="N19" s="47">
        <f t="shared" si="3"/>
        <v>14.3</v>
      </c>
      <c r="O19" s="45">
        <f t="shared" si="4"/>
        <v>11.44</v>
      </c>
      <c r="P19" s="46">
        <f t="shared" si="5"/>
        <v>51.48</v>
      </c>
      <c r="Q19" s="46"/>
      <c r="R19" s="46">
        <v>25.74</v>
      </c>
      <c r="S19" s="46">
        <v>14.3</v>
      </c>
      <c r="T19" s="46">
        <v>11.44</v>
      </c>
      <c r="U19" s="46">
        <v>51.48</v>
      </c>
    </row>
    <row r="20" s="24" customFormat="1" ht="27" customHeight="1" spans="1:21">
      <c r="A20" s="38">
        <v>15</v>
      </c>
      <c r="B20" s="38" t="s">
        <v>2050</v>
      </c>
      <c r="C20" s="39">
        <v>45218</v>
      </c>
      <c r="D20" s="39">
        <v>45245</v>
      </c>
      <c r="E20" s="38" t="s">
        <v>1868</v>
      </c>
      <c r="F20" s="40" t="s">
        <v>1042</v>
      </c>
      <c r="G20" s="36">
        <v>3</v>
      </c>
      <c r="H20" s="37">
        <v>400</v>
      </c>
      <c r="I20" s="45">
        <f t="shared" si="0"/>
        <v>1200</v>
      </c>
      <c r="J20" s="38">
        <v>6.5</v>
      </c>
      <c r="K20" s="45">
        <f t="shared" si="1"/>
        <v>78</v>
      </c>
      <c r="L20" s="46">
        <v>7.8</v>
      </c>
      <c r="M20" s="47">
        <f t="shared" si="2"/>
        <v>35.1</v>
      </c>
      <c r="N20" s="47">
        <f t="shared" si="3"/>
        <v>19.5</v>
      </c>
      <c r="O20" s="45">
        <f t="shared" si="4"/>
        <v>15.6</v>
      </c>
      <c r="P20" s="46">
        <f t="shared" si="5"/>
        <v>70.2</v>
      </c>
      <c r="Q20" s="46"/>
      <c r="R20" s="46">
        <v>35.1</v>
      </c>
      <c r="S20" s="46">
        <v>19.5</v>
      </c>
      <c r="T20" s="46">
        <v>15.6</v>
      </c>
      <c r="U20" s="46">
        <v>70.2</v>
      </c>
    </row>
    <row r="21" s="24" customFormat="1" ht="27" customHeight="1" spans="1:21">
      <c r="A21" s="38">
        <v>16</v>
      </c>
      <c r="B21" s="38" t="s">
        <v>2051</v>
      </c>
      <c r="C21" s="39">
        <v>45218</v>
      </c>
      <c r="D21" s="39">
        <v>45245</v>
      </c>
      <c r="E21" s="38" t="s">
        <v>1868</v>
      </c>
      <c r="F21" s="40" t="s">
        <v>1042</v>
      </c>
      <c r="G21" s="36">
        <v>1.5</v>
      </c>
      <c r="H21" s="37">
        <v>400</v>
      </c>
      <c r="I21" s="45">
        <f t="shared" si="0"/>
        <v>600</v>
      </c>
      <c r="J21" s="38">
        <v>6.5</v>
      </c>
      <c r="K21" s="45">
        <f t="shared" si="1"/>
        <v>39</v>
      </c>
      <c r="L21" s="46">
        <v>3.9</v>
      </c>
      <c r="M21" s="47">
        <f t="shared" si="2"/>
        <v>17.55</v>
      </c>
      <c r="N21" s="47">
        <f t="shared" si="3"/>
        <v>9.75</v>
      </c>
      <c r="O21" s="45">
        <f t="shared" si="4"/>
        <v>7.8</v>
      </c>
      <c r="P21" s="46">
        <f t="shared" si="5"/>
        <v>35.1</v>
      </c>
      <c r="Q21" s="46"/>
      <c r="R21" s="46">
        <v>17.55</v>
      </c>
      <c r="S21" s="46">
        <v>9.75</v>
      </c>
      <c r="T21" s="46">
        <v>7.8</v>
      </c>
      <c r="U21" s="46">
        <v>35.1</v>
      </c>
    </row>
    <row r="22" s="24" customFormat="1" ht="27" customHeight="1" spans="1:21">
      <c r="A22" s="38">
        <v>17</v>
      </c>
      <c r="B22" s="38" t="s">
        <v>2052</v>
      </c>
      <c r="C22" s="39">
        <v>45218</v>
      </c>
      <c r="D22" s="39">
        <v>45245</v>
      </c>
      <c r="E22" s="38" t="s">
        <v>1868</v>
      </c>
      <c r="F22" s="40" t="s">
        <v>1042</v>
      </c>
      <c r="G22" s="36">
        <v>1.7</v>
      </c>
      <c r="H22" s="37">
        <v>400</v>
      </c>
      <c r="I22" s="45">
        <f t="shared" si="0"/>
        <v>680</v>
      </c>
      <c r="J22" s="38">
        <v>6.5</v>
      </c>
      <c r="K22" s="45">
        <f t="shared" si="1"/>
        <v>44.2</v>
      </c>
      <c r="L22" s="46">
        <v>4.42</v>
      </c>
      <c r="M22" s="47">
        <f t="shared" si="2"/>
        <v>19.89</v>
      </c>
      <c r="N22" s="47">
        <f t="shared" si="3"/>
        <v>11.05</v>
      </c>
      <c r="O22" s="45">
        <f t="shared" si="4"/>
        <v>8.84</v>
      </c>
      <c r="P22" s="46">
        <f t="shared" si="5"/>
        <v>39.78</v>
      </c>
      <c r="Q22" s="46"/>
      <c r="R22" s="46">
        <v>19.89</v>
      </c>
      <c r="S22" s="46">
        <v>11.05</v>
      </c>
      <c r="T22" s="46">
        <v>8.84</v>
      </c>
      <c r="U22" s="46">
        <v>39.78</v>
      </c>
    </row>
    <row r="23" s="24" customFormat="1" ht="27" customHeight="1" spans="1:21">
      <c r="A23" s="38">
        <v>18</v>
      </c>
      <c r="B23" s="38" t="s">
        <v>1043</v>
      </c>
      <c r="C23" s="39">
        <v>45218</v>
      </c>
      <c r="D23" s="39">
        <v>45245</v>
      </c>
      <c r="E23" s="38" t="s">
        <v>1868</v>
      </c>
      <c r="F23" s="40" t="s">
        <v>1042</v>
      </c>
      <c r="G23" s="36">
        <v>3</v>
      </c>
      <c r="H23" s="37">
        <v>400</v>
      </c>
      <c r="I23" s="45">
        <f t="shared" si="0"/>
        <v>1200</v>
      </c>
      <c r="J23" s="38">
        <v>6.5</v>
      </c>
      <c r="K23" s="45">
        <f t="shared" si="1"/>
        <v>78</v>
      </c>
      <c r="L23" s="46">
        <v>7.8</v>
      </c>
      <c r="M23" s="47">
        <f t="shared" si="2"/>
        <v>35.1</v>
      </c>
      <c r="N23" s="47">
        <f t="shared" si="3"/>
        <v>19.5</v>
      </c>
      <c r="O23" s="45">
        <f t="shared" si="4"/>
        <v>15.6</v>
      </c>
      <c r="P23" s="46">
        <f t="shared" si="5"/>
        <v>70.2</v>
      </c>
      <c r="Q23" s="46"/>
      <c r="R23" s="46">
        <v>35.1</v>
      </c>
      <c r="S23" s="46">
        <v>19.5</v>
      </c>
      <c r="T23" s="46">
        <v>15.6</v>
      </c>
      <c r="U23" s="46">
        <v>70.2</v>
      </c>
    </row>
    <row r="24" s="24" customFormat="1" ht="27" customHeight="1" spans="1:21">
      <c r="A24" s="38">
        <v>19</v>
      </c>
      <c r="B24" s="38" t="s">
        <v>2053</v>
      </c>
      <c r="C24" s="39">
        <v>45218</v>
      </c>
      <c r="D24" s="39">
        <v>45245</v>
      </c>
      <c r="E24" s="38" t="s">
        <v>1868</v>
      </c>
      <c r="F24" s="40" t="s">
        <v>1042</v>
      </c>
      <c r="G24" s="36">
        <v>1.7</v>
      </c>
      <c r="H24" s="37">
        <v>400</v>
      </c>
      <c r="I24" s="45">
        <f t="shared" si="0"/>
        <v>680</v>
      </c>
      <c r="J24" s="38">
        <v>6.5</v>
      </c>
      <c r="K24" s="45">
        <f t="shared" si="1"/>
        <v>44.2</v>
      </c>
      <c r="L24" s="46">
        <v>4.42</v>
      </c>
      <c r="M24" s="47">
        <f t="shared" si="2"/>
        <v>19.89</v>
      </c>
      <c r="N24" s="47">
        <f t="shared" si="3"/>
        <v>11.05</v>
      </c>
      <c r="O24" s="45">
        <f t="shared" si="4"/>
        <v>8.84</v>
      </c>
      <c r="P24" s="46">
        <f t="shared" si="5"/>
        <v>39.78</v>
      </c>
      <c r="Q24" s="46"/>
      <c r="R24" s="46">
        <v>19.89</v>
      </c>
      <c r="S24" s="46">
        <v>11.05</v>
      </c>
      <c r="T24" s="46">
        <v>8.84</v>
      </c>
      <c r="U24" s="46">
        <v>39.78</v>
      </c>
    </row>
    <row r="25" s="24" customFormat="1" ht="27" customHeight="1" spans="1:21">
      <c r="A25" s="38">
        <v>20</v>
      </c>
      <c r="B25" s="38" t="s">
        <v>2054</v>
      </c>
      <c r="C25" s="39">
        <v>45218</v>
      </c>
      <c r="D25" s="39">
        <v>45245</v>
      </c>
      <c r="E25" s="38" t="s">
        <v>1868</v>
      </c>
      <c r="F25" s="40" t="s">
        <v>1042</v>
      </c>
      <c r="G25" s="36">
        <v>7.2</v>
      </c>
      <c r="H25" s="37">
        <v>400</v>
      </c>
      <c r="I25" s="45">
        <f t="shared" si="0"/>
        <v>2880</v>
      </c>
      <c r="J25" s="38">
        <v>6.5</v>
      </c>
      <c r="K25" s="45">
        <f t="shared" si="1"/>
        <v>187.2</v>
      </c>
      <c r="L25" s="46">
        <v>18.72</v>
      </c>
      <c r="M25" s="47">
        <f t="shared" si="2"/>
        <v>84.24</v>
      </c>
      <c r="N25" s="47">
        <f t="shared" si="3"/>
        <v>46.8</v>
      </c>
      <c r="O25" s="45">
        <f t="shared" si="4"/>
        <v>37.44</v>
      </c>
      <c r="P25" s="46">
        <f t="shared" si="5"/>
        <v>168.48</v>
      </c>
      <c r="Q25" s="46"/>
      <c r="R25" s="46">
        <v>84.24</v>
      </c>
      <c r="S25" s="46">
        <v>46.8</v>
      </c>
      <c r="T25" s="46">
        <v>37.44</v>
      </c>
      <c r="U25" s="46">
        <v>168.48</v>
      </c>
    </row>
    <row r="26" s="24" customFormat="1" ht="27" customHeight="1" spans="1:21">
      <c r="A26" s="38">
        <v>21</v>
      </c>
      <c r="B26" s="38" t="s">
        <v>2055</v>
      </c>
      <c r="C26" s="39">
        <v>45218</v>
      </c>
      <c r="D26" s="39">
        <v>45245</v>
      </c>
      <c r="E26" s="38" t="s">
        <v>1868</v>
      </c>
      <c r="F26" s="40" t="s">
        <v>1042</v>
      </c>
      <c r="G26" s="36">
        <v>1.5</v>
      </c>
      <c r="H26" s="37">
        <v>400</v>
      </c>
      <c r="I26" s="45">
        <f t="shared" si="0"/>
        <v>600</v>
      </c>
      <c r="J26" s="38">
        <v>6.5</v>
      </c>
      <c r="K26" s="45">
        <f t="shared" si="1"/>
        <v>39</v>
      </c>
      <c r="L26" s="46">
        <v>3.9</v>
      </c>
      <c r="M26" s="47">
        <f t="shared" si="2"/>
        <v>17.55</v>
      </c>
      <c r="N26" s="47">
        <f t="shared" si="3"/>
        <v>9.75</v>
      </c>
      <c r="O26" s="45">
        <f t="shared" si="4"/>
        <v>7.8</v>
      </c>
      <c r="P26" s="46">
        <f t="shared" si="5"/>
        <v>35.1</v>
      </c>
      <c r="Q26" s="46"/>
      <c r="R26" s="46">
        <v>17.55</v>
      </c>
      <c r="S26" s="46">
        <v>9.75</v>
      </c>
      <c r="T26" s="46">
        <v>7.8</v>
      </c>
      <c r="U26" s="46">
        <v>35.1</v>
      </c>
    </row>
    <row r="27" s="24" customFormat="1" ht="27" customHeight="1" spans="1:21">
      <c r="A27" s="38">
        <v>22</v>
      </c>
      <c r="B27" s="38" t="s">
        <v>1054</v>
      </c>
      <c r="C27" s="39">
        <v>45218</v>
      </c>
      <c r="D27" s="39">
        <v>45245</v>
      </c>
      <c r="E27" s="38" t="s">
        <v>1868</v>
      </c>
      <c r="F27" s="40" t="s">
        <v>1042</v>
      </c>
      <c r="G27" s="36">
        <v>2.1</v>
      </c>
      <c r="H27" s="37">
        <v>400</v>
      </c>
      <c r="I27" s="45">
        <f t="shared" si="0"/>
        <v>840</v>
      </c>
      <c r="J27" s="38">
        <v>6.5</v>
      </c>
      <c r="K27" s="45">
        <f t="shared" si="1"/>
        <v>54.6</v>
      </c>
      <c r="L27" s="46">
        <v>5.46</v>
      </c>
      <c r="M27" s="47">
        <f t="shared" si="2"/>
        <v>24.57</v>
      </c>
      <c r="N27" s="47">
        <f t="shared" si="3"/>
        <v>13.65</v>
      </c>
      <c r="O27" s="45">
        <f t="shared" si="4"/>
        <v>10.92</v>
      </c>
      <c r="P27" s="46">
        <f t="shared" si="5"/>
        <v>49.14</v>
      </c>
      <c r="Q27" s="46"/>
      <c r="R27" s="46">
        <v>24.57</v>
      </c>
      <c r="S27" s="46">
        <v>13.65</v>
      </c>
      <c r="T27" s="46">
        <v>10.92</v>
      </c>
      <c r="U27" s="46">
        <v>49.14</v>
      </c>
    </row>
    <row r="28" s="24" customFormat="1" ht="27" customHeight="1" spans="1:21">
      <c r="A28" s="38">
        <v>23</v>
      </c>
      <c r="B28" s="38" t="s">
        <v>2056</v>
      </c>
      <c r="C28" s="39">
        <v>45218</v>
      </c>
      <c r="D28" s="39">
        <v>45245</v>
      </c>
      <c r="E28" s="38" t="s">
        <v>1868</v>
      </c>
      <c r="F28" s="40" t="s">
        <v>1042</v>
      </c>
      <c r="G28" s="36">
        <v>3.3</v>
      </c>
      <c r="H28" s="37">
        <v>400</v>
      </c>
      <c r="I28" s="45">
        <f t="shared" si="0"/>
        <v>1320</v>
      </c>
      <c r="J28" s="38">
        <v>6.5</v>
      </c>
      <c r="K28" s="45">
        <f t="shared" si="1"/>
        <v>85.8</v>
      </c>
      <c r="L28" s="46">
        <v>8.58</v>
      </c>
      <c r="M28" s="47">
        <f t="shared" si="2"/>
        <v>38.61</v>
      </c>
      <c r="N28" s="47">
        <f t="shared" si="3"/>
        <v>21.45</v>
      </c>
      <c r="O28" s="45">
        <f t="shared" si="4"/>
        <v>17.16</v>
      </c>
      <c r="P28" s="46">
        <f t="shared" si="5"/>
        <v>77.22</v>
      </c>
      <c r="Q28" s="46"/>
      <c r="R28" s="46">
        <v>38.61</v>
      </c>
      <c r="S28" s="46">
        <v>21.45</v>
      </c>
      <c r="T28" s="46">
        <v>17.16</v>
      </c>
      <c r="U28" s="46">
        <v>77.22</v>
      </c>
    </row>
    <row r="29" s="24" customFormat="1" ht="27" customHeight="1" spans="1:21">
      <c r="A29" s="38">
        <v>24</v>
      </c>
      <c r="B29" s="38" t="s">
        <v>2057</v>
      </c>
      <c r="C29" s="39">
        <v>45218</v>
      </c>
      <c r="D29" s="39">
        <v>45245</v>
      </c>
      <c r="E29" s="38" t="s">
        <v>1868</v>
      </c>
      <c r="F29" s="40" t="s">
        <v>1042</v>
      </c>
      <c r="G29" s="36">
        <v>3.5</v>
      </c>
      <c r="H29" s="37">
        <v>400</v>
      </c>
      <c r="I29" s="45">
        <f t="shared" si="0"/>
        <v>1400</v>
      </c>
      <c r="J29" s="38">
        <v>6.5</v>
      </c>
      <c r="K29" s="45">
        <f t="shared" si="1"/>
        <v>91</v>
      </c>
      <c r="L29" s="46">
        <v>9.1</v>
      </c>
      <c r="M29" s="47">
        <f t="shared" si="2"/>
        <v>40.95</v>
      </c>
      <c r="N29" s="47">
        <f t="shared" si="3"/>
        <v>22.75</v>
      </c>
      <c r="O29" s="45">
        <f t="shared" si="4"/>
        <v>18.2</v>
      </c>
      <c r="P29" s="46">
        <f t="shared" si="5"/>
        <v>81.9</v>
      </c>
      <c r="Q29" s="46"/>
      <c r="R29" s="46">
        <v>40.95</v>
      </c>
      <c r="S29" s="46">
        <v>22.75</v>
      </c>
      <c r="T29" s="46">
        <v>18.2</v>
      </c>
      <c r="U29" s="46">
        <v>81.9</v>
      </c>
    </row>
    <row r="30" s="24" customFormat="1" ht="27" customHeight="1" spans="1:21">
      <c r="A30" s="38">
        <v>25</v>
      </c>
      <c r="B30" s="38" t="s">
        <v>2058</v>
      </c>
      <c r="C30" s="39">
        <v>45218</v>
      </c>
      <c r="D30" s="39">
        <v>45245</v>
      </c>
      <c r="E30" s="38" t="s">
        <v>1868</v>
      </c>
      <c r="F30" s="40" t="s">
        <v>1042</v>
      </c>
      <c r="G30" s="36">
        <v>5</v>
      </c>
      <c r="H30" s="37">
        <v>400</v>
      </c>
      <c r="I30" s="45">
        <f t="shared" si="0"/>
        <v>2000</v>
      </c>
      <c r="J30" s="38">
        <v>6.5</v>
      </c>
      <c r="K30" s="45">
        <f t="shared" si="1"/>
        <v>130</v>
      </c>
      <c r="L30" s="46">
        <v>13</v>
      </c>
      <c r="M30" s="47">
        <f t="shared" si="2"/>
        <v>58.5</v>
      </c>
      <c r="N30" s="47">
        <f t="shared" si="3"/>
        <v>32.5</v>
      </c>
      <c r="O30" s="45">
        <f t="shared" si="4"/>
        <v>26</v>
      </c>
      <c r="P30" s="46">
        <f t="shared" si="5"/>
        <v>117</v>
      </c>
      <c r="Q30" s="46"/>
      <c r="R30" s="46">
        <v>58.5</v>
      </c>
      <c r="S30" s="46">
        <v>32.5</v>
      </c>
      <c r="T30" s="46">
        <v>26</v>
      </c>
      <c r="U30" s="46">
        <v>117</v>
      </c>
    </row>
    <row r="31" s="24" customFormat="1" ht="27" customHeight="1" spans="1:21">
      <c r="A31" s="38">
        <v>26</v>
      </c>
      <c r="B31" s="38" t="s">
        <v>2059</v>
      </c>
      <c r="C31" s="39">
        <v>45218</v>
      </c>
      <c r="D31" s="39">
        <v>45245</v>
      </c>
      <c r="E31" s="38" t="s">
        <v>1868</v>
      </c>
      <c r="F31" s="40" t="s">
        <v>1042</v>
      </c>
      <c r="G31" s="36">
        <v>1.7</v>
      </c>
      <c r="H31" s="37">
        <v>400</v>
      </c>
      <c r="I31" s="45">
        <f t="shared" si="0"/>
        <v>680</v>
      </c>
      <c r="J31" s="38">
        <v>6.5</v>
      </c>
      <c r="K31" s="45">
        <f t="shared" si="1"/>
        <v>44.2</v>
      </c>
      <c r="L31" s="46">
        <v>4.42</v>
      </c>
      <c r="M31" s="47">
        <f t="shared" si="2"/>
        <v>19.89</v>
      </c>
      <c r="N31" s="47">
        <f t="shared" si="3"/>
        <v>11.05</v>
      </c>
      <c r="O31" s="45">
        <f t="shared" si="4"/>
        <v>8.84</v>
      </c>
      <c r="P31" s="46">
        <f t="shared" si="5"/>
        <v>39.78</v>
      </c>
      <c r="Q31" s="46"/>
      <c r="R31" s="46">
        <v>19.89</v>
      </c>
      <c r="S31" s="46">
        <v>11.05</v>
      </c>
      <c r="T31" s="46">
        <v>8.84</v>
      </c>
      <c r="U31" s="46">
        <v>39.78</v>
      </c>
    </row>
    <row r="32" s="24" customFormat="1" ht="27" customHeight="1" spans="1:21">
      <c r="A32" s="38">
        <v>27</v>
      </c>
      <c r="B32" s="38" t="s">
        <v>2060</v>
      </c>
      <c r="C32" s="39">
        <v>45218</v>
      </c>
      <c r="D32" s="39">
        <v>45245</v>
      </c>
      <c r="E32" s="38" t="s">
        <v>1868</v>
      </c>
      <c r="F32" s="40" t="s">
        <v>1042</v>
      </c>
      <c r="G32" s="36">
        <v>3</v>
      </c>
      <c r="H32" s="37">
        <v>400</v>
      </c>
      <c r="I32" s="45">
        <f t="shared" si="0"/>
        <v>1200</v>
      </c>
      <c r="J32" s="38">
        <v>6.5</v>
      </c>
      <c r="K32" s="45">
        <f t="shared" si="1"/>
        <v>78</v>
      </c>
      <c r="L32" s="46">
        <v>7.8</v>
      </c>
      <c r="M32" s="47">
        <f t="shared" si="2"/>
        <v>35.1</v>
      </c>
      <c r="N32" s="47">
        <f t="shared" si="3"/>
        <v>19.5</v>
      </c>
      <c r="O32" s="45">
        <f t="shared" si="4"/>
        <v>15.6</v>
      </c>
      <c r="P32" s="46">
        <f t="shared" si="5"/>
        <v>70.2</v>
      </c>
      <c r="Q32" s="46"/>
      <c r="R32" s="46">
        <v>35.1</v>
      </c>
      <c r="S32" s="46">
        <v>19.5</v>
      </c>
      <c r="T32" s="46">
        <v>15.6</v>
      </c>
      <c r="U32" s="46">
        <v>70.2</v>
      </c>
    </row>
    <row r="33" s="24" customFormat="1" ht="27" customHeight="1" spans="1:21">
      <c r="A33" s="38">
        <v>28</v>
      </c>
      <c r="B33" s="38" t="s">
        <v>2061</v>
      </c>
      <c r="C33" s="39">
        <v>45218</v>
      </c>
      <c r="D33" s="39">
        <v>45245</v>
      </c>
      <c r="E33" s="38" t="s">
        <v>1868</v>
      </c>
      <c r="F33" s="40" t="s">
        <v>1042</v>
      </c>
      <c r="G33" s="36">
        <v>2.95</v>
      </c>
      <c r="H33" s="37">
        <v>400</v>
      </c>
      <c r="I33" s="45">
        <f t="shared" si="0"/>
        <v>1180</v>
      </c>
      <c r="J33" s="38">
        <v>6.5</v>
      </c>
      <c r="K33" s="45">
        <f t="shared" si="1"/>
        <v>76.7</v>
      </c>
      <c r="L33" s="46">
        <v>7.67</v>
      </c>
      <c r="M33" s="47">
        <f t="shared" si="2"/>
        <v>34.515</v>
      </c>
      <c r="N33" s="47">
        <f t="shared" si="3"/>
        <v>19.175</v>
      </c>
      <c r="O33" s="45">
        <f t="shared" si="4"/>
        <v>15.34</v>
      </c>
      <c r="P33" s="46">
        <f t="shared" si="5"/>
        <v>69.03</v>
      </c>
      <c r="Q33" s="46"/>
      <c r="R33" s="46">
        <v>34.515</v>
      </c>
      <c r="S33" s="46">
        <v>19.175</v>
      </c>
      <c r="T33" s="46">
        <v>15.34</v>
      </c>
      <c r="U33" s="46">
        <v>69.03</v>
      </c>
    </row>
    <row r="34" s="24" customFormat="1" ht="27" customHeight="1" spans="1:21">
      <c r="A34" s="38">
        <v>29</v>
      </c>
      <c r="B34" s="38" t="s">
        <v>2062</v>
      </c>
      <c r="C34" s="39">
        <v>45218</v>
      </c>
      <c r="D34" s="39">
        <v>45245</v>
      </c>
      <c r="E34" s="38" t="s">
        <v>1868</v>
      </c>
      <c r="F34" s="40" t="s">
        <v>1042</v>
      </c>
      <c r="G34" s="36">
        <v>1</v>
      </c>
      <c r="H34" s="37">
        <v>400</v>
      </c>
      <c r="I34" s="45">
        <f t="shared" si="0"/>
        <v>400</v>
      </c>
      <c r="J34" s="38">
        <v>6.5</v>
      </c>
      <c r="K34" s="45">
        <f t="shared" si="1"/>
        <v>26</v>
      </c>
      <c r="L34" s="46">
        <v>2.6</v>
      </c>
      <c r="M34" s="47">
        <f t="shared" si="2"/>
        <v>11.7</v>
      </c>
      <c r="N34" s="47">
        <f t="shared" si="3"/>
        <v>6.5</v>
      </c>
      <c r="O34" s="45">
        <f t="shared" si="4"/>
        <v>5.2</v>
      </c>
      <c r="P34" s="46">
        <f t="shared" si="5"/>
        <v>23.4</v>
      </c>
      <c r="Q34" s="46"/>
      <c r="R34" s="46">
        <v>11.7</v>
      </c>
      <c r="S34" s="46">
        <v>6.5</v>
      </c>
      <c r="T34" s="46">
        <v>5.2</v>
      </c>
      <c r="U34" s="46">
        <v>23.4</v>
      </c>
    </row>
    <row r="35" s="24" customFormat="1" ht="27" customHeight="1" spans="1:21">
      <c r="A35" s="38">
        <v>30</v>
      </c>
      <c r="B35" s="38" t="s">
        <v>2063</v>
      </c>
      <c r="C35" s="39">
        <v>45218</v>
      </c>
      <c r="D35" s="39">
        <v>45245</v>
      </c>
      <c r="E35" s="38" t="s">
        <v>1868</v>
      </c>
      <c r="F35" s="40" t="s">
        <v>1042</v>
      </c>
      <c r="G35" s="36">
        <v>1.08</v>
      </c>
      <c r="H35" s="37">
        <v>400</v>
      </c>
      <c r="I35" s="45">
        <f t="shared" si="0"/>
        <v>432</v>
      </c>
      <c r="J35" s="38">
        <v>6.5</v>
      </c>
      <c r="K35" s="45">
        <f t="shared" si="1"/>
        <v>28.08</v>
      </c>
      <c r="L35" s="46">
        <v>2.808</v>
      </c>
      <c r="M35" s="47">
        <f t="shared" si="2"/>
        <v>12.636</v>
      </c>
      <c r="N35" s="47">
        <f t="shared" si="3"/>
        <v>7.02</v>
      </c>
      <c r="O35" s="45">
        <f t="shared" si="4"/>
        <v>5.616</v>
      </c>
      <c r="P35" s="46">
        <f t="shared" si="5"/>
        <v>25.272</v>
      </c>
      <c r="Q35" s="46"/>
      <c r="R35" s="46">
        <v>12.636</v>
      </c>
      <c r="S35" s="46">
        <v>7.02</v>
      </c>
      <c r="T35" s="46">
        <v>5.616</v>
      </c>
      <c r="U35" s="46">
        <v>25.272</v>
      </c>
    </row>
    <row r="36" s="24" customFormat="1" ht="27" customHeight="1" spans="1:21">
      <c r="A36" s="38">
        <v>31</v>
      </c>
      <c r="B36" s="38" t="s">
        <v>2064</v>
      </c>
      <c r="C36" s="39">
        <v>45218</v>
      </c>
      <c r="D36" s="39">
        <v>45245</v>
      </c>
      <c r="E36" s="38" t="s">
        <v>1868</v>
      </c>
      <c r="F36" s="40" t="s">
        <v>1042</v>
      </c>
      <c r="G36" s="36">
        <v>3.17</v>
      </c>
      <c r="H36" s="37">
        <v>400</v>
      </c>
      <c r="I36" s="45">
        <f t="shared" si="0"/>
        <v>1268</v>
      </c>
      <c r="J36" s="38">
        <v>6.5</v>
      </c>
      <c r="K36" s="45">
        <f t="shared" si="1"/>
        <v>82.42</v>
      </c>
      <c r="L36" s="46">
        <v>8.242</v>
      </c>
      <c r="M36" s="47">
        <f t="shared" si="2"/>
        <v>37.089</v>
      </c>
      <c r="N36" s="47">
        <f t="shared" si="3"/>
        <v>20.605</v>
      </c>
      <c r="O36" s="45">
        <f t="shared" si="4"/>
        <v>16.484</v>
      </c>
      <c r="P36" s="46">
        <f t="shared" si="5"/>
        <v>74.178</v>
      </c>
      <c r="Q36" s="46"/>
      <c r="R36" s="46">
        <v>37.089</v>
      </c>
      <c r="S36" s="46">
        <v>20.605</v>
      </c>
      <c r="T36" s="46">
        <v>16.484</v>
      </c>
      <c r="U36" s="46">
        <v>74.178</v>
      </c>
    </row>
    <row r="37" s="24" customFormat="1" ht="27" customHeight="1" spans="1:21">
      <c r="A37" s="38">
        <v>32</v>
      </c>
      <c r="B37" s="38" t="s">
        <v>2065</v>
      </c>
      <c r="C37" s="39">
        <v>45218</v>
      </c>
      <c r="D37" s="39">
        <v>45245</v>
      </c>
      <c r="E37" s="38" t="s">
        <v>1868</v>
      </c>
      <c r="F37" s="40" t="s">
        <v>1042</v>
      </c>
      <c r="G37" s="36">
        <v>2.11</v>
      </c>
      <c r="H37" s="37">
        <v>400</v>
      </c>
      <c r="I37" s="45">
        <f t="shared" si="0"/>
        <v>844</v>
      </c>
      <c r="J37" s="38">
        <v>6.5</v>
      </c>
      <c r="K37" s="45">
        <f t="shared" si="1"/>
        <v>54.86</v>
      </c>
      <c r="L37" s="46">
        <v>5.486</v>
      </c>
      <c r="M37" s="47">
        <f t="shared" si="2"/>
        <v>24.687</v>
      </c>
      <c r="N37" s="47">
        <f t="shared" si="3"/>
        <v>13.715</v>
      </c>
      <c r="O37" s="45">
        <f t="shared" si="4"/>
        <v>10.972</v>
      </c>
      <c r="P37" s="46">
        <f t="shared" si="5"/>
        <v>49.374</v>
      </c>
      <c r="Q37" s="46"/>
      <c r="R37" s="46">
        <v>24.687</v>
      </c>
      <c r="S37" s="46">
        <v>13.715</v>
      </c>
      <c r="T37" s="46">
        <v>10.972</v>
      </c>
      <c r="U37" s="46">
        <v>49.374</v>
      </c>
    </row>
    <row r="38" s="24" customFormat="1" ht="27" customHeight="1" spans="1:21">
      <c r="A38" s="38">
        <v>33</v>
      </c>
      <c r="B38" s="38" t="s">
        <v>2066</v>
      </c>
      <c r="C38" s="39">
        <v>45218</v>
      </c>
      <c r="D38" s="39">
        <v>45245</v>
      </c>
      <c r="E38" s="38" t="s">
        <v>1868</v>
      </c>
      <c r="F38" s="40" t="s">
        <v>1042</v>
      </c>
      <c r="G38" s="36">
        <v>1.47</v>
      </c>
      <c r="H38" s="37">
        <v>400</v>
      </c>
      <c r="I38" s="45">
        <f t="shared" si="0"/>
        <v>588</v>
      </c>
      <c r="J38" s="38">
        <v>6.5</v>
      </c>
      <c r="K38" s="45">
        <f t="shared" si="1"/>
        <v>38.22</v>
      </c>
      <c r="L38" s="46">
        <v>3.822</v>
      </c>
      <c r="M38" s="47">
        <f t="shared" si="2"/>
        <v>17.199</v>
      </c>
      <c r="N38" s="47">
        <f t="shared" si="3"/>
        <v>9.555</v>
      </c>
      <c r="O38" s="45">
        <f t="shared" si="4"/>
        <v>7.644</v>
      </c>
      <c r="P38" s="46">
        <f t="shared" si="5"/>
        <v>34.398</v>
      </c>
      <c r="Q38" s="46"/>
      <c r="R38" s="46">
        <v>17.199</v>
      </c>
      <c r="S38" s="46">
        <v>9.555</v>
      </c>
      <c r="T38" s="46">
        <v>7.644</v>
      </c>
      <c r="U38" s="46">
        <v>34.398</v>
      </c>
    </row>
    <row r="39" s="24" customFormat="1" ht="27" customHeight="1" spans="1:21">
      <c r="A39" s="38">
        <v>34</v>
      </c>
      <c r="B39" s="38" t="s">
        <v>2067</v>
      </c>
      <c r="C39" s="39">
        <v>45218</v>
      </c>
      <c r="D39" s="39">
        <v>45245</v>
      </c>
      <c r="E39" s="38" t="s">
        <v>1868</v>
      </c>
      <c r="F39" s="40" t="s">
        <v>1042</v>
      </c>
      <c r="G39" s="36">
        <v>2.65</v>
      </c>
      <c r="H39" s="37">
        <v>400</v>
      </c>
      <c r="I39" s="45">
        <f t="shared" ref="I39:I70" si="6">G39*H39</f>
        <v>1060</v>
      </c>
      <c r="J39" s="38">
        <v>6.5</v>
      </c>
      <c r="K39" s="45">
        <f t="shared" ref="K39:K70" si="7">I39*0.065</f>
        <v>68.9</v>
      </c>
      <c r="L39" s="46">
        <v>6.89</v>
      </c>
      <c r="M39" s="47">
        <f t="shared" si="2"/>
        <v>31.005</v>
      </c>
      <c r="N39" s="47">
        <f t="shared" si="3"/>
        <v>17.225</v>
      </c>
      <c r="O39" s="45">
        <f t="shared" ref="O39:O70" si="8">K39*0.2</f>
        <v>13.78</v>
      </c>
      <c r="P39" s="46">
        <f t="shared" ref="P39:P70" si="9">M39+N39+O39</f>
        <v>62.01</v>
      </c>
      <c r="Q39" s="46"/>
      <c r="R39" s="46">
        <v>31.005</v>
      </c>
      <c r="S39" s="46">
        <v>17.225</v>
      </c>
      <c r="T39" s="46">
        <v>13.78</v>
      </c>
      <c r="U39" s="46">
        <v>62.01</v>
      </c>
    </row>
    <row r="40" s="24" customFormat="1" ht="27" customHeight="1" spans="1:21">
      <c r="A40" s="38">
        <v>35</v>
      </c>
      <c r="B40" s="38" t="s">
        <v>2068</v>
      </c>
      <c r="C40" s="39">
        <v>45218</v>
      </c>
      <c r="D40" s="39">
        <v>45245</v>
      </c>
      <c r="E40" s="38" t="s">
        <v>1868</v>
      </c>
      <c r="F40" s="40" t="s">
        <v>1042</v>
      </c>
      <c r="G40" s="36">
        <v>4.08</v>
      </c>
      <c r="H40" s="37">
        <v>400</v>
      </c>
      <c r="I40" s="45">
        <f t="shared" si="6"/>
        <v>1632</v>
      </c>
      <c r="J40" s="38">
        <v>6.5</v>
      </c>
      <c r="K40" s="45">
        <f t="shared" si="7"/>
        <v>106.08</v>
      </c>
      <c r="L40" s="46">
        <v>10.608</v>
      </c>
      <c r="M40" s="47">
        <f t="shared" si="2"/>
        <v>47.736</v>
      </c>
      <c r="N40" s="47">
        <f t="shared" si="3"/>
        <v>26.52</v>
      </c>
      <c r="O40" s="45">
        <f t="shared" si="8"/>
        <v>21.216</v>
      </c>
      <c r="P40" s="46">
        <f t="shared" si="9"/>
        <v>95.472</v>
      </c>
      <c r="Q40" s="46"/>
      <c r="R40" s="46">
        <v>47.736</v>
      </c>
      <c r="S40" s="46">
        <v>26.52</v>
      </c>
      <c r="T40" s="46">
        <v>21.216</v>
      </c>
      <c r="U40" s="46">
        <v>95.472</v>
      </c>
    </row>
    <row r="41" s="24" customFormat="1" ht="27" customHeight="1" spans="1:21">
      <c r="A41" s="38">
        <v>36</v>
      </c>
      <c r="B41" s="38" t="s">
        <v>2069</v>
      </c>
      <c r="C41" s="39">
        <v>45218</v>
      </c>
      <c r="D41" s="39">
        <v>45245</v>
      </c>
      <c r="E41" s="38" t="s">
        <v>1868</v>
      </c>
      <c r="F41" s="40" t="s">
        <v>1042</v>
      </c>
      <c r="G41" s="36">
        <v>4.79</v>
      </c>
      <c r="H41" s="37">
        <v>400</v>
      </c>
      <c r="I41" s="45">
        <f t="shared" si="6"/>
        <v>1916</v>
      </c>
      <c r="J41" s="38">
        <v>6.5</v>
      </c>
      <c r="K41" s="45">
        <f t="shared" si="7"/>
        <v>124.54</v>
      </c>
      <c r="L41" s="46">
        <v>12.454</v>
      </c>
      <c r="M41" s="47">
        <f t="shared" si="2"/>
        <v>56.043</v>
      </c>
      <c r="N41" s="47">
        <f t="shared" si="3"/>
        <v>31.135</v>
      </c>
      <c r="O41" s="45">
        <f t="shared" si="8"/>
        <v>24.908</v>
      </c>
      <c r="P41" s="46">
        <f t="shared" si="9"/>
        <v>112.086</v>
      </c>
      <c r="Q41" s="46"/>
      <c r="R41" s="46">
        <v>56.043</v>
      </c>
      <c r="S41" s="46">
        <v>31.135</v>
      </c>
      <c r="T41" s="46">
        <v>24.908</v>
      </c>
      <c r="U41" s="46">
        <v>112.086</v>
      </c>
    </row>
    <row r="42" s="24" customFormat="1" ht="27" customHeight="1" spans="1:21">
      <c r="A42" s="38">
        <v>37</v>
      </c>
      <c r="B42" s="38" t="s">
        <v>2070</v>
      </c>
      <c r="C42" s="39">
        <v>45218</v>
      </c>
      <c r="D42" s="39">
        <v>45245</v>
      </c>
      <c r="E42" s="38" t="s">
        <v>1868</v>
      </c>
      <c r="F42" s="40" t="s">
        <v>1042</v>
      </c>
      <c r="G42" s="36">
        <v>3.42</v>
      </c>
      <c r="H42" s="37">
        <v>400</v>
      </c>
      <c r="I42" s="45">
        <f t="shared" si="6"/>
        <v>1368</v>
      </c>
      <c r="J42" s="38">
        <v>6.5</v>
      </c>
      <c r="K42" s="45">
        <f t="shared" si="7"/>
        <v>88.92</v>
      </c>
      <c r="L42" s="46">
        <v>8.892</v>
      </c>
      <c r="M42" s="47">
        <f t="shared" si="2"/>
        <v>40.014</v>
      </c>
      <c r="N42" s="47">
        <f t="shared" si="3"/>
        <v>22.23</v>
      </c>
      <c r="O42" s="45">
        <f t="shared" si="8"/>
        <v>17.784</v>
      </c>
      <c r="P42" s="46">
        <f t="shared" si="9"/>
        <v>80.028</v>
      </c>
      <c r="Q42" s="46"/>
      <c r="R42" s="46">
        <v>40.014</v>
      </c>
      <c r="S42" s="46">
        <v>22.23</v>
      </c>
      <c r="T42" s="46">
        <v>17.784</v>
      </c>
      <c r="U42" s="46">
        <v>80.028</v>
      </c>
    </row>
    <row r="43" s="24" customFormat="1" ht="27" customHeight="1" spans="1:21">
      <c r="A43" s="38">
        <v>38</v>
      </c>
      <c r="B43" s="38" t="s">
        <v>2071</v>
      </c>
      <c r="C43" s="39">
        <v>45218</v>
      </c>
      <c r="D43" s="39">
        <v>45245</v>
      </c>
      <c r="E43" s="38" t="s">
        <v>1868</v>
      </c>
      <c r="F43" s="40" t="s">
        <v>1042</v>
      </c>
      <c r="G43" s="36">
        <v>3.76</v>
      </c>
      <c r="H43" s="37">
        <v>400</v>
      </c>
      <c r="I43" s="45">
        <f t="shared" si="6"/>
        <v>1504</v>
      </c>
      <c r="J43" s="38">
        <v>6.5</v>
      </c>
      <c r="K43" s="45">
        <f t="shared" si="7"/>
        <v>97.76</v>
      </c>
      <c r="L43" s="46">
        <v>9.776</v>
      </c>
      <c r="M43" s="47">
        <f t="shared" si="2"/>
        <v>43.992</v>
      </c>
      <c r="N43" s="47">
        <f t="shared" si="3"/>
        <v>24.44</v>
      </c>
      <c r="O43" s="45">
        <f t="shared" si="8"/>
        <v>19.552</v>
      </c>
      <c r="P43" s="46">
        <f t="shared" si="9"/>
        <v>87.984</v>
      </c>
      <c r="Q43" s="46"/>
      <c r="R43" s="46">
        <v>43.992</v>
      </c>
      <c r="S43" s="46">
        <v>24.44</v>
      </c>
      <c r="T43" s="46">
        <v>19.552</v>
      </c>
      <c r="U43" s="46">
        <v>87.984</v>
      </c>
    </row>
    <row r="44" s="24" customFormat="1" ht="27" customHeight="1" spans="1:21">
      <c r="A44" s="38">
        <v>39</v>
      </c>
      <c r="B44" s="38" t="s">
        <v>2072</v>
      </c>
      <c r="C44" s="39">
        <v>45218</v>
      </c>
      <c r="D44" s="39">
        <v>45245</v>
      </c>
      <c r="E44" s="38" t="s">
        <v>1868</v>
      </c>
      <c r="F44" s="40" t="s">
        <v>1042</v>
      </c>
      <c r="G44" s="36">
        <v>0.61</v>
      </c>
      <c r="H44" s="37">
        <v>400</v>
      </c>
      <c r="I44" s="45">
        <f t="shared" si="6"/>
        <v>244</v>
      </c>
      <c r="J44" s="38">
        <v>6.5</v>
      </c>
      <c r="K44" s="45">
        <f t="shared" si="7"/>
        <v>15.86</v>
      </c>
      <c r="L44" s="46">
        <v>1.586</v>
      </c>
      <c r="M44" s="47">
        <f t="shared" si="2"/>
        <v>7.137</v>
      </c>
      <c r="N44" s="47">
        <f t="shared" si="3"/>
        <v>3.965</v>
      </c>
      <c r="O44" s="45">
        <f t="shared" si="8"/>
        <v>3.172</v>
      </c>
      <c r="P44" s="46">
        <f t="shared" si="9"/>
        <v>14.274</v>
      </c>
      <c r="Q44" s="46"/>
      <c r="R44" s="46">
        <v>7.137</v>
      </c>
      <c r="S44" s="46">
        <v>3.965</v>
      </c>
      <c r="T44" s="46">
        <v>3.172</v>
      </c>
      <c r="U44" s="46">
        <v>14.274</v>
      </c>
    </row>
    <row r="45" s="24" customFormat="1" ht="27" customHeight="1" spans="1:21">
      <c r="A45" s="38">
        <v>40</v>
      </c>
      <c r="B45" s="38" t="s">
        <v>2073</v>
      </c>
      <c r="C45" s="39">
        <v>45218</v>
      </c>
      <c r="D45" s="39">
        <v>45245</v>
      </c>
      <c r="E45" s="38" t="s">
        <v>1868</v>
      </c>
      <c r="F45" s="40" t="s">
        <v>1042</v>
      </c>
      <c r="G45" s="36">
        <v>0.57</v>
      </c>
      <c r="H45" s="37">
        <v>400</v>
      </c>
      <c r="I45" s="45">
        <f t="shared" si="6"/>
        <v>228</v>
      </c>
      <c r="J45" s="38">
        <v>6.5</v>
      </c>
      <c r="K45" s="45">
        <f t="shared" si="7"/>
        <v>14.82</v>
      </c>
      <c r="L45" s="46">
        <v>1.482</v>
      </c>
      <c r="M45" s="47">
        <f t="shared" si="2"/>
        <v>6.669</v>
      </c>
      <c r="N45" s="47">
        <f t="shared" si="3"/>
        <v>3.705</v>
      </c>
      <c r="O45" s="45">
        <f t="shared" si="8"/>
        <v>2.964</v>
      </c>
      <c r="P45" s="46">
        <f t="shared" si="9"/>
        <v>13.338</v>
      </c>
      <c r="Q45" s="46"/>
      <c r="R45" s="46">
        <v>6.669</v>
      </c>
      <c r="S45" s="46">
        <v>3.705</v>
      </c>
      <c r="T45" s="46">
        <v>2.964</v>
      </c>
      <c r="U45" s="46">
        <v>13.338</v>
      </c>
    </row>
    <row r="46" s="24" customFormat="1" ht="27" customHeight="1" spans="1:21">
      <c r="A46" s="38">
        <v>41</v>
      </c>
      <c r="B46" s="38" t="s">
        <v>2074</v>
      </c>
      <c r="C46" s="39">
        <v>45218</v>
      </c>
      <c r="D46" s="39">
        <v>45245</v>
      </c>
      <c r="E46" s="38" t="s">
        <v>1868</v>
      </c>
      <c r="F46" s="40" t="s">
        <v>1042</v>
      </c>
      <c r="G46" s="36">
        <v>3</v>
      </c>
      <c r="H46" s="37">
        <v>400</v>
      </c>
      <c r="I46" s="45">
        <f t="shared" si="6"/>
        <v>1200</v>
      </c>
      <c r="J46" s="38">
        <v>6.5</v>
      </c>
      <c r="K46" s="45">
        <f t="shared" si="7"/>
        <v>78</v>
      </c>
      <c r="L46" s="46">
        <v>7.8</v>
      </c>
      <c r="M46" s="47">
        <f t="shared" si="2"/>
        <v>35.1</v>
      </c>
      <c r="N46" s="47">
        <f t="shared" si="3"/>
        <v>19.5</v>
      </c>
      <c r="O46" s="45">
        <f t="shared" si="8"/>
        <v>15.6</v>
      </c>
      <c r="P46" s="46">
        <f t="shared" si="9"/>
        <v>70.2</v>
      </c>
      <c r="Q46" s="46"/>
      <c r="R46" s="46">
        <v>35.1</v>
      </c>
      <c r="S46" s="46">
        <v>19.5</v>
      </c>
      <c r="T46" s="46">
        <v>15.6</v>
      </c>
      <c r="U46" s="46">
        <v>70.2</v>
      </c>
    </row>
    <row r="47" s="24" customFormat="1" ht="27" customHeight="1" spans="1:21">
      <c r="A47" s="38">
        <v>42</v>
      </c>
      <c r="B47" s="38" t="s">
        <v>2075</v>
      </c>
      <c r="C47" s="39">
        <v>45218</v>
      </c>
      <c r="D47" s="39">
        <v>45245</v>
      </c>
      <c r="E47" s="38" t="s">
        <v>1868</v>
      </c>
      <c r="F47" s="40" t="s">
        <v>1042</v>
      </c>
      <c r="G47" s="36">
        <v>0.54</v>
      </c>
      <c r="H47" s="37">
        <v>400</v>
      </c>
      <c r="I47" s="45">
        <f t="shared" si="6"/>
        <v>216</v>
      </c>
      <c r="J47" s="38">
        <v>6.5</v>
      </c>
      <c r="K47" s="45">
        <f t="shared" si="7"/>
        <v>14.04</v>
      </c>
      <c r="L47" s="46">
        <v>1.404</v>
      </c>
      <c r="M47" s="47">
        <f t="shared" si="2"/>
        <v>6.318</v>
      </c>
      <c r="N47" s="47">
        <f t="shared" si="3"/>
        <v>3.51</v>
      </c>
      <c r="O47" s="45">
        <f t="shared" si="8"/>
        <v>2.808</v>
      </c>
      <c r="P47" s="46">
        <f t="shared" si="9"/>
        <v>12.636</v>
      </c>
      <c r="Q47" s="46"/>
      <c r="R47" s="46">
        <v>6.318</v>
      </c>
      <c r="S47" s="46">
        <v>3.51</v>
      </c>
      <c r="T47" s="46">
        <v>2.808</v>
      </c>
      <c r="U47" s="46">
        <v>12.636</v>
      </c>
    </row>
    <row r="48" s="24" customFormat="1" ht="27" customHeight="1" spans="1:21">
      <c r="A48" s="38">
        <v>43</v>
      </c>
      <c r="B48" s="38" t="s">
        <v>2076</v>
      </c>
      <c r="C48" s="39">
        <v>45218</v>
      </c>
      <c r="D48" s="39">
        <v>45245</v>
      </c>
      <c r="E48" s="38" t="s">
        <v>1868</v>
      </c>
      <c r="F48" s="40" t="s">
        <v>1042</v>
      </c>
      <c r="G48" s="36">
        <v>3.51</v>
      </c>
      <c r="H48" s="37">
        <v>400</v>
      </c>
      <c r="I48" s="45">
        <f t="shared" si="6"/>
        <v>1404</v>
      </c>
      <c r="J48" s="38">
        <v>6.5</v>
      </c>
      <c r="K48" s="45">
        <f t="shared" si="7"/>
        <v>91.26</v>
      </c>
      <c r="L48" s="46">
        <v>9.126</v>
      </c>
      <c r="M48" s="47">
        <f t="shared" si="2"/>
        <v>41.067</v>
      </c>
      <c r="N48" s="47">
        <f t="shared" si="3"/>
        <v>22.815</v>
      </c>
      <c r="O48" s="45">
        <f t="shared" si="8"/>
        <v>18.252</v>
      </c>
      <c r="P48" s="46">
        <f t="shared" si="9"/>
        <v>82.134</v>
      </c>
      <c r="Q48" s="46"/>
      <c r="R48" s="46">
        <v>41.067</v>
      </c>
      <c r="S48" s="46">
        <v>22.815</v>
      </c>
      <c r="T48" s="46">
        <v>18.252</v>
      </c>
      <c r="U48" s="46">
        <v>82.134</v>
      </c>
    </row>
    <row r="49" s="24" customFormat="1" ht="27" customHeight="1" spans="1:21">
      <c r="A49" s="38">
        <v>44</v>
      </c>
      <c r="B49" s="38" t="s">
        <v>2077</v>
      </c>
      <c r="C49" s="39">
        <v>45218</v>
      </c>
      <c r="D49" s="39">
        <v>45245</v>
      </c>
      <c r="E49" s="38" t="s">
        <v>1868</v>
      </c>
      <c r="F49" s="40" t="s">
        <v>1042</v>
      </c>
      <c r="G49" s="36">
        <v>1.52</v>
      </c>
      <c r="H49" s="37">
        <v>400</v>
      </c>
      <c r="I49" s="45">
        <f t="shared" si="6"/>
        <v>608</v>
      </c>
      <c r="J49" s="38">
        <v>6.5</v>
      </c>
      <c r="K49" s="45">
        <f t="shared" si="7"/>
        <v>39.52</v>
      </c>
      <c r="L49" s="46">
        <v>3.952</v>
      </c>
      <c r="M49" s="47">
        <f t="shared" si="2"/>
        <v>17.784</v>
      </c>
      <c r="N49" s="47">
        <f t="shared" si="3"/>
        <v>9.88</v>
      </c>
      <c r="O49" s="45">
        <f t="shared" si="8"/>
        <v>7.904</v>
      </c>
      <c r="P49" s="46">
        <f t="shared" si="9"/>
        <v>35.568</v>
      </c>
      <c r="Q49" s="46"/>
      <c r="R49" s="46">
        <v>17.784</v>
      </c>
      <c r="S49" s="46">
        <v>9.88</v>
      </c>
      <c r="T49" s="46">
        <v>7.904</v>
      </c>
      <c r="U49" s="46">
        <v>35.568</v>
      </c>
    </row>
    <row r="50" s="24" customFormat="1" ht="27" customHeight="1" spans="1:21">
      <c r="A50" s="38">
        <v>45</v>
      </c>
      <c r="B50" s="38" t="s">
        <v>2078</v>
      </c>
      <c r="C50" s="39">
        <v>45218</v>
      </c>
      <c r="D50" s="39">
        <v>45245</v>
      </c>
      <c r="E50" s="38" t="s">
        <v>1868</v>
      </c>
      <c r="F50" s="40" t="s">
        <v>1042</v>
      </c>
      <c r="G50" s="36">
        <v>5.82</v>
      </c>
      <c r="H50" s="37">
        <v>400</v>
      </c>
      <c r="I50" s="45">
        <f t="shared" si="6"/>
        <v>2328</v>
      </c>
      <c r="J50" s="38">
        <v>6.5</v>
      </c>
      <c r="K50" s="45">
        <f t="shared" si="7"/>
        <v>151.32</v>
      </c>
      <c r="L50" s="46">
        <v>15.132</v>
      </c>
      <c r="M50" s="47">
        <f t="shared" si="2"/>
        <v>68.094</v>
      </c>
      <c r="N50" s="47">
        <f t="shared" si="3"/>
        <v>37.83</v>
      </c>
      <c r="O50" s="45">
        <f t="shared" si="8"/>
        <v>30.264</v>
      </c>
      <c r="P50" s="46">
        <f t="shared" si="9"/>
        <v>136.188</v>
      </c>
      <c r="Q50" s="46"/>
      <c r="R50" s="46">
        <v>68.094</v>
      </c>
      <c r="S50" s="46">
        <v>37.83</v>
      </c>
      <c r="T50" s="46">
        <v>30.264</v>
      </c>
      <c r="U50" s="46">
        <v>136.188</v>
      </c>
    </row>
    <row r="51" s="24" customFormat="1" ht="27" customHeight="1" spans="1:21">
      <c r="A51" s="38">
        <v>46</v>
      </c>
      <c r="B51" s="38" t="s">
        <v>2079</v>
      </c>
      <c r="C51" s="39">
        <v>45218</v>
      </c>
      <c r="D51" s="39">
        <v>45245</v>
      </c>
      <c r="E51" s="38" t="s">
        <v>1868</v>
      </c>
      <c r="F51" s="40" t="s">
        <v>1042</v>
      </c>
      <c r="G51" s="36">
        <v>1.68</v>
      </c>
      <c r="H51" s="37">
        <v>400</v>
      </c>
      <c r="I51" s="45">
        <f t="shared" si="6"/>
        <v>672</v>
      </c>
      <c r="J51" s="38">
        <v>6.5</v>
      </c>
      <c r="K51" s="45">
        <f t="shared" si="7"/>
        <v>43.68</v>
      </c>
      <c r="L51" s="46">
        <v>4.368</v>
      </c>
      <c r="M51" s="47">
        <f t="shared" si="2"/>
        <v>19.656</v>
      </c>
      <c r="N51" s="47">
        <f t="shared" si="3"/>
        <v>10.92</v>
      </c>
      <c r="O51" s="45">
        <f t="shared" si="8"/>
        <v>8.736</v>
      </c>
      <c r="P51" s="46">
        <f t="shared" si="9"/>
        <v>39.312</v>
      </c>
      <c r="Q51" s="46"/>
      <c r="R51" s="46">
        <v>19.656</v>
      </c>
      <c r="S51" s="46">
        <v>10.92</v>
      </c>
      <c r="T51" s="46">
        <v>8.736</v>
      </c>
      <c r="U51" s="46">
        <v>39.312</v>
      </c>
    </row>
    <row r="52" s="24" customFormat="1" ht="27" customHeight="1" spans="1:21">
      <c r="A52" s="38">
        <v>47</v>
      </c>
      <c r="B52" s="38" t="s">
        <v>1055</v>
      </c>
      <c r="C52" s="39">
        <v>45218</v>
      </c>
      <c r="D52" s="39">
        <v>45245</v>
      </c>
      <c r="E52" s="38" t="s">
        <v>1868</v>
      </c>
      <c r="F52" s="40" t="s">
        <v>1042</v>
      </c>
      <c r="G52" s="36">
        <v>0.91</v>
      </c>
      <c r="H52" s="37">
        <v>400</v>
      </c>
      <c r="I52" s="45">
        <f t="shared" si="6"/>
        <v>364</v>
      </c>
      <c r="J52" s="38">
        <v>6.5</v>
      </c>
      <c r="K52" s="45">
        <f t="shared" si="7"/>
        <v>23.66</v>
      </c>
      <c r="L52" s="46">
        <v>2.366</v>
      </c>
      <c r="M52" s="47">
        <f t="shared" si="2"/>
        <v>10.647</v>
      </c>
      <c r="N52" s="47">
        <f t="shared" si="3"/>
        <v>5.915</v>
      </c>
      <c r="O52" s="45">
        <f t="shared" si="8"/>
        <v>4.732</v>
      </c>
      <c r="P52" s="46">
        <f t="shared" si="9"/>
        <v>21.294</v>
      </c>
      <c r="Q52" s="46"/>
      <c r="R52" s="46">
        <v>10.647</v>
      </c>
      <c r="S52" s="46">
        <v>5.915</v>
      </c>
      <c r="T52" s="46">
        <v>4.732</v>
      </c>
      <c r="U52" s="46">
        <v>21.294</v>
      </c>
    </row>
    <row r="53" s="24" customFormat="1" ht="27" customHeight="1" spans="1:21">
      <c r="A53" s="38">
        <v>48</v>
      </c>
      <c r="B53" s="38" t="s">
        <v>2080</v>
      </c>
      <c r="C53" s="39">
        <v>45218</v>
      </c>
      <c r="D53" s="39">
        <v>45245</v>
      </c>
      <c r="E53" s="38" t="s">
        <v>1868</v>
      </c>
      <c r="F53" s="40" t="s">
        <v>1042</v>
      </c>
      <c r="G53" s="36">
        <v>3</v>
      </c>
      <c r="H53" s="37">
        <v>400</v>
      </c>
      <c r="I53" s="45">
        <f t="shared" si="6"/>
        <v>1200</v>
      </c>
      <c r="J53" s="38">
        <v>6.5</v>
      </c>
      <c r="K53" s="45">
        <f t="shared" si="7"/>
        <v>78</v>
      </c>
      <c r="L53" s="46">
        <v>7.8</v>
      </c>
      <c r="M53" s="47">
        <f t="shared" si="2"/>
        <v>35.1</v>
      </c>
      <c r="N53" s="47">
        <f t="shared" si="3"/>
        <v>19.5</v>
      </c>
      <c r="O53" s="45">
        <f t="shared" si="8"/>
        <v>15.6</v>
      </c>
      <c r="P53" s="46">
        <f t="shared" si="9"/>
        <v>70.2</v>
      </c>
      <c r="Q53" s="46"/>
      <c r="R53" s="46">
        <v>35.1</v>
      </c>
      <c r="S53" s="46">
        <v>19.5</v>
      </c>
      <c r="T53" s="46">
        <v>15.6</v>
      </c>
      <c r="U53" s="46">
        <v>70.2</v>
      </c>
    </row>
    <row r="54" s="24" customFormat="1" ht="27" customHeight="1" spans="1:21">
      <c r="A54" s="38">
        <v>49</v>
      </c>
      <c r="B54" s="38" t="s">
        <v>2081</v>
      </c>
      <c r="C54" s="39">
        <v>45218</v>
      </c>
      <c r="D54" s="39">
        <v>45245</v>
      </c>
      <c r="E54" s="38" t="s">
        <v>1868</v>
      </c>
      <c r="F54" s="40" t="s">
        <v>1042</v>
      </c>
      <c r="G54" s="36">
        <v>1.62</v>
      </c>
      <c r="H54" s="37">
        <v>400</v>
      </c>
      <c r="I54" s="45">
        <f t="shared" si="6"/>
        <v>648</v>
      </c>
      <c r="J54" s="38">
        <v>6.5</v>
      </c>
      <c r="K54" s="45">
        <f t="shared" si="7"/>
        <v>42.12</v>
      </c>
      <c r="L54" s="46">
        <v>4.212</v>
      </c>
      <c r="M54" s="47">
        <f t="shared" si="2"/>
        <v>18.954</v>
      </c>
      <c r="N54" s="47">
        <f t="shared" si="3"/>
        <v>10.53</v>
      </c>
      <c r="O54" s="45">
        <f t="shared" si="8"/>
        <v>8.424</v>
      </c>
      <c r="P54" s="46">
        <f t="shared" si="9"/>
        <v>37.908</v>
      </c>
      <c r="Q54" s="46"/>
      <c r="R54" s="46">
        <v>18.954</v>
      </c>
      <c r="S54" s="46">
        <v>10.53</v>
      </c>
      <c r="T54" s="46">
        <v>8.424</v>
      </c>
      <c r="U54" s="46">
        <v>37.908</v>
      </c>
    </row>
    <row r="55" s="24" customFormat="1" ht="27" customHeight="1" spans="1:21">
      <c r="A55" s="38">
        <v>50</v>
      </c>
      <c r="B55" s="38" t="s">
        <v>2082</v>
      </c>
      <c r="C55" s="39">
        <v>45218</v>
      </c>
      <c r="D55" s="39">
        <v>45245</v>
      </c>
      <c r="E55" s="38" t="s">
        <v>1868</v>
      </c>
      <c r="F55" s="40" t="s">
        <v>1042</v>
      </c>
      <c r="G55" s="36">
        <v>1.61</v>
      </c>
      <c r="H55" s="37">
        <v>400</v>
      </c>
      <c r="I55" s="45">
        <f t="shared" si="6"/>
        <v>644</v>
      </c>
      <c r="J55" s="38">
        <v>6.5</v>
      </c>
      <c r="K55" s="45">
        <f t="shared" si="7"/>
        <v>41.86</v>
      </c>
      <c r="L55" s="46">
        <v>4.186</v>
      </c>
      <c r="M55" s="47">
        <f t="shared" si="2"/>
        <v>18.837</v>
      </c>
      <c r="N55" s="47">
        <f t="shared" si="3"/>
        <v>10.465</v>
      </c>
      <c r="O55" s="45">
        <f t="shared" si="8"/>
        <v>8.372</v>
      </c>
      <c r="P55" s="46">
        <f t="shared" si="9"/>
        <v>37.674</v>
      </c>
      <c r="Q55" s="46"/>
      <c r="R55" s="46">
        <v>18.837</v>
      </c>
      <c r="S55" s="46">
        <v>10.465</v>
      </c>
      <c r="T55" s="46">
        <v>8.372</v>
      </c>
      <c r="U55" s="46">
        <v>37.674</v>
      </c>
    </row>
    <row r="56" s="24" customFormat="1" ht="27" customHeight="1" spans="1:21">
      <c r="A56" s="38">
        <v>51</v>
      </c>
      <c r="B56" s="38" t="s">
        <v>2083</v>
      </c>
      <c r="C56" s="39">
        <v>45218</v>
      </c>
      <c r="D56" s="39">
        <v>45245</v>
      </c>
      <c r="E56" s="38" t="s">
        <v>1868</v>
      </c>
      <c r="F56" s="40" t="s">
        <v>1042</v>
      </c>
      <c r="G56" s="36">
        <v>3.13</v>
      </c>
      <c r="H56" s="37">
        <v>400</v>
      </c>
      <c r="I56" s="45">
        <f t="shared" si="6"/>
        <v>1252</v>
      </c>
      <c r="J56" s="38">
        <v>6.5</v>
      </c>
      <c r="K56" s="45">
        <f t="shared" si="7"/>
        <v>81.38</v>
      </c>
      <c r="L56" s="46">
        <v>8.138</v>
      </c>
      <c r="M56" s="47">
        <f t="shared" si="2"/>
        <v>36.621</v>
      </c>
      <c r="N56" s="47">
        <f t="shared" si="3"/>
        <v>20.345</v>
      </c>
      <c r="O56" s="45">
        <f t="shared" si="8"/>
        <v>16.276</v>
      </c>
      <c r="P56" s="46">
        <f t="shared" si="9"/>
        <v>73.242</v>
      </c>
      <c r="Q56" s="46"/>
      <c r="R56" s="46">
        <v>36.621</v>
      </c>
      <c r="S56" s="46">
        <v>20.345</v>
      </c>
      <c r="T56" s="46">
        <v>16.276</v>
      </c>
      <c r="U56" s="46">
        <v>73.242</v>
      </c>
    </row>
    <row r="57" s="24" customFormat="1" ht="27" customHeight="1" spans="1:21">
      <c r="A57" s="38">
        <v>52</v>
      </c>
      <c r="B57" s="38" t="s">
        <v>2084</v>
      </c>
      <c r="C57" s="39">
        <v>45218</v>
      </c>
      <c r="D57" s="39">
        <v>45245</v>
      </c>
      <c r="E57" s="38" t="s">
        <v>1868</v>
      </c>
      <c r="F57" s="40" t="s">
        <v>1042</v>
      </c>
      <c r="G57" s="36">
        <v>4.12</v>
      </c>
      <c r="H57" s="37">
        <v>400</v>
      </c>
      <c r="I57" s="45">
        <f t="shared" si="6"/>
        <v>1648</v>
      </c>
      <c r="J57" s="38">
        <v>6.5</v>
      </c>
      <c r="K57" s="45">
        <f t="shared" si="7"/>
        <v>107.12</v>
      </c>
      <c r="L57" s="46">
        <v>10.712</v>
      </c>
      <c r="M57" s="47">
        <f t="shared" si="2"/>
        <v>48.204</v>
      </c>
      <c r="N57" s="47">
        <f t="shared" si="3"/>
        <v>26.78</v>
      </c>
      <c r="O57" s="45">
        <f t="shared" si="8"/>
        <v>21.424</v>
      </c>
      <c r="P57" s="46">
        <f t="shared" si="9"/>
        <v>96.408</v>
      </c>
      <c r="Q57" s="46"/>
      <c r="R57" s="46">
        <v>48.204</v>
      </c>
      <c r="S57" s="46">
        <v>26.78</v>
      </c>
      <c r="T57" s="46">
        <v>21.424</v>
      </c>
      <c r="U57" s="46">
        <v>96.408</v>
      </c>
    </row>
    <row r="58" s="24" customFormat="1" ht="27" customHeight="1" spans="1:21">
      <c r="A58" s="38">
        <v>53</v>
      </c>
      <c r="B58" s="38" t="s">
        <v>2085</v>
      </c>
      <c r="C58" s="39">
        <v>45218</v>
      </c>
      <c r="D58" s="39">
        <v>45245</v>
      </c>
      <c r="E58" s="38" t="s">
        <v>1868</v>
      </c>
      <c r="F58" s="40" t="s">
        <v>1042</v>
      </c>
      <c r="G58" s="36">
        <v>2.5</v>
      </c>
      <c r="H58" s="37">
        <v>400</v>
      </c>
      <c r="I58" s="45">
        <f t="shared" si="6"/>
        <v>1000</v>
      </c>
      <c r="J58" s="38">
        <v>6.5</v>
      </c>
      <c r="K58" s="45">
        <f t="shared" si="7"/>
        <v>65</v>
      </c>
      <c r="L58" s="46">
        <v>6.5</v>
      </c>
      <c r="M58" s="47">
        <f t="shared" si="2"/>
        <v>29.25</v>
      </c>
      <c r="N58" s="47">
        <f t="shared" si="3"/>
        <v>16.25</v>
      </c>
      <c r="O58" s="45">
        <f t="shared" si="8"/>
        <v>13</v>
      </c>
      <c r="P58" s="46">
        <f t="shared" si="9"/>
        <v>58.5</v>
      </c>
      <c r="Q58" s="46"/>
      <c r="R58" s="46">
        <v>29.25</v>
      </c>
      <c r="S58" s="46">
        <v>16.25</v>
      </c>
      <c r="T58" s="46">
        <v>13</v>
      </c>
      <c r="U58" s="46">
        <v>58.5</v>
      </c>
    </row>
    <row r="59" s="24" customFormat="1" ht="27" customHeight="1" spans="1:21">
      <c r="A59" s="38">
        <v>54</v>
      </c>
      <c r="B59" s="38" t="s">
        <v>2086</v>
      </c>
      <c r="C59" s="39">
        <v>45218</v>
      </c>
      <c r="D59" s="39">
        <v>45245</v>
      </c>
      <c r="E59" s="38" t="s">
        <v>1868</v>
      </c>
      <c r="F59" s="40" t="s">
        <v>1042</v>
      </c>
      <c r="G59" s="36">
        <v>2.3</v>
      </c>
      <c r="H59" s="37">
        <v>400</v>
      </c>
      <c r="I59" s="45">
        <f t="shared" si="6"/>
        <v>920</v>
      </c>
      <c r="J59" s="38">
        <v>6.5</v>
      </c>
      <c r="K59" s="45">
        <f t="shared" si="7"/>
        <v>59.8</v>
      </c>
      <c r="L59" s="46">
        <v>5.98</v>
      </c>
      <c r="M59" s="47">
        <f t="shared" si="2"/>
        <v>26.91</v>
      </c>
      <c r="N59" s="47">
        <f t="shared" si="3"/>
        <v>14.95</v>
      </c>
      <c r="O59" s="45">
        <f t="shared" si="8"/>
        <v>11.96</v>
      </c>
      <c r="P59" s="46">
        <f t="shared" si="9"/>
        <v>53.82</v>
      </c>
      <c r="Q59" s="46"/>
      <c r="R59" s="46">
        <v>26.91</v>
      </c>
      <c r="S59" s="46">
        <v>14.95</v>
      </c>
      <c r="T59" s="46">
        <v>11.96</v>
      </c>
      <c r="U59" s="46">
        <v>53.82</v>
      </c>
    </row>
    <row r="60" s="24" customFormat="1" ht="27" customHeight="1" spans="1:21">
      <c r="A60" s="38">
        <v>55</v>
      </c>
      <c r="B60" s="38" t="s">
        <v>2087</v>
      </c>
      <c r="C60" s="39">
        <v>45218</v>
      </c>
      <c r="D60" s="39">
        <v>45245</v>
      </c>
      <c r="E60" s="38" t="s">
        <v>1868</v>
      </c>
      <c r="F60" s="40" t="s">
        <v>1042</v>
      </c>
      <c r="G60" s="36">
        <v>1.99</v>
      </c>
      <c r="H60" s="37">
        <v>400</v>
      </c>
      <c r="I60" s="45">
        <f t="shared" si="6"/>
        <v>796</v>
      </c>
      <c r="J60" s="38">
        <v>6.5</v>
      </c>
      <c r="K60" s="45">
        <f t="shared" si="7"/>
        <v>51.74</v>
      </c>
      <c r="L60" s="46">
        <v>5.174</v>
      </c>
      <c r="M60" s="47">
        <f t="shared" si="2"/>
        <v>23.283</v>
      </c>
      <c r="N60" s="47">
        <f t="shared" si="3"/>
        <v>12.935</v>
      </c>
      <c r="O60" s="45">
        <f t="shared" si="8"/>
        <v>10.348</v>
      </c>
      <c r="P60" s="46">
        <f t="shared" si="9"/>
        <v>46.566</v>
      </c>
      <c r="Q60" s="46"/>
      <c r="R60" s="46">
        <v>23.283</v>
      </c>
      <c r="S60" s="46">
        <v>12.935</v>
      </c>
      <c r="T60" s="46">
        <v>10.348</v>
      </c>
      <c r="U60" s="46">
        <v>46.566</v>
      </c>
    </row>
    <row r="61" s="24" customFormat="1" ht="27" customHeight="1" spans="1:21">
      <c r="A61" s="38">
        <v>56</v>
      </c>
      <c r="B61" s="38" t="s">
        <v>2088</v>
      </c>
      <c r="C61" s="39">
        <v>45218</v>
      </c>
      <c r="D61" s="39">
        <v>45245</v>
      </c>
      <c r="E61" s="38" t="s">
        <v>1868</v>
      </c>
      <c r="F61" s="40" t="s">
        <v>1042</v>
      </c>
      <c r="G61" s="36">
        <v>4.6</v>
      </c>
      <c r="H61" s="37">
        <v>400</v>
      </c>
      <c r="I61" s="45">
        <f t="shared" si="6"/>
        <v>1840</v>
      </c>
      <c r="J61" s="38">
        <v>6.5</v>
      </c>
      <c r="K61" s="45">
        <f t="shared" si="7"/>
        <v>119.6</v>
      </c>
      <c r="L61" s="46">
        <v>11.96</v>
      </c>
      <c r="M61" s="47">
        <f t="shared" si="2"/>
        <v>53.82</v>
      </c>
      <c r="N61" s="47">
        <f t="shared" si="3"/>
        <v>29.9</v>
      </c>
      <c r="O61" s="45">
        <f t="shared" si="8"/>
        <v>23.92</v>
      </c>
      <c r="P61" s="46">
        <f t="shared" si="9"/>
        <v>107.64</v>
      </c>
      <c r="Q61" s="46"/>
      <c r="R61" s="46">
        <v>53.82</v>
      </c>
      <c r="S61" s="46">
        <v>29.9</v>
      </c>
      <c r="T61" s="46">
        <v>23.92</v>
      </c>
      <c r="U61" s="46">
        <v>107.64</v>
      </c>
    </row>
    <row r="62" s="24" customFormat="1" ht="27" customHeight="1" spans="1:21">
      <c r="A62" s="38">
        <v>57</v>
      </c>
      <c r="B62" s="38" t="s">
        <v>2089</v>
      </c>
      <c r="C62" s="39">
        <v>45218</v>
      </c>
      <c r="D62" s="39">
        <v>45245</v>
      </c>
      <c r="E62" s="38" t="s">
        <v>1868</v>
      </c>
      <c r="F62" s="40" t="s">
        <v>1042</v>
      </c>
      <c r="G62" s="36">
        <v>0.91</v>
      </c>
      <c r="H62" s="37">
        <v>400</v>
      </c>
      <c r="I62" s="45">
        <f t="shared" si="6"/>
        <v>364</v>
      </c>
      <c r="J62" s="38">
        <v>6.5</v>
      </c>
      <c r="K62" s="45">
        <f t="shared" si="7"/>
        <v>23.66</v>
      </c>
      <c r="L62" s="46">
        <v>2.366</v>
      </c>
      <c r="M62" s="47">
        <f t="shared" si="2"/>
        <v>10.647</v>
      </c>
      <c r="N62" s="47">
        <f t="shared" si="3"/>
        <v>5.915</v>
      </c>
      <c r="O62" s="45">
        <f t="shared" si="8"/>
        <v>4.732</v>
      </c>
      <c r="P62" s="46">
        <f t="shared" si="9"/>
        <v>21.294</v>
      </c>
      <c r="Q62" s="46"/>
      <c r="R62" s="46">
        <v>10.647</v>
      </c>
      <c r="S62" s="46">
        <v>5.915</v>
      </c>
      <c r="T62" s="46">
        <v>4.732</v>
      </c>
      <c r="U62" s="46">
        <v>21.294</v>
      </c>
    </row>
    <row r="63" s="24" customFormat="1" ht="27" customHeight="1" spans="1:21">
      <c r="A63" s="38">
        <v>58</v>
      </c>
      <c r="B63" s="38" t="s">
        <v>2090</v>
      </c>
      <c r="C63" s="39">
        <v>45218</v>
      </c>
      <c r="D63" s="39">
        <v>45245</v>
      </c>
      <c r="E63" s="38" t="s">
        <v>1868</v>
      </c>
      <c r="F63" s="40" t="s">
        <v>1042</v>
      </c>
      <c r="G63" s="36">
        <v>3.58</v>
      </c>
      <c r="H63" s="37">
        <v>400</v>
      </c>
      <c r="I63" s="45">
        <f t="shared" si="6"/>
        <v>1432</v>
      </c>
      <c r="J63" s="38">
        <v>6.5</v>
      </c>
      <c r="K63" s="45">
        <f t="shared" si="7"/>
        <v>93.08</v>
      </c>
      <c r="L63" s="46">
        <v>9.308</v>
      </c>
      <c r="M63" s="47">
        <f t="shared" si="2"/>
        <v>41.886</v>
      </c>
      <c r="N63" s="47">
        <f t="shared" si="3"/>
        <v>23.27</v>
      </c>
      <c r="O63" s="45">
        <f t="shared" si="8"/>
        <v>18.616</v>
      </c>
      <c r="P63" s="46">
        <f t="shared" si="9"/>
        <v>83.772</v>
      </c>
      <c r="Q63" s="46"/>
      <c r="R63" s="46">
        <v>41.886</v>
      </c>
      <c r="S63" s="46">
        <v>23.27</v>
      </c>
      <c r="T63" s="46">
        <v>18.616</v>
      </c>
      <c r="U63" s="46">
        <v>83.772</v>
      </c>
    </row>
    <row r="64" s="24" customFormat="1" ht="27" customHeight="1" spans="1:21">
      <c r="A64" s="38">
        <v>59</v>
      </c>
      <c r="B64" s="38" t="s">
        <v>2091</v>
      </c>
      <c r="C64" s="39">
        <v>45218</v>
      </c>
      <c r="D64" s="39">
        <v>45245</v>
      </c>
      <c r="E64" s="38" t="s">
        <v>1868</v>
      </c>
      <c r="F64" s="40" t="s">
        <v>1042</v>
      </c>
      <c r="G64" s="36">
        <v>1.12</v>
      </c>
      <c r="H64" s="37">
        <v>400</v>
      </c>
      <c r="I64" s="45">
        <f t="shared" si="6"/>
        <v>448</v>
      </c>
      <c r="J64" s="38">
        <v>6.5</v>
      </c>
      <c r="K64" s="45">
        <f t="shared" si="7"/>
        <v>29.12</v>
      </c>
      <c r="L64" s="46">
        <v>2.912</v>
      </c>
      <c r="M64" s="47">
        <f t="shared" si="2"/>
        <v>13.104</v>
      </c>
      <c r="N64" s="47">
        <f t="shared" si="3"/>
        <v>7.28</v>
      </c>
      <c r="O64" s="45">
        <f t="shared" si="8"/>
        <v>5.824</v>
      </c>
      <c r="P64" s="46">
        <f t="shared" si="9"/>
        <v>26.208</v>
      </c>
      <c r="Q64" s="46"/>
      <c r="R64" s="46">
        <v>13.104</v>
      </c>
      <c r="S64" s="46">
        <v>7.28</v>
      </c>
      <c r="T64" s="46">
        <v>5.824</v>
      </c>
      <c r="U64" s="46">
        <v>26.208</v>
      </c>
    </row>
    <row r="65" s="24" customFormat="1" ht="27" customHeight="1" spans="1:21">
      <c r="A65" s="38">
        <v>60</v>
      </c>
      <c r="B65" s="38" t="s">
        <v>2092</v>
      </c>
      <c r="C65" s="39">
        <v>45218</v>
      </c>
      <c r="D65" s="39">
        <v>45245</v>
      </c>
      <c r="E65" s="38" t="s">
        <v>1868</v>
      </c>
      <c r="F65" s="40" t="s">
        <v>1042</v>
      </c>
      <c r="G65" s="36">
        <v>1.5</v>
      </c>
      <c r="H65" s="37">
        <v>400</v>
      </c>
      <c r="I65" s="45">
        <f t="shared" si="6"/>
        <v>600</v>
      </c>
      <c r="J65" s="38">
        <v>6.5</v>
      </c>
      <c r="K65" s="45">
        <f t="shared" si="7"/>
        <v>39</v>
      </c>
      <c r="L65" s="46">
        <v>3.9</v>
      </c>
      <c r="M65" s="47">
        <f t="shared" si="2"/>
        <v>17.55</v>
      </c>
      <c r="N65" s="47">
        <f t="shared" si="3"/>
        <v>9.75</v>
      </c>
      <c r="O65" s="45">
        <f t="shared" si="8"/>
        <v>7.8</v>
      </c>
      <c r="P65" s="46">
        <f t="shared" si="9"/>
        <v>35.1</v>
      </c>
      <c r="Q65" s="46"/>
      <c r="R65" s="46">
        <v>17.55</v>
      </c>
      <c r="S65" s="46">
        <v>9.75</v>
      </c>
      <c r="T65" s="46">
        <v>7.8</v>
      </c>
      <c r="U65" s="46">
        <v>35.1</v>
      </c>
    </row>
    <row r="66" s="24" customFormat="1" ht="27" customHeight="1" spans="1:21">
      <c r="A66" s="38">
        <v>61</v>
      </c>
      <c r="B66" s="38" t="s">
        <v>2093</v>
      </c>
      <c r="C66" s="39">
        <v>45218</v>
      </c>
      <c r="D66" s="39">
        <v>45245</v>
      </c>
      <c r="E66" s="38" t="s">
        <v>960</v>
      </c>
      <c r="F66" s="40" t="s">
        <v>1042</v>
      </c>
      <c r="G66" s="36">
        <v>3.4</v>
      </c>
      <c r="H66" s="37">
        <v>400</v>
      </c>
      <c r="I66" s="45">
        <f t="shared" si="6"/>
        <v>1360</v>
      </c>
      <c r="J66" s="38">
        <v>6.5</v>
      </c>
      <c r="K66" s="45">
        <f t="shared" si="7"/>
        <v>88.4</v>
      </c>
      <c r="L66" s="46">
        <v>8.84</v>
      </c>
      <c r="M66" s="47">
        <f t="shared" si="2"/>
        <v>39.78</v>
      </c>
      <c r="N66" s="47">
        <f t="shared" si="3"/>
        <v>22.1</v>
      </c>
      <c r="O66" s="45">
        <f t="shared" si="8"/>
        <v>17.68</v>
      </c>
      <c r="P66" s="46">
        <f t="shared" si="9"/>
        <v>79.56</v>
      </c>
      <c r="Q66" s="46"/>
      <c r="R66" s="46">
        <v>39.78</v>
      </c>
      <c r="S66" s="46">
        <v>22.1</v>
      </c>
      <c r="T66" s="46">
        <v>17.68</v>
      </c>
      <c r="U66" s="46">
        <v>79.56</v>
      </c>
    </row>
    <row r="67" s="24" customFormat="1" ht="27" customHeight="1" spans="1:21">
      <c r="A67" s="38">
        <v>62</v>
      </c>
      <c r="B67" s="38" t="s">
        <v>2094</v>
      </c>
      <c r="C67" s="39">
        <v>45218</v>
      </c>
      <c r="D67" s="39">
        <v>45245</v>
      </c>
      <c r="E67" s="38" t="s">
        <v>960</v>
      </c>
      <c r="F67" s="40" t="s">
        <v>1042</v>
      </c>
      <c r="G67" s="36">
        <v>1.9</v>
      </c>
      <c r="H67" s="37">
        <v>400</v>
      </c>
      <c r="I67" s="45">
        <f t="shared" si="6"/>
        <v>760</v>
      </c>
      <c r="J67" s="38">
        <v>6.5</v>
      </c>
      <c r="K67" s="45">
        <f t="shared" si="7"/>
        <v>49.4</v>
      </c>
      <c r="L67" s="46">
        <v>4.94</v>
      </c>
      <c r="M67" s="47">
        <f t="shared" si="2"/>
        <v>22.23</v>
      </c>
      <c r="N67" s="47">
        <f t="shared" si="3"/>
        <v>12.35</v>
      </c>
      <c r="O67" s="45">
        <f t="shared" si="8"/>
        <v>9.88</v>
      </c>
      <c r="P67" s="46">
        <f t="shared" si="9"/>
        <v>44.46</v>
      </c>
      <c r="Q67" s="46"/>
      <c r="R67" s="46">
        <v>22.23</v>
      </c>
      <c r="S67" s="46">
        <v>12.35</v>
      </c>
      <c r="T67" s="46">
        <v>9.88</v>
      </c>
      <c r="U67" s="46">
        <v>44.46</v>
      </c>
    </row>
    <row r="68" s="24" customFormat="1" ht="27" customHeight="1" spans="1:21">
      <c r="A68" s="38">
        <v>63</v>
      </c>
      <c r="B68" s="38" t="s">
        <v>2095</v>
      </c>
      <c r="C68" s="39">
        <v>45218</v>
      </c>
      <c r="D68" s="39">
        <v>45245</v>
      </c>
      <c r="E68" s="38" t="s">
        <v>960</v>
      </c>
      <c r="F68" s="40" t="s">
        <v>1042</v>
      </c>
      <c r="G68" s="36">
        <v>4.9</v>
      </c>
      <c r="H68" s="37">
        <v>400</v>
      </c>
      <c r="I68" s="45">
        <f t="shared" si="6"/>
        <v>1960</v>
      </c>
      <c r="J68" s="38">
        <v>6.5</v>
      </c>
      <c r="K68" s="45">
        <f t="shared" si="7"/>
        <v>127.4</v>
      </c>
      <c r="L68" s="46">
        <v>12.74</v>
      </c>
      <c r="M68" s="47">
        <f t="shared" si="2"/>
        <v>57.33</v>
      </c>
      <c r="N68" s="47">
        <f t="shared" si="3"/>
        <v>31.85</v>
      </c>
      <c r="O68" s="45">
        <f t="shared" si="8"/>
        <v>25.48</v>
      </c>
      <c r="P68" s="46">
        <f t="shared" si="9"/>
        <v>114.66</v>
      </c>
      <c r="Q68" s="46"/>
      <c r="R68" s="46">
        <v>57.33</v>
      </c>
      <c r="S68" s="46">
        <v>31.85</v>
      </c>
      <c r="T68" s="46">
        <v>25.48</v>
      </c>
      <c r="U68" s="46">
        <v>114.66</v>
      </c>
    </row>
    <row r="69" s="24" customFormat="1" ht="27" customHeight="1" spans="1:21">
      <c r="A69" s="38">
        <v>64</v>
      </c>
      <c r="B69" s="38" t="s">
        <v>2096</v>
      </c>
      <c r="C69" s="39">
        <v>45218</v>
      </c>
      <c r="D69" s="39">
        <v>45245</v>
      </c>
      <c r="E69" s="38" t="s">
        <v>960</v>
      </c>
      <c r="F69" s="40" t="s">
        <v>1042</v>
      </c>
      <c r="G69" s="36">
        <v>5.1</v>
      </c>
      <c r="H69" s="37">
        <v>400</v>
      </c>
      <c r="I69" s="45">
        <f t="shared" si="6"/>
        <v>2040</v>
      </c>
      <c r="J69" s="38">
        <v>6.5</v>
      </c>
      <c r="K69" s="45">
        <f t="shared" si="7"/>
        <v>132.6</v>
      </c>
      <c r="L69" s="46">
        <v>13.26</v>
      </c>
      <c r="M69" s="47">
        <f t="shared" si="2"/>
        <v>59.67</v>
      </c>
      <c r="N69" s="47">
        <f t="shared" si="3"/>
        <v>33.15</v>
      </c>
      <c r="O69" s="45">
        <f t="shared" si="8"/>
        <v>26.52</v>
      </c>
      <c r="P69" s="46">
        <f t="shared" si="9"/>
        <v>119.34</v>
      </c>
      <c r="Q69" s="46"/>
      <c r="R69" s="46">
        <v>59.67</v>
      </c>
      <c r="S69" s="46">
        <v>33.15</v>
      </c>
      <c r="T69" s="46">
        <v>26.52</v>
      </c>
      <c r="U69" s="46">
        <v>119.34</v>
      </c>
    </row>
    <row r="70" s="24" customFormat="1" ht="27" customHeight="1" spans="1:21">
      <c r="A70" s="38">
        <v>65</v>
      </c>
      <c r="B70" s="38" t="s">
        <v>2097</v>
      </c>
      <c r="C70" s="39">
        <v>45218</v>
      </c>
      <c r="D70" s="39">
        <v>45245</v>
      </c>
      <c r="E70" s="38" t="s">
        <v>960</v>
      </c>
      <c r="F70" s="40" t="s">
        <v>1042</v>
      </c>
      <c r="G70" s="36">
        <v>3.4</v>
      </c>
      <c r="H70" s="37">
        <v>400</v>
      </c>
      <c r="I70" s="45">
        <f t="shared" si="6"/>
        <v>1360</v>
      </c>
      <c r="J70" s="38">
        <v>6.5</v>
      </c>
      <c r="K70" s="45">
        <f t="shared" si="7"/>
        <v>88.4</v>
      </c>
      <c r="L70" s="46">
        <v>8.84</v>
      </c>
      <c r="M70" s="47">
        <f t="shared" si="2"/>
        <v>39.78</v>
      </c>
      <c r="N70" s="47">
        <f t="shared" si="3"/>
        <v>22.1</v>
      </c>
      <c r="O70" s="45">
        <f t="shared" si="8"/>
        <v>17.68</v>
      </c>
      <c r="P70" s="46">
        <f t="shared" si="9"/>
        <v>79.56</v>
      </c>
      <c r="Q70" s="46"/>
      <c r="R70" s="46">
        <v>39.78</v>
      </c>
      <c r="S70" s="46">
        <v>22.1</v>
      </c>
      <c r="T70" s="46">
        <v>17.68</v>
      </c>
      <c r="U70" s="46">
        <v>79.56</v>
      </c>
    </row>
    <row r="71" s="24" customFormat="1" ht="27" customHeight="1" spans="1:21">
      <c r="A71" s="38">
        <v>66</v>
      </c>
      <c r="B71" s="38" t="s">
        <v>2064</v>
      </c>
      <c r="C71" s="39">
        <v>45218</v>
      </c>
      <c r="D71" s="39">
        <v>45245</v>
      </c>
      <c r="E71" s="38" t="s">
        <v>960</v>
      </c>
      <c r="F71" s="40" t="s">
        <v>1042</v>
      </c>
      <c r="G71" s="36">
        <v>2.3</v>
      </c>
      <c r="H71" s="37">
        <v>400</v>
      </c>
      <c r="I71" s="45">
        <f t="shared" ref="I71:I102" si="10">G71*H71</f>
        <v>920</v>
      </c>
      <c r="J71" s="38">
        <v>6.5</v>
      </c>
      <c r="K71" s="45">
        <f t="shared" ref="K71:K102" si="11">I71*0.065</f>
        <v>59.8</v>
      </c>
      <c r="L71" s="46">
        <v>5.98</v>
      </c>
      <c r="M71" s="47">
        <f t="shared" ref="M71:M134" si="12">K71*0.45</f>
        <v>26.91</v>
      </c>
      <c r="N71" s="47">
        <f t="shared" ref="N71:N134" si="13">K71*0.25</f>
        <v>14.95</v>
      </c>
      <c r="O71" s="45">
        <f t="shared" ref="O71:O102" si="14">K71*0.2</f>
        <v>11.96</v>
      </c>
      <c r="P71" s="46">
        <f t="shared" ref="P71:P102" si="15">M71+N71+O71</f>
        <v>53.82</v>
      </c>
      <c r="Q71" s="46"/>
      <c r="R71" s="46">
        <v>26.91</v>
      </c>
      <c r="S71" s="46">
        <v>14.95</v>
      </c>
      <c r="T71" s="46">
        <v>11.96</v>
      </c>
      <c r="U71" s="46">
        <v>53.82</v>
      </c>
    </row>
    <row r="72" s="24" customFormat="1" ht="27" customHeight="1" spans="1:21">
      <c r="A72" s="38">
        <v>67</v>
      </c>
      <c r="B72" s="38" t="s">
        <v>2098</v>
      </c>
      <c r="C72" s="39">
        <v>45218</v>
      </c>
      <c r="D72" s="39">
        <v>45245</v>
      </c>
      <c r="E72" s="38" t="s">
        <v>960</v>
      </c>
      <c r="F72" s="40" t="s">
        <v>1042</v>
      </c>
      <c r="G72" s="36">
        <v>4</v>
      </c>
      <c r="H72" s="37">
        <v>400</v>
      </c>
      <c r="I72" s="45">
        <f t="shared" si="10"/>
        <v>1600</v>
      </c>
      <c r="J72" s="38">
        <v>6.5</v>
      </c>
      <c r="K72" s="45">
        <f t="shared" si="11"/>
        <v>104</v>
      </c>
      <c r="L72" s="46">
        <v>10.4</v>
      </c>
      <c r="M72" s="47">
        <f t="shared" si="12"/>
        <v>46.8</v>
      </c>
      <c r="N72" s="47">
        <f t="shared" si="13"/>
        <v>26</v>
      </c>
      <c r="O72" s="45">
        <f t="shared" si="14"/>
        <v>20.8</v>
      </c>
      <c r="P72" s="46">
        <f t="shared" si="15"/>
        <v>93.6</v>
      </c>
      <c r="Q72" s="46"/>
      <c r="R72" s="46">
        <v>46.8</v>
      </c>
      <c r="S72" s="46">
        <v>26</v>
      </c>
      <c r="T72" s="46">
        <v>20.8</v>
      </c>
      <c r="U72" s="46">
        <v>93.6</v>
      </c>
    </row>
    <row r="73" s="24" customFormat="1" ht="27" customHeight="1" spans="1:21">
      <c r="A73" s="38">
        <v>68</v>
      </c>
      <c r="B73" s="38" t="s">
        <v>2099</v>
      </c>
      <c r="C73" s="39">
        <v>45218</v>
      </c>
      <c r="D73" s="39">
        <v>45245</v>
      </c>
      <c r="E73" s="38" t="s">
        <v>960</v>
      </c>
      <c r="F73" s="40" t="s">
        <v>1042</v>
      </c>
      <c r="G73" s="36">
        <v>3.8</v>
      </c>
      <c r="H73" s="37">
        <v>400</v>
      </c>
      <c r="I73" s="45">
        <f t="shared" si="10"/>
        <v>1520</v>
      </c>
      <c r="J73" s="38">
        <v>6.5</v>
      </c>
      <c r="K73" s="45">
        <f t="shared" si="11"/>
        <v>98.8</v>
      </c>
      <c r="L73" s="46">
        <v>9.88</v>
      </c>
      <c r="M73" s="47">
        <f t="shared" si="12"/>
        <v>44.46</v>
      </c>
      <c r="N73" s="47">
        <f t="shared" si="13"/>
        <v>24.7</v>
      </c>
      <c r="O73" s="45">
        <f t="shared" si="14"/>
        <v>19.76</v>
      </c>
      <c r="P73" s="46">
        <f t="shared" si="15"/>
        <v>88.92</v>
      </c>
      <c r="Q73" s="46"/>
      <c r="R73" s="46">
        <v>44.46</v>
      </c>
      <c r="S73" s="46">
        <v>24.7</v>
      </c>
      <c r="T73" s="46">
        <v>19.76</v>
      </c>
      <c r="U73" s="46">
        <v>88.92</v>
      </c>
    </row>
    <row r="74" s="24" customFormat="1" ht="27" customHeight="1" spans="1:21">
      <c r="A74" s="38">
        <v>69</v>
      </c>
      <c r="B74" s="38" t="s">
        <v>2100</v>
      </c>
      <c r="C74" s="39">
        <v>45218</v>
      </c>
      <c r="D74" s="39">
        <v>45245</v>
      </c>
      <c r="E74" s="38" t="s">
        <v>960</v>
      </c>
      <c r="F74" s="40" t="s">
        <v>1042</v>
      </c>
      <c r="G74" s="36">
        <v>5</v>
      </c>
      <c r="H74" s="37">
        <v>400</v>
      </c>
      <c r="I74" s="45">
        <f t="shared" si="10"/>
        <v>2000</v>
      </c>
      <c r="J74" s="38">
        <v>6.5</v>
      </c>
      <c r="K74" s="45">
        <f t="shared" si="11"/>
        <v>130</v>
      </c>
      <c r="L74" s="46">
        <v>13</v>
      </c>
      <c r="M74" s="47">
        <f t="shared" si="12"/>
        <v>58.5</v>
      </c>
      <c r="N74" s="47">
        <f t="shared" si="13"/>
        <v>32.5</v>
      </c>
      <c r="O74" s="45">
        <f t="shared" si="14"/>
        <v>26</v>
      </c>
      <c r="P74" s="46">
        <f t="shared" si="15"/>
        <v>117</v>
      </c>
      <c r="Q74" s="46"/>
      <c r="R74" s="46">
        <v>58.5</v>
      </c>
      <c r="S74" s="46">
        <v>32.5</v>
      </c>
      <c r="T74" s="46">
        <v>26</v>
      </c>
      <c r="U74" s="46">
        <v>117</v>
      </c>
    </row>
    <row r="75" s="24" customFormat="1" ht="27" customHeight="1" spans="1:21">
      <c r="A75" s="38">
        <v>70</v>
      </c>
      <c r="B75" s="38" t="s">
        <v>2101</v>
      </c>
      <c r="C75" s="39">
        <v>45218</v>
      </c>
      <c r="D75" s="39">
        <v>45245</v>
      </c>
      <c r="E75" s="38" t="s">
        <v>960</v>
      </c>
      <c r="F75" s="40" t="s">
        <v>1042</v>
      </c>
      <c r="G75" s="36">
        <v>3.1</v>
      </c>
      <c r="H75" s="37">
        <v>400</v>
      </c>
      <c r="I75" s="45">
        <f t="shared" si="10"/>
        <v>1240</v>
      </c>
      <c r="J75" s="38">
        <v>6.5</v>
      </c>
      <c r="K75" s="45">
        <f t="shared" si="11"/>
        <v>80.6</v>
      </c>
      <c r="L75" s="46">
        <v>8.06</v>
      </c>
      <c r="M75" s="47">
        <f t="shared" si="12"/>
        <v>36.27</v>
      </c>
      <c r="N75" s="47">
        <f t="shared" si="13"/>
        <v>20.15</v>
      </c>
      <c r="O75" s="45">
        <f t="shared" si="14"/>
        <v>16.12</v>
      </c>
      <c r="P75" s="46">
        <f t="shared" si="15"/>
        <v>72.54</v>
      </c>
      <c r="Q75" s="46"/>
      <c r="R75" s="46">
        <v>36.27</v>
      </c>
      <c r="S75" s="46">
        <v>20.15</v>
      </c>
      <c r="T75" s="46">
        <v>16.12</v>
      </c>
      <c r="U75" s="46">
        <v>72.54</v>
      </c>
    </row>
    <row r="76" s="24" customFormat="1" ht="27" customHeight="1" spans="1:21">
      <c r="A76" s="38">
        <v>71</v>
      </c>
      <c r="B76" s="38" t="s">
        <v>2102</v>
      </c>
      <c r="C76" s="39">
        <v>45218</v>
      </c>
      <c r="D76" s="39">
        <v>45245</v>
      </c>
      <c r="E76" s="38" t="s">
        <v>960</v>
      </c>
      <c r="F76" s="40" t="s">
        <v>1042</v>
      </c>
      <c r="G76" s="36">
        <v>3</v>
      </c>
      <c r="H76" s="37">
        <v>400</v>
      </c>
      <c r="I76" s="45">
        <f t="shared" si="10"/>
        <v>1200</v>
      </c>
      <c r="J76" s="38">
        <v>6.5</v>
      </c>
      <c r="K76" s="45">
        <f t="shared" si="11"/>
        <v>78</v>
      </c>
      <c r="L76" s="46">
        <v>7.8</v>
      </c>
      <c r="M76" s="47">
        <f t="shared" si="12"/>
        <v>35.1</v>
      </c>
      <c r="N76" s="47">
        <f t="shared" si="13"/>
        <v>19.5</v>
      </c>
      <c r="O76" s="45">
        <f t="shared" si="14"/>
        <v>15.6</v>
      </c>
      <c r="P76" s="46">
        <f t="shared" si="15"/>
        <v>70.2</v>
      </c>
      <c r="Q76" s="46"/>
      <c r="R76" s="46">
        <v>35.1</v>
      </c>
      <c r="S76" s="46">
        <v>19.5</v>
      </c>
      <c r="T76" s="46">
        <v>15.6</v>
      </c>
      <c r="U76" s="46">
        <v>70.2</v>
      </c>
    </row>
    <row r="77" s="24" customFormat="1" ht="27" customHeight="1" spans="1:21">
      <c r="A77" s="38">
        <v>72</v>
      </c>
      <c r="B77" s="38" t="s">
        <v>1924</v>
      </c>
      <c r="C77" s="39">
        <v>45218</v>
      </c>
      <c r="D77" s="39">
        <v>45245</v>
      </c>
      <c r="E77" s="38" t="s">
        <v>960</v>
      </c>
      <c r="F77" s="40" t="s">
        <v>1042</v>
      </c>
      <c r="G77" s="36">
        <v>3.83</v>
      </c>
      <c r="H77" s="37">
        <v>400</v>
      </c>
      <c r="I77" s="45">
        <f t="shared" si="10"/>
        <v>1532</v>
      </c>
      <c r="J77" s="38">
        <v>6.5</v>
      </c>
      <c r="K77" s="45">
        <f t="shared" si="11"/>
        <v>99.58</v>
      </c>
      <c r="L77" s="46">
        <v>9.958</v>
      </c>
      <c r="M77" s="47">
        <f t="shared" si="12"/>
        <v>44.811</v>
      </c>
      <c r="N77" s="47">
        <f t="shared" si="13"/>
        <v>24.895</v>
      </c>
      <c r="O77" s="45">
        <f t="shared" si="14"/>
        <v>19.916</v>
      </c>
      <c r="P77" s="46">
        <f t="shared" si="15"/>
        <v>89.622</v>
      </c>
      <c r="Q77" s="46"/>
      <c r="R77" s="46">
        <v>44.811</v>
      </c>
      <c r="S77" s="46">
        <v>24.895</v>
      </c>
      <c r="T77" s="46">
        <v>19.916</v>
      </c>
      <c r="U77" s="46">
        <v>89.622</v>
      </c>
    </row>
    <row r="78" s="24" customFormat="1" ht="27" customHeight="1" spans="1:21">
      <c r="A78" s="38">
        <v>73</v>
      </c>
      <c r="B78" s="38" t="s">
        <v>2103</v>
      </c>
      <c r="C78" s="39">
        <v>45218</v>
      </c>
      <c r="D78" s="39">
        <v>45245</v>
      </c>
      <c r="E78" s="38" t="s">
        <v>960</v>
      </c>
      <c r="F78" s="40" t="s">
        <v>1042</v>
      </c>
      <c r="G78" s="36">
        <v>5</v>
      </c>
      <c r="H78" s="37">
        <v>400</v>
      </c>
      <c r="I78" s="45">
        <f t="shared" si="10"/>
        <v>2000</v>
      </c>
      <c r="J78" s="38">
        <v>6.5</v>
      </c>
      <c r="K78" s="45">
        <f t="shared" si="11"/>
        <v>130</v>
      </c>
      <c r="L78" s="46">
        <v>13</v>
      </c>
      <c r="M78" s="47">
        <f t="shared" si="12"/>
        <v>58.5</v>
      </c>
      <c r="N78" s="47">
        <f t="shared" si="13"/>
        <v>32.5</v>
      </c>
      <c r="O78" s="45">
        <f t="shared" si="14"/>
        <v>26</v>
      </c>
      <c r="P78" s="46">
        <f t="shared" si="15"/>
        <v>117</v>
      </c>
      <c r="Q78" s="46"/>
      <c r="R78" s="46">
        <v>58.5</v>
      </c>
      <c r="S78" s="46">
        <v>32.5</v>
      </c>
      <c r="T78" s="46">
        <v>26</v>
      </c>
      <c r="U78" s="46">
        <v>117</v>
      </c>
    </row>
    <row r="79" s="24" customFormat="1" ht="27" customHeight="1" spans="1:21">
      <c r="A79" s="38">
        <v>74</v>
      </c>
      <c r="B79" s="38" t="s">
        <v>2104</v>
      </c>
      <c r="C79" s="39">
        <v>45218</v>
      </c>
      <c r="D79" s="39">
        <v>45245</v>
      </c>
      <c r="E79" s="38" t="s">
        <v>960</v>
      </c>
      <c r="F79" s="40" t="s">
        <v>1042</v>
      </c>
      <c r="G79" s="36">
        <v>2.3</v>
      </c>
      <c r="H79" s="37">
        <v>400</v>
      </c>
      <c r="I79" s="45">
        <f t="shared" si="10"/>
        <v>920</v>
      </c>
      <c r="J79" s="38">
        <v>6.5</v>
      </c>
      <c r="K79" s="45">
        <f t="shared" si="11"/>
        <v>59.8</v>
      </c>
      <c r="L79" s="46">
        <v>5.98</v>
      </c>
      <c r="M79" s="47">
        <f t="shared" si="12"/>
        <v>26.91</v>
      </c>
      <c r="N79" s="47">
        <f t="shared" si="13"/>
        <v>14.95</v>
      </c>
      <c r="O79" s="45">
        <f t="shared" si="14"/>
        <v>11.96</v>
      </c>
      <c r="P79" s="46">
        <f t="shared" si="15"/>
        <v>53.82</v>
      </c>
      <c r="Q79" s="46"/>
      <c r="R79" s="46">
        <v>26.91</v>
      </c>
      <c r="S79" s="46">
        <v>14.95</v>
      </c>
      <c r="T79" s="46">
        <v>11.96</v>
      </c>
      <c r="U79" s="46">
        <v>53.82</v>
      </c>
    </row>
    <row r="80" s="24" customFormat="1" ht="27" customHeight="1" spans="1:21">
      <c r="A80" s="38">
        <v>75</v>
      </c>
      <c r="B80" s="38" t="s">
        <v>2105</v>
      </c>
      <c r="C80" s="39">
        <v>45218</v>
      </c>
      <c r="D80" s="39">
        <v>45245</v>
      </c>
      <c r="E80" s="38" t="s">
        <v>960</v>
      </c>
      <c r="F80" s="40" t="s">
        <v>1042</v>
      </c>
      <c r="G80" s="36">
        <v>3.72</v>
      </c>
      <c r="H80" s="37">
        <v>400</v>
      </c>
      <c r="I80" s="45">
        <f t="shared" si="10"/>
        <v>1488</v>
      </c>
      <c r="J80" s="38">
        <v>6.5</v>
      </c>
      <c r="K80" s="45">
        <f t="shared" si="11"/>
        <v>96.72</v>
      </c>
      <c r="L80" s="46">
        <v>9.672</v>
      </c>
      <c r="M80" s="47">
        <f t="shared" si="12"/>
        <v>43.524</v>
      </c>
      <c r="N80" s="47">
        <f t="shared" si="13"/>
        <v>24.18</v>
      </c>
      <c r="O80" s="45">
        <f t="shared" si="14"/>
        <v>19.344</v>
      </c>
      <c r="P80" s="46">
        <f t="shared" si="15"/>
        <v>87.048</v>
      </c>
      <c r="Q80" s="46"/>
      <c r="R80" s="46">
        <v>43.524</v>
      </c>
      <c r="S80" s="46">
        <v>24.18</v>
      </c>
      <c r="T80" s="46">
        <v>19.344</v>
      </c>
      <c r="U80" s="46">
        <v>87.048</v>
      </c>
    </row>
    <row r="81" s="24" customFormat="1" ht="27" customHeight="1" spans="1:21">
      <c r="A81" s="38">
        <v>76</v>
      </c>
      <c r="B81" s="38" t="s">
        <v>2106</v>
      </c>
      <c r="C81" s="39">
        <v>45218</v>
      </c>
      <c r="D81" s="39">
        <v>45245</v>
      </c>
      <c r="E81" s="38" t="s">
        <v>960</v>
      </c>
      <c r="F81" s="40" t="s">
        <v>1042</v>
      </c>
      <c r="G81" s="36">
        <v>2.3</v>
      </c>
      <c r="H81" s="37">
        <v>400</v>
      </c>
      <c r="I81" s="45">
        <f t="shared" si="10"/>
        <v>920</v>
      </c>
      <c r="J81" s="38">
        <v>6.5</v>
      </c>
      <c r="K81" s="45">
        <f t="shared" si="11"/>
        <v>59.8</v>
      </c>
      <c r="L81" s="46">
        <v>5.98</v>
      </c>
      <c r="M81" s="47">
        <f t="shared" si="12"/>
        <v>26.91</v>
      </c>
      <c r="N81" s="47">
        <f t="shared" si="13"/>
        <v>14.95</v>
      </c>
      <c r="O81" s="45">
        <f t="shared" si="14"/>
        <v>11.96</v>
      </c>
      <c r="P81" s="46">
        <f t="shared" si="15"/>
        <v>53.82</v>
      </c>
      <c r="Q81" s="46"/>
      <c r="R81" s="46">
        <v>26.91</v>
      </c>
      <c r="S81" s="46">
        <v>14.95</v>
      </c>
      <c r="T81" s="46">
        <v>11.96</v>
      </c>
      <c r="U81" s="46">
        <v>53.82</v>
      </c>
    </row>
    <row r="82" s="24" customFormat="1" ht="27" customHeight="1" spans="1:21">
      <c r="A82" s="38">
        <v>77</v>
      </c>
      <c r="B82" s="38" t="s">
        <v>2107</v>
      </c>
      <c r="C82" s="39">
        <v>45218</v>
      </c>
      <c r="D82" s="39">
        <v>45245</v>
      </c>
      <c r="E82" s="38" t="s">
        <v>960</v>
      </c>
      <c r="F82" s="40" t="s">
        <v>1042</v>
      </c>
      <c r="G82" s="36">
        <v>3.3</v>
      </c>
      <c r="H82" s="37">
        <v>400</v>
      </c>
      <c r="I82" s="45">
        <f t="shared" si="10"/>
        <v>1320</v>
      </c>
      <c r="J82" s="38">
        <v>6.5</v>
      </c>
      <c r="K82" s="45">
        <f t="shared" si="11"/>
        <v>85.8</v>
      </c>
      <c r="L82" s="46">
        <v>8.58</v>
      </c>
      <c r="M82" s="47">
        <f t="shared" si="12"/>
        <v>38.61</v>
      </c>
      <c r="N82" s="47">
        <f t="shared" si="13"/>
        <v>21.45</v>
      </c>
      <c r="O82" s="45">
        <f t="shared" si="14"/>
        <v>17.16</v>
      </c>
      <c r="P82" s="46">
        <f t="shared" si="15"/>
        <v>77.22</v>
      </c>
      <c r="Q82" s="46"/>
      <c r="R82" s="46">
        <v>38.61</v>
      </c>
      <c r="S82" s="46">
        <v>21.45</v>
      </c>
      <c r="T82" s="46">
        <v>17.16</v>
      </c>
      <c r="U82" s="46">
        <v>77.22</v>
      </c>
    </row>
    <row r="83" s="24" customFormat="1" ht="27" customHeight="1" spans="1:21">
      <c r="A83" s="38">
        <v>78</v>
      </c>
      <c r="B83" s="38" t="s">
        <v>2108</v>
      </c>
      <c r="C83" s="39">
        <v>45218</v>
      </c>
      <c r="D83" s="39">
        <v>45245</v>
      </c>
      <c r="E83" s="38" t="s">
        <v>960</v>
      </c>
      <c r="F83" s="40" t="s">
        <v>1042</v>
      </c>
      <c r="G83" s="36">
        <v>5.5</v>
      </c>
      <c r="H83" s="37">
        <v>400</v>
      </c>
      <c r="I83" s="45">
        <f t="shared" si="10"/>
        <v>2200</v>
      </c>
      <c r="J83" s="38">
        <v>6.5</v>
      </c>
      <c r="K83" s="45">
        <f t="shared" si="11"/>
        <v>143</v>
      </c>
      <c r="L83" s="46">
        <v>14.3</v>
      </c>
      <c r="M83" s="47">
        <f t="shared" si="12"/>
        <v>64.35</v>
      </c>
      <c r="N83" s="47">
        <f t="shared" si="13"/>
        <v>35.75</v>
      </c>
      <c r="O83" s="45">
        <f t="shared" si="14"/>
        <v>28.6</v>
      </c>
      <c r="P83" s="46">
        <f t="shared" si="15"/>
        <v>128.7</v>
      </c>
      <c r="Q83" s="46"/>
      <c r="R83" s="46">
        <v>64.35</v>
      </c>
      <c r="S83" s="46">
        <v>35.75</v>
      </c>
      <c r="T83" s="46">
        <v>28.6</v>
      </c>
      <c r="U83" s="46">
        <v>128.7</v>
      </c>
    </row>
    <row r="84" s="24" customFormat="1" ht="27" customHeight="1" spans="1:21">
      <c r="A84" s="38">
        <v>79</v>
      </c>
      <c r="B84" s="38" t="s">
        <v>2109</v>
      </c>
      <c r="C84" s="39">
        <v>45218</v>
      </c>
      <c r="D84" s="39">
        <v>45245</v>
      </c>
      <c r="E84" s="38" t="s">
        <v>960</v>
      </c>
      <c r="F84" s="40" t="s">
        <v>1042</v>
      </c>
      <c r="G84" s="36">
        <v>2.5</v>
      </c>
      <c r="H84" s="37">
        <v>400</v>
      </c>
      <c r="I84" s="45">
        <f t="shared" si="10"/>
        <v>1000</v>
      </c>
      <c r="J84" s="38">
        <v>6.5</v>
      </c>
      <c r="K84" s="45">
        <f t="shared" si="11"/>
        <v>65</v>
      </c>
      <c r="L84" s="46">
        <v>6.5</v>
      </c>
      <c r="M84" s="47">
        <f t="shared" si="12"/>
        <v>29.25</v>
      </c>
      <c r="N84" s="47">
        <f t="shared" si="13"/>
        <v>16.25</v>
      </c>
      <c r="O84" s="45">
        <f t="shared" si="14"/>
        <v>13</v>
      </c>
      <c r="P84" s="46">
        <f t="shared" si="15"/>
        <v>58.5</v>
      </c>
      <c r="Q84" s="46"/>
      <c r="R84" s="46">
        <v>29.25</v>
      </c>
      <c r="S84" s="46">
        <v>16.25</v>
      </c>
      <c r="T84" s="46">
        <v>13</v>
      </c>
      <c r="U84" s="46">
        <v>58.5</v>
      </c>
    </row>
    <row r="85" s="24" customFormat="1" ht="27" customHeight="1" spans="1:21">
      <c r="A85" s="38">
        <v>80</v>
      </c>
      <c r="B85" s="38" t="s">
        <v>2110</v>
      </c>
      <c r="C85" s="39">
        <v>45218</v>
      </c>
      <c r="D85" s="39">
        <v>45245</v>
      </c>
      <c r="E85" s="38" t="s">
        <v>960</v>
      </c>
      <c r="F85" s="40" t="s">
        <v>1042</v>
      </c>
      <c r="G85" s="36">
        <v>2.3</v>
      </c>
      <c r="H85" s="37">
        <v>400</v>
      </c>
      <c r="I85" s="45">
        <f t="shared" si="10"/>
        <v>920</v>
      </c>
      <c r="J85" s="38">
        <v>6.5</v>
      </c>
      <c r="K85" s="45">
        <f t="shared" si="11"/>
        <v>59.8</v>
      </c>
      <c r="L85" s="46">
        <v>5.98</v>
      </c>
      <c r="M85" s="47">
        <f t="shared" si="12"/>
        <v>26.91</v>
      </c>
      <c r="N85" s="47">
        <f t="shared" si="13"/>
        <v>14.95</v>
      </c>
      <c r="O85" s="45">
        <f t="shared" si="14"/>
        <v>11.96</v>
      </c>
      <c r="P85" s="46">
        <f t="shared" si="15"/>
        <v>53.82</v>
      </c>
      <c r="Q85" s="46"/>
      <c r="R85" s="46">
        <v>26.91</v>
      </c>
      <c r="S85" s="46">
        <v>14.95</v>
      </c>
      <c r="T85" s="46">
        <v>11.96</v>
      </c>
      <c r="U85" s="46">
        <v>53.82</v>
      </c>
    </row>
    <row r="86" s="24" customFormat="1" ht="27" customHeight="1" spans="1:21">
      <c r="A86" s="38">
        <v>81</v>
      </c>
      <c r="B86" s="38" t="s">
        <v>2111</v>
      </c>
      <c r="C86" s="39">
        <v>45218</v>
      </c>
      <c r="D86" s="39">
        <v>45245</v>
      </c>
      <c r="E86" s="38" t="s">
        <v>960</v>
      </c>
      <c r="F86" s="40" t="s">
        <v>1042</v>
      </c>
      <c r="G86" s="36">
        <v>3</v>
      </c>
      <c r="H86" s="37">
        <v>400</v>
      </c>
      <c r="I86" s="45">
        <f t="shared" si="10"/>
        <v>1200</v>
      </c>
      <c r="J86" s="38">
        <v>6.5</v>
      </c>
      <c r="K86" s="45">
        <f t="shared" si="11"/>
        <v>78</v>
      </c>
      <c r="L86" s="46">
        <v>7.8</v>
      </c>
      <c r="M86" s="47">
        <f t="shared" si="12"/>
        <v>35.1</v>
      </c>
      <c r="N86" s="47">
        <f t="shared" si="13"/>
        <v>19.5</v>
      </c>
      <c r="O86" s="45">
        <f t="shared" si="14"/>
        <v>15.6</v>
      </c>
      <c r="P86" s="46">
        <f t="shared" si="15"/>
        <v>70.2</v>
      </c>
      <c r="Q86" s="46"/>
      <c r="R86" s="46">
        <v>35.1</v>
      </c>
      <c r="S86" s="46">
        <v>19.5</v>
      </c>
      <c r="T86" s="46">
        <v>15.6</v>
      </c>
      <c r="U86" s="46">
        <v>70.2</v>
      </c>
    </row>
    <row r="87" s="24" customFormat="1" ht="27" customHeight="1" spans="1:21">
      <c r="A87" s="38">
        <v>82</v>
      </c>
      <c r="B87" s="38" t="s">
        <v>2112</v>
      </c>
      <c r="C87" s="39">
        <v>45218</v>
      </c>
      <c r="D87" s="39">
        <v>45245</v>
      </c>
      <c r="E87" s="38" t="s">
        <v>960</v>
      </c>
      <c r="F87" s="40" t="s">
        <v>1042</v>
      </c>
      <c r="G87" s="36">
        <v>3.3</v>
      </c>
      <c r="H87" s="37">
        <v>400</v>
      </c>
      <c r="I87" s="45">
        <f t="shared" si="10"/>
        <v>1320</v>
      </c>
      <c r="J87" s="38">
        <v>6.5</v>
      </c>
      <c r="K87" s="45">
        <f t="shared" si="11"/>
        <v>85.8</v>
      </c>
      <c r="L87" s="46">
        <v>8.58</v>
      </c>
      <c r="M87" s="47">
        <f t="shared" si="12"/>
        <v>38.61</v>
      </c>
      <c r="N87" s="47">
        <f t="shared" si="13"/>
        <v>21.45</v>
      </c>
      <c r="O87" s="45">
        <f t="shared" si="14"/>
        <v>17.16</v>
      </c>
      <c r="P87" s="46">
        <f t="shared" si="15"/>
        <v>77.22</v>
      </c>
      <c r="Q87" s="46"/>
      <c r="R87" s="46">
        <v>38.61</v>
      </c>
      <c r="S87" s="46">
        <v>21.45</v>
      </c>
      <c r="T87" s="46">
        <v>17.16</v>
      </c>
      <c r="U87" s="46">
        <v>77.22</v>
      </c>
    </row>
    <row r="88" s="24" customFormat="1" ht="27" customHeight="1" spans="1:21">
      <c r="A88" s="38">
        <v>83</v>
      </c>
      <c r="B88" s="38" t="s">
        <v>2113</v>
      </c>
      <c r="C88" s="39">
        <v>45218</v>
      </c>
      <c r="D88" s="39">
        <v>45245</v>
      </c>
      <c r="E88" s="38" t="s">
        <v>960</v>
      </c>
      <c r="F88" s="40" t="s">
        <v>1042</v>
      </c>
      <c r="G88" s="36">
        <v>2</v>
      </c>
      <c r="H88" s="37">
        <v>400</v>
      </c>
      <c r="I88" s="45">
        <f t="shared" si="10"/>
        <v>800</v>
      </c>
      <c r="J88" s="38">
        <v>6.5</v>
      </c>
      <c r="K88" s="45">
        <f t="shared" si="11"/>
        <v>52</v>
      </c>
      <c r="L88" s="46">
        <v>5.2</v>
      </c>
      <c r="M88" s="47">
        <f t="shared" si="12"/>
        <v>23.4</v>
      </c>
      <c r="N88" s="47">
        <f t="shared" si="13"/>
        <v>13</v>
      </c>
      <c r="O88" s="45">
        <f t="shared" si="14"/>
        <v>10.4</v>
      </c>
      <c r="P88" s="46">
        <f t="shared" si="15"/>
        <v>46.8</v>
      </c>
      <c r="Q88" s="46"/>
      <c r="R88" s="46">
        <v>23.4</v>
      </c>
      <c r="S88" s="46">
        <v>13</v>
      </c>
      <c r="T88" s="46">
        <v>10.4</v>
      </c>
      <c r="U88" s="46">
        <v>46.8</v>
      </c>
    </row>
    <row r="89" s="24" customFormat="1" ht="27" customHeight="1" spans="1:21">
      <c r="A89" s="38">
        <v>84</v>
      </c>
      <c r="B89" s="38" t="s">
        <v>2114</v>
      </c>
      <c r="C89" s="39">
        <v>45218</v>
      </c>
      <c r="D89" s="39">
        <v>45245</v>
      </c>
      <c r="E89" s="38" t="s">
        <v>960</v>
      </c>
      <c r="F89" s="40" t="s">
        <v>1042</v>
      </c>
      <c r="G89" s="36">
        <v>2</v>
      </c>
      <c r="H89" s="37">
        <v>400</v>
      </c>
      <c r="I89" s="45">
        <f t="shared" si="10"/>
        <v>800</v>
      </c>
      <c r="J89" s="38">
        <v>6.5</v>
      </c>
      <c r="K89" s="45">
        <f t="shared" si="11"/>
        <v>52</v>
      </c>
      <c r="L89" s="46">
        <v>5.2</v>
      </c>
      <c r="M89" s="47">
        <f t="shared" si="12"/>
        <v>23.4</v>
      </c>
      <c r="N89" s="47">
        <f t="shared" si="13"/>
        <v>13</v>
      </c>
      <c r="O89" s="45">
        <f t="shared" si="14"/>
        <v>10.4</v>
      </c>
      <c r="P89" s="46">
        <f t="shared" si="15"/>
        <v>46.8</v>
      </c>
      <c r="Q89" s="46"/>
      <c r="R89" s="46">
        <v>23.4</v>
      </c>
      <c r="S89" s="46">
        <v>13</v>
      </c>
      <c r="T89" s="46">
        <v>10.4</v>
      </c>
      <c r="U89" s="46">
        <v>46.8</v>
      </c>
    </row>
    <row r="90" s="24" customFormat="1" ht="27" customHeight="1" spans="1:21">
      <c r="A90" s="38">
        <v>85</v>
      </c>
      <c r="B90" s="38" t="s">
        <v>2115</v>
      </c>
      <c r="C90" s="39">
        <v>45218</v>
      </c>
      <c r="D90" s="39">
        <v>45245</v>
      </c>
      <c r="E90" s="38" t="s">
        <v>960</v>
      </c>
      <c r="F90" s="40" t="s">
        <v>1042</v>
      </c>
      <c r="G90" s="36">
        <v>3</v>
      </c>
      <c r="H90" s="37">
        <v>400</v>
      </c>
      <c r="I90" s="45">
        <f t="shared" si="10"/>
        <v>1200</v>
      </c>
      <c r="J90" s="38">
        <v>6.5</v>
      </c>
      <c r="K90" s="45">
        <f t="shared" si="11"/>
        <v>78</v>
      </c>
      <c r="L90" s="46">
        <v>7.8</v>
      </c>
      <c r="M90" s="47">
        <f t="shared" si="12"/>
        <v>35.1</v>
      </c>
      <c r="N90" s="47">
        <f t="shared" si="13"/>
        <v>19.5</v>
      </c>
      <c r="O90" s="45">
        <f t="shared" si="14"/>
        <v>15.6</v>
      </c>
      <c r="P90" s="46">
        <f t="shared" si="15"/>
        <v>70.2</v>
      </c>
      <c r="Q90" s="46"/>
      <c r="R90" s="46">
        <v>35.1</v>
      </c>
      <c r="S90" s="46">
        <v>19.5</v>
      </c>
      <c r="T90" s="46">
        <v>15.6</v>
      </c>
      <c r="U90" s="46">
        <v>70.2</v>
      </c>
    </row>
    <row r="91" s="24" customFormat="1" ht="27" customHeight="1" spans="1:21">
      <c r="A91" s="38">
        <v>86</v>
      </c>
      <c r="B91" s="38" t="s">
        <v>2116</v>
      </c>
      <c r="C91" s="39">
        <v>45218</v>
      </c>
      <c r="D91" s="39">
        <v>45245</v>
      </c>
      <c r="E91" s="38" t="s">
        <v>960</v>
      </c>
      <c r="F91" s="40" t="s">
        <v>1042</v>
      </c>
      <c r="G91" s="36">
        <v>2.1</v>
      </c>
      <c r="H91" s="37">
        <v>400</v>
      </c>
      <c r="I91" s="45">
        <f t="shared" si="10"/>
        <v>840</v>
      </c>
      <c r="J91" s="38">
        <v>6.5</v>
      </c>
      <c r="K91" s="45">
        <f t="shared" si="11"/>
        <v>54.6</v>
      </c>
      <c r="L91" s="46">
        <v>5.46</v>
      </c>
      <c r="M91" s="47">
        <f t="shared" si="12"/>
        <v>24.57</v>
      </c>
      <c r="N91" s="47">
        <f t="shared" si="13"/>
        <v>13.65</v>
      </c>
      <c r="O91" s="45">
        <f t="shared" si="14"/>
        <v>10.92</v>
      </c>
      <c r="P91" s="46">
        <f t="shared" si="15"/>
        <v>49.14</v>
      </c>
      <c r="Q91" s="46"/>
      <c r="R91" s="46">
        <v>24.57</v>
      </c>
      <c r="S91" s="46">
        <v>13.65</v>
      </c>
      <c r="T91" s="46">
        <v>10.92</v>
      </c>
      <c r="U91" s="46">
        <v>49.14</v>
      </c>
    </row>
    <row r="92" s="24" customFormat="1" ht="27" customHeight="1" spans="1:21">
      <c r="A92" s="38">
        <v>87</v>
      </c>
      <c r="B92" s="38" t="s">
        <v>2117</v>
      </c>
      <c r="C92" s="39">
        <v>45218</v>
      </c>
      <c r="D92" s="39">
        <v>45245</v>
      </c>
      <c r="E92" s="38" t="s">
        <v>960</v>
      </c>
      <c r="F92" s="40" t="s">
        <v>1042</v>
      </c>
      <c r="G92" s="36">
        <v>5</v>
      </c>
      <c r="H92" s="37">
        <v>400</v>
      </c>
      <c r="I92" s="45">
        <f t="shared" si="10"/>
        <v>2000</v>
      </c>
      <c r="J92" s="38">
        <v>6.5</v>
      </c>
      <c r="K92" s="45">
        <f t="shared" si="11"/>
        <v>130</v>
      </c>
      <c r="L92" s="46">
        <v>13</v>
      </c>
      <c r="M92" s="47">
        <f t="shared" si="12"/>
        <v>58.5</v>
      </c>
      <c r="N92" s="47">
        <f t="shared" si="13"/>
        <v>32.5</v>
      </c>
      <c r="O92" s="45">
        <f t="shared" si="14"/>
        <v>26</v>
      </c>
      <c r="P92" s="46">
        <f t="shared" si="15"/>
        <v>117</v>
      </c>
      <c r="Q92" s="46"/>
      <c r="R92" s="46">
        <v>58.5</v>
      </c>
      <c r="S92" s="46">
        <v>32.5</v>
      </c>
      <c r="T92" s="46">
        <v>26</v>
      </c>
      <c r="U92" s="46">
        <v>117</v>
      </c>
    </row>
    <row r="93" s="24" customFormat="1" ht="27" customHeight="1" spans="1:21">
      <c r="A93" s="38">
        <v>88</v>
      </c>
      <c r="B93" s="38" t="s">
        <v>2118</v>
      </c>
      <c r="C93" s="39">
        <v>45218</v>
      </c>
      <c r="D93" s="39">
        <v>45245</v>
      </c>
      <c r="E93" s="38" t="s">
        <v>960</v>
      </c>
      <c r="F93" s="40" t="s">
        <v>1042</v>
      </c>
      <c r="G93" s="36">
        <v>3.6</v>
      </c>
      <c r="H93" s="37">
        <v>400</v>
      </c>
      <c r="I93" s="45">
        <f t="shared" si="10"/>
        <v>1440</v>
      </c>
      <c r="J93" s="38">
        <v>6.5</v>
      </c>
      <c r="K93" s="45">
        <f t="shared" si="11"/>
        <v>93.6</v>
      </c>
      <c r="L93" s="46">
        <v>9.36</v>
      </c>
      <c r="M93" s="47">
        <f t="shared" si="12"/>
        <v>42.12</v>
      </c>
      <c r="N93" s="47">
        <f t="shared" si="13"/>
        <v>23.4</v>
      </c>
      <c r="O93" s="45">
        <f t="shared" si="14"/>
        <v>18.72</v>
      </c>
      <c r="P93" s="46">
        <f t="shared" si="15"/>
        <v>84.24</v>
      </c>
      <c r="Q93" s="46"/>
      <c r="R93" s="46">
        <v>42.12</v>
      </c>
      <c r="S93" s="46">
        <v>23.4</v>
      </c>
      <c r="T93" s="46">
        <v>18.72</v>
      </c>
      <c r="U93" s="46">
        <v>84.24</v>
      </c>
    </row>
    <row r="94" s="24" customFormat="1" ht="27" customHeight="1" spans="1:21">
      <c r="A94" s="38">
        <v>89</v>
      </c>
      <c r="B94" s="38" t="s">
        <v>2119</v>
      </c>
      <c r="C94" s="39">
        <v>45218</v>
      </c>
      <c r="D94" s="39">
        <v>45245</v>
      </c>
      <c r="E94" s="38" t="s">
        <v>960</v>
      </c>
      <c r="F94" s="40" t="s">
        <v>1042</v>
      </c>
      <c r="G94" s="36">
        <v>2.4</v>
      </c>
      <c r="H94" s="37">
        <v>400</v>
      </c>
      <c r="I94" s="45">
        <f t="shared" si="10"/>
        <v>960</v>
      </c>
      <c r="J94" s="38">
        <v>6.5</v>
      </c>
      <c r="K94" s="45">
        <f t="shared" si="11"/>
        <v>62.4</v>
      </c>
      <c r="L94" s="46">
        <v>6.24</v>
      </c>
      <c r="M94" s="47">
        <f t="shared" si="12"/>
        <v>28.08</v>
      </c>
      <c r="N94" s="47">
        <f t="shared" si="13"/>
        <v>15.6</v>
      </c>
      <c r="O94" s="45">
        <f t="shared" si="14"/>
        <v>12.48</v>
      </c>
      <c r="P94" s="46">
        <f t="shared" si="15"/>
        <v>56.16</v>
      </c>
      <c r="Q94" s="46"/>
      <c r="R94" s="46">
        <v>28.08</v>
      </c>
      <c r="S94" s="46">
        <v>15.6</v>
      </c>
      <c r="T94" s="46">
        <v>12.48</v>
      </c>
      <c r="U94" s="46">
        <v>56.16</v>
      </c>
    </row>
    <row r="95" s="24" customFormat="1" ht="27" customHeight="1" spans="1:21">
      <c r="A95" s="38">
        <v>90</v>
      </c>
      <c r="B95" s="38" t="s">
        <v>2120</v>
      </c>
      <c r="C95" s="39">
        <v>45218</v>
      </c>
      <c r="D95" s="39">
        <v>45245</v>
      </c>
      <c r="E95" s="38" t="s">
        <v>960</v>
      </c>
      <c r="F95" s="40" t="s">
        <v>1042</v>
      </c>
      <c r="G95" s="36">
        <v>3.4</v>
      </c>
      <c r="H95" s="37">
        <v>400</v>
      </c>
      <c r="I95" s="45">
        <f t="shared" si="10"/>
        <v>1360</v>
      </c>
      <c r="J95" s="38">
        <v>6.5</v>
      </c>
      <c r="K95" s="45">
        <f t="shared" si="11"/>
        <v>88.4</v>
      </c>
      <c r="L95" s="46">
        <v>8.84</v>
      </c>
      <c r="M95" s="47">
        <f t="shared" si="12"/>
        <v>39.78</v>
      </c>
      <c r="N95" s="47">
        <f t="shared" si="13"/>
        <v>22.1</v>
      </c>
      <c r="O95" s="45">
        <f t="shared" si="14"/>
        <v>17.68</v>
      </c>
      <c r="P95" s="46">
        <f t="shared" si="15"/>
        <v>79.56</v>
      </c>
      <c r="Q95" s="46"/>
      <c r="R95" s="46">
        <v>39.78</v>
      </c>
      <c r="S95" s="46">
        <v>22.1</v>
      </c>
      <c r="T95" s="46">
        <v>17.68</v>
      </c>
      <c r="U95" s="46">
        <v>79.56</v>
      </c>
    </row>
    <row r="96" s="24" customFormat="1" ht="27" customHeight="1" spans="1:21">
      <c r="A96" s="38">
        <v>91</v>
      </c>
      <c r="B96" s="38" t="s">
        <v>2121</v>
      </c>
      <c r="C96" s="39">
        <v>45218</v>
      </c>
      <c r="D96" s="39">
        <v>45245</v>
      </c>
      <c r="E96" s="38" t="s">
        <v>960</v>
      </c>
      <c r="F96" s="40" t="s">
        <v>1042</v>
      </c>
      <c r="G96" s="36">
        <v>4.33</v>
      </c>
      <c r="H96" s="37">
        <v>400</v>
      </c>
      <c r="I96" s="45">
        <f t="shared" si="10"/>
        <v>1732</v>
      </c>
      <c r="J96" s="38">
        <v>6.5</v>
      </c>
      <c r="K96" s="45">
        <f t="shared" si="11"/>
        <v>112.58</v>
      </c>
      <c r="L96" s="46">
        <v>11.258</v>
      </c>
      <c r="M96" s="47">
        <f t="shared" si="12"/>
        <v>50.661</v>
      </c>
      <c r="N96" s="47">
        <f t="shared" si="13"/>
        <v>28.145</v>
      </c>
      <c r="O96" s="45">
        <f t="shared" si="14"/>
        <v>22.516</v>
      </c>
      <c r="P96" s="46">
        <f t="shared" si="15"/>
        <v>101.322</v>
      </c>
      <c r="Q96" s="46"/>
      <c r="R96" s="46">
        <v>50.661</v>
      </c>
      <c r="S96" s="46">
        <v>28.145</v>
      </c>
      <c r="T96" s="46">
        <v>22.516</v>
      </c>
      <c r="U96" s="46">
        <v>101.322</v>
      </c>
    </row>
    <row r="97" s="24" customFormat="1" ht="27" customHeight="1" spans="1:21">
      <c r="A97" s="38">
        <v>92</v>
      </c>
      <c r="B97" s="38" t="s">
        <v>2122</v>
      </c>
      <c r="C97" s="39">
        <v>45218</v>
      </c>
      <c r="D97" s="39">
        <v>45245</v>
      </c>
      <c r="E97" s="38" t="s">
        <v>960</v>
      </c>
      <c r="F97" s="40" t="s">
        <v>1042</v>
      </c>
      <c r="G97" s="36">
        <v>2</v>
      </c>
      <c r="H97" s="37">
        <v>400</v>
      </c>
      <c r="I97" s="45">
        <f t="shared" si="10"/>
        <v>800</v>
      </c>
      <c r="J97" s="38">
        <v>6.5</v>
      </c>
      <c r="K97" s="45">
        <f t="shared" si="11"/>
        <v>52</v>
      </c>
      <c r="L97" s="46">
        <v>5.2</v>
      </c>
      <c r="M97" s="47">
        <f t="shared" si="12"/>
        <v>23.4</v>
      </c>
      <c r="N97" s="47">
        <f t="shared" si="13"/>
        <v>13</v>
      </c>
      <c r="O97" s="45">
        <f t="shared" si="14"/>
        <v>10.4</v>
      </c>
      <c r="P97" s="46">
        <f t="shared" si="15"/>
        <v>46.8</v>
      </c>
      <c r="Q97" s="46"/>
      <c r="R97" s="46">
        <v>23.4</v>
      </c>
      <c r="S97" s="46">
        <v>13</v>
      </c>
      <c r="T97" s="46">
        <v>10.4</v>
      </c>
      <c r="U97" s="46">
        <v>46.8</v>
      </c>
    </row>
    <row r="98" s="24" customFormat="1" ht="27" customHeight="1" spans="1:21">
      <c r="A98" s="38">
        <v>93</v>
      </c>
      <c r="B98" s="38" t="s">
        <v>2123</v>
      </c>
      <c r="C98" s="39">
        <v>45218</v>
      </c>
      <c r="D98" s="39">
        <v>45245</v>
      </c>
      <c r="E98" s="38" t="s">
        <v>960</v>
      </c>
      <c r="F98" s="40" t="s">
        <v>1042</v>
      </c>
      <c r="G98" s="36">
        <v>7.38</v>
      </c>
      <c r="H98" s="37">
        <v>400</v>
      </c>
      <c r="I98" s="45">
        <f t="shared" si="10"/>
        <v>2952</v>
      </c>
      <c r="J98" s="38">
        <v>6.5</v>
      </c>
      <c r="K98" s="45">
        <f t="shared" si="11"/>
        <v>191.88</v>
      </c>
      <c r="L98" s="46">
        <v>19.188</v>
      </c>
      <c r="M98" s="47">
        <f t="shared" si="12"/>
        <v>86.346</v>
      </c>
      <c r="N98" s="47">
        <f t="shared" si="13"/>
        <v>47.97</v>
      </c>
      <c r="O98" s="45">
        <f t="shared" si="14"/>
        <v>38.376</v>
      </c>
      <c r="P98" s="46">
        <f t="shared" si="15"/>
        <v>172.692</v>
      </c>
      <c r="Q98" s="46"/>
      <c r="R98" s="46">
        <v>86.346</v>
      </c>
      <c r="S98" s="46">
        <v>47.97</v>
      </c>
      <c r="T98" s="46">
        <v>38.376</v>
      </c>
      <c r="U98" s="46">
        <v>172.692</v>
      </c>
    </row>
    <row r="99" s="24" customFormat="1" ht="27" customHeight="1" spans="1:21">
      <c r="A99" s="38">
        <v>94</v>
      </c>
      <c r="B99" s="38" t="s">
        <v>2124</v>
      </c>
      <c r="C99" s="39">
        <v>45218</v>
      </c>
      <c r="D99" s="39">
        <v>45245</v>
      </c>
      <c r="E99" s="38" t="s">
        <v>960</v>
      </c>
      <c r="F99" s="40" t="s">
        <v>1042</v>
      </c>
      <c r="G99" s="36">
        <v>5</v>
      </c>
      <c r="H99" s="37">
        <v>400</v>
      </c>
      <c r="I99" s="45">
        <f t="shared" si="10"/>
        <v>2000</v>
      </c>
      <c r="J99" s="38">
        <v>6.5</v>
      </c>
      <c r="K99" s="45">
        <f t="shared" si="11"/>
        <v>130</v>
      </c>
      <c r="L99" s="46">
        <v>13</v>
      </c>
      <c r="M99" s="47">
        <f t="shared" si="12"/>
        <v>58.5</v>
      </c>
      <c r="N99" s="47">
        <f t="shared" si="13"/>
        <v>32.5</v>
      </c>
      <c r="O99" s="45">
        <f t="shared" si="14"/>
        <v>26</v>
      </c>
      <c r="P99" s="46">
        <f t="shared" si="15"/>
        <v>117</v>
      </c>
      <c r="Q99" s="46"/>
      <c r="R99" s="46">
        <v>58.5</v>
      </c>
      <c r="S99" s="46">
        <v>32.5</v>
      </c>
      <c r="T99" s="46">
        <v>26</v>
      </c>
      <c r="U99" s="46">
        <v>117</v>
      </c>
    </row>
    <row r="100" s="24" customFormat="1" ht="27" customHeight="1" spans="1:21">
      <c r="A100" s="38">
        <v>95</v>
      </c>
      <c r="B100" s="38" t="s">
        <v>2125</v>
      </c>
      <c r="C100" s="39">
        <v>45218</v>
      </c>
      <c r="D100" s="39">
        <v>45245</v>
      </c>
      <c r="E100" s="38" t="s">
        <v>960</v>
      </c>
      <c r="F100" s="40" t="s">
        <v>1042</v>
      </c>
      <c r="G100" s="36">
        <v>1</v>
      </c>
      <c r="H100" s="37">
        <v>400</v>
      </c>
      <c r="I100" s="45">
        <f t="shared" si="10"/>
        <v>400</v>
      </c>
      <c r="J100" s="38">
        <v>6.5</v>
      </c>
      <c r="K100" s="45">
        <f t="shared" si="11"/>
        <v>26</v>
      </c>
      <c r="L100" s="46">
        <v>2.6</v>
      </c>
      <c r="M100" s="47">
        <f t="shared" si="12"/>
        <v>11.7</v>
      </c>
      <c r="N100" s="47">
        <f t="shared" si="13"/>
        <v>6.5</v>
      </c>
      <c r="O100" s="45">
        <f t="shared" si="14"/>
        <v>5.2</v>
      </c>
      <c r="P100" s="46">
        <f t="shared" si="15"/>
        <v>23.4</v>
      </c>
      <c r="Q100" s="46"/>
      <c r="R100" s="46">
        <v>11.7</v>
      </c>
      <c r="S100" s="46">
        <v>6.5</v>
      </c>
      <c r="T100" s="46">
        <v>5.2</v>
      </c>
      <c r="U100" s="46">
        <v>23.4</v>
      </c>
    </row>
    <row r="101" s="24" customFormat="1" ht="27" customHeight="1" spans="1:21">
      <c r="A101" s="38">
        <v>96</v>
      </c>
      <c r="B101" s="38" t="s">
        <v>2126</v>
      </c>
      <c r="C101" s="39">
        <v>45218</v>
      </c>
      <c r="D101" s="39">
        <v>45245</v>
      </c>
      <c r="E101" s="38" t="s">
        <v>960</v>
      </c>
      <c r="F101" s="40" t="s">
        <v>1042</v>
      </c>
      <c r="G101" s="36">
        <v>3</v>
      </c>
      <c r="H101" s="37">
        <v>400</v>
      </c>
      <c r="I101" s="45">
        <f t="shared" si="10"/>
        <v>1200</v>
      </c>
      <c r="J101" s="38">
        <v>6.5</v>
      </c>
      <c r="K101" s="45">
        <f t="shared" si="11"/>
        <v>78</v>
      </c>
      <c r="L101" s="46">
        <v>7.8</v>
      </c>
      <c r="M101" s="47">
        <f t="shared" si="12"/>
        <v>35.1</v>
      </c>
      <c r="N101" s="47">
        <f t="shared" si="13"/>
        <v>19.5</v>
      </c>
      <c r="O101" s="45">
        <f t="shared" si="14"/>
        <v>15.6</v>
      </c>
      <c r="P101" s="46">
        <f t="shared" si="15"/>
        <v>70.2</v>
      </c>
      <c r="Q101" s="46"/>
      <c r="R101" s="46">
        <v>35.1</v>
      </c>
      <c r="S101" s="46">
        <v>19.5</v>
      </c>
      <c r="T101" s="46">
        <v>15.6</v>
      </c>
      <c r="U101" s="46">
        <v>70.2</v>
      </c>
    </row>
    <row r="102" s="24" customFormat="1" ht="27" customHeight="1" spans="1:21">
      <c r="A102" s="38">
        <v>97</v>
      </c>
      <c r="B102" s="38" t="s">
        <v>2127</v>
      </c>
      <c r="C102" s="39">
        <v>45218</v>
      </c>
      <c r="D102" s="39">
        <v>45245</v>
      </c>
      <c r="E102" s="38" t="s">
        <v>960</v>
      </c>
      <c r="F102" s="40" t="s">
        <v>1042</v>
      </c>
      <c r="G102" s="36">
        <v>3</v>
      </c>
      <c r="H102" s="37">
        <v>400</v>
      </c>
      <c r="I102" s="45">
        <f t="shared" si="10"/>
        <v>1200</v>
      </c>
      <c r="J102" s="38">
        <v>6.5</v>
      </c>
      <c r="K102" s="45">
        <f t="shared" si="11"/>
        <v>78</v>
      </c>
      <c r="L102" s="46">
        <v>7.8</v>
      </c>
      <c r="M102" s="47">
        <f t="shared" si="12"/>
        <v>35.1</v>
      </c>
      <c r="N102" s="47">
        <f t="shared" si="13"/>
        <v>19.5</v>
      </c>
      <c r="O102" s="45">
        <f t="shared" si="14"/>
        <v>15.6</v>
      </c>
      <c r="P102" s="46">
        <f t="shared" si="15"/>
        <v>70.2</v>
      </c>
      <c r="Q102" s="46"/>
      <c r="R102" s="46">
        <v>35.1</v>
      </c>
      <c r="S102" s="46">
        <v>19.5</v>
      </c>
      <c r="T102" s="46">
        <v>15.6</v>
      </c>
      <c r="U102" s="46">
        <v>70.2</v>
      </c>
    </row>
    <row r="103" s="24" customFormat="1" ht="27" customHeight="1" spans="1:21">
      <c r="A103" s="38">
        <v>98</v>
      </c>
      <c r="B103" s="38" t="s">
        <v>2128</v>
      </c>
      <c r="C103" s="39">
        <v>45218</v>
      </c>
      <c r="D103" s="39">
        <v>45245</v>
      </c>
      <c r="E103" s="38" t="s">
        <v>960</v>
      </c>
      <c r="F103" s="40" t="s">
        <v>1042</v>
      </c>
      <c r="G103" s="36">
        <v>6</v>
      </c>
      <c r="H103" s="37">
        <v>400</v>
      </c>
      <c r="I103" s="45">
        <f t="shared" ref="I103:I134" si="16">G103*H103</f>
        <v>2400</v>
      </c>
      <c r="J103" s="38">
        <v>6.5</v>
      </c>
      <c r="K103" s="45">
        <f t="shared" ref="K103:K134" si="17">I103*0.065</f>
        <v>156</v>
      </c>
      <c r="L103" s="46">
        <v>15.6</v>
      </c>
      <c r="M103" s="47">
        <f t="shared" si="12"/>
        <v>70.2</v>
      </c>
      <c r="N103" s="47">
        <f t="shared" si="13"/>
        <v>39</v>
      </c>
      <c r="O103" s="45">
        <f t="shared" ref="O103:O134" si="18">K103*0.2</f>
        <v>31.2</v>
      </c>
      <c r="P103" s="46">
        <f t="shared" ref="P103:P134" si="19">M103+N103+O103</f>
        <v>140.4</v>
      </c>
      <c r="Q103" s="46"/>
      <c r="R103" s="46">
        <v>70.2</v>
      </c>
      <c r="S103" s="46">
        <v>39</v>
      </c>
      <c r="T103" s="46">
        <v>31.2</v>
      </c>
      <c r="U103" s="46">
        <v>140.4</v>
      </c>
    </row>
    <row r="104" s="24" customFormat="1" ht="27" customHeight="1" spans="1:21">
      <c r="A104" s="38">
        <v>99</v>
      </c>
      <c r="B104" s="38" t="s">
        <v>2129</v>
      </c>
      <c r="C104" s="39">
        <v>45218</v>
      </c>
      <c r="D104" s="39">
        <v>45245</v>
      </c>
      <c r="E104" s="38" t="s">
        <v>960</v>
      </c>
      <c r="F104" s="40" t="s">
        <v>1042</v>
      </c>
      <c r="G104" s="36">
        <v>3</v>
      </c>
      <c r="H104" s="37">
        <v>400</v>
      </c>
      <c r="I104" s="45">
        <f t="shared" si="16"/>
        <v>1200</v>
      </c>
      <c r="J104" s="38">
        <v>6.5</v>
      </c>
      <c r="K104" s="45">
        <f t="shared" si="17"/>
        <v>78</v>
      </c>
      <c r="L104" s="46">
        <v>7.8</v>
      </c>
      <c r="M104" s="47">
        <f t="shared" si="12"/>
        <v>35.1</v>
      </c>
      <c r="N104" s="47">
        <f t="shared" si="13"/>
        <v>19.5</v>
      </c>
      <c r="O104" s="45">
        <f t="shared" si="18"/>
        <v>15.6</v>
      </c>
      <c r="P104" s="46">
        <f t="shared" si="19"/>
        <v>70.2</v>
      </c>
      <c r="Q104" s="46"/>
      <c r="R104" s="46">
        <v>35.1</v>
      </c>
      <c r="S104" s="46">
        <v>19.5</v>
      </c>
      <c r="T104" s="46">
        <v>15.6</v>
      </c>
      <c r="U104" s="46">
        <v>70.2</v>
      </c>
    </row>
    <row r="105" s="24" customFormat="1" ht="27" customHeight="1" spans="1:21">
      <c r="A105" s="38">
        <v>100</v>
      </c>
      <c r="B105" s="38" t="s">
        <v>2130</v>
      </c>
      <c r="C105" s="39">
        <v>45218</v>
      </c>
      <c r="D105" s="39">
        <v>45245</v>
      </c>
      <c r="E105" s="38" t="s">
        <v>960</v>
      </c>
      <c r="F105" s="40" t="s">
        <v>1042</v>
      </c>
      <c r="G105" s="36">
        <v>3.5</v>
      </c>
      <c r="H105" s="37">
        <v>400</v>
      </c>
      <c r="I105" s="45">
        <f t="shared" si="16"/>
        <v>1400</v>
      </c>
      <c r="J105" s="38">
        <v>6.5</v>
      </c>
      <c r="K105" s="45">
        <f t="shared" si="17"/>
        <v>91</v>
      </c>
      <c r="L105" s="46">
        <v>9.1</v>
      </c>
      <c r="M105" s="47">
        <f t="shared" si="12"/>
        <v>40.95</v>
      </c>
      <c r="N105" s="47">
        <f t="shared" si="13"/>
        <v>22.75</v>
      </c>
      <c r="O105" s="45">
        <f t="shared" si="18"/>
        <v>18.2</v>
      </c>
      <c r="P105" s="46">
        <f t="shared" si="19"/>
        <v>81.9</v>
      </c>
      <c r="Q105" s="46"/>
      <c r="R105" s="46">
        <v>40.95</v>
      </c>
      <c r="S105" s="46">
        <v>22.75</v>
      </c>
      <c r="T105" s="46">
        <v>18.2</v>
      </c>
      <c r="U105" s="46">
        <v>81.9</v>
      </c>
    </row>
    <row r="106" s="24" customFormat="1" ht="27" customHeight="1" spans="1:21">
      <c r="A106" s="38">
        <v>101</v>
      </c>
      <c r="B106" s="38" t="s">
        <v>2131</v>
      </c>
      <c r="C106" s="39">
        <v>45218</v>
      </c>
      <c r="D106" s="39">
        <v>45245</v>
      </c>
      <c r="E106" s="38" t="s">
        <v>960</v>
      </c>
      <c r="F106" s="40" t="s">
        <v>1042</v>
      </c>
      <c r="G106" s="36">
        <v>1.2</v>
      </c>
      <c r="H106" s="37">
        <v>400</v>
      </c>
      <c r="I106" s="45">
        <f t="shared" si="16"/>
        <v>480</v>
      </c>
      <c r="J106" s="38">
        <v>6.5</v>
      </c>
      <c r="K106" s="45">
        <f t="shared" si="17"/>
        <v>31.2</v>
      </c>
      <c r="L106" s="46">
        <v>3.12</v>
      </c>
      <c r="M106" s="47">
        <f t="shared" si="12"/>
        <v>14.04</v>
      </c>
      <c r="N106" s="47">
        <f t="shared" si="13"/>
        <v>7.8</v>
      </c>
      <c r="O106" s="45">
        <f t="shared" si="18"/>
        <v>6.24</v>
      </c>
      <c r="P106" s="46">
        <f t="shared" si="19"/>
        <v>28.08</v>
      </c>
      <c r="Q106" s="46"/>
      <c r="R106" s="46">
        <v>14.04</v>
      </c>
      <c r="S106" s="46">
        <v>7.8</v>
      </c>
      <c r="T106" s="46">
        <v>6.24</v>
      </c>
      <c r="U106" s="46">
        <v>28.08</v>
      </c>
    </row>
    <row r="107" s="24" customFormat="1" ht="27" customHeight="1" spans="1:21">
      <c r="A107" s="38">
        <v>102</v>
      </c>
      <c r="B107" s="38" t="s">
        <v>2132</v>
      </c>
      <c r="C107" s="39">
        <v>45218</v>
      </c>
      <c r="D107" s="39">
        <v>45245</v>
      </c>
      <c r="E107" s="38" t="s">
        <v>960</v>
      </c>
      <c r="F107" s="40" t="s">
        <v>1042</v>
      </c>
      <c r="G107" s="36">
        <v>1.05</v>
      </c>
      <c r="H107" s="37">
        <v>400</v>
      </c>
      <c r="I107" s="45">
        <f t="shared" si="16"/>
        <v>420</v>
      </c>
      <c r="J107" s="38">
        <v>6.5</v>
      </c>
      <c r="K107" s="45">
        <f t="shared" si="17"/>
        <v>27.3</v>
      </c>
      <c r="L107" s="46">
        <v>2.73</v>
      </c>
      <c r="M107" s="47">
        <f t="shared" si="12"/>
        <v>12.285</v>
      </c>
      <c r="N107" s="47">
        <f t="shared" si="13"/>
        <v>6.825</v>
      </c>
      <c r="O107" s="45">
        <f t="shared" si="18"/>
        <v>5.46</v>
      </c>
      <c r="P107" s="46">
        <f t="shared" si="19"/>
        <v>24.57</v>
      </c>
      <c r="Q107" s="46"/>
      <c r="R107" s="46">
        <v>12.285</v>
      </c>
      <c r="S107" s="46">
        <v>6.825</v>
      </c>
      <c r="T107" s="46">
        <v>5.46</v>
      </c>
      <c r="U107" s="46">
        <v>24.57</v>
      </c>
    </row>
    <row r="108" s="24" customFormat="1" ht="27" customHeight="1" spans="1:21">
      <c r="A108" s="38">
        <v>103</v>
      </c>
      <c r="B108" s="38" t="s">
        <v>2133</v>
      </c>
      <c r="C108" s="39">
        <v>45218</v>
      </c>
      <c r="D108" s="39">
        <v>45245</v>
      </c>
      <c r="E108" s="38" t="s">
        <v>960</v>
      </c>
      <c r="F108" s="40" t="s">
        <v>1042</v>
      </c>
      <c r="G108" s="36">
        <v>7.37</v>
      </c>
      <c r="H108" s="37">
        <v>400</v>
      </c>
      <c r="I108" s="45">
        <f t="shared" si="16"/>
        <v>2948</v>
      </c>
      <c r="J108" s="38">
        <v>6.5</v>
      </c>
      <c r="K108" s="45">
        <f t="shared" si="17"/>
        <v>191.62</v>
      </c>
      <c r="L108" s="46">
        <v>19.162</v>
      </c>
      <c r="M108" s="47">
        <f t="shared" si="12"/>
        <v>86.229</v>
      </c>
      <c r="N108" s="47">
        <f t="shared" si="13"/>
        <v>47.905</v>
      </c>
      <c r="O108" s="45">
        <f t="shared" si="18"/>
        <v>38.324</v>
      </c>
      <c r="P108" s="46">
        <f t="shared" si="19"/>
        <v>172.458</v>
      </c>
      <c r="Q108" s="46"/>
      <c r="R108" s="46">
        <v>86.229</v>
      </c>
      <c r="S108" s="46">
        <v>47.905</v>
      </c>
      <c r="T108" s="46">
        <v>38.324</v>
      </c>
      <c r="U108" s="46">
        <v>172.458</v>
      </c>
    </row>
    <row r="109" s="24" customFormat="1" ht="27" customHeight="1" spans="1:21">
      <c r="A109" s="38">
        <v>104</v>
      </c>
      <c r="B109" s="38" t="s">
        <v>2134</v>
      </c>
      <c r="C109" s="39">
        <v>45218</v>
      </c>
      <c r="D109" s="39">
        <v>45245</v>
      </c>
      <c r="E109" s="38" t="s">
        <v>960</v>
      </c>
      <c r="F109" s="40" t="s">
        <v>1042</v>
      </c>
      <c r="G109" s="36">
        <v>4.29</v>
      </c>
      <c r="H109" s="37">
        <v>400</v>
      </c>
      <c r="I109" s="45">
        <f t="shared" si="16"/>
        <v>1716</v>
      </c>
      <c r="J109" s="38">
        <v>6.5</v>
      </c>
      <c r="K109" s="45">
        <f t="shared" si="17"/>
        <v>111.54</v>
      </c>
      <c r="L109" s="46">
        <v>11.154</v>
      </c>
      <c r="M109" s="47">
        <f t="shared" si="12"/>
        <v>50.193</v>
      </c>
      <c r="N109" s="47">
        <f t="shared" si="13"/>
        <v>27.885</v>
      </c>
      <c r="O109" s="45">
        <f t="shared" si="18"/>
        <v>22.308</v>
      </c>
      <c r="P109" s="46">
        <f t="shared" si="19"/>
        <v>100.386</v>
      </c>
      <c r="Q109" s="46"/>
      <c r="R109" s="46">
        <v>50.193</v>
      </c>
      <c r="S109" s="46">
        <v>27.885</v>
      </c>
      <c r="T109" s="46">
        <v>22.308</v>
      </c>
      <c r="U109" s="46">
        <v>100.386</v>
      </c>
    </row>
    <row r="110" s="24" customFormat="1" ht="27" customHeight="1" spans="1:21">
      <c r="A110" s="38">
        <v>105</v>
      </c>
      <c r="B110" s="38" t="s">
        <v>2135</v>
      </c>
      <c r="C110" s="39">
        <v>45218</v>
      </c>
      <c r="D110" s="39">
        <v>45245</v>
      </c>
      <c r="E110" s="38" t="s">
        <v>960</v>
      </c>
      <c r="F110" s="40" t="s">
        <v>1042</v>
      </c>
      <c r="G110" s="36">
        <v>5.6</v>
      </c>
      <c r="H110" s="37">
        <v>400</v>
      </c>
      <c r="I110" s="45">
        <f t="shared" si="16"/>
        <v>2240</v>
      </c>
      <c r="J110" s="38">
        <v>6.5</v>
      </c>
      <c r="K110" s="45">
        <f t="shared" si="17"/>
        <v>145.6</v>
      </c>
      <c r="L110" s="46">
        <v>14.56</v>
      </c>
      <c r="M110" s="47">
        <f t="shared" si="12"/>
        <v>65.52</v>
      </c>
      <c r="N110" s="47">
        <f t="shared" si="13"/>
        <v>36.4</v>
      </c>
      <c r="O110" s="45">
        <f t="shared" si="18"/>
        <v>29.12</v>
      </c>
      <c r="P110" s="46">
        <f t="shared" si="19"/>
        <v>131.04</v>
      </c>
      <c r="Q110" s="46"/>
      <c r="R110" s="46">
        <v>65.52</v>
      </c>
      <c r="S110" s="46">
        <v>36.4</v>
      </c>
      <c r="T110" s="46">
        <v>29.12</v>
      </c>
      <c r="U110" s="46">
        <v>131.04</v>
      </c>
    </row>
    <row r="111" s="24" customFormat="1" ht="27" customHeight="1" spans="1:21">
      <c r="A111" s="38">
        <v>106</v>
      </c>
      <c r="B111" s="38" t="s">
        <v>2136</v>
      </c>
      <c r="C111" s="39">
        <v>45218</v>
      </c>
      <c r="D111" s="39">
        <v>45245</v>
      </c>
      <c r="E111" s="38" t="s">
        <v>960</v>
      </c>
      <c r="F111" s="40" t="s">
        <v>1042</v>
      </c>
      <c r="G111" s="36">
        <v>1.82</v>
      </c>
      <c r="H111" s="37">
        <v>400</v>
      </c>
      <c r="I111" s="45">
        <f t="shared" si="16"/>
        <v>728</v>
      </c>
      <c r="J111" s="38">
        <v>6.5</v>
      </c>
      <c r="K111" s="45">
        <f t="shared" si="17"/>
        <v>47.32</v>
      </c>
      <c r="L111" s="46">
        <v>4.732</v>
      </c>
      <c r="M111" s="47">
        <f t="shared" si="12"/>
        <v>21.294</v>
      </c>
      <c r="N111" s="47">
        <f t="shared" si="13"/>
        <v>11.83</v>
      </c>
      <c r="O111" s="45">
        <f t="shared" si="18"/>
        <v>9.464</v>
      </c>
      <c r="P111" s="46">
        <f t="shared" si="19"/>
        <v>42.588</v>
      </c>
      <c r="Q111" s="46"/>
      <c r="R111" s="46">
        <v>21.294</v>
      </c>
      <c r="S111" s="46">
        <v>11.83</v>
      </c>
      <c r="T111" s="46">
        <v>9.464</v>
      </c>
      <c r="U111" s="46">
        <v>42.588</v>
      </c>
    </row>
    <row r="112" s="24" customFormat="1" ht="27" customHeight="1" spans="1:21">
      <c r="A112" s="38">
        <v>107</v>
      </c>
      <c r="B112" s="38" t="s">
        <v>2137</v>
      </c>
      <c r="C112" s="39">
        <v>45218</v>
      </c>
      <c r="D112" s="39">
        <v>45245</v>
      </c>
      <c r="E112" s="38" t="s">
        <v>960</v>
      </c>
      <c r="F112" s="40" t="s">
        <v>1042</v>
      </c>
      <c r="G112" s="36">
        <v>4.7</v>
      </c>
      <c r="H112" s="37">
        <v>400</v>
      </c>
      <c r="I112" s="45">
        <f t="shared" si="16"/>
        <v>1880</v>
      </c>
      <c r="J112" s="38">
        <v>6.5</v>
      </c>
      <c r="K112" s="45">
        <f t="shared" si="17"/>
        <v>122.2</v>
      </c>
      <c r="L112" s="46">
        <v>12.22</v>
      </c>
      <c r="M112" s="47">
        <f t="shared" si="12"/>
        <v>54.99</v>
      </c>
      <c r="N112" s="47">
        <f t="shared" si="13"/>
        <v>30.55</v>
      </c>
      <c r="O112" s="45">
        <f t="shared" si="18"/>
        <v>24.44</v>
      </c>
      <c r="P112" s="46">
        <f t="shared" si="19"/>
        <v>109.98</v>
      </c>
      <c r="Q112" s="46"/>
      <c r="R112" s="46">
        <v>54.99</v>
      </c>
      <c r="S112" s="46">
        <v>30.55</v>
      </c>
      <c r="T112" s="46">
        <v>24.44</v>
      </c>
      <c r="U112" s="46">
        <v>109.98</v>
      </c>
    </row>
    <row r="113" s="24" customFormat="1" ht="27" customHeight="1" spans="1:21">
      <c r="A113" s="38">
        <v>108</v>
      </c>
      <c r="B113" s="38" t="s">
        <v>327</v>
      </c>
      <c r="C113" s="39">
        <v>45218</v>
      </c>
      <c r="D113" s="39">
        <v>45245</v>
      </c>
      <c r="E113" s="38" t="s">
        <v>960</v>
      </c>
      <c r="F113" s="40" t="s">
        <v>1042</v>
      </c>
      <c r="G113" s="36">
        <v>2</v>
      </c>
      <c r="H113" s="37">
        <v>400</v>
      </c>
      <c r="I113" s="45">
        <f t="shared" si="16"/>
        <v>800</v>
      </c>
      <c r="J113" s="38">
        <v>6.5</v>
      </c>
      <c r="K113" s="45">
        <f t="shared" si="17"/>
        <v>52</v>
      </c>
      <c r="L113" s="46">
        <v>5.2</v>
      </c>
      <c r="M113" s="47">
        <f t="shared" si="12"/>
        <v>23.4</v>
      </c>
      <c r="N113" s="47">
        <f t="shared" si="13"/>
        <v>13</v>
      </c>
      <c r="O113" s="45">
        <f t="shared" si="18"/>
        <v>10.4</v>
      </c>
      <c r="P113" s="46">
        <f t="shared" si="19"/>
        <v>46.8</v>
      </c>
      <c r="Q113" s="46"/>
      <c r="R113" s="46">
        <v>23.4</v>
      </c>
      <c r="S113" s="46">
        <v>13</v>
      </c>
      <c r="T113" s="46">
        <v>10.4</v>
      </c>
      <c r="U113" s="46">
        <v>46.8</v>
      </c>
    </row>
    <row r="114" s="24" customFormat="1" ht="27" customHeight="1" spans="1:21">
      <c r="A114" s="38">
        <v>109</v>
      </c>
      <c r="B114" s="38" t="s">
        <v>2138</v>
      </c>
      <c r="C114" s="39">
        <v>45218</v>
      </c>
      <c r="D114" s="39">
        <v>45245</v>
      </c>
      <c r="E114" s="38" t="s">
        <v>960</v>
      </c>
      <c r="F114" s="40" t="s">
        <v>1042</v>
      </c>
      <c r="G114" s="36">
        <v>4.1</v>
      </c>
      <c r="H114" s="37">
        <v>400</v>
      </c>
      <c r="I114" s="45">
        <f t="shared" si="16"/>
        <v>1640</v>
      </c>
      <c r="J114" s="38">
        <v>6.5</v>
      </c>
      <c r="K114" s="45">
        <f t="shared" si="17"/>
        <v>106.6</v>
      </c>
      <c r="L114" s="46">
        <v>10.66</v>
      </c>
      <c r="M114" s="47">
        <f t="shared" si="12"/>
        <v>47.97</v>
      </c>
      <c r="N114" s="47">
        <f t="shared" si="13"/>
        <v>26.65</v>
      </c>
      <c r="O114" s="45">
        <f t="shared" si="18"/>
        <v>21.32</v>
      </c>
      <c r="P114" s="46">
        <f t="shared" si="19"/>
        <v>95.94</v>
      </c>
      <c r="Q114" s="46"/>
      <c r="R114" s="46">
        <v>47.97</v>
      </c>
      <c r="S114" s="46">
        <v>26.65</v>
      </c>
      <c r="T114" s="46">
        <v>21.32</v>
      </c>
      <c r="U114" s="46">
        <v>95.94</v>
      </c>
    </row>
    <row r="115" s="24" customFormat="1" ht="27" customHeight="1" spans="1:21">
      <c r="A115" s="38">
        <v>110</v>
      </c>
      <c r="B115" s="38" t="s">
        <v>2139</v>
      </c>
      <c r="C115" s="39">
        <v>45218</v>
      </c>
      <c r="D115" s="39">
        <v>45245</v>
      </c>
      <c r="E115" s="38" t="s">
        <v>960</v>
      </c>
      <c r="F115" s="40" t="s">
        <v>1042</v>
      </c>
      <c r="G115" s="36">
        <v>1.7</v>
      </c>
      <c r="H115" s="37">
        <v>400</v>
      </c>
      <c r="I115" s="45">
        <f t="shared" si="16"/>
        <v>680</v>
      </c>
      <c r="J115" s="38">
        <v>6.5</v>
      </c>
      <c r="K115" s="45">
        <f t="shared" si="17"/>
        <v>44.2</v>
      </c>
      <c r="L115" s="46">
        <v>4.42</v>
      </c>
      <c r="M115" s="47">
        <f t="shared" si="12"/>
        <v>19.89</v>
      </c>
      <c r="N115" s="47">
        <f t="shared" si="13"/>
        <v>11.05</v>
      </c>
      <c r="O115" s="45">
        <f t="shared" si="18"/>
        <v>8.84</v>
      </c>
      <c r="P115" s="46">
        <f t="shared" si="19"/>
        <v>39.78</v>
      </c>
      <c r="Q115" s="46"/>
      <c r="R115" s="46">
        <v>19.89</v>
      </c>
      <c r="S115" s="46">
        <v>11.05</v>
      </c>
      <c r="T115" s="46">
        <v>8.84</v>
      </c>
      <c r="U115" s="46">
        <v>39.78</v>
      </c>
    </row>
    <row r="116" s="24" customFormat="1" ht="27" customHeight="1" spans="1:21">
      <c r="A116" s="38">
        <v>111</v>
      </c>
      <c r="B116" s="38" t="s">
        <v>2140</v>
      </c>
      <c r="C116" s="39">
        <v>45218</v>
      </c>
      <c r="D116" s="39">
        <v>45245</v>
      </c>
      <c r="E116" s="38" t="s">
        <v>960</v>
      </c>
      <c r="F116" s="40" t="s">
        <v>1042</v>
      </c>
      <c r="G116" s="36">
        <v>2.7</v>
      </c>
      <c r="H116" s="37">
        <v>400</v>
      </c>
      <c r="I116" s="45">
        <f t="shared" si="16"/>
        <v>1080</v>
      </c>
      <c r="J116" s="38">
        <v>6.5</v>
      </c>
      <c r="K116" s="45">
        <f t="shared" si="17"/>
        <v>70.2</v>
      </c>
      <c r="L116" s="46">
        <v>7.02</v>
      </c>
      <c r="M116" s="47">
        <f t="shared" si="12"/>
        <v>31.59</v>
      </c>
      <c r="N116" s="47">
        <f t="shared" si="13"/>
        <v>17.55</v>
      </c>
      <c r="O116" s="45">
        <f t="shared" si="18"/>
        <v>14.04</v>
      </c>
      <c r="P116" s="46">
        <f t="shared" si="19"/>
        <v>63.18</v>
      </c>
      <c r="Q116" s="46"/>
      <c r="R116" s="46">
        <v>31.59</v>
      </c>
      <c r="S116" s="46">
        <v>17.55</v>
      </c>
      <c r="T116" s="46">
        <v>14.04</v>
      </c>
      <c r="U116" s="46">
        <v>63.18</v>
      </c>
    </row>
    <row r="117" s="24" customFormat="1" ht="27" customHeight="1" spans="1:21">
      <c r="A117" s="38">
        <v>112</v>
      </c>
      <c r="B117" s="38" t="s">
        <v>2141</v>
      </c>
      <c r="C117" s="39">
        <v>45218</v>
      </c>
      <c r="D117" s="39">
        <v>45245</v>
      </c>
      <c r="E117" s="38" t="s">
        <v>960</v>
      </c>
      <c r="F117" s="40" t="s">
        <v>1042</v>
      </c>
      <c r="G117" s="36">
        <v>6</v>
      </c>
      <c r="H117" s="37">
        <v>400</v>
      </c>
      <c r="I117" s="45">
        <f t="shared" si="16"/>
        <v>2400</v>
      </c>
      <c r="J117" s="38">
        <v>6.5</v>
      </c>
      <c r="K117" s="45">
        <f t="shared" si="17"/>
        <v>156</v>
      </c>
      <c r="L117" s="46">
        <v>15.6</v>
      </c>
      <c r="M117" s="47">
        <f t="shared" si="12"/>
        <v>70.2</v>
      </c>
      <c r="N117" s="47">
        <f t="shared" si="13"/>
        <v>39</v>
      </c>
      <c r="O117" s="45">
        <f t="shared" si="18"/>
        <v>31.2</v>
      </c>
      <c r="P117" s="46">
        <f t="shared" si="19"/>
        <v>140.4</v>
      </c>
      <c r="Q117" s="46"/>
      <c r="R117" s="46">
        <v>70.2</v>
      </c>
      <c r="S117" s="46">
        <v>39</v>
      </c>
      <c r="T117" s="46">
        <v>31.2</v>
      </c>
      <c r="U117" s="46">
        <v>140.4</v>
      </c>
    </row>
    <row r="118" s="24" customFormat="1" ht="27" customHeight="1" spans="1:21">
      <c r="A118" s="38">
        <v>113</v>
      </c>
      <c r="B118" s="38" t="s">
        <v>2142</v>
      </c>
      <c r="C118" s="39">
        <v>45218</v>
      </c>
      <c r="D118" s="39">
        <v>45245</v>
      </c>
      <c r="E118" s="38" t="s">
        <v>960</v>
      </c>
      <c r="F118" s="40" t="s">
        <v>1042</v>
      </c>
      <c r="G118" s="36">
        <v>1.6</v>
      </c>
      <c r="H118" s="37">
        <v>400</v>
      </c>
      <c r="I118" s="45">
        <f t="shared" si="16"/>
        <v>640</v>
      </c>
      <c r="J118" s="38">
        <v>6.5</v>
      </c>
      <c r="K118" s="45">
        <f t="shared" si="17"/>
        <v>41.6</v>
      </c>
      <c r="L118" s="46">
        <v>4.16</v>
      </c>
      <c r="M118" s="47">
        <f t="shared" si="12"/>
        <v>18.72</v>
      </c>
      <c r="N118" s="47">
        <f t="shared" si="13"/>
        <v>10.4</v>
      </c>
      <c r="O118" s="45">
        <f t="shared" si="18"/>
        <v>8.32</v>
      </c>
      <c r="P118" s="46">
        <f t="shared" si="19"/>
        <v>37.44</v>
      </c>
      <c r="Q118" s="46"/>
      <c r="R118" s="46">
        <v>18.72</v>
      </c>
      <c r="S118" s="46">
        <v>10.4</v>
      </c>
      <c r="T118" s="46">
        <v>8.32</v>
      </c>
      <c r="U118" s="46">
        <v>37.44</v>
      </c>
    </row>
    <row r="119" s="24" customFormat="1" ht="27" customHeight="1" spans="1:21">
      <c r="A119" s="38">
        <v>114</v>
      </c>
      <c r="B119" s="38" t="s">
        <v>2143</v>
      </c>
      <c r="C119" s="39">
        <v>45218</v>
      </c>
      <c r="D119" s="39">
        <v>45245</v>
      </c>
      <c r="E119" s="38" t="s">
        <v>960</v>
      </c>
      <c r="F119" s="40" t="s">
        <v>1042</v>
      </c>
      <c r="G119" s="36">
        <v>4.6</v>
      </c>
      <c r="H119" s="37">
        <v>400</v>
      </c>
      <c r="I119" s="45">
        <f t="shared" si="16"/>
        <v>1840</v>
      </c>
      <c r="J119" s="38">
        <v>6.5</v>
      </c>
      <c r="K119" s="45">
        <f t="shared" si="17"/>
        <v>119.6</v>
      </c>
      <c r="L119" s="46">
        <v>11.96</v>
      </c>
      <c r="M119" s="47">
        <f t="shared" si="12"/>
        <v>53.82</v>
      </c>
      <c r="N119" s="47">
        <f t="shared" si="13"/>
        <v>29.9</v>
      </c>
      <c r="O119" s="45">
        <f t="shared" si="18"/>
        <v>23.92</v>
      </c>
      <c r="P119" s="46">
        <f t="shared" si="19"/>
        <v>107.64</v>
      </c>
      <c r="Q119" s="46"/>
      <c r="R119" s="46">
        <v>53.82</v>
      </c>
      <c r="S119" s="46">
        <v>29.9</v>
      </c>
      <c r="T119" s="46">
        <v>23.92</v>
      </c>
      <c r="U119" s="46">
        <v>107.64</v>
      </c>
    </row>
    <row r="120" s="24" customFormat="1" ht="27" customHeight="1" spans="1:21">
      <c r="A120" s="38">
        <v>115</v>
      </c>
      <c r="B120" s="38" t="s">
        <v>2144</v>
      </c>
      <c r="C120" s="39">
        <v>45218</v>
      </c>
      <c r="D120" s="39">
        <v>45245</v>
      </c>
      <c r="E120" s="38" t="s">
        <v>960</v>
      </c>
      <c r="F120" s="40" t="s">
        <v>1042</v>
      </c>
      <c r="G120" s="36">
        <v>2</v>
      </c>
      <c r="H120" s="37">
        <v>400</v>
      </c>
      <c r="I120" s="45">
        <f t="shared" si="16"/>
        <v>800</v>
      </c>
      <c r="J120" s="38">
        <v>6.5</v>
      </c>
      <c r="K120" s="45">
        <f t="shared" si="17"/>
        <v>52</v>
      </c>
      <c r="L120" s="46">
        <v>5.2</v>
      </c>
      <c r="M120" s="47">
        <f t="shared" si="12"/>
        <v>23.4</v>
      </c>
      <c r="N120" s="47">
        <f t="shared" si="13"/>
        <v>13</v>
      </c>
      <c r="O120" s="45">
        <f t="shared" si="18"/>
        <v>10.4</v>
      </c>
      <c r="P120" s="46">
        <f t="shared" si="19"/>
        <v>46.8</v>
      </c>
      <c r="Q120" s="46"/>
      <c r="R120" s="46">
        <v>23.4</v>
      </c>
      <c r="S120" s="46">
        <v>13</v>
      </c>
      <c r="T120" s="46">
        <v>10.4</v>
      </c>
      <c r="U120" s="46">
        <v>46.8</v>
      </c>
    </row>
    <row r="121" s="24" customFormat="1" ht="27" customHeight="1" spans="1:21">
      <c r="A121" s="38">
        <v>116</v>
      </c>
      <c r="B121" s="38" t="s">
        <v>1050</v>
      </c>
      <c r="C121" s="39">
        <v>45218</v>
      </c>
      <c r="D121" s="39">
        <v>45245</v>
      </c>
      <c r="E121" s="38" t="s">
        <v>960</v>
      </c>
      <c r="F121" s="40" t="s">
        <v>1042</v>
      </c>
      <c r="G121" s="36">
        <v>1.5</v>
      </c>
      <c r="H121" s="37">
        <v>400</v>
      </c>
      <c r="I121" s="45">
        <f t="shared" si="16"/>
        <v>600</v>
      </c>
      <c r="J121" s="38">
        <v>6.5</v>
      </c>
      <c r="K121" s="45">
        <f t="shared" si="17"/>
        <v>39</v>
      </c>
      <c r="L121" s="46">
        <v>3.9</v>
      </c>
      <c r="M121" s="47">
        <f t="shared" si="12"/>
        <v>17.55</v>
      </c>
      <c r="N121" s="47">
        <f t="shared" si="13"/>
        <v>9.75</v>
      </c>
      <c r="O121" s="45">
        <f t="shared" si="18"/>
        <v>7.8</v>
      </c>
      <c r="P121" s="46">
        <f t="shared" si="19"/>
        <v>35.1</v>
      </c>
      <c r="Q121" s="46"/>
      <c r="R121" s="46">
        <v>17.55</v>
      </c>
      <c r="S121" s="46">
        <v>9.75</v>
      </c>
      <c r="T121" s="46">
        <v>7.8</v>
      </c>
      <c r="U121" s="46">
        <v>35.1</v>
      </c>
    </row>
    <row r="122" s="24" customFormat="1" ht="27" customHeight="1" spans="1:21">
      <c r="A122" s="38">
        <v>117</v>
      </c>
      <c r="B122" s="38" t="s">
        <v>2145</v>
      </c>
      <c r="C122" s="39">
        <v>45218</v>
      </c>
      <c r="D122" s="39">
        <v>45245</v>
      </c>
      <c r="E122" s="38" t="s">
        <v>960</v>
      </c>
      <c r="F122" s="40" t="s">
        <v>1042</v>
      </c>
      <c r="G122" s="36">
        <v>2.68</v>
      </c>
      <c r="H122" s="37">
        <v>400</v>
      </c>
      <c r="I122" s="45">
        <f t="shared" si="16"/>
        <v>1072</v>
      </c>
      <c r="J122" s="38">
        <v>6.5</v>
      </c>
      <c r="K122" s="45">
        <f t="shared" si="17"/>
        <v>69.68</v>
      </c>
      <c r="L122" s="46">
        <v>6.968</v>
      </c>
      <c r="M122" s="47">
        <f t="shared" si="12"/>
        <v>31.356</v>
      </c>
      <c r="N122" s="47">
        <f t="shared" si="13"/>
        <v>17.42</v>
      </c>
      <c r="O122" s="45">
        <f t="shared" si="18"/>
        <v>13.936</v>
      </c>
      <c r="P122" s="46">
        <f t="shared" si="19"/>
        <v>62.712</v>
      </c>
      <c r="Q122" s="46"/>
      <c r="R122" s="46">
        <v>31.356</v>
      </c>
      <c r="S122" s="46">
        <v>17.42</v>
      </c>
      <c r="T122" s="46">
        <v>13.936</v>
      </c>
      <c r="U122" s="46">
        <v>62.712</v>
      </c>
    </row>
    <row r="123" s="24" customFormat="1" ht="27" customHeight="1" spans="1:21">
      <c r="A123" s="38">
        <v>118</v>
      </c>
      <c r="B123" s="38" t="s">
        <v>2146</v>
      </c>
      <c r="C123" s="39">
        <v>45218</v>
      </c>
      <c r="D123" s="39">
        <v>45245</v>
      </c>
      <c r="E123" s="38" t="s">
        <v>960</v>
      </c>
      <c r="F123" s="40" t="s">
        <v>1042</v>
      </c>
      <c r="G123" s="36">
        <v>4</v>
      </c>
      <c r="H123" s="37">
        <v>400</v>
      </c>
      <c r="I123" s="45">
        <f t="shared" si="16"/>
        <v>1600</v>
      </c>
      <c r="J123" s="38">
        <v>6.5</v>
      </c>
      <c r="K123" s="45">
        <f t="shared" si="17"/>
        <v>104</v>
      </c>
      <c r="L123" s="46">
        <v>10.4</v>
      </c>
      <c r="M123" s="47">
        <f t="shared" si="12"/>
        <v>46.8</v>
      </c>
      <c r="N123" s="47">
        <f t="shared" si="13"/>
        <v>26</v>
      </c>
      <c r="O123" s="45">
        <f t="shared" si="18"/>
        <v>20.8</v>
      </c>
      <c r="P123" s="46">
        <f t="shared" si="19"/>
        <v>93.6</v>
      </c>
      <c r="Q123" s="46"/>
      <c r="R123" s="46">
        <v>46.8</v>
      </c>
      <c r="S123" s="46">
        <v>26</v>
      </c>
      <c r="T123" s="46">
        <v>20.8</v>
      </c>
      <c r="U123" s="46">
        <v>93.6</v>
      </c>
    </row>
    <row r="124" s="24" customFormat="1" ht="27" customHeight="1" spans="1:21">
      <c r="A124" s="38">
        <v>119</v>
      </c>
      <c r="B124" s="38" t="s">
        <v>2147</v>
      </c>
      <c r="C124" s="39">
        <v>45218</v>
      </c>
      <c r="D124" s="39">
        <v>45245</v>
      </c>
      <c r="E124" s="38" t="s">
        <v>960</v>
      </c>
      <c r="F124" s="40" t="s">
        <v>1042</v>
      </c>
      <c r="G124" s="36">
        <v>5.1</v>
      </c>
      <c r="H124" s="37">
        <v>400</v>
      </c>
      <c r="I124" s="45">
        <f t="shared" si="16"/>
        <v>2040</v>
      </c>
      <c r="J124" s="38">
        <v>6.5</v>
      </c>
      <c r="K124" s="45">
        <f t="shared" si="17"/>
        <v>132.6</v>
      </c>
      <c r="L124" s="46">
        <v>13.26</v>
      </c>
      <c r="M124" s="47">
        <f t="shared" si="12"/>
        <v>59.67</v>
      </c>
      <c r="N124" s="47">
        <f t="shared" si="13"/>
        <v>33.15</v>
      </c>
      <c r="O124" s="45">
        <f t="shared" si="18"/>
        <v>26.52</v>
      </c>
      <c r="P124" s="46">
        <f t="shared" si="19"/>
        <v>119.34</v>
      </c>
      <c r="Q124" s="46"/>
      <c r="R124" s="46">
        <v>59.67</v>
      </c>
      <c r="S124" s="46">
        <v>33.15</v>
      </c>
      <c r="T124" s="46">
        <v>26.52</v>
      </c>
      <c r="U124" s="46">
        <v>119.34</v>
      </c>
    </row>
    <row r="125" s="24" customFormat="1" ht="27" customHeight="1" spans="1:21">
      <c r="A125" s="38">
        <v>120</v>
      </c>
      <c r="B125" s="38" t="s">
        <v>2148</v>
      </c>
      <c r="C125" s="39">
        <v>45218</v>
      </c>
      <c r="D125" s="39">
        <v>45245</v>
      </c>
      <c r="E125" s="38" t="s">
        <v>960</v>
      </c>
      <c r="F125" s="40" t="s">
        <v>1042</v>
      </c>
      <c r="G125" s="36">
        <v>4</v>
      </c>
      <c r="H125" s="37">
        <v>400</v>
      </c>
      <c r="I125" s="45">
        <f t="shared" si="16"/>
        <v>1600</v>
      </c>
      <c r="J125" s="38">
        <v>6.5</v>
      </c>
      <c r="K125" s="45">
        <f t="shared" si="17"/>
        <v>104</v>
      </c>
      <c r="L125" s="46">
        <v>10.4</v>
      </c>
      <c r="M125" s="47">
        <f t="shared" si="12"/>
        <v>46.8</v>
      </c>
      <c r="N125" s="47">
        <f t="shared" si="13"/>
        <v>26</v>
      </c>
      <c r="O125" s="45">
        <f t="shared" si="18"/>
        <v>20.8</v>
      </c>
      <c r="P125" s="46">
        <f t="shared" si="19"/>
        <v>93.6</v>
      </c>
      <c r="Q125" s="46"/>
      <c r="R125" s="46">
        <v>46.8</v>
      </c>
      <c r="S125" s="46">
        <v>26</v>
      </c>
      <c r="T125" s="46">
        <v>20.8</v>
      </c>
      <c r="U125" s="46">
        <v>93.6</v>
      </c>
    </row>
    <row r="126" s="24" customFormat="1" ht="27" customHeight="1" spans="1:21">
      <c r="A126" s="38">
        <v>121</v>
      </c>
      <c r="B126" s="38" t="s">
        <v>2149</v>
      </c>
      <c r="C126" s="39">
        <v>45218</v>
      </c>
      <c r="D126" s="39">
        <v>45245</v>
      </c>
      <c r="E126" s="38" t="s">
        <v>960</v>
      </c>
      <c r="F126" s="40" t="s">
        <v>1042</v>
      </c>
      <c r="G126" s="36">
        <v>2</v>
      </c>
      <c r="H126" s="37">
        <v>400</v>
      </c>
      <c r="I126" s="45">
        <f t="shared" si="16"/>
        <v>800</v>
      </c>
      <c r="J126" s="38">
        <v>6.5</v>
      </c>
      <c r="K126" s="45">
        <f t="shared" si="17"/>
        <v>52</v>
      </c>
      <c r="L126" s="46">
        <v>5.2</v>
      </c>
      <c r="M126" s="47">
        <f t="shared" si="12"/>
        <v>23.4</v>
      </c>
      <c r="N126" s="47">
        <f t="shared" si="13"/>
        <v>13</v>
      </c>
      <c r="O126" s="45">
        <f t="shared" si="18"/>
        <v>10.4</v>
      </c>
      <c r="P126" s="46">
        <f t="shared" si="19"/>
        <v>46.8</v>
      </c>
      <c r="Q126" s="46"/>
      <c r="R126" s="46">
        <v>23.4</v>
      </c>
      <c r="S126" s="46">
        <v>13</v>
      </c>
      <c r="T126" s="46">
        <v>10.4</v>
      </c>
      <c r="U126" s="46">
        <v>46.8</v>
      </c>
    </row>
    <row r="127" s="24" customFormat="1" ht="27" customHeight="1" spans="1:21">
      <c r="A127" s="38">
        <v>122</v>
      </c>
      <c r="B127" s="38" t="s">
        <v>2150</v>
      </c>
      <c r="C127" s="39">
        <v>45218</v>
      </c>
      <c r="D127" s="39">
        <v>45245</v>
      </c>
      <c r="E127" s="38" t="s">
        <v>960</v>
      </c>
      <c r="F127" s="40" t="s">
        <v>1042</v>
      </c>
      <c r="G127" s="36">
        <v>5.4</v>
      </c>
      <c r="H127" s="37">
        <v>400</v>
      </c>
      <c r="I127" s="45">
        <f t="shared" si="16"/>
        <v>2160</v>
      </c>
      <c r="J127" s="38">
        <v>6.5</v>
      </c>
      <c r="K127" s="45">
        <f t="shared" si="17"/>
        <v>140.4</v>
      </c>
      <c r="L127" s="46">
        <v>14.04</v>
      </c>
      <c r="M127" s="47">
        <f t="shared" si="12"/>
        <v>63.18</v>
      </c>
      <c r="N127" s="47">
        <f t="shared" si="13"/>
        <v>35.1</v>
      </c>
      <c r="O127" s="45">
        <f t="shared" si="18"/>
        <v>28.08</v>
      </c>
      <c r="P127" s="46">
        <f t="shared" si="19"/>
        <v>126.36</v>
      </c>
      <c r="Q127" s="46"/>
      <c r="R127" s="46">
        <v>63.18</v>
      </c>
      <c r="S127" s="46">
        <v>35.1</v>
      </c>
      <c r="T127" s="46">
        <v>28.08</v>
      </c>
      <c r="U127" s="46">
        <v>126.36</v>
      </c>
    </row>
    <row r="128" s="24" customFormat="1" ht="27" customHeight="1" spans="1:21">
      <c r="A128" s="38">
        <v>123</v>
      </c>
      <c r="B128" s="38" t="s">
        <v>2151</v>
      </c>
      <c r="C128" s="39">
        <v>45218</v>
      </c>
      <c r="D128" s="39">
        <v>45245</v>
      </c>
      <c r="E128" s="38" t="s">
        <v>960</v>
      </c>
      <c r="F128" s="40" t="s">
        <v>1042</v>
      </c>
      <c r="G128" s="36">
        <v>1.5</v>
      </c>
      <c r="H128" s="37">
        <v>400</v>
      </c>
      <c r="I128" s="45">
        <f t="shared" si="16"/>
        <v>600</v>
      </c>
      <c r="J128" s="38">
        <v>6.5</v>
      </c>
      <c r="K128" s="45">
        <f t="shared" si="17"/>
        <v>39</v>
      </c>
      <c r="L128" s="46">
        <v>3.9</v>
      </c>
      <c r="M128" s="47">
        <f t="shared" si="12"/>
        <v>17.55</v>
      </c>
      <c r="N128" s="47">
        <f t="shared" si="13"/>
        <v>9.75</v>
      </c>
      <c r="O128" s="45">
        <f t="shared" si="18"/>
        <v>7.8</v>
      </c>
      <c r="P128" s="46">
        <f t="shared" si="19"/>
        <v>35.1</v>
      </c>
      <c r="Q128" s="46"/>
      <c r="R128" s="46">
        <v>17.55</v>
      </c>
      <c r="S128" s="46">
        <v>9.75</v>
      </c>
      <c r="T128" s="46">
        <v>7.8</v>
      </c>
      <c r="U128" s="46">
        <v>35.1</v>
      </c>
    </row>
    <row r="129" s="24" customFormat="1" ht="27" customHeight="1" spans="1:21">
      <c r="A129" s="38">
        <v>124</v>
      </c>
      <c r="B129" s="38" t="s">
        <v>2152</v>
      </c>
      <c r="C129" s="39">
        <v>45218</v>
      </c>
      <c r="D129" s="39">
        <v>45245</v>
      </c>
      <c r="E129" s="38" t="s">
        <v>960</v>
      </c>
      <c r="F129" s="40" t="s">
        <v>1042</v>
      </c>
      <c r="G129" s="36">
        <v>4.1</v>
      </c>
      <c r="H129" s="37">
        <v>400</v>
      </c>
      <c r="I129" s="45">
        <f t="shared" si="16"/>
        <v>1640</v>
      </c>
      <c r="J129" s="38">
        <v>6.5</v>
      </c>
      <c r="K129" s="45">
        <f t="shared" si="17"/>
        <v>106.6</v>
      </c>
      <c r="L129" s="46">
        <v>10.66</v>
      </c>
      <c r="M129" s="47">
        <f t="shared" si="12"/>
        <v>47.97</v>
      </c>
      <c r="N129" s="47">
        <f t="shared" si="13"/>
        <v>26.65</v>
      </c>
      <c r="O129" s="45">
        <f t="shared" si="18"/>
        <v>21.32</v>
      </c>
      <c r="P129" s="46">
        <f t="shared" si="19"/>
        <v>95.94</v>
      </c>
      <c r="Q129" s="46"/>
      <c r="R129" s="46">
        <v>47.97</v>
      </c>
      <c r="S129" s="46">
        <v>26.65</v>
      </c>
      <c r="T129" s="46">
        <v>21.32</v>
      </c>
      <c r="U129" s="46">
        <v>95.94</v>
      </c>
    </row>
    <row r="130" s="24" customFormat="1" ht="27" customHeight="1" spans="1:21">
      <c r="A130" s="38">
        <v>125</v>
      </c>
      <c r="B130" s="38" t="s">
        <v>2153</v>
      </c>
      <c r="C130" s="39">
        <v>45218</v>
      </c>
      <c r="D130" s="39">
        <v>45245</v>
      </c>
      <c r="E130" s="38" t="s">
        <v>960</v>
      </c>
      <c r="F130" s="40" t="s">
        <v>1042</v>
      </c>
      <c r="G130" s="36">
        <v>5.7</v>
      </c>
      <c r="H130" s="37">
        <v>400</v>
      </c>
      <c r="I130" s="45">
        <f t="shared" si="16"/>
        <v>2280</v>
      </c>
      <c r="J130" s="38">
        <v>6.5</v>
      </c>
      <c r="K130" s="45">
        <f t="shared" si="17"/>
        <v>148.2</v>
      </c>
      <c r="L130" s="46">
        <v>14.82</v>
      </c>
      <c r="M130" s="47">
        <f t="shared" si="12"/>
        <v>66.69</v>
      </c>
      <c r="N130" s="47">
        <f t="shared" si="13"/>
        <v>37.05</v>
      </c>
      <c r="O130" s="45">
        <f t="shared" si="18"/>
        <v>29.64</v>
      </c>
      <c r="P130" s="46">
        <f t="shared" si="19"/>
        <v>133.38</v>
      </c>
      <c r="Q130" s="46"/>
      <c r="R130" s="46">
        <v>66.69</v>
      </c>
      <c r="S130" s="46">
        <v>37.05</v>
      </c>
      <c r="T130" s="46">
        <v>29.64</v>
      </c>
      <c r="U130" s="46">
        <v>133.38</v>
      </c>
    </row>
    <row r="131" s="24" customFormat="1" ht="27" customHeight="1" spans="1:21">
      <c r="A131" s="38">
        <v>126</v>
      </c>
      <c r="B131" s="38" t="s">
        <v>2154</v>
      </c>
      <c r="C131" s="39">
        <v>45218</v>
      </c>
      <c r="D131" s="39">
        <v>45245</v>
      </c>
      <c r="E131" s="38" t="s">
        <v>960</v>
      </c>
      <c r="F131" s="40" t="s">
        <v>1042</v>
      </c>
      <c r="G131" s="36">
        <v>1.54</v>
      </c>
      <c r="H131" s="37">
        <v>400</v>
      </c>
      <c r="I131" s="45">
        <f t="shared" si="16"/>
        <v>616</v>
      </c>
      <c r="J131" s="38">
        <v>6.5</v>
      </c>
      <c r="K131" s="45">
        <f t="shared" si="17"/>
        <v>40.04</v>
      </c>
      <c r="L131" s="46">
        <v>4.004</v>
      </c>
      <c r="M131" s="47">
        <f t="shared" si="12"/>
        <v>18.018</v>
      </c>
      <c r="N131" s="47">
        <f t="shared" si="13"/>
        <v>10.01</v>
      </c>
      <c r="O131" s="45">
        <f t="shared" si="18"/>
        <v>8.008</v>
      </c>
      <c r="P131" s="46">
        <f t="shared" si="19"/>
        <v>36.036</v>
      </c>
      <c r="Q131" s="46"/>
      <c r="R131" s="46">
        <v>18.018</v>
      </c>
      <c r="S131" s="46">
        <v>10.01</v>
      </c>
      <c r="T131" s="46">
        <v>8.008</v>
      </c>
      <c r="U131" s="46">
        <v>36.036</v>
      </c>
    </row>
    <row r="132" s="24" customFormat="1" ht="27" customHeight="1" spans="1:21">
      <c r="A132" s="38">
        <v>127</v>
      </c>
      <c r="B132" s="38" t="s">
        <v>2155</v>
      </c>
      <c r="C132" s="39">
        <v>45218</v>
      </c>
      <c r="D132" s="39">
        <v>45245</v>
      </c>
      <c r="E132" s="38" t="s">
        <v>960</v>
      </c>
      <c r="F132" s="40" t="s">
        <v>1042</v>
      </c>
      <c r="G132" s="36">
        <v>2.8</v>
      </c>
      <c r="H132" s="37">
        <v>400</v>
      </c>
      <c r="I132" s="45">
        <f t="shared" si="16"/>
        <v>1120</v>
      </c>
      <c r="J132" s="38">
        <v>6.5</v>
      </c>
      <c r="K132" s="45">
        <f t="shared" si="17"/>
        <v>72.8</v>
      </c>
      <c r="L132" s="46">
        <v>7.28</v>
      </c>
      <c r="M132" s="47">
        <f t="shared" si="12"/>
        <v>32.76</v>
      </c>
      <c r="N132" s="47">
        <f t="shared" si="13"/>
        <v>18.2</v>
      </c>
      <c r="O132" s="45">
        <f t="shared" si="18"/>
        <v>14.56</v>
      </c>
      <c r="P132" s="46">
        <f t="shared" si="19"/>
        <v>65.52</v>
      </c>
      <c r="Q132" s="46"/>
      <c r="R132" s="46">
        <v>32.76</v>
      </c>
      <c r="S132" s="46">
        <v>18.2</v>
      </c>
      <c r="T132" s="46">
        <v>14.56</v>
      </c>
      <c r="U132" s="46">
        <v>65.52</v>
      </c>
    </row>
    <row r="133" s="24" customFormat="1" ht="27" customHeight="1" spans="1:21">
      <c r="A133" s="38">
        <v>128</v>
      </c>
      <c r="B133" s="38" t="s">
        <v>2156</v>
      </c>
      <c r="C133" s="39">
        <v>45218</v>
      </c>
      <c r="D133" s="39">
        <v>45245</v>
      </c>
      <c r="E133" s="38" t="s">
        <v>960</v>
      </c>
      <c r="F133" s="40" t="s">
        <v>1042</v>
      </c>
      <c r="G133" s="36">
        <v>0.71</v>
      </c>
      <c r="H133" s="37">
        <v>400</v>
      </c>
      <c r="I133" s="45">
        <f t="shared" si="16"/>
        <v>284</v>
      </c>
      <c r="J133" s="38">
        <v>6.5</v>
      </c>
      <c r="K133" s="45">
        <f t="shared" si="17"/>
        <v>18.46</v>
      </c>
      <c r="L133" s="46">
        <v>1.846</v>
      </c>
      <c r="M133" s="47">
        <f t="shared" si="12"/>
        <v>8.307</v>
      </c>
      <c r="N133" s="47">
        <f t="shared" si="13"/>
        <v>4.615</v>
      </c>
      <c r="O133" s="45">
        <f t="shared" si="18"/>
        <v>3.692</v>
      </c>
      <c r="P133" s="46">
        <f t="shared" si="19"/>
        <v>16.614</v>
      </c>
      <c r="Q133" s="46"/>
      <c r="R133" s="46">
        <v>8.307</v>
      </c>
      <c r="S133" s="46">
        <v>4.615</v>
      </c>
      <c r="T133" s="46">
        <v>3.692</v>
      </c>
      <c r="U133" s="46">
        <v>16.614</v>
      </c>
    </row>
    <row r="134" s="24" customFormat="1" ht="27" customHeight="1" spans="1:21">
      <c r="A134" s="38">
        <v>129</v>
      </c>
      <c r="B134" s="38" t="s">
        <v>2157</v>
      </c>
      <c r="C134" s="39">
        <v>45218</v>
      </c>
      <c r="D134" s="39">
        <v>45245</v>
      </c>
      <c r="E134" s="38" t="s">
        <v>960</v>
      </c>
      <c r="F134" s="40" t="s">
        <v>1042</v>
      </c>
      <c r="G134" s="36">
        <v>4.95</v>
      </c>
      <c r="H134" s="37">
        <v>400</v>
      </c>
      <c r="I134" s="45">
        <f t="shared" si="16"/>
        <v>1980</v>
      </c>
      <c r="J134" s="38">
        <v>6.5</v>
      </c>
      <c r="K134" s="45">
        <f t="shared" si="17"/>
        <v>128.7</v>
      </c>
      <c r="L134" s="46">
        <v>12.87</v>
      </c>
      <c r="M134" s="47">
        <f t="shared" si="12"/>
        <v>57.915</v>
      </c>
      <c r="N134" s="47">
        <f t="shared" si="13"/>
        <v>32.175</v>
      </c>
      <c r="O134" s="45">
        <f t="shared" si="18"/>
        <v>25.74</v>
      </c>
      <c r="P134" s="46">
        <f t="shared" si="19"/>
        <v>115.83</v>
      </c>
      <c r="Q134" s="46"/>
      <c r="R134" s="46">
        <v>57.915</v>
      </c>
      <c r="S134" s="46">
        <v>32.175</v>
      </c>
      <c r="T134" s="46">
        <v>25.74</v>
      </c>
      <c r="U134" s="46">
        <v>115.83</v>
      </c>
    </row>
    <row r="135" s="24" customFormat="1" ht="27" customHeight="1" spans="1:21">
      <c r="A135" s="38">
        <v>130</v>
      </c>
      <c r="B135" s="38" t="s">
        <v>2158</v>
      </c>
      <c r="C135" s="39">
        <v>45218</v>
      </c>
      <c r="D135" s="39">
        <v>45245</v>
      </c>
      <c r="E135" s="38" t="s">
        <v>960</v>
      </c>
      <c r="F135" s="40" t="s">
        <v>1042</v>
      </c>
      <c r="G135" s="36">
        <v>1.35</v>
      </c>
      <c r="H135" s="37">
        <v>400</v>
      </c>
      <c r="I135" s="45">
        <f t="shared" ref="I135:I166" si="20">G135*H135</f>
        <v>540</v>
      </c>
      <c r="J135" s="38">
        <v>6.5</v>
      </c>
      <c r="K135" s="45">
        <f t="shared" ref="K135:K166" si="21">I135*0.065</f>
        <v>35.1</v>
      </c>
      <c r="L135" s="46">
        <v>3.51</v>
      </c>
      <c r="M135" s="47">
        <f t="shared" ref="M135:M198" si="22">K135*0.45</f>
        <v>15.795</v>
      </c>
      <c r="N135" s="47">
        <f t="shared" ref="N135:N198" si="23">K135*0.25</f>
        <v>8.775</v>
      </c>
      <c r="O135" s="45">
        <f t="shared" ref="O135:O166" si="24">K135*0.2</f>
        <v>7.02</v>
      </c>
      <c r="P135" s="46">
        <f t="shared" ref="P135:P166" si="25">M135+N135+O135</f>
        <v>31.59</v>
      </c>
      <c r="Q135" s="46"/>
      <c r="R135" s="46">
        <v>15.795</v>
      </c>
      <c r="S135" s="46">
        <v>8.775</v>
      </c>
      <c r="T135" s="46">
        <v>7.02</v>
      </c>
      <c r="U135" s="46">
        <v>31.59</v>
      </c>
    </row>
    <row r="136" s="24" customFormat="1" ht="27" customHeight="1" spans="1:21">
      <c r="A136" s="38">
        <v>131</v>
      </c>
      <c r="B136" s="38" t="s">
        <v>2159</v>
      </c>
      <c r="C136" s="39">
        <v>45218</v>
      </c>
      <c r="D136" s="39">
        <v>45245</v>
      </c>
      <c r="E136" s="38" t="s">
        <v>960</v>
      </c>
      <c r="F136" s="40" t="s">
        <v>1042</v>
      </c>
      <c r="G136" s="36">
        <v>4.54</v>
      </c>
      <c r="H136" s="37">
        <v>400</v>
      </c>
      <c r="I136" s="45">
        <f t="shared" si="20"/>
        <v>1816</v>
      </c>
      <c r="J136" s="38">
        <v>6.5</v>
      </c>
      <c r="K136" s="45">
        <f t="shared" si="21"/>
        <v>118.04</v>
      </c>
      <c r="L136" s="46">
        <v>11.804</v>
      </c>
      <c r="M136" s="47">
        <f t="shared" si="22"/>
        <v>53.118</v>
      </c>
      <c r="N136" s="47">
        <f t="shared" si="23"/>
        <v>29.51</v>
      </c>
      <c r="O136" s="45">
        <f t="shared" si="24"/>
        <v>23.608</v>
      </c>
      <c r="P136" s="46">
        <f t="shared" si="25"/>
        <v>106.236</v>
      </c>
      <c r="Q136" s="46"/>
      <c r="R136" s="46">
        <v>53.118</v>
      </c>
      <c r="S136" s="46">
        <v>29.51</v>
      </c>
      <c r="T136" s="46">
        <v>23.608</v>
      </c>
      <c r="U136" s="46">
        <v>106.236</v>
      </c>
    </row>
    <row r="137" s="24" customFormat="1" ht="27" customHeight="1" spans="1:21">
      <c r="A137" s="38">
        <v>132</v>
      </c>
      <c r="B137" s="38" t="s">
        <v>2074</v>
      </c>
      <c r="C137" s="39">
        <v>45218</v>
      </c>
      <c r="D137" s="39">
        <v>45245</v>
      </c>
      <c r="E137" s="38" t="s">
        <v>960</v>
      </c>
      <c r="F137" s="40" t="s">
        <v>1042</v>
      </c>
      <c r="G137" s="36">
        <v>4.3</v>
      </c>
      <c r="H137" s="37">
        <v>400</v>
      </c>
      <c r="I137" s="45">
        <f t="shared" si="20"/>
        <v>1720</v>
      </c>
      <c r="J137" s="38">
        <v>6.5</v>
      </c>
      <c r="K137" s="45">
        <f t="shared" si="21"/>
        <v>111.8</v>
      </c>
      <c r="L137" s="46">
        <v>11.18</v>
      </c>
      <c r="M137" s="47">
        <f t="shared" si="22"/>
        <v>50.31</v>
      </c>
      <c r="N137" s="47">
        <f t="shared" si="23"/>
        <v>27.95</v>
      </c>
      <c r="O137" s="45">
        <f t="shared" si="24"/>
        <v>22.36</v>
      </c>
      <c r="P137" s="46">
        <f t="shared" si="25"/>
        <v>100.62</v>
      </c>
      <c r="Q137" s="46"/>
      <c r="R137" s="46">
        <v>50.31</v>
      </c>
      <c r="S137" s="46">
        <v>27.95</v>
      </c>
      <c r="T137" s="46">
        <v>22.36</v>
      </c>
      <c r="U137" s="46">
        <v>100.62</v>
      </c>
    </row>
    <row r="138" s="24" customFormat="1" ht="27" customHeight="1" spans="1:21">
      <c r="A138" s="38">
        <v>133</v>
      </c>
      <c r="B138" s="38" t="s">
        <v>2160</v>
      </c>
      <c r="C138" s="39">
        <v>45218</v>
      </c>
      <c r="D138" s="39">
        <v>45245</v>
      </c>
      <c r="E138" s="38" t="s">
        <v>960</v>
      </c>
      <c r="F138" s="40" t="s">
        <v>1042</v>
      </c>
      <c r="G138" s="36">
        <v>7.48</v>
      </c>
      <c r="H138" s="37">
        <v>400</v>
      </c>
      <c r="I138" s="45">
        <f t="shared" si="20"/>
        <v>2992</v>
      </c>
      <c r="J138" s="38">
        <v>6.5</v>
      </c>
      <c r="K138" s="45">
        <f t="shared" si="21"/>
        <v>194.48</v>
      </c>
      <c r="L138" s="46">
        <v>19.448</v>
      </c>
      <c r="M138" s="47">
        <f t="shared" si="22"/>
        <v>87.516</v>
      </c>
      <c r="N138" s="47">
        <f t="shared" si="23"/>
        <v>48.62</v>
      </c>
      <c r="O138" s="45">
        <f t="shared" si="24"/>
        <v>38.896</v>
      </c>
      <c r="P138" s="46">
        <f t="shared" si="25"/>
        <v>175.032</v>
      </c>
      <c r="Q138" s="46"/>
      <c r="R138" s="46">
        <v>87.516</v>
      </c>
      <c r="S138" s="46">
        <v>48.62</v>
      </c>
      <c r="T138" s="46">
        <v>38.896</v>
      </c>
      <c r="U138" s="46">
        <v>175.032</v>
      </c>
    </row>
    <row r="139" s="24" customFormat="1" ht="27" customHeight="1" spans="1:21">
      <c r="A139" s="38">
        <v>134</v>
      </c>
      <c r="B139" s="38" t="s">
        <v>2161</v>
      </c>
      <c r="C139" s="39">
        <v>45218</v>
      </c>
      <c r="D139" s="39">
        <v>45245</v>
      </c>
      <c r="E139" s="38" t="s">
        <v>960</v>
      </c>
      <c r="F139" s="40" t="s">
        <v>1042</v>
      </c>
      <c r="G139" s="36">
        <v>2.2</v>
      </c>
      <c r="H139" s="37">
        <v>400</v>
      </c>
      <c r="I139" s="45">
        <f t="shared" si="20"/>
        <v>880</v>
      </c>
      <c r="J139" s="38">
        <v>6.5</v>
      </c>
      <c r="K139" s="45">
        <f t="shared" si="21"/>
        <v>57.2</v>
      </c>
      <c r="L139" s="46">
        <v>5.72</v>
      </c>
      <c r="M139" s="47">
        <f t="shared" si="22"/>
        <v>25.74</v>
      </c>
      <c r="N139" s="47">
        <f t="shared" si="23"/>
        <v>14.3</v>
      </c>
      <c r="O139" s="45">
        <f t="shared" si="24"/>
        <v>11.44</v>
      </c>
      <c r="P139" s="46">
        <f t="shared" si="25"/>
        <v>51.48</v>
      </c>
      <c r="Q139" s="46"/>
      <c r="R139" s="46">
        <v>25.74</v>
      </c>
      <c r="S139" s="46">
        <v>14.3</v>
      </c>
      <c r="T139" s="46">
        <v>11.44</v>
      </c>
      <c r="U139" s="46">
        <v>51.48</v>
      </c>
    </row>
    <row r="140" s="24" customFormat="1" ht="27" customHeight="1" spans="1:21">
      <c r="A140" s="38">
        <v>135</v>
      </c>
      <c r="B140" s="38" t="s">
        <v>2162</v>
      </c>
      <c r="C140" s="39">
        <v>45218</v>
      </c>
      <c r="D140" s="39">
        <v>45245</v>
      </c>
      <c r="E140" s="38" t="s">
        <v>960</v>
      </c>
      <c r="F140" s="40" t="s">
        <v>1042</v>
      </c>
      <c r="G140" s="36">
        <v>4.24</v>
      </c>
      <c r="H140" s="37">
        <v>400</v>
      </c>
      <c r="I140" s="45">
        <f t="shared" si="20"/>
        <v>1696</v>
      </c>
      <c r="J140" s="38">
        <v>6.5</v>
      </c>
      <c r="K140" s="45">
        <f t="shared" si="21"/>
        <v>110.24</v>
      </c>
      <c r="L140" s="46">
        <v>11.024</v>
      </c>
      <c r="M140" s="47">
        <f t="shared" si="22"/>
        <v>49.608</v>
      </c>
      <c r="N140" s="47">
        <f t="shared" si="23"/>
        <v>27.56</v>
      </c>
      <c r="O140" s="45">
        <f t="shared" si="24"/>
        <v>22.048</v>
      </c>
      <c r="P140" s="46">
        <f t="shared" si="25"/>
        <v>99.216</v>
      </c>
      <c r="Q140" s="46"/>
      <c r="R140" s="46">
        <v>49.608</v>
      </c>
      <c r="S140" s="46">
        <v>27.56</v>
      </c>
      <c r="T140" s="46">
        <v>22.048</v>
      </c>
      <c r="U140" s="46">
        <v>99.216</v>
      </c>
    </row>
    <row r="141" s="24" customFormat="1" ht="27" customHeight="1" spans="1:21">
      <c r="A141" s="38">
        <v>136</v>
      </c>
      <c r="B141" s="38" t="s">
        <v>2163</v>
      </c>
      <c r="C141" s="39">
        <v>45218</v>
      </c>
      <c r="D141" s="39">
        <v>45245</v>
      </c>
      <c r="E141" s="38" t="s">
        <v>960</v>
      </c>
      <c r="F141" s="40" t="s">
        <v>1042</v>
      </c>
      <c r="G141" s="36">
        <v>1.85</v>
      </c>
      <c r="H141" s="37">
        <v>400</v>
      </c>
      <c r="I141" s="45">
        <f t="shared" si="20"/>
        <v>740</v>
      </c>
      <c r="J141" s="38">
        <v>6.5</v>
      </c>
      <c r="K141" s="45">
        <f t="shared" si="21"/>
        <v>48.1</v>
      </c>
      <c r="L141" s="46">
        <v>4.81</v>
      </c>
      <c r="M141" s="47">
        <f t="shared" si="22"/>
        <v>21.645</v>
      </c>
      <c r="N141" s="47">
        <f t="shared" si="23"/>
        <v>12.025</v>
      </c>
      <c r="O141" s="45">
        <f t="shared" si="24"/>
        <v>9.62</v>
      </c>
      <c r="P141" s="46">
        <f t="shared" si="25"/>
        <v>43.29</v>
      </c>
      <c r="Q141" s="46"/>
      <c r="R141" s="46">
        <v>21.645</v>
      </c>
      <c r="S141" s="46">
        <v>12.025</v>
      </c>
      <c r="T141" s="46">
        <v>9.62</v>
      </c>
      <c r="U141" s="46">
        <v>43.29</v>
      </c>
    </row>
    <row r="142" s="24" customFormat="1" ht="27" customHeight="1" spans="1:21">
      <c r="A142" s="38">
        <v>137</v>
      </c>
      <c r="B142" s="38" t="s">
        <v>2164</v>
      </c>
      <c r="C142" s="39">
        <v>45218</v>
      </c>
      <c r="D142" s="39">
        <v>45245</v>
      </c>
      <c r="E142" s="38" t="s">
        <v>960</v>
      </c>
      <c r="F142" s="40" t="s">
        <v>1042</v>
      </c>
      <c r="G142" s="36">
        <v>4.85</v>
      </c>
      <c r="H142" s="37">
        <v>400</v>
      </c>
      <c r="I142" s="45">
        <f t="shared" si="20"/>
        <v>1940</v>
      </c>
      <c r="J142" s="38">
        <v>6.5</v>
      </c>
      <c r="K142" s="45">
        <f t="shared" si="21"/>
        <v>126.1</v>
      </c>
      <c r="L142" s="46">
        <v>12.61</v>
      </c>
      <c r="M142" s="47">
        <f t="shared" si="22"/>
        <v>56.745</v>
      </c>
      <c r="N142" s="47">
        <f t="shared" si="23"/>
        <v>31.525</v>
      </c>
      <c r="O142" s="45">
        <f t="shared" si="24"/>
        <v>25.22</v>
      </c>
      <c r="P142" s="46">
        <f t="shared" si="25"/>
        <v>113.49</v>
      </c>
      <c r="Q142" s="46"/>
      <c r="R142" s="46">
        <v>56.745</v>
      </c>
      <c r="S142" s="46">
        <v>31.525</v>
      </c>
      <c r="T142" s="46">
        <v>25.22</v>
      </c>
      <c r="U142" s="46">
        <v>113.49</v>
      </c>
    </row>
    <row r="143" s="24" customFormat="1" ht="27" customHeight="1" spans="1:21">
      <c r="A143" s="38">
        <v>138</v>
      </c>
      <c r="B143" s="38" t="s">
        <v>2053</v>
      </c>
      <c r="C143" s="39">
        <v>45218</v>
      </c>
      <c r="D143" s="39">
        <v>45245</v>
      </c>
      <c r="E143" s="38" t="s">
        <v>960</v>
      </c>
      <c r="F143" s="40" t="s">
        <v>1042</v>
      </c>
      <c r="G143" s="36">
        <v>3.12</v>
      </c>
      <c r="H143" s="37">
        <v>400</v>
      </c>
      <c r="I143" s="45">
        <f t="shared" si="20"/>
        <v>1248</v>
      </c>
      <c r="J143" s="38">
        <v>6.5</v>
      </c>
      <c r="K143" s="45">
        <f t="shared" si="21"/>
        <v>81.12</v>
      </c>
      <c r="L143" s="46">
        <v>8.112</v>
      </c>
      <c r="M143" s="47">
        <f t="shared" si="22"/>
        <v>36.504</v>
      </c>
      <c r="N143" s="47">
        <f t="shared" si="23"/>
        <v>20.28</v>
      </c>
      <c r="O143" s="45">
        <f t="shared" si="24"/>
        <v>16.224</v>
      </c>
      <c r="P143" s="46">
        <f t="shared" si="25"/>
        <v>73.008</v>
      </c>
      <c r="Q143" s="46"/>
      <c r="R143" s="46">
        <v>36.504</v>
      </c>
      <c r="S143" s="46">
        <v>20.28</v>
      </c>
      <c r="T143" s="46">
        <v>16.224</v>
      </c>
      <c r="U143" s="46">
        <v>73.008</v>
      </c>
    </row>
    <row r="144" s="24" customFormat="1" ht="27" customHeight="1" spans="1:21">
      <c r="A144" s="38">
        <v>139</v>
      </c>
      <c r="B144" s="38" t="s">
        <v>2165</v>
      </c>
      <c r="C144" s="39">
        <v>45218</v>
      </c>
      <c r="D144" s="39">
        <v>45245</v>
      </c>
      <c r="E144" s="38" t="s">
        <v>960</v>
      </c>
      <c r="F144" s="40" t="s">
        <v>1042</v>
      </c>
      <c r="G144" s="36">
        <v>1.34</v>
      </c>
      <c r="H144" s="37">
        <v>400</v>
      </c>
      <c r="I144" s="45">
        <f t="shared" si="20"/>
        <v>536</v>
      </c>
      <c r="J144" s="38">
        <v>6.5</v>
      </c>
      <c r="K144" s="45">
        <f t="shared" si="21"/>
        <v>34.84</v>
      </c>
      <c r="L144" s="46">
        <v>3.484</v>
      </c>
      <c r="M144" s="47">
        <f t="shared" si="22"/>
        <v>15.678</v>
      </c>
      <c r="N144" s="47">
        <f t="shared" si="23"/>
        <v>8.71</v>
      </c>
      <c r="O144" s="45">
        <f t="shared" si="24"/>
        <v>6.968</v>
      </c>
      <c r="P144" s="46">
        <f t="shared" si="25"/>
        <v>31.356</v>
      </c>
      <c r="Q144" s="46"/>
      <c r="R144" s="46">
        <v>15.678</v>
      </c>
      <c r="S144" s="46">
        <v>8.71</v>
      </c>
      <c r="T144" s="46">
        <v>6.968</v>
      </c>
      <c r="U144" s="46">
        <v>31.356</v>
      </c>
    </row>
    <row r="145" s="24" customFormat="1" ht="27" customHeight="1" spans="1:21">
      <c r="A145" s="38">
        <v>140</v>
      </c>
      <c r="B145" s="38" t="s">
        <v>2166</v>
      </c>
      <c r="C145" s="39">
        <v>45218</v>
      </c>
      <c r="D145" s="39">
        <v>45245</v>
      </c>
      <c r="E145" s="38" t="s">
        <v>960</v>
      </c>
      <c r="F145" s="40" t="s">
        <v>1042</v>
      </c>
      <c r="G145" s="36">
        <v>4.47</v>
      </c>
      <c r="H145" s="37">
        <v>400</v>
      </c>
      <c r="I145" s="45">
        <f t="shared" si="20"/>
        <v>1788</v>
      </c>
      <c r="J145" s="38">
        <v>6.5</v>
      </c>
      <c r="K145" s="45">
        <f t="shared" si="21"/>
        <v>116.22</v>
      </c>
      <c r="L145" s="46">
        <v>11.622</v>
      </c>
      <c r="M145" s="47">
        <f t="shared" si="22"/>
        <v>52.299</v>
      </c>
      <c r="N145" s="47">
        <f t="shared" si="23"/>
        <v>29.055</v>
      </c>
      <c r="O145" s="45">
        <f t="shared" si="24"/>
        <v>23.244</v>
      </c>
      <c r="P145" s="46">
        <f t="shared" si="25"/>
        <v>104.598</v>
      </c>
      <c r="Q145" s="46"/>
      <c r="R145" s="46">
        <v>52.299</v>
      </c>
      <c r="S145" s="46">
        <v>29.055</v>
      </c>
      <c r="T145" s="46">
        <v>23.244</v>
      </c>
      <c r="U145" s="46">
        <v>104.598</v>
      </c>
    </row>
    <row r="146" s="24" customFormat="1" ht="27" customHeight="1" spans="1:21">
      <c r="A146" s="38">
        <v>141</v>
      </c>
      <c r="B146" s="38" t="s">
        <v>2167</v>
      </c>
      <c r="C146" s="39">
        <v>45218</v>
      </c>
      <c r="D146" s="39">
        <v>45245</v>
      </c>
      <c r="E146" s="38" t="s">
        <v>960</v>
      </c>
      <c r="F146" s="40" t="s">
        <v>1042</v>
      </c>
      <c r="G146" s="36">
        <v>1.15</v>
      </c>
      <c r="H146" s="37">
        <v>400</v>
      </c>
      <c r="I146" s="45">
        <f t="shared" si="20"/>
        <v>460</v>
      </c>
      <c r="J146" s="38">
        <v>6.5</v>
      </c>
      <c r="K146" s="45">
        <f t="shared" si="21"/>
        <v>29.9</v>
      </c>
      <c r="L146" s="46">
        <v>2.99</v>
      </c>
      <c r="M146" s="47">
        <f t="shared" si="22"/>
        <v>13.455</v>
      </c>
      <c r="N146" s="47">
        <f t="shared" si="23"/>
        <v>7.475</v>
      </c>
      <c r="O146" s="45">
        <f t="shared" si="24"/>
        <v>5.98</v>
      </c>
      <c r="P146" s="46">
        <f t="shared" si="25"/>
        <v>26.91</v>
      </c>
      <c r="Q146" s="46"/>
      <c r="R146" s="46">
        <v>13.455</v>
      </c>
      <c r="S146" s="46">
        <v>7.475</v>
      </c>
      <c r="T146" s="46">
        <v>5.98</v>
      </c>
      <c r="U146" s="46">
        <v>26.91</v>
      </c>
    </row>
    <row r="147" s="24" customFormat="1" ht="27" customHeight="1" spans="1:21">
      <c r="A147" s="38">
        <v>142</v>
      </c>
      <c r="B147" s="38" t="s">
        <v>2168</v>
      </c>
      <c r="C147" s="39">
        <v>45218</v>
      </c>
      <c r="D147" s="39">
        <v>45245</v>
      </c>
      <c r="E147" s="38" t="s">
        <v>960</v>
      </c>
      <c r="F147" s="40" t="s">
        <v>1042</v>
      </c>
      <c r="G147" s="36">
        <v>2.44</v>
      </c>
      <c r="H147" s="37">
        <v>400</v>
      </c>
      <c r="I147" s="45">
        <f t="shared" si="20"/>
        <v>976</v>
      </c>
      <c r="J147" s="38">
        <v>6.5</v>
      </c>
      <c r="K147" s="45">
        <f t="shared" si="21"/>
        <v>63.44</v>
      </c>
      <c r="L147" s="46">
        <v>6.344</v>
      </c>
      <c r="M147" s="47">
        <f t="shared" si="22"/>
        <v>28.548</v>
      </c>
      <c r="N147" s="47">
        <f t="shared" si="23"/>
        <v>15.86</v>
      </c>
      <c r="O147" s="45">
        <f t="shared" si="24"/>
        <v>12.688</v>
      </c>
      <c r="P147" s="46">
        <f t="shared" si="25"/>
        <v>57.096</v>
      </c>
      <c r="Q147" s="46"/>
      <c r="R147" s="46">
        <v>28.548</v>
      </c>
      <c r="S147" s="46">
        <v>15.86</v>
      </c>
      <c r="T147" s="46">
        <v>12.688</v>
      </c>
      <c r="U147" s="46">
        <v>57.096</v>
      </c>
    </row>
    <row r="148" s="24" customFormat="1" ht="27" customHeight="1" spans="1:21">
      <c r="A148" s="38">
        <v>143</v>
      </c>
      <c r="B148" s="38" t="s">
        <v>2169</v>
      </c>
      <c r="C148" s="39">
        <v>45218</v>
      </c>
      <c r="D148" s="39">
        <v>45245</v>
      </c>
      <c r="E148" s="38" t="s">
        <v>960</v>
      </c>
      <c r="F148" s="40" t="s">
        <v>1042</v>
      </c>
      <c r="G148" s="36">
        <v>3.28</v>
      </c>
      <c r="H148" s="37">
        <v>400</v>
      </c>
      <c r="I148" s="45">
        <f t="shared" si="20"/>
        <v>1312</v>
      </c>
      <c r="J148" s="38">
        <v>6.5</v>
      </c>
      <c r="K148" s="45">
        <f t="shared" si="21"/>
        <v>85.28</v>
      </c>
      <c r="L148" s="46">
        <v>8.528</v>
      </c>
      <c r="M148" s="47">
        <f t="shared" si="22"/>
        <v>38.376</v>
      </c>
      <c r="N148" s="47">
        <f t="shared" si="23"/>
        <v>21.32</v>
      </c>
      <c r="O148" s="45">
        <f t="shared" si="24"/>
        <v>17.056</v>
      </c>
      <c r="P148" s="46">
        <f t="shared" si="25"/>
        <v>76.752</v>
      </c>
      <c r="Q148" s="46"/>
      <c r="R148" s="46">
        <v>38.376</v>
      </c>
      <c r="S148" s="46">
        <v>21.32</v>
      </c>
      <c r="T148" s="46">
        <v>17.056</v>
      </c>
      <c r="U148" s="46">
        <v>76.752</v>
      </c>
    </row>
    <row r="149" s="24" customFormat="1" ht="27" customHeight="1" spans="1:21">
      <c r="A149" s="38">
        <v>144</v>
      </c>
      <c r="B149" s="38" t="s">
        <v>2170</v>
      </c>
      <c r="C149" s="39">
        <v>45218</v>
      </c>
      <c r="D149" s="39">
        <v>45245</v>
      </c>
      <c r="E149" s="38" t="s">
        <v>960</v>
      </c>
      <c r="F149" s="40" t="s">
        <v>1042</v>
      </c>
      <c r="G149" s="36">
        <v>7.31</v>
      </c>
      <c r="H149" s="37">
        <v>400</v>
      </c>
      <c r="I149" s="45">
        <f t="shared" si="20"/>
        <v>2924</v>
      </c>
      <c r="J149" s="38">
        <v>6.5</v>
      </c>
      <c r="K149" s="45">
        <f t="shared" si="21"/>
        <v>190.06</v>
      </c>
      <c r="L149" s="46">
        <v>19.006</v>
      </c>
      <c r="M149" s="47">
        <f t="shared" si="22"/>
        <v>85.527</v>
      </c>
      <c r="N149" s="47">
        <f t="shared" si="23"/>
        <v>47.515</v>
      </c>
      <c r="O149" s="45">
        <f t="shared" si="24"/>
        <v>38.012</v>
      </c>
      <c r="P149" s="46">
        <f t="shared" si="25"/>
        <v>171.054</v>
      </c>
      <c r="Q149" s="46"/>
      <c r="R149" s="46">
        <v>85.527</v>
      </c>
      <c r="S149" s="46">
        <v>47.515</v>
      </c>
      <c r="T149" s="46">
        <v>38.012</v>
      </c>
      <c r="U149" s="46">
        <v>171.054</v>
      </c>
    </row>
    <row r="150" s="24" customFormat="1" ht="27" customHeight="1" spans="1:21">
      <c r="A150" s="38">
        <v>145</v>
      </c>
      <c r="B150" s="38" t="s">
        <v>2171</v>
      </c>
      <c r="C150" s="39">
        <v>45218</v>
      </c>
      <c r="D150" s="39">
        <v>45245</v>
      </c>
      <c r="E150" s="38" t="s">
        <v>960</v>
      </c>
      <c r="F150" s="40" t="s">
        <v>1042</v>
      </c>
      <c r="G150" s="36">
        <v>2.21</v>
      </c>
      <c r="H150" s="37">
        <v>400</v>
      </c>
      <c r="I150" s="45">
        <f t="shared" si="20"/>
        <v>884</v>
      </c>
      <c r="J150" s="38">
        <v>6.5</v>
      </c>
      <c r="K150" s="45">
        <f t="shared" si="21"/>
        <v>57.46</v>
      </c>
      <c r="L150" s="46">
        <v>5.746</v>
      </c>
      <c r="M150" s="47">
        <f t="shared" si="22"/>
        <v>25.857</v>
      </c>
      <c r="N150" s="47">
        <f t="shared" si="23"/>
        <v>14.365</v>
      </c>
      <c r="O150" s="45">
        <f t="shared" si="24"/>
        <v>11.492</v>
      </c>
      <c r="P150" s="46">
        <f t="shared" si="25"/>
        <v>51.714</v>
      </c>
      <c r="Q150" s="46"/>
      <c r="R150" s="46">
        <v>25.857</v>
      </c>
      <c r="S150" s="46">
        <v>14.365</v>
      </c>
      <c r="T150" s="46">
        <v>11.492</v>
      </c>
      <c r="U150" s="46">
        <v>51.714</v>
      </c>
    </row>
    <row r="151" s="24" customFormat="1" ht="27" customHeight="1" spans="1:21">
      <c r="A151" s="38">
        <v>146</v>
      </c>
      <c r="B151" s="38" t="s">
        <v>2172</v>
      </c>
      <c r="C151" s="39">
        <v>45218</v>
      </c>
      <c r="D151" s="39">
        <v>45245</v>
      </c>
      <c r="E151" s="38" t="s">
        <v>960</v>
      </c>
      <c r="F151" s="40" t="s">
        <v>1042</v>
      </c>
      <c r="G151" s="36">
        <v>4.57</v>
      </c>
      <c r="H151" s="37">
        <v>400</v>
      </c>
      <c r="I151" s="45">
        <f t="shared" si="20"/>
        <v>1828</v>
      </c>
      <c r="J151" s="38">
        <v>6.5</v>
      </c>
      <c r="K151" s="45">
        <f t="shared" si="21"/>
        <v>118.82</v>
      </c>
      <c r="L151" s="46">
        <v>11.882</v>
      </c>
      <c r="M151" s="47">
        <f t="shared" si="22"/>
        <v>53.469</v>
      </c>
      <c r="N151" s="47">
        <f t="shared" si="23"/>
        <v>29.705</v>
      </c>
      <c r="O151" s="45">
        <f t="shared" si="24"/>
        <v>23.764</v>
      </c>
      <c r="P151" s="46">
        <f t="shared" si="25"/>
        <v>106.938</v>
      </c>
      <c r="Q151" s="46"/>
      <c r="R151" s="46">
        <v>53.469</v>
      </c>
      <c r="S151" s="46">
        <v>29.705</v>
      </c>
      <c r="T151" s="46">
        <v>23.764</v>
      </c>
      <c r="U151" s="46">
        <v>106.938</v>
      </c>
    </row>
    <row r="152" s="24" customFormat="1" ht="27" customHeight="1" spans="1:21">
      <c r="A152" s="38">
        <v>147</v>
      </c>
      <c r="B152" s="38" t="s">
        <v>1876</v>
      </c>
      <c r="C152" s="39">
        <v>45218</v>
      </c>
      <c r="D152" s="39">
        <v>45245</v>
      </c>
      <c r="E152" s="38" t="s">
        <v>960</v>
      </c>
      <c r="F152" s="40" t="s">
        <v>1042</v>
      </c>
      <c r="G152" s="36">
        <v>1.09</v>
      </c>
      <c r="H152" s="37">
        <v>400</v>
      </c>
      <c r="I152" s="45">
        <f t="shared" si="20"/>
        <v>436</v>
      </c>
      <c r="J152" s="38">
        <v>6.5</v>
      </c>
      <c r="K152" s="45">
        <f t="shared" si="21"/>
        <v>28.34</v>
      </c>
      <c r="L152" s="46">
        <v>2.834</v>
      </c>
      <c r="M152" s="47">
        <f t="shared" si="22"/>
        <v>12.753</v>
      </c>
      <c r="N152" s="47">
        <f t="shared" si="23"/>
        <v>7.085</v>
      </c>
      <c r="O152" s="45">
        <f t="shared" si="24"/>
        <v>5.668</v>
      </c>
      <c r="P152" s="46">
        <f t="shared" si="25"/>
        <v>25.506</v>
      </c>
      <c r="Q152" s="46"/>
      <c r="R152" s="46">
        <v>12.753</v>
      </c>
      <c r="S152" s="46">
        <v>7.085</v>
      </c>
      <c r="T152" s="46">
        <v>5.668</v>
      </c>
      <c r="U152" s="46">
        <v>25.506</v>
      </c>
    </row>
    <row r="153" s="24" customFormat="1" ht="27" customHeight="1" spans="1:21">
      <c r="A153" s="38">
        <v>148</v>
      </c>
      <c r="B153" s="38" t="s">
        <v>2126</v>
      </c>
      <c r="C153" s="39">
        <v>45218</v>
      </c>
      <c r="D153" s="39">
        <v>45245</v>
      </c>
      <c r="E153" s="38" t="s">
        <v>960</v>
      </c>
      <c r="F153" s="40" t="s">
        <v>1042</v>
      </c>
      <c r="G153" s="36">
        <v>2.49</v>
      </c>
      <c r="H153" s="37">
        <v>400</v>
      </c>
      <c r="I153" s="45">
        <f t="shared" si="20"/>
        <v>996</v>
      </c>
      <c r="J153" s="38">
        <v>6.5</v>
      </c>
      <c r="K153" s="45">
        <f t="shared" si="21"/>
        <v>64.74</v>
      </c>
      <c r="L153" s="46">
        <v>6.474</v>
      </c>
      <c r="M153" s="47">
        <f t="shared" si="22"/>
        <v>29.133</v>
      </c>
      <c r="N153" s="47">
        <f t="shared" si="23"/>
        <v>16.185</v>
      </c>
      <c r="O153" s="45">
        <f t="shared" si="24"/>
        <v>12.948</v>
      </c>
      <c r="P153" s="46">
        <f t="shared" si="25"/>
        <v>58.266</v>
      </c>
      <c r="Q153" s="46"/>
      <c r="R153" s="46">
        <v>29.133</v>
      </c>
      <c r="S153" s="46">
        <v>16.185</v>
      </c>
      <c r="T153" s="46">
        <v>12.948</v>
      </c>
      <c r="U153" s="46">
        <v>58.266</v>
      </c>
    </row>
    <row r="154" s="24" customFormat="1" ht="27" customHeight="1" spans="1:21">
      <c r="A154" s="38">
        <v>149</v>
      </c>
      <c r="B154" s="38" t="s">
        <v>2173</v>
      </c>
      <c r="C154" s="39">
        <v>45218</v>
      </c>
      <c r="D154" s="39">
        <v>45245</v>
      </c>
      <c r="E154" s="38" t="s">
        <v>960</v>
      </c>
      <c r="F154" s="40" t="s">
        <v>1042</v>
      </c>
      <c r="G154" s="36">
        <v>4.24</v>
      </c>
      <c r="H154" s="37">
        <v>400</v>
      </c>
      <c r="I154" s="45">
        <f t="shared" si="20"/>
        <v>1696</v>
      </c>
      <c r="J154" s="38">
        <v>6.5</v>
      </c>
      <c r="K154" s="45">
        <f t="shared" si="21"/>
        <v>110.24</v>
      </c>
      <c r="L154" s="46">
        <v>11.024</v>
      </c>
      <c r="M154" s="47">
        <f t="shared" si="22"/>
        <v>49.608</v>
      </c>
      <c r="N154" s="47">
        <f t="shared" si="23"/>
        <v>27.56</v>
      </c>
      <c r="O154" s="45">
        <f t="shared" si="24"/>
        <v>22.048</v>
      </c>
      <c r="P154" s="46">
        <f t="shared" si="25"/>
        <v>99.216</v>
      </c>
      <c r="Q154" s="46"/>
      <c r="R154" s="46">
        <v>49.608</v>
      </c>
      <c r="S154" s="46">
        <v>27.56</v>
      </c>
      <c r="T154" s="46">
        <v>22.048</v>
      </c>
      <c r="U154" s="46">
        <v>99.216</v>
      </c>
    </row>
    <row r="155" s="24" customFormat="1" ht="27" customHeight="1" spans="1:21">
      <c r="A155" s="38">
        <v>150</v>
      </c>
      <c r="B155" s="38" t="s">
        <v>964</v>
      </c>
      <c r="C155" s="39">
        <v>45218</v>
      </c>
      <c r="D155" s="39">
        <v>45245</v>
      </c>
      <c r="E155" s="38" t="s">
        <v>960</v>
      </c>
      <c r="F155" s="40" t="s">
        <v>1042</v>
      </c>
      <c r="G155" s="36">
        <v>8.2</v>
      </c>
      <c r="H155" s="37">
        <v>400</v>
      </c>
      <c r="I155" s="45">
        <f t="shared" si="20"/>
        <v>3280</v>
      </c>
      <c r="J155" s="38">
        <v>6.5</v>
      </c>
      <c r="K155" s="45">
        <f t="shared" si="21"/>
        <v>213.2</v>
      </c>
      <c r="L155" s="46">
        <v>21.32</v>
      </c>
      <c r="M155" s="47">
        <f t="shared" si="22"/>
        <v>95.94</v>
      </c>
      <c r="N155" s="47">
        <f t="shared" si="23"/>
        <v>53.3</v>
      </c>
      <c r="O155" s="45">
        <f t="shared" si="24"/>
        <v>42.64</v>
      </c>
      <c r="P155" s="46">
        <f t="shared" si="25"/>
        <v>191.88</v>
      </c>
      <c r="Q155" s="46"/>
      <c r="R155" s="46">
        <v>95.94</v>
      </c>
      <c r="S155" s="46">
        <v>53.3</v>
      </c>
      <c r="T155" s="46">
        <v>42.64</v>
      </c>
      <c r="U155" s="46">
        <v>191.88</v>
      </c>
    </row>
    <row r="156" s="24" customFormat="1" ht="27" customHeight="1" spans="1:21">
      <c r="A156" s="38">
        <v>151</v>
      </c>
      <c r="B156" s="38" t="s">
        <v>2174</v>
      </c>
      <c r="C156" s="39">
        <v>45218</v>
      </c>
      <c r="D156" s="39">
        <v>45245</v>
      </c>
      <c r="E156" s="38" t="s">
        <v>960</v>
      </c>
      <c r="F156" s="40" t="s">
        <v>1042</v>
      </c>
      <c r="G156" s="36">
        <v>2.43</v>
      </c>
      <c r="H156" s="37">
        <v>400</v>
      </c>
      <c r="I156" s="45">
        <f t="shared" si="20"/>
        <v>972</v>
      </c>
      <c r="J156" s="38">
        <v>6.5</v>
      </c>
      <c r="K156" s="45">
        <f t="shared" si="21"/>
        <v>63.18</v>
      </c>
      <c r="L156" s="46">
        <v>6.318</v>
      </c>
      <c r="M156" s="47">
        <f t="shared" si="22"/>
        <v>28.431</v>
      </c>
      <c r="N156" s="47">
        <f t="shared" si="23"/>
        <v>15.795</v>
      </c>
      <c r="O156" s="45">
        <f t="shared" si="24"/>
        <v>12.636</v>
      </c>
      <c r="P156" s="46">
        <f t="shared" si="25"/>
        <v>56.862</v>
      </c>
      <c r="Q156" s="46"/>
      <c r="R156" s="46">
        <v>28.431</v>
      </c>
      <c r="S156" s="46">
        <v>15.795</v>
      </c>
      <c r="T156" s="46">
        <v>12.636</v>
      </c>
      <c r="U156" s="46">
        <v>56.862</v>
      </c>
    </row>
    <row r="157" s="24" customFormat="1" ht="27" customHeight="1" spans="1:21">
      <c r="A157" s="38">
        <v>152</v>
      </c>
      <c r="B157" s="38" t="s">
        <v>2175</v>
      </c>
      <c r="C157" s="39">
        <v>45218</v>
      </c>
      <c r="D157" s="39">
        <v>45245</v>
      </c>
      <c r="E157" s="38" t="s">
        <v>960</v>
      </c>
      <c r="F157" s="40" t="s">
        <v>1042</v>
      </c>
      <c r="G157" s="36">
        <v>3.73</v>
      </c>
      <c r="H157" s="37">
        <v>400</v>
      </c>
      <c r="I157" s="45">
        <f t="shared" si="20"/>
        <v>1492</v>
      </c>
      <c r="J157" s="38">
        <v>6.5</v>
      </c>
      <c r="K157" s="45">
        <f t="shared" si="21"/>
        <v>96.98</v>
      </c>
      <c r="L157" s="46">
        <v>9.698</v>
      </c>
      <c r="M157" s="47">
        <f t="shared" si="22"/>
        <v>43.641</v>
      </c>
      <c r="N157" s="47">
        <f t="shared" si="23"/>
        <v>24.245</v>
      </c>
      <c r="O157" s="45">
        <f t="shared" si="24"/>
        <v>19.396</v>
      </c>
      <c r="P157" s="46">
        <f t="shared" si="25"/>
        <v>87.282</v>
      </c>
      <c r="Q157" s="46"/>
      <c r="R157" s="46">
        <v>43.641</v>
      </c>
      <c r="S157" s="46">
        <v>24.245</v>
      </c>
      <c r="T157" s="46">
        <v>19.396</v>
      </c>
      <c r="U157" s="46">
        <v>87.282</v>
      </c>
    </row>
    <row r="158" s="24" customFormat="1" ht="27" customHeight="1" spans="1:21">
      <c r="A158" s="38">
        <v>153</v>
      </c>
      <c r="B158" s="38" t="s">
        <v>2176</v>
      </c>
      <c r="C158" s="39">
        <v>45218</v>
      </c>
      <c r="D158" s="39">
        <v>45245</v>
      </c>
      <c r="E158" s="38" t="s">
        <v>960</v>
      </c>
      <c r="F158" s="40" t="s">
        <v>1042</v>
      </c>
      <c r="G158" s="36">
        <v>5.26</v>
      </c>
      <c r="H158" s="37">
        <v>400</v>
      </c>
      <c r="I158" s="45">
        <f t="shared" si="20"/>
        <v>2104</v>
      </c>
      <c r="J158" s="38">
        <v>6.5</v>
      </c>
      <c r="K158" s="45">
        <f t="shared" si="21"/>
        <v>136.76</v>
      </c>
      <c r="L158" s="46">
        <v>13.676</v>
      </c>
      <c r="M158" s="47">
        <f t="shared" si="22"/>
        <v>61.542</v>
      </c>
      <c r="N158" s="47">
        <f t="shared" si="23"/>
        <v>34.19</v>
      </c>
      <c r="O158" s="45">
        <f t="shared" si="24"/>
        <v>27.352</v>
      </c>
      <c r="P158" s="46">
        <f t="shared" si="25"/>
        <v>123.084</v>
      </c>
      <c r="Q158" s="46"/>
      <c r="R158" s="46">
        <v>61.542</v>
      </c>
      <c r="S158" s="46">
        <v>34.19</v>
      </c>
      <c r="T158" s="46">
        <v>27.352</v>
      </c>
      <c r="U158" s="46">
        <v>123.084</v>
      </c>
    </row>
    <row r="159" s="24" customFormat="1" ht="27" customHeight="1" spans="1:21">
      <c r="A159" s="38">
        <v>154</v>
      </c>
      <c r="B159" s="38" t="s">
        <v>2177</v>
      </c>
      <c r="C159" s="39">
        <v>45218</v>
      </c>
      <c r="D159" s="39">
        <v>45245</v>
      </c>
      <c r="E159" s="38" t="s">
        <v>960</v>
      </c>
      <c r="F159" s="40" t="s">
        <v>1042</v>
      </c>
      <c r="G159" s="36">
        <v>2.51</v>
      </c>
      <c r="H159" s="37">
        <v>400</v>
      </c>
      <c r="I159" s="45">
        <f t="shared" si="20"/>
        <v>1004</v>
      </c>
      <c r="J159" s="38">
        <v>6.5</v>
      </c>
      <c r="K159" s="45">
        <f t="shared" si="21"/>
        <v>65.26</v>
      </c>
      <c r="L159" s="46">
        <v>6.526</v>
      </c>
      <c r="M159" s="47">
        <f t="shared" si="22"/>
        <v>29.367</v>
      </c>
      <c r="N159" s="47">
        <f t="shared" si="23"/>
        <v>16.315</v>
      </c>
      <c r="O159" s="45">
        <f t="shared" si="24"/>
        <v>13.052</v>
      </c>
      <c r="P159" s="46">
        <f t="shared" si="25"/>
        <v>58.734</v>
      </c>
      <c r="Q159" s="46"/>
      <c r="R159" s="46">
        <v>29.367</v>
      </c>
      <c r="S159" s="46">
        <v>16.315</v>
      </c>
      <c r="T159" s="46">
        <v>13.052</v>
      </c>
      <c r="U159" s="46">
        <v>58.734</v>
      </c>
    </row>
    <row r="160" s="24" customFormat="1" ht="27" customHeight="1" spans="1:21">
      <c r="A160" s="38">
        <v>155</v>
      </c>
      <c r="B160" s="38" t="s">
        <v>1052</v>
      </c>
      <c r="C160" s="39">
        <v>45218</v>
      </c>
      <c r="D160" s="39">
        <v>45245</v>
      </c>
      <c r="E160" s="38" t="s">
        <v>960</v>
      </c>
      <c r="F160" s="40" t="s">
        <v>1042</v>
      </c>
      <c r="G160" s="36">
        <v>2.71</v>
      </c>
      <c r="H160" s="37">
        <v>400</v>
      </c>
      <c r="I160" s="45">
        <f t="shared" si="20"/>
        <v>1084</v>
      </c>
      <c r="J160" s="38">
        <v>6.5</v>
      </c>
      <c r="K160" s="45">
        <f t="shared" si="21"/>
        <v>70.46</v>
      </c>
      <c r="L160" s="46">
        <v>7.046</v>
      </c>
      <c r="M160" s="47">
        <f t="shared" si="22"/>
        <v>31.707</v>
      </c>
      <c r="N160" s="47">
        <f t="shared" si="23"/>
        <v>17.615</v>
      </c>
      <c r="O160" s="45">
        <f t="shared" si="24"/>
        <v>14.092</v>
      </c>
      <c r="P160" s="46">
        <f t="shared" si="25"/>
        <v>63.414</v>
      </c>
      <c r="Q160" s="46"/>
      <c r="R160" s="46">
        <v>31.707</v>
      </c>
      <c r="S160" s="46">
        <v>17.615</v>
      </c>
      <c r="T160" s="46">
        <v>14.092</v>
      </c>
      <c r="U160" s="46">
        <v>63.414</v>
      </c>
    </row>
    <row r="161" s="24" customFormat="1" ht="27" customHeight="1" spans="1:21">
      <c r="A161" s="38">
        <v>156</v>
      </c>
      <c r="B161" s="38" t="s">
        <v>2178</v>
      </c>
      <c r="C161" s="39">
        <v>45218</v>
      </c>
      <c r="D161" s="39">
        <v>45245</v>
      </c>
      <c r="E161" s="38" t="s">
        <v>960</v>
      </c>
      <c r="F161" s="40" t="s">
        <v>1042</v>
      </c>
      <c r="G161" s="36">
        <v>4.88</v>
      </c>
      <c r="H161" s="37">
        <v>400</v>
      </c>
      <c r="I161" s="45">
        <f t="shared" si="20"/>
        <v>1952</v>
      </c>
      <c r="J161" s="38">
        <v>6.5</v>
      </c>
      <c r="K161" s="45">
        <f t="shared" si="21"/>
        <v>126.88</v>
      </c>
      <c r="L161" s="46">
        <v>12.688</v>
      </c>
      <c r="M161" s="47">
        <f t="shared" si="22"/>
        <v>57.096</v>
      </c>
      <c r="N161" s="47">
        <f t="shared" si="23"/>
        <v>31.72</v>
      </c>
      <c r="O161" s="45">
        <f t="shared" si="24"/>
        <v>25.376</v>
      </c>
      <c r="P161" s="46">
        <f t="shared" si="25"/>
        <v>114.192</v>
      </c>
      <c r="Q161" s="46"/>
      <c r="R161" s="46">
        <v>57.096</v>
      </c>
      <c r="S161" s="46">
        <v>31.72</v>
      </c>
      <c r="T161" s="46">
        <v>25.376</v>
      </c>
      <c r="U161" s="46">
        <v>114.192</v>
      </c>
    </row>
    <row r="162" s="24" customFormat="1" ht="27" customHeight="1" spans="1:21">
      <c r="A162" s="38">
        <v>157</v>
      </c>
      <c r="B162" s="38" t="s">
        <v>2179</v>
      </c>
      <c r="C162" s="39">
        <v>45218</v>
      </c>
      <c r="D162" s="39">
        <v>45245</v>
      </c>
      <c r="E162" s="38" t="s">
        <v>960</v>
      </c>
      <c r="F162" s="40" t="s">
        <v>1042</v>
      </c>
      <c r="G162" s="36">
        <v>0.73</v>
      </c>
      <c r="H162" s="37">
        <v>400</v>
      </c>
      <c r="I162" s="45">
        <f t="shared" si="20"/>
        <v>292</v>
      </c>
      <c r="J162" s="38">
        <v>6.5</v>
      </c>
      <c r="K162" s="45">
        <f t="shared" si="21"/>
        <v>18.98</v>
      </c>
      <c r="L162" s="46">
        <v>1.898</v>
      </c>
      <c r="M162" s="47">
        <f t="shared" si="22"/>
        <v>8.541</v>
      </c>
      <c r="N162" s="47">
        <f t="shared" si="23"/>
        <v>4.745</v>
      </c>
      <c r="O162" s="45">
        <f t="shared" si="24"/>
        <v>3.796</v>
      </c>
      <c r="P162" s="46">
        <f t="shared" si="25"/>
        <v>17.082</v>
      </c>
      <c r="Q162" s="46"/>
      <c r="R162" s="46">
        <v>8.541</v>
      </c>
      <c r="S162" s="46">
        <v>4.745</v>
      </c>
      <c r="T162" s="46">
        <v>3.796</v>
      </c>
      <c r="U162" s="46">
        <v>17.082</v>
      </c>
    </row>
    <row r="163" s="24" customFormat="1" ht="27" customHeight="1" spans="1:21">
      <c r="A163" s="38">
        <v>158</v>
      </c>
      <c r="B163" s="38" t="s">
        <v>2180</v>
      </c>
      <c r="C163" s="39">
        <v>45218</v>
      </c>
      <c r="D163" s="39">
        <v>45245</v>
      </c>
      <c r="E163" s="38" t="s">
        <v>960</v>
      </c>
      <c r="F163" s="40" t="s">
        <v>1042</v>
      </c>
      <c r="G163" s="36">
        <v>2.71</v>
      </c>
      <c r="H163" s="37">
        <v>400</v>
      </c>
      <c r="I163" s="45">
        <f t="shared" si="20"/>
        <v>1084</v>
      </c>
      <c r="J163" s="38">
        <v>6.5</v>
      </c>
      <c r="K163" s="45">
        <f t="shared" si="21"/>
        <v>70.46</v>
      </c>
      <c r="L163" s="46">
        <v>7.046</v>
      </c>
      <c r="M163" s="47">
        <f t="shared" si="22"/>
        <v>31.707</v>
      </c>
      <c r="N163" s="47">
        <f t="shared" si="23"/>
        <v>17.615</v>
      </c>
      <c r="O163" s="45">
        <f t="shared" si="24"/>
        <v>14.092</v>
      </c>
      <c r="P163" s="46">
        <f t="shared" si="25"/>
        <v>63.414</v>
      </c>
      <c r="Q163" s="46"/>
      <c r="R163" s="46">
        <v>31.707</v>
      </c>
      <c r="S163" s="46">
        <v>17.615</v>
      </c>
      <c r="T163" s="46">
        <v>14.092</v>
      </c>
      <c r="U163" s="46">
        <v>63.414</v>
      </c>
    </row>
    <row r="164" s="24" customFormat="1" ht="27" customHeight="1" spans="1:21">
      <c r="A164" s="38">
        <v>159</v>
      </c>
      <c r="B164" s="38" t="s">
        <v>2181</v>
      </c>
      <c r="C164" s="39">
        <v>45218</v>
      </c>
      <c r="D164" s="39">
        <v>45245</v>
      </c>
      <c r="E164" s="38" t="s">
        <v>960</v>
      </c>
      <c r="F164" s="40" t="s">
        <v>1042</v>
      </c>
      <c r="G164" s="36">
        <v>3.58</v>
      </c>
      <c r="H164" s="37">
        <v>400</v>
      </c>
      <c r="I164" s="45">
        <f t="shared" si="20"/>
        <v>1432</v>
      </c>
      <c r="J164" s="38">
        <v>6.5</v>
      </c>
      <c r="K164" s="45">
        <f t="shared" si="21"/>
        <v>93.08</v>
      </c>
      <c r="L164" s="46">
        <v>9.308</v>
      </c>
      <c r="M164" s="47">
        <f t="shared" si="22"/>
        <v>41.886</v>
      </c>
      <c r="N164" s="47">
        <f t="shared" si="23"/>
        <v>23.27</v>
      </c>
      <c r="O164" s="45">
        <f t="shared" si="24"/>
        <v>18.616</v>
      </c>
      <c r="P164" s="46">
        <f t="shared" si="25"/>
        <v>83.772</v>
      </c>
      <c r="Q164" s="46"/>
      <c r="R164" s="46">
        <v>41.886</v>
      </c>
      <c r="S164" s="46">
        <v>23.27</v>
      </c>
      <c r="T164" s="46">
        <v>18.616</v>
      </c>
      <c r="U164" s="46">
        <v>83.772</v>
      </c>
    </row>
    <row r="165" s="24" customFormat="1" ht="27" customHeight="1" spans="1:21">
      <c r="A165" s="38">
        <v>160</v>
      </c>
      <c r="B165" s="38" t="s">
        <v>2182</v>
      </c>
      <c r="C165" s="39">
        <v>45218</v>
      </c>
      <c r="D165" s="39">
        <v>45245</v>
      </c>
      <c r="E165" s="38" t="s">
        <v>960</v>
      </c>
      <c r="F165" s="40" t="s">
        <v>1042</v>
      </c>
      <c r="G165" s="36">
        <v>4.56</v>
      </c>
      <c r="H165" s="37">
        <v>400</v>
      </c>
      <c r="I165" s="45">
        <f t="shared" si="20"/>
        <v>1824</v>
      </c>
      <c r="J165" s="38">
        <v>6.5</v>
      </c>
      <c r="K165" s="45">
        <f t="shared" si="21"/>
        <v>118.56</v>
      </c>
      <c r="L165" s="46">
        <v>11.856</v>
      </c>
      <c r="M165" s="47">
        <f t="shared" si="22"/>
        <v>53.352</v>
      </c>
      <c r="N165" s="47">
        <f t="shared" si="23"/>
        <v>29.64</v>
      </c>
      <c r="O165" s="45">
        <f t="shared" si="24"/>
        <v>23.712</v>
      </c>
      <c r="P165" s="46">
        <f t="shared" si="25"/>
        <v>106.704</v>
      </c>
      <c r="Q165" s="46"/>
      <c r="R165" s="46">
        <v>53.352</v>
      </c>
      <c r="S165" s="46">
        <v>29.64</v>
      </c>
      <c r="T165" s="46">
        <v>23.712</v>
      </c>
      <c r="U165" s="46">
        <v>106.704</v>
      </c>
    </row>
    <row r="166" s="24" customFormat="1" ht="27" customHeight="1" spans="1:21">
      <c r="A166" s="38">
        <v>161</v>
      </c>
      <c r="B166" s="38" t="s">
        <v>803</v>
      </c>
      <c r="C166" s="39">
        <v>45218</v>
      </c>
      <c r="D166" s="39">
        <v>45245</v>
      </c>
      <c r="E166" s="38" t="s">
        <v>960</v>
      </c>
      <c r="F166" s="40" t="s">
        <v>1042</v>
      </c>
      <c r="G166" s="36">
        <v>1</v>
      </c>
      <c r="H166" s="37">
        <v>400</v>
      </c>
      <c r="I166" s="45">
        <f t="shared" si="20"/>
        <v>400</v>
      </c>
      <c r="J166" s="38">
        <v>6.5</v>
      </c>
      <c r="K166" s="45">
        <f t="shared" si="21"/>
        <v>26</v>
      </c>
      <c r="L166" s="46">
        <v>2.6</v>
      </c>
      <c r="M166" s="47">
        <f t="shared" si="22"/>
        <v>11.7</v>
      </c>
      <c r="N166" s="47">
        <f t="shared" si="23"/>
        <v>6.5</v>
      </c>
      <c r="O166" s="45">
        <f t="shared" si="24"/>
        <v>5.2</v>
      </c>
      <c r="P166" s="46">
        <f t="shared" si="25"/>
        <v>23.4</v>
      </c>
      <c r="Q166" s="46"/>
      <c r="R166" s="46">
        <v>11.7</v>
      </c>
      <c r="S166" s="46">
        <v>6.5</v>
      </c>
      <c r="T166" s="46">
        <v>5.2</v>
      </c>
      <c r="U166" s="46">
        <v>23.4</v>
      </c>
    </row>
    <row r="167" s="24" customFormat="1" ht="27" customHeight="1" spans="1:21">
      <c r="A167" s="38">
        <v>162</v>
      </c>
      <c r="B167" s="38" t="s">
        <v>2183</v>
      </c>
      <c r="C167" s="39">
        <v>45218</v>
      </c>
      <c r="D167" s="39">
        <v>45245</v>
      </c>
      <c r="E167" s="38" t="s">
        <v>960</v>
      </c>
      <c r="F167" s="40" t="s">
        <v>1042</v>
      </c>
      <c r="G167" s="36">
        <v>0.66</v>
      </c>
      <c r="H167" s="37">
        <v>400</v>
      </c>
      <c r="I167" s="45">
        <f t="shared" ref="I167:I172" si="26">G167*H167</f>
        <v>264</v>
      </c>
      <c r="J167" s="38">
        <v>6.5</v>
      </c>
      <c r="K167" s="45">
        <f t="shared" ref="K167:K172" si="27">I167*0.065</f>
        <v>17.16</v>
      </c>
      <c r="L167" s="46">
        <v>1.716</v>
      </c>
      <c r="M167" s="47">
        <f t="shared" si="22"/>
        <v>7.722</v>
      </c>
      <c r="N167" s="47">
        <f t="shared" si="23"/>
        <v>4.29</v>
      </c>
      <c r="O167" s="45">
        <f t="shared" ref="O167:O172" si="28">K167*0.2</f>
        <v>3.432</v>
      </c>
      <c r="P167" s="46">
        <f t="shared" ref="P167:P172" si="29">M167+N167+O167</f>
        <v>15.444</v>
      </c>
      <c r="Q167" s="46"/>
      <c r="R167" s="46">
        <v>7.722</v>
      </c>
      <c r="S167" s="46">
        <v>4.29</v>
      </c>
      <c r="T167" s="46">
        <v>3.432</v>
      </c>
      <c r="U167" s="46">
        <v>15.444</v>
      </c>
    </row>
    <row r="168" s="24" customFormat="1" ht="27" customHeight="1" spans="1:21">
      <c r="A168" s="38">
        <v>163</v>
      </c>
      <c r="B168" s="38" t="s">
        <v>2184</v>
      </c>
      <c r="C168" s="39">
        <v>45218</v>
      </c>
      <c r="D168" s="39">
        <v>45245</v>
      </c>
      <c r="E168" s="38" t="s">
        <v>960</v>
      </c>
      <c r="F168" s="40" t="s">
        <v>1042</v>
      </c>
      <c r="G168" s="36">
        <v>1.8</v>
      </c>
      <c r="H168" s="37">
        <v>400</v>
      </c>
      <c r="I168" s="45">
        <f t="shared" si="26"/>
        <v>720</v>
      </c>
      <c r="J168" s="38">
        <v>6.5</v>
      </c>
      <c r="K168" s="45">
        <f t="shared" si="27"/>
        <v>46.8</v>
      </c>
      <c r="L168" s="46">
        <v>4.68</v>
      </c>
      <c r="M168" s="47">
        <f t="shared" si="22"/>
        <v>21.06</v>
      </c>
      <c r="N168" s="47">
        <f t="shared" si="23"/>
        <v>11.7</v>
      </c>
      <c r="O168" s="45">
        <f t="shared" si="28"/>
        <v>9.36</v>
      </c>
      <c r="P168" s="46">
        <f t="shared" si="29"/>
        <v>42.12</v>
      </c>
      <c r="Q168" s="46"/>
      <c r="R168" s="46">
        <v>21.06</v>
      </c>
      <c r="S168" s="46">
        <v>11.7</v>
      </c>
      <c r="T168" s="46">
        <v>9.36</v>
      </c>
      <c r="U168" s="46">
        <v>42.12</v>
      </c>
    </row>
    <row r="169" s="24" customFormat="1" ht="27" customHeight="1" spans="1:21">
      <c r="A169" s="38">
        <v>164</v>
      </c>
      <c r="B169" s="38" t="s">
        <v>2185</v>
      </c>
      <c r="C169" s="39">
        <v>45218</v>
      </c>
      <c r="D169" s="39">
        <v>45245</v>
      </c>
      <c r="E169" s="38" t="s">
        <v>960</v>
      </c>
      <c r="F169" s="40" t="s">
        <v>1042</v>
      </c>
      <c r="G169" s="36">
        <v>3.82</v>
      </c>
      <c r="H169" s="37">
        <v>400</v>
      </c>
      <c r="I169" s="45">
        <f t="shared" si="26"/>
        <v>1528</v>
      </c>
      <c r="J169" s="38">
        <v>6.5</v>
      </c>
      <c r="K169" s="45">
        <f t="shared" si="27"/>
        <v>99.32</v>
      </c>
      <c r="L169" s="46">
        <v>9.932</v>
      </c>
      <c r="M169" s="47">
        <f t="shared" si="22"/>
        <v>44.694</v>
      </c>
      <c r="N169" s="47">
        <f t="shared" si="23"/>
        <v>24.83</v>
      </c>
      <c r="O169" s="45">
        <f t="shared" si="28"/>
        <v>19.864</v>
      </c>
      <c r="P169" s="46">
        <f t="shared" si="29"/>
        <v>89.388</v>
      </c>
      <c r="Q169" s="46"/>
      <c r="R169" s="46">
        <v>44.694</v>
      </c>
      <c r="S169" s="46">
        <v>24.83</v>
      </c>
      <c r="T169" s="46">
        <v>19.864</v>
      </c>
      <c r="U169" s="46">
        <v>89.388</v>
      </c>
    </row>
    <row r="170" s="24" customFormat="1" ht="27" customHeight="1" spans="1:21">
      <c r="A170" s="38">
        <v>165</v>
      </c>
      <c r="B170" s="38" t="s">
        <v>2186</v>
      </c>
      <c r="C170" s="39">
        <v>45218</v>
      </c>
      <c r="D170" s="39">
        <v>45245</v>
      </c>
      <c r="E170" s="38" t="s">
        <v>960</v>
      </c>
      <c r="F170" s="40" t="s">
        <v>1042</v>
      </c>
      <c r="G170" s="36">
        <v>5.02</v>
      </c>
      <c r="H170" s="37">
        <v>400</v>
      </c>
      <c r="I170" s="45">
        <f t="shared" si="26"/>
        <v>2008</v>
      </c>
      <c r="J170" s="38">
        <v>6.5</v>
      </c>
      <c r="K170" s="45">
        <f t="shared" si="27"/>
        <v>130.52</v>
      </c>
      <c r="L170" s="46">
        <v>13.052</v>
      </c>
      <c r="M170" s="47">
        <f t="shared" si="22"/>
        <v>58.734</v>
      </c>
      <c r="N170" s="47">
        <f t="shared" si="23"/>
        <v>32.63</v>
      </c>
      <c r="O170" s="45">
        <f t="shared" si="28"/>
        <v>26.104</v>
      </c>
      <c r="P170" s="46">
        <f t="shared" si="29"/>
        <v>117.468</v>
      </c>
      <c r="Q170" s="46"/>
      <c r="R170" s="46">
        <v>58.734</v>
      </c>
      <c r="S170" s="46">
        <v>32.63</v>
      </c>
      <c r="T170" s="46">
        <v>26.104</v>
      </c>
      <c r="U170" s="46">
        <v>117.468</v>
      </c>
    </row>
    <row r="171" s="24" customFormat="1" ht="27" customHeight="1" spans="1:21">
      <c r="A171" s="38">
        <v>166</v>
      </c>
      <c r="B171" s="38" t="s">
        <v>2187</v>
      </c>
      <c r="C171" s="39">
        <v>45207</v>
      </c>
      <c r="D171" s="39">
        <v>45237</v>
      </c>
      <c r="E171" s="38" t="s">
        <v>1868</v>
      </c>
      <c r="F171" s="40" t="s">
        <v>2188</v>
      </c>
      <c r="G171" s="36">
        <v>1335</v>
      </c>
      <c r="H171" s="37">
        <v>400</v>
      </c>
      <c r="I171" s="45">
        <f t="shared" si="26"/>
        <v>534000</v>
      </c>
      <c r="J171" s="38">
        <v>6.5</v>
      </c>
      <c r="K171" s="45">
        <f t="shared" si="27"/>
        <v>34710</v>
      </c>
      <c r="L171" s="46">
        <v>3471</v>
      </c>
      <c r="M171" s="47">
        <f t="shared" si="22"/>
        <v>15619.5</v>
      </c>
      <c r="N171" s="47">
        <f t="shared" si="23"/>
        <v>8677.5</v>
      </c>
      <c r="O171" s="45">
        <f t="shared" si="28"/>
        <v>6942</v>
      </c>
      <c r="P171" s="46">
        <f t="shared" si="29"/>
        <v>31239</v>
      </c>
      <c r="Q171" s="46"/>
      <c r="R171" s="46">
        <v>15619.5</v>
      </c>
      <c r="S171" s="46">
        <v>8677.5</v>
      </c>
      <c r="T171" s="46">
        <v>6942</v>
      </c>
      <c r="U171" s="46">
        <v>31239</v>
      </c>
    </row>
    <row r="172" s="24" customFormat="1" ht="27" customHeight="1" spans="1:21">
      <c r="A172" s="38">
        <v>167</v>
      </c>
      <c r="B172" s="38" t="s">
        <v>2189</v>
      </c>
      <c r="C172" s="39">
        <v>45209</v>
      </c>
      <c r="D172" s="39">
        <v>45231</v>
      </c>
      <c r="E172" s="38" t="s">
        <v>1868</v>
      </c>
      <c r="F172" s="40" t="s">
        <v>1803</v>
      </c>
      <c r="G172" s="36">
        <v>7.6</v>
      </c>
      <c r="H172" s="37">
        <v>400</v>
      </c>
      <c r="I172" s="45">
        <f t="shared" si="26"/>
        <v>3040</v>
      </c>
      <c r="J172" s="38">
        <v>6.5</v>
      </c>
      <c r="K172" s="45">
        <f t="shared" si="27"/>
        <v>197.6</v>
      </c>
      <c r="L172" s="46">
        <v>19.76</v>
      </c>
      <c r="M172" s="47">
        <f t="shared" si="22"/>
        <v>88.92</v>
      </c>
      <c r="N172" s="47">
        <f t="shared" si="23"/>
        <v>49.4</v>
      </c>
      <c r="O172" s="45">
        <f t="shared" si="28"/>
        <v>39.52</v>
      </c>
      <c r="P172" s="46">
        <f t="shared" si="29"/>
        <v>177.84</v>
      </c>
      <c r="Q172" s="46"/>
      <c r="R172" s="46">
        <v>88.92</v>
      </c>
      <c r="S172" s="46">
        <v>49.4</v>
      </c>
      <c r="T172" s="46">
        <v>39.52</v>
      </c>
      <c r="U172" s="46">
        <v>177.84</v>
      </c>
    </row>
    <row r="173" s="24" customFormat="1" ht="27" customHeight="1" spans="1:21">
      <c r="A173" s="38">
        <v>168</v>
      </c>
      <c r="B173" s="38" t="s">
        <v>2190</v>
      </c>
      <c r="C173" s="39">
        <v>45209</v>
      </c>
      <c r="D173" s="39">
        <v>45231</v>
      </c>
      <c r="E173" s="38" t="s">
        <v>1868</v>
      </c>
      <c r="F173" s="40" t="s">
        <v>1803</v>
      </c>
      <c r="G173" s="36">
        <v>7</v>
      </c>
      <c r="H173" s="37">
        <v>400</v>
      </c>
      <c r="I173" s="45">
        <f t="shared" ref="I173:I204" si="30">G173*H173</f>
        <v>2800</v>
      </c>
      <c r="J173" s="38">
        <v>6.5</v>
      </c>
      <c r="K173" s="45">
        <f t="shared" ref="K173:K204" si="31">I173*0.065</f>
        <v>182</v>
      </c>
      <c r="L173" s="46">
        <v>18.2</v>
      </c>
      <c r="M173" s="47">
        <f t="shared" si="22"/>
        <v>81.9</v>
      </c>
      <c r="N173" s="47">
        <f t="shared" si="23"/>
        <v>45.5</v>
      </c>
      <c r="O173" s="45">
        <f t="shared" ref="O173:O204" si="32">K173*0.2</f>
        <v>36.4</v>
      </c>
      <c r="P173" s="46">
        <f t="shared" ref="P173:P204" si="33">M173+N173+O173</f>
        <v>163.8</v>
      </c>
      <c r="Q173" s="46"/>
      <c r="R173" s="46">
        <v>81.9</v>
      </c>
      <c r="S173" s="46">
        <v>45.5</v>
      </c>
      <c r="T173" s="46">
        <v>36.4</v>
      </c>
      <c r="U173" s="46">
        <v>163.8</v>
      </c>
    </row>
    <row r="174" s="24" customFormat="1" ht="27" customHeight="1" spans="1:21">
      <c r="A174" s="38">
        <v>169</v>
      </c>
      <c r="B174" s="38" t="s">
        <v>2191</v>
      </c>
      <c r="C174" s="39">
        <v>45209</v>
      </c>
      <c r="D174" s="39">
        <v>45231</v>
      </c>
      <c r="E174" s="38" t="s">
        <v>1868</v>
      </c>
      <c r="F174" s="40" t="s">
        <v>1803</v>
      </c>
      <c r="G174" s="36">
        <v>5</v>
      </c>
      <c r="H174" s="37">
        <v>400</v>
      </c>
      <c r="I174" s="45">
        <f t="shared" si="30"/>
        <v>2000</v>
      </c>
      <c r="J174" s="38">
        <v>6.5</v>
      </c>
      <c r="K174" s="45">
        <f t="shared" si="31"/>
        <v>130</v>
      </c>
      <c r="L174" s="46">
        <v>13</v>
      </c>
      <c r="M174" s="47">
        <f t="shared" si="22"/>
        <v>58.5</v>
      </c>
      <c r="N174" s="47">
        <f t="shared" si="23"/>
        <v>32.5</v>
      </c>
      <c r="O174" s="45">
        <f t="shared" si="32"/>
        <v>26</v>
      </c>
      <c r="P174" s="46">
        <f t="shared" si="33"/>
        <v>117</v>
      </c>
      <c r="Q174" s="46"/>
      <c r="R174" s="46">
        <v>58.5</v>
      </c>
      <c r="S174" s="46">
        <v>32.5</v>
      </c>
      <c r="T174" s="46">
        <v>26</v>
      </c>
      <c r="U174" s="46">
        <v>117</v>
      </c>
    </row>
    <row r="175" s="24" customFormat="1" ht="27" customHeight="1" spans="1:21">
      <c r="A175" s="38">
        <v>170</v>
      </c>
      <c r="B175" s="38" t="s">
        <v>2192</v>
      </c>
      <c r="C175" s="39">
        <v>45209</v>
      </c>
      <c r="D175" s="39">
        <v>45231</v>
      </c>
      <c r="E175" s="38" t="s">
        <v>1868</v>
      </c>
      <c r="F175" s="40" t="s">
        <v>1803</v>
      </c>
      <c r="G175" s="36">
        <v>5</v>
      </c>
      <c r="H175" s="37">
        <v>400</v>
      </c>
      <c r="I175" s="45">
        <f t="shared" si="30"/>
        <v>2000</v>
      </c>
      <c r="J175" s="38">
        <v>6.5</v>
      </c>
      <c r="K175" s="45">
        <f t="shared" si="31"/>
        <v>130</v>
      </c>
      <c r="L175" s="46">
        <v>13</v>
      </c>
      <c r="M175" s="47">
        <f t="shared" si="22"/>
        <v>58.5</v>
      </c>
      <c r="N175" s="47">
        <f t="shared" si="23"/>
        <v>32.5</v>
      </c>
      <c r="O175" s="45">
        <f t="shared" si="32"/>
        <v>26</v>
      </c>
      <c r="P175" s="46">
        <f t="shared" si="33"/>
        <v>117</v>
      </c>
      <c r="Q175" s="46"/>
      <c r="R175" s="46">
        <v>58.5</v>
      </c>
      <c r="S175" s="46">
        <v>32.5</v>
      </c>
      <c r="T175" s="46">
        <v>26</v>
      </c>
      <c r="U175" s="46">
        <v>117</v>
      </c>
    </row>
    <row r="176" s="24" customFormat="1" ht="27" customHeight="1" spans="1:21">
      <c r="A176" s="38">
        <v>171</v>
      </c>
      <c r="B176" s="38" t="s">
        <v>1813</v>
      </c>
      <c r="C176" s="39">
        <v>45209</v>
      </c>
      <c r="D176" s="39">
        <v>45231</v>
      </c>
      <c r="E176" s="38" t="s">
        <v>1868</v>
      </c>
      <c r="F176" s="40" t="s">
        <v>1803</v>
      </c>
      <c r="G176" s="36">
        <v>3</v>
      </c>
      <c r="H176" s="37">
        <v>400</v>
      </c>
      <c r="I176" s="45">
        <f t="shared" si="30"/>
        <v>1200</v>
      </c>
      <c r="J176" s="38">
        <v>6.5</v>
      </c>
      <c r="K176" s="45">
        <f t="shared" si="31"/>
        <v>78</v>
      </c>
      <c r="L176" s="46">
        <v>7.8</v>
      </c>
      <c r="M176" s="47">
        <f t="shared" si="22"/>
        <v>35.1</v>
      </c>
      <c r="N176" s="47">
        <f t="shared" si="23"/>
        <v>19.5</v>
      </c>
      <c r="O176" s="45">
        <f t="shared" si="32"/>
        <v>15.6</v>
      </c>
      <c r="P176" s="46">
        <f t="shared" si="33"/>
        <v>70.2</v>
      </c>
      <c r="Q176" s="46"/>
      <c r="R176" s="46">
        <v>35.1</v>
      </c>
      <c r="S176" s="46">
        <v>19.5</v>
      </c>
      <c r="T176" s="46">
        <v>15.6</v>
      </c>
      <c r="U176" s="46">
        <v>70.2</v>
      </c>
    </row>
    <row r="177" s="24" customFormat="1" ht="27" customHeight="1" spans="1:21">
      <c r="A177" s="38">
        <v>172</v>
      </c>
      <c r="B177" s="38" t="s">
        <v>1814</v>
      </c>
      <c r="C177" s="39">
        <v>45209</v>
      </c>
      <c r="D177" s="39">
        <v>45231</v>
      </c>
      <c r="E177" s="38" t="s">
        <v>1868</v>
      </c>
      <c r="F177" s="40" t="s">
        <v>1803</v>
      </c>
      <c r="G177" s="36">
        <v>5</v>
      </c>
      <c r="H177" s="37">
        <v>400</v>
      </c>
      <c r="I177" s="45">
        <f t="shared" si="30"/>
        <v>2000</v>
      </c>
      <c r="J177" s="38">
        <v>6.5</v>
      </c>
      <c r="K177" s="45">
        <f t="shared" si="31"/>
        <v>130</v>
      </c>
      <c r="L177" s="46">
        <v>13</v>
      </c>
      <c r="M177" s="47">
        <f t="shared" si="22"/>
        <v>58.5</v>
      </c>
      <c r="N177" s="47">
        <f t="shared" si="23"/>
        <v>32.5</v>
      </c>
      <c r="O177" s="45">
        <f t="shared" si="32"/>
        <v>26</v>
      </c>
      <c r="P177" s="46">
        <f t="shared" si="33"/>
        <v>117</v>
      </c>
      <c r="Q177" s="46"/>
      <c r="R177" s="46">
        <v>58.5</v>
      </c>
      <c r="S177" s="46">
        <v>32.5</v>
      </c>
      <c r="T177" s="46">
        <v>26</v>
      </c>
      <c r="U177" s="46">
        <v>117</v>
      </c>
    </row>
    <row r="178" s="24" customFormat="1" ht="27" customHeight="1" spans="1:21">
      <c r="A178" s="38">
        <v>173</v>
      </c>
      <c r="B178" s="38" t="s">
        <v>2193</v>
      </c>
      <c r="C178" s="39">
        <v>45209</v>
      </c>
      <c r="D178" s="39">
        <v>45231</v>
      </c>
      <c r="E178" s="38" t="s">
        <v>1868</v>
      </c>
      <c r="F178" s="40" t="s">
        <v>1803</v>
      </c>
      <c r="G178" s="36">
        <v>4</v>
      </c>
      <c r="H178" s="37">
        <v>400</v>
      </c>
      <c r="I178" s="45">
        <f t="shared" si="30"/>
        <v>1600</v>
      </c>
      <c r="J178" s="38">
        <v>6.5</v>
      </c>
      <c r="K178" s="45">
        <f t="shared" si="31"/>
        <v>104</v>
      </c>
      <c r="L178" s="46">
        <v>10.4</v>
      </c>
      <c r="M178" s="47">
        <f t="shared" si="22"/>
        <v>46.8</v>
      </c>
      <c r="N178" s="47">
        <f t="shared" si="23"/>
        <v>26</v>
      </c>
      <c r="O178" s="45">
        <f t="shared" si="32"/>
        <v>20.8</v>
      </c>
      <c r="P178" s="46">
        <f t="shared" si="33"/>
        <v>93.6</v>
      </c>
      <c r="Q178" s="46"/>
      <c r="R178" s="46">
        <v>46.8</v>
      </c>
      <c r="S178" s="46">
        <v>26</v>
      </c>
      <c r="T178" s="46">
        <v>20.8</v>
      </c>
      <c r="U178" s="46">
        <v>93.6</v>
      </c>
    </row>
    <row r="179" s="24" customFormat="1" ht="27" customHeight="1" spans="1:21">
      <c r="A179" s="38">
        <v>174</v>
      </c>
      <c r="B179" s="38" t="s">
        <v>1820</v>
      </c>
      <c r="C179" s="39">
        <v>45209</v>
      </c>
      <c r="D179" s="39">
        <v>45231</v>
      </c>
      <c r="E179" s="38" t="s">
        <v>1868</v>
      </c>
      <c r="F179" s="40" t="s">
        <v>1803</v>
      </c>
      <c r="G179" s="36">
        <v>4</v>
      </c>
      <c r="H179" s="37">
        <v>400</v>
      </c>
      <c r="I179" s="45">
        <f t="shared" si="30"/>
        <v>1600</v>
      </c>
      <c r="J179" s="38">
        <v>6.5</v>
      </c>
      <c r="K179" s="45">
        <f t="shared" si="31"/>
        <v>104</v>
      </c>
      <c r="L179" s="46">
        <v>10.4</v>
      </c>
      <c r="M179" s="47">
        <f t="shared" si="22"/>
        <v>46.8</v>
      </c>
      <c r="N179" s="47">
        <f t="shared" si="23"/>
        <v>26</v>
      </c>
      <c r="O179" s="45">
        <f t="shared" si="32"/>
        <v>20.8</v>
      </c>
      <c r="P179" s="46">
        <f t="shared" si="33"/>
        <v>93.6</v>
      </c>
      <c r="Q179" s="46"/>
      <c r="R179" s="46">
        <v>46.8</v>
      </c>
      <c r="S179" s="46">
        <v>26</v>
      </c>
      <c r="T179" s="46">
        <v>20.8</v>
      </c>
      <c r="U179" s="46">
        <v>93.6</v>
      </c>
    </row>
    <row r="180" s="24" customFormat="1" ht="27" customHeight="1" spans="1:21">
      <c r="A180" s="38">
        <v>175</v>
      </c>
      <c r="B180" s="38" t="s">
        <v>2194</v>
      </c>
      <c r="C180" s="39">
        <v>45209</v>
      </c>
      <c r="D180" s="39">
        <v>45231</v>
      </c>
      <c r="E180" s="38" t="s">
        <v>1868</v>
      </c>
      <c r="F180" s="40" t="s">
        <v>1803</v>
      </c>
      <c r="G180" s="36">
        <v>7</v>
      </c>
      <c r="H180" s="37">
        <v>400</v>
      </c>
      <c r="I180" s="45">
        <f t="shared" si="30"/>
        <v>2800</v>
      </c>
      <c r="J180" s="38">
        <v>6.5</v>
      </c>
      <c r="K180" s="45">
        <f t="shared" si="31"/>
        <v>182</v>
      </c>
      <c r="L180" s="46">
        <v>18.2</v>
      </c>
      <c r="M180" s="47">
        <f t="shared" si="22"/>
        <v>81.9</v>
      </c>
      <c r="N180" s="47">
        <f t="shared" si="23"/>
        <v>45.5</v>
      </c>
      <c r="O180" s="45">
        <f t="shared" si="32"/>
        <v>36.4</v>
      </c>
      <c r="P180" s="46">
        <f t="shared" si="33"/>
        <v>163.8</v>
      </c>
      <c r="Q180" s="46"/>
      <c r="R180" s="46">
        <v>81.9</v>
      </c>
      <c r="S180" s="46">
        <v>45.5</v>
      </c>
      <c r="T180" s="46">
        <v>36.4</v>
      </c>
      <c r="U180" s="46">
        <v>163.8</v>
      </c>
    </row>
    <row r="181" s="24" customFormat="1" ht="27" customHeight="1" spans="1:21">
      <c r="A181" s="38">
        <v>176</v>
      </c>
      <c r="B181" s="38" t="s">
        <v>2195</v>
      </c>
      <c r="C181" s="39">
        <v>45209</v>
      </c>
      <c r="D181" s="39">
        <v>45231</v>
      </c>
      <c r="E181" s="38" t="s">
        <v>1868</v>
      </c>
      <c r="F181" s="40" t="s">
        <v>1803</v>
      </c>
      <c r="G181" s="36">
        <v>5</v>
      </c>
      <c r="H181" s="37">
        <v>400</v>
      </c>
      <c r="I181" s="45">
        <f t="shared" si="30"/>
        <v>2000</v>
      </c>
      <c r="J181" s="38">
        <v>6.5</v>
      </c>
      <c r="K181" s="45">
        <f t="shared" si="31"/>
        <v>130</v>
      </c>
      <c r="L181" s="46">
        <v>13</v>
      </c>
      <c r="M181" s="47">
        <f t="shared" si="22"/>
        <v>58.5</v>
      </c>
      <c r="N181" s="47">
        <f t="shared" si="23"/>
        <v>32.5</v>
      </c>
      <c r="O181" s="45">
        <f t="shared" si="32"/>
        <v>26</v>
      </c>
      <c r="P181" s="46">
        <f t="shared" si="33"/>
        <v>117</v>
      </c>
      <c r="Q181" s="46"/>
      <c r="R181" s="46">
        <v>58.5</v>
      </c>
      <c r="S181" s="46">
        <v>32.5</v>
      </c>
      <c r="T181" s="46">
        <v>26</v>
      </c>
      <c r="U181" s="46">
        <v>117</v>
      </c>
    </row>
    <row r="182" s="24" customFormat="1" ht="27" customHeight="1" spans="1:21">
      <c r="A182" s="38">
        <v>177</v>
      </c>
      <c r="B182" s="38" t="s">
        <v>2196</v>
      </c>
      <c r="C182" s="39">
        <v>45209</v>
      </c>
      <c r="D182" s="39">
        <v>45231</v>
      </c>
      <c r="E182" s="38" t="s">
        <v>1868</v>
      </c>
      <c r="F182" s="40" t="s">
        <v>1803</v>
      </c>
      <c r="G182" s="36">
        <v>2</v>
      </c>
      <c r="H182" s="37">
        <v>400</v>
      </c>
      <c r="I182" s="45">
        <f t="shared" si="30"/>
        <v>800</v>
      </c>
      <c r="J182" s="38">
        <v>6.5</v>
      </c>
      <c r="K182" s="45">
        <f t="shared" si="31"/>
        <v>52</v>
      </c>
      <c r="L182" s="46">
        <v>5.2</v>
      </c>
      <c r="M182" s="47">
        <f t="shared" si="22"/>
        <v>23.4</v>
      </c>
      <c r="N182" s="47">
        <f t="shared" si="23"/>
        <v>13</v>
      </c>
      <c r="O182" s="45">
        <f t="shared" si="32"/>
        <v>10.4</v>
      </c>
      <c r="P182" s="46">
        <f t="shared" si="33"/>
        <v>46.8</v>
      </c>
      <c r="Q182" s="46"/>
      <c r="R182" s="46">
        <v>23.4</v>
      </c>
      <c r="S182" s="46">
        <v>13</v>
      </c>
      <c r="T182" s="46">
        <v>10.4</v>
      </c>
      <c r="U182" s="46">
        <v>46.8</v>
      </c>
    </row>
    <row r="183" s="24" customFormat="1" ht="27" customHeight="1" spans="1:21">
      <c r="A183" s="38">
        <v>178</v>
      </c>
      <c r="B183" s="38" t="s">
        <v>2197</v>
      </c>
      <c r="C183" s="39">
        <v>45209</v>
      </c>
      <c r="D183" s="39">
        <v>45231</v>
      </c>
      <c r="E183" s="38" t="s">
        <v>1868</v>
      </c>
      <c r="F183" s="40" t="s">
        <v>1803</v>
      </c>
      <c r="G183" s="36">
        <v>5.5</v>
      </c>
      <c r="H183" s="37">
        <v>400</v>
      </c>
      <c r="I183" s="45">
        <f t="shared" si="30"/>
        <v>2200</v>
      </c>
      <c r="J183" s="38">
        <v>6.5</v>
      </c>
      <c r="K183" s="45">
        <f t="shared" si="31"/>
        <v>143</v>
      </c>
      <c r="L183" s="46">
        <v>14.3</v>
      </c>
      <c r="M183" s="47">
        <f t="shared" si="22"/>
        <v>64.35</v>
      </c>
      <c r="N183" s="47">
        <f t="shared" si="23"/>
        <v>35.75</v>
      </c>
      <c r="O183" s="45">
        <f t="shared" si="32"/>
        <v>28.6</v>
      </c>
      <c r="P183" s="46">
        <f t="shared" si="33"/>
        <v>128.7</v>
      </c>
      <c r="Q183" s="46"/>
      <c r="R183" s="46">
        <v>64.35</v>
      </c>
      <c r="S183" s="46">
        <v>35.75</v>
      </c>
      <c r="T183" s="46">
        <v>28.6</v>
      </c>
      <c r="U183" s="46">
        <v>128.7</v>
      </c>
    </row>
    <row r="184" s="24" customFormat="1" ht="27" customHeight="1" spans="1:21">
      <c r="A184" s="38">
        <v>179</v>
      </c>
      <c r="B184" s="38" t="s">
        <v>2198</v>
      </c>
      <c r="C184" s="39">
        <v>45209</v>
      </c>
      <c r="D184" s="39">
        <v>45231</v>
      </c>
      <c r="E184" s="38" t="s">
        <v>1868</v>
      </c>
      <c r="F184" s="40" t="s">
        <v>1803</v>
      </c>
      <c r="G184" s="36">
        <v>4</v>
      </c>
      <c r="H184" s="37">
        <v>400</v>
      </c>
      <c r="I184" s="45">
        <f t="shared" si="30"/>
        <v>1600</v>
      </c>
      <c r="J184" s="38">
        <v>6.5</v>
      </c>
      <c r="K184" s="45">
        <f t="shared" si="31"/>
        <v>104</v>
      </c>
      <c r="L184" s="46">
        <v>10.4</v>
      </c>
      <c r="M184" s="47">
        <f t="shared" si="22"/>
        <v>46.8</v>
      </c>
      <c r="N184" s="47">
        <f t="shared" si="23"/>
        <v>26</v>
      </c>
      <c r="O184" s="45">
        <f t="shared" si="32"/>
        <v>20.8</v>
      </c>
      <c r="P184" s="46">
        <f t="shared" si="33"/>
        <v>93.6</v>
      </c>
      <c r="Q184" s="46"/>
      <c r="R184" s="46">
        <v>46.8</v>
      </c>
      <c r="S184" s="46">
        <v>26</v>
      </c>
      <c r="T184" s="46">
        <v>20.8</v>
      </c>
      <c r="U184" s="46">
        <v>93.6</v>
      </c>
    </row>
    <row r="185" s="24" customFormat="1" ht="27" customHeight="1" spans="1:21">
      <c r="A185" s="38">
        <v>180</v>
      </c>
      <c r="B185" s="38" t="s">
        <v>2199</v>
      </c>
      <c r="C185" s="39">
        <v>45209</v>
      </c>
      <c r="D185" s="39">
        <v>45231</v>
      </c>
      <c r="E185" s="38" t="s">
        <v>1868</v>
      </c>
      <c r="F185" s="40" t="s">
        <v>1803</v>
      </c>
      <c r="G185" s="36">
        <v>2</v>
      </c>
      <c r="H185" s="37">
        <v>400</v>
      </c>
      <c r="I185" s="45">
        <f t="shared" si="30"/>
        <v>800</v>
      </c>
      <c r="J185" s="38">
        <v>6.5</v>
      </c>
      <c r="K185" s="45">
        <f t="shared" si="31"/>
        <v>52</v>
      </c>
      <c r="L185" s="46">
        <v>5.2</v>
      </c>
      <c r="M185" s="47">
        <f t="shared" si="22"/>
        <v>23.4</v>
      </c>
      <c r="N185" s="47">
        <f t="shared" si="23"/>
        <v>13</v>
      </c>
      <c r="O185" s="45">
        <f t="shared" si="32"/>
        <v>10.4</v>
      </c>
      <c r="P185" s="46">
        <f t="shared" si="33"/>
        <v>46.8</v>
      </c>
      <c r="Q185" s="46"/>
      <c r="R185" s="46">
        <v>23.4</v>
      </c>
      <c r="S185" s="46">
        <v>13</v>
      </c>
      <c r="T185" s="46">
        <v>10.4</v>
      </c>
      <c r="U185" s="46">
        <v>46.8</v>
      </c>
    </row>
    <row r="186" s="24" customFormat="1" ht="27" customHeight="1" spans="1:21">
      <c r="A186" s="38">
        <v>181</v>
      </c>
      <c r="B186" s="38" t="s">
        <v>2200</v>
      </c>
      <c r="C186" s="39">
        <v>45209</v>
      </c>
      <c r="D186" s="39">
        <v>45231</v>
      </c>
      <c r="E186" s="38" t="s">
        <v>1868</v>
      </c>
      <c r="F186" s="40" t="s">
        <v>1803</v>
      </c>
      <c r="G186" s="36">
        <v>5</v>
      </c>
      <c r="H186" s="37">
        <v>400</v>
      </c>
      <c r="I186" s="45">
        <f t="shared" si="30"/>
        <v>2000</v>
      </c>
      <c r="J186" s="38">
        <v>6.5</v>
      </c>
      <c r="K186" s="45">
        <f t="shared" si="31"/>
        <v>130</v>
      </c>
      <c r="L186" s="46">
        <v>13</v>
      </c>
      <c r="M186" s="47">
        <f t="shared" si="22"/>
        <v>58.5</v>
      </c>
      <c r="N186" s="47">
        <f t="shared" si="23"/>
        <v>32.5</v>
      </c>
      <c r="O186" s="45">
        <f t="shared" si="32"/>
        <v>26</v>
      </c>
      <c r="P186" s="46">
        <f t="shared" si="33"/>
        <v>117</v>
      </c>
      <c r="Q186" s="46"/>
      <c r="R186" s="46">
        <v>58.5</v>
      </c>
      <c r="S186" s="46">
        <v>32.5</v>
      </c>
      <c r="T186" s="46">
        <v>26</v>
      </c>
      <c r="U186" s="46">
        <v>117</v>
      </c>
    </row>
    <row r="187" s="24" customFormat="1" ht="27" customHeight="1" spans="1:21">
      <c r="A187" s="38">
        <v>182</v>
      </c>
      <c r="B187" s="38" t="s">
        <v>2201</v>
      </c>
      <c r="C187" s="39">
        <v>45209</v>
      </c>
      <c r="D187" s="39">
        <v>45231</v>
      </c>
      <c r="E187" s="38" t="s">
        <v>1868</v>
      </c>
      <c r="F187" s="40" t="s">
        <v>1803</v>
      </c>
      <c r="G187" s="36">
        <v>2</v>
      </c>
      <c r="H187" s="37">
        <v>400</v>
      </c>
      <c r="I187" s="45">
        <f t="shared" si="30"/>
        <v>800</v>
      </c>
      <c r="J187" s="38">
        <v>6.5</v>
      </c>
      <c r="K187" s="45">
        <f t="shared" si="31"/>
        <v>52</v>
      </c>
      <c r="L187" s="46">
        <v>5.2</v>
      </c>
      <c r="M187" s="47">
        <f t="shared" si="22"/>
        <v>23.4</v>
      </c>
      <c r="N187" s="47">
        <f t="shared" si="23"/>
        <v>13</v>
      </c>
      <c r="O187" s="45">
        <f t="shared" si="32"/>
        <v>10.4</v>
      </c>
      <c r="P187" s="46">
        <f t="shared" si="33"/>
        <v>46.8</v>
      </c>
      <c r="Q187" s="46"/>
      <c r="R187" s="46">
        <v>23.4</v>
      </c>
      <c r="S187" s="46">
        <v>13</v>
      </c>
      <c r="T187" s="46">
        <v>10.4</v>
      </c>
      <c r="U187" s="46">
        <v>46.8</v>
      </c>
    </row>
    <row r="188" s="24" customFormat="1" ht="27" customHeight="1" spans="1:21">
      <c r="A188" s="38">
        <v>183</v>
      </c>
      <c r="B188" s="38" t="s">
        <v>2202</v>
      </c>
      <c r="C188" s="39">
        <v>45209</v>
      </c>
      <c r="D188" s="39">
        <v>45231</v>
      </c>
      <c r="E188" s="38" t="s">
        <v>1868</v>
      </c>
      <c r="F188" s="40" t="s">
        <v>1803</v>
      </c>
      <c r="G188" s="36">
        <v>5.1</v>
      </c>
      <c r="H188" s="37">
        <v>400</v>
      </c>
      <c r="I188" s="45">
        <f t="shared" si="30"/>
        <v>2040</v>
      </c>
      <c r="J188" s="38">
        <v>6.5</v>
      </c>
      <c r="K188" s="45">
        <f t="shared" si="31"/>
        <v>132.6</v>
      </c>
      <c r="L188" s="46">
        <v>13.26</v>
      </c>
      <c r="M188" s="47">
        <f t="shared" si="22"/>
        <v>59.67</v>
      </c>
      <c r="N188" s="47">
        <f t="shared" si="23"/>
        <v>33.15</v>
      </c>
      <c r="O188" s="45">
        <f t="shared" si="32"/>
        <v>26.52</v>
      </c>
      <c r="P188" s="46">
        <f t="shared" si="33"/>
        <v>119.34</v>
      </c>
      <c r="Q188" s="46"/>
      <c r="R188" s="46">
        <v>59.67</v>
      </c>
      <c r="S188" s="46">
        <v>33.15</v>
      </c>
      <c r="T188" s="46">
        <v>26.52</v>
      </c>
      <c r="U188" s="46">
        <v>119.34</v>
      </c>
    </row>
    <row r="189" s="24" customFormat="1" ht="27" customHeight="1" spans="1:21">
      <c r="A189" s="38">
        <v>184</v>
      </c>
      <c r="B189" s="38" t="s">
        <v>2203</v>
      </c>
      <c r="C189" s="39">
        <v>45209</v>
      </c>
      <c r="D189" s="39">
        <v>45231</v>
      </c>
      <c r="E189" s="38" t="s">
        <v>1868</v>
      </c>
      <c r="F189" s="40" t="s">
        <v>1803</v>
      </c>
      <c r="G189" s="36">
        <v>5.5</v>
      </c>
      <c r="H189" s="37">
        <v>400</v>
      </c>
      <c r="I189" s="45">
        <f t="shared" si="30"/>
        <v>2200</v>
      </c>
      <c r="J189" s="38">
        <v>6.5</v>
      </c>
      <c r="K189" s="45">
        <f t="shared" si="31"/>
        <v>143</v>
      </c>
      <c r="L189" s="46">
        <v>14.3</v>
      </c>
      <c r="M189" s="47">
        <f t="shared" si="22"/>
        <v>64.35</v>
      </c>
      <c r="N189" s="47">
        <f t="shared" si="23"/>
        <v>35.75</v>
      </c>
      <c r="O189" s="45">
        <f t="shared" si="32"/>
        <v>28.6</v>
      </c>
      <c r="P189" s="46">
        <f t="shared" si="33"/>
        <v>128.7</v>
      </c>
      <c r="Q189" s="46"/>
      <c r="R189" s="46">
        <v>64.35</v>
      </c>
      <c r="S189" s="46">
        <v>35.75</v>
      </c>
      <c r="T189" s="46">
        <v>28.6</v>
      </c>
      <c r="U189" s="46">
        <v>128.7</v>
      </c>
    </row>
    <row r="190" s="24" customFormat="1" ht="27" customHeight="1" spans="1:21">
      <c r="A190" s="38">
        <v>185</v>
      </c>
      <c r="B190" s="38" t="s">
        <v>2204</v>
      </c>
      <c r="C190" s="39">
        <v>45209</v>
      </c>
      <c r="D190" s="39">
        <v>45231</v>
      </c>
      <c r="E190" s="38" t="s">
        <v>1868</v>
      </c>
      <c r="F190" s="40" t="s">
        <v>1803</v>
      </c>
      <c r="G190" s="36">
        <v>3.2</v>
      </c>
      <c r="H190" s="37">
        <v>400</v>
      </c>
      <c r="I190" s="45">
        <f t="shared" si="30"/>
        <v>1280</v>
      </c>
      <c r="J190" s="38">
        <v>6.5</v>
      </c>
      <c r="K190" s="45">
        <f t="shared" si="31"/>
        <v>83.2</v>
      </c>
      <c r="L190" s="46">
        <v>8.32</v>
      </c>
      <c r="M190" s="47">
        <f t="shared" si="22"/>
        <v>37.44</v>
      </c>
      <c r="N190" s="47">
        <f t="shared" si="23"/>
        <v>20.8</v>
      </c>
      <c r="O190" s="45">
        <f t="shared" si="32"/>
        <v>16.64</v>
      </c>
      <c r="P190" s="46">
        <f t="shared" si="33"/>
        <v>74.88</v>
      </c>
      <c r="Q190" s="46"/>
      <c r="R190" s="46">
        <v>37.44</v>
      </c>
      <c r="S190" s="46">
        <v>20.8</v>
      </c>
      <c r="T190" s="46">
        <v>16.64</v>
      </c>
      <c r="U190" s="46">
        <v>74.88</v>
      </c>
    </row>
    <row r="191" s="24" customFormat="1" ht="27" customHeight="1" spans="1:21">
      <c r="A191" s="38">
        <v>186</v>
      </c>
      <c r="B191" s="38" t="s">
        <v>2205</v>
      </c>
      <c r="C191" s="39">
        <v>45209</v>
      </c>
      <c r="D191" s="39">
        <v>45231</v>
      </c>
      <c r="E191" s="38" t="s">
        <v>1868</v>
      </c>
      <c r="F191" s="40" t="s">
        <v>1803</v>
      </c>
      <c r="G191" s="36">
        <v>4.6</v>
      </c>
      <c r="H191" s="37">
        <v>400</v>
      </c>
      <c r="I191" s="45">
        <f t="shared" si="30"/>
        <v>1840</v>
      </c>
      <c r="J191" s="38">
        <v>6.5</v>
      </c>
      <c r="K191" s="45">
        <f t="shared" si="31"/>
        <v>119.6</v>
      </c>
      <c r="L191" s="46">
        <v>11.96</v>
      </c>
      <c r="M191" s="47">
        <f t="shared" si="22"/>
        <v>53.82</v>
      </c>
      <c r="N191" s="47">
        <f t="shared" si="23"/>
        <v>29.9</v>
      </c>
      <c r="O191" s="45">
        <f t="shared" si="32"/>
        <v>23.92</v>
      </c>
      <c r="P191" s="46">
        <f t="shared" si="33"/>
        <v>107.64</v>
      </c>
      <c r="Q191" s="46"/>
      <c r="R191" s="46">
        <v>53.82</v>
      </c>
      <c r="S191" s="46">
        <v>29.9</v>
      </c>
      <c r="T191" s="46">
        <v>23.92</v>
      </c>
      <c r="U191" s="46">
        <v>107.64</v>
      </c>
    </row>
    <row r="192" s="24" customFormat="1" ht="27" customHeight="1" spans="1:21">
      <c r="A192" s="38">
        <v>187</v>
      </c>
      <c r="B192" s="38" t="s">
        <v>2206</v>
      </c>
      <c r="C192" s="39">
        <v>45209</v>
      </c>
      <c r="D192" s="39">
        <v>45231</v>
      </c>
      <c r="E192" s="38" t="s">
        <v>1868</v>
      </c>
      <c r="F192" s="40" t="s">
        <v>1803</v>
      </c>
      <c r="G192" s="36">
        <v>5</v>
      </c>
      <c r="H192" s="37">
        <v>400</v>
      </c>
      <c r="I192" s="45">
        <f t="shared" si="30"/>
        <v>2000</v>
      </c>
      <c r="J192" s="38">
        <v>6.5</v>
      </c>
      <c r="K192" s="45">
        <f t="shared" si="31"/>
        <v>130</v>
      </c>
      <c r="L192" s="46">
        <v>13</v>
      </c>
      <c r="M192" s="47">
        <f t="shared" si="22"/>
        <v>58.5</v>
      </c>
      <c r="N192" s="47">
        <f t="shared" si="23"/>
        <v>32.5</v>
      </c>
      <c r="O192" s="45">
        <f t="shared" si="32"/>
        <v>26</v>
      </c>
      <c r="P192" s="46">
        <f t="shared" si="33"/>
        <v>117</v>
      </c>
      <c r="Q192" s="46"/>
      <c r="R192" s="46">
        <v>58.5</v>
      </c>
      <c r="S192" s="46">
        <v>32.5</v>
      </c>
      <c r="T192" s="46">
        <v>26</v>
      </c>
      <c r="U192" s="46">
        <v>117</v>
      </c>
    </row>
    <row r="193" s="24" customFormat="1" ht="27" customHeight="1" spans="1:21">
      <c r="A193" s="38">
        <v>188</v>
      </c>
      <c r="B193" s="38" t="s">
        <v>2207</v>
      </c>
      <c r="C193" s="39">
        <v>45209</v>
      </c>
      <c r="D193" s="39">
        <v>45231</v>
      </c>
      <c r="E193" s="38" t="s">
        <v>1868</v>
      </c>
      <c r="F193" s="40" t="s">
        <v>1803</v>
      </c>
      <c r="G193" s="36">
        <v>2.4</v>
      </c>
      <c r="H193" s="37">
        <v>400</v>
      </c>
      <c r="I193" s="45">
        <f t="shared" si="30"/>
        <v>960</v>
      </c>
      <c r="J193" s="38">
        <v>6.5</v>
      </c>
      <c r="K193" s="45">
        <f t="shared" si="31"/>
        <v>62.4</v>
      </c>
      <c r="L193" s="46">
        <v>6.24</v>
      </c>
      <c r="M193" s="47">
        <f t="shared" si="22"/>
        <v>28.08</v>
      </c>
      <c r="N193" s="47">
        <f t="shared" si="23"/>
        <v>15.6</v>
      </c>
      <c r="O193" s="45">
        <f t="shared" si="32"/>
        <v>12.48</v>
      </c>
      <c r="P193" s="46">
        <f t="shared" si="33"/>
        <v>56.16</v>
      </c>
      <c r="Q193" s="46"/>
      <c r="R193" s="46">
        <v>28.08</v>
      </c>
      <c r="S193" s="46">
        <v>15.6</v>
      </c>
      <c r="T193" s="46">
        <v>12.48</v>
      </c>
      <c r="U193" s="46">
        <v>56.16</v>
      </c>
    </row>
    <row r="194" s="24" customFormat="1" ht="27" customHeight="1" spans="1:21">
      <c r="A194" s="38">
        <v>189</v>
      </c>
      <c r="B194" s="38" t="s">
        <v>2208</v>
      </c>
      <c r="C194" s="39">
        <v>45209</v>
      </c>
      <c r="D194" s="39">
        <v>45231</v>
      </c>
      <c r="E194" s="38" t="s">
        <v>1868</v>
      </c>
      <c r="F194" s="40" t="s">
        <v>1803</v>
      </c>
      <c r="G194" s="36">
        <v>3.8</v>
      </c>
      <c r="H194" s="37">
        <v>400</v>
      </c>
      <c r="I194" s="45">
        <f t="shared" si="30"/>
        <v>1520</v>
      </c>
      <c r="J194" s="38">
        <v>6.5</v>
      </c>
      <c r="K194" s="45">
        <f t="shared" si="31"/>
        <v>98.8</v>
      </c>
      <c r="L194" s="46">
        <v>9.88</v>
      </c>
      <c r="M194" s="47">
        <f t="shared" si="22"/>
        <v>44.46</v>
      </c>
      <c r="N194" s="47">
        <f t="shared" si="23"/>
        <v>24.7</v>
      </c>
      <c r="O194" s="45">
        <f t="shared" si="32"/>
        <v>19.76</v>
      </c>
      <c r="P194" s="46">
        <f t="shared" si="33"/>
        <v>88.92</v>
      </c>
      <c r="Q194" s="46"/>
      <c r="R194" s="46">
        <v>44.46</v>
      </c>
      <c r="S194" s="46">
        <v>24.7</v>
      </c>
      <c r="T194" s="46">
        <v>19.76</v>
      </c>
      <c r="U194" s="46">
        <v>88.92</v>
      </c>
    </row>
    <row r="195" s="24" customFormat="1" ht="27" customHeight="1" spans="1:21">
      <c r="A195" s="38">
        <v>190</v>
      </c>
      <c r="B195" s="38" t="s">
        <v>2209</v>
      </c>
      <c r="C195" s="39">
        <v>45209</v>
      </c>
      <c r="D195" s="39">
        <v>45231</v>
      </c>
      <c r="E195" s="38" t="s">
        <v>1868</v>
      </c>
      <c r="F195" s="40" t="s">
        <v>1803</v>
      </c>
      <c r="G195" s="36">
        <v>8</v>
      </c>
      <c r="H195" s="37">
        <v>400</v>
      </c>
      <c r="I195" s="45">
        <f t="shared" si="30"/>
        <v>3200</v>
      </c>
      <c r="J195" s="38">
        <v>6.5</v>
      </c>
      <c r="K195" s="45">
        <f t="shared" si="31"/>
        <v>208</v>
      </c>
      <c r="L195" s="46">
        <v>20.8</v>
      </c>
      <c r="M195" s="47">
        <f t="shared" si="22"/>
        <v>93.6</v>
      </c>
      <c r="N195" s="47">
        <f t="shared" si="23"/>
        <v>52</v>
      </c>
      <c r="O195" s="45">
        <f t="shared" si="32"/>
        <v>41.6</v>
      </c>
      <c r="P195" s="46">
        <f t="shared" si="33"/>
        <v>187.2</v>
      </c>
      <c r="Q195" s="46"/>
      <c r="R195" s="46">
        <v>93.6</v>
      </c>
      <c r="S195" s="46">
        <v>52</v>
      </c>
      <c r="T195" s="46">
        <v>41.6</v>
      </c>
      <c r="U195" s="46">
        <v>187.2</v>
      </c>
    </row>
    <row r="196" s="24" customFormat="1" ht="27" customHeight="1" spans="1:21">
      <c r="A196" s="38">
        <v>191</v>
      </c>
      <c r="B196" s="38" t="s">
        <v>1829</v>
      </c>
      <c r="C196" s="39">
        <v>45209</v>
      </c>
      <c r="D196" s="39">
        <v>45231</v>
      </c>
      <c r="E196" s="38" t="s">
        <v>1868</v>
      </c>
      <c r="F196" s="40" t="s">
        <v>1803</v>
      </c>
      <c r="G196" s="36">
        <v>3.8</v>
      </c>
      <c r="H196" s="37">
        <v>400</v>
      </c>
      <c r="I196" s="45">
        <f t="shared" si="30"/>
        <v>1520</v>
      </c>
      <c r="J196" s="38">
        <v>6.5</v>
      </c>
      <c r="K196" s="45">
        <f t="shared" si="31"/>
        <v>98.8</v>
      </c>
      <c r="L196" s="46">
        <v>9.88</v>
      </c>
      <c r="M196" s="47">
        <f t="shared" si="22"/>
        <v>44.46</v>
      </c>
      <c r="N196" s="47">
        <f t="shared" si="23"/>
        <v>24.7</v>
      </c>
      <c r="O196" s="45">
        <f t="shared" si="32"/>
        <v>19.76</v>
      </c>
      <c r="P196" s="46">
        <f t="shared" si="33"/>
        <v>88.92</v>
      </c>
      <c r="Q196" s="46"/>
      <c r="R196" s="46">
        <v>44.46</v>
      </c>
      <c r="S196" s="46">
        <v>24.7</v>
      </c>
      <c r="T196" s="46">
        <v>19.76</v>
      </c>
      <c r="U196" s="46">
        <v>88.92</v>
      </c>
    </row>
    <row r="197" s="24" customFormat="1" ht="27" customHeight="1" spans="1:21">
      <c r="A197" s="38">
        <v>192</v>
      </c>
      <c r="B197" s="38" t="s">
        <v>2210</v>
      </c>
      <c r="C197" s="39">
        <v>45209</v>
      </c>
      <c r="D197" s="39">
        <v>45231</v>
      </c>
      <c r="E197" s="38" t="s">
        <v>1868</v>
      </c>
      <c r="F197" s="40" t="s">
        <v>1803</v>
      </c>
      <c r="G197" s="36">
        <v>1.56</v>
      </c>
      <c r="H197" s="37">
        <v>400</v>
      </c>
      <c r="I197" s="45">
        <f t="shared" si="30"/>
        <v>624</v>
      </c>
      <c r="J197" s="38">
        <v>6.5</v>
      </c>
      <c r="K197" s="45">
        <f t="shared" si="31"/>
        <v>40.56</v>
      </c>
      <c r="L197" s="46">
        <v>4.056</v>
      </c>
      <c r="M197" s="47">
        <f t="shared" si="22"/>
        <v>18.252</v>
      </c>
      <c r="N197" s="47">
        <f t="shared" si="23"/>
        <v>10.14</v>
      </c>
      <c r="O197" s="45">
        <f t="shared" si="32"/>
        <v>8.112</v>
      </c>
      <c r="P197" s="46">
        <f t="shared" si="33"/>
        <v>36.504</v>
      </c>
      <c r="Q197" s="46"/>
      <c r="R197" s="46">
        <v>18.252</v>
      </c>
      <c r="S197" s="46">
        <v>10.14</v>
      </c>
      <c r="T197" s="46">
        <v>8.112</v>
      </c>
      <c r="U197" s="46">
        <v>36.504</v>
      </c>
    </row>
    <row r="198" s="24" customFormat="1" ht="27" customHeight="1" spans="1:21">
      <c r="A198" s="38">
        <v>193</v>
      </c>
      <c r="B198" s="38" t="s">
        <v>1822</v>
      </c>
      <c r="C198" s="39">
        <v>45209</v>
      </c>
      <c r="D198" s="39">
        <v>45231</v>
      </c>
      <c r="E198" s="38" t="s">
        <v>1868</v>
      </c>
      <c r="F198" s="40" t="s">
        <v>1803</v>
      </c>
      <c r="G198" s="36">
        <v>2.5</v>
      </c>
      <c r="H198" s="37">
        <v>400</v>
      </c>
      <c r="I198" s="45">
        <f t="shared" si="30"/>
        <v>1000</v>
      </c>
      <c r="J198" s="38">
        <v>6.5</v>
      </c>
      <c r="K198" s="45">
        <f t="shared" si="31"/>
        <v>65</v>
      </c>
      <c r="L198" s="46">
        <v>6.5</v>
      </c>
      <c r="M198" s="47">
        <f t="shared" si="22"/>
        <v>29.25</v>
      </c>
      <c r="N198" s="47">
        <f t="shared" si="23"/>
        <v>16.25</v>
      </c>
      <c r="O198" s="45">
        <f t="shared" si="32"/>
        <v>13</v>
      </c>
      <c r="P198" s="46">
        <f t="shared" si="33"/>
        <v>58.5</v>
      </c>
      <c r="Q198" s="46"/>
      <c r="R198" s="46">
        <v>29.25</v>
      </c>
      <c r="S198" s="46">
        <v>16.25</v>
      </c>
      <c r="T198" s="46">
        <v>13</v>
      </c>
      <c r="U198" s="46">
        <v>58.5</v>
      </c>
    </row>
    <row r="199" s="24" customFormat="1" ht="27" customHeight="1" spans="1:21">
      <c r="A199" s="38">
        <v>194</v>
      </c>
      <c r="B199" s="38" t="s">
        <v>2211</v>
      </c>
      <c r="C199" s="39">
        <v>45209</v>
      </c>
      <c r="D199" s="39">
        <v>45231</v>
      </c>
      <c r="E199" s="38" t="s">
        <v>1868</v>
      </c>
      <c r="F199" s="40" t="s">
        <v>1803</v>
      </c>
      <c r="G199" s="36">
        <v>3</v>
      </c>
      <c r="H199" s="37">
        <v>400</v>
      </c>
      <c r="I199" s="45">
        <f t="shared" si="30"/>
        <v>1200</v>
      </c>
      <c r="J199" s="38">
        <v>6.5</v>
      </c>
      <c r="K199" s="45">
        <f t="shared" si="31"/>
        <v>78</v>
      </c>
      <c r="L199" s="46">
        <v>7.8</v>
      </c>
      <c r="M199" s="47">
        <f t="shared" ref="M199:M262" si="34">K199*0.45</f>
        <v>35.1</v>
      </c>
      <c r="N199" s="47">
        <f t="shared" ref="N199:N262" si="35">K199*0.25</f>
        <v>19.5</v>
      </c>
      <c r="O199" s="45">
        <f t="shared" si="32"/>
        <v>15.6</v>
      </c>
      <c r="P199" s="46">
        <f t="shared" si="33"/>
        <v>70.2</v>
      </c>
      <c r="Q199" s="46"/>
      <c r="R199" s="46">
        <v>35.1</v>
      </c>
      <c r="S199" s="46">
        <v>19.5</v>
      </c>
      <c r="T199" s="46">
        <v>15.6</v>
      </c>
      <c r="U199" s="46">
        <v>70.2</v>
      </c>
    </row>
    <row r="200" s="24" customFormat="1" ht="27" customHeight="1" spans="1:21">
      <c r="A200" s="38">
        <v>195</v>
      </c>
      <c r="B200" s="38" t="s">
        <v>2212</v>
      </c>
      <c r="C200" s="39">
        <v>45209</v>
      </c>
      <c r="D200" s="39">
        <v>45231</v>
      </c>
      <c r="E200" s="38" t="s">
        <v>1868</v>
      </c>
      <c r="F200" s="40" t="s">
        <v>1803</v>
      </c>
      <c r="G200" s="36">
        <v>2.5</v>
      </c>
      <c r="H200" s="37">
        <v>400</v>
      </c>
      <c r="I200" s="45">
        <f t="shared" si="30"/>
        <v>1000</v>
      </c>
      <c r="J200" s="38">
        <v>6.5</v>
      </c>
      <c r="K200" s="45">
        <f t="shared" si="31"/>
        <v>65</v>
      </c>
      <c r="L200" s="46">
        <v>6.5</v>
      </c>
      <c r="M200" s="47">
        <f t="shared" si="34"/>
        <v>29.25</v>
      </c>
      <c r="N200" s="47">
        <f t="shared" si="35"/>
        <v>16.25</v>
      </c>
      <c r="O200" s="45">
        <f t="shared" si="32"/>
        <v>13</v>
      </c>
      <c r="P200" s="46">
        <f t="shared" si="33"/>
        <v>58.5</v>
      </c>
      <c r="Q200" s="46"/>
      <c r="R200" s="46">
        <v>29.25</v>
      </c>
      <c r="S200" s="46">
        <v>16.25</v>
      </c>
      <c r="T200" s="46">
        <v>13</v>
      </c>
      <c r="U200" s="46">
        <v>58.5</v>
      </c>
    </row>
    <row r="201" s="24" customFormat="1" ht="27" customHeight="1" spans="1:21">
      <c r="A201" s="38">
        <v>196</v>
      </c>
      <c r="B201" s="38" t="s">
        <v>2213</v>
      </c>
      <c r="C201" s="39">
        <v>45209</v>
      </c>
      <c r="D201" s="39">
        <v>45231</v>
      </c>
      <c r="E201" s="38" t="s">
        <v>1868</v>
      </c>
      <c r="F201" s="40" t="s">
        <v>1803</v>
      </c>
      <c r="G201" s="36">
        <v>4</v>
      </c>
      <c r="H201" s="37">
        <v>400</v>
      </c>
      <c r="I201" s="45">
        <f t="shared" si="30"/>
        <v>1600</v>
      </c>
      <c r="J201" s="38">
        <v>6.5</v>
      </c>
      <c r="K201" s="45">
        <f t="shared" si="31"/>
        <v>104</v>
      </c>
      <c r="L201" s="46">
        <v>10.4</v>
      </c>
      <c r="M201" s="47">
        <f t="shared" si="34"/>
        <v>46.8</v>
      </c>
      <c r="N201" s="47">
        <f t="shared" si="35"/>
        <v>26</v>
      </c>
      <c r="O201" s="45">
        <f t="shared" si="32"/>
        <v>20.8</v>
      </c>
      <c r="P201" s="46">
        <f t="shared" si="33"/>
        <v>93.6</v>
      </c>
      <c r="Q201" s="46"/>
      <c r="R201" s="46">
        <v>46.8</v>
      </c>
      <c r="S201" s="46">
        <v>26</v>
      </c>
      <c r="T201" s="46">
        <v>20.8</v>
      </c>
      <c r="U201" s="46">
        <v>93.6</v>
      </c>
    </row>
    <row r="202" s="24" customFormat="1" ht="27" customHeight="1" spans="1:21">
      <c r="A202" s="38">
        <v>197</v>
      </c>
      <c r="B202" s="38" t="s">
        <v>2214</v>
      </c>
      <c r="C202" s="39">
        <v>45209</v>
      </c>
      <c r="D202" s="39">
        <v>45231</v>
      </c>
      <c r="E202" s="38" t="s">
        <v>1868</v>
      </c>
      <c r="F202" s="40" t="s">
        <v>1803</v>
      </c>
      <c r="G202" s="36">
        <v>2</v>
      </c>
      <c r="H202" s="37">
        <v>400</v>
      </c>
      <c r="I202" s="45">
        <f t="shared" si="30"/>
        <v>800</v>
      </c>
      <c r="J202" s="38">
        <v>6.5</v>
      </c>
      <c r="K202" s="45">
        <f t="shared" si="31"/>
        <v>52</v>
      </c>
      <c r="L202" s="46">
        <v>5.2</v>
      </c>
      <c r="M202" s="47">
        <f t="shared" si="34"/>
        <v>23.4</v>
      </c>
      <c r="N202" s="47">
        <f t="shared" si="35"/>
        <v>13</v>
      </c>
      <c r="O202" s="45">
        <f t="shared" si="32"/>
        <v>10.4</v>
      </c>
      <c r="P202" s="46">
        <f t="shared" si="33"/>
        <v>46.8</v>
      </c>
      <c r="Q202" s="46"/>
      <c r="R202" s="46">
        <v>23.4</v>
      </c>
      <c r="S202" s="46">
        <v>13</v>
      </c>
      <c r="T202" s="46">
        <v>10.4</v>
      </c>
      <c r="U202" s="46">
        <v>46.8</v>
      </c>
    </row>
    <row r="203" s="24" customFormat="1" ht="27" customHeight="1" spans="1:21">
      <c r="A203" s="38">
        <v>198</v>
      </c>
      <c r="B203" s="38" t="s">
        <v>2215</v>
      </c>
      <c r="C203" s="39">
        <v>45209</v>
      </c>
      <c r="D203" s="39">
        <v>45231</v>
      </c>
      <c r="E203" s="38" t="s">
        <v>1868</v>
      </c>
      <c r="F203" s="40" t="s">
        <v>1803</v>
      </c>
      <c r="G203" s="36">
        <v>3.8</v>
      </c>
      <c r="H203" s="37">
        <v>400</v>
      </c>
      <c r="I203" s="45">
        <f t="shared" si="30"/>
        <v>1520</v>
      </c>
      <c r="J203" s="38">
        <v>6.5</v>
      </c>
      <c r="K203" s="45">
        <f t="shared" si="31"/>
        <v>98.8</v>
      </c>
      <c r="L203" s="46">
        <v>9.88</v>
      </c>
      <c r="M203" s="47">
        <f t="shared" si="34"/>
        <v>44.46</v>
      </c>
      <c r="N203" s="47">
        <f t="shared" si="35"/>
        <v>24.7</v>
      </c>
      <c r="O203" s="45">
        <f t="shared" si="32"/>
        <v>19.76</v>
      </c>
      <c r="P203" s="46">
        <f t="shared" si="33"/>
        <v>88.92</v>
      </c>
      <c r="Q203" s="46"/>
      <c r="R203" s="46">
        <v>44.46</v>
      </c>
      <c r="S203" s="46">
        <v>24.7</v>
      </c>
      <c r="T203" s="46">
        <v>19.76</v>
      </c>
      <c r="U203" s="46">
        <v>88.92</v>
      </c>
    </row>
    <row r="204" s="24" customFormat="1" ht="27" customHeight="1" spans="1:21">
      <c r="A204" s="38">
        <v>199</v>
      </c>
      <c r="B204" s="38" t="s">
        <v>2216</v>
      </c>
      <c r="C204" s="39">
        <v>45209</v>
      </c>
      <c r="D204" s="39">
        <v>45231</v>
      </c>
      <c r="E204" s="38" t="s">
        <v>1868</v>
      </c>
      <c r="F204" s="40" t="s">
        <v>1803</v>
      </c>
      <c r="G204" s="36">
        <v>4.1</v>
      </c>
      <c r="H204" s="37">
        <v>400</v>
      </c>
      <c r="I204" s="45">
        <f t="shared" si="30"/>
        <v>1640</v>
      </c>
      <c r="J204" s="38">
        <v>6.5</v>
      </c>
      <c r="K204" s="45">
        <f t="shared" si="31"/>
        <v>106.6</v>
      </c>
      <c r="L204" s="46">
        <v>10.66</v>
      </c>
      <c r="M204" s="47">
        <f t="shared" si="34"/>
        <v>47.97</v>
      </c>
      <c r="N204" s="47">
        <f t="shared" si="35"/>
        <v>26.65</v>
      </c>
      <c r="O204" s="45">
        <f t="shared" si="32"/>
        <v>21.32</v>
      </c>
      <c r="P204" s="46">
        <f t="shared" si="33"/>
        <v>95.94</v>
      </c>
      <c r="Q204" s="46"/>
      <c r="R204" s="46">
        <v>47.97</v>
      </c>
      <c r="S204" s="46">
        <v>26.65</v>
      </c>
      <c r="T204" s="46">
        <v>21.32</v>
      </c>
      <c r="U204" s="46">
        <v>95.94</v>
      </c>
    </row>
    <row r="205" s="24" customFormat="1" ht="27" customHeight="1" spans="1:21">
      <c r="A205" s="38">
        <v>200</v>
      </c>
      <c r="B205" s="38" t="s">
        <v>2217</v>
      </c>
      <c r="C205" s="39">
        <v>45209</v>
      </c>
      <c r="D205" s="39">
        <v>45231</v>
      </c>
      <c r="E205" s="38" t="s">
        <v>1868</v>
      </c>
      <c r="F205" s="40" t="s">
        <v>1803</v>
      </c>
      <c r="G205" s="36">
        <v>3</v>
      </c>
      <c r="H205" s="37">
        <v>400</v>
      </c>
      <c r="I205" s="45">
        <f t="shared" ref="I205:I236" si="36">G205*H205</f>
        <v>1200</v>
      </c>
      <c r="J205" s="38">
        <v>6.5</v>
      </c>
      <c r="K205" s="45">
        <f t="shared" ref="K205:K235" si="37">I205*0.065</f>
        <v>78</v>
      </c>
      <c r="L205" s="46">
        <v>7.8</v>
      </c>
      <c r="M205" s="47">
        <f t="shared" si="34"/>
        <v>35.1</v>
      </c>
      <c r="N205" s="47">
        <f t="shared" si="35"/>
        <v>19.5</v>
      </c>
      <c r="O205" s="45">
        <f t="shared" ref="O205:O235" si="38">K205*0.2</f>
        <v>15.6</v>
      </c>
      <c r="P205" s="46">
        <f t="shared" ref="P205:P235" si="39">M205+N205+O205</f>
        <v>70.2</v>
      </c>
      <c r="Q205" s="46"/>
      <c r="R205" s="46">
        <v>35.1</v>
      </c>
      <c r="S205" s="46">
        <v>19.5</v>
      </c>
      <c r="T205" s="46">
        <v>15.6</v>
      </c>
      <c r="U205" s="46">
        <v>70.2</v>
      </c>
    </row>
    <row r="206" s="24" customFormat="1" ht="27" customHeight="1" spans="1:21">
      <c r="A206" s="38">
        <v>201</v>
      </c>
      <c r="B206" s="38" t="s">
        <v>2218</v>
      </c>
      <c r="C206" s="39">
        <v>45209</v>
      </c>
      <c r="D206" s="39">
        <v>45231</v>
      </c>
      <c r="E206" s="38" t="s">
        <v>1868</v>
      </c>
      <c r="F206" s="40" t="s">
        <v>1803</v>
      </c>
      <c r="G206" s="36">
        <v>3</v>
      </c>
      <c r="H206" s="37">
        <v>400</v>
      </c>
      <c r="I206" s="45">
        <f t="shared" si="36"/>
        <v>1200</v>
      </c>
      <c r="J206" s="38">
        <v>6.5</v>
      </c>
      <c r="K206" s="45">
        <f t="shared" si="37"/>
        <v>78</v>
      </c>
      <c r="L206" s="46">
        <v>7.8</v>
      </c>
      <c r="M206" s="47">
        <f t="shared" si="34"/>
        <v>35.1</v>
      </c>
      <c r="N206" s="47">
        <f t="shared" si="35"/>
        <v>19.5</v>
      </c>
      <c r="O206" s="45">
        <f t="shared" si="38"/>
        <v>15.6</v>
      </c>
      <c r="P206" s="46">
        <f t="shared" si="39"/>
        <v>70.2</v>
      </c>
      <c r="Q206" s="46"/>
      <c r="R206" s="46">
        <v>35.1</v>
      </c>
      <c r="S206" s="46">
        <v>19.5</v>
      </c>
      <c r="T206" s="46">
        <v>15.6</v>
      </c>
      <c r="U206" s="46">
        <v>70.2</v>
      </c>
    </row>
    <row r="207" s="24" customFormat="1" ht="27" customHeight="1" spans="1:21">
      <c r="A207" s="38">
        <v>202</v>
      </c>
      <c r="B207" s="38" t="s">
        <v>2219</v>
      </c>
      <c r="C207" s="39">
        <v>45209</v>
      </c>
      <c r="D207" s="39">
        <v>45231</v>
      </c>
      <c r="E207" s="38" t="s">
        <v>1868</v>
      </c>
      <c r="F207" s="40" t="s">
        <v>1803</v>
      </c>
      <c r="G207" s="36">
        <v>10</v>
      </c>
      <c r="H207" s="37">
        <v>400</v>
      </c>
      <c r="I207" s="45">
        <f t="shared" si="36"/>
        <v>4000</v>
      </c>
      <c r="J207" s="38">
        <v>6.5</v>
      </c>
      <c r="K207" s="45">
        <f t="shared" si="37"/>
        <v>260</v>
      </c>
      <c r="L207" s="46">
        <v>26</v>
      </c>
      <c r="M207" s="47">
        <f t="shared" si="34"/>
        <v>117</v>
      </c>
      <c r="N207" s="47">
        <f t="shared" si="35"/>
        <v>65</v>
      </c>
      <c r="O207" s="45">
        <f t="shared" si="38"/>
        <v>52</v>
      </c>
      <c r="P207" s="46">
        <f t="shared" si="39"/>
        <v>234</v>
      </c>
      <c r="Q207" s="46"/>
      <c r="R207" s="46">
        <v>117</v>
      </c>
      <c r="S207" s="46">
        <v>65</v>
      </c>
      <c r="T207" s="46">
        <v>52</v>
      </c>
      <c r="U207" s="46">
        <v>234</v>
      </c>
    </row>
    <row r="208" s="24" customFormat="1" ht="27" customHeight="1" spans="1:21">
      <c r="A208" s="38">
        <v>203</v>
      </c>
      <c r="B208" s="38" t="s">
        <v>2220</v>
      </c>
      <c r="C208" s="39">
        <v>45209</v>
      </c>
      <c r="D208" s="39">
        <v>45231</v>
      </c>
      <c r="E208" s="38" t="s">
        <v>1868</v>
      </c>
      <c r="F208" s="40" t="s">
        <v>1803</v>
      </c>
      <c r="G208" s="36">
        <v>6</v>
      </c>
      <c r="H208" s="37">
        <v>400</v>
      </c>
      <c r="I208" s="45">
        <f t="shared" si="36"/>
        <v>2400</v>
      </c>
      <c r="J208" s="38">
        <v>6.5</v>
      </c>
      <c r="K208" s="45">
        <f t="shared" si="37"/>
        <v>156</v>
      </c>
      <c r="L208" s="46">
        <v>15.6</v>
      </c>
      <c r="M208" s="47">
        <f t="shared" si="34"/>
        <v>70.2</v>
      </c>
      <c r="N208" s="47">
        <f t="shared" si="35"/>
        <v>39</v>
      </c>
      <c r="O208" s="45">
        <f t="shared" si="38"/>
        <v>31.2</v>
      </c>
      <c r="P208" s="46">
        <f t="shared" si="39"/>
        <v>140.4</v>
      </c>
      <c r="Q208" s="46"/>
      <c r="R208" s="46">
        <v>70.2</v>
      </c>
      <c r="S208" s="46">
        <v>39</v>
      </c>
      <c r="T208" s="46">
        <v>31.2</v>
      </c>
      <c r="U208" s="46">
        <v>140.4</v>
      </c>
    </row>
    <row r="209" s="24" customFormat="1" ht="27" customHeight="1" spans="1:21">
      <c r="A209" s="38">
        <v>204</v>
      </c>
      <c r="B209" s="38" t="s">
        <v>2221</v>
      </c>
      <c r="C209" s="39">
        <v>45209</v>
      </c>
      <c r="D209" s="39">
        <v>45231</v>
      </c>
      <c r="E209" s="38" t="s">
        <v>1868</v>
      </c>
      <c r="F209" s="40" t="s">
        <v>1803</v>
      </c>
      <c r="G209" s="36">
        <v>3</v>
      </c>
      <c r="H209" s="37">
        <v>400</v>
      </c>
      <c r="I209" s="45">
        <f t="shared" si="36"/>
        <v>1200</v>
      </c>
      <c r="J209" s="38">
        <v>6.5</v>
      </c>
      <c r="K209" s="45">
        <f t="shared" si="37"/>
        <v>78</v>
      </c>
      <c r="L209" s="46">
        <v>7.8</v>
      </c>
      <c r="M209" s="47">
        <f t="shared" si="34"/>
        <v>35.1</v>
      </c>
      <c r="N209" s="47">
        <f t="shared" si="35"/>
        <v>19.5</v>
      </c>
      <c r="O209" s="45">
        <f t="shared" si="38"/>
        <v>15.6</v>
      </c>
      <c r="P209" s="46">
        <f t="shared" si="39"/>
        <v>70.2</v>
      </c>
      <c r="Q209" s="46"/>
      <c r="R209" s="46">
        <v>35.1</v>
      </c>
      <c r="S209" s="46">
        <v>19.5</v>
      </c>
      <c r="T209" s="46">
        <v>15.6</v>
      </c>
      <c r="U209" s="46">
        <v>70.2</v>
      </c>
    </row>
    <row r="210" s="24" customFormat="1" ht="27" customHeight="1" spans="1:21">
      <c r="A210" s="38">
        <v>205</v>
      </c>
      <c r="B210" s="38" t="s">
        <v>2222</v>
      </c>
      <c r="C210" s="39">
        <v>45209</v>
      </c>
      <c r="D210" s="39">
        <v>45231</v>
      </c>
      <c r="E210" s="38" t="s">
        <v>1868</v>
      </c>
      <c r="F210" s="40" t="s">
        <v>1803</v>
      </c>
      <c r="G210" s="36">
        <v>2.5</v>
      </c>
      <c r="H210" s="37">
        <v>400</v>
      </c>
      <c r="I210" s="45">
        <f t="shared" si="36"/>
        <v>1000</v>
      </c>
      <c r="J210" s="38">
        <v>6.5</v>
      </c>
      <c r="K210" s="45">
        <f t="shared" si="37"/>
        <v>65</v>
      </c>
      <c r="L210" s="46">
        <v>6.5</v>
      </c>
      <c r="M210" s="47">
        <f t="shared" si="34"/>
        <v>29.25</v>
      </c>
      <c r="N210" s="47">
        <f t="shared" si="35"/>
        <v>16.25</v>
      </c>
      <c r="O210" s="45">
        <f t="shared" si="38"/>
        <v>13</v>
      </c>
      <c r="P210" s="46">
        <f t="shared" si="39"/>
        <v>58.5</v>
      </c>
      <c r="Q210" s="46"/>
      <c r="R210" s="46">
        <v>29.25</v>
      </c>
      <c r="S210" s="46">
        <v>16.25</v>
      </c>
      <c r="T210" s="46">
        <v>13</v>
      </c>
      <c r="U210" s="46">
        <v>58.5</v>
      </c>
    </row>
    <row r="211" s="24" customFormat="1" ht="27" customHeight="1" spans="1:21">
      <c r="A211" s="38">
        <v>206</v>
      </c>
      <c r="B211" s="38" t="s">
        <v>2223</v>
      </c>
      <c r="C211" s="39">
        <v>45209</v>
      </c>
      <c r="D211" s="39">
        <v>45231</v>
      </c>
      <c r="E211" s="38" t="s">
        <v>1868</v>
      </c>
      <c r="F211" s="40" t="s">
        <v>1803</v>
      </c>
      <c r="G211" s="36">
        <v>7.2</v>
      </c>
      <c r="H211" s="37">
        <v>400</v>
      </c>
      <c r="I211" s="45">
        <f t="shared" si="36"/>
        <v>2880</v>
      </c>
      <c r="J211" s="38">
        <v>6.5</v>
      </c>
      <c r="K211" s="45">
        <f t="shared" si="37"/>
        <v>187.2</v>
      </c>
      <c r="L211" s="46">
        <v>18.72</v>
      </c>
      <c r="M211" s="47">
        <f t="shared" si="34"/>
        <v>84.24</v>
      </c>
      <c r="N211" s="47">
        <f t="shared" si="35"/>
        <v>46.8</v>
      </c>
      <c r="O211" s="45">
        <f t="shared" si="38"/>
        <v>37.44</v>
      </c>
      <c r="P211" s="46">
        <f t="shared" si="39"/>
        <v>168.48</v>
      </c>
      <c r="Q211" s="46"/>
      <c r="R211" s="46">
        <v>84.24</v>
      </c>
      <c r="S211" s="46">
        <v>46.8</v>
      </c>
      <c r="T211" s="46">
        <v>37.44</v>
      </c>
      <c r="U211" s="46">
        <v>168.48</v>
      </c>
    </row>
    <row r="212" s="24" customFormat="1" ht="27" customHeight="1" spans="1:21">
      <c r="A212" s="38">
        <v>207</v>
      </c>
      <c r="B212" s="38" t="s">
        <v>2224</v>
      </c>
      <c r="C212" s="39">
        <v>45209</v>
      </c>
      <c r="D212" s="39">
        <v>45231</v>
      </c>
      <c r="E212" s="38" t="s">
        <v>1868</v>
      </c>
      <c r="F212" s="40" t="s">
        <v>1803</v>
      </c>
      <c r="G212" s="36">
        <v>3</v>
      </c>
      <c r="H212" s="37">
        <v>400</v>
      </c>
      <c r="I212" s="45">
        <f t="shared" si="36"/>
        <v>1200</v>
      </c>
      <c r="J212" s="38">
        <v>6.5</v>
      </c>
      <c r="K212" s="45">
        <f t="shared" si="37"/>
        <v>78</v>
      </c>
      <c r="L212" s="46">
        <v>7.8</v>
      </c>
      <c r="M212" s="47">
        <f t="shared" si="34"/>
        <v>35.1</v>
      </c>
      <c r="N212" s="47">
        <f t="shared" si="35"/>
        <v>19.5</v>
      </c>
      <c r="O212" s="45">
        <f t="shared" si="38"/>
        <v>15.6</v>
      </c>
      <c r="P212" s="46">
        <f t="shared" si="39"/>
        <v>70.2</v>
      </c>
      <c r="Q212" s="46"/>
      <c r="R212" s="46">
        <v>35.1</v>
      </c>
      <c r="S212" s="46">
        <v>19.5</v>
      </c>
      <c r="T212" s="46">
        <v>15.6</v>
      </c>
      <c r="U212" s="46">
        <v>70.2</v>
      </c>
    </row>
    <row r="213" s="24" customFormat="1" ht="27" customHeight="1" spans="1:21">
      <c r="A213" s="38">
        <v>208</v>
      </c>
      <c r="B213" s="38" t="s">
        <v>2225</v>
      </c>
      <c r="C213" s="39">
        <v>45209</v>
      </c>
      <c r="D213" s="39">
        <v>45231</v>
      </c>
      <c r="E213" s="38" t="s">
        <v>1868</v>
      </c>
      <c r="F213" s="40" t="s">
        <v>1803</v>
      </c>
      <c r="G213" s="36">
        <v>3</v>
      </c>
      <c r="H213" s="37">
        <v>400</v>
      </c>
      <c r="I213" s="45">
        <f t="shared" si="36"/>
        <v>1200</v>
      </c>
      <c r="J213" s="38">
        <v>6.5</v>
      </c>
      <c r="K213" s="45">
        <f t="shared" si="37"/>
        <v>78</v>
      </c>
      <c r="L213" s="46">
        <v>7.8</v>
      </c>
      <c r="M213" s="47">
        <f t="shared" si="34"/>
        <v>35.1</v>
      </c>
      <c r="N213" s="47">
        <f t="shared" si="35"/>
        <v>19.5</v>
      </c>
      <c r="O213" s="45">
        <f t="shared" si="38"/>
        <v>15.6</v>
      </c>
      <c r="P213" s="46">
        <f t="shared" si="39"/>
        <v>70.2</v>
      </c>
      <c r="Q213" s="46"/>
      <c r="R213" s="46">
        <v>35.1</v>
      </c>
      <c r="S213" s="46">
        <v>19.5</v>
      </c>
      <c r="T213" s="46">
        <v>15.6</v>
      </c>
      <c r="U213" s="46">
        <v>70.2</v>
      </c>
    </row>
    <row r="214" s="24" customFormat="1" ht="27" customHeight="1" spans="1:21">
      <c r="A214" s="38">
        <v>209</v>
      </c>
      <c r="B214" s="38" t="s">
        <v>2226</v>
      </c>
      <c r="C214" s="39">
        <v>45209</v>
      </c>
      <c r="D214" s="39">
        <v>45231</v>
      </c>
      <c r="E214" s="38" t="s">
        <v>1868</v>
      </c>
      <c r="F214" s="40" t="s">
        <v>1803</v>
      </c>
      <c r="G214" s="36">
        <v>2</v>
      </c>
      <c r="H214" s="37">
        <v>400</v>
      </c>
      <c r="I214" s="45">
        <f t="shared" si="36"/>
        <v>800</v>
      </c>
      <c r="J214" s="38">
        <v>6.5</v>
      </c>
      <c r="K214" s="45">
        <f t="shared" si="37"/>
        <v>52</v>
      </c>
      <c r="L214" s="46">
        <v>5.2</v>
      </c>
      <c r="M214" s="47">
        <f t="shared" si="34"/>
        <v>23.4</v>
      </c>
      <c r="N214" s="47">
        <f t="shared" si="35"/>
        <v>13</v>
      </c>
      <c r="O214" s="45">
        <f t="shared" si="38"/>
        <v>10.4</v>
      </c>
      <c r="P214" s="46">
        <f t="shared" si="39"/>
        <v>46.8</v>
      </c>
      <c r="Q214" s="46"/>
      <c r="R214" s="46">
        <v>23.4</v>
      </c>
      <c r="S214" s="46">
        <v>13</v>
      </c>
      <c r="T214" s="46">
        <v>10.4</v>
      </c>
      <c r="U214" s="46">
        <v>46.8</v>
      </c>
    </row>
    <row r="215" s="24" customFormat="1" ht="27" customHeight="1" spans="1:21">
      <c r="A215" s="38">
        <v>210</v>
      </c>
      <c r="B215" s="38" t="s">
        <v>2227</v>
      </c>
      <c r="C215" s="39">
        <v>45209</v>
      </c>
      <c r="D215" s="39">
        <v>45231</v>
      </c>
      <c r="E215" s="38" t="s">
        <v>1868</v>
      </c>
      <c r="F215" s="40" t="s">
        <v>1803</v>
      </c>
      <c r="G215" s="36">
        <v>3.7</v>
      </c>
      <c r="H215" s="37">
        <v>400</v>
      </c>
      <c r="I215" s="45">
        <f t="shared" si="36"/>
        <v>1480</v>
      </c>
      <c r="J215" s="38">
        <v>6.5</v>
      </c>
      <c r="K215" s="45">
        <f t="shared" si="37"/>
        <v>96.2</v>
      </c>
      <c r="L215" s="46">
        <v>9.62</v>
      </c>
      <c r="M215" s="47">
        <f t="shared" si="34"/>
        <v>43.29</v>
      </c>
      <c r="N215" s="47">
        <f t="shared" si="35"/>
        <v>24.05</v>
      </c>
      <c r="O215" s="45">
        <f t="shared" si="38"/>
        <v>19.24</v>
      </c>
      <c r="P215" s="46">
        <f t="shared" si="39"/>
        <v>86.58</v>
      </c>
      <c r="Q215" s="46"/>
      <c r="R215" s="46">
        <v>43.29</v>
      </c>
      <c r="S215" s="46">
        <v>24.05</v>
      </c>
      <c r="T215" s="46">
        <v>19.24</v>
      </c>
      <c r="U215" s="46">
        <v>86.58</v>
      </c>
    </row>
    <row r="216" s="24" customFormat="1" ht="27" customHeight="1" spans="1:21">
      <c r="A216" s="38">
        <v>211</v>
      </c>
      <c r="B216" s="38" t="s">
        <v>2228</v>
      </c>
      <c r="C216" s="39">
        <v>45209</v>
      </c>
      <c r="D216" s="39">
        <v>45231</v>
      </c>
      <c r="E216" s="38" t="s">
        <v>1868</v>
      </c>
      <c r="F216" s="40" t="s">
        <v>1803</v>
      </c>
      <c r="G216" s="36">
        <v>4</v>
      </c>
      <c r="H216" s="37">
        <v>400</v>
      </c>
      <c r="I216" s="45">
        <f t="shared" si="36"/>
        <v>1600</v>
      </c>
      <c r="J216" s="38">
        <v>6.5</v>
      </c>
      <c r="K216" s="45">
        <f t="shared" si="37"/>
        <v>104</v>
      </c>
      <c r="L216" s="46">
        <v>10.4</v>
      </c>
      <c r="M216" s="47">
        <f t="shared" si="34"/>
        <v>46.8</v>
      </c>
      <c r="N216" s="47">
        <f t="shared" si="35"/>
        <v>26</v>
      </c>
      <c r="O216" s="45">
        <f t="shared" si="38"/>
        <v>20.8</v>
      </c>
      <c r="P216" s="46">
        <f t="shared" si="39"/>
        <v>93.6</v>
      </c>
      <c r="Q216" s="46"/>
      <c r="R216" s="46">
        <v>46.8</v>
      </c>
      <c r="S216" s="46">
        <v>26</v>
      </c>
      <c r="T216" s="46">
        <v>20.8</v>
      </c>
      <c r="U216" s="46">
        <v>93.6</v>
      </c>
    </row>
    <row r="217" s="24" customFormat="1" ht="27" customHeight="1" spans="1:21">
      <c r="A217" s="38">
        <v>212</v>
      </c>
      <c r="B217" s="38" t="s">
        <v>2229</v>
      </c>
      <c r="C217" s="39">
        <v>45209</v>
      </c>
      <c r="D217" s="39">
        <v>45231</v>
      </c>
      <c r="E217" s="38" t="s">
        <v>1868</v>
      </c>
      <c r="F217" s="40" t="s">
        <v>1803</v>
      </c>
      <c r="G217" s="36">
        <v>2.57</v>
      </c>
      <c r="H217" s="37">
        <v>400</v>
      </c>
      <c r="I217" s="45">
        <f t="shared" si="36"/>
        <v>1028</v>
      </c>
      <c r="J217" s="38">
        <v>6.5</v>
      </c>
      <c r="K217" s="45">
        <f t="shared" si="37"/>
        <v>66.82</v>
      </c>
      <c r="L217" s="46">
        <v>6.682</v>
      </c>
      <c r="M217" s="47">
        <f t="shared" si="34"/>
        <v>30.069</v>
      </c>
      <c r="N217" s="47">
        <f t="shared" si="35"/>
        <v>16.705</v>
      </c>
      <c r="O217" s="45">
        <f t="shared" si="38"/>
        <v>13.364</v>
      </c>
      <c r="P217" s="46">
        <f t="shared" si="39"/>
        <v>60.138</v>
      </c>
      <c r="Q217" s="46"/>
      <c r="R217" s="46">
        <v>30.069</v>
      </c>
      <c r="S217" s="46">
        <v>16.705</v>
      </c>
      <c r="T217" s="46">
        <v>13.364</v>
      </c>
      <c r="U217" s="46">
        <v>60.138</v>
      </c>
    </row>
    <row r="218" s="24" customFormat="1" ht="27" customHeight="1" spans="1:21">
      <c r="A218" s="38">
        <v>213</v>
      </c>
      <c r="B218" s="38" t="s">
        <v>2230</v>
      </c>
      <c r="C218" s="39">
        <v>45209</v>
      </c>
      <c r="D218" s="39">
        <v>45231</v>
      </c>
      <c r="E218" s="38" t="s">
        <v>1868</v>
      </c>
      <c r="F218" s="40" t="s">
        <v>1803</v>
      </c>
      <c r="G218" s="36">
        <v>3</v>
      </c>
      <c r="H218" s="37">
        <v>400</v>
      </c>
      <c r="I218" s="45">
        <f t="shared" si="36"/>
        <v>1200</v>
      </c>
      <c r="J218" s="38">
        <v>6.5</v>
      </c>
      <c r="K218" s="45">
        <f t="shared" si="37"/>
        <v>78</v>
      </c>
      <c r="L218" s="46">
        <v>7.8</v>
      </c>
      <c r="M218" s="47">
        <f t="shared" si="34"/>
        <v>35.1</v>
      </c>
      <c r="N218" s="47">
        <f t="shared" si="35"/>
        <v>19.5</v>
      </c>
      <c r="O218" s="45">
        <f t="shared" si="38"/>
        <v>15.6</v>
      </c>
      <c r="P218" s="46">
        <f t="shared" si="39"/>
        <v>70.2</v>
      </c>
      <c r="Q218" s="46"/>
      <c r="R218" s="46">
        <v>35.1</v>
      </c>
      <c r="S218" s="46">
        <v>19.5</v>
      </c>
      <c r="T218" s="46">
        <v>15.6</v>
      </c>
      <c r="U218" s="46">
        <v>70.2</v>
      </c>
    </row>
    <row r="219" s="24" customFormat="1" ht="27" customHeight="1" spans="1:21">
      <c r="A219" s="38">
        <v>214</v>
      </c>
      <c r="B219" s="38" t="s">
        <v>1954</v>
      </c>
      <c r="C219" s="39">
        <v>45209</v>
      </c>
      <c r="D219" s="39">
        <v>45231</v>
      </c>
      <c r="E219" s="38" t="s">
        <v>1868</v>
      </c>
      <c r="F219" s="40" t="s">
        <v>1803</v>
      </c>
      <c r="G219" s="36">
        <v>4.8</v>
      </c>
      <c r="H219" s="37">
        <v>400</v>
      </c>
      <c r="I219" s="45">
        <f t="shared" si="36"/>
        <v>1920</v>
      </c>
      <c r="J219" s="38">
        <v>6.5</v>
      </c>
      <c r="K219" s="45">
        <f t="shared" si="37"/>
        <v>124.8</v>
      </c>
      <c r="L219" s="46">
        <v>12.48</v>
      </c>
      <c r="M219" s="47">
        <f t="shared" si="34"/>
        <v>56.16</v>
      </c>
      <c r="N219" s="47">
        <f t="shared" si="35"/>
        <v>31.2</v>
      </c>
      <c r="O219" s="45">
        <f t="shared" si="38"/>
        <v>24.96</v>
      </c>
      <c r="P219" s="46">
        <f t="shared" si="39"/>
        <v>112.32</v>
      </c>
      <c r="Q219" s="46"/>
      <c r="R219" s="46">
        <v>56.16</v>
      </c>
      <c r="S219" s="46">
        <v>31.2</v>
      </c>
      <c r="T219" s="46">
        <v>24.96</v>
      </c>
      <c r="U219" s="46">
        <v>112.32</v>
      </c>
    </row>
    <row r="220" s="24" customFormat="1" ht="27" customHeight="1" spans="1:21">
      <c r="A220" s="38">
        <v>215</v>
      </c>
      <c r="B220" s="38" t="s">
        <v>843</v>
      </c>
      <c r="C220" s="39">
        <v>45209</v>
      </c>
      <c r="D220" s="39">
        <v>45231</v>
      </c>
      <c r="E220" s="38" t="s">
        <v>1868</v>
      </c>
      <c r="F220" s="40" t="s">
        <v>1803</v>
      </c>
      <c r="G220" s="36">
        <v>1</v>
      </c>
      <c r="H220" s="37">
        <v>400</v>
      </c>
      <c r="I220" s="45">
        <f t="shared" si="36"/>
        <v>400</v>
      </c>
      <c r="J220" s="38">
        <v>6.5</v>
      </c>
      <c r="K220" s="45">
        <f t="shared" si="37"/>
        <v>26</v>
      </c>
      <c r="L220" s="46">
        <v>2.6</v>
      </c>
      <c r="M220" s="47">
        <f t="shared" si="34"/>
        <v>11.7</v>
      </c>
      <c r="N220" s="47">
        <f t="shared" si="35"/>
        <v>6.5</v>
      </c>
      <c r="O220" s="45">
        <f t="shared" si="38"/>
        <v>5.2</v>
      </c>
      <c r="P220" s="46">
        <f t="shared" si="39"/>
        <v>23.4</v>
      </c>
      <c r="Q220" s="46"/>
      <c r="R220" s="46">
        <v>11.7</v>
      </c>
      <c r="S220" s="46">
        <v>6.5</v>
      </c>
      <c r="T220" s="46">
        <v>5.2</v>
      </c>
      <c r="U220" s="46">
        <v>23.4</v>
      </c>
    </row>
    <row r="221" s="24" customFormat="1" ht="27" customHeight="1" spans="1:21">
      <c r="A221" s="38">
        <v>216</v>
      </c>
      <c r="B221" s="38" t="s">
        <v>2231</v>
      </c>
      <c r="C221" s="39">
        <v>45209</v>
      </c>
      <c r="D221" s="39">
        <v>45231</v>
      </c>
      <c r="E221" s="38" t="s">
        <v>1868</v>
      </c>
      <c r="F221" s="40" t="s">
        <v>1803</v>
      </c>
      <c r="G221" s="36">
        <v>2</v>
      </c>
      <c r="H221" s="37">
        <v>400</v>
      </c>
      <c r="I221" s="45">
        <f t="shared" si="36"/>
        <v>800</v>
      </c>
      <c r="J221" s="38">
        <v>6.5</v>
      </c>
      <c r="K221" s="45">
        <f t="shared" si="37"/>
        <v>52</v>
      </c>
      <c r="L221" s="46">
        <v>5.2</v>
      </c>
      <c r="M221" s="47">
        <f t="shared" si="34"/>
        <v>23.4</v>
      </c>
      <c r="N221" s="47">
        <f t="shared" si="35"/>
        <v>13</v>
      </c>
      <c r="O221" s="45">
        <f t="shared" si="38"/>
        <v>10.4</v>
      </c>
      <c r="P221" s="46">
        <f t="shared" si="39"/>
        <v>46.8</v>
      </c>
      <c r="Q221" s="46"/>
      <c r="R221" s="46">
        <v>23.4</v>
      </c>
      <c r="S221" s="46">
        <v>13</v>
      </c>
      <c r="T221" s="46">
        <v>10.4</v>
      </c>
      <c r="U221" s="46">
        <v>46.8</v>
      </c>
    </row>
    <row r="222" s="24" customFormat="1" ht="27" customHeight="1" spans="1:21">
      <c r="A222" s="38">
        <v>217</v>
      </c>
      <c r="B222" s="38" t="s">
        <v>2232</v>
      </c>
      <c r="C222" s="39">
        <v>45209</v>
      </c>
      <c r="D222" s="39">
        <v>45231</v>
      </c>
      <c r="E222" s="38" t="s">
        <v>1868</v>
      </c>
      <c r="F222" s="40" t="s">
        <v>1803</v>
      </c>
      <c r="G222" s="36">
        <v>2</v>
      </c>
      <c r="H222" s="37">
        <v>400</v>
      </c>
      <c r="I222" s="45">
        <f t="shared" si="36"/>
        <v>800</v>
      </c>
      <c r="J222" s="38">
        <v>6.5</v>
      </c>
      <c r="K222" s="45">
        <f t="shared" si="37"/>
        <v>52</v>
      </c>
      <c r="L222" s="46">
        <v>5.2</v>
      </c>
      <c r="M222" s="47">
        <f t="shared" si="34"/>
        <v>23.4</v>
      </c>
      <c r="N222" s="47">
        <f t="shared" si="35"/>
        <v>13</v>
      </c>
      <c r="O222" s="45">
        <f t="shared" si="38"/>
        <v>10.4</v>
      </c>
      <c r="P222" s="46">
        <f t="shared" si="39"/>
        <v>46.8</v>
      </c>
      <c r="Q222" s="46"/>
      <c r="R222" s="46">
        <v>23.4</v>
      </c>
      <c r="S222" s="46">
        <v>13</v>
      </c>
      <c r="T222" s="46">
        <v>10.4</v>
      </c>
      <c r="U222" s="46">
        <v>46.8</v>
      </c>
    </row>
    <row r="223" s="24" customFormat="1" ht="27" customHeight="1" spans="1:21">
      <c r="A223" s="38">
        <v>218</v>
      </c>
      <c r="B223" s="38" t="s">
        <v>2233</v>
      </c>
      <c r="C223" s="39">
        <v>45209</v>
      </c>
      <c r="D223" s="39">
        <v>45231</v>
      </c>
      <c r="E223" s="38" t="s">
        <v>1868</v>
      </c>
      <c r="F223" s="40" t="s">
        <v>1803</v>
      </c>
      <c r="G223" s="36">
        <v>5</v>
      </c>
      <c r="H223" s="37">
        <v>400</v>
      </c>
      <c r="I223" s="45">
        <f t="shared" si="36"/>
        <v>2000</v>
      </c>
      <c r="J223" s="38">
        <v>6.5</v>
      </c>
      <c r="K223" s="45">
        <f t="shared" si="37"/>
        <v>130</v>
      </c>
      <c r="L223" s="46">
        <v>13</v>
      </c>
      <c r="M223" s="47">
        <f t="shared" si="34"/>
        <v>58.5</v>
      </c>
      <c r="N223" s="47">
        <f t="shared" si="35"/>
        <v>32.5</v>
      </c>
      <c r="O223" s="45">
        <f t="shared" si="38"/>
        <v>26</v>
      </c>
      <c r="P223" s="46">
        <f t="shared" si="39"/>
        <v>117</v>
      </c>
      <c r="Q223" s="46"/>
      <c r="R223" s="46">
        <v>58.5</v>
      </c>
      <c r="S223" s="46">
        <v>32.5</v>
      </c>
      <c r="T223" s="46">
        <v>26</v>
      </c>
      <c r="U223" s="46">
        <v>117</v>
      </c>
    </row>
    <row r="224" s="24" customFormat="1" ht="27" customHeight="1" spans="1:21">
      <c r="A224" s="38">
        <v>219</v>
      </c>
      <c r="B224" s="38" t="s">
        <v>2234</v>
      </c>
      <c r="C224" s="39">
        <v>45209</v>
      </c>
      <c r="D224" s="39">
        <v>45231</v>
      </c>
      <c r="E224" s="38" t="s">
        <v>1868</v>
      </c>
      <c r="F224" s="40" t="s">
        <v>1803</v>
      </c>
      <c r="G224" s="36">
        <v>5.57</v>
      </c>
      <c r="H224" s="37">
        <v>400</v>
      </c>
      <c r="I224" s="45">
        <f t="shared" si="36"/>
        <v>2228</v>
      </c>
      <c r="J224" s="38">
        <v>6.5</v>
      </c>
      <c r="K224" s="45">
        <f t="shared" si="37"/>
        <v>144.82</v>
      </c>
      <c r="L224" s="46">
        <v>14.49</v>
      </c>
      <c r="M224" s="47">
        <f t="shared" si="34"/>
        <v>65.169</v>
      </c>
      <c r="N224" s="47">
        <f t="shared" si="35"/>
        <v>36.205</v>
      </c>
      <c r="O224" s="45">
        <f t="shared" si="38"/>
        <v>28.964</v>
      </c>
      <c r="P224" s="46">
        <f t="shared" si="39"/>
        <v>130.338</v>
      </c>
      <c r="Q224" s="46"/>
      <c r="R224" s="46">
        <v>65.169</v>
      </c>
      <c r="S224" s="46">
        <v>36.205</v>
      </c>
      <c r="T224" s="46">
        <v>28.964</v>
      </c>
      <c r="U224" s="46">
        <v>130.338</v>
      </c>
    </row>
    <row r="225" s="24" customFormat="1" ht="27" customHeight="1" spans="1:21">
      <c r="A225" s="38">
        <v>220</v>
      </c>
      <c r="B225" s="38" t="s">
        <v>2235</v>
      </c>
      <c r="C225" s="39">
        <v>45209</v>
      </c>
      <c r="D225" s="39">
        <v>45231</v>
      </c>
      <c r="E225" s="38" t="s">
        <v>1868</v>
      </c>
      <c r="F225" s="40" t="s">
        <v>1803</v>
      </c>
      <c r="G225" s="36">
        <v>3.6</v>
      </c>
      <c r="H225" s="37">
        <v>400</v>
      </c>
      <c r="I225" s="45">
        <f t="shared" si="36"/>
        <v>1440</v>
      </c>
      <c r="J225" s="38">
        <v>6.5</v>
      </c>
      <c r="K225" s="45">
        <f t="shared" si="37"/>
        <v>93.6</v>
      </c>
      <c r="L225" s="46">
        <v>9.36</v>
      </c>
      <c r="M225" s="47">
        <f t="shared" si="34"/>
        <v>42.12</v>
      </c>
      <c r="N225" s="47">
        <f t="shared" si="35"/>
        <v>23.4</v>
      </c>
      <c r="O225" s="45">
        <f t="shared" si="38"/>
        <v>18.72</v>
      </c>
      <c r="P225" s="46">
        <f t="shared" si="39"/>
        <v>84.24</v>
      </c>
      <c r="Q225" s="46"/>
      <c r="R225" s="46">
        <v>42.12</v>
      </c>
      <c r="S225" s="46">
        <v>23.4</v>
      </c>
      <c r="T225" s="46">
        <v>18.72</v>
      </c>
      <c r="U225" s="46">
        <v>84.24</v>
      </c>
    </row>
    <row r="226" s="24" customFormat="1" ht="27" customHeight="1" spans="1:21">
      <c r="A226" s="38">
        <v>221</v>
      </c>
      <c r="B226" s="38" t="s">
        <v>2236</v>
      </c>
      <c r="C226" s="39">
        <v>45209</v>
      </c>
      <c r="D226" s="39">
        <v>45231</v>
      </c>
      <c r="E226" s="38" t="s">
        <v>1868</v>
      </c>
      <c r="F226" s="40" t="s">
        <v>1803</v>
      </c>
      <c r="G226" s="36">
        <v>3</v>
      </c>
      <c r="H226" s="37">
        <v>400</v>
      </c>
      <c r="I226" s="45">
        <f t="shared" si="36"/>
        <v>1200</v>
      </c>
      <c r="J226" s="38">
        <v>6.5</v>
      </c>
      <c r="K226" s="45">
        <f t="shared" si="37"/>
        <v>78</v>
      </c>
      <c r="L226" s="46">
        <v>7.8</v>
      </c>
      <c r="M226" s="47">
        <f t="shared" si="34"/>
        <v>35.1</v>
      </c>
      <c r="N226" s="47">
        <f t="shared" si="35"/>
        <v>19.5</v>
      </c>
      <c r="O226" s="45">
        <f t="shared" si="38"/>
        <v>15.6</v>
      </c>
      <c r="P226" s="46">
        <f t="shared" si="39"/>
        <v>70.2</v>
      </c>
      <c r="Q226" s="46"/>
      <c r="R226" s="46">
        <v>35.1</v>
      </c>
      <c r="S226" s="46">
        <v>19.5</v>
      </c>
      <c r="T226" s="46">
        <v>15.6</v>
      </c>
      <c r="U226" s="46">
        <v>70.2</v>
      </c>
    </row>
    <row r="227" s="24" customFormat="1" ht="27" customHeight="1" spans="1:21">
      <c r="A227" s="38">
        <v>222</v>
      </c>
      <c r="B227" s="38" t="s">
        <v>1845</v>
      </c>
      <c r="C227" s="39">
        <v>45209</v>
      </c>
      <c r="D227" s="39">
        <v>45231</v>
      </c>
      <c r="E227" s="38" t="s">
        <v>1868</v>
      </c>
      <c r="F227" s="40" t="s">
        <v>1803</v>
      </c>
      <c r="G227" s="36">
        <v>0.83</v>
      </c>
      <c r="H227" s="37">
        <v>400</v>
      </c>
      <c r="I227" s="45">
        <f t="shared" si="36"/>
        <v>332</v>
      </c>
      <c r="J227" s="38">
        <v>6.5</v>
      </c>
      <c r="K227" s="45">
        <f t="shared" si="37"/>
        <v>21.58</v>
      </c>
      <c r="L227" s="46">
        <v>2.158</v>
      </c>
      <c r="M227" s="47">
        <f t="shared" si="34"/>
        <v>9.711</v>
      </c>
      <c r="N227" s="47">
        <f t="shared" si="35"/>
        <v>5.395</v>
      </c>
      <c r="O227" s="45">
        <f t="shared" si="38"/>
        <v>4.316</v>
      </c>
      <c r="P227" s="46">
        <f t="shared" si="39"/>
        <v>19.422</v>
      </c>
      <c r="Q227" s="46"/>
      <c r="R227" s="46">
        <v>9.711</v>
      </c>
      <c r="S227" s="46">
        <v>5.395</v>
      </c>
      <c r="T227" s="46">
        <v>4.316</v>
      </c>
      <c r="U227" s="46">
        <v>19.422</v>
      </c>
    </row>
    <row r="228" s="24" customFormat="1" ht="27" customHeight="1" spans="1:21">
      <c r="A228" s="38">
        <v>223</v>
      </c>
      <c r="B228" s="38" t="s">
        <v>2237</v>
      </c>
      <c r="C228" s="39">
        <v>45209</v>
      </c>
      <c r="D228" s="39">
        <v>45231</v>
      </c>
      <c r="E228" s="38" t="s">
        <v>1868</v>
      </c>
      <c r="F228" s="40" t="s">
        <v>1803</v>
      </c>
      <c r="G228" s="36">
        <v>5</v>
      </c>
      <c r="H228" s="37">
        <v>400</v>
      </c>
      <c r="I228" s="45">
        <f t="shared" si="36"/>
        <v>2000</v>
      </c>
      <c r="J228" s="38">
        <v>6.5</v>
      </c>
      <c r="K228" s="45">
        <f t="shared" si="37"/>
        <v>130</v>
      </c>
      <c r="L228" s="46">
        <v>13</v>
      </c>
      <c r="M228" s="47">
        <f t="shared" si="34"/>
        <v>58.5</v>
      </c>
      <c r="N228" s="47">
        <f t="shared" si="35"/>
        <v>32.5</v>
      </c>
      <c r="O228" s="45">
        <f t="shared" si="38"/>
        <v>26</v>
      </c>
      <c r="P228" s="46">
        <f t="shared" si="39"/>
        <v>117</v>
      </c>
      <c r="Q228" s="46"/>
      <c r="R228" s="46">
        <v>58.5</v>
      </c>
      <c r="S228" s="46">
        <v>32.5</v>
      </c>
      <c r="T228" s="46">
        <v>26</v>
      </c>
      <c r="U228" s="46">
        <v>117</v>
      </c>
    </row>
    <row r="229" s="24" customFormat="1" ht="27" customHeight="1" spans="1:21">
      <c r="A229" s="38">
        <v>224</v>
      </c>
      <c r="B229" s="38" t="s">
        <v>2238</v>
      </c>
      <c r="C229" s="39">
        <v>45209</v>
      </c>
      <c r="D229" s="39">
        <v>45231</v>
      </c>
      <c r="E229" s="38" t="s">
        <v>1868</v>
      </c>
      <c r="F229" s="40" t="s">
        <v>1803</v>
      </c>
      <c r="G229" s="36">
        <v>4</v>
      </c>
      <c r="H229" s="37">
        <v>400</v>
      </c>
      <c r="I229" s="45">
        <f t="shared" si="36"/>
        <v>1600</v>
      </c>
      <c r="J229" s="38">
        <v>6.5</v>
      </c>
      <c r="K229" s="45">
        <f t="shared" si="37"/>
        <v>104</v>
      </c>
      <c r="L229" s="46">
        <v>10.4</v>
      </c>
      <c r="M229" s="47">
        <f t="shared" si="34"/>
        <v>46.8</v>
      </c>
      <c r="N229" s="47">
        <f t="shared" si="35"/>
        <v>26</v>
      </c>
      <c r="O229" s="45">
        <f t="shared" si="38"/>
        <v>20.8</v>
      </c>
      <c r="P229" s="46">
        <f t="shared" si="39"/>
        <v>93.6</v>
      </c>
      <c r="Q229" s="46"/>
      <c r="R229" s="46">
        <v>46.8</v>
      </c>
      <c r="S229" s="46">
        <v>26</v>
      </c>
      <c r="T229" s="46">
        <v>20.8</v>
      </c>
      <c r="U229" s="46">
        <v>93.6</v>
      </c>
    </row>
    <row r="230" s="24" customFormat="1" ht="27" customHeight="1" spans="1:21">
      <c r="A230" s="38">
        <v>225</v>
      </c>
      <c r="B230" s="38" t="s">
        <v>2239</v>
      </c>
      <c r="C230" s="39">
        <v>45209</v>
      </c>
      <c r="D230" s="39">
        <v>45231</v>
      </c>
      <c r="E230" s="38" t="s">
        <v>1868</v>
      </c>
      <c r="F230" s="40" t="s">
        <v>1803</v>
      </c>
      <c r="G230" s="36">
        <v>2.5</v>
      </c>
      <c r="H230" s="37">
        <v>400</v>
      </c>
      <c r="I230" s="45">
        <f t="shared" si="36"/>
        <v>1000</v>
      </c>
      <c r="J230" s="38">
        <v>6.5</v>
      </c>
      <c r="K230" s="45">
        <f t="shared" si="37"/>
        <v>65</v>
      </c>
      <c r="L230" s="46">
        <v>6.5</v>
      </c>
      <c r="M230" s="47">
        <f t="shared" si="34"/>
        <v>29.25</v>
      </c>
      <c r="N230" s="47">
        <f t="shared" si="35"/>
        <v>16.25</v>
      </c>
      <c r="O230" s="45">
        <f t="shared" si="38"/>
        <v>13</v>
      </c>
      <c r="P230" s="46">
        <f t="shared" si="39"/>
        <v>58.5</v>
      </c>
      <c r="Q230" s="46"/>
      <c r="R230" s="46">
        <v>29.25</v>
      </c>
      <c r="S230" s="46">
        <v>16.25</v>
      </c>
      <c r="T230" s="46">
        <v>13</v>
      </c>
      <c r="U230" s="46">
        <v>58.5</v>
      </c>
    </row>
    <row r="231" s="24" customFormat="1" ht="27" customHeight="1" spans="1:21">
      <c r="A231" s="38">
        <v>226</v>
      </c>
      <c r="B231" s="38" t="s">
        <v>2240</v>
      </c>
      <c r="C231" s="39">
        <v>45209</v>
      </c>
      <c r="D231" s="39">
        <v>45231</v>
      </c>
      <c r="E231" s="38" t="s">
        <v>1868</v>
      </c>
      <c r="F231" s="40" t="s">
        <v>1803</v>
      </c>
      <c r="G231" s="36">
        <v>8</v>
      </c>
      <c r="H231" s="37">
        <v>400</v>
      </c>
      <c r="I231" s="45">
        <f t="shared" si="36"/>
        <v>3200</v>
      </c>
      <c r="J231" s="38">
        <v>6.5</v>
      </c>
      <c r="K231" s="45">
        <f t="shared" si="37"/>
        <v>208</v>
      </c>
      <c r="L231" s="46">
        <v>20.8</v>
      </c>
      <c r="M231" s="47">
        <f t="shared" si="34"/>
        <v>93.6</v>
      </c>
      <c r="N231" s="47">
        <f t="shared" si="35"/>
        <v>52</v>
      </c>
      <c r="O231" s="45">
        <f t="shared" si="38"/>
        <v>41.6</v>
      </c>
      <c r="P231" s="46">
        <f t="shared" si="39"/>
        <v>187.2</v>
      </c>
      <c r="Q231" s="46"/>
      <c r="R231" s="46">
        <v>93.6</v>
      </c>
      <c r="S231" s="46">
        <v>52</v>
      </c>
      <c r="T231" s="46">
        <v>41.6</v>
      </c>
      <c r="U231" s="46">
        <v>187.2</v>
      </c>
    </row>
    <row r="232" s="24" customFormat="1" ht="27" customHeight="1" spans="1:21">
      <c r="A232" s="38">
        <v>227</v>
      </c>
      <c r="B232" s="38" t="s">
        <v>2241</v>
      </c>
      <c r="C232" s="39">
        <v>45209</v>
      </c>
      <c r="D232" s="39">
        <v>45231</v>
      </c>
      <c r="E232" s="38" t="s">
        <v>1868</v>
      </c>
      <c r="F232" s="40" t="s">
        <v>1803</v>
      </c>
      <c r="G232" s="36">
        <v>6</v>
      </c>
      <c r="H232" s="37">
        <v>400</v>
      </c>
      <c r="I232" s="45">
        <f t="shared" si="36"/>
        <v>2400</v>
      </c>
      <c r="J232" s="38">
        <v>6.5</v>
      </c>
      <c r="K232" s="45">
        <f t="shared" si="37"/>
        <v>156</v>
      </c>
      <c r="L232" s="46">
        <v>15.6</v>
      </c>
      <c r="M232" s="47">
        <f t="shared" si="34"/>
        <v>70.2</v>
      </c>
      <c r="N232" s="47">
        <f t="shared" si="35"/>
        <v>39</v>
      </c>
      <c r="O232" s="45">
        <f t="shared" si="38"/>
        <v>31.2</v>
      </c>
      <c r="P232" s="46">
        <f t="shared" si="39"/>
        <v>140.4</v>
      </c>
      <c r="Q232" s="46"/>
      <c r="R232" s="46">
        <v>70.2</v>
      </c>
      <c r="S232" s="46">
        <v>39</v>
      </c>
      <c r="T232" s="46">
        <v>31.2</v>
      </c>
      <c r="U232" s="46">
        <v>140.4</v>
      </c>
    </row>
    <row r="233" s="24" customFormat="1" ht="27" customHeight="1" spans="1:21">
      <c r="A233" s="38">
        <v>228</v>
      </c>
      <c r="B233" s="38" t="s">
        <v>1828</v>
      </c>
      <c r="C233" s="39">
        <v>45209</v>
      </c>
      <c r="D233" s="39">
        <v>45231</v>
      </c>
      <c r="E233" s="38" t="s">
        <v>1868</v>
      </c>
      <c r="F233" s="40" t="s">
        <v>1803</v>
      </c>
      <c r="G233" s="36">
        <v>5</v>
      </c>
      <c r="H233" s="37">
        <v>400</v>
      </c>
      <c r="I233" s="45">
        <f t="shared" si="36"/>
        <v>2000</v>
      </c>
      <c r="J233" s="38">
        <v>6.5</v>
      </c>
      <c r="K233" s="45">
        <f t="shared" si="37"/>
        <v>130</v>
      </c>
      <c r="L233" s="46">
        <v>13</v>
      </c>
      <c r="M233" s="47">
        <f t="shared" si="34"/>
        <v>58.5</v>
      </c>
      <c r="N233" s="47">
        <f t="shared" si="35"/>
        <v>32.5</v>
      </c>
      <c r="O233" s="45">
        <f t="shared" si="38"/>
        <v>26</v>
      </c>
      <c r="P233" s="46">
        <f t="shared" si="39"/>
        <v>117</v>
      </c>
      <c r="Q233" s="46"/>
      <c r="R233" s="46">
        <v>58.5</v>
      </c>
      <c r="S233" s="46">
        <v>32.5</v>
      </c>
      <c r="T233" s="46">
        <v>26</v>
      </c>
      <c r="U233" s="46">
        <v>117</v>
      </c>
    </row>
    <row r="234" s="24" customFormat="1" ht="27" customHeight="1" spans="1:21">
      <c r="A234" s="38">
        <v>229</v>
      </c>
      <c r="B234" s="38" t="s">
        <v>2242</v>
      </c>
      <c r="C234" s="39">
        <v>45209</v>
      </c>
      <c r="D234" s="39">
        <v>45231</v>
      </c>
      <c r="E234" s="38" t="s">
        <v>1868</v>
      </c>
      <c r="F234" s="40" t="s">
        <v>1803</v>
      </c>
      <c r="G234" s="36">
        <v>4</v>
      </c>
      <c r="H234" s="37">
        <v>400</v>
      </c>
      <c r="I234" s="45">
        <f t="shared" si="36"/>
        <v>1600</v>
      </c>
      <c r="J234" s="38">
        <v>6.5</v>
      </c>
      <c r="K234" s="45">
        <f t="shared" si="37"/>
        <v>104</v>
      </c>
      <c r="L234" s="46">
        <v>10.4</v>
      </c>
      <c r="M234" s="47">
        <f t="shared" si="34"/>
        <v>46.8</v>
      </c>
      <c r="N234" s="47">
        <f t="shared" si="35"/>
        <v>26</v>
      </c>
      <c r="O234" s="45">
        <v>20.79</v>
      </c>
      <c r="P234" s="46">
        <f t="shared" si="39"/>
        <v>93.59</v>
      </c>
      <c r="Q234" s="46"/>
      <c r="R234" s="46">
        <v>46.8</v>
      </c>
      <c r="S234" s="46">
        <v>26</v>
      </c>
      <c r="T234" s="46">
        <v>20.79</v>
      </c>
      <c r="U234" s="46">
        <v>93.59</v>
      </c>
    </row>
    <row r="235" s="24" customFormat="1" ht="27" customHeight="1" spans="1:21">
      <c r="A235" s="38">
        <v>230</v>
      </c>
      <c r="B235" s="38" t="s">
        <v>2243</v>
      </c>
      <c r="C235" s="39">
        <v>45209</v>
      </c>
      <c r="D235" s="39">
        <v>45231</v>
      </c>
      <c r="E235" s="38" t="s">
        <v>1868</v>
      </c>
      <c r="F235" s="40" t="s">
        <v>1803</v>
      </c>
      <c r="G235" s="36">
        <v>4</v>
      </c>
      <c r="H235" s="37">
        <v>400</v>
      </c>
      <c r="I235" s="45">
        <f t="shared" si="36"/>
        <v>1600</v>
      </c>
      <c r="J235" s="38">
        <v>6.5</v>
      </c>
      <c r="K235" s="45">
        <f t="shared" si="37"/>
        <v>104</v>
      </c>
      <c r="L235" s="46">
        <v>10.4</v>
      </c>
      <c r="M235" s="47">
        <f t="shared" si="34"/>
        <v>46.8</v>
      </c>
      <c r="N235" s="47">
        <v>26.01</v>
      </c>
      <c r="O235" s="45">
        <v>20.79</v>
      </c>
      <c r="P235" s="46">
        <f t="shared" si="39"/>
        <v>93.6</v>
      </c>
      <c r="Q235" s="46"/>
      <c r="R235" s="46">
        <v>46.8</v>
      </c>
      <c r="S235" s="46">
        <v>26.01</v>
      </c>
      <c r="T235" s="46">
        <v>20.79</v>
      </c>
      <c r="U235" s="46">
        <v>93.6</v>
      </c>
    </row>
    <row r="236" s="24" customFormat="1" ht="26" customHeight="1" spans="1:21">
      <c r="A236" s="49" t="s">
        <v>2244</v>
      </c>
      <c r="B236" s="50"/>
      <c r="C236" s="50"/>
      <c r="D236" s="50"/>
      <c r="E236" s="50"/>
      <c r="F236" s="51"/>
      <c r="G236" s="36">
        <f>SUM(G6:G235)</f>
        <v>2140.34</v>
      </c>
      <c r="H236" s="37"/>
      <c r="I236" s="45">
        <f>SUM(I6:I235)</f>
        <v>856136</v>
      </c>
      <c r="J236" s="38"/>
      <c r="K236" s="45">
        <f t="shared" ref="K236:P236" si="40">SUM(K6:K235)</f>
        <v>55648.84</v>
      </c>
      <c r="L236" s="46">
        <f t="shared" si="40"/>
        <v>5564.892</v>
      </c>
      <c r="M236" s="45">
        <f t="shared" si="40"/>
        <v>25041.978</v>
      </c>
      <c r="N236" s="45">
        <f t="shared" si="40"/>
        <v>13912.22</v>
      </c>
      <c r="O236" s="45">
        <f t="shared" si="40"/>
        <v>11129.748</v>
      </c>
      <c r="P236" s="45">
        <f t="shared" si="40"/>
        <v>50083.946</v>
      </c>
      <c r="Q236" s="45"/>
      <c r="R236" s="45">
        <v>25041.978</v>
      </c>
      <c r="S236" s="45">
        <v>13912.22</v>
      </c>
      <c r="T236" s="45">
        <v>11129.748</v>
      </c>
      <c r="U236" s="45">
        <v>50083.946</v>
      </c>
    </row>
    <row r="1044937" s="25" customFormat="1" spans="7:21">
      <c r="G1044937" s="30"/>
      <c r="H1044937" s="29"/>
      <c r="J1044937" s="29"/>
      <c r="L1044937" s="30"/>
      <c r="P1044937" s="30"/>
      <c r="Q1044937" s="30"/>
      <c r="R1044937" s="30"/>
      <c r="S1044937" s="30"/>
      <c r="T1044937" s="30"/>
      <c r="U1044937" s="30"/>
    </row>
    <row r="1044938" s="25" customFormat="1" spans="7:21">
      <c r="G1044938" s="30"/>
      <c r="H1044938" s="29"/>
      <c r="J1044938" s="29"/>
      <c r="L1044938" s="30"/>
      <c r="P1044938" s="30"/>
      <c r="Q1044938" s="30"/>
      <c r="R1044938" s="30"/>
      <c r="S1044938" s="30"/>
      <c r="T1044938" s="30"/>
      <c r="U1044938" s="30"/>
    </row>
    <row r="1044939" s="25" customFormat="1" spans="7:21">
      <c r="G1044939" s="30"/>
      <c r="H1044939" s="29"/>
      <c r="J1044939" s="29"/>
      <c r="L1044939" s="30"/>
      <c r="P1044939" s="30"/>
      <c r="Q1044939" s="30"/>
      <c r="R1044939" s="30"/>
      <c r="S1044939" s="30"/>
      <c r="T1044939" s="30"/>
      <c r="U1044939" s="30"/>
    </row>
    <row r="1044940" s="25" customFormat="1" spans="7:21">
      <c r="G1044940" s="30"/>
      <c r="H1044940" s="29"/>
      <c r="J1044940" s="29"/>
      <c r="L1044940" s="30"/>
      <c r="P1044940" s="30"/>
      <c r="Q1044940" s="30"/>
      <c r="R1044940" s="30"/>
      <c r="S1044940" s="30"/>
      <c r="T1044940" s="30"/>
      <c r="U1044940" s="30"/>
    </row>
    <row r="1044941" s="25" customFormat="1" spans="7:21">
      <c r="G1044941" s="30"/>
      <c r="H1044941" s="29"/>
      <c r="J1044941" s="29"/>
      <c r="L1044941" s="30"/>
      <c r="P1044941" s="30"/>
      <c r="Q1044941" s="30"/>
      <c r="R1044941" s="30"/>
      <c r="S1044941" s="30"/>
      <c r="T1044941" s="30"/>
      <c r="U1044941" s="30"/>
    </row>
    <row r="1044942" s="25" customFormat="1" spans="7:21">
      <c r="G1044942" s="30"/>
      <c r="H1044942" s="29"/>
      <c r="J1044942" s="29"/>
      <c r="L1044942" s="30"/>
      <c r="P1044942" s="30"/>
      <c r="Q1044942" s="30"/>
      <c r="R1044942" s="30"/>
      <c r="S1044942" s="30"/>
      <c r="T1044942" s="30"/>
      <c r="U1044942" s="30"/>
    </row>
    <row r="1044943" s="25" customFormat="1" spans="7:21">
      <c r="G1044943" s="30"/>
      <c r="H1044943" s="29"/>
      <c r="J1044943" s="29"/>
      <c r="L1044943" s="30"/>
      <c r="P1044943" s="30"/>
      <c r="Q1044943" s="30"/>
      <c r="R1044943" s="30"/>
      <c r="S1044943" s="30"/>
      <c r="T1044943" s="30"/>
      <c r="U1044943" s="30"/>
    </row>
    <row r="1044944" s="25" customFormat="1" spans="7:21">
      <c r="G1044944" s="30"/>
      <c r="H1044944" s="29"/>
      <c r="J1044944" s="29"/>
      <c r="L1044944" s="30"/>
      <c r="P1044944" s="30"/>
      <c r="Q1044944" s="30"/>
      <c r="R1044944" s="30"/>
      <c r="S1044944" s="30"/>
      <c r="T1044944" s="30"/>
      <c r="U1044944" s="30"/>
    </row>
    <row r="1044945" s="25" customFormat="1" spans="7:21">
      <c r="G1044945" s="30"/>
      <c r="H1044945" s="29"/>
      <c r="J1044945" s="29"/>
      <c r="L1044945" s="30"/>
      <c r="P1044945" s="30"/>
      <c r="Q1044945" s="30"/>
      <c r="R1044945" s="30"/>
      <c r="S1044945" s="30"/>
      <c r="T1044945" s="30"/>
      <c r="U1044945" s="30"/>
    </row>
    <row r="1044946" s="25" customFormat="1" spans="7:21">
      <c r="G1044946" s="30"/>
      <c r="H1044946" s="29"/>
      <c r="J1044946" s="29"/>
      <c r="L1044946" s="30"/>
      <c r="P1044946" s="30"/>
      <c r="Q1044946" s="30"/>
      <c r="R1044946" s="30"/>
      <c r="S1044946" s="30"/>
      <c r="T1044946" s="30"/>
      <c r="U1044946" s="30"/>
    </row>
    <row r="1044947" s="25" customFormat="1" spans="7:21">
      <c r="G1044947" s="30"/>
      <c r="H1044947" s="29"/>
      <c r="J1044947" s="29"/>
      <c r="L1044947" s="30"/>
      <c r="P1044947" s="30"/>
      <c r="Q1044947" s="30"/>
      <c r="R1044947" s="30"/>
      <c r="S1044947" s="30"/>
      <c r="T1044947" s="30"/>
      <c r="U1044947" s="30"/>
    </row>
    <row r="1044948" s="25" customFormat="1" spans="7:21">
      <c r="G1044948" s="30"/>
      <c r="H1044948" s="29"/>
      <c r="J1044948" s="29"/>
      <c r="L1044948" s="30"/>
      <c r="P1044948" s="30"/>
      <c r="Q1044948" s="30"/>
      <c r="R1044948" s="30"/>
      <c r="S1044948" s="30"/>
      <c r="T1044948" s="30"/>
      <c r="U1044948" s="30"/>
    </row>
    <row r="1044949" s="25" customFormat="1" spans="7:21">
      <c r="G1044949" s="30"/>
      <c r="H1044949" s="29"/>
      <c r="J1044949" s="29"/>
      <c r="L1044949" s="30"/>
      <c r="P1044949" s="30"/>
      <c r="Q1044949" s="30"/>
      <c r="R1044949" s="30"/>
      <c r="S1044949" s="30"/>
      <c r="T1044949" s="30"/>
      <c r="U1044949" s="30"/>
    </row>
    <row r="1044950" s="25" customFormat="1" spans="7:21">
      <c r="G1044950" s="30"/>
      <c r="H1044950" s="29"/>
      <c r="J1044950" s="29"/>
      <c r="L1044950" s="30"/>
      <c r="P1044950" s="30"/>
      <c r="Q1044950" s="30"/>
      <c r="R1044950" s="30"/>
      <c r="S1044950" s="30"/>
      <c r="T1044950" s="30"/>
      <c r="U1044950" s="30"/>
    </row>
    <row r="1044951" s="25" customFormat="1" spans="7:21">
      <c r="G1044951" s="30"/>
      <c r="H1044951" s="29"/>
      <c r="J1044951" s="29"/>
      <c r="L1044951" s="30"/>
      <c r="P1044951" s="30"/>
      <c r="Q1044951" s="30"/>
      <c r="R1044951" s="30"/>
      <c r="S1044951" s="30"/>
      <c r="T1044951" s="30"/>
      <c r="U1044951" s="30"/>
    </row>
    <row r="1044952" s="25" customFormat="1" spans="7:21">
      <c r="G1044952" s="30"/>
      <c r="H1044952" s="29"/>
      <c r="J1044952" s="29"/>
      <c r="L1044952" s="30"/>
      <c r="P1044952" s="30"/>
      <c r="Q1044952" s="30"/>
      <c r="R1044952" s="30"/>
      <c r="S1044952" s="30"/>
      <c r="T1044952" s="30"/>
      <c r="U1044952" s="30"/>
    </row>
    <row r="1044953" s="25" customFormat="1" spans="7:21">
      <c r="G1044953" s="30"/>
      <c r="H1044953" s="29"/>
      <c r="J1044953" s="29"/>
      <c r="L1044953" s="30"/>
      <c r="P1044953" s="30"/>
      <c r="Q1044953" s="30"/>
      <c r="R1044953" s="30"/>
      <c r="S1044953" s="30"/>
      <c r="T1044953" s="30"/>
      <c r="U1044953" s="30"/>
    </row>
    <row r="1044954" s="25" customFormat="1" spans="7:21">
      <c r="G1044954" s="30"/>
      <c r="H1044954" s="29"/>
      <c r="J1044954" s="29"/>
      <c r="L1044954" s="30"/>
      <c r="P1044954" s="30"/>
      <c r="Q1044954" s="30"/>
      <c r="R1044954" s="30"/>
      <c r="S1044954" s="30"/>
      <c r="T1044954" s="30"/>
      <c r="U1044954" s="30"/>
    </row>
    <row r="1044955" s="25" customFormat="1" spans="7:21">
      <c r="G1044955" s="30"/>
      <c r="H1044955" s="29"/>
      <c r="J1044955" s="29"/>
      <c r="L1044955" s="30"/>
      <c r="P1044955" s="30"/>
      <c r="Q1044955" s="30"/>
      <c r="R1044955" s="30"/>
      <c r="S1044955" s="30"/>
      <c r="T1044955" s="30"/>
      <c r="U1044955" s="30"/>
    </row>
    <row r="1044956" s="25" customFormat="1" spans="7:21">
      <c r="G1044956" s="30"/>
      <c r="H1044956" s="29"/>
      <c r="J1044956" s="29"/>
      <c r="L1044956" s="30"/>
      <c r="P1044956" s="30"/>
      <c r="Q1044956" s="30"/>
      <c r="R1044956" s="30"/>
      <c r="S1044956" s="30"/>
      <c r="T1044956" s="30"/>
      <c r="U1044956" s="30"/>
    </row>
    <row r="1044957" s="25" customFormat="1" spans="7:21">
      <c r="G1044957" s="30"/>
      <c r="H1044957" s="29"/>
      <c r="J1044957" s="29"/>
      <c r="L1044957" s="30"/>
      <c r="P1044957" s="30"/>
      <c r="Q1044957" s="30"/>
      <c r="R1044957" s="30"/>
      <c r="S1044957" s="30"/>
      <c r="T1044957" s="30"/>
      <c r="U1044957" s="30"/>
    </row>
    <row r="1044958" s="25" customFormat="1" spans="7:21">
      <c r="G1044958" s="30"/>
      <c r="H1044958" s="29"/>
      <c r="J1044958" s="29"/>
      <c r="L1044958" s="30"/>
      <c r="P1044958" s="30"/>
      <c r="Q1044958" s="30"/>
      <c r="R1044958" s="30"/>
      <c r="S1044958" s="30"/>
      <c r="T1044958" s="30"/>
      <c r="U1044958" s="30"/>
    </row>
    <row r="1044959" s="25" customFormat="1" spans="7:21">
      <c r="G1044959" s="30"/>
      <c r="H1044959" s="29"/>
      <c r="J1044959" s="29"/>
      <c r="L1044959" s="30"/>
      <c r="P1044959" s="30"/>
      <c r="Q1044959" s="30"/>
      <c r="R1044959" s="30"/>
      <c r="S1044959" s="30"/>
      <c r="T1044959" s="30"/>
      <c r="U1044959" s="30"/>
    </row>
    <row r="1044960" s="25" customFormat="1" spans="7:21">
      <c r="G1044960" s="30"/>
      <c r="H1044960" s="29"/>
      <c r="J1044960" s="29"/>
      <c r="L1044960" s="30"/>
      <c r="P1044960" s="30"/>
      <c r="Q1044960" s="30"/>
      <c r="R1044960" s="30"/>
      <c r="S1044960" s="30"/>
      <c r="T1044960" s="30"/>
      <c r="U1044960" s="30"/>
    </row>
    <row r="1044961" s="25" customFormat="1" spans="7:21">
      <c r="G1044961" s="30"/>
      <c r="H1044961" s="29"/>
      <c r="J1044961" s="29"/>
      <c r="L1044961" s="30"/>
      <c r="P1044961" s="30"/>
      <c r="Q1044961" s="30"/>
      <c r="R1044961" s="30"/>
      <c r="S1044961" s="30"/>
      <c r="T1044961" s="30"/>
      <c r="U1044961" s="30"/>
    </row>
    <row r="1044962" s="25" customFormat="1" spans="7:21">
      <c r="G1044962" s="30"/>
      <c r="H1044962" s="29"/>
      <c r="J1044962" s="29"/>
      <c r="L1044962" s="30"/>
      <c r="P1044962" s="30"/>
      <c r="Q1044962" s="30"/>
      <c r="R1044962" s="30"/>
      <c r="S1044962" s="30"/>
      <c r="T1044962" s="30"/>
      <c r="U1044962" s="30"/>
    </row>
    <row r="1044963" s="25" customFormat="1" spans="7:21">
      <c r="G1044963" s="30"/>
      <c r="H1044963" s="29"/>
      <c r="J1044963" s="29"/>
      <c r="L1044963" s="30"/>
      <c r="P1044963" s="30"/>
      <c r="Q1044963" s="30"/>
      <c r="R1044963" s="30"/>
      <c r="S1044963" s="30"/>
      <c r="T1044963" s="30"/>
      <c r="U1044963" s="30"/>
    </row>
    <row r="1044964" s="25" customFormat="1" spans="7:21">
      <c r="G1044964" s="30"/>
      <c r="H1044964" s="29"/>
      <c r="J1044964" s="29"/>
      <c r="L1044964" s="30"/>
      <c r="P1044964" s="30"/>
      <c r="Q1044964" s="30"/>
      <c r="R1044964" s="30"/>
      <c r="S1044964" s="30"/>
      <c r="T1044964" s="30"/>
      <c r="U1044964" s="30"/>
    </row>
    <row r="1044965" s="25" customFormat="1" spans="7:21">
      <c r="G1044965" s="30"/>
      <c r="H1044965" s="29"/>
      <c r="J1044965" s="29"/>
      <c r="L1044965" s="30"/>
      <c r="P1044965" s="30"/>
      <c r="Q1044965" s="30"/>
      <c r="R1044965" s="30"/>
      <c r="S1044965" s="30"/>
      <c r="T1044965" s="30"/>
      <c r="U1044965" s="30"/>
    </row>
    <row r="1044966" s="25" customFormat="1" spans="7:21">
      <c r="G1044966" s="30"/>
      <c r="H1044966" s="29"/>
      <c r="J1044966" s="29"/>
      <c r="L1044966" s="30"/>
      <c r="P1044966" s="30"/>
      <c r="Q1044966" s="30"/>
      <c r="R1044966" s="30"/>
      <c r="S1044966" s="30"/>
      <c r="T1044966" s="30"/>
      <c r="U1044966" s="30"/>
    </row>
    <row r="1044967" s="25" customFormat="1" spans="7:21">
      <c r="G1044967" s="30"/>
      <c r="H1044967" s="29"/>
      <c r="J1044967" s="29"/>
      <c r="L1044967" s="30"/>
      <c r="P1044967" s="30"/>
      <c r="Q1044967" s="30"/>
      <c r="R1044967" s="30"/>
      <c r="S1044967" s="30"/>
      <c r="T1044967" s="30"/>
      <c r="U1044967" s="30"/>
    </row>
    <row r="1044968" s="25" customFormat="1" spans="7:21">
      <c r="G1044968" s="30"/>
      <c r="H1044968" s="29"/>
      <c r="J1044968" s="29"/>
      <c r="L1044968" s="30"/>
      <c r="P1044968" s="30"/>
      <c r="Q1044968" s="30"/>
      <c r="R1044968" s="30"/>
      <c r="S1044968" s="30"/>
      <c r="T1044968" s="30"/>
      <c r="U1044968" s="30"/>
    </row>
    <row r="1044969" s="25" customFormat="1" spans="7:21">
      <c r="G1044969" s="30"/>
      <c r="H1044969" s="29"/>
      <c r="J1044969" s="29"/>
      <c r="L1044969" s="30"/>
      <c r="P1044969" s="30"/>
      <c r="Q1044969" s="30"/>
      <c r="R1044969" s="30"/>
      <c r="S1044969" s="30"/>
      <c r="T1044969" s="30"/>
      <c r="U1044969" s="30"/>
    </row>
    <row r="1044970" s="25" customFormat="1" spans="7:21">
      <c r="G1044970" s="30"/>
      <c r="H1044970" s="29"/>
      <c r="J1044970" s="29"/>
      <c r="L1044970" s="30"/>
      <c r="P1044970" s="30"/>
      <c r="Q1044970" s="30"/>
      <c r="R1044970" s="30"/>
      <c r="S1044970" s="30"/>
      <c r="T1044970" s="30"/>
      <c r="U1044970" s="30"/>
    </row>
    <row r="1044971" s="25" customFormat="1" spans="7:21">
      <c r="G1044971" s="30"/>
      <c r="H1044971" s="29"/>
      <c r="J1044971" s="29"/>
      <c r="L1044971" s="30"/>
      <c r="P1044971" s="30"/>
      <c r="Q1044971" s="30"/>
      <c r="R1044971" s="30"/>
      <c r="S1044971" s="30"/>
      <c r="T1044971" s="30"/>
      <c r="U1044971" s="30"/>
    </row>
    <row r="1044972" s="25" customFormat="1" spans="7:21">
      <c r="G1044972" s="30"/>
      <c r="H1044972" s="29"/>
      <c r="J1044972" s="29"/>
      <c r="L1044972" s="30"/>
      <c r="P1044972" s="30"/>
      <c r="Q1044972" s="30"/>
      <c r="R1044972" s="30"/>
      <c r="S1044972" s="30"/>
      <c r="T1044972" s="30"/>
      <c r="U1044972" s="30"/>
    </row>
    <row r="1044973" s="25" customFormat="1" spans="7:21">
      <c r="G1044973" s="30"/>
      <c r="H1044973" s="29"/>
      <c r="J1044973" s="29"/>
      <c r="L1044973" s="30"/>
      <c r="P1044973" s="30"/>
      <c r="Q1044973" s="30"/>
      <c r="R1044973" s="30"/>
      <c r="S1044973" s="30"/>
      <c r="T1044973" s="30"/>
      <c r="U1044973" s="30"/>
    </row>
    <row r="1044974" s="25" customFormat="1" spans="7:21">
      <c r="G1044974" s="30"/>
      <c r="H1044974" s="29"/>
      <c r="J1044974" s="29"/>
      <c r="L1044974" s="30"/>
      <c r="P1044974" s="30"/>
      <c r="Q1044974" s="30"/>
      <c r="R1044974" s="30"/>
      <c r="S1044974" s="30"/>
      <c r="T1044974" s="30"/>
      <c r="U1044974" s="30"/>
    </row>
    <row r="1044975" s="25" customFormat="1" spans="7:21">
      <c r="G1044975" s="30"/>
      <c r="H1044975" s="29"/>
      <c r="J1044975" s="29"/>
      <c r="L1044975" s="30"/>
      <c r="P1044975" s="30"/>
      <c r="Q1044975" s="30"/>
      <c r="R1044975" s="30"/>
      <c r="S1044975" s="30"/>
      <c r="T1044975" s="30"/>
      <c r="U1044975" s="30"/>
    </row>
    <row r="1044976" s="25" customFormat="1" spans="7:21">
      <c r="G1044976" s="30"/>
      <c r="H1044976" s="29"/>
      <c r="J1044976" s="29"/>
      <c r="L1044976" s="30"/>
      <c r="P1044976" s="30"/>
      <c r="Q1044976" s="30"/>
      <c r="R1044976" s="30"/>
      <c r="S1044976" s="30"/>
      <c r="T1044976" s="30"/>
      <c r="U1044976" s="30"/>
    </row>
    <row r="1044977" s="25" customFormat="1" spans="7:21">
      <c r="G1044977" s="30"/>
      <c r="H1044977" s="29"/>
      <c r="J1044977" s="29"/>
      <c r="L1044977" s="30"/>
      <c r="P1044977" s="30"/>
      <c r="Q1044977" s="30"/>
      <c r="R1044977" s="30"/>
      <c r="S1044977" s="30"/>
      <c r="T1044977" s="30"/>
      <c r="U1044977" s="30"/>
    </row>
    <row r="1044978" s="25" customFormat="1" spans="7:21">
      <c r="G1044978" s="30"/>
      <c r="H1044978" s="29"/>
      <c r="J1044978" s="29"/>
      <c r="L1044978" s="30"/>
      <c r="P1044978" s="30"/>
      <c r="Q1044978" s="30"/>
      <c r="R1044978" s="30"/>
      <c r="S1044978" s="30"/>
      <c r="T1044978" s="30"/>
      <c r="U1044978" s="30"/>
    </row>
    <row r="1044979" s="25" customFormat="1" spans="7:21">
      <c r="G1044979" s="30"/>
      <c r="H1044979" s="29"/>
      <c r="J1044979" s="29"/>
      <c r="L1044979" s="30"/>
      <c r="P1044979" s="30"/>
      <c r="Q1044979" s="30"/>
      <c r="R1044979" s="30"/>
      <c r="S1044979" s="30"/>
      <c r="T1044979" s="30"/>
      <c r="U1044979" s="30"/>
    </row>
    <row r="1044980" s="25" customFormat="1" spans="7:21">
      <c r="G1044980" s="30"/>
      <c r="H1044980" s="29"/>
      <c r="J1044980" s="29"/>
      <c r="L1044980" s="30"/>
      <c r="P1044980" s="30"/>
      <c r="Q1044980" s="30"/>
      <c r="R1044980" s="30"/>
      <c r="S1044980" s="30"/>
      <c r="T1044980" s="30"/>
      <c r="U1044980" s="30"/>
    </row>
    <row r="1044981" s="25" customFormat="1" spans="7:21">
      <c r="G1044981" s="30"/>
      <c r="H1044981" s="29"/>
      <c r="J1044981" s="29"/>
      <c r="L1044981" s="30"/>
      <c r="P1044981" s="30"/>
      <c r="Q1044981" s="30"/>
      <c r="R1044981" s="30"/>
      <c r="S1044981" s="30"/>
      <c r="T1044981" s="30"/>
      <c r="U1044981" s="30"/>
    </row>
    <row r="1044982" s="25" customFormat="1" spans="7:21">
      <c r="G1044982" s="30"/>
      <c r="H1044982" s="29"/>
      <c r="J1044982" s="29"/>
      <c r="L1044982" s="30"/>
      <c r="P1044982" s="30"/>
      <c r="Q1044982" s="30"/>
      <c r="R1044982" s="30"/>
      <c r="S1044982" s="30"/>
      <c r="T1044982" s="30"/>
      <c r="U1044982" s="30"/>
    </row>
    <row r="1044983" s="25" customFormat="1" spans="7:21">
      <c r="G1044983" s="30"/>
      <c r="H1044983" s="29"/>
      <c r="J1044983" s="29"/>
      <c r="L1044983" s="30"/>
      <c r="P1044983" s="30"/>
      <c r="Q1044983" s="30"/>
      <c r="R1044983" s="30"/>
      <c r="S1044983" s="30"/>
      <c r="T1044983" s="30"/>
      <c r="U1044983" s="30"/>
    </row>
    <row r="1044984" s="25" customFormat="1" spans="7:21">
      <c r="G1044984" s="30"/>
      <c r="H1044984" s="29"/>
      <c r="J1044984" s="29"/>
      <c r="L1044984" s="30"/>
      <c r="P1044984" s="30"/>
      <c r="Q1044984" s="30"/>
      <c r="R1044984" s="30"/>
      <c r="S1044984" s="30"/>
      <c r="T1044984" s="30"/>
      <c r="U1044984" s="30"/>
    </row>
    <row r="1044985" s="25" customFormat="1" spans="7:21">
      <c r="G1044985" s="30"/>
      <c r="H1044985" s="29"/>
      <c r="J1044985" s="29"/>
      <c r="L1044985" s="30"/>
      <c r="P1044985" s="30"/>
      <c r="Q1044985" s="30"/>
      <c r="R1044985" s="30"/>
      <c r="S1044985" s="30"/>
      <c r="T1044985" s="30"/>
      <c r="U1044985" s="30"/>
    </row>
    <row r="1044986" s="25" customFormat="1" spans="7:21">
      <c r="G1044986" s="30"/>
      <c r="H1044986" s="29"/>
      <c r="J1044986" s="29"/>
      <c r="L1044986" s="30"/>
      <c r="P1044986" s="30"/>
      <c r="Q1044986" s="30"/>
      <c r="R1044986" s="30"/>
      <c r="S1044986" s="30"/>
      <c r="T1044986" s="30"/>
      <c r="U1044986" s="30"/>
    </row>
    <row r="1044987" s="25" customFormat="1" spans="7:21">
      <c r="G1044987" s="30"/>
      <c r="H1044987" s="29"/>
      <c r="J1044987" s="29"/>
      <c r="L1044987" s="30"/>
      <c r="P1044987" s="30"/>
      <c r="Q1044987" s="30"/>
      <c r="R1044987" s="30"/>
      <c r="S1044987" s="30"/>
      <c r="T1044987" s="30"/>
      <c r="U1044987" s="30"/>
    </row>
    <row r="1044988" s="25" customFormat="1" spans="7:21">
      <c r="G1044988" s="30"/>
      <c r="H1044988" s="29"/>
      <c r="J1044988" s="29"/>
      <c r="L1044988" s="30"/>
      <c r="P1044988" s="30"/>
      <c r="Q1044988" s="30"/>
      <c r="R1044988" s="30"/>
      <c r="S1044988" s="30"/>
      <c r="T1044988" s="30"/>
      <c r="U1044988" s="30"/>
    </row>
    <row r="1044989" s="25" customFormat="1" spans="7:21">
      <c r="G1044989" s="30"/>
      <c r="H1044989" s="29"/>
      <c r="J1044989" s="29"/>
      <c r="L1044989" s="30"/>
      <c r="P1044989" s="30"/>
      <c r="Q1044989" s="30"/>
      <c r="R1044989" s="30"/>
      <c r="S1044989" s="30"/>
      <c r="T1044989" s="30"/>
      <c r="U1044989" s="30"/>
    </row>
    <row r="1044990" s="25" customFormat="1" spans="7:21">
      <c r="G1044990" s="30"/>
      <c r="H1044990" s="29"/>
      <c r="J1044990" s="29"/>
      <c r="L1044990" s="30"/>
      <c r="P1044990" s="30"/>
      <c r="Q1044990" s="30"/>
      <c r="R1044990" s="30"/>
      <c r="S1044990" s="30"/>
      <c r="T1044990" s="30"/>
      <c r="U1044990" s="30"/>
    </row>
    <row r="1044991" s="25" customFormat="1" spans="7:21">
      <c r="G1044991" s="30"/>
      <c r="H1044991" s="29"/>
      <c r="J1044991" s="29"/>
      <c r="L1044991" s="30"/>
      <c r="P1044991" s="30"/>
      <c r="Q1044991" s="30"/>
      <c r="R1044991" s="30"/>
      <c r="S1044991" s="30"/>
      <c r="T1044991" s="30"/>
      <c r="U1044991" s="30"/>
    </row>
    <row r="1044992" s="25" customFormat="1" spans="7:21">
      <c r="G1044992" s="30"/>
      <c r="H1044992" s="29"/>
      <c r="J1044992" s="29"/>
      <c r="L1044992" s="30"/>
      <c r="P1044992" s="30"/>
      <c r="Q1044992" s="30"/>
      <c r="R1044992" s="30"/>
      <c r="S1044992" s="30"/>
      <c r="T1044992" s="30"/>
      <c r="U1044992" s="30"/>
    </row>
    <row r="1044993" s="25" customFormat="1" spans="7:21">
      <c r="G1044993" s="30"/>
      <c r="H1044993" s="29"/>
      <c r="J1044993" s="29"/>
      <c r="L1044993" s="30"/>
      <c r="P1044993" s="30"/>
      <c r="Q1044993" s="30"/>
      <c r="R1044993" s="30"/>
      <c r="S1044993" s="30"/>
      <c r="T1044993" s="30"/>
      <c r="U1044993" s="30"/>
    </row>
    <row r="1044994" s="25" customFormat="1" spans="7:21">
      <c r="G1044994" s="30"/>
      <c r="H1044994" s="29"/>
      <c r="J1044994" s="29"/>
      <c r="L1044994" s="30"/>
      <c r="P1044994" s="30"/>
      <c r="Q1044994" s="30"/>
      <c r="R1044994" s="30"/>
      <c r="S1044994" s="30"/>
      <c r="T1044994" s="30"/>
      <c r="U1044994" s="30"/>
    </row>
    <row r="1044995" s="25" customFormat="1" spans="7:21">
      <c r="G1044995" s="30"/>
      <c r="H1044995" s="29"/>
      <c r="J1044995" s="29"/>
      <c r="L1044995" s="30"/>
      <c r="P1044995" s="30"/>
      <c r="Q1044995" s="30"/>
      <c r="R1044995" s="30"/>
      <c r="S1044995" s="30"/>
      <c r="T1044995" s="30"/>
      <c r="U1044995" s="30"/>
    </row>
    <row r="1044996" s="25" customFormat="1" spans="7:21">
      <c r="G1044996" s="30"/>
      <c r="H1044996" s="29"/>
      <c r="J1044996" s="29"/>
      <c r="L1044996" s="30"/>
      <c r="P1044996" s="30"/>
      <c r="Q1044996" s="30"/>
      <c r="R1044996" s="30"/>
      <c r="S1044996" s="30"/>
      <c r="T1044996" s="30"/>
      <c r="U1044996" s="30"/>
    </row>
    <row r="1044997" s="25" customFormat="1" spans="7:21">
      <c r="G1044997" s="30"/>
      <c r="H1044997" s="29"/>
      <c r="J1044997" s="29"/>
      <c r="L1044997" s="30"/>
      <c r="P1044997" s="30"/>
      <c r="Q1044997" s="30"/>
      <c r="R1044997" s="30"/>
      <c r="S1044997" s="30"/>
      <c r="T1044997" s="30"/>
      <c r="U1044997" s="30"/>
    </row>
    <row r="1044998" s="25" customFormat="1" spans="7:21">
      <c r="G1044998" s="30"/>
      <c r="H1044998" s="29"/>
      <c r="J1044998" s="29"/>
      <c r="L1044998" s="30"/>
      <c r="P1044998" s="30"/>
      <c r="Q1044998" s="30"/>
      <c r="R1044998" s="30"/>
      <c r="S1044998" s="30"/>
      <c r="T1044998" s="30"/>
      <c r="U1044998" s="30"/>
    </row>
    <row r="1044999" s="25" customFormat="1" spans="7:21">
      <c r="G1044999" s="30"/>
      <c r="H1044999" s="29"/>
      <c r="J1044999" s="29"/>
      <c r="L1044999" s="30"/>
      <c r="P1044999" s="30"/>
      <c r="Q1044999" s="30"/>
      <c r="R1044999" s="30"/>
      <c r="S1044999" s="30"/>
      <c r="T1044999" s="30"/>
      <c r="U1044999" s="30"/>
    </row>
    <row r="1045000" s="25" customFormat="1" spans="7:21">
      <c r="G1045000" s="30"/>
      <c r="H1045000" s="29"/>
      <c r="J1045000" s="29"/>
      <c r="L1045000" s="30"/>
      <c r="P1045000" s="30"/>
      <c r="Q1045000" s="30"/>
      <c r="R1045000" s="30"/>
      <c r="S1045000" s="30"/>
      <c r="T1045000" s="30"/>
      <c r="U1045000" s="30"/>
    </row>
    <row r="1045001" s="25" customFormat="1" spans="7:21">
      <c r="G1045001" s="30"/>
      <c r="H1045001" s="29"/>
      <c r="J1045001" s="29"/>
      <c r="L1045001" s="30"/>
      <c r="P1045001" s="30"/>
      <c r="Q1045001" s="30"/>
      <c r="R1045001" s="30"/>
      <c r="S1045001" s="30"/>
      <c r="T1045001" s="30"/>
      <c r="U1045001" s="30"/>
    </row>
    <row r="1045002" s="25" customFormat="1" spans="7:21">
      <c r="G1045002" s="30"/>
      <c r="H1045002" s="29"/>
      <c r="J1045002" s="29"/>
      <c r="L1045002" s="30"/>
      <c r="P1045002" s="30"/>
      <c r="Q1045002" s="30"/>
      <c r="R1045002" s="30"/>
      <c r="S1045002" s="30"/>
      <c r="T1045002" s="30"/>
      <c r="U1045002" s="30"/>
    </row>
    <row r="1045003" s="25" customFormat="1" spans="7:21">
      <c r="G1045003" s="30"/>
      <c r="H1045003" s="29"/>
      <c r="J1045003" s="29"/>
      <c r="L1045003" s="30"/>
      <c r="P1045003" s="30"/>
      <c r="Q1045003" s="30"/>
      <c r="R1045003" s="30"/>
      <c r="S1045003" s="30"/>
      <c r="T1045003" s="30"/>
      <c r="U1045003" s="30"/>
    </row>
    <row r="1045004" s="25" customFormat="1" spans="7:21">
      <c r="G1045004" s="30"/>
      <c r="H1045004" s="29"/>
      <c r="J1045004" s="29"/>
      <c r="L1045004" s="30"/>
      <c r="P1045004" s="30"/>
      <c r="Q1045004" s="30"/>
      <c r="R1045004" s="30"/>
      <c r="S1045004" s="30"/>
      <c r="T1045004" s="30"/>
      <c r="U1045004" s="30"/>
    </row>
    <row r="1045005" s="25" customFormat="1" spans="7:21">
      <c r="G1045005" s="30"/>
      <c r="H1045005" s="29"/>
      <c r="J1045005" s="29"/>
      <c r="L1045005" s="30"/>
      <c r="P1045005" s="30"/>
      <c r="Q1045005" s="30"/>
      <c r="R1045005" s="30"/>
      <c r="S1045005" s="30"/>
      <c r="T1045005" s="30"/>
      <c r="U1045005" s="30"/>
    </row>
    <row r="1045006" s="25" customFormat="1" spans="7:21">
      <c r="G1045006" s="30"/>
      <c r="H1045006" s="29"/>
      <c r="J1045006" s="29"/>
      <c r="L1045006" s="30"/>
      <c r="P1045006" s="30"/>
      <c r="Q1045006" s="30"/>
      <c r="R1045006" s="30"/>
      <c r="S1045006" s="30"/>
      <c r="T1045006" s="30"/>
      <c r="U1045006" s="30"/>
    </row>
    <row r="1045007" s="25" customFormat="1" spans="7:21">
      <c r="G1045007" s="30"/>
      <c r="H1045007" s="29"/>
      <c r="J1045007" s="29"/>
      <c r="L1045007" s="30"/>
      <c r="P1045007" s="30"/>
      <c r="Q1045007" s="30"/>
      <c r="R1045007" s="30"/>
      <c r="S1045007" s="30"/>
      <c r="T1045007" s="30"/>
      <c r="U1045007" s="30"/>
    </row>
    <row r="1045008" s="25" customFormat="1" spans="7:21">
      <c r="G1045008" s="30"/>
      <c r="H1045008" s="29"/>
      <c r="J1045008" s="29"/>
      <c r="L1045008" s="30"/>
      <c r="P1045008" s="30"/>
      <c r="Q1045008" s="30"/>
      <c r="R1045008" s="30"/>
      <c r="S1045008" s="30"/>
      <c r="T1045008" s="30"/>
      <c r="U1045008" s="30"/>
    </row>
    <row r="1045009" s="25" customFormat="1" spans="7:21">
      <c r="G1045009" s="30"/>
      <c r="H1045009" s="29"/>
      <c r="J1045009" s="29"/>
      <c r="L1045009" s="30"/>
      <c r="P1045009" s="30"/>
      <c r="Q1045009" s="30"/>
      <c r="R1045009" s="30"/>
      <c r="S1045009" s="30"/>
      <c r="T1045009" s="30"/>
      <c r="U1045009" s="30"/>
    </row>
    <row r="1045010" s="25" customFormat="1" spans="7:21">
      <c r="G1045010" s="30"/>
      <c r="H1045010" s="29"/>
      <c r="J1045010" s="29"/>
      <c r="L1045010" s="30"/>
      <c r="P1045010" s="30"/>
      <c r="Q1045010" s="30"/>
      <c r="R1045010" s="30"/>
      <c r="S1045010" s="30"/>
      <c r="T1045010" s="30"/>
      <c r="U1045010" s="30"/>
    </row>
    <row r="1045011" s="25" customFormat="1" spans="7:21">
      <c r="G1045011" s="30"/>
      <c r="H1045011" s="29"/>
      <c r="J1045011" s="29"/>
      <c r="L1045011" s="30"/>
      <c r="P1045011" s="30"/>
      <c r="Q1045011" s="30"/>
      <c r="R1045011" s="30"/>
      <c r="S1045011" s="30"/>
      <c r="T1045011" s="30"/>
      <c r="U1045011" s="30"/>
    </row>
    <row r="1045012" s="25" customFormat="1" spans="7:21">
      <c r="G1045012" s="30"/>
      <c r="H1045012" s="29"/>
      <c r="J1045012" s="29"/>
      <c r="L1045012" s="30"/>
      <c r="P1045012" s="30"/>
      <c r="Q1045012" s="30"/>
      <c r="R1045012" s="30"/>
      <c r="S1045012" s="30"/>
      <c r="T1045012" s="30"/>
      <c r="U1045012" s="30"/>
    </row>
    <row r="1045013" s="25" customFormat="1" spans="7:21">
      <c r="G1045013" s="30"/>
      <c r="H1045013" s="29"/>
      <c r="J1045013" s="29"/>
      <c r="L1045013" s="30"/>
      <c r="P1045013" s="30"/>
      <c r="Q1045013" s="30"/>
      <c r="R1045013" s="30"/>
      <c r="S1045013" s="30"/>
      <c r="T1045013" s="30"/>
      <c r="U1045013" s="30"/>
    </row>
    <row r="1045014" s="25" customFormat="1" spans="7:21">
      <c r="G1045014" s="30"/>
      <c r="H1045014" s="29"/>
      <c r="J1045014" s="29"/>
      <c r="L1045014" s="30"/>
      <c r="P1045014" s="30"/>
      <c r="Q1045014" s="30"/>
      <c r="R1045014" s="30"/>
      <c r="S1045014" s="30"/>
      <c r="T1045014" s="30"/>
      <c r="U1045014" s="30"/>
    </row>
    <row r="1045015" s="25" customFormat="1" spans="7:21">
      <c r="G1045015" s="30"/>
      <c r="H1045015" s="29"/>
      <c r="J1045015" s="29"/>
      <c r="L1045015" s="30"/>
      <c r="P1045015" s="30"/>
      <c r="Q1045015" s="30"/>
      <c r="R1045015" s="30"/>
      <c r="S1045015" s="30"/>
      <c r="T1045015" s="30"/>
      <c r="U1045015" s="30"/>
    </row>
    <row r="1045016" s="25" customFormat="1" spans="7:21">
      <c r="G1045016" s="30"/>
      <c r="H1045016" s="29"/>
      <c r="J1045016" s="29"/>
      <c r="L1045016" s="30"/>
      <c r="P1045016" s="30"/>
      <c r="Q1045016" s="30"/>
      <c r="R1045016" s="30"/>
      <c r="S1045016" s="30"/>
      <c r="T1045016" s="30"/>
      <c r="U1045016" s="30"/>
    </row>
    <row r="1045017" s="25" customFormat="1" spans="7:21">
      <c r="G1045017" s="30"/>
      <c r="H1045017" s="29"/>
      <c r="J1045017" s="29"/>
      <c r="L1045017" s="30"/>
      <c r="P1045017" s="30"/>
      <c r="Q1045017" s="30"/>
      <c r="R1045017" s="30"/>
      <c r="S1045017" s="30"/>
      <c r="T1045017" s="30"/>
      <c r="U1045017" s="30"/>
    </row>
    <row r="1045018" s="25" customFormat="1" spans="7:21">
      <c r="G1045018" s="30"/>
      <c r="H1045018" s="29"/>
      <c r="J1045018" s="29"/>
      <c r="L1045018" s="30"/>
      <c r="P1045018" s="30"/>
      <c r="Q1045018" s="30"/>
      <c r="R1045018" s="30"/>
      <c r="S1045018" s="30"/>
      <c r="T1045018" s="30"/>
      <c r="U1045018" s="30"/>
    </row>
    <row r="1045019" s="25" customFormat="1" spans="7:21">
      <c r="G1045019" s="30"/>
      <c r="H1045019" s="29"/>
      <c r="J1045019" s="29"/>
      <c r="L1045019" s="30"/>
      <c r="P1045019" s="30"/>
      <c r="Q1045019" s="30"/>
      <c r="R1045019" s="30"/>
      <c r="S1045019" s="30"/>
      <c r="T1045019" s="30"/>
      <c r="U1045019" s="30"/>
    </row>
    <row r="1045020" s="25" customFormat="1" spans="7:21">
      <c r="G1045020" s="30"/>
      <c r="H1045020" s="29"/>
      <c r="J1045020" s="29"/>
      <c r="L1045020" s="30"/>
      <c r="P1045020" s="30"/>
      <c r="Q1045020" s="30"/>
      <c r="R1045020" s="30"/>
      <c r="S1045020" s="30"/>
      <c r="T1045020" s="30"/>
      <c r="U1045020" s="30"/>
    </row>
    <row r="1045021" s="25" customFormat="1" spans="7:21">
      <c r="G1045021" s="30"/>
      <c r="H1045021" s="29"/>
      <c r="J1045021" s="29"/>
      <c r="L1045021" s="30"/>
      <c r="P1045021" s="30"/>
      <c r="Q1045021" s="30"/>
      <c r="R1045021" s="30"/>
      <c r="S1045021" s="30"/>
      <c r="T1045021" s="30"/>
      <c r="U1045021" s="30"/>
    </row>
    <row r="1045022" s="25" customFormat="1" spans="7:21">
      <c r="G1045022" s="30"/>
      <c r="H1045022" s="29"/>
      <c r="J1045022" s="29"/>
      <c r="L1045022" s="30"/>
      <c r="P1045022" s="30"/>
      <c r="Q1045022" s="30"/>
      <c r="R1045022" s="30"/>
      <c r="S1045022" s="30"/>
      <c r="T1045022" s="30"/>
      <c r="U1045022" s="30"/>
    </row>
    <row r="1045023" s="25" customFormat="1" spans="7:21">
      <c r="G1045023" s="30"/>
      <c r="H1045023" s="29"/>
      <c r="J1045023" s="29"/>
      <c r="L1045023" s="30"/>
      <c r="P1045023" s="30"/>
      <c r="Q1045023" s="30"/>
      <c r="R1045023" s="30"/>
      <c r="S1045023" s="30"/>
      <c r="T1045023" s="30"/>
      <c r="U1045023" s="30"/>
    </row>
    <row r="1045024" s="25" customFormat="1" spans="7:21">
      <c r="G1045024" s="30"/>
      <c r="H1045024" s="29"/>
      <c r="J1045024" s="29"/>
      <c r="L1045024" s="30"/>
      <c r="P1045024" s="30"/>
      <c r="Q1045024" s="30"/>
      <c r="R1045024" s="30"/>
      <c r="S1045024" s="30"/>
      <c r="T1045024" s="30"/>
      <c r="U1045024" s="30"/>
    </row>
    <row r="1045025" s="25" customFormat="1" spans="7:21">
      <c r="G1045025" s="30"/>
      <c r="H1045025" s="29"/>
      <c r="J1045025" s="29"/>
      <c r="L1045025" s="30"/>
      <c r="P1045025" s="30"/>
      <c r="Q1045025" s="30"/>
      <c r="R1045025" s="30"/>
      <c r="S1045025" s="30"/>
      <c r="T1045025" s="30"/>
      <c r="U1045025" s="30"/>
    </row>
    <row r="1045026" s="25" customFormat="1" spans="7:21">
      <c r="G1045026" s="30"/>
      <c r="H1045026" s="29"/>
      <c r="J1045026" s="29"/>
      <c r="L1045026" s="30"/>
      <c r="P1045026" s="30"/>
      <c r="Q1045026" s="30"/>
      <c r="R1045026" s="30"/>
      <c r="S1045026" s="30"/>
      <c r="T1045026" s="30"/>
      <c r="U1045026" s="30"/>
    </row>
    <row r="1045027" s="25" customFormat="1" spans="7:21">
      <c r="G1045027" s="30"/>
      <c r="H1045027" s="29"/>
      <c r="J1045027" s="29"/>
      <c r="L1045027" s="30"/>
      <c r="P1045027" s="30"/>
      <c r="Q1045027" s="30"/>
      <c r="R1045027" s="30"/>
      <c r="S1045027" s="30"/>
      <c r="T1045027" s="30"/>
      <c r="U1045027" s="30"/>
    </row>
    <row r="1045028" s="25" customFormat="1" spans="7:21">
      <c r="G1045028" s="30"/>
      <c r="H1045028" s="29"/>
      <c r="J1045028" s="29"/>
      <c r="L1045028" s="30"/>
      <c r="P1045028" s="30"/>
      <c r="Q1045028" s="30"/>
      <c r="R1045028" s="30"/>
      <c r="S1045028" s="30"/>
      <c r="T1045028" s="30"/>
      <c r="U1045028" s="30"/>
    </row>
    <row r="1045029" s="25" customFormat="1" spans="7:21">
      <c r="G1045029" s="30"/>
      <c r="H1045029" s="29"/>
      <c r="J1045029" s="29"/>
      <c r="L1045029" s="30"/>
      <c r="P1045029" s="30"/>
      <c r="Q1045029" s="30"/>
      <c r="R1045029" s="30"/>
      <c r="S1045029" s="30"/>
      <c r="T1045029" s="30"/>
      <c r="U1045029" s="30"/>
    </row>
    <row r="1045030" s="25" customFormat="1" spans="7:21">
      <c r="G1045030" s="30"/>
      <c r="H1045030" s="29"/>
      <c r="J1045030" s="29"/>
      <c r="L1045030" s="30"/>
      <c r="P1045030" s="30"/>
      <c r="Q1045030" s="30"/>
      <c r="R1045030" s="30"/>
      <c r="S1045030" s="30"/>
      <c r="T1045030" s="30"/>
      <c r="U1045030" s="30"/>
    </row>
    <row r="1045031" s="25" customFormat="1" spans="7:21">
      <c r="G1045031" s="30"/>
      <c r="H1045031" s="29"/>
      <c r="J1045031" s="29"/>
      <c r="L1045031" s="30"/>
      <c r="P1045031" s="30"/>
      <c r="Q1045031" s="30"/>
      <c r="R1045031" s="30"/>
      <c r="S1045031" s="30"/>
      <c r="T1045031" s="30"/>
      <c r="U1045031" s="30"/>
    </row>
    <row r="1045032" s="25" customFormat="1" spans="7:21">
      <c r="G1045032" s="30"/>
      <c r="H1045032" s="29"/>
      <c r="J1045032" s="29"/>
      <c r="L1045032" s="30"/>
      <c r="P1045032" s="30"/>
      <c r="Q1045032" s="30"/>
      <c r="R1045032" s="30"/>
      <c r="S1045032" s="30"/>
      <c r="T1045032" s="30"/>
      <c r="U1045032" s="30"/>
    </row>
    <row r="1045033" s="25" customFormat="1" spans="7:21">
      <c r="G1045033" s="30"/>
      <c r="H1045033" s="29"/>
      <c r="J1045033" s="29"/>
      <c r="L1045033" s="30"/>
      <c r="P1045033" s="30"/>
      <c r="Q1045033" s="30"/>
      <c r="R1045033" s="30"/>
      <c r="S1045033" s="30"/>
      <c r="T1045033" s="30"/>
      <c r="U1045033" s="30"/>
    </row>
    <row r="1045034" s="25" customFormat="1" spans="7:21">
      <c r="G1045034" s="30"/>
      <c r="H1045034" s="29"/>
      <c r="J1045034" s="29"/>
      <c r="L1045034" s="30"/>
      <c r="P1045034" s="30"/>
      <c r="Q1045034" s="30"/>
      <c r="R1045034" s="30"/>
      <c r="S1045034" s="30"/>
      <c r="T1045034" s="30"/>
      <c r="U1045034" s="30"/>
    </row>
    <row r="1045035" s="25" customFormat="1" spans="7:21">
      <c r="G1045035" s="30"/>
      <c r="H1045035" s="29"/>
      <c r="J1045035" s="29"/>
      <c r="L1045035" s="30"/>
      <c r="P1045035" s="30"/>
      <c r="Q1045035" s="30"/>
      <c r="R1045035" s="30"/>
      <c r="S1045035" s="30"/>
      <c r="T1045035" s="30"/>
      <c r="U1045035" s="30"/>
    </row>
    <row r="1045036" s="25" customFormat="1" spans="7:21">
      <c r="G1045036" s="30"/>
      <c r="H1045036" s="29"/>
      <c r="J1045036" s="29"/>
      <c r="L1045036" s="30"/>
      <c r="P1045036" s="30"/>
      <c r="Q1045036" s="30"/>
      <c r="R1045036" s="30"/>
      <c r="S1045036" s="30"/>
      <c r="T1045036" s="30"/>
      <c r="U1045036" s="30"/>
    </row>
    <row r="1045037" s="25" customFormat="1" spans="7:21">
      <c r="G1045037" s="30"/>
      <c r="H1045037" s="29"/>
      <c r="J1045037" s="29"/>
      <c r="L1045037" s="30"/>
      <c r="P1045037" s="30"/>
      <c r="Q1045037" s="30"/>
      <c r="R1045037" s="30"/>
      <c r="S1045037" s="30"/>
      <c r="T1045037" s="30"/>
      <c r="U1045037" s="30"/>
    </row>
    <row r="1045038" s="25" customFormat="1" spans="7:21">
      <c r="G1045038" s="30"/>
      <c r="H1045038" s="29"/>
      <c r="J1045038" s="29"/>
      <c r="L1045038" s="30"/>
      <c r="P1045038" s="30"/>
      <c r="Q1045038" s="30"/>
      <c r="R1045038" s="30"/>
      <c r="S1045038" s="30"/>
      <c r="T1045038" s="30"/>
      <c r="U1045038" s="30"/>
    </row>
    <row r="1045039" s="25" customFormat="1" spans="7:21">
      <c r="G1045039" s="30"/>
      <c r="H1045039" s="29"/>
      <c r="J1045039" s="29"/>
      <c r="L1045039" s="30"/>
      <c r="P1045039" s="30"/>
      <c r="Q1045039" s="30"/>
      <c r="R1045039" s="30"/>
      <c r="S1045039" s="30"/>
      <c r="T1045039" s="30"/>
      <c r="U1045039" s="30"/>
    </row>
    <row r="1045040" s="25" customFormat="1" spans="7:21">
      <c r="G1045040" s="30"/>
      <c r="H1045040" s="29"/>
      <c r="J1045040" s="29"/>
      <c r="L1045040" s="30"/>
      <c r="P1045040" s="30"/>
      <c r="Q1045040" s="30"/>
      <c r="R1045040" s="30"/>
      <c r="S1045040" s="30"/>
      <c r="T1045040" s="30"/>
      <c r="U1045040" s="30"/>
    </row>
    <row r="1045041" s="25" customFormat="1" spans="7:21">
      <c r="G1045041" s="30"/>
      <c r="H1045041" s="29"/>
      <c r="J1045041" s="29"/>
      <c r="L1045041" s="30"/>
      <c r="P1045041" s="30"/>
      <c r="Q1045041" s="30"/>
      <c r="R1045041" s="30"/>
      <c r="S1045041" s="30"/>
      <c r="T1045041" s="30"/>
      <c r="U1045041" s="30"/>
    </row>
    <row r="1045042" s="25" customFormat="1" spans="7:21">
      <c r="G1045042" s="30"/>
      <c r="H1045042" s="29"/>
      <c r="J1045042" s="29"/>
      <c r="L1045042" s="30"/>
      <c r="P1045042" s="30"/>
      <c r="Q1045042" s="30"/>
      <c r="R1045042" s="30"/>
      <c r="S1045042" s="30"/>
      <c r="T1045042" s="30"/>
      <c r="U1045042" s="30"/>
    </row>
    <row r="1045043" s="25" customFormat="1" spans="7:21">
      <c r="G1045043" s="30"/>
      <c r="H1045043" s="29"/>
      <c r="J1045043" s="29"/>
      <c r="L1045043" s="30"/>
      <c r="P1045043" s="30"/>
      <c r="Q1045043" s="30"/>
      <c r="R1045043" s="30"/>
      <c r="S1045043" s="30"/>
      <c r="T1045043" s="30"/>
      <c r="U1045043" s="30"/>
    </row>
    <row r="1045044" s="25" customFormat="1" spans="7:21">
      <c r="G1045044" s="30"/>
      <c r="H1045044" s="29"/>
      <c r="J1045044" s="29"/>
      <c r="L1045044" s="30"/>
      <c r="P1045044" s="30"/>
      <c r="Q1045044" s="30"/>
      <c r="R1045044" s="30"/>
      <c r="S1045044" s="30"/>
      <c r="T1045044" s="30"/>
      <c r="U1045044" s="30"/>
    </row>
    <row r="1045045" s="25" customFormat="1" spans="7:21">
      <c r="G1045045" s="30"/>
      <c r="H1045045" s="29"/>
      <c r="J1045045" s="29"/>
      <c r="L1045045" s="30"/>
      <c r="P1045045" s="30"/>
      <c r="Q1045045" s="30"/>
      <c r="R1045045" s="30"/>
      <c r="S1045045" s="30"/>
      <c r="T1045045" s="30"/>
      <c r="U1045045" s="30"/>
    </row>
    <row r="1045046" s="25" customFormat="1" spans="7:21">
      <c r="G1045046" s="30"/>
      <c r="H1045046" s="29"/>
      <c r="J1045046" s="29"/>
      <c r="L1045046" s="30"/>
      <c r="P1045046" s="30"/>
      <c r="Q1045046" s="30"/>
      <c r="R1045046" s="30"/>
      <c r="S1045046" s="30"/>
      <c r="T1045046" s="30"/>
      <c r="U1045046" s="30"/>
    </row>
    <row r="1045047" s="25" customFormat="1" spans="7:21">
      <c r="G1045047" s="30"/>
      <c r="H1045047" s="29"/>
      <c r="J1045047" s="29"/>
      <c r="L1045047" s="30"/>
      <c r="P1045047" s="30"/>
      <c r="Q1045047" s="30"/>
      <c r="R1045047" s="30"/>
      <c r="S1045047" s="30"/>
      <c r="T1045047" s="30"/>
      <c r="U1045047" s="30"/>
    </row>
    <row r="1045048" s="25" customFormat="1" spans="7:21">
      <c r="G1045048" s="30"/>
      <c r="H1045048" s="29"/>
      <c r="J1045048" s="29"/>
      <c r="L1045048" s="30"/>
      <c r="P1045048" s="30"/>
      <c r="Q1045048" s="30"/>
      <c r="R1045048" s="30"/>
      <c r="S1045048" s="30"/>
      <c r="T1045048" s="30"/>
      <c r="U1045048" s="30"/>
    </row>
    <row r="1045049" s="25" customFormat="1" spans="7:21">
      <c r="G1045049" s="30"/>
      <c r="H1045049" s="29"/>
      <c r="J1045049" s="29"/>
      <c r="L1045049" s="30"/>
      <c r="P1045049" s="30"/>
      <c r="Q1045049" s="30"/>
      <c r="R1045049" s="30"/>
      <c r="S1045049" s="30"/>
      <c r="T1045049" s="30"/>
      <c r="U1045049" s="30"/>
    </row>
    <row r="1045050" s="25" customFormat="1" spans="7:21">
      <c r="G1045050" s="30"/>
      <c r="H1045050" s="29"/>
      <c r="J1045050" s="29"/>
      <c r="L1045050" s="30"/>
      <c r="P1045050" s="30"/>
      <c r="Q1045050" s="30"/>
      <c r="R1045050" s="30"/>
      <c r="S1045050" s="30"/>
      <c r="T1045050" s="30"/>
      <c r="U1045050" s="30"/>
    </row>
    <row r="1045051" s="25" customFormat="1" spans="7:21">
      <c r="G1045051" s="30"/>
      <c r="H1045051" s="29"/>
      <c r="J1045051" s="29"/>
      <c r="L1045051" s="30"/>
      <c r="P1045051" s="30"/>
      <c r="Q1045051" s="30"/>
      <c r="R1045051" s="30"/>
      <c r="S1045051" s="30"/>
      <c r="T1045051" s="30"/>
      <c r="U1045051" s="30"/>
    </row>
    <row r="1045052" s="25" customFormat="1" spans="7:21">
      <c r="G1045052" s="30"/>
      <c r="H1045052" s="29"/>
      <c r="J1045052" s="29"/>
      <c r="L1045052" s="30"/>
      <c r="P1045052" s="30"/>
      <c r="Q1045052" s="30"/>
      <c r="R1045052" s="30"/>
      <c r="S1045052" s="30"/>
      <c r="T1045052" s="30"/>
      <c r="U1045052" s="30"/>
    </row>
    <row r="1045053" s="25" customFormat="1" spans="7:21">
      <c r="G1045053" s="30"/>
      <c r="H1045053" s="29"/>
      <c r="J1045053" s="29"/>
      <c r="L1045053" s="30"/>
      <c r="P1045053" s="30"/>
      <c r="Q1045053" s="30"/>
      <c r="R1045053" s="30"/>
      <c r="S1045053" s="30"/>
      <c r="T1045053" s="30"/>
      <c r="U1045053" s="30"/>
    </row>
    <row r="1045054" s="25" customFormat="1" spans="7:21">
      <c r="G1045054" s="30"/>
      <c r="H1045054" s="29"/>
      <c r="J1045054" s="29"/>
      <c r="L1045054" s="30"/>
      <c r="P1045054" s="30"/>
      <c r="Q1045054" s="30"/>
      <c r="R1045054" s="30"/>
      <c r="S1045054" s="30"/>
      <c r="T1045054" s="30"/>
      <c r="U1045054" s="30"/>
    </row>
    <row r="1045055" s="25" customFormat="1" spans="7:21">
      <c r="G1045055" s="30"/>
      <c r="H1045055" s="29"/>
      <c r="J1045055" s="29"/>
      <c r="L1045055" s="30"/>
      <c r="P1045055" s="30"/>
      <c r="Q1045055" s="30"/>
      <c r="R1045055" s="30"/>
      <c r="S1045055" s="30"/>
      <c r="T1045055" s="30"/>
      <c r="U1045055" s="30"/>
    </row>
    <row r="1045056" s="25" customFormat="1" spans="7:21">
      <c r="G1045056" s="30"/>
      <c r="H1045056" s="29"/>
      <c r="J1045056" s="29"/>
      <c r="L1045056" s="30"/>
      <c r="P1045056" s="30"/>
      <c r="Q1045056" s="30"/>
      <c r="R1045056" s="30"/>
      <c r="S1045056" s="30"/>
      <c r="T1045056" s="30"/>
      <c r="U1045056" s="30"/>
    </row>
    <row r="1045057" s="25" customFormat="1" spans="7:21">
      <c r="G1045057" s="30"/>
      <c r="H1045057" s="29"/>
      <c r="J1045057" s="29"/>
      <c r="L1045057" s="30"/>
      <c r="P1045057" s="30"/>
      <c r="Q1045057" s="30"/>
      <c r="R1045057" s="30"/>
      <c r="S1045057" s="30"/>
      <c r="T1045057" s="30"/>
      <c r="U1045057" s="30"/>
    </row>
    <row r="1045058" s="25" customFormat="1" spans="7:21">
      <c r="G1045058" s="30"/>
      <c r="H1045058" s="29"/>
      <c r="J1045058" s="29"/>
      <c r="L1045058" s="30"/>
      <c r="P1045058" s="30"/>
      <c r="Q1045058" s="30"/>
      <c r="R1045058" s="30"/>
      <c r="S1045058" s="30"/>
      <c r="T1045058" s="30"/>
      <c r="U1045058" s="30"/>
    </row>
    <row r="1045059" s="25" customFormat="1" spans="7:21">
      <c r="G1045059" s="30"/>
      <c r="H1045059" s="29"/>
      <c r="J1045059" s="29"/>
      <c r="L1045059" s="30"/>
      <c r="P1045059" s="30"/>
      <c r="Q1045059" s="30"/>
      <c r="R1045059" s="30"/>
      <c r="S1045059" s="30"/>
      <c r="T1045059" s="30"/>
      <c r="U1045059" s="30"/>
    </row>
    <row r="1045060" s="25" customFormat="1" spans="7:21">
      <c r="G1045060" s="30"/>
      <c r="H1045060" s="29"/>
      <c r="J1045060" s="29"/>
      <c r="L1045060" s="30"/>
      <c r="P1045060" s="30"/>
      <c r="Q1045060" s="30"/>
      <c r="R1045060" s="30"/>
      <c r="S1045060" s="30"/>
      <c r="T1045060" s="30"/>
      <c r="U1045060" s="30"/>
    </row>
    <row r="1045061" s="25" customFormat="1" spans="7:21">
      <c r="G1045061" s="30"/>
      <c r="H1045061" s="29"/>
      <c r="J1045061" s="29"/>
      <c r="L1045061" s="30"/>
      <c r="P1045061" s="30"/>
      <c r="Q1045061" s="30"/>
      <c r="R1045061" s="30"/>
      <c r="S1045061" s="30"/>
      <c r="T1045061" s="30"/>
      <c r="U1045061" s="30"/>
    </row>
    <row r="1045062" s="25" customFormat="1" spans="7:21">
      <c r="G1045062" s="30"/>
      <c r="H1045062" s="29"/>
      <c r="J1045062" s="29"/>
      <c r="L1045062" s="30"/>
      <c r="P1045062" s="30"/>
      <c r="Q1045062" s="30"/>
      <c r="R1045062" s="30"/>
      <c r="S1045062" s="30"/>
      <c r="T1045062" s="30"/>
      <c r="U1045062" s="30"/>
    </row>
    <row r="1045063" s="25" customFormat="1" spans="7:21">
      <c r="G1045063" s="30"/>
      <c r="H1045063" s="29"/>
      <c r="J1045063" s="29"/>
      <c r="L1045063" s="30"/>
      <c r="P1045063" s="30"/>
      <c r="Q1045063" s="30"/>
      <c r="R1045063" s="30"/>
      <c r="S1045063" s="30"/>
      <c r="T1045063" s="30"/>
      <c r="U1045063" s="30"/>
    </row>
    <row r="1045064" s="25" customFormat="1" spans="7:21">
      <c r="G1045064" s="30"/>
      <c r="H1045064" s="29"/>
      <c r="J1045064" s="29"/>
      <c r="L1045064" s="30"/>
      <c r="P1045064" s="30"/>
      <c r="Q1045064" s="30"/>
      <c r="R1045064" s="30"/>
      <c r="S1045064" s="30"/>
      <c r="T1045064" s="30"/>
      <c r="U1045064" s="30"/>
    </row>
    <row r="1045065" s="25" customFormat="1" spans="7:21">
      <c r="G1045065" s="30"/>
      <c r="H1045065" s="29"/>
      <c r="J1045065" s="29"/>
      <c r="L1045065" s="30"/>
      <c r="P1045065" s="30"/>
      <c r="Q1045065" s="30"/>
      <c r="R1045065" s="30"/>
      <c r="S1045065" s="30"/>
      <c r="T1045065" s="30"/>
      <c r="U1045065" s="30"/>
    </row>
    <row r="1045066" s="25" customFormat="1" spans="7:21">
      <c r="G1045066" s="30"/>
      <c r="H1045066" s="29"/>
      <c r="J1045066" s="29"/>
      <c r="L1045066" s="30"/>
      <c r="P1045066" s="30"/>
      <c r="Q1045066" s="30"/>
      <c r="R1045066" s="30"/>
      <c r="S1045066" s="30"/>
      <c r="T1045066" s="30"/>
      <c r="U1045066" s="30"/>
    </row>
    <row r="1045067" s="25" customFormat="1" spans="7:21">
      <c r="G1045067" s="30"/>
      <c r="H1045067" s="29"/>
      <c r="J1045067" s="29"/>
      <c r="L1045067" s="30"/>
      <c r="P1045067" s="30"/>
      <c r="Q1045067" s="30"/>
      <c r="R1045067" s="30"/>
      <c r="S1045067" s="30"/>
      <c r="T1045067" s="30"/>
      <c r="U1045067" s="30"/>
    </row>
    <row r="1045068" s="25" customFormat="1" spans="7:21">
      <c r="G1045068" s="30"/>
      <c r="H1045068" s="29"/>
      <c r="J1045068" s="29"/>
      <c r="L1045068" s="30"/>
      <c r="P1045068" s="30"/>
      <c r="Q1045068" s="30"/>
      <c r="R1045068" s="30"/>
      <c r="S1045068" s="30"/>
      <c r="T1045068" s="30"/>
      <c r="U1045068" s="30"/>
    </row>
    <row r="1045069" s="25" customFormat="1" spans="7:21">
      <c r="G1045069" s="30"/>
      <c r="H1045069" s="29"/>
      <c r="J1045069" s="29"/>
      <c r="L1045069" s="30"/>
      <c r="P1045069" s="30"/>
      <c r="Q1045069" s="30"/>
      <c r="R1045069" s="30"/>
      <c r="S1045069" s="30"/>
      <c r="T1045069" s="30"/>
      <c r="U1045069" s="30"/>
    </row>
    <row r="1045070" s="25" customFormat="1" spans="7:21">
      <c r="G1045070" s="30"/>
      <c r="H1045070" s="29"/>
      <c r="J1045070" s="29"/>
      <c r="L1045070" s="30"/>
      <c r="P1045070" s="30"/>
      <c r="Q1045070" s="30"/>
      <c r="R1045070" s="30"/>
      <c r="S1045070" s="30"/>
      <c r="T1045070" s="30"/>
      <c r="U1045070" s="30"/>
    </row>
    <row r="1045071" s="25" customFormat="1" spans="7:21">
      <c r="G1045071" s="30"/>
      <c r="H1045071" s="29"/>
      <c r="J1045071" s="29"/>
      <c r="L1045071" s="30"/>
      <c r="P1045071" s="30"/>
      <c r="Q1045071" s="30"/>
      <c r="R1045071" s="30"/>
      <c r="S1045071" s="30"/>
      <c r="T1045071" s="30"/>
      <c r="U1045071" s="30"/>
    </row>
    <row r="1045072" s="25" customFormat="1" spans="7:21">
      <c r="G1045072" s="30"/>
      <c r="H1045072" s="29"/>
      <c r="J1045072" s="29"/>
      <c r="L1045072" s="30"/>
      <c r="P1045072" s="30"/>
      <c r="Q1045072" s="30"/>
      <c r="R1045072" s="30"/>
      <c r="S1045072" s="30"/>
      <c r="T1045072" s="30"/>
      <c r="U1045072" s="30"/>
    </row>
    <row r="1045073" s="25" customFormat="1" spans="7:21">
      <c r="G1045073" s="30"/>
      <c r="H1045073" s="29"/>
      <c r="J1045073" s="29"/>
      <c r="L1045073" s="30"/>
      <c r="P1045073" s="30"/>
      <c r="Q1045073" s="30"/>
      <c r="R1045073" s="30"/>
      <c r="S1045073" s="30"/>
      <c r="T1045073" s="30"/>
      <c r="U1045073" s="30"/>
    </row>
    <row r="1045074" s="25" customFormat="1" spans="7:21">
      <c r="G1045074" s="30"/>
      <c r="H1045074" s="29"/>
      <c r="J1045074" s="29"/>
      <c r="L1045074" s="30"/>
      <c r="P1045074" s="30"/>
      <c r="Q1045074" s="30"/>
      <c r="R1045074" s="30"/>
      <c r="S1045074" s="30"/>
      <c r="T1045074" s="30"/>
      <c r="U1045074" s="30"/>
    </row>
    <row r="1045075" s="25" customFormat="1" spans="7:21">
      <c r="G1045075" s="30"/>
      <c r="H1045075" s="29"/>
      <c r="J1045075" s="29"/>
      <c r="L1045075" s="30"/>
      <c r="P1045075" s="30"/>
      <c r="Q1045075" s="30"/>
      <c r="R1045075" s="30"/>
      <c r="S1045075" s="30"/>
      <c r="T1045075" s="30"/>
      <c r="U1045075" s="30"/>
    </row>
    <row r="1045076" s="25" customFormat="1" spans="7:21">
      <c r="G1045076" s="30"/>
      <c r="H1045076" s="29"/>
      <c r="J1045076" s="29"/>
      <c r="L1045076" s="30"/>
      <c r="P1045076" s="30"/>
      <c r="Q1045076" s="30"/>
      <c r="R1045076" s="30"/>
      <c r="S1045076" s="30"/>
      <c r="T1045076" s="30"/>
      <c r="U1045076" s="30"/>
    </row>
    <row r="1045077" s="25" customFormat="1" spans="7:21">
      <c r="G1045077" s="30"/>
      <c r="H1045077" s="29"/>
      <c r="J1045077" s="29"/>
      <c r="L1045077" s="30"/>
      <c r="P1045077" s="30"/>
      <c r="Q1045077" s="30"/>
      <c r="R1045077" s="30"/>
      <c r="S1045077" s="30"/>
      <c r="T1045077" s="30"/>
      <c r="U1045077" s="30"/>
    </row>
    <row r="1045078" s="25" customFormat="1" spans="7:21">
      <c r="G1045078" s="30"/>
      <c r="H1045078" s="29"/>
      <c r="J1045078" s="29"/>
      <c r="L1045078" s="30"/>
      <c r="P1045078" s="30"/>
      <c r="Q1045078" s="30"/>
      <c r="R1045078" s="30"/>
      <c r="S1045078" s="30"/>
      <c r="T1045078" s="30"/>
      <c r="U1045078" s="30"/>
    </row>
    <row r="1045079" s="25" customFormat="1" spans="7:21">
      <c r="G1045079" s="30"/>
      <c r="H1045079" s="29"/>
      <c r="J1045079" s="29"/>
      <c r="L1045079" s="30"/>
      <c r="P1045079" s="30"/>
      <c r="Q1045079" s="30"/>
      <c r="R1045079" s="30"/>
      <c r="S1045079" s="30"/>
      <c r="T1045079" s="30"/>
      <c r="U1045079" s="30"/>
    </row>
    <row r="1045080" s="25" customFormat="1" spans="7:21">
      <c r="G1045080" s="30"/>
      <c r="H1045080" s="29"/>
      <c r="J1045080" s="29"/>
      <c r="L1045080" s="30"/>
      <c r="P1045080" s="30"/>
      <c r="Q1045080" s="30"/>
      <c r="R1045080" s="30"/>
      <c r="S1045080" s="30"/>
      <c r="T1045080" s="30"/>
      <c r="U1045080" s="30"/>
    </row>
    <row r="1045081" s="25" customFormat="1" spans="7:21">
      <c r="G1045081" s="30"/>
      <c r="H1045081" s="29"/>
      <c r="J1045081" s="29"/>
      <c r="L1045081" s="30"/>
      <c r="P1045081" s="30"/>
      <c r="Q1045081" s="30"/>
      <c r="R1045081" s="30"/>
      <c r="S1045081" s="30"/>
      <c r="T1045081" s="30"/>
      <c r="U1045081" s="30"/>
    </row>
    <row r="1045082" s="25" customFormat="1" spans="7:21">
      <c r="G1045082" s="30"/>
      <c r="H1045082" s="29"/>
      <c r="J1045082" s="29"/>
      <c r="L1045082" s="30"/>
      <c r="P1045082" s="30"/>
      <c r="Q1045082" s="30"/>
      <c r="R1045082" s="30"/>
      <c r="S1045082" s="30"/>
      <c r="T1045082" s="30"/>
      <c r="U1045082" s="30"/>
    </row>
    <row r="1045083" s="25" customFormat="1" spans="7:21">
      <c r="G1045083" s="30"/>
      <c r="H1045083" s="29"/>
      <c r="J1045083" s="29"/>
      <c r="L1045083" s="30"/>
      <c r="P1045083" s="30"/>
      <c r="Q1045083" s="30"/>
      <c r="R1045083" s="30"/>
      <c r="S1045083" s="30"/>
      <c r="T1045083" s="30"/>
      <c r="U1045083" s="30"/>
    </row>
    <row r="1045084" s="25" customFormat="1" spans="7:21">
      <c r="G1045084" s="30"/>
      <c r="H1045084" s="29"/>
      <c r="J1045084" s="29"/>
      <c r="L1045084" s="30"/>
      <c r="P1045084" s="30"/>
      <c r="Q1045084" s="30"/>
      <c r="R1045084" s="30"/>
      <c r="S1045084" s="30"/>
      <c r="T1045084" s="30"/>
      <c r="U1045084" s="30"/>
    </row>
    <row r="1045085" s="25" customFormat="1" spans="7:21">
      <c r="G1045085" s="30"/>
      <c r="H1045085" s="29"/>
      <c r="J1045085" s="29"/>
      <c r="L1045085" s="30"/>
      <c r="P1045085" s="30"/>
      <c r="Q1045085" s="30"/>
      <c r="R1045085" s="30"/>
      <c r="S1045085" s="30"/>
      <c r="T1045085" s="30"/>
      <c r="U1045085" s="30"/>
    </row>
    <row r="1045086" s="25" customFormat="1" spans="7:21">
      <c r="G1045086" s="30"/>
      <c r="H1045086" s="29"/>
      <c r="J1045086" s="29"/>
      <c r="L1045086" s="30"/>
      <c r="P1045086" s="30"/>
      <c r="Q1045086" s="30"/>
      <c r="R1045086" s="30"/>
      <c r="S1045086" s="30"/>
      <c r="T1045086" s="30"/>
      <c r="U1045086" s="30"/>
    </row>
    <row r="1045087" s="25" customFormat="1" spans="7:21">
      <c r="G1045087" s="30"/>
      <c r="H1045087" s="29"/>
      <c r="J1045087" s="29"/>
      <c r="L1045087" s="30"/>
      <c r="P1045087" s="30"/>
      <c r="Q1045087" s="30"/>
      <c r="R1045087" s="30"/>
      <c r="S1045087" s="30"/>
      <c r="T1045087" s="30"/>
      <c r="U1045087" s="30"/>
    </row>
    <row r="1045088" s="25" customFormat="1" spans="7:21">
      <c r="G1045088" s="30"/>
      <c r="H1045088" s="29"/>
      <c r="J1045088" s="29"/>
      <c r="L1045088" s="30"/>
      <c r="P1045088" s="30"/>
      <c r="Q1045088" s="30"/>
      <c r="R1045088" s="30"/>
      <c r="S1045088" s="30"/>
      <c r="T1045088" s="30"/>
      <c r="U1045088" s="30"/>
    </row>
    <row r="1045089" s="25" customFormat="1" spans="7:21">
      <c r="G1045089" s="30"/>
      <c r="H1045089" s="29"/>
      <c r="J1045089" s="29"/>
      <c r="L1045089" s="30"/>
      <c r="P1045089" s="30"/>
      <c r="Q1045089" s="30"/>
      <c r="R1045089" s="30"/>
      <c r="S1045089" s="30"/>
      <c r="T1045089" s="30"/>
      <c r="U1045089" s="30"/>
    </row>
    <row r="1045090" s="25" customFormat="1" spans="7:21">
      <c r="G1045090" s="30"/>
      <c r="H1045090" s="29"/>
      <c r="J1045090" s="29"/>
      <c r="L1045090" s="30"/>
      <c r="P1045090" s="30"/>
      <c r="Q1045090" s="30"/>
      <c r="R1045090" s="30"/>
      <c r="S1045090" s="30"/>
      <c r="T1045090" s="30"/>
      <c r="U1045090" s="30"/>
    </row>
    <row r="1045091" s="25" customFormat="1" spans="7:21">
      <c r="G1045091" s="30"/>
      <c r="H1045091" s="29"/>
      <c r="J1045091" s="29"/>
      <c r="L1045091" s="30"/>
      <c r="P1045091" s="30"/>
      <c r="Q1045091" s="30"/>
      <c r="R1045091" s="30"/>
      <c r="S1045091" s="30"/>
      <c r="T1045091" s="30"/>
      <c r="U1045091" s="30"/>
    </row>
    <row r="1045092" s="25" customFormat="1" spans="7:21">
      <c r="G1045092" s="30"/>
      <c r="H1045092" s="29"/>
      <c r="J1045092" s="29"/>
      <c r="L1045092" s="30"/>
      <c r="P1045092" s="30"/>
      <c r="Q1045092" s="30"/>
      <c r="R1045092" s="30"/>
      <c r="S1045092" s="30"/>
      <c r="T1045092" s="30"/>
      <c r="U1045092" s="30"/>
    </row>
    <row r="1045093" s="25" customFormat="1" spans="7:21">
      <c r="G1045093" s="30"/>
      <c r="H1045093" s="29"/>
      <c r="J1045093" s="29"/>
      <c r="L1045093" s="30"/>
      <c r="P1045093" s="30"/>
      <c r="Q1045093" s="30"/>
      <c r="R1045093" s="30"/>
      <c r="S1045093" s="30"/>
      <c r="T1045093" s="30"/>
      <c r="U1045093" s="30"/>
    </row>
    <row r="1045094" s="25" customFormat="1" spans="7:21">
      <c r="G1045094" s="30"/>
      <c r="H1045094" s="29"/>
      <c r="J1045094" s="29"/>
      <c r="L1045094" s="30"/>
      <c r="P1045094" s="30"/>
      <c r="Q1045094" s="30"/>
      <c r="R1045094" s="30"/>
      <c r="S1045094" s="30"/>
      <c r="T1045094" s="30"/>
      <c r="U1045094" s="30"/>
    </row>
    <row r="1045095" s="25" customFormat="1" spans="7:21">
      <c r="G1045095" s="30"/>
      <c r="H1045095" s="29"/>
      <c r="J1045095" s="29"/>
      <c r="L1045095" s="30"/>
      <c r="P1045095" s="30"/>
      <c r="Q1045095" s="30"/>
      <c r="R1045095" s="30"/>
      <c r="S1045095" s="30"/>
      <c r="T1045095" s="30"/>
      <c r="U1045095" s="30"/>
    </row>
    <row r="1045096" s="25" customFormat="1" spans="7:21">
      <c r="G1045096" s="30"/>
      <c r="H1045096" s="29"/>
      <c r="J1045096" s="29"/>
      <c r="L1045096" s="30"/>
      <c r="P1045096" s="30"/>
      <c r="Q1045096" s="30"/>
      <c r="R1045096" s="30"/>
      <c r="S1045096" s="30"/>
      <c r="T1045096" s="30"/>
      <c r="U1045096" s="30"/>
    </row>
    <row r="1045097" s="25" customFormat="1" spans="7:21">
      <c r="G1045097" s="30"/>
      <c r="H1045097" s="29"/>
      <c r="J1045097" s="29"/>
      <c r="L1045097" s="30"/>
      <c r="P1045097" s="30"/>
      <c r="Q1045097" s="30"/>
      <c r="R1045097" s="30"/>
      <c r="S1045097" s="30"/>
      <c r="T1045097" s="30"/>
      <c r="U1045097" s="30"/>
    </row>
    <row r="1045098" s="25" customFormat="1" spans="7:21">
      <c r="G1045098" s="30"/>
      <c r="H1045098" s="29"/>
      <c r="J1045098" s="29"/>
      <c r="L1045098" s="30"/>
      <c r="P1045098" s="30"/>
      <c r="Q1045098" s="30"/>
      <c r="R1045098" s="30"/>
      <c r="S1045098" s="30"/>
      <c r="T1045098" s="30"/>
      <c r="U1045098" s="30"/>
    </row>
    <row r="1045099" s="25" customFormat="1" spans="7:21">
      <c r="G1045099" s="30"/>
      <c r="H1045099" s="29"/>
      <c r="J1045099" s="29"/>
      <c r="L1045099" s="30"/>
      <c r="P1045099" s="30"/>
      <c r="Q1045099" s="30"/>
      <c r="R1045099" s="30"/>
      <c r="S1045099" s="30"/>
      <c r="T1045099" s="30"/>
      <c r="U1045099" s="30"/>
    </row>
    <row r="1045100" s="25" customFormat="1" spans="7:21">
      <c r="G1045100" s="30"/>
      <c r="H1045100" s="29"/>
      <c r="J1045100" s="29"/>
      <c r="L1045100" s="30"/>
      <c r="P1045100" s="30"/>
      <c r="Q1045100" s="30"/>
      <c r="R1045100" s="30"/>
      <c r="S1045100" s="30"/>
      <c r="T1045100" s="30"/>
      <c r="U1045100" s="30"/>
    </row>
    <row r="1045101" s="25" customFormat="1" spans="7:21">
      <c r="G1045101" s="30"/>
      <c r="H1045101" s="29"/>
      <c r="J1045101" s="29"/>
      <c r="L1045101" s="30"/>
      <c r="P1045101" s="30"/>
      <c r="Q1045101" s="30"/>
      <c r="R1045101" s="30"/>
      <c r="S1045101" s="30"/>
      <c r="T1045101" s="30"/>
      <c r="U1045101" s="30"/>
    </row>
    <row r="1045102" s="25" customFormat="1" spans="7:21">
      <c r="G1045102" s="30"/>
      <c r="H1045102" s="29"/>
      <c r="J1045102" s="29"/>
      <c r="L1045102" s="30"/>
      <c r="P1045102" s="30"/>
      <c r="Q1045102" s="30"/>
      <c r="R1045102" s="30"/>
      <c r="S1045102" s="30"/>
      <c r="T1045102" s="30"/>
      <c r="U1045102" s="30"/>
    </row>
    <row r="1045103" s="25" customFormat="1" spans="7:21">
      <c r="G1045103" s="30"/>
      <c r="H1045103" s="29"/>
      <c r="J1045103" s="29"/>
      <c r="L1045103" s="30"/>
      <c r="P1045103" s="30"/>
      <c r="Q1045103" s="30"/>
      <c r="R1045103" s="30"/>
      <c r="S1045103" s="30"/>
      <c r="T1045103" s="30"/>
      <c r="U1045103" s="30"/>
    </row>
    <row r="1045104" s="25" customFormat="1" spans="7:21">
      <c r="G1045104" s="30"/>
      <c r="H1045104" s="29"/>
      <c r="J1045104" s="29"/>
      <c r="L1045104" s="30"/>
      <c r="P1045104" s="30"/>
      <c r="Q1045104" s="30"/>
      <c r="R1045104" s="30"/>
      <c r="S1045104" s="30"/>
      <c r="T1045104" s="30"/>
      <c r="U1045104" s="30"/>
    </row>
    <row r="1045105" s="25" customFormat="1" spans="7:21">
      <c r="G1045105" s="30"/>
      <c r="H1045105" s="29"/>
      <c r="J1045105" s="29"/>
      <c r="L1045105" s="30"/>
      <c r="P1045105" s="30"/>
      <c r="Q1045105" s="30"/>
      <c r="R1045105" s="30"/>
      <c r="S1045105" s="30"/>
      <c r="T1045105" s="30"/>
      <c r="U1045105" s="30"/>
    </row>
    <row r="1045106" s="25" customFormat="1" spans="7:21">
      <c r="G1045106" s="30"/>
      <c r="H1045106" s="29"/>
      <c r="J1045106" s="29"/>
      <c r="L1045106" s="30"/>
      <c r="P1045106" s="30"/>
      <c r="Q1045106" s="30"/>
      <c r="R1045106" s="30"/>
      <c r="S1045106" s="30"/>
      <c r="T1045106" s="30"/>
      <c r="U1045106" s="30"/>
    </row>
    <row r="1045107" s="25" customFormat="1" spans="7:21">
      <c r="G1045107" s="30"/>
      <c r="H1045107" s="29"/>
      <c r="J1045107" s="29"/>
      <c r="L1045107" s="30"/>
      <c r="P1045107" s="30"/>
      <c r="Q1045107" s="30"/>
      <c r="R1045107" s="30"/>
      <c r="S1045107" s="30"/>
      <c r="T1045107" s="30"/>
      <c r="U1045107" s="30"/>
    </row>
    <row r="1045108" s="25" customFormat="1" spans="7:21">
      <c r="G1045108" s="30"/>
      <c r="H1045108" s="29"/>
      <c r="J1045108" s="29"/>
      <c r="L1045108" s="30"/>
      <c r="P1045108" s="30"/>
      <c r="Q1045108" s="30"/>
      <c r="R1045108" s="30"/>
      <c r="S1045108" s="30"/>
      <c r="T1045108" s="30"/>
      <c r="U1045108" s="30"/>
    </row>
    <row r="1045109" s="25" customFormat="1" spans="7:21">
      <c r="G1045109" s="30"/>
      <c r="H1045109" s="29"/>
      <c r="J1045109" s="29"/>
      <c r="L1045109" s="30"/>
      <c r="P1045109" s="30"/>
      <c r="Q1045109" s="30"/>
      <c r="R1045109" s="30"/>
      <c r="S1045109" s="30"/>
      <c r="T1045109" s="30"/>
      <c r="U1045109" s="30"/>
    </row>
    <row r="1045110" s="25" customFormat="1" spans="7:21">
      <c r="G1045110" s="30"/>
      <c r="H1045110" s="29"/>
      <c r="J1045110" s="29"/>
      <c r="L1045110" s="30"/>
      <c r="P1045110" s="30"/>
      <c r="Q1045110" s="30"/>
      <c r="R1045110" s="30"/>
      <c r="S1045110" s="30"/>
      <c r="T1045110" s="30"/>
      <c r="U1045110" s="30"/>
    </row>
    <row r="1045111" s="25" customFormat="1" spans="7:21">
      <c r="G1045111" s="30"/>
      <c r="H1045111" s="29"/>
      <c r="J1045111" s="29"/>
      <c r="L1045111" s="30"/>
      <c r="P1045111" s="30"/>
      <c r="Q1045111" s="30"/>
      <c r="R1045111" s="30"/>
      <c r="S1045111" s="30"/>
      <c r="T1045111" s="30"/>
      <c r="U1045111" s="30"/>
    </row>
    <row r="1045112" s="25" customFormat="1" spans="7:21">
      <c r="G1045112" s="30"/>
      <c r="H1045112" s="29"/>
      <c r="J1045112" s="29"/>
      <c r="L1045112" s="30"/>
      <c r="P1045112" s="30"/>
      <c r="Q1045112" s="30"/>
      <c r="R1045112" s="30"/>
      <c r="S1045112" s="30"/>
      <c r="T1045112" s="30"/>
      <c r="U1045112" s="30"/>
    </row>
    <row r="1045113" s="25" customFormat="1" spans="7:21">
      <c r="G1045113" s="30"/>
      <c r="H1045113" s="29"/>
      <c r="J1045113" s="29"/>
      <c r="L1045113" s="30"/>
      <c r="P1045113" s="30"/>
      <c r="Q1045113" s="30"/>
      <c r="R1045113" s="30"/>
      <c r="S1045113" s="30"/>
      <c r="T1045113" s="30"/>
      <c r="U1045113" s="30"/>
    </row>
    <row r="1045114" s="25" customFormat="1" spans="7:21">
      <c r="G1045114" s="30"/>
      <c r="H1045114" s="29"/>
      <c r="J1045114" s="29"/>
      <c r="L1045114" s="30"/>
      <c r="P1045114" s="30"/>
      <c r="Q1045114" s="30"/>
      <c r="R1045114" s="30"/>
      <c r="S1045114" s="30"/>
      <c r="T1045114" s="30"/>
      <c r="U1045114" s="30"/>
    </row>
    <row r="1045115" s="25" customFormat="1" spans="7:21">
      <c r="G1045115" s="30"/>
      <c r="H1045115" s="29"/>
      <c r="J1045115" s="29"/>
      <c r="L1045115" s="30"/>
      <c r="P1045115" s="30"/>
      <c r="Q1045115" s="30"/>
      <c r="R1045115" s="30"/>
      <c r="S1045115" s="30"/>
      <c r="T1045115" s="30"/>
      <c r="U1045115" s="30"/>
    </row>
    <row r="1045116" s="25" customFormat="1" spans="7:21">
      <c r="G1045116" s="30"/>
      <c r="H1045116" s="29"/>
      <c r="J1045116" s="29"/>
      <c r="L1045116" s="30"/>
      <c r="P1045116" s="30"/>
      <c r="Q1045116" s="30"/>
      <c r="R1045116" s="30"/>
      <c r="S1045116" s="30"/>
      <c r="T1045116" s="30"/>
      <c r="U1045116" s="30"/>
    </row>
    <row r="1045117" s="25" customFormat="1" spans="7:21">
      <c r="G1045117" s="30"/>
      <c r="H1045117" s="29"/>
      <c r="J1045117" s="29"/>
      <c r="L1045117" s="30"/>
      <c r="P1045117" s="30"/>
      <c r="Q1045117" s="30"/>
      <c r="R1045117" s="30"/>
      <c r="S1045117" s="30"/>
      <c r="T1045117" s="30"/>
      <c r="U1045117" s="30"/>
    </row>
    <row r="1045118" s="25" customFormat="1" spans="7:21">
      <c r="G1045118" s="30"/>
      <c r="H1045118" s="29"/>
      <c r="J1045118" s="29"/>
      <c r="L1045118" s="30"/>
      <c r="P1045118" s="30"/>
      <c r="Q1045118" s="30"/>
      <c r="R1045118" s="30"/>
      <c r="S1045118" s="30"/>
      <c r="T1045118" s="30"/>
      <c r="U1045118" s="30"/>
    </row>
    <row r="1045119" s="25" customFormat="1" spans="7:21">
      <c r="G1045119" s="30"/>
      <c r="H1045119" s="29"/>
      <c r="J1045119" s="29"/>
      <c r="L1045119" s="30"/>
      <c r="P1045119" s="30"/>
      <c r="Q1045119" s="30"/>
      <c r="R1045119" s="30"/>
      <c r="S1045119" s="30"/>
      <c r="T1045119" s="30"/>
      <c r="U1045119" s="30"/>
    </row>
    <row r="1045120" s="25" customFormat="1" spans="7:21">
      <c r="G1045120" s="30"/>
      <c r="H1045120" s="29"/>
      <c r="J1045120" s="29"/>
      <c r="L1045120" s="30"/>
      <c r="P1045120" s="30"/>
      <c r="Q1045120" s="30"/>
      <c r="R1045120" s="30"/>
      <c r="S1045120" s="30"/>
      <c r="T1045120" s="30"/>
      <c r="U1045120" s="30"/>
    </row>
    <row r="1045121" s="25" customFormat="1" spans="7:21">
      <c r="G1045121" s="30"/>
      <c r="H1045121" s="29"/>
      <c r="J1045121" s="29"/>
      <c r="L1045121" s="30"/>
      <c r="P1045121" s="30"/>
      <c r="Q1045121" s="30"/>
      <c r="R1045121" s="30"/>
      <c r="S1045121" s="30"/>
      <c r="T1045121" s="30"/>
      <c r="U1045121" s="30"/>
    </row>
    <row r="1045122" s="25" customFormat="1" spans="7:21">
      <c r="G1045122" s="30"/>
      <c r="H1045122" s="29"/>
      <c r="J1045122" s="29"/>
      <c r="L1045122" s="30"/>
      <c r="P1045122" s="30"/>
      <c r="Q1045122" s="30"/>
      <c r="R1045122" s="30"/>
      <c r="S1045122" s="30"/>
      <c r="T1045122" s="30"/>
      <c r="U1045122" s="30"/>
    </row>
    <row r="1045123" s="25" customFormat="1" spans="7:21">
      <c r="G1045123" s="30"/>
      <c r="H1045123" s="29"/>
      <c r="J1045123" s="29"/>
      <c r="L1045123" s="30"/>
      <c r="P1045123" s="30"/>
      <c r="Q1045123" s="30"/>
      <c r="R1045123" s="30"/>
      <c r="S1045123" s="30"/>
      <c r="T1045123" s="30"/>
      <c r="U1045123" s="30"/>
    </row>
    <row r="1045124" s="25" customFormat="1" spans="7:21">
      <c r="G1045124" s="30"/>
      <c r="H1045124" s="29"/>
      <c r="J1045124" s="29"/>
      <c r="L1045124" s="30"/>
      <c r="P1045124" s="30"/>
      <c r="Q1045124" s="30"/>
      <c r="R1045124" s="30"/>
      <c r="S1045124" s="30"/>
      <c r="T1045124" s="30"/>
      <c r="U1045124" s="30"/>
    </row>
    <row r="1045125" s="25" customFormat="1" spans="7:21">
      <c r="G1045125" s="30"/>
      <c r="H1045125" s="29"/>
      <c r="J1045125" s="29"/>
      <c r="L1045125" s="30"/>
      <c r="P1045125" s="30"/>
      <c r="Q1045125" s="30"/>
      <c r="R1045125" s="30"/>
      <c r="S1045125" s="30"/>
      <c r="T1045125" s="30"/>
      <c r="U1045125" s="30"/>
    </row>
    <row r="1045126" s="25" customFormat="1" spans="7:21">
      <c r="G1045126" s="30"/>
      <c r="H1045126" s="29"/>
      <c r="J1045126" s="29"/>
      <c r="L1045126" s="30"/>
      <c r="P1045126" s="30"/>
      <c r="Q1045126" s="30"/>
      <c r="R1045126" s="30"/>
      <c r="S1045126" s="30"/>
      <c r="T1045126" s="30"/>
      <c r="U1045126" s="30"/>
    </row>
    <row r="1045127" s="25" customFormat="1" spans="7:21">
      <c r="G1045127" s="30"/>
      <c r="H1045127" s="29"/>
      <c r="J1045127" s="29"/>
      <c r="L1045127" s="30"/>
      <c r="P1045127" s="30"/>
      <c r="Q1045127" s="30"/>
      <c r="R1045127" s="30"/>
      <c r="S1045127" s="30"/>
      <c r="T1045127" s="30"/>
      <c r="U1045127" s="30"/>
    </row>
    <row r="1045128" s="25" customFormat="1" spans="7:21">
      <c r="G1045128" s="30"/>
      <c r="H1045128" s="29"/>
      <c r="J1045128" s="29"/>
      <c r="L1045128" s="30"/>
      <c r="P1045128" s="30"/>
      <c r="Q1045128" s="30"/>
      <c r="R1045128" s="30"/>
      <c r="S1045128" s="30"/>
      <c r="T1045128" s="30"/>
      <c r="U1045128" s="30"/>
    </row>
    <row r="1045129" s="25" customFormat="1" spans="7:21">
      <c r="G1045129" s="30"/>
      <c r="H1045129" s="29"/>
      <c r="J1045129" s="29"/>
      <c r="L1045129" s="30"/>
      <c r="P1045129" s="30"/>
      <c r="Q1045129" s="30"/>
      <c r="R1045129" s="30"/>
      <c r="S1045129" s="30"/>
      <c r="T1045129" s="30"/>
      <c r="U1045129" s="30"/>
    </row>
    <row r="1045130" s="25" customFormat="1" spans="7:21">
      <c r="G1045130" s="30"/>
      <c r="H1045130" s="29"/>
      <c r="J1045130" s="29"/>
      <c r="L1045130" s="30"/>
      <c r="P1045130" s="30"/>
      <c r="Q1045130" s="30"/>
      <c r="R1045130" s="30"/>
      <c r="S1045130" s="30"/>
      <c r="T1045130" s="30"/>
      <c r="U1045130" s="30"/>
    </row>
    <row r="1045131" s="25" customFormat="1" spans="7:21">
      <c r="G1045131" s="30"/>
      <c r="H1045131" s="29"/>
      <c r="J1045131" s="29"/>
      <c r="L1045131" s="30"/>
      <c r="P1045131" s="30"/>
      <c r="Q1045131" s="30"/>
      <c r="R1045131" s="30"/>
      <c r="S1045131" s="30"/>
      <c r="T1045131" s="30"/>
      <c r="U1045131" s="30"/>
    </row>
    <row r="1045132" s="25" customFormat="1" spans="7:21">
      <c r="G1045132" s="30"/>
      <c r="H1045132" s="29"/>
      <c r="J1045132" s="29"/>
      <c r="L1045132" s="30"/>
      <c r="P1045132" s="30"/>
      <c r="Q1045132" s="30"/>
      <c r="R1045132" s="30"/>
      <c r="S1045132" s="30"/>
      <c r="T1045132" s="30"/>
      <c r="U1045132" s="30"/>
    </row>
    <row r="1045133" s="25" customFormat="1" spans="7:21">
      <c r="G1045133" s="30"/>
      <c r="H1045133" s="29"/>
      <c r="J1045133" s="29"/>
      <c r="L1045133" s="30"/>
      <c r="P1045133" s="30"/>
      <c r="Q1045133" s="30"/>
      <c r="R1045133" s="30"/>
      <c r="S1045133" s="30"/>
      <c r="T1045133" s="30"/>
      <c r="U1045133" s="30"/>
    </row>
    <row r="1045134" s="25" customFormat="1" spans="7:21">
      <c r="G1045134" s="30"/>
      <c r="H1045134" s="29"/>
      <c r="J1045134" s="29"/>
      <c r="L1045134" s="30"/>
      <c r="P1045134" s="30"/>
      <c r="Q1045134" s="30"/>
      <c r="R1045134" s="30"/>
      <c r="S1045134" s="30"/>
      <c r="T1045134" s="30"/>
      <c r="U1045134" s="30"/>
    </row>
    <row r="1045135" s="25" customFormat="1" spans="7:21">
      <c r="G1045135" s="30"/>
      <c r="H1045135" s="29"/>
      <c r="J1045135" s="29"/>
      <c r="L1045135" s="30"/>
      <c r="P1045135" s="30"/>
      <c r="Q1045135" s="30"/>
      <c r="R1045135" s="30"/>
      <c r="S1045135" s="30"/>
      <c r="T1045135" s="30"/>
      <c r="U1045135" s="30"/>
    </row>
    <row r="1045136" s="25" customFormat="1" spans="7:21">
      <c r="G1045136" s="30"/>
      <c r="H1045136" s="29"/>
      <c r="J1045136" s="29"/>
      <c r="L1045136" s="30"/>
      <c r="P1045136" s="30"/>
      <c r="Q1045136" s="30"/>
      <c r="R1045136" s="30"/>
      <c r="S1045136" s="30"/>
      <c r="T1045136" s="30"/>
      <c r="U1045136" s="30"/>
    </row>
    <row r="1045137" s="25" customFormat="1" spans="7:21">
      <c r="G1045137" s="30"/>
      <c r="H1045137" s="29"/>
      <c r="J1045137" s="29"/>
      <c r="L1045137" s="30"/>
      <c r="P1045137" s="30"/>
      <c r="Q1045137" s="30"/>
      <c r="R1045137" s="30"/>
      <c r="S1045137" s="30"/>
      <c r="T1045137" s="30"/>
      <c r="U1045137" s="30"/>
    </row>
    <row r="1045138" s="25" customFormat="1" spans="7:21">
      <c r="G1045138" s="30"/>
      <c r="H1045138" s="29"/>
      <c r="J1045138" s="29"/>
      <c r="L1045138" s="30"/>
      <c r="P1045138" s="30"/>
      <c r="Q1045138" s="30"/>
      <c r="R1045138" s="30"/>
      <c r="S1045138" s="30"/>
      <c r="T1045138" s="30"/>
      <c r="U1045138" s="30"/>
    </row>
    <row r="1045139" s="25" customFormat="1" spans="7:21">
      <c r="G1045139" s="30"/>
      <c r="H1045139" s="29"/>
      <c r="J1045139" s="29"/>
      <c r="L1045139" s="30"/>
      <c r="P1045139" s="30"/>
      <c r="Q1045139" s="30"/>
      <c r="R1045139" s="30"/>
      <c r="S1045139" s="30"/>
      <c r="T1045139" s="30"/>
      <c r="U1045139" s="30"/>
    </row>
    <row r="1045140" s="25" customFormat="1" spans="7:21">
      <c r="G1045140" s="30"/>
      <c r="H1045140" s="29"/>
      <c r="J1045140" s="29"/>
      <c r="L1045140" s="30"/>
      <c r="P1045140" s="30"/>
      <c r="Q1045140" s="30"/>
      <c r="R1045140" s="30"/>
      <c r="S1045140" s="30"/>
      <c r="T1045140" s="30"/>
      <c r="U1045140" s="30"/>
    </row>
    <row r="1045141" s="25" customFormat="1" spans="7:21">
      <c r="G1045141" s="30"/>
      <c r="H1045141" s="29"/>
      <c r="J1045141" s="29"/>
      <c r="L1045141" s="30"/>
      <c r="P1045141" s="30"/>
      <c r="Q1045141" s="30"/>
      <c r="R1045141" s="30"/>
      <c r="S1045141" s="30"/>
      <c r="T1045141" s="30"/>
      <c r="U1045141" s="30"/>
    </row>
    <row r="1045142" s="25" customFormat="1" spans="7:21">
      <c r="G1045142" s="30"/>
      <c r="H1045142" s="29"/>
      <c r="J1045142" s="29"/>
      <c r="L1045142" s="30"/>
      <c r="P1045142" s="30"/>
      <c r="Q1045142" s="30"/>
      <c r="R1045142" s="30"/>
      <c r="S1045142" s="30"/>
      <c r="T1045142" s="30"/>
      <c r="U1045142" s="30"/>
    </row>
    <row r="1045143" s="25" customFormat="1" spans="7:21">
      <c r="G1045143" s="30"/>
      <c r="H1045143" s="29"/>
      <c r="J1045143" s="29"/>
      <c r="L1045143" s="30"/>
      <c r="P1045143" s="30"/>
      <c r="Q1045143" s="30"/>
      <c r="R1045143" s="30"/>
      <c r="S1045143" s="30"/>
      <c r="T1045143" s="30"/>
      <c r="U1045143" s="30"/>
    </row>
    <row r="1045144" s="25" customFormat="1" spans="7:21">
      <c r="G1045144" s="30"/>
      <c r="H1045144" s="29"/>
      <c r="J1045144" s="29"/>
      <c r="L1045144" s="30"/>
      <c r="P1045144" s="30"/>
      <c r="Q1045144" s="30"/>
      <c r="R1045144" s="30"/>
      <c r="S1045144" s="30"/>
      <c r="T1045144" s="30"/>
      <c r="U1045144" s="30"/>
    </row>
    <row r="1045145" s="25" customFormat="1" spans="7:21">
      <c r="G1045145" s="30"/>
      <c r="H1045145" s="29"/>
      <c r="J1045145" s="29"/>
      <c r="L1045145" s="30"/>
      <c r="P1045145" s="30"/>
      <c r="Q1045145" s="30"/>
      <c r="R1045145" s="30"/>
      <c r="S1045145" s="30"/>
      <c r="T1045145" s="30"/>
      <c r="U1045145" s="30"/>
    </row>
    <row r="1045146" s="25" customFormat="1" spans="7:21">
      <c r="G1045146" s="30"/>
      <c r="H1045146" s="29"/>
      <c r="J1045146" s="29"/>
      <c r="L1045146" s="30"/>
      <c r="P1045146" s="30"/>
      <c r="Q1045146" s="30"/>
      <c r="R1045146" s="30"/>
      <c r="S1045146" s="30"/>
      <c r="T1045146" s="30"/>
      <c r="U1045146" s="30"/>
    </row>
    <row r="1045147" s="25" customFormat="1" spans="7:21">
      <c r="G1045147" s="30"/>
      <c r="H1045147" s="29"/>
      <c r="J1045147" s="29"/>
      <c r="L1045147" s="30"/>
      <c r="P1045147" s="30"/>
      <c r="Q1045147" s="30"/>
      <c r="R1045147" s="30"/>
      <c r="S1045147" s="30"/>
      <c r="T1045147" s="30"/>
      <c r="U1045147" s="30"/>
    </row>
    <row r="1045148" s="25" customFormat="1" spans="7:21">
      <c r="G1045148" s="30"/>
      <c r="H1045148" s="29"/>
      <c r="J1045148" s="29"/>
      <c r="L1045148" s="30"/>
      <c r="P1045148" s="30"/>
      <c r="Q1045148" s="30"/>
      <c r="R1045148" s="30"/>
      <c r="S1045148" s="30"/>
      <c r="T1045148" s="30"/>
      <c r="U1045148" s="30"/>
    </row>
    <row r="1045149" s="25" customFormat="1" spans="7:21">
      <c r="G1045149" s="30"/>
      <c r="H1045149" s="29"/>
      <c r="J1045149" s="29"/>
      <c r="L1045149" s="30"/>
      <c r="P1045149" s="30"/>
      <c r="Q1045149" s="30"/>
      <c r="R1045149" s="30"/>
      <c r="S1045149" s="30"/>
      <c r="T1045149" s="30"/>
      <c r="U1045149" s="30"/>
    </row>
    <row r="1045150" s="25" customFormat="1" spans="7:21">
      <c r="G1045150" s="30"/>
      <c r="H1045150" s="29"/>
      <c r="J1045150" s="29"/>
      <c r="L1045150" s="30"/>
      <c r="P1045150" s="30"/>
      <c r="Q1045150" s="30"/>
      <c r="R1045150" s="30"/>
      <c r="S1045150" s="30"/>
      <c r="T1045150" s="30"/>
      <c r="U1045150" s="30"/>
    </row>
    <row r="1045151" s="25" customFormat="1" spans="7:21">
      <c r="G1045151" s="30"/>
      <c r="H1045151" s="29"/>
      <c r="J1045151" s="29"/>
      <c r="L1045151" s="30"/>
      <c r="P1045151" s="30"/>
      <c r="Q1045151" s="30"/>
      <c r="R1045151" s="30"/>
      <c r="S1045151" s="30"/>
      <c r="T1045151" s="30"/>
      <c r="U1045151" s="30"/>
    </row>
    <row r="1045152" s="25" customFormat="1" spans="7:21">
      <c r="G1045152" s="30"/>
      <c r="H1045152" s="29"/>
      <c r="J1045152" s="29"/>
      <c r="L1045152" s="30"/>
      <c r="P1045152" s="30"/>
      <c r="Q1045152" s="30"/>
      <c r="R1045152" s="30"/>
      <c r="S1045152" s="30"/>
      <c r="T1045152" s="30"/>
      <c r="U1045152" s="30"/>
    </row>
    <row r="1045153" s="25" customFormat="1" spans="7:21">
      <c r="G1045153" s="30"/>
      <c r="H1045153" s="29"/>
      <c r="J1045153" s="29"/>
      <c r="L1045153" s="30"/>
      <c r="P1045153" s="30"/>
      <c r="Q1045153" s="30"/>
      <c r="R1045153" s="30"/>
      <c r="S1045153" s="30"/>
      <c r="T1045153" s="30"/>
      <c r="U1045153" s="30"/>
    </row>
    <row r="1045154" s="25" customFormat="1" spans="7:21">
      <c r="G1045154" s="30"/>
      <c r="H1045154" s="29"/>
      <c r="J1045154" s="29"/>
      <c r="L1045154" s="30"/>
      <c r="P1045154" s="30"/>
      <c r="Q1045154" s="30"/>
      <c r="R1045154" s="30"/>
      <c r="S1045154" s="30"/>
      <c r="T1045154" s="30"/>
      <c r="U1045154" s="30"/>
    </row>
    <row r="1045155" s="25" customFormat="1" spans="7:21">
      <c r="G1045155" s="30"/>
      <c r="H1045155" s="29"/>
      <c r="J1045155" s="29"/>
      <c r="L1045155" s="30"/>
      <c r="P1045155" s="30"/>
      <c r="Q1045155" s="30"/>
      <c r="R1045155" s="30"/>
      <c r="S1045155" s="30"/>
      <c r="T1045155" s="30"/>
      <c r="U1045155" s="30"/>
    </row>
    <row r="1045156" s="25" customFormat="1" spans="7:21">
      <c r="G1045156" s="30"/>
      <c r="H1045156" s="29"/>
      <c r="J1045156" s="29"/>
      <c r="L1045156" s="30"/>
      <c r="P1045156" s="30"/>
      <c r="Q1045156" s="30"/>
      <c r="R1045156" s="30"/>
      <c r="S1045156" s="30"/>
      <c r="T1045156" s="30"/>
      <c r="U1045156" s="30"/>
    </row>
    <row r="1045157" s="25" customFormat="1" spans="7:21">
      <c r="G1045157" s="30"/>
      <c r="H1045157" s="29"/>
      <c r="J1045157" s="29"/>
      <c r="L1045157" s="30"/>
      <c r="P1045157" s="30"/>
      <c r="Q1045157" s="30"/>
      <c r="R1045157" s="30"/>
      <c r="S1045157" s="30"/>
      <c r="T1045157" s="30"/>
      <c r="U1045157" s="30"/>
    </row>
    <row r="1045158" s="25" customFormat="1" spans="7:21">
      <c r="G1045158" s="30"/>
      <c r="H1045158" s="29"/>
      <c r="J1045158" s="29"/>
      <c r="L1045158" s="30"/>
      <c r="P1045158" s="30"/>
      <c r="Q1045158" s="30"/>
      <c r="R1045158" s="30"/>
      <c r="S1045158" s="30"/>
      <c r="T1045158" s="30"/>
      <c r="U1045158" s="30"/>
    </row>
    <row r="1045159" s="25" customFormat="1" spans="7:21">
      <c r="G1045159" s="30"/>
      <c r="H1045159" s="29"/>
      <c r="J1045159" s="29"/>
      <c r="L1045159" s="30"/>
      <c r="P1045159" s="30"/>
      <c r="Q1045159" s="30"/>
      <c r="R1045159" s="30"/>
      <c r="S1045159" s="30"/>
      <c r="T1045159" s="30"/>
      <c r="U1045159" s="30"/>
    </row>
    <row r="1045160" s="25" customFormat="1" spans="7:21">
      <c r="G1045160" s="30"/>
      <c r="H1045160" s="29"/>
      <c r="J1045160" s="29"/>
      <c r="L1045160" s="30"/>
      <c r="P1045160" s="30"/>
      <c r="Q1045160" s="30"/>
      <c r="R1045160" s="30"/>
      <c r="S1045160" s="30"/>
      <c r="T1045160" s="30"/>
      <c r="U1045160" s="30"/>
    </row>
    <row r="1045161" s="25" customFormat="1" spans="7:21">
      <c r="G1045161" s="30"/>
      <c r="H1045161" s="29"/>
      <c r="J1045161" s="29"/>
      <c r="L1045161" s="30"/>
      <c r="P1045161" s="30"/>
      <c r="Q1045161" s="30"/>
      <c r="R1045161" s="30"/>
      <c r="S1045161" s="30"/>
      <c r="T1045161" s="30"/>
      <c r="U1045161" s="30"/>
    </row>
    <row r="1045162" s="25" customFormat="1" spans="7:21">
      <c r="G1045162" s="30"/>
      <c r="H1045162" s="29"/>
      <c r="J1045162" s="29"/>
      <c r="L1045162" s="30"/>
      <c r="P1045162" s="30"/>
      <c r="Q1045162" s="30"/>
      <c r="R1045162" s="30"/>
      <c r="S1045162" s="30"/>
      <c r="T1045162" s="30"/>
      <c r="U1045162" s="30"/>
    </row>
    <row r="1045163" s="25" customFormat="1" spans="7:21">
      <c r="G1045163" s="30"/>
      <c r="H1045163" s="29"/>
      <c r="J1045163" s="29"/>
      <c r="L1045163" s="30"/>
      <c r="P1045163" s="30"/>
      <c r="Q1045163" s="30"/>
      <c r="R1045163" s="30"/>
      <c r="S1045163" s="30"/>
      <c r="T1045163" s="30"/>
      <c r="U1045163" s="30"/>
    </row>
    <row r="1045164" s="25" customFormat="1" spans="7:21">
      <c r="G1045164" s="30"/>
      <c r="H1045164" s="29"/>
      <c r="J1045164" s="29"/>
      <c r="L1045164" s="30"/>
      <c r="P1045164" s="30"/>
      <c r="Q1045164" s="30"/>
      <c r="R1045164" s="30"/>
      <c r="S1045164" s="30"/>
      <c r="T1045164" s="30"/>
      <c r="U1045164" s="30"/>
    </row>
    <row r="1045165" s="25" customFormat="1" spans="7:21">
      <c r="G1045165" s="30"/>
      <c r="H1045165" s="29"/>
      <c r="J1045165" s="29"/>
      <c r="L1045165" s="30"/>
      <c r="P1045165" s="30"/>
      <c r="Q1045165" s="30"/>
      <c r="R1045165" s="30"/>
      <c r="S1045165" s="30"/>
      <c r="T1045165" s="30"/>
      <c r="U1045165" s="30"/>
    </row>
    <row r="1045166" s="25" customFormat="1" spans="7:21">
      <c r="G1045166" s="30"/>
      <c r="H1045166" s="29"/>
      <c r="J1045166" s="29"/>
      <c r="L1045166" s="30"/>
      <c r="P1045166" s="30"/>
      <c r="Q1045166" s="30"/>
      <c r="R1045166" s="30"/>
      <c r="S1045166" s="30"/>
      <c r="T1045166" s="30"/>
      <c r="U1045166" s="30"/>
    </row>
    <row r="1045167" s="25" customFormat="1" spans="7:21">
      <c r="G1045167" s="30"/>
      <c r="H1045167" s="29"/>
      <c r="J1045167" s="29"/>
      <c r="L1045167" s="30"/>
      <c r="P1045167" s="30"/>
      <c r="Q1045167" s="30"/>
      <c r="R1045167" s="30"/>
      <c r="S1045167" s="30"/>
      <c r="T1045167" s="30"/>
      <c r="U1045167" s="30"/>
    </row>
    <row r="1045168" s="25" customFormat="1" spans="7:21">
      <c r="G1045168" s="30"/>
      <c r="H1045168" s="29"/>
      <c r="J1045168" s="29"/>
      <c r="L1045168" s="30"/>
      <c r="P1045168" s="30"/>
      <c r="Q1045168" s="30"/>
      <c r="R1045168" s="30"/>
      <c r="S1045168" s="30"/>
      <c r="T1045168" s="30"/>
      <c r="U1045168" s="30"/>
    </row>
    <row r="1045169" s="25" customFormat="1" spans="7:21">
      <c r="G1045169" s="30"/>
      <c r="H1045169" s="29"/>
      <c r="J1045169" s="29"/>
      <c r="L1045169" s="30"/>
      <c r="P1045169" s="30"/>
      <c r="Q1045169" s="30"/>
      <c r="R1045169" s="30"/>
      <c r="S1045169" s="30"/>
      <c r="T1045169" s="30"/>
      <c r="U1045169" s="30"/>
    </row>
    <row r="1045170" s="25" customFormat="1" spans="7:21">
      <c r="G1045170" s="30"/>
      <c r="H1045170" s="29"/>
      <c r="J1045170" s="29"/>
      <c r="L1045170" s="30"/>
      <c r="P1045170" s="30"/>
      <c r="Q1045170" s="30"/>
      <c r="R1045170" s="30"/>
      <c r="S1045170" s="30"/>
      <c r="T1045170" s="30"/>
      <c r="U1045170" s="30"/>
    </row>
    <row r="1045171" s="25" customFormat="1" spans="7:21">
      <c r="G1045171" s="30"/>
      <c r="H1045171" s="29"/>
      <c r="J1045171" s="29"/>
      <c r="L1045171" s="30"/>
      <c r="P1045171" s="30"/>
      <c r="Q1045171" s="30"/>
      <c r="R1045171" s="30"/>
      <c r="S1045171" s="30"/>
      <c r="T1045171" s="30"/>
      <c r="U1045171" s="30"/>
    </row>
    <row r="1045172" s="25" customFormat="1" spans="7:21">
      <c r="G1045172" s="30"/>
      <c r="H1045172" s="29"/>
      <c r="J1045172" s="29"/>
      <c r="L1045172" s="30"/>
      <c r="P1045172" s="30"/>
      <c r="Q1045172" s="30"/>
      <c r="R1045172" s="30"/>
      <c r="S1045172" s="30"/>
      <c r="T1045172" s="30"/>
      <c r="U1045172" s="30"/>
    </row>
    <row r="1045173" s="25" customFormat="1" spans="7:21">
      <c r="G1045173" s="30"/>
      <c r="H1045173" s="29"/>
      <c r="J1045173" s="29"/>
      <c r="L1045173" s="30"/>
      <c r="P1045173" s="30"/>
      <c r="Q1045173" s="30"/>
      <c r="R1045173" s="30"/>
      <c r="S1045173" s="30"/>
      <c r="T1045173" s="30"/>
      <c r="U1045173" s="30"/>
    </row>
    <row r="1045174" s="25" customFormat="1" spans="7:21">
      <c r="G1045174" s="30"/>
      <c r="H1045174" s="29"/>
      <c r="J1045174" s="29"/>
      <c r="L1045174" s="30"/>
      <c r="P1045174" s="30"/>
      <c r="Q1045174" s="30"/>
      <c r="R1045174" s="30"/>
      <c r="S1045174" s="30"/>
      <c r="T1045174" s="30"/>
      <c r="U1045174" s="30"/>
    </row>
    <row r="1045175" s="25" customFormat="1" spans="7:21">
      <c r="G1045175" s="30"/>
      <c r="H1045175" s="29"/>
      <c r="J1045175" s="29"/>
      <c r="L1045175" s="30"/>
      <c r="P1045175" s="30"/>
      <c r="Q1045175" s="30"/>
      <c r="R1045175" s="30"/>
      <c r="S1045175" s="30"/>
      <c r="T1045175" s="30"/>
      <c r="U1045175" s="30"/>
    </row>
    <row r="1045176" s="25" customFormat="1" spans="7:21">
      <c r="G1045176" s="30"/>
      <c r="H1045176" s="29"/>
      <c r="J1045176" s="29"/>
      <c r="L1045176" s="30"/>
      <c r="P1045176" s="30"/>
      <c r="Q1045176" s="30"/>
      <c r="R1045176" s="30"/>
      <c r="S1045176" s="30"/>
      <c r="T1045176" s="30"/>
      <c r="U1045176" s="30"/>
    </row>
    <row r="1045177" s="25" customFormat="1" spans="7:21">
      <c r="G1045177" s="30"/>
      <c r="H1045177" s="29"/>
      <c r="J1045177" s="29"/>
      <c r="L1045177" s="30"/>
      <c r="P1045177" s="30"/>
      <c r="Q1045177" s="30"/>
      <c r="R1045177" s="30"/>
      <c r="S1045177" s="30"/>
      <c r="T1045177" s="30"/>
      <c r="U1045177" s="30"/>
    </row>
    <row r="1045178" s="25" customFormat="1" spans="7:21">
      <c r="G1045178" s="30"/>
      <c r="H1045178" s="29"/>
      <c r="J1045178" s="29"/>
      <c r="L1045178" s="30"/>
      <c r="P1045178" s="30"/>
      <c r="Q1045178" s="30"/>
      <c r="R1045178" s="30"/>
      <c r="S1045178" s="30"/>
      <c r="T1045178" s="30"/>
      <c r="U1045178" s="30"/>
    </row>
    <row r="1045179" s="25" customFormat="1" spans="7:21">
      <c r="G1045179" s="30"/>
      <c r="H1045179" s="29"/>
      <c r="J1045179" s="29"/>
      <c r="L1045179" s="30"/>
      <c r="P1045179" s="30"/>
      <c r="Q1045179" s="30"/>
      <c r="R1045179" s="30"/>
      <c r="S1045179" s="30"/>
      <c r="T1045179" s="30"/>
      <c r="U1045179" s="30"/>
    </row>
    <row r="1045180" s="25" customFormat="1" spans="7:21">
      <c r="G1045180" s="30"/>
      <c r="H1045180" s="29"/>
      <c r="J1045180" s="29"/>
      <c r="L1045180" s="30"/>
      <c r="P1045180" s="30"/>
      <c r="Q1045180" s="30"/>
      <c r="R1045180" s="30"/>
      <c r="S1045180" s="30"/>
      <c r="T1045180" s="30"/>
      <c r="U1045180" s="30"/>
    </row>
    <row r="1045181" s="25" customFormat="1" spans="7:21">
      <c r="G1045181" s="30"/>
      <c r="H1045181" s="29"/>
      <c r="J1045181" s="29"/>
      <c r="L1045181" s="30"/>
      <c r="P1045181" s="30"/>
      <c r="Q1045181" s="30"/>
      <c r="R1045181" s="30"/>
      <c r="S1045181" s="30"/>
      <c r="T1045181" s="30"/>
      <c r="U1045181" s="30"/>
    </row>
    <row r="1045182" s="25" customFormat="1" spans="7:21">
      <c r="G1045182" s="30"/>
      <c r="H1045182" s="29"/>
      <c r="J1045182" s="29"/>
      <c r="L1045182" s="30"/>
      <c r="P1045182" s="30"/>
      <c r="Q1045182" s="30"/>
      <c r="R1045182" s="30"/>
      <c r="S1045182" s="30"/>
      <c r="T1045182" s="30"/>
      <c r="U1045182" s="30"/>
    </row>
    <row r="1045183" s="25" customFormat="1" spans="7:21">
      <c r="G1045183" s="30"/>
      <c r="H1045183" s="29"/>
      <c r="J1045183" s="29"/>
      <c r="L1045183" s="30"/>
      <c r="P1045183" s="30"/>
      <c r="Q1045183" s="30"/>
      <c r="R1045183" s="30"/>
      <c r="S1045183" s="30"/>
      <c r="T1045183" s="30"/>
      <c r="U1045183" s="30"/>
    </row>
    <row r="1045184" s="25" customFormat="1" spans="7:21">
      <c r="G1045184" s="30"/>
      <c r="H1045184" s="29"/>
      <c r="J1045184" s="29"/>
      <c r="L1045184" s="30"/>
      <c r="P1045184" s="30"/>
      <c r="Q1045184" s="30"/>
      <c r="R1045184" s="30"/>
      <c r="S1045184" s="30"/>
      <c r="T1045184" s="30"/>
      <c r="U1045184" s="30"/>
    </row>
    <row r="1045185" s="25" customFormat="1" spans="7:21">
      <c r="G1045185" s="30"/>
      <c r="H1045185" s="29"/>
      <c r="J1045185" s="29"/>
      <c r="L1045185" s="30"/>
      <c r="P1045185" s="30"/>
      <c r="Q1045185" s="30"/>
      <c r="R1045185" s="30"/>
      <c r="S1045185" s="30"/>
      <c r="T1045185" s="30"/>
      <c r="U1045185" s="30"/>
    </row>
    <row r="1045186" s="25" customFormat="1" spans="7:21">
      <c r="G1045186" s="30"/>
      <c r="H1045186" s="29"/>
      <c r="J1045186" s="29"/>
      <c r="L1045186" s="30"/>
      <c r="P1045186" s="30"/>
      <c r="Q1045186" s="30"/>
      <c r="R1045186" s="30"/>
      <c r="S1045186" s="30"/>
      <c r="T1045186" s="30"/>
      <c r="U1045186" s="30"/>
    </row>
    <row r="1045187" s="25" customFormat="1" spans="7:21">
      <c r="G1045187" s="30"/>
      <c r="H1045187" s="29"/>
      <c r="J1045187" s="29"/>
      <c r="L1045187" s="30"/>
      <c r="P1045187" s="30"/>
      <c r="Q1045187" s="30"/>
      <c r="R1045187" s="30"/>
      <c r="S1045187" s="30"/>
      <c r="T1045187" s="30"/>
      <c r="U1045187" s="30"/>
    </row>
    <row r="1045188" s="25" customFormat="1" spans="7:21">
      <c r="G1045188" s="30"/>
      <c r="H1045188" s="29"/>
      <c r="J1045188" s="29"/>
      <c r="L1045188" s="30"/>
      <c r="P1045188" s="30"/>
      <c r="Q1045188" s="30"/>
      <c r="R1045188" s="30"/>
      <c r="S1045188" s="30"/>
      <c r="T1045188" s="30"/>
      <c r="U1045188" s="30"/>
    </row>
    <row r="1045189" s="25" customFormat="1" spans="7:21">
      <c r="G1045189" s="30"/>
      <c r="H1045189" s="29"/>
      <c r="J1045189" s="29"/>
      <c r="L1045189" s="30"/>
      <c r="P1045189" s="30"/>
      <c r="Q1045189" s="30"/>
      <c r="R1045189" s="30"/>
      <c r="S1045189" s="30"/>
      <c r="T1045189" s="30"/>
      <c r="U1045189" s="30"/>
    </row>
    <row r="1045190" s="25" customFormat="1" spans="7:21">
      <c r="G1045190" s="30"/>
      <c r="H1045190" s="29"/>
      <c r="J1045190" s="29"/>
      <c r="L1045190" s="30"/>
      <c r="P1045190" s="30"/>
      <c r="Q1045190" s="30"/>
      <c r="R1045190" s="30"/>
      <c r="S1045190" s="30"/>
      <c r="T1045190" s="30"/>
      <c r="U1045190" s="30"/>
    </row>
    <row r="1045191" s="25" customFormat="1" spans="7:21">
      <c r="G1045191" s="30"/>
      <c r="H1045191" s="29"/>
      <c r="J1045191" s="29"/>
      <c r="L1045191" s="30"/>
      <c r="P1045191" s="30"/>
      <c r="Q1045191" s="30"/>
      <c r="R1045191" s="30"/>
      <c r="S1045191" s="30"/>
      <c r="T1045191" s="30"/>
      <c r="U1045191" s="30"/>
    </row>
    <row r="1045192" s="25" customFormat="1" spans="7:21">
      <c r="G1045192" s="30"/>
      <c r="H1045192" s="29"/>
      <c r="J1045192" s="29"/>
      <c r="L1045192" s="30"/>
      <c r="P1045192" s="30"/>
      <c r="Q1045192" s="30"/>
      <c r="R1045192" s="30"/>
      <c r="S1045192" s="30"/>
      <c r="T1045192" s="30"/>
      <c r="U1045192" s="30"/>
    </row>
    <row r="1045193" s="25" customFormat="1" spans="7:21">
      <c r="G1045193" s="30"/>
      <c r="H1045193" s="29"/>
      <c r="J1045193" s="29"/>
      <c r="L1045193" s="30"/>
      <c r="P1045193" s="30"/>
      <c r="Q1045193" s="30"/>
      <c r="R1045193" s="30"/>
      <c r="S1045193" s="30"/>
      <c r="T1045193" s="30"/>
      <c r="U1045193" s="30"/>
    </row>
    <row r="1045194" s="25" customFormat="1" spans="7:21">
      <c r="G1045194" s="30"/>
      <c r="H1045194" s="29"/>
      <c r="J1045194" s="29"/>
      <c r="L1045194" s="30"/>
      <c r="P1045194" s="30"/>
      <c r="Q1045194" s="30"/>
      <c r="R1045194" s="30"/>
      <c r="S1045194" s="30"/>
      <c r="T1045194" s="30"/>
      <c r="U1045194" s="30"/>
    </row>
    <row r="1045195" s="25" customFormat="1" spans="7:21">
      <c r="G1045195" s="30"/>
      <c r="H1045195" s="29"/>
      <c r="J1045195" s="29"/>
      <c r="L1045195" s="30"/>
      <c r="P1045195" s="30"/>
      <c r="Q1045195" s="30"/>
      <c r="R1045195" s="30"/>
      <c r="S1045195" s="30"/>
      <c r="T1045195" s="30"/>
      <c r="U1045195" s="30"/>
    </row>
    <row r="1045196" s="25" customFormat="1" spans="7:21">
      <c r="G1045196" s="30"/>
      <c r="H1045196" s="29"/>
      <c r="J1045196" s="29"/>
      <c r="L1045196" s="30"/>
      <c r="P1045196" s="30"/>
      <c r="Q1045196" s="30"/>
      <c r="R1045196" s="30"/>
      <c r="S1045196" s="30"/>
      <c r="T1045196" s="30"/>
      <c r="U1045196" s="30"/>
    </row>
    <row r="1045197" s="25" customFormat="1" spans="7:21">
      <c r="G1045197" s="30"/>
      <c r="H1045197" s="29"/>
      <c r="J1045197" s="29"/>
      <c r="L1045197" s="30"/>
      <c r="P1045197" s="30"/>
      <c r="Q1045197" s="30"/>
      <c r="R1045197" s="30"/>
      <c r="S1045197" s="30"/>
      <c r="T1045197" s="30"/>
      <c r="U1045197" s="30"/>
    </row>
    <row r="1045198" s="25" customFormat="1" spans="7:21">
      <c r="G1045198" s="30"/>
      <c r="H1045198" s="29"/>
      <c r="J1045198" s="29"/>
      <c r="L1045198" s="30"/>
      <c r="P1045198" s="30"/>
      <c r="Q1045198" s="30"/>
      <c r="R1045198" s="30"/>
      <c r="S1045198" s="30"/>
      <c r="T1045198" s="30"/>
      <c r="U1045198" s="30"/>
    </row>
    <row r="1045199" s="25" customFormat="1" spans="7:21">
      <c r="G1045199" s="30"/>
      <c r="H1045199" s="29"/>
      <c r="J1045199" s="29"/>
      <c r="L1045199" s="30"/>
      <c r="P1045199" s="30"/>
      <c r="Q1045199" s="30"/>
      <c r="R1045199" s="30"/>
      <c r="S1045199" s="30"/>
      <c r="T1045199" s="30"/>
      <c r="U1045199" s="30"/>
    </row>
    <row r="1045200" s="25" customFormat="1" spans="7:21">
      <c r="G1045200" s="30"/>
      <c r="H1045200" s="29"/>
      <c r="J1045200" s="29"/>
      <c r="L1045200" s="30"/>
      <c r="P1045200" s="30"/>
      <c r="Q1045200" s="30"/>
      <c r="R1045200" s="30"/>
      <c r="S1045200" s="30"/>
      <c r="T1045200" s="30"/>
      <c r="U1045200" s="30"/>
    </row>
    <row r="1045201" s="25" customFormat="1" spans="7:21">
      <c r="G1045201" s="30"/>
      <c r="H1045201" s="29"/>
      <c r="J1045201" s="29"/>
      <c r="L1045201" s="30"/>
      <c r="P1045201" s="30"/>
      <c r="Q1045201" s="30"/>
      <c r="R1045201" s="30"/>
      <c r="S1045201" s="30"/>
      <c r="T1045201" s="30"/>
      <c r="U1045201" s="30"/>
    </row>
    <row r="1045202" s="25" customFormat="1" spans="7:21">
      <c r="G1045202" s="30"/>
      <c r="H1045202" s="29"/>
      <c r="J1045202" s="29"/>
      <c r="L1045202" s="30"/>
      <c r="P1045202" s="30"/>
      <c r="Q1045202" s="30"/>
      <c r="R1045202" s="30"/>
      <c r="S1045202" s="30"/>
      <c r="T1045202" s="30"/>
      <c r="U1045202" s="30"/>
    </row>
    <row r="1045203" s="25" customFormat="1" spans="7:21">
      <c r="G1045203" s="30"/>
      <c r="H1045203" s="29"/>
      <c r="J1045203" s="29"/>
      <c r="L1045203" s="30"/>
      <c r="P1045203" s="30"/>
      <c r="Q1045203" s="30"/>
      <c r="R1045203" s="30"/>
      <c r="S1045203" s="30"/>
      <c r="T1045203" s="30"/>
      <c r="U1045203" s="30"/>
    </row>
    <row r="1045204" s="25" customFormat="1" spans="7:21">
      <c r="G1045204" s="30"/>
      <c r="H1045204" s="29"/>
      <c r="J1045204" s="29"/>
      <c r="L1045204" s="30"/>
      <c r="P1045204" s="30"/>
      <c r="Q1045204" s="30"/>
      <c r="R1045204" s="30"/>
      <c r="S1045204" s="30"/>
      <c r="T1045204" s="30"/>
      <c r="U1045204" s="30"/>
    </row>
    <row r="1045205" s="25" customFormat="1" spans="7:21">
      <c r="G1045205" s="30"/>
      <c r="H1045205" s="29"/>
      <c r="J1045205" s="29"/>
      <c r="L1045205" s="30"/>
      <c r="P1045205" s="30"/>
      <c r="Q1045205" s="30"/>
      <c r="R1045205" s="30"/>
      <c r="S1045205" s="30"/>
      <c r="T1045205" s="30"/>
      <c r="U1045205" s="30"/>
    </row>
    <row r="1045206" s="25" customFormat="1" spans="7:21">
      <c r="G1045206" s="30"/>
      <c r="H1045206" s="29"/>
      <c r="J1045206" s="29"/>
      <c r="L1045206" s="30"/>
      <c r="P1045206" s="30"/>
      <c r="Q1045206" s="30"/>
      <c r="R1045206" s="30"/>
      <c r="S1045206" s="30"/>
      <c r="T1045206" s="30"/>
      <c r="U1045206" s="30"/>
    </row>
    <row r="1045207" s="25" customFormat="1" spans="7:21">
      <c r="G1045207" s="30"/>
      <c r="H1045207" s="29"/>
      <c r="J1045207" s="29"/>
      <c r="L1045207" s="30"/>
      <c r="P1045207" s="30"/>
      <c r="Q1045207" s="30"/>
      <c r="R1045207" s="30"/>
      <c r="S1045207" s="30"/>
      <c r="T1045207" s="30"/>
      <c r="U1045207" s="30"/>
    </row>
    <row r="1045208" s="25" customFormat="1" spans="7:21">
      <c r="G1045208" s="30"/>
      <c r="H1045208" s="29"/>
      <c r="J1045208" s="29"/>
      <c r="L1045208" s="30"/>
      <c r="P1045208" s="30"/>
      <c r="Q1045208" s="30"/>
      <c r="R1045208" s="30"/>
      <c r="S1045208" s="30"/>
      <c r="T1045208" s="30"/>
      <c r="U1045208" s="30"/>
    </row>
    <row r="1045209" s="25" customFormat="1" spans="7:21">
      <c r="G1045209" s="30"/>
      <c r="H1045209" s="29"/>
      <c r="J1045209" s="29"/>
      <c r="L1045209" s="30"/>
      <c r="P1045209" s="30"/>
      <c r="Q1045209" s="30"/>
      <c r="R1045209" s="30"/>
      <c r="S1045209" s="30"/>
      <c r="T1045209" s="30"/>
      <c r="U1045209" s="30"/>
    </row>
    <row r="1045210" s="25" customFormat="1" spans="7:21">
      <c r="G1045210" s="30"/>
      <c r="H1045210" s="29"/>
      <c r="J1045210" s="29"/>
      <c r="L1045210" s="30"/>
      <c r="P1045210" s="30"/>
      <c r="Q1045210" s="30"/>
      <c r="R1045210" s="30"/>
      <c r="S1045210" s="30"/>
      <c r="T1045210" s="30"/>
      <c r="U1045210" s="30"/>
    </row>
    <row r="1045211" s="25" customFormat="1" spans="7:21">
      <c r="G1045211" s="30"/>
      <c r="H1045211" s="29"/>
      <c r="J1045211" s="29"/>
      <c r="L1045211" s="30"/>
      <c r="P1045211" s="30"/>
      <c r="Q1045211" s="30"/>
      <c r="R1045211" s="30"/>
      <c r="S1045211" s="30"/>
      <c r="T1045211" s="30"/>
      <c r="U1045211" s="30"/>
    </row>
    <row r="1045212" s="25" customFormat="1" spans="7:21">
      <c r="G1045212" s="30"/>
      <c r="H1045212" s="29"/>
      <c r="J1045212" s="29"/>
      <c r="L1045212" s="30"/>
      <c r="P1045212" s="30"/>
      <c r="Q1045212" s="30"/>
      <c r="R1045212" s="30"/>
      <c r="S1045212" s="30"/>
      <c r="T1045212" s="30"/>
      <c r="U1045212" s="30"/>
    </row>
    <row r="1045213" s="25" customFormat="1" spans="7:21">
      <c r="G1045213" s="30"/>
      <c r="H1045213" s="29"/>
      <c r="J1045213" s="29"/>
      <c r="L1045213" s="30"/>
      <c r="P1045213" s="30"/>
      <c r="Q1045213" s="30"/>
      <c r="R1045213" s="30"/>
      <c r="S1045213" s="30"/>
      <c r="T1045213" s="30"/>
      <c r="U1045213" s="30"/>
    </row>
    <row r="1045214" s="25" customFormat="1" spans="7:21">
      <c r="G1045214" s="30"/>
      <c r="H1045214" s="29"/>
      <c r="J1045214" s="29"/>
      <c r="L1045214" s="30"/>
      <c r="P1045214" s="30"/>
      <c r="Q1045214" s="30"/>
      <c r="R1045214" s="30"/>
      <c r="S1045214" s="30"/>
      <c r="T1045214" s="30"/>
      <c r="U1045214" s="30"/>
    </row>
    <row r="1045215" s="25" customFormat="1" spans="7:21">
      <c r="G1045215" s="30"/>
      <c r="H1045215" s="29"/>
      <c r="J1045215" s="29"/>
      <c r="L1045215" s="30"/>
      <c r="P1045215" s="30"/>
      <c r="Q1045215" s="30"/>
      <c r="R1045215" s="30"/>
      <c r="S1045215" s="30"/>
      <c r="T1045215" s="30"/>
      <c r="U1045215" s="30"/>
    </row>
    <row r="1045216" s="25" customFormat="1" spans="7:21">
      <c r="G1045216" s="30"/>
      <c r="H1045216" s="29"/>
      <c r="J1045216" s="29"/>
      <c r="L1045216" s="30"/>
      <c r="P1045216" s="30"/>
      <c r="Q1045216" s="30"/>
      <c r="R1045216" s="30"/>
      <c r="S1045216" s="30"/>
      <c r="T1045216" s="30"/>
      <c r="U1045216" s="30"/>
    </row>
    <row r="1045217" s="25" customFormat="1" spans="7:21">
      <c r="G1045217" s="30"/>
      <c r="H1045217" s="29"/>
      <c r="J1045217" s="29"/>
      <c r="L1045217" s="30"/>
      <c r="P1045217" s="30"/>
      <c r="Q1045217" s="30"/>
      <c r="R1045217" s="30"/>
      <c r="S1045217" s="30"/>
      <c r="T1045217" s="30"/>
      <c r="U1045217" s="30"/>
    </row>
    <row r="1045218" s="25" customFormat="1" spans="7:21">
      <c r="G1045218" s="30"/>
      <c r="H1045218" s="29"/>
      <c r="J1045218" s="29"/>
      <c r="L1045218" s="30"/>
      <c r="P1045218" s="30"/>
      <c r="Q1045218" s="30"/>
      <c r="R1045218" s="30"/>
      <c r="S1045218" s="30"/>
      <c r="T1045218" s="30"/>
      <c r="U1045218" s="30"/>
    </row>
    <row r="1045219" s="25" customFormat="1" spans="7:21">
      <c r="G1045219" s="30"/>
      <c r="H1045219" s="29"/>
      <c r="J1045219" s="29"/>
      <c r="L1045219" s="30"/>
      <c r="P1045219" s="30"/>
      <c r="Q1045219" s="30"/>
      <c r="R1045219" s="30"/>
      <c r="S1045219" s="30"/>
      <c r="T1045219" s="30"/>
      <c r="U1045219" s="30"/>
    </row>
    <row r="1045220" s="25" customFormat="1" spans="7:21">
      <c r="G1045220" s="30"/>
      <c r="H1045220" s="29"/>
      <c r="J1045220" s="29"/>
      <c r="L1045220" s="30"/>
      <c r="P1045220" s="30"/>
      <c r="Q1045220" s="30"/>
      <c r="R1045220" s="30"/>
      <c r="S1045220" s="30"/>
      <c r="T1045220" s="30"/>
      <c r="U1045220" s="30"/>
    </row>
    <row r="1045221" s="25" customFormat="1" spans="7:21">
      <c r="G1045221" s="30"/>
      <c r="H1045221" s="29"/>
      <c r="J1045221" s="29"/>
      <c r="L1045221" s="30"/>
      <c r="P1045221" s="30"/>
      <c r="Q1045221" s="30"/>
      <c r="R1045221" s="30"/>
      <c r="S1045221" s="30"/>
      <c r="T1045221" s="30"/>
      <c r="U1045221" s="30"/>
    </row>
    <row r="1045222" s="25" customFormat="1" spans="7:21">
      <c r="G1045222" s="30"/>
      <c r="H1045222" s="29"/>
      <c r="J1045222" s="29"/>
      <c r="L1045222" s="30"/>
      <c r="P1045222" s="30"/>
      <c r="Q1045222" s="30"/>
      <c r="R1045222" s="30"/>
      <c r="S1045222" s="30"/>
      <c r="T1045222" s="30"/>
      <c r="U1045222" s="30"/>
    </row>
    <row r="1045223" s="25" customFormat="1" spans="7:21">
      <c r="G1045223" s="30"/>
      <c r="H1045223" s="29"/>
      <c r="J1045223" s="29"/>
      <c r="L1045223" s="30"/>
      <c r="P1045223" s="30"/>
      <c r="Q1045223" s="30"/>
      <c r="R1045223" s="30"/>
      <c r="S1045223" s="30"/>
      <c r="T1045223" s="30"/>
      <c r="U1045223" s="30"/>
    </row>
    <row r="1045224" s="25" customFormat="1" spans="7:21">
      <c r="G1045224" s="30"/>
      <c r="H1045224" s="29"/>
      <c r="J1045224" s="29"/>
      <c r="L1045224" s="30"/>
      <c r="P1045224" s="30"/>
      <c r="Q1045224" s="30"/>
      <c r="R1045224" s="30"/>
      <c r="S1045224" s="30"/>
      <c r="T1045224" s="30"/>
      <c r="U1045224" s="30"/>
    </row>
    <row r="1045225" s="25" customFormat="1" spans="7:21">
      <c r="G1045225" s="30"/>
      <c r="H1045225" s="29"/>
      <c r="J1045225" s="29"/>
      <c r="L1045225" s="30"/>
      <c r="P1045225" s="30"/>
      <c r="Q1045225" s="30"/>
      <c r="R1045225" s="30"/>
      <c r="S1045225" s="30"/>
      <c r="T1045225" s="30"/>
      <c r="U1045225" s="30"/>
    </row>
    <row r="1045226" s="25" customFormat="1" spans="7:21">
      <c r="G1045226" s="30"/>
      <c r="H1045226" s="29"/>
      <c r="J1045226" s="29"/>
      <c r="L1045226" s="30"/>
      <c r="P1045226" s="30"/>
      <c r="Q1045226" s="30"/>
      <c r="R1045226" s="30"/>
      <c r="S1045226" s="30"/>
      <c r="T1045226" s="30"/>
      <c r="U1045226" s="30"/>
    </row>
    <row r="1045227" s="25" customFormat="1" spans="7:21">
      <c r="G1045227" s="30"/>
      <c r="H1045227" s="29"/>
      <c r="J1045227" s="29"/>
      <c r="L1045227" s="30"/>
      <c r="P1045227" s="30"/>
      <c r="Q1045227" s="30"/>
      <c r="R1045227" s="30"/>
      <c r="S1045227" s="30"/>
      <c r="T1045227" s="30"/>
      <c r="U1045227" s="30"/>
    </row>
    <row r="1045228" s="25" customFormat="1" spans="7:21">
      <c r="G1045228" s="30"/>
      <c r="H1045228" s="29"/>
      <c r="J1045228" s="29"/>
      <c r="L1045228" s="30"/>
      <c r="P1045228" s="30"/>
      <c r="Q1045228" s="30"/>
      <c r="R1045228" s="30"/>
      <c r="S1045228" s="30"/>
      <c r="T1045228" s="30"/>
      <c r="U1045228" s="30"/>
    </row>
    <row r="1045229" s="25" customFormat="1" spans="7:21">
      <c r="G1045229" s="30"/>
      <c r="H1045229" s="29"/>
      <c r="J1045229" s="29"/>
      <c r="L1045229" s="30"/>
      <c r="P1045229" s="30"/>
      <c r="Q1045229" s="30"/>
      <c r="R1045229" s="30"/>
      <c r="S1045229" s="30"/>
      <c r="T1045229" s="30"/>
      <c r="U1045229" s="30"/>
    </row>
    <row r="1045230" s="25" customFormat="1" spans="7:21">
      <c r="G1045230" s="30"/>
      <c r="H1045230" s="29"/>
      <c r="J1045230" s="29"/>
      <c r="L1045230" s="30"/>
      <c r="P1045230" s="30"/>
      <c r="Q1045230" s="30"/>
      <c r="R1045230" s="30"/>
      <c r="S1045230" s="30"/>
      <c r="T1045230" s="30"/>
      <c r="U1045230" s="30"/>
    </row>
    <row r="1045231" s="25" customFormat="1" spans="7:21">
      <c r="G1045231" s="30"/>
      <c r="H1045231" s="29"/>
      <c r="J1045231" s="29"/>
      <c r="L1045231" s="30"/>
      <c r="P1045231" s="30"/>
      <c r="Q1045231" s="30"/>
      <c r="R1045231" s="30"/>
      <c r="S1045231" s="30"/>
      <c r="T1045231" s="30"/>
      <c r="U1045231" s="30"/>
    </row>
    <row r="1045232" s="25" customFormat="1" spans="7:21">
      <c r="G1045232" s="30"/>
      <c r="H1045232" s="29"/>
      <c r="J1045232" s="29"/>
      <c r="L1045232" s="30"/>
      <c r="P1045232" s="30"/>
      <c r="Q1045232" s="30"/>
      <c r="R1045232" s="30"/>
      <c r="S1045232" s="30"/>
      <c r="T1045232" s="30"/>
      <c r="U1045232" s="30"/>
    </row>
    <row r="1045233" s="25" customFormat="1" spans="7:21">
      <c r="G1045233" s="30"/>
      <c r="H1045233" s="29"/>
      <c r="J1045233" s="29"/>
      <c r="L1045233" s="30"/>
      <c r="P1045233" s="30"/>
      <c r="Q1045233" s="30"/>
      <c r="R1045233" s="30"/>
      <c r="S1045233" s="30"/>
      <c r="T1045233" s="30"/>
      <c r="U1045233" s="30"/>
    </row>
    <row r="1045234" s="25" customFormat="1" spans="7:21">
      <c r="G1045234" s="30"/>
      <c r="H1045234" s="29"/>
      <c r="J1045234" s="29"/>
      <c r="L1045234" s="30"/>
      <c r="P1045234" s="30"/>
      <c r="Q1045234" s="30"/>
      <c r="R1045234" s="30"/>
      <c r="S1045234" s="30"/>
      <c r="T1045234" s="30"/>
      <c r="U1045234" s="30"/>
    </row>
    <row r="1045235" s="25" customFormat="1" spans="7:21">
      <c r="G1045235" s="30"/>
      <c r="H1045235" s="29"/>
      <c r="J1045235" s="29"/>
      <c r="L1045235" s="30"/>
      <c r="P1045235" s="30"/>
      <c r="Q1045235" s="30"/>
      <c r="R1045235" s="30"/>
      <c r="S1045235" s="30"/>
      <c r="T1045235" s="30"/>
      <c r="U1045235" s="30"/>
    </row>
    <row r="1045236" s="25" customFormat="1" spans="7:21">
      <c r="G1045236" s="30"/>
      <c r="H1045236" s="29"/>
      <c r="J1045236" s="29"/>
      <c r="L1045236" s="30"/>
      <c r="P1045236" s="30"/>
      <c r="Q1045236" s="30"/>
      <c r="R1045236" s="30"/>
      <c r="S1045236" s="30"/>
      <c r="T1045236" s="30"/>
      <c r="U1045236" s="30"/>
    </row>
    <row r="1045237" s="25" customFormat="1" spans="7:21">
      <c r="G1045237" s="30"/>
      <c r="H1045237" s="29"/>
      <c r="J1045237" s="29"/>
      <c r="L1045237" s="30"/>
      <c r="P1045237" s="30"/>
      <c r="Q1045237" s="30"/>
      <c r="R1045237" s="30"/>
      <c r="S1045237" s="30"/>
      <c r="T1045237" s="30"/>
      <c r="U1045237" s="30"/>
    </row>
    <row r="1045238" s="25" customFormat="1" spans="7:21">
      <c r="G1045238" s="30"/>
      <c r="H1045238" s="29"/>
      <c r="J1045238" s="29"/>
      <c r="L1045238" s="30"/>
      <c r="P1045238" s="30"/>
      <c r="Q1045238" s="30"/>
      <c r="R1045238" s="30"/>
      <c r="S1045238" s="30"/>
      <c r="T1045238" s="30"/>
      <c r="U1045238" s="30"/>
    </row>
    <row r="1045239" s="25" customFormat="1" spans="7:21">
      <c r="G1045239" s="30"/>
      <c r="H1045239" s="29"/>
      <c r="J1045239" s="29"/>
      <c r="L1045239" s="30"/>
      <c r="P1045239" s="30"/>
      <c r="Q1045239" s="30"/>
      <c r="R1045239" s="30"/>
      <c r="S1045239" s="30"/>
      <c r="T1045239" s="30"/>
      <c r="U1045239" s="30"/>
    </row>
    <row r="1045240" s="25" customFormat="1" spans="7:21">
      <c r="G1045240" s="30"/>
      <c r="H1045240" s="29"/>
      <c r="J1045240" s="29"/>
      <c r="L1045240" s="30"/>
      <c r="P1045240" s="30"/>
      <c r="Q1045240" s="30"/>
      <c r="R1045240" s="30"/>
      <c r="S1045240" s="30"/>
      <c r="T1045240" s="30"/>
      <c r="U1045240" s="30"/>
    </row>
    <row r="1045241" s="25" customFormat="1" spans="7:21">
      <c r="G1045241" s="30"/>
      <c r="H1045241" s="29"/>
      <c r="J1045241" s="29"/>
      <c r="L1045241" s="30"/>
      <c r="P1045241" s="30"/>
      <c r="Q1045241" s="30"/>
      <c r="R1045241" s="30"/>
      <c r="S1045241" s="30"/>
      <c r="T1045241" s="30"/>
      <c r="U1045241" s="30"/>
    </row>
    <row r="1045242" s="25" customFormat="1" spans="7:21">
      <c r="G1045242" s="30"/>
      <c r="H1045242" s="29"/>
      <c r="J1045242" s="29"/>
      <c r="L1045242" s="30"/>
      <c r="P1045242" s="30"/>
      <c r="Q1045242" s="30"/>
      <c r="R1045242" s="30"/>
      <c r="S1045242" s="30"/>
      <c r="T1045242" s="30"/>
      <c r="U1045242" s="30"/>
    </row>
    <row r="1045243" s="25" customFormat="1" spans="7:21">
      <c r="G1045243" s="30"/>
      <c r="H1045243" s="29"/>
      <c r="J1045243" s="29"/>
      <c r="L1045243" s="30"/>
      <c r="P1045243" s="30"/>
      <c r="Q1045243" s="30"/>
      <c r="R1045243" s="30"/>
      <c r="S1045243" s="30"/>
      <c r="T1045243" s="30"/>
      <c r="U1045243" s="30"/>
    </row>
    <row r="1045244" s="25" customFormat="1" spans="7:21">
      <c r="G1045244" s="30"/>
      <c r="H1045244" s="29"/>
      <c r="J1045244" s="29"/>
      <c r="L1045244" s="30"/>
      <c r="P1045244" s="30"/>
      <c r="Q1045244" s="30"/>
      <c r="R1045244" s="30"/>
      <c r="S1045244" s="30"/>
      <c r="T1045244" s="30"/>
      <c r="U1045244" s="30"/>
    </row>
    <row r="1045245" s="25" customFormat="1" spans="7:21">
      <c r="G1045245" s="30"/>
      <c r="H1045245" s="29"/>
      <c r="J1045245" s="29"/>
      <c r="L1045245" s="30"/>
      <c r="P1045245" s="30"/>
      <c r="Q1045245" s="30"/>
      <c r="R1045245" s="30"/>
      <c r="S1045245" s="30"/>
      <c r="T1045245" s="30"/>
      <c r="U1045245" s="30"/>
    </row>
    <row r="1045246" s="25" customFormat="1" spans="7:21">
      <c r="G1045246" s="30"/>
      <c r="H1045246" s="29"/>
      <c r="J1045246" s="29"/>
      <c r="L1045246" s="30"/>
      <c r="P1045246" s="30"/>
      <c r="Q1045246" s="30"/>
      <c r="R1045246" s="30"/>
      <c r="S1045246" s="30"/>
      <c r="T1045246" s="30"/>
      <c r="U1045246" s="30"/>
    </row>
    <row r="1045247" s="25" customFormat="1" spans="7:21">
      <c r="G1045247" s="30"/>
      <c r="H1045247" s="29"/>
      <c r="J1045247" s="29"/>
      <c r="L1045247" s="30"/>
      <c r="P1045247" s="30"/>
      <c r="Q1045247" s="30"/>
      <c r="R1045247" s="30"/>
      <c r="S1045247" s="30"/>
      <c r="T1045247" s="30"/>
      <c r="U1045247" s="30"/>
    </row>
    <row r="1045248" s="25" customFormat="1" spans="7:21">
      <c r="G1045248" s="30"/>
      <c r="H1045248" s="29"/>
      <c r="J1045248" s="29"/>
      <c r="L1045248" s="30"/>
      <c r="P1045248" s="30"/>
      <c r="Q1045248" s="30"/>
      <c r="R1045248" s="30"/>
      <c r="S1045248" s="30"/>
      <c r="T1045248" s="30"/>
      <c r="U1045248" s="30"/>
    </row>
    <row r="1045249" s="25" customFormat="1" spans="7:21">
      <c r="G1045249" s="30"/>
      <c r="H1045249" s="29"/>
      <c r="J1045249" s="29"/>
      <c r="L1045249" s="30"/>
      <c r="P1045249" s="30"/>
      <c r="Q1045249" s="30"/>
      <c r="R1045249" s="30"/>
      <c r="S1045249" s="30"/>
      <c r="T1045249" s="30"/>
      <c r="U1045249" s="30"/>
    </row>
    <row r="1045250" s="25" customFormat="1" spans="7:21">
      <c r="G1045250" s="30"/>
      <c r="H1045250" s="29"/>
      <c r="J1045250" s="29"/>
      <c r="L1045250" s="30"/>
      <c r="P1045250" s="30"/>
      <c r="Q1045250" s="30"/>
      <c r="R1045250" s="30"/>
      <c r="S1045250" s="30"/>
      <c r="T1045250" s="30"/>
      <c r="U1045250" s="30"/>
    </row>
    <row r="1045251" s="25" customFormat="1" spans="7:21">
      <c r="G1045251" s="30"/>
      <c r="H1045251" s="29"/>
      <c r="J1045251" s="29"/>
      <c r="L1045251" s="30"/>
      <c r="P1045251" s="30"/>
      <c r="Q1045251" s="30"/>
      <c r="R1045251" s="30"/>
      <c r="S1045251" s="30"/>
      <c r="T1045251" s="30"/>
      <c r="U1045251" s="30"/>
    </row>
    <row r="1045252" s="25" customFormat="1" spans="7:21">
      <c r="G1045252" s="30"/>
      <c r="H1045252" s="29"/>
      <c r="J1045252" s="29"/>
      <c r="L1045252" s="30"/>
      <c r="P1045252" s="30"/>
      <c r="Q1045252" s="30"/>
      <c r="R1045252" s="30"/>
      <c r="S1045252" s="30"/>
      <c r="T1045252" s="30"/>
      <c r="U1045252" s="30"/>
    </row>
    <row r="1045253" s="25" customFormat="1" spans="7:21">
      <c r="G1045253" s="30"/>
      <c r="H1045253" s="29"/>
      <c r="J1045253" s="29"/>
      <c r="L1045253" s="30"/>
      <c r="P1045253" s="30"/>
      <c r="Q1045253" s="30"/>
      <c r="R1045253" s="30"/>
      <c r="S1045253" s="30"/>
      <c r="T1045253" s="30"/>
      <c r="U1045253" s="30"/>
    </row>
    <row r="1045254" s="25" customFormat="1" spans="7:21">
      <c r="G1045254" s="30"/>
      <c r="H1045254" s="29"/>
      <c r="J1045254" s="29"/>
      <c r="L1045254" s="30"/>
      <c r="P1045254" s="30"/>
      <c r="Q1045254" s="30"/>
      <c r="R1045254" s="30"/>
      <c r="S1045254" s="30"/>
      <c r="T1045254" s="30"/>
      <c r="U1045254" s="30"/>
    </row>
    <row r="1045255" s="25" customFormat="1" spans="7:21">
      <c r="G1045255" s="30"/>
      <c r="H1045255" s="29"/>
      <c r="J1045255" s="29"/>
      <c r="L1045255" s="30"/>
      <c r="P1045255" s="30"/>
      <c r="Q1045255" s="30"/>
      <c r="R1045255" s="30"/>
      <c r="S1045255" s="30"/>
      <c r="T1045255" s="30"/>
      <c r="U1045255" s="30"/>
    </row>
    <row r="1045256" s="25" customFormat="1" spans="7:21">
      <c r="G1045256" s="30"/>
      <c r="H1045256" s="29"/>
      <c r="J1045256" s="29"/>
      <c r="L1045256" s="30"/>
      <c r="P1045256" s="30"/>
      <c r="Q1045256" s="30"/>
      <c r="R1045256" s="30"/>
      <c r="S1045256" s="30"/>
      <c r="T1045256" s="30"/>
      <c r="U1045256" s="30"/>
    </row>
    <row r="1045257" s="25" customFormat="1" spans="7:21">
      <c r="G1045257" s="30"/>
      <c r="H1045257" s="29"/>
      <c r="J1045257" s="29"/>
      <c r="L1045257" s="30"/>
      <c r="P1045257" s="30"/>
      <c r="Q1045257" s="30"/>
      <c r="R1045257" s="30"/>
      <c r="S1045257" s="30"/>
      <c r="T1045257" s="30"/>
      <c r="U1045257" s="30"/>
    </row>
    <row r="1045258" s="25" customFormat="1" spans="7:21">
      <c r="G1045258" s="30"/>
      <c r="H1045258" s="29"/>
      <c r="J1045258" s="29"/>
      <c r="L1045258" s="30"/>
      <c r="P1045258" s="30"/>
      <c r="Q1045258" s="30"/>
      <c r="R1045258" s="30"/>
      <c r="S1045258" s="30"/>
      <c r="T1045258" s="30"/>
      <c r="U1045258" s="30"/>
    </row>
    <row r="1045259" s="25" customFormat="1" spans="7:21">
      <c r="G1045259" s="30"/>
      <c r="H1045259" s="29"/>
      <c r="J1045259" s="29"/>
      <c r="L1045259" s="30"/>
      <c r="P1045259" s="30"/>
      <c r="Q1045259" s="30"/>
      <c r="R1045259" s="30"/>
      <c r="S1045259" s="30"/>
      <c r="T1045259" s="30"/>
      <c r="U1045259" s="30"/>
    </row>
    <row r="1045260" s="25" customFormat="1" spans="7:21">
      <c r="G1045260" s="30"/>
      <c r="H1045260" s="29"/>
      <c r="J1045260" s="29"/>
      <c r="L1045260" s="30"/>
      <c r="P1045260" s="30"/>
      <c r="Q1045260" s="30"/>
      <c r="R1045260" s="30"/>
      <c r="S1045260" s="30"/>
      <c r="T1045260" s="30"/>
      <c r="U1045260" s="30"/>
    </row>
    <row r="1045261" s="25" customFormat="1" spans="7:21">
      <c r="G1045261" s="30"/>
      <c r="H1045261" s="29"/>
      <c r="J1045261" s="29"/>
      <c r="L1045261" s="30"/>
      <c r="P1045261" s="30"/>
      <c r="Q1045261" s="30"/>
      <c r="R1045261" s="30"/>
      <c r="S1045261" s="30"/>
      <c r="T1045261" s="30"/>
      <c r="U1045261" s="30"/>
    </row>
    <row r="1045262" s="25" customFormat="1" spans="7:21">
      <c r="G1045262" s="30"/>
      <c r="H1045262" s="29"/>
      <c r="J1045262" s="29"/>
      <c r="L1045262" s="30"/>
      <c r="P1045262" s="30"/>
      <c r="Q1045262" s="30"/>
      <c r="R1045262" s="30"/>
      <c r="S1045262" s="30"/>
      <c r="T1045262" s="30"/>
      <c r="U1045262" s="30"/>
    </row>
    <row r="1045263" s="25" customFormat="1" spans="7:21">
      <c r="G1045263" s="30"/>
      <c r="H1045263" s="29"/>
      <c r="J1045263" s="29"/>
      <c r="L1045263" s="30"/>
      <c r="P1045263" s="30"/>
      <c r="Q1045263" s="30"/>
      <c r="R1045263" s="30"/>
      <c r="S1045263" s="30"/>
      <c r="T1045263" s="30"/>
      <c r="U1045263" s="30"/>
    </row>
    <row r="1045264" s="25" customFormat="1" spans="7:21">
      <c r="G1045264" s="30"/>
      <c r="H1045264" s="29"/>
      <c r="J1045264" s="29"/>
      <c r="L1045264" s="30"/>
      <c r="P1045264" s="30"/>
      <c r="Q1045264" s="30"/>
      <c r="R1045264" s="30"/>
      <c r="S1045264" s="30"/>
      <c r="T1045264" s="30"/>
      <c r="U1045264" s="30"/>
    </row>
    <row r="1045265" s="25" customFormat="1" spans="7:21">
      <c r="G1045265" s="30"/>
      <c r="H1045265" s="29"/>
      <c r="J1045265" s="29"/>
      <c r="L1045265" s="30"/>
      <c r="P1045265" s="30"/>
      <c r="Q1045265" s="30"/>
      <c r="R1045265" s="30"/>
      <c r="S1045265" s="30"/>
      <c r="T1045265" s="30"/>
      <c r="U1045265" s="30"/>
    </row>
    <row r="1045266" s="25" customFormat="1" spans="7:21">
      <c r="G1045266" s="30"/>
      <c r="H1045266" s="29"/>
      <c r="J1045266" s="29"/>
      <c r="L1045266" s="30"/>
      <c r="P1045266" s="30"/>
      <c r="Q1045266" s="30"/>
      <c r="R1045266" s="30"/>
      <c r="S1045266" s="30"/>
      <c r="T1045266" s="30"/>
      <c r="U1045266" s="30"/>
    </row>
    <row r="1045267" s="25" customFormat="1" spans="7:21">
      <c r="G1045267" s="30"/>
      <c r="H1045267" s="29"/>
      <c r="J1045267" s="29"/>
      <c r="L1045267" s="30"/>
      <c r="P1045267" s="30"/>
      <c r="Q1045267" s="30"/>
      <c r="R1045267" s="30"/>
      <c r="S1045267" s="30"/>
      <c r="T1045267" s="30"/>
      <c r="U1045267" s="30"/>
    </row>
    <row r="1045268" s="25" customFormat="1" spans="7:21">
      <c r="G1045268" s="30"/>
      <c r="H1045268" s="29"/>
      <c r="J1045268" s="29"/>
      <c r="L1045268" s="30"/>
      <c r="P1045268" s="30"/>
      <c r="Q1045268" s="30"/>
      <c r="R1045268" s="30"/>
      <c r="S1045268" s="30"/>
      <c r="T1045268" s="30"/>
      <c r="U1045268" s="30"/>
    </row>
    <row r="1045269" s="25" customFormat="1" spans="7:21">
      <c r="G1045269" s="30"/>
      <c r="H1045269" s="29"/>
      <c r="J1045269" s="29"/>
      <c r="L1045269" s="30"/>
      <c r="P1045269" s="30"/>
      <c r="Q1045269" s="30"/>
      <c r="R1045269" s="30"/>
      <c r="S1045269" s="30"/>
      <c r="T1045269" s="30"/>
      <c r="U1045269" s="30"/>
    </row>
    <row r="1045270" s="25" customFormat="1" spans="7:21">
      <c r="G1045270" s="30"/>
      <c r="H1045270" s="29"/>
      <c r="J1045270" s="29"/>
      <c r="L1045270" s="30"/>
      <c r="P1045270" s="30"/>
      <c r="Q1045270" s="30"/>
      <c r="R1045270" s="30"/>
      <c r="S1045270" s="30"/>
      <c r="T1045270" s="30"/>
      <c r="U1045270" s="30"/>
    </row>
    <row r="1045271" s="25" customFormat="1" spans="7:21">
      <c r="G1045271" s="30"/>
      <c r="H1045271" s="29"/>
      <c r="J1045271" s="29"/>
      <c r="L1045271" s="30"/>
      <c r="P1045271" s="30"/>
      <c r="Q1045271" s="30"/>
      <c r="R1045271" s="30"/>
      <c r="S1045271" s="30"/>
      <c r="T1045271" s="30"/>
      <c r="U1045271" s="30"/>
    </row>
    <row r="1045272" s="25" customFormat="1" spans="7:21">
      <c r="G1045272" s="30"/>
      <c r="H1045272" s="29"/>
      <c r="J1045272" s="29"/>
      <c r="L1045272" s="30"/>
      <c r="P1045272" s="30"/>
      <c r="Q1045272" s="30"/>
      <c r="R1045272" s="30"/>
      <c r="S1045272" s="30"/>
      <c r="T1045272" s="30"/>
      <c r="U1045272" s="30"/>
    </row>
    <row r="1045273" s="25" customFormat="1" spans="7:21">
      <c r="G1045273" s="30"/>
      <c r="H1045273" s="29"/>
      <c r="J1045273" s="29"/>
      <c r="L1045273" s="30"/>
      <c r="P1045273" s="30"/>
      <c r="Q1045273" s="30"/>
      <c r="R1045273" s="30"/>
      <c r="S1045273" s="30"/>
      <c r="T1045273" s="30"/>
      <c r="U1045273" s="30"/>
    </row>
    <row r="1045274" s="25" customFormat="1" spans="7:21">
      <c r="G1045274" s="30"/>
      <c r="H1045274" s="29"/>
      <c r="J1045274" s="29"/>
      <c r="L1045274" s="30"/>
      <c r="P1045274" s="30"/>
      <c r="Q1045274" s="30"/>
      <c r="R1045274" s="30"/>
      <c r="S1045274" s="30"/>
      <c r="T1045274" s="30"/>
      <c r="U1045274" s="30"/>
    </row>
    <row r="1045275" s="25" customFormat="1" spans="7:21">
      <c r="G1045275" s="30"/>
      <c r="H1045275" s="29"/>
      <c r="J1045275" s="29"/>
      <c r="L1045275" s="30"/>
      <c r="P1045275" s="30"/>
      <c r="Q1045275" s="30"/>
      <c r="R1045275" s="30"/>
      <c r="S1045275" s="30"/>
      <c r="T1045275" s="30"/>
      <c r="U1045275" s="30"/>
    </row>
    <row r="1045276" s="25" customFormat="1" spans="7:21">
      <c r="G1045276" s="30"/>
      <c r="H1045276" s="29"/>
      <c r="J1045276" s="29"/>
      <c r="L1045276" s="30"/>
      <c r="P1045276" s="30"/>
      <c r="Q1045276" s="30"/>
      <c r="R1045276" s="30"/>
      <c r="S1045276" s="30"/>
      <c r="T1045276" s="30"/>
      <c r="U1045276" s="30"/>
    </row>
    <row r="1045277" s="25" customFormat="1" spans="7:21">
      <c r="G1045277" s="30"/>
      <c r="H1045277" s="29"/>
      <c r="J1045277" s="29"/>
      <c r="L1045277" s="30"/>
      <c r="P1045277" s="30"/>
      <c r="Q1045277" s="30"/>
      <c r="R1045277" s="30"/>
      <c r="S1045277" s="30"/>
      <c r="T1045277" s="30"/>
      <c r="U1045277" s="30"/>
    </row>
    <row r="1045278" s="25" customFormat="1" spans="7:21">
      <c r="G1045278" s="30"/>
      <c r="H1045278" s="29"/>
      <c r="J1045278" s="29"/>
      <c r="L1045278" s="30"/>
      <c r="P1045278" s="30"/>
      <c r="Q1045278" s="30"/>
      <c r="R1045278" s="30"/>
      <c r="S1045278" s="30"/>
      <c r="T1045278" s="30"/>
      <c r="U1045278" s="30"/>
    </row>
    <row r="1045279" s="25" customFormat="1" spans="7:21">
      <c r="G1045279" s="30"/>
      <c r="H1045279" s="29"/>
      <c r="J1045279" s="29"/>
      <c r="L1045279" s="30"/>
      <c r="P1045279" s="30"/>
      <c r="Q1045279" s="30"/>
      <c r="R1045279" s="30"/>
      <c r="S1045279" s="30"/>
      <c r="T1045279" s="30"/>
      <c r="U1045279" s="30"/>
    </row>
    <row r="1045280" s="25" customFormat="1" spans="7:21">
      <c r="G1045280" s="30"/>
      <c r="H1045280" s="29"/>
      <c r="J1045280" s="29"/>
      <c r="L1045280" s="30"/>
      <c r="P1045280" s="30"/>
      <c r="Q1045280" s="30"/>
      <c r="R1045280" s="30"/>
      <c r="S1045280" s="30"/>
      <c r="T1045280" s="30"/>
      <c r="U1045280" s="30"/>
    </row>
    <row r="1045281" s="25" customFormat="1" spans="7:21">
      <c r="G1045281" s="30"/>
      <c r="H1045281" s="29"/>
      <c r="J1045281" s="29"/>
      <c r="L1045281" s="30"/>
      <c r="P1045281" s="30"/>
      <c r="Q1045281" s="30"/>
      <c r="R1045281" s="30"/>
      <c r="S1045281" s="30"/>
      <c r="T1045281" s="30"/>
      <c r="U1045281" s="30"/>
    </row>
    <row r="1045282" s="25" customFormat="1" spans="7:21">
      <c r="G1045282" s="30"/>
      <c r="H1045282" s="29"/>
      <c r="J1045282" s="29"/>
      <c r="L1045282" s="30"/>
      <c r="P1045282" s="30"/>
      <c r="Q1045282" s="30"/>
      <c r="R1045282" s="30"/>
      <c r="S1045282" s="30"/>
      <c r="T1045282" s="30"/>
      <c r="U1045282" s="30"/>
    </row>
    <row r="1045283" s="25" customFormat="1" spans="7:21">
      <c r="G1045283" s="30"/>
      <c r="H1045283" s="29"/>
      <c r="J1045283" s="29"/>
      <c r="L1045283" s="30"/>
      <c r="P1045283" s="30"/>
      <c r="Q1045283" s="30"/>
      <c r="R1045283" s="30"/>
      <c r="S1045283" s="30"/>
      <c r="T1045283" s="30"/>
      <c r="U1045283" s="30"/>
    </row>
    <row r="1045284" s="25" customFormat="1" spans="7:21">
      <c r="G1045284" s="30"/>
      <c r="H1045284" s="29"/>
      <c r="J1045284" s="29"/>
      <c r="L1045284" s="30"/>
      <c r="P1045284" s="30"/>
      <c r="Q1045284" s="30"/>
      <c r="R1045284" s="30"/>
      <c r="S1045284" s="30"/>
      <c r="T1045284" s="30"/>
      <c r="U1045284" s="30"/>
    </row>
    <row r="1045285" s="25" customFormat="1" spans="7:21">
      <c r="G1045285" s="30"/>
      <c r="H1045285" s="29"/>
      <c r="J1045285" s="29"/>
      <c r="L1045285" s="30"/>
      <c r="P1045285" s="30"/>
      <c r="Q1045285" s="30"/>
      <c r="R1045285" s="30"/>
      <c r="S1045285" s="30"/>
      <c r="T1045285" s="30"/>
      <c r="U1045285" s="30"/>
    </row>
    <row r="1045286" s="25" customFormat="1" spans="7:21">
      <c r="G1045286" s="30"/>
      <c r="H1045286" s="29"/>
      <c r="J1045286" s="29"/>
      <c r="L1045286" s="30"/>
      <c r="P1045286" s="30"/>
      <c r="Q1045286" s="30"/>
      <c r="R1045286" s="30"/>
      <c r="S1045286" s="30"/>
      <c r="T1045286" s="30"/>
      <c r="U1045286" s="30"/>
    </row>
    <row r="1045287" s="25" customFormat="1" spans="7:21">
      <c r="G1045287" s="30"/>
      <c r="H1045287" s="29"/>
      <c r="J1045287" s="29"/>
      <c r="L1045287" s="30"/>
      <c r="P1045287" s="30"/>
      <c r="Q1045287" s="30"/>
      <c r="R1045287" s="30"/>
      <c r="S1045287" s="30"/>
      <c r="T1045287" s="30"/>
      <c r="U1045287" s="30"/>
    </row>
    <row r="1045288" s="25" customFormat="1" spans="7:21">
      <c r="G1045288" s="30"/>
      <c r="H1045288" s="29"/>
      <c r="J1045288" s="29"/>
      <c r="L1045288" s="30"/>
      <c r="P1045288" s="30"/>
      <c r="Q1045288" s="30"/>
      <c r="R1045288" s="30"/>
      <c r="S1045288" s="30"/>
      <c r="T1045288" s="30"/>
      <c r="U1045288" s="30"/>
    </row>
    <row r="1045289" s="25" customFormat="1" spans="7:21">
      <c r="G1045289" s="30"/>
      <c r="H1045289" s="29"/>
      <c r="J1045289" s="29"/>
      <c r="L1045289" s="30"/>
      <c r="P1045289" s="30"/>
      <c r="Q1045289" s="30"/>
      <c r="R1045289" s="30"/>
      <c r="S1045289" s="30"/>
      <c r="T1045289" s="30"/>
      <c r="U1045289" s="30"/>
    </row>
    <row r="1045290" s="25" customFormat="1" spans="7:21">
      <c r="G1045290" s="30"/>
      <c r="H1045290" s="29"/>
      <c r="J1045290" s="29"/>
      <c r="L1045290" s="30"/>
      <c r="P1045290" s="30"/>
      <c r="Q1045290" s="30"/>
      <c r="R1045290" s="30"/>
      <c r="S1045290" s="30"/>
      <c r="T1045290" s="30"/>
      <c r="U1045290" s="30"/>
    </row>
    <row r="1045291" s="25" customFormat="1" spans="7:21">
      <c r="G1045291" s="30"/>
      <c r="H1045291" s="29"/>
      <c r="J1045291" s="29"/>
      <c r="L1045291" s="30"/>
      <c r="P1045291" s="30"/>
      <c r="Q1045291" s="30"/>
      <c r="R1045291" s="30"/>
      <c r="S1045291" s="30"/>
      <c r="T1045291" s="30"/>
      <c r="U1045291" s="30"/>
    </row>
    <row r="1045292" s="25" customFormat="1" spans="7:21">
      <c r="G1045292" s="30"/>
      <c r="H1045292" s="29"/>
      <c r="J1045292" s="29"/>
      <c r="L1045292" s="30"/>
      <c r="P1045292" s="30"/>
      <c r="Q1045292" s="30"/>
      <c r="R1045292" s="30"/>
      <c r="S1045292" s="30"/>
      <c r="T1045292" s="30"/>
      <c r="U1045292" s="30"/>
    </row>
    <row r="1045293" s="25" customFormat="1" spans="7:21">
      <c r="G1045293" s="30"/>
      <c r="H1045293" s="29"/>
      <c r="J1045293" s="29"/>
      <c r="L1045293" s="30"/>
      <c r="P1045293" s="30"/>
      <c r="Q1045293" s="30"/>
      <c r="R1045293" s="30"/>
      <c r="S1045293" s="30"/>
      <c r="T1045293" s="30"/>
      <c r="U1045293" s="30"/>
    </row>
    <row r="1045294" s="25" customFormat="1" spans="7:21">
      <c r="G1045294" s="30"/>
      <c r="H1045294" s="29"/>
      <c r="J1045294" s="29"/>
      <c r="L1045294" s="30"/>
      <c r="P1045294" s="30"/>
      <c r="Q1045294" s="30"/>
      <c r="R1045294" s="30"/>
      <c r="S1045294" s="30"/>
      <c r="T1045294" s="30"/>
      <c r="U1045294" s="30"/>
    </row>
    <row r="1045295" s="25" customFormat="1" spans="7:21">
      <c r="G1045295" s="30"/>
      <c r="H1045295" s="29"/>
      <c r="J1045295" s="29"/>
      <c r="L1045295" s="30"/>
      <c r="P1045295" s="30"/>
      <c r="Q1045295" s="30"/>
      <c r="R1045295" s="30"/>
      <c r="S1045295" s="30"/>
      <c r="T1045295" s="30"/>
      <c r="U1045295" s="30"/>
    </row>
    <row r="1045296" s="25" customFormat="1" spans="7:21">
      <c r="G1045296" s="30"/>
      <c r="H1045296" s="29"/>
      <c r="J1045296" s="29"/>
      <c r="L1045296" s="30"/>
      <c r="P1045296" s="30"/>
      <c r="Q1045296" s="30"/>
      <c r="R1045296" s="30"/>
      <c r="S1045296" s="30"/>
      <c r="T1045296" s="30"/>
      <c r="U1045296" s="30"/>
    </row>
    <row r="1045297" s="25" customFormat="1" spans="7:21">
      <c r="G1045297" s="30"/>
      <c r="H1045297" s="29"/>
      <c r="J1045297" s="29"/>
      <c r="L1045297" s="30"/>
      <c r="P1045297" s="30"/>
      <c r="Q1045297" s="30"/>
      <c r="R1045297" s="30"/>
      <c r="S1045297" s="30"/>
      <c r="T1045297" s="30"/>
      <c r="U1045297" s="30"/>
    </row>
    <row r="1045298" s="25" customFormat="1" spans="7:21">
      <c r="G1045298" s="30"/>
      <c r="H1045298" s="29"/>
      <c r="J1045298" s="29"/>
      <c r="L1045298" s="30"/>
      <c r="P1045298" s="30"/>
      <c r="Q1045298" s="30"/>
      <c r="R1045298" s="30"/>
      <c r="S1045298" s="30"/>
      <c r="T1045298" s="30"/>
      <c r="U1045298" s="30"/>
    </row>
    <row r="1045299" s="25" customFormat="1" spans="7:21">
      <c r="G1045299" s="30"/>
      <c r="H1045299" s="29"/>
      <c r="J1045299" s="29"/>
      <c r="L1045299" s="30"/>
      <c r="P1045299" s="30"/>
      <c r="Q1045299" s="30"/>
      <c r="R1045299" s="30"/>
      <c r="S1045299" s="30"/>
      <c r="T1045299" s="30"/>
      <c r="U1045299" s="30"/>
    </row>
    <row r="1045300" s="25" customFormat="1" spans="7:21">
      <c r="G1045300" s="30"/>
      <c r="H1045300" s="29"/>
      <c r="J1045300" s="29"/>
      <c r="L1045300" s="30"/>
      <c r="P1045300" s="30"/>
      <c r="Q1045300" s="30"/>
      <c r="R1045300" s="30"/>
      <c r="S1045300" s="30"/>
      <c r="T1045300" s="30"/>
      <c r="U1045300" s="30"/>
    </row>
    <row r="1045301" s="25" customFormat="1" spans="7:21">
      <c r="G1045301" s="30"/>
      <c r="H1045301" s="29"/>
      <c r="J1045301" s="29"/>
      <c r="L1045301" s="30"/>
      <c r="P1045301" s="30"/>
      <c r="Q1045301" s="30"/>
      <c r="R1045301" s="30"/>
      <c r="S1045301" s="30"/>
      <c r="T1045301" s="30"/>
      <c r="U1045301" s="30"/>
    </row>
    <row r="1045302" s="25" customFormat="1" spans="7:21">
      <c r="G1045302" s="30"/>
      <c r="H1045302" s="29"/>
      <c r="J1045302" s="29"/>
      <c r="L1045302" s="30"/>
      <c r="P1045302" s="30"/>
      <c r="Q1045302" s="30"/>
      <c r="R1045302" s="30"/>
      <c r="S1045302" s="30"/>
      <c r="T1045302" s="30"/>
      <c r="U1045302" s="30"/>
    </row>
    <row r="1045303" s="25" customFormat="1" spans="7:21">
      <c r="G1045303" s="30"/>
      <c r="H1045303" s="29"/>
      <c r="J1045303" s="29"/>
      <c r="L1045303" s="30"/>
      <c r="P1045303" s="30"/>
      <c r="Q1045303" s="30"/>
      <c r="R1045303" s="30"/>
      <c r="S1045303" s="30"/>
      <c r="T1045303" s="30"/>
      <c r="U1045303" s="30"/>
    </row>
    <row r="1045304" s="25" customFormat="1" spans="7:21">
      <c r="G1045304" s="30"/>
      <c r="H1045304" s="29"/>
      <c r="J1045304" s="29"/>
      <c r="L1045304" s="30"/>
      <c r="P1045304" s="30"/>
      <c r="Q1045304" s="30"/>
      <c r="R1045304" s="30"/>
      <c r="S1045304" s="30"/>
      <c r="T1045304" s="30"/>
      <c r="U1045304" s="30"/>
    </row>
    <row r="1045305" s="25" customFormat="1" spans="7:21">
      <c r="G1045305" s="30"/>
      <c r="H1045305" s="29"/>
      <c r="J1045305" s="29"/>
      <c r="L1045305" s="30"/>
      <c r="P1045305" s="30"/>
      <c r="Q1045305" s="30"/>
      <c r="R1045305" s="30"/>
      <c r="S1045305" s="30"/>
      <c r="T1045305" s="30"/>
      <c r="U1045305" s="30"/>
    </row>
    <row r="1045306" s="25" customFormat="1" spans="7:21">
      <c r="G1045306" s="30"/>
      <c r="H1045306" s="29"/>
      <c r="J1045306" s="29"/>
      <c r="L1045306" s="30"/>
      <c r="P1045306" s="30"/>
      <c r="Q1045306" s="30"/>
      <c r="R1045306" s="30"/>
      <c r="S1045306" s="30"/>
      <c r="T1045306" s="30"/>
      <c r="U1045306" s="30"/>
    </row>
    <row r="1045307" s="25" customFormat="1" spans="7:21">
      <c r="G1045307" s="30"/>
      <c r="H1045307" s="29"/>
      <c r="J1045307" s="29"/>
      <c r="L1045307" s="30"/>
      <c r="P1045307" s="30"/>
      <c r="Q1045307" s="30"/>
      <c r="R1045307" s="30"/>
      <c r="S1045307" s="30"/>
      <c r="T1045307" s="30"/>
      <c r="U1045307" s="30"/>
    </row>
    <row r="1045308" s="25" customFormat="1" spans="7:21">
      <c r="G1045308" s="30"/>
      <c r="H1045308" s="29"/>
      <c r="J1045308" s="29"/>
      <c r="L1045308" s="30"/>
      <c r="P1045308" s="30"/>
      <c r="Q1045308" s="30"/>
      <c r="R1045308" s="30"/>
      <c r="S1045308" s="30"/>
      <c r="T1045308" s="30"/>
      <c r="U1045308" s="30"/>
    </row>
    <row r="1045309" s="25" customFormat="1" spans="7:21">
      <c r="G1045309" s="30"/>
      <c r="H1045309" s="29"/>
      <c r="J1045309" s="29"/>
      <c r="L1045309" s="30"/>
      <c r="P1045309" s="30"/>
      <c r="Q1045309" s="30"/>
      <c r="R1045309" s="30"/>
      <c r="S1045309" s="30"/>
      <c r="T1045309" s="30"/>
      <c r="U1045309" s="30"/>
    </row>
    <row r="1045310" s="25" customFormat="1" spans="7:21">
      <c r="G1045310" s="30"/>
      <c r="H1045310" s="29"/>
      <c r="J1045310" s="29"/>
      <c r="L1045310" s="30"/>
      <c r="P1045310" s="30"/>
      <c r="Q1045310" s="30"/>
      <c r="R1045310" s="30"/>
      <c r="S1045310" s="30"/>
      <c r="T1045310" s="30"/>
      <c r="U1045310" s="30"/>
    </row>
    <row r="1045311" s="25" customFormat="1" spans="7:21">
      <c r="G1045311" s="30"/>
      <c r="H1045311" s="29"/>
      <c r="J1045311" s="29"/>
      <c r="L1045311" s="30"/>
      <c r="P1045311" s="30"/>
      <c r="Q1045311" s="30"/>
      <c r="R1045311" s="30"/>
      <c r="S1045311" s="30"/>
      <c r="T1045311" s="30"/>
      <c r="U1045311" s="30"/>
    </row>
    <row r="1045312" s="25" customFormat="1" spans="7:21">
      <c r="G1045312" s="30"/>
      <c r="H1045312" s="29"/>
      <c r="J1045312" s="29"/>
      <c r="L1045312" s="30"/>
      <c r="P1045312" s="30"/>
      <c r="Q1045312" s="30"/>
      <c r="R1045312" s="30"/>
      <c r="S1045312" s="30"/>
      <c r="T1045312" s="30"/>
      <c r="U1045312" s="30"/>
    </row>
    <row r="1045313" s="25" customFormat="1" spans="7:21">
      <c r="G1045313" s="30"/>
      <c r="H1045313" s="29"/>
      <c r="J1045313" s="29"/>
      <c r="L1045313" s="30"/>
      <c r="P1045313" s="30"/>
      <c r="Q1045313" s="30"/>
      <c r="R1045313" s="30"/>
      <c r="S1045313" s="30"/>
      <c r="T1045313" s="30"/>
      <c r="U1045313" s="30"/>
    </row>
    <row r="1045314" s="25" customFormat="1" spans="7:21">
      <c r="G1045314" s="30"/>
      <c r="H1045314" s="29"/>
      <c r="J1045314" s="29"/>
      <c r="L1045314" s="30"/>
      <c r="P1045314" s="30"/>
      <c r="Q1045314" s="30"/>
      <c r="R1045314" s="30"/>
      <c r="S1045314" s="30"/>
      <c r="T1045314" s="30"/>
      <c r="U1045314" s="30"/>
    </row>
    <row r="1045315" s="25" customFormat="1" spans="7:21">
      <c r="G1045315" s="30"/>
      <c r="H1045315" s="29"/>
      <c r="J1045315" s="29"/>
      <c r="L1045315" s="30"/>
      <c r="P1045315" s="30"/>
      <c r="Q1045315" s="30"/>
      <c r="R1045315" s="30"/>
      <c r="S1045315" s="30"/>
      <c r="T1045315" s="30"/>
      <c r="U1045315" s="30"/>
    </row>
    <row r="1045316" s="25" customFormat="1" spans="7:21">
      <c r="G1045316" s="30"/>
      <c r="H1045316" s="29"/>
      <c r="J1045316" s="29"/>
      <c r="L1045316" s="30"/>
      <c r="P1045316" s="30"/>
      <c r="Q1045316" s="30"/>
      <c r="R1045316" s="30"/>
      <c r="S1045316" s="30"/>
      <c r="T1045316" s="30"/>
      <c r="U1045316" s="30"/>
    </row>
    <row r="1045317" s="25" customFormat="1" spans="7:21">
      <c r="G1045317" s="30"/>
      <c r="H1045317" s="29"/>
      <c r="J1045317" s="29"/>
      <c r="L1045317" s="30"/>
      <c r="P1045317" s="30"/>
      <c r="Q1045317" s="30"/>
      <c r="R1045317" s="30"/>
      <c r="S1045317" s="30"/>
      <c r="T1045317" s="30"/>
      <c r="U1045317" s="30"/>
    </row>
    <row r="1045318" s="25" customFormat="1" spans="7:21">
      <c r="G1045318" s="30"/>
      <c r="H1045318" s="29"/>
      <c r="J1045318" s="29"/>
      <c r="L1045318" s="30"/>
      <c r="P1045318" s="30"/>
      <c r="Q1045318" s="30"/>
      <c r="R1045318" s="30"/>
      <c r="S1045318" s="30"/>
      <c r="T1045318" s="30"/>
      <c r="U1045318" s="30"/>
    </row>
    <row r="1045319" s="25" customFormat="1" spans="7:21">
      <c r="G1045319" s="30"/>
      <c r="H1045319" s="29"/>
      <c r="J1045319" s="29"/>
      <c r="L1045319" s="30"/>
      <c r="P1045319" s="30"/>
      <c r="Q1045319" s="30"/>
      <c r="R1045319" s="30"/>
      <c r="S1045319" s="30"/>
      <c r="T1045319" s="30"/>
      <c r="U1045319" s="30"/>
    </row>
    <row r="1045320" s="25" customFormat="1" spans="7:21">
      <c r="G1045320" s="30"/>
      <c r="H1045320" s="29"/>
      <c r="J1045320" s="29"/>
      <c r="L1045320" s="30"/>
      <c r="P1045320" s="30"/>
      <c r="Q1045320" s="30"/>
      <c r="R1045320" s="30"/>
      <c r="S1045320" s="30"/>
      <c r="T1045320" s="30"/>
      <c r="U1045320" s="30"/>
    </row>
    <row r="1045321" s="25" customFormat="1" spans="7:21">
      <c r="G1045321" s="30"/>
      <c r="H1045321" s="29"/>
      <c r="J1045321" s="29"/>
      <c r="L1045321" s="30"/>
      <c r="P1045321" s="30"/>
      <c r="Q1045321" s="30"/>
      <c r="R1045321" s="30"/>
      <c r="S1045321" s="30"/>
      <c r="T1045321" s="30"/>
      <c r="U1045321" s="30"/>
    </row>
    <row r="1045322" s="25" customFormat="1" spans="7:21">
      <c r="G1045322" s="30"/>
      <c r="H1045322" s="29"/>
      <c r="J1045322" s="29"/>
      <c r="L1045322" s="30"/>
      <c r="P1045322" s="30"/>
      <c r="Q1045322" s="30"/>
      <c r="R1045322" s="30"/>
      <c r="S1045322" s="30"/>
      <c r="T1045322" s="30"/>
      <c r="U1045322" s="30"/>
    </row>
    <row r="1045323" s="25" customFormat="1" spans="7:21">
      <c r="G1045323" s="30"/>
      <c r="H1045323" s="29"/>
      <c r="J1045323" s="29"/>
      <c r="L1045323" s="30"/>
      <c r="P1045323" s="30"/>
      <c r="Q1045323" s="30"/>
      <c r="R1045323" s="30"/>
      <c r="S1045323" s="30"/>
      <c r="T1045323" s="30"/>
      <c r="U1045323" s="30"/>
    </row>
    <row r="1045324" s="25" customFormat="1" spans="7:21">
      <c r="G1045324" s="30"/>
      <c r="H1045324" s="29"/>
      <c r="J1045324" s="29"/>
      <c r="L1045324" s="30"/>
      <c r="P1045324" s="30"/>
      <c r="Q1045324" s="30"/>
      <c r="R1045324" s="30"/>
      <c r="S1045324" s="30"/>
      <c r="T1045324" s="30"/>
      <c r="U1045324" s="30"/>
    </row>
    <row r="1045325" s="25" customFormat="1" spans="7:21">
      <c r="G1045325" s="30"/>
      <c r="H1045325" s="29"/>
      <c r="J1045325" s="29"/>
      <c r="L1045325" s="30"/>
      <c r="P1045325" s="30"/>
      <c r="Q1045325" s="30"/>
      <c r="R1045325" s="30"/>
      <c r="S1045325" s="30"/>
      <c r="T1045325" s="30"/>
      <c r="U1045325" s="30"/>
    </row>
    <row r="1045326" s="25" customFormat="1" spans="7:21">
      <c r="G1045326" s="30"/>
      <c r="H1045326" s="29"/>
      <c r="J1045326" s="29"/>
      <c r="L1045326" s="30"/>
      <c r="P1045326" s="30"/>
      <c r="Q1045326" s="30"/>
      <c r="R1045326" s="30"/>
      <c r="S1045326" s="30"/>
      <c r="T1045326" s="30"/>
      <c r="U1045326" s="30"/>
    </row>
    <row r="1045327" s="25" customFormat="1" spans="7:21">
      <c r="G1045327" s="30"/>
      <c r="H1045327" s="29"/>
      <c r="J1045327" s="29"/>
      <c r="L1045327" s="30"/>
      <c r="P1045327" s="30"/>
      <c r="Q1045327" s="30"/>
      <c r="R1045327" s="30"/>
      <c r="S1045327" s="30"/>
      <c r="T1045327" s="30"/>
      <c r="U1045327" s="30"/>
    </row>
    <row r="1045328" s="25" customFormat="1" spans="7:21">
      <c r="G1045328" s="30"/>
      <c r="H1045328" s="29"/>
      <c r="J1045328" s="29"/>
      <c r="L1045328" s="30"/>
      <c r="P1045328" s="30"/>
      <c r="Q1045328" s="30"/>
      <c r="R1045328" s="30"/>
      <c r="S1045328" s="30"/>
      <c r="T1045328" s="30"/>
      <c r="U1045328" s="30"/>
    </row>
    <row r="1045329" s="25" customFormat="1" spans="7:21">
      <c r="G1045329" s="30"/>
      <c r="H1045329" s="29"/>
      <c r="J1045329" s="29"/>
      <c r="L1045329" s="30"/>
      <c r="P1045329" s="30"/>
      <c r="Q1045329" s="30"/>
      <c r="R1045329" s="30"/>
      <c r="S1045329" s="30"/>
      <c r="T1045329" s="30"/>
      <c r="U1045329" s="30"/>
    </row>
    <row r="1045330" s="25" customFormat="1" spans="7:21">
      <c r="G1045330" s="30"/>
      <c r="H1045330" s="29"/>
      <c r="J1045330" s="29"/>
      <c r="L1045330" s="30"/>
      <c r="P1045330" s="30"/>
      <c r="Q1045330" s="30"/>
      <c r="R1045330" s="30"/>
      <c r="S1045330" s="30"/>
      <c r="T1045330" s="30"/>
      <c r="U1045330" s="30"/>
    </row>
    <row r="1045331" s="25" customFormat="1" spans="7:21">
      <c r="G1045331" s="30"/>
      <c r="H1045331" s="29"/>
      <c r="J1045331" s="29"/>
      <c r="L1045331" s="30"/>
      <c r="P1045331" s="30"/>
      <c r="Q1045331" s="30"/>
      <c r="R1045331" s="30"/>
      <c r="S1045331" s="30"/>
      <c r="T1045331" s="30"/>
      <c r="U1045331" s="30"/>
    </row>
    <row r="1045332" s="25" customFormat="1" spans="7:21">
      <c r="G1045332" s="30"/>
      <c r="H1045332" s="29"/>
      <c r="J1045332" s="29"/>
      <c r="L1045332" s="30"/>
      <c r="P1045332" s="30"/>
      <c r="Q1045332" s="30"/>
      <c r="R1045332" s="30"/>
      <c r="S1045332" s="30"/>
      <c r="T1045332" s="30"/>
      <c r="U1045332" s="30"/>
    </row>
    <row r="1045333" s="25" customFormat="1" spans="7:21">
      <c r="G1045333" s="30"/>
      <c r="H1045333" s="29"/>
      <c r="J1045333" s="29"/>
      <c r="L1045333" s="30"/>
      <c r="P1045333" s="30"/>
      <c r="Q1045333" s="30"/>
      <c r="R1045333" s="30"/>
      <c r="S1045333" s="30"/>
      <c r="T1045333" s="30"/>
      <c r="U1045333" s="30"/>
    </row>
    <row r="1045334" s="25" customFormat="1" spans="7:21">
      <c r="G1045334" s="30"/>
      <c r="H1045334" s="29"/>
      <c r="J1045334" s="29"/>
      <c r="L1045334" s="30"/>
      <c r="P1045334" s="30"/>
      <c r="Q1045334" s="30"/>
      <c r="R1045334" s="30"/>
      <c r="S1045334" s="30"/>
      <c r="T1045334" s="30"/>
      <c r="U1045334" s="30"/>
    </row>
    <row r="1045335" s="25" customFormat="1" spans="7:21">
      <c r="G1045335" s="30"/>
      <c r="H1045335" s="29"/>
      <c r="J1045335" s="29"/>
      <c r="L1045335" s="30"/>
      <c r="P1045335" s="30"/>
      <c r="Q1045335" s="30"/>
      <c r="R1045335" s="30"/>
      <c r="S1045335" s="30"/>
      <c r="T1045335" s="30"/>
      <c r="U1045335" s="30"/>
    </row>
    <row r="1045336" s="25" customFormat="1" spans="7:21">
      <c r="G1045336" s="30"/>
      <c r="H1045336" s="29"/>
      <c r="J1045336" s="29"/>
      <c r="L1045336" s="30"/>
      <c r="P1045336" s="30"/>
      <c r="Q1045336" s="30"/>
      <c r="R1045336" s="30"/>
      <c r="S1045336" s="30"/>
      <c r="T1045336" s="30"/>
      <c r="U1045336" s="30"/>
    </row>
    <row r="1045337" s="25" customFormat="1" spans="7:21">
      <c r="G1045337" s="30"/>
      <c r="H1045337" s="29"/>
      <c r="J1045337" s="29"/>
      <c r="L1045337" s="30"/>
      <c r="P1045337" s="30"/>
      <c r="Q1045337" s="30"/>
      <c r="R1045337" s="30"/>
      <c r="S1045337" s="30"/>
      <c r="T1045337" s="30"/>
      <c r="U1045337" s="30"/>
    </row>
    <row r="1045338" s="25" customFormat="1" spans="7:21">
      <c r="G1045338" s="30"/>
      <c r="H1045338" s="29"/>
      <c r="J1045338" s="29"/>
      <c r="L1045338" s="30"/>
      <c r="P1045338" s="30"/>
      <c r="Q1045338" s="30"/>
      <c r="R1045338" s="30"/>
      <c r="S1045338" s="30"/>
      <c r="T1045338" s="30"/>
      <c r="U1045338" s="30"/>
    </row>
    <row r="1045339" s="25" customFormat="1" spans="7:21">
      <c r="G1045339" s="30"/>
      <c r="H1045339" s="29"/>
      <c r="J1045339" s="29"/>
      <c r="L1045339" s="30"/>
      <c r="P1045339" s="30"/>
      <c r="Q1045339" s="30"/>
      <c r="R1045339" s="30"/>
      <c r="S1045339" s="30"/>
      <c r="T1045339" s="30"/>
      <c r="U1045339" s="30"/>
    </row>
    <row r="1045340" s="25" customFormat="1" spans="7:21">
      <c r="G1045340" s="30"/>
      <c r="H1045340" s="29"/>
      <c r="J1045340" s="29"/>
      <c r="L1045340" s="30"/>
      <c r="P1045340" s="30"/>
      <c r="Q1045340" s="30"/>
      <c r="R1045340" s="30"/>
      <c r="S1045340" s="30"/>
      <c r="T1045340" s="30"/>
      <c r="U1045340" s="30"/>
    </row>
    <row r="1045341" s="25" customFormat="1" spans="7:21">
      <c r="G1045341" s="30"/>
      <c r="H1045341" s="29"/>
      <c r="J1045341" s="29"/>
      <c r="L1045341" s="30"/>
      <c r="P1045341" s="30"/>
      <c r="Q1045341" s="30"/>
      <c r="R1045341" s="30"/>
      <c r="S1045341" s="30"/>
      <c r="T1045341" s="30"/>
      <c r="U1045341" s="30"/>
    </row>
    <row r="1045342" s="25" customFormat="1" spans="7:21">
      <c r="G1045342" s="30"/>
      <c r="H1045342" s="29"/>
      <c r="J1045342" s="29"/>
      <c r="L1045342" s="30"/>
      <c r="P1045342" s="30"/>
      <c r="Q1045342" s="30"/>
      <c r="R1045342" s="30"/>
      <c r="S1045342" s="30"/>
      <c r="T1045342" s="30"/>
      <c r="U1045342" s="30"/>
    </row>
    <row r="1045343" s="25" customFormat="1" spans="7:21">
      <c r="G1045343" s="30"/>
      <c r="H1045343" s="29"/>
      <c r="J1045343" s="29"/>
      <c r="L1045343" s="30"/>
      <c r="P1045343" s="30"/>
      <c r="Q1045343" s="30"/>
      <c r="R1045343" s="30"/>
      <c r="S1045343" s="30"/>
      <c r="T1045343" s="30"/>
      <c r="U1045343" s="30"/>
    </row>
    <row r="1045344" s="25" customFormat="1" spans="7:21">
      <c r="G1045344" s="30"/>
      <c r="H1045344" s="29"/>
      <c r="J1045344" s="29"/>
      <c r="L1045344" s="30"/>
      <c r="P1045344" s="30"/>
      <c r="Q1045344" s="30"/>
      <c r="R1045344" s="30"/>
      <c r="S1045344" s="30"/>
      <c r="T1045344" s="30"/>
      <c r="U1045344" s="30"/>
    </row>
    <row r="1045345" s="25" customFormat="1" spans="7:21">
      <c r="G1045345" s="30"/>
      <c r="H1045345" s="29"/>
      <c r="J1045345" s="29"/>
      <c r="L1045345" s="30"/>
      <c r="P1045345" s="30"/>
      <c r="Q1045345" s="30"/>
      <c r="R1045345" s="30"/>
      <c r="S1045345" s="30"/>
      <c r="T1045345" s="30"/>
      <c r="U1045345" s="30"/>
    </row>
    <row r="1045346" s="25" customFormat="1" spans="7:21">
      <c r="G1045346" s="30"/>
      <c r="H1045346" s="29"/>
      <c r="J1045346" s="29"/>
      <c r="L1045346" s="30"/>
      <c r="P1045346" s="30"/>
      <c r="Q1045346" s="30"/>
      <c r="R1045346" s="30"/>
      <c r="S1045346" s="30"/>
      <c r="T1045346" s="30"/>
      <c r="U1045346" s="30"/>
    </row>
    <row r="1045347" s="25" customFormat="1" spans="7:21">
      <c r="G1045347" s="30"/>
      <c r="H1045347" s="29"/>
      <c r="J1045347" s="29"/>
      <c r="L1045347" s="30"/>
      <c r="P1045347" s="30"/>
      <c r="Q1045347" s="30"/>
      <c r="R1045347" s="30"/>
      <c r="S1045347" s="30"/>
      <c r="T1045347" s="30"/>
      <c r="U1045347" s="30"/>
    </row>
    <row r="1045348" s="25" customFormat="1" spans="7:21">
      <c r="G1045348" s="30"/>
      <c r="H1045348" s="29"/>
      <c r="J1045348" s="29"/>
      <c r="L1045348" s="30"/>
      <c r="P1045348" s="30"/>
      <c r="Q1045348" s="30"/>
      <c r="R1045348" s="30"/>
      <c r="S1045348" s="30"/>
      <c r="T1045348" s="30"/>
      <c r="U1045348" s="30"/>
    </row>
    <row r="1045349" s="25" customFormat="1" spans="7:21">
      <c r="G1045349" s="30"/>
      <c r="H1045349" s="29"/>
      <c r="J1045349" s="29"/>
      <c r="L1045349" s="30"/>
      <c r="P1045349" s="30"/>
      <c r="Q1045349" s="30"/>
      <c r="R1045349" s="30"/>
      <c r="S1045349" s="30"/>
      <c r="T1045349" s="30"/>
      <c r="U1045349" s="30"/>
    </row>
    <row r="1045350" s="25" customFormat="1" spans="7:21">
      <c r="G1045350" s="30"/>
      <c r="H1045350" s="29"/>
      <c r="J1045350" s="29"/>
      <c r="L1045350" s="30"/>
      <c r="P1045350" s="30"/>
      <c r="Q1045350" s="30"/>
      <c r="R1045350" s="30"/>
      <c r="S1045350" s="30"/>
      <c r="T1045350" s="30"/>
      <c r="U1045350" s="30"/>
    </row>
    <row r="1045351" s="25" customFormat="1" spans="7:21">
      <c r="G1045351" s="30"/>
      <c r="H1045351" s="29"/>
      <c r="J1045351" s="29"/>
      <c r="L1045351" s="30"/>
      <c r="P1045351" s="30"/>
      <c r="Q1045351" s="30"/>
      <c r="R1045351" s="30"/>
      <c r="S1045351" s="30"/>
      <c r="T1045351" s="30"/>
      <c r="U1045351" s="30"/>
    </row>
    <row r="1045352" s="25" customFormat="1" spans="7:21">
      <c r="G1045352" s="30"/>
      <c r="H1045352" s="29"/>
      <c r="J1045352" s="29"/>
      <c r="L1045352" s="30"/>
      <c r="P1045352" s="30"/>
      <c r="Q1045352" s="30"/>
      <c r="R1045352" s="30"/>
      <c r="S1045352" s="30"/>
      <c r="T1045352" s="30"/>
      <c r="U1045352" s="30"/>
    </row>
    <row r="1045353" s="25" customFormat="1" spans="7:21">
      <c r="G1045353" s="30"/>
      <c r="H1045353" s="29"/>
      <c r="J1045353" s="29"/>
      <c r="L1045353" s="30"/>
      <c r="P1045353" s="30"/>
      <c r="Q1045353" s="30"/>
      <c r="R1045353" s="30"/>
      <c r="S1045353" s="30"/>
      <c r="T1045353" s="30"/>
      <c r="U1045353" s="30"/>
    </row>
    <row r="1045354" s="25" customFormat="1" spans="7:21">
      <c r="G1045354" s="30"/>
      <c r="H1045354" s="29"/>
      <c r="J1045354" s="29"/>
      <c r="L1045354" s="30"/>
      <c r="P1045354" s="30"/>
      <c r="Q1045354" s="30"/>
      <c r="R1045354" s="30"/>
      <c r="S1045354" s="30"/>
      <c r="T1045354" s="30"/>
      <c r="U1045354" s="30"/>
    </row>
    <row r="1045355" s="25" customFormat="1" spans="7:21">
      <c r="G1045355" s="30"/>
      <c r="H1045355" s="29"/>
      <c r="J1045355" s="29"/>
      <c r="L1045355" s="30"/>
      <c r="P1045355" s="30"/>
      <c r="Q1045355" s="30"/>
      <c r="R1045355" s="30"/>
      <c r="S1045355" s="30"/>
      <c r="T1045355" s="30"/>
      <c r="U1045355" s="30"/>
    </row>
    <row r="1045356" s="25" customFormat="1" spans="7:21">
      <c r="G1045356" s="30"/>
      <c r="H1045356" s="29"/>
      <c r="J1045356" s="29"/>
      <c r="L1045356" s="30"/>
      <c r="P1045356" s="30"/>
      <c r="Q1045356" s="30"/>
      <c r="R1045356" s="30"/>
      <c r="S1045356" s="30"/>
      <c r="T1045356" s="30"/>
      <c r="U1045356" s="30"/>
    </row>
    <row r="1045357" s="25" customFormat="1" spans="7:21">
      <c r="G1045357" s="30"/>
      <c r="H1045357" s="29"/>
      <c r="J1045357" s="29"/>
      <c r="L1045357" s="30"/>
      <c r="P1045357" s="30"/>
      <c r="Q1045357" s="30"/>
      <c r="R1045357" s="30"/>
      <c r="S1045357" s="30"/>
      <c r="T1045357" s="30"/>
      <c r="U1045357" s="30"/>
    </row>
    <row r="1045358" s="25" customFormat="1" spans="7:21">
      <c r="G1045358" s="30"/>
      <c r="H1045358" s="29"/>
      <c r="J1045358" s="29"/>
      <c r="L1045358" s="30"/>
      <c r="P1045358" s="30"/>
      <c r="Q1045358" s="30"/>
      <c r="R1045358" s="30"/>
      <c r="S1045358" s="30"/>
      <c r="T1045358" s="30"/>
      <c r="U1045358" s="30"/>
    </row>
    <row r="1045359" s="25" customFormat="1" spans="7:21">
      <c r="G1045359" s="30"/>
      <c r="H1045359" s="29"/>
      <c r="J1045359" s="29"/>
      <c r="L1045359" s="30"/>
      <c r="P1045359" s="30"/>
      <c r="Q1045359" s="30"/>
      <c r="R1045359" s="30"/>
      <c r="S1045359" s="30"/>
      <c r="T1045359" s="30"/>
      <c r="U1045359" s="30"/>
    </row>
    <row r="1045360" s="25" customFormat="1" spans="7:21">
      <c r="G1045360" s="30"/>
      <c r="H1045360" s="29"/>
      <c r="J1045360" s="29"/>
      <c r="L1045360" s="30"/>
      <c r="P1045360" s="30"/>
      <c r="Q1045360" s="30"/>
      <c r="R1045360" s="30"/>
      <c r="S1045360" s="30"/>
      <c r="T1045360" s="30"/>
      <c r="U1045360" s="30"/>
    </row>
    <row r="1045361" s="25" customFormat="1" spans="7:21">
      <c r="G1045361" s="30"/>
      <c r="H1045361" s="29"/>
      <c r="J1045361" s="29"/>
      <c r="L1045361" s="30"/>
      <c r="P1045361" s="30"/>
      <c r="Q1045361" s="30"/>
      <c r="R1045361" s="30"/>
      <c r="S1045361" s="30"/>
      <c r="T1045361" s="30"/>
      <c r="U1045361" s="30"/>
    </row>
    <row r="1045362" s="25" customFormat="1" spans="7:21">
      <c r="G1045362" s="30"/>
      <c r="H1045362" s="29"/>
      <c r="J1045362" s="29"/>
      <c r="L1045362" s="30"/>
      <c r="P1045362" s="30"/>
      <c r="Q1045362" s="30"/>
      <c r="R1045362" s="30"/>
      <c r="S1045362" s="30"/>
      <c r="T1045362" s="30"/>
      <c r="U1045362" s="30"/>
    </row>
    <row r="1045363" s="25" customFormat="1" spans="7:21">
      <c r="G1045363" s="30"/>
      <c r="H1045363" s="29"/>
      <c r="J1045363" s="29"/>
      <c r="L1045363" s="30"/>
      <c r="P1045363" s="30"/>
      <c r="Q1045363" s="30"/>
      <c r="R1045363" s="30"/>
      <c r="S1045363" s="30"/>
      <c r="T1045363" s="30"/>
      <c r="U1045363" s="30"/>
    </row>
    <row r="1045364" s="25" customFormat="1" spans="7:21">
      <c r="G1045364" s="30"/>
      <c r="H1045364" s="29"/>
      <c r="J1045364" s="29"/>
      <c r="L1045364" s="30"/>
      <c r="P1045364" s="30"/>
      <c r="Q1045364" s="30"/>
      <c r="R1045364" s="30"/>
      <c r="S1045364" s="30"/>
      <c r="T1045364" s="30"/>
      <c r="U1045364" s="30"/>
    </row>
    <row r="1045365" s="25" customFormat="1" spans="7:21">
      <c r="G1045365" s="30"/>
      <c r="H1045365" s="29"/>
      <c r="J1045365" s="29"/>
      <c r="L1045365" s="30"/>
      <c r="P1045365" s="30"/>
      <c r="Q1045365" s="30"/>
      <c r="R1045365" s="30"/>
      <c r="S1045365" s="30"/>
      <c r="T1045365" s="30"/>
      <c r="U1045365" s="30"/>
    </row>
    <row r="1045366" s="25" customFormat="1" spans="7:21">
      <c r="G1045366" s="30"/>
      <c r="H1045366" s="29"/>
      <c r="J1045366" s="29"/>
      <c r="L1045366" s="30"/>
      <c r="P1045366" s="30"/>
      <c r="Q1045366" s="30"/>
      <c r="R1045366" s="30"/>
      <c r="S1045366" s="30"/>
      <c r="T1045366" s="30"/>
      <c r="U1045366" s="30"/>
    </row>
    <row r="1045367" s="25" customFormat="1" spans="7:21">
      <c r="G1045367" s="30"/>
      <c r="H1045367" s="29"/>
      <c r="J1045367" s="29"/>
      <c r="L1045367" s="30"/>
      <c r="P1045367" s="30"/>
      <c r="Q1045367" s="30"/>
      <c r="R1045367" s="30"/>
      <c r="S1045367" s="30"/>
      <c r="T1045367" s="30"/>
      <c r="U1045367" s="30"/>
    </row>
    <row r="1045368" s="25" customFormat="1" spans="7:21">
      <c r="G1045368" s="30"/>
      <c r="H1045368" s="29"/>
      <c r="J1045368" s="29"/>
      <c r="L1045368" s="30"/>
      <c r="P1045368" s="30"/>
      <c r="Q1045368" s="30"/>
      <c r="R1045368" s="30"/>
      <c r="S1045368" s="30"/>
      <c r="T1045368" s="30"/>
      <c r="U1045368" s="30"/>
    </row>
    <row r="1045369" s="25" customFormat="1" spans="7:21">
      <c r="G1045369" s="30"/>
      <c r="H1045369" s="29"/>
      <c r="J1045369" s="29"/>
      <c r="L1045369" s="30"/>
      <c r="P1045369" s="30"/>
      <c r="Q1045369" s="30"/>
      <c r="R1045369" s="30"/>
      <c r="S1045369" s="30"/>
      <c r="T1045369" s="30"/>
      <c r="U1045369" s="30"/>
    </row>
    <row r="1045370" s="25" customFormat="1" spans="7:21">
      <c r="G1045370" s="30"/>
      <c r="H1045370" s="29"/>
      <c r="J1045370" s="29"/>
      <c r="L1045370" s="30"/>
      <c r="P1045370" s="30"/>
      <c r="Q1045370" s="30"/>
      <c r="R1045370" s="30"/>
      <c r="S1045370" s="30"/>
      <c r="T1045370" s="30"/>
      <c r="U1045370" s="30"/>
    </row>
    <row r="1045371" s="25" customFormat="1" spans="7:21">
      <c r="G1045371" s="30"/>
      <c r="H1045371" s="29"/>
      <c r="J1045371" s="29"/>
      <c r="L1045371" s="30"/>
      <c r="P1045371" s="30"/>
      <c r="Q1045371" s="30"/>
      <c r="R1045371" s="30"/>
      <c r="S1045371" s="30"/>
      <c r="T1045371" s="30"/>
      <c r="U1045371" s="30"/>
    </row>
    <row r="1045372" s="25" customFormat="1" spans="7:21">
      <c r="G1045372" s="30"/>
      <c r="H1045372" s="29"/>
      <c r="J1045372" s="29"/>
      <c r="L1045372" s="30"/>
      <c r="P1045372" s="30"/>
      <c r="Q1045372" s="30"/>
      <c r="R1045372" s="30"/>
      <c r="S1045372" s="30"/>
      <c r="T1045372" s="30"/>
      <c r="U1045372" s="30"/>
    </row>
    <row r="1045373" s="25" customFormat="1" spans="7:21">
      <c r="G1045373" s="30"/>
      <c r="H1045373" s="29"/>
      <c r="J1045373" s="29"/>
      <c r="L1045373" s="30"/>
      <c r="P1045373" s="30"/>
      <c r="Q1045373" s="30"/>
      <c r="R1045373" s="30"/>
      <c r="S1045373" s="30"/>
      <c r="T1045373" s="30"/>
      <c r="U1045373" s="30"/>
    </row>
    <row r="1045374" s="25" customFormat="1" spans="7:21">
      <c r="G1045374" s="30"/>
      <c r="H1045374" s="29"/>
      <c r="J1045374" s="29"/>
      <c r="L1045374" s="30"/>
      <c r="P1045374" s="30"/>
      <c r="Q1045374" s="30"/>
      <c r="R1045374" s="30"/>
      <c r="S1045374" s="30"/>
      <c r="T1045374" s="30"/>
      <c r="U1045374" s="30"/>
    </row>
    <row r="1045375" s="25" customFormat="1" spans="7:21">
      <c r="G1045375" s="30"/>
      <c r="H1045375" s="29"/>
      <c r="J1045375" s="29"/>
      <c r="L1045375" s="30"/>
      <c r="P1045375" s="30"/>
      <c r="Q1045375" s="30"/>
      <c r="R1045375" s="30"/>
      <c r="S1045375" s="30"/>
      <c r="T1045375" s="30"/>
      <c r="U1045375" s="30"/>
    </row>
    <row r="1045376" s="25" customFormat="1" spans="7:21">
      <c r="G1045376" s="30"/>
      <c r="H1045376" s="29"/>
      <c r="J1045376" s="29"/>
      <c r="L1045376" s="30"/>
      <c r="P1045376" s="30"/>
      <c r="Q1045376" s="30"/>
      <c r="R1045376" s="30"/>
      <c r="S1045376" s="30"/>
      <c r="T1045376" s="30"/>
      <c r="U1045376" s="30"/>
    </row>
    <row r="1045377" s="25" customFormat="1" spans="7:21">
      <c r="G1045377" s="30"/>
      <c r="H1045377" s="29"/>
      <c r="J1045377" s="29"/>
      <c r="L1045377" s="30"/>
      <c r="P1045377" s="30"/>
      <c r="Q1045377" s="30"/>
      <c r="R1045377" s="30"/>
      <c r="S1045377" s="30"/>
      <c r="T1045377" s="30"/>
      <c r="U1045377" s="30"/>
    </row>
    <row r="1045378" s="25" customFormat="1" spans="7:21">
      <c r="G1045378" s="30"/>
      <c r="H1045378" s="29"/>
      <c r="J1045378" s="29"/>
      <c r="L1045378" s="30"/>
      <c r="P1045378" s="30"/>
      <c r="Q1045378" s="30"/>
      <c r="R1045378" s="30"/>
      <c r="S1045378" s="30"/>
      <c r="T1045378" s="30"/>
      <c r="U1045378" s="30"/>
    </row>
    <row r="1045379" s="25" customFormat="1" spans="7:21">
      <c r="G1045379" s="30"/>
      <c r="H1045379" s="29"/>
      <c r="J1045379" s="29"/>
      <c r="L1045379" s="30"/>
      <c r="P1045379" s="30"/>
      <c r="Q1045379" s="30"/>
      <c r="R1045379" s="30"/>
      <c r="S1045379" s="30"/>
      <c r="T1045379" s="30"/>
      <c r="U1045379" s="30"/>
    </row>
    <row r="1045380" s="25" customFormat="1" spans="7:21">
      <c r="G1045380" s="30"/>
      <c r="H1045380" s="29"/>
      <c r="J1045380" s="29"/>
      <c r="L1045380" s="30"/>
      <c r="P1045380" s="30"/>
      <c r="Q1045380" s="30"/>
      <c r="R1045380" s="30"/>
      <c r="S1045380" s="30"/>
      <c r="T1045380" s="30"/>
      <c r="U1045380" s="30"/>
    </row>
    <row r="1045381" s="25" customFormat="1" spans="7:21">
      <c r="G1045381" s="30"/>
      <c r="H1045381" s="29"/>
      <c r="J1045381" s="29"/>
      <c r="L1045381" s="30"/>
      <c r="P1045381" s="30"/>
      <c r="Q1045381" s="30"/>
      <c r="R1045381" s="30"/>
      <c r="S1045381" s="30"/>
      <c r="T1045381" s="30"/>
      <c r="U1045381" s="30"/>
    </row>
    <row r="1045382" s="25" customFormat="1" spans="7:21">
      <c r="G1045382" s="30"/>
      <c r="H1045382" s="29"/>
      <c r="J1045382" s="29"/>
      <c r="L1045382" s="30"/>
      <c r="P1045382" s="30"/>
      <c r="Q1045382" s="30"/>
      <c r="R1045382" s="30"/>
      <c r="S1045382" s="30"/>
      <c r="T1045382" s="30"/>
      <c r="U1045382" s="30"/>
    </row>
    <row r="1045383" s="25" customFormat="1" spans="7:21">
      <c r="G1045383" s="30"/>
      <c r="H1045383" s="29"/>
      <c r="J1045383" s="29"/>
      <c r="L1045383" s="30"/>
      <c r="P1045383" s="30"/>
      <c r="Q1045383" s="30"/>
      <c r="R1045383" s="30"/>
      <c r="S1045383" s="30"/>
      <c r="T1045383" s="30"/>
      <c r="U1045383" s="30"/>
    </row>
    <row r="1045384" s="25" customFormat="1" spans="7:21">
      <c r="G1045384" s="30"/>
      <c r="H1045384" s="29"/>
      <c r="J1045384" s="29"/>
      <c r="L1045384" s="30"/>
      <c r="P1045384" s="30"/>
      <c r="Q1045384" s="30"/>
      <c r="R1045384" s="30"/>
      <c r="S1045384" s="30"/>
      <c r="T1045384" s="30"/>
      <c r="U1045384" s="30"/>
    </row>
    <row r="1045385" s="25" customFormat="1" spans="7:21">
      <c r="G1045385" s="30"/>
      <c r="H1045385" s="29"/>
      <c r="J1045385" s="29"/>
      <c r="L1045385" s="30"/>
      <c r="P1045385" s="30"/>
      <c r="Q1045385" s="30"/>
      <c r="R1045385" s="30"/>
      <c r="S1045385" s="30"/>
      <c r="T1045385" s="30"/>
      <c r="U1045385" s="30"/>
    </row>
    <row r="1045386" s="25" customFormat="1" spans="7:21">
      <c r="G1045386" s="30"/>
      <c r="H1045386" s="29"/>
      <c r="J1045386" s="29"/>
      <c r="L1045386" s="30"/>
      <c r="P1045386" s="30"/>
      <c r="Q1045386" s="30"/>
      <c r="R1045386" s="30"/>
      <c r="S1045386" s="30"/>
      <c r="T1045386" s="30"/>
      <c r="U1045386" s="30"/>
    </row>
    <row r="1045387" s="25" customFormat="1" spans="7:21">
      <c r="G1045387" s="30"/>
      <c r="H1045387" s="29"/>
      <c r="J1045387" s="29"/>
      <c r="L1045387" s="30"/>
      <c r="P1045387" s="30"/>
      <c r="Q1045387" s="30"/>
      <c r="R1045387" s="30"/>
      <c r="S1045387" s="30"/>
      <c r="T1045387" s="30"/>
      <c r="U1045387" s="30"/>
    </row>
    <row r="1045388" s="25" customFormat="1" spans="7:21">
      <c r="G1045388" s="30"/>
      <c r="H1045388" s="29"/>
      <c r="J1045388" s="29"/>
      <c r="L1045388" s="30"/>
      <c r="P1045388" s="30"/>
      <c r="Q1045388" s="30"/>
      <c r="R1045388" s="30"/>
      <c r="S1045388" s="30"/>
      <c r="T1045388" s="30"/>
      <c r="U1045388" s="30"/>
    </row>
    <row r="1045389" s="25" customFormat="1" spans="7:21">
      <c r="G1045389" s="30"/>
      <c r="H1045389" s="29"/>
      <c r="J1045389" s="29"/>
      <c r="L1045389" s="30"/>
      <c r="P1045389" s="30"/>
      <c r="Q1045389" s="30"/>
      <c r="R1045389" s="30"/>
      <c r="S1045389" s="30"/>
      <c r="T1045389" s="30"/>
      <c r="U1045389" s="30"/>
    </row>
    <row r="1045390" s="25" customFormat="1" spans="7:21">
      <c r="G1045390" s="30"/>
      <c r="H1045390" s="29"/>
      <c r="J1045390" s="29"/>
      <c r="L1045390" s="30"/>
      <c r="P1045390" s="30"/>
      <c r="Q1045390" s="30"/>
      <c r="R1045390" s="30"/>
      <c r="S1045390" s="30"/>
      <c r="T1045390" s="30"/>
      <c r="U1045390" s="30"/>
    </row>
    <row r="1045391" s="25" customFormat="1" spans="7:21">
      <c r="G1045391" s="30"/>
      <c r="H1045391" s="29"/>
      <c r="J1045391" s="29"/>
      <c r="L1045391" s="30"/>
      <c r="P1045391" s="30"/>
      <c r="Q1045391" s="30"/>
      <c r="R1045391" s="30"/>
      <c r="S1045391" s="30"/>
      <c r="T1045391" s="30"/>
      <c r="U1045391" s="30"/>
    </row>
    <row r="1045392" s="25" customFormat="1" spans="7:21">
      <c r="G1045392" s="30"/>
      <c r="H1045392" s="29"/>
      <c r="J1045392" s="29"/>
      <c r="L1045392" s="30"/>
      <c r="P1045392" s="30"/>
      <c r="Q1045392" s="30"/>
      <c r="R1045392" s="30"/>
      <c r="S1045392" s="30"/>
      <c r="T1045392" s="30"/>
      <c r="U1045392" s="30"/>
    </row>
    <row r="1045393" s="25" customFormat="1" spans="7:21">
      <c r="G1045393" s="30"/>
      <c r="H1045393" s="29"/>
      <c r="J1045393" s="29"/>
      <c r="L1045393" s="30"/>
      <c r="P1045393" s="30"/>
      <c r="Q1045393" s="30"/>
      <c r="R1045393" s="30"/>
      <c r="S1045393" s="30"/>
      <c r="T1045393" s="30"/>
      <c r="U1045393" s="30"/>
    </row>
    <row r="1045394" s="25" customFormat="1" spans="7:21">
      <c r="G1045394" s="30"/>
      <c r="H1045394" s="29"/>
      <c r="J1045394" s="29"/>
      <c r="L1045394" s="30"/>
      <c r="P1045394" s="30"/>
      <c r="Q1045394" s="30"/>
      <c r="R1045394" s="30"/>
      <c r="S1045394" s="30"/>
      <c r="T1045394" s="30"/>
      <c r="U1045394" s="30"/>
    </row>
    <row r="1045395" s="25" customFormat="1" spans="7:21">
      <c r="G1045395" s="30"/>
      <c r="H1045395" s="29"/>
      <c r="J1045395" s="29"/>
      <c r="L1045395" s="30"/>
      <c r="P1045395" s="30"/>
      <c r="Q1045395" s="30"/>
      <c r="R1045395" s="30"/>
      <c r="S1045395" s="30"/>
      <c r="T1045395" s="30"/>
      <c r="U1045395" s="30"/>
    </row>
    <row r="1045396" s="25" customFormat="1" spans="7:21">
      <c r="G1045396" s="30"/>
      <c r="H1045396" s="29"/>
      <c r="J1045396" s="29"/>
      <c r="L1045396" s="30"/>
      <c r="P1045396" s="30"/>
      <c r="Q1045396" s="30"/>
      <c r="R1045396" s="30"/>
      <c r="S1045396" s="30"/>
      <c r="T1045396" s="30"/>
      <c r="U1045396" s="30"/>
    </row>
    <row r="1045397" s="25" customFormat="1" spans="7:21">
      <c r="G1045397" s="30"/>
      <c r="H1045397" s="29"/>
      <c r="J1045397" s="29"/>
      <c r="L1045397" s="30"/>
      <c r="P1045397" s="30"/>
      <c r="Q1045397" s="30"/>
      <c r="R1045397" s="30"/>
      <c r="S1045397" s="30"/>
      <c r="T1045397" s="30"/>
      <c r="U1045397" s="30"/>
    </row>
    <row r="1045398" s="25" customFormat="1" spans="7:21">
      <c r="G1045398" s="30"/>
      <c r="H1045398" s="29"/>
      <c r="J1045398" s="29"/>
      <c r="L1045398" s="30"/>
      <c r="P1045398" s="30"/>
      <c r="Q1045398" s="30"/>
      <c r="R1045398" s="30"/>
      <c r="S1045398" s="30"/>
      <c r="T1045398" s="30"/>
      <c r="U1045398" s="30"/>
    </row>
    <row r="1045399" s="25" customFormat="1" spans="7:21">
      <c r="G1045399" s="30"/>
      <c r="H1045399" s="29"/>
      <c r="J1045399" s="29"/>
      <c r="L1045399" s="30"/>
      <c r="P1045399" s="30"/>
      <c r="Q1045399" s="30"/>
      <c r="R1045399" s="30"/>
      <c r="S1045399" s="30"/>
      <c r="T1045399" s="30"/>
      <c r="U1045399" s="30"/>
    </row>
    <row r="1045400" s="25" customFormat="1" spans="7:21">
      <c r="G1045400" s="30"/>
      <c r="H1045400" s="29"/>
      <c r="J1045400" s="29"/>
      <c r="L1045400" s="30"/>
      <c r="P1045400" s="30"/>
      <c r="Q1045400" s="30"/>
      <c r="R1045400" s="30"/>
      <c r="S1045400" s="30"/>
      <c r="T1045400" s="30"/>
      <c r="U1045400" s="30"/>
    </row>
    <row r="1045401" s="25" customFormat="1" spans="7:21">
      <c r="G1045401" s="30"/>
      <c r="H1045401" s="29"/>
      <c r="J1045401" s="29"/>
      <c r="L1045401" s="30"/>
      <c r="P1045401" s="30"/>
      <c r="Q1045401" s="30"/>
      <c r="R1045401" s="30"/>
      <c r="S1045401" s="30"/>
      <c r="T1045401" s="30"/>
      <c r="U1045401" s="30"/>
    </row>
    <row r="1045402" s="25" customFormat="1" spans="7:21">
      <c r="G1045402" s="30"/>
      <c r="H1045402" s="29"/>
      <c r="J1045402" s="29"/>
      <c r="L1045402" s="30"/>
      <c r="P1045402" s="30"/>
      <c r="Q1045402" s="30"/>
      <c r="R1045402" s="30"/>
      <c r="S1045402" s="30"/>
      <c r="T1045402" s="30"/>
      <c r="U1045402" s="30"/>
    </row>
    <row r="1045403" s="25" customFormat="1" spans="7:21">
      <c r="G1045403" s="30"/>
      <c r="H1045403" s="29"/>
      <c r="J1045403" s="29"/>
      <c r="L1045403" s="30"/>
      <c r="P1045403" s="30"/>
      <c r="Q1045403" s="30"/>
      <c r="R1045403" s="30"/>
      <c r="S1045403" s="30"/>
      <c r="T1045403" s="30"/>
      <c r="U1045403" s="30"/>
    </row>
    <row r="1045404" s="25" customFormat="1" spans="7:21">
      <c r="G1045404" s="30"/>
      <c r="H1045404" s="29"/>
      <c r="J1045404" s="29"/>
      <c r="L1045404" s="30"/>
      <c r="P1045404" s="30"/>
      <c r="Q1045404" s="30"/>
      <c r="R1045404" s="30"/>
      <c r="S1045404" s="30"/>
      <c r="T1045404" s="30"/>
      <c r="U1045404" s="30"/>
    </row>
    <row r="1045405" s="25" customFormat="1" spans="7:21">
      <c r="G1045405" s="30"/>
      <c r="H1045405" s="29"/>
      <c r="J1045405" s="29"/>
      <c r="L1045405" s="30"/>
      <c r="P1045405" s="30"/>
      <c r="Q1045405" s="30"/>
      <c r="R1045405" s="30"/>
      <c r="S1045405" s="30"/>
      <c r="T1045405" s="30"/>
      <c r="U1045405" s="30"/>
    </row>
    <row r="1045406" s="25" customFormat="1" spans="7:21">
      <c r="G1045406" s="30"/>
      <c r="H1045406" s="29"/>
      <c r="J1045406" s="29"/>
      <c r="L1045406" s="30"/>
      <c r="P1045406" s="30"/>
      <c r="Q1045406" s="30"/>
      <c r="R1045406" s="30"/>
      <c r="S1045406" s="30"/>
      <c r="T1045406" s="30"/>
      <c r="U1045406" s="30"/>
    </row>
    <row r="1045407" s="25" customFormat="1" spans="7:21">
      <c r="G1045407" s="30"/>
      <c r="H1045407" s="29"/>
      <c r="J1045407" s="29"/>
      <c r="L1045407" s="30"/>
      <c r="P1045407" s="30"/>
      <c r="Q1045407" s="30"/>
      <c r="R1045407" s="30"/>
      <c r="S1045407" s="30"/>
      <c r="T1045407" s="30"/>
      <c r="U1045407" s="30"/>
    </row>
    <row r="1045408" s="25" customFormat="1" spans="7:21">
      <c r="G1045408" s="30"/>
      <c r="H1045408" s="29"/>
      <c r="J1045408" s="29"/>
      <c r="L1045408" s="30"/>
      <c r="P1045408" s="30"/>
      <c r="Q1045408" s="30"/>
      <c r="R1045408" s="30"/>
      <c r="S1045408" s="30"/>
      <c r="T1045408" s="30"/>
      <c r="U1045408" s="30"/>
    </row>
    <row r="1045409" s="25" customFormat="1" spans="7:21">
      <c r="G1045409" s="30"/>
      <c r="H1045409" s="29"/>
      <c r="J1045409" s="29"/>
      <c r="L1045409" s="30"/>
      <c r="P1045409" s="30"/>
      <c r="Q1045409" s="30"/>
      <c r="R1045409" s="30"/>
      <c r="S1045409" s="30"/>
      <c r="T1045409" s="30"/>
      <c r="U1045409" s="30"/>
    </row>
    <row r="1045410" s="25" customFormat="1" spans="7:21">
      <c r="G1045410" s="30"/>
      <c r="H1045410" s="29"/>
      <c r="J1045410" s="29"/>
      <c r="L1045410" s="30"/>
      <c r="P1045410" s="30"/>
      <c r="Q1045410" s="30"/>
      <c r="R1045410" s="30"/>
      <c r="S1045410" s="30"/>
      <c r="T1045410" s="30"/>
      <c r="U1045410" s="30"/>
    </row>
    <row r="1045411" s="25" customFormat="1" spans="7:21">
      <c r="G1045411" s="30"/>
      <c r="H1045411" s="29"/>
      <c r="J1045411" s="29"/>
      <c r="L1045411" s="30"/>
      <c r="P1045411" s="30"/>
      <c r="Q1045411" s="30"/>
      <c r="R1045411" s="30"/>
      <c r="S1045411" s="30"/>
      <c r="T1045411" s="30"/>
      <c r="U1045411" s="30"/>
    </row>
    <row r="1045412" s="25" customFormat="1" spans="7:21">
      <c r="G1045412" s="30"/>
      <c r="H1045412" s="29"/>
      <c r="J1045412" s="29"/>
      <c r="L1045412" s="30"/>
      <c r="P1045412" s="30"/>
      <c r="Q1045412" s="30"/>
      <c r="R1045412" s="30"/>
      <c r="S1045412" s="30"/>
      <c r="T1045412" s="30"/>
      <c r="U1045412" s="30"/>
    </row>
    <row r="1045413" s="25" customFormat="1" spans="7:21">
      <c r="G1045413" s="30"/>
      <c r="H1045413" s="29"/>
      <c r="J1045413" s="29"/>
      <c r="L1045413" s="30"/>
      <c r="P1045413" s="30"/>
      <c r="Q1045413" s="30"/>
      <c r="R1045413" s="30"/>
      <c r="S1045413" s="30"/>
      <c r="T1045413" s="30"/>
      <c r="U1045413" s="30"/>
    </row>
    <row r="1045414" s="25" customFormat="1" spans="7:21">
      <c r="G1045414" s="30"/>
      <c r="H1045414" s="29"/>
      <c r="J1045414" s="29"/>
      <c r="L1045414" s="30"/>
      <c r="P1045414" s="30"/>
      <c r="Q1045414" s="30"/>
      <c r="R1045414" s="30"/>
      <c r="S1045414" s="30"/>
      <c r="T1045414" s="30"/>
      <c r="U1045414" s="30"/>
    </row>
    <row r="1045415" s="25" customFormat="1" spans="7:21">
      <c r="G1045415" s="30"/>
      <c r="H1045415" s="29"/>
      <c r="J1045415" s="29"/>
      <c r="L1045415" s="30"/>
      <c r="P1045415" s="30"/>
      <c r="Q1045415" s="30"/>
      <c r="R1045415" s="30"/>
      <c r="S1045415" s="30"/>
      <c r="T1045415" s="30"/>
      <c r="U1045415" s="30"/>
    </row>
    <row r="1045416" s="25" customFormat="1" spans="7:21">
      <c r="G1045416" s="30"/>
      <c r="H1045416" s="29"/>
      <c r="J1045416" s="29"/>
      <c r="L1045416" s="30"/>
      <c r="P1045416" s="30"/>
      <c r="Q1045416" s="30"/>
      <c r="R1045416" s="30"/>
      <c r="S1045416" s="30"/>
      <c r="T1045416" s="30"/>
      <c r="U1045416" s="30"/>
    </row>
    <row r="1045417" s="25" customFormat="1" spans="7:21">
      <c r="G1045417" s="30"/>
      <c r="H1045417" s="29"/>
      <c r="J1045417" s="29"/>
      <c r="L1045417" s="30"/>
      <c r="P1045417" s="30"/>
      <c r="Q1045417" s="30"/>
      <c r="R1045417" s="30"/>
      <c r="S1045417" s="30"/>
      <c r="T1045417" s="30"/>
      <c r="U1045417" s="30"/>
    </row>
    <row r="1045418" s="25" customFormat="1" spans="7:21">
      <c r="G1045418" s="30"/>
      <c r="H1045418" s="29"/>
      <c r="J1045418" s="29"/>
      <c r="L1045418" s="30"/>
      <c r="P1045418" s="30"/>
      <c r="Q1045418" s="30"/>
      <c r="R1045418" s="30"/>
      <c r="S1045418" s="30"/>
      <c r="T1045418" s="30"/>
      <c r="U1045418" s="30"/>
    </row>
    <row r="1045419" s="25" customFormat="1" spans="7:21">
      <c r="G1045419" s="30"/>
      <c r="H1045419" s="29"/>
      <c r="J1045419" s="29"/>
      <c r="L1045419" s="30"/>
      <c r="P1045419" s="30"/>
      <c r="Q1045419" s="30"/>
      <c r="R1045419" s="30"/>
      <c r="S1045419" s="30"/>
      <c r="T1045419" s="30"/>
      <c r="U1045419" s="30"/>
    </row>
    <row r="1045420" s="25" customFormat="1" spans="7:21">
      <c r="G1045420" s="30"/>
      <c r="H1045420" s="29"/>
      <c r="J1045420" s="29"/>
      <c r="L1045420" s="30"/>
      <c r="P1045420" s="30"/>
      <c r="Q1045420" s="30"/>
      <c r="R1045420" s="30"/>
      <c r="S1045420" s="30"/>
      <c r="T1045420" s="30"/>
      <c r="U1045420" s="30"/>
    </row>
    <row r="1045421" s="25" customFormat="1" spans="7:21">
      <c r="G1045421" s="30"/>
      <c r="H1045421" s="29"/>
      <c r="J1045421" s="29"/>
      <c r="L1045421" s="30"/>
      <c r="P1045421" s="30"/>
      <c r="Q1045421" s="30"/>
      <c r="R1045421" s="30"/>
      <c r="S1045421" s="30"/>
      <c r="T1045421" s="30"/>
      <c r="U1045421" s="30"/>
    </row>
    <row r="1045422" s="25" customFormat="1" spans="7:21">
      <c r="G1045422" s="30"/>
      <c r="H1045422" s="29"/>
      <c r="J1045422" s="29"/>
      <c r="L1045422" s="30"/>
      <c r="P1045422" s="30"/>
      <c r="Q1045422" s="30"/>
      <c r="R1045422" s="30"/>
      <c r="S1045422" s="30"/>
      <c r="T1045422" s="30"/>
      <c r="U1045422" s="30"/>
    </row>
    <row r="1045423" s="25" customFormat="1" spans="7:21">
      <c r="G1045423" s="30"/>
      <c r="H1045423" s="29"/>
      <c r="J1045423" s="29"/>
      <c r="L1045423" s="30"/>
      <c r="P1045423" s="30"/>
      <c r="Q1045423" s="30"/>
      <c r="R1045423" s="30"/>
      <c r="S1045423" s="30"/>
      <c r="T1045423" s="30"/>
      <c r="U1045423" s="30"/>
    </row>
    <row r="1045424" s="25" customFormat="1" spans="7:21">
      <c r="G1045424" s="30"/>
      <c r="H1045424" s="29"/>
      <c r="J1045424" s="29"/>
      <c r="L1045424" s="30"/>
      <c r="P1045424" s="30"/>
      <c r="Q1045424" s="30"/>
      <c r="R1045424" s="30"/>
      <c r="S1045424" s="30"/>
      <c r="T1045424" s="30"/>
      <c r="U1045424" s="30"/>
    </row>
    <row r="1045425" s="25" customFormat="1" spans="7:21">
      <c r="G1045425" s="30"/>
      <c r="H1045425" s="29"/>
      <c r="J1045425" s="29"/>
      <c r="L1045425" s="30"/>
      <c r="P1045425" s="30"/>
      <c r="Q1045425" s="30"/>
      <c r="R1045425" s="30"/>
      <c r="S1045425" s="30"/>
      <c r="T1045425" s="30"/>
      <c r="U1045425" s="30"/>
    </row>
    <row r="1045426" s="25" customFormat="1" spans="7:21">
      <c r="G1045426" s="30"/>
      <c r="H1045426" s="29"/>
      <c r="J1045426" s="29"/>
      <c r="L1045426" s="30"/>
      <c r="P1045426" s="30"/>
      <c r="Q1045426" s="30"/>
      <c r="R1045426" s="30"/>
      <c r="S1045426" s="30"/>
      <c r="T1045426" s="30"/>
      <c r="U1045426" s="30"/>
    </row>
    <row r="1045427" s="25" customFormat="1" spans="7:21">
      <c r="G1045427" s="30"/>
      <c r="H1045427" s="29"/>
      <c r="J1045427" s="29"/>
      <c r="L1045427" s="30"/>
      <c r="P1045427" s="30"/>
      <c r="Q1045427" s="30"/>
      <c r="R1045427" s="30"/>
      <c r="S1045427" s="30"/>
      <c r="T1045427" s="30"/>
      <c r="U1045427" s="30"/>
    </row>
    <row r="1045428" s="25" customFormat="1" spans="7:21">
      <c r="G1045428" s="30"/>
      <c r="H1045428" s="29"/>
      <c r="J1045428" s="29"/>
      <c r="L1045428" s="30"/>
      <c r="P1045428" s="30"/>
      <c r="Q1045428" s="30"/>
      <c r="R1045428" s="30"/>
      <c r="S1045428" s="30"/>
      <c r="T1045428" s="30"/>
      <c r="U1045428" s="30"/>
    </row>
    <row r="1045429" s="25" customFormat="1" spans="7:21">
      <c r="G1045429" s="30"/>
      <c r="H1045429" s="29"/>
      <c r="J1045429" s="29"/>
      <c r="L1045429" s="30"/>
      <c r="P1045429" s="30"/>
      <c r="Q1045429" s="30"/>
      <c r="R1045429" s="30"/>
      <c r="S1045429" s="30"/>
      <c r="T1045429" s="30"/>
      <c r="U1045429" s="30"/>
    </row>
    <row r="1045430" s="25" customFormat="1" spans="7:21">
      <c r="G1045430" s="30"/>
      <c r="H1045430" s="29"/>
      <c r="J1045430" s="29"/>
      <c r="L1045430" s="30"/>
      <c r="P1045430" s="30"/>
      <c r="Q1045430" s="30"/>
      <c r="R1045430" s="30"/>
      <c r="S1045430" s="30"/>
      <c r="T1045430" s="30"/>
      <c r="U1045430" s="30"/>
    </row>
    <row r="1045431" s="25" customFormat="1" spans="7:21">
      <c r="G1045431" s="30"/>
      <c r="H1045431" s="29"/>
      <c r="J1045431" s="29"/>
      <c r="L1045431" s="30"/>
      <c r="P1045431" s="30"/>
      <c r="Q1045431" s="30"/>
      <c r="R1045431" s="30"/>
      <c r="S1045431" s="30"/>
      <c r="T1045431" s="30"/>
      <c r="U1045431" s="30"/>
    </row>
    <row r="1045432" s="25" customFormat="1" spans="7:21">
      <c r="G1045432" s="30"/>
      <c r="H1045432" s="29"/>
      <c r="J1045432" s="29"/>
      <c r="L1045432" s="30"/>
      <c r="P1045432" s="30"/>
      <c r="Q1045432" s="30"/>
      <c r="R1045432" s="30"/>
      <c r="S1045432" s="30"/>
      <c r="T1045432" s="30"/>
      <c r="U1045432" s="30"/>
    </row>
    <row r="1045433" s="25" customFormat="1" spans="7:21">
      <c r="G1045433" s="30"/>
      <c r="H1045433" s="29"/>
      <c r="J1045433" s="29"/>
      <c r="L1045433" s="30"/>
      <c r="P1045433" s="30"/>
      <c r="Q1045433" s="30"/>
      <c r="R1045433" s="30"/>
      <c r="S1045433" s="30"/>
      <c r="T1045433" s="30"/>
      <c r="U1045433" s="30"/>
    </row>
    <row r="1045434" s="25" customFormat="1" spans="7:21">
      <c r="G1045434" s="30"/>
      <c r="H1045434" s="29"/>
      <c r="J1045434" s="29"/>
      <c r="L1045434" s="30"/>
      <c r="P1045434" s="30"/>
      <c r="Q1045434" s="30"/>
      <c r="R1045434" s="30"/>
      <c r="S1045434" s="30"/>
      <c r="T1045434" s="30"/>
      <c r="U1045434" s="30"/>
    </row>
    <row r="1045435" s="25" customFormat="1" spans="7:21">
      <c r="G1045435" s="30"/>
      <c r="H1045435" s="29"/>
      <c r="J1045435" s="29"/>
      <c r="L1045435" s="30"/>
      <c r="P1045435" s="30"/>
      <c r="Q1045435" s="30"/>
      <c r="R1045435" s="30"/>
      <c r="S1045435" s="30"/>
      <c r="T1045435" s="30"/>
      <c r="U1045435" s="30"/>
    </row>
    <row r="1045436" s="25" customFormat="1" spans="7:21">
      <c r="G1045436" s="30"/>
      <c r="H1045436" s="29"/>
      <c r="J1045436" s="29"/>
      <c r="L1045436" s="30"/>
      <c r="P1045436" s="30"/>
      <c r="Q1045436" s="30"/>
      <c r="R1045436" s="30"/>
      <c r="S1045436" s="30"/>
      <c r="T1045436" s="30"/>
      <c r="U1045436" s="30"/>
    </row>
    <row r="1045437" s="25" customFormat="1" spans="7:21">
      <c r="G1045437" s="30"/>
      <c r="H1045437" s="29"/>
      <c r="J1045437" s="29"/>
      <c r="L1045437" s="30"/>
      <c r="P1045437" s="30"/>
      <c r="Q1045437" s="30"/>
      <c r="R1045437" s="30"/>
      <c r="S1045437" s="30"/>
      <c r="T1045437" s="30"/>
      <c r="U1045437" s="30"/>
    </row>
    <row r="1045438" s="25" customFormat="1" spans="7:21">
      <c r="G1045438" s="30"/>
      <c r="H1045438" s="29"/>
      <c r="J1045438" s="29"/>
      <c r="L1045438" s="30"/>
      <c r="P1045438" s="30"/>
      <c r="Q1045438" s="30"/>
      <c r="R1045438" s="30"/>
      <c r="S1045438" s="30"/>
      <c r="T1045438" s="30"/>
      <c r="U1045438" s="30"/>
    </row>
    <row r="1045439" s="25" customFormat="1" spans="7:21">
      <c r="G1045439" s="30"/>
      <c r="H1045439" s="29"/>
      <c r="J1045439" s="29"/>
      <c r="L1045439" s="30"/>
      <c r="P1045439" s="30"/>
      <c r="Q1045439" s="30"/>
      <c r="R1045439" s="30"/>
      <c r="S1045439" s="30"/>
      <c r="T1045439" s="30"/>
      <c r="U1045439" s="30"/>
    </row>
    <row r="1045440" s="25" customFormat="1" spans="7:21">
      <c r="G1045440" s="30"/>
      <c r="H1045440" s="29"/>
      <c r="J1045440" s="29"/>
      <c r="L1045440" s="30"/>
      <c r="P1045440" s="30"/>
      <c r="Q1045440" s="30"/>
      <c r="R1045440" s="30"/>
      <c r="S1045440" s="30"/>
      <c r="T1045440" s="30"/>
      <c r="U1045440" s="30"/>
    </row>
    <row r="1045441" s="25" customFormat="1" spans="7:21">
      <c r="G1045441" s="30"/>
      <c r="H1045441" s="29"/>
      <c r="J1045441" s="29"/>
      <c r="L1045441" s="30"/>
      <c r="P1045441" s="30"/>
      <c r="Q1045441" s="30"/>
      <c r="R1045441" s="30"/>
      <c r="S1045441" s="30"/>
      <c r="T1045441" s="30"/>
      <c r="U1045441" s="30"/>
    </row>
    <row r="1045442" s="25" customFormat="1" spans="7:21">
      <c r="G1045442" s="30"/>
      <c r="H1045442" s="29"/>
      <c r="J1045442" s="29"/>
      <c r="L1045442" s="30"/>
      <c r="P1045442" s="30"/>
      <c r="Q1045442" s="30"/>
      <c r="R1045442" s="30"/>
      <c r="S1045442" s="30"/>
      <c r="T1045442" s="30"/>
      <c r="U1045442" s="30"/>
    </row>
    <row r="1045443" s="25" customFormat="1" spans="7:21">
      <c r="G1045443" s="30"/>
      <c r="H1045443" s="29"/>
      <c r="J1045443" s="29"/>
      <c r="L1045443" s="30"/>
      <c r="P1045443" s="30"/>
      <c r="Q1045443" s="30"/>
      <c r="R1045443" s="30"/>
      <c r="S1045443" s="30"/>
      <c r="T1045443" s="30"/>
      <c r="U1045443" s="30"/>
    </row>
    <row r="1045444" s="25" customFormat="1" spans="7:21">
      <c r="G1045444" s="30"/>
      <c r="H1045444" s="29"/>
      <c r="J1045444" s="29"/>
      <c r="L1045444" s="30"/>
      <c r="P1045444" s="30"/>
      <c r="Q1045444" s="30"/>
      <c r="R1045444" s="30"/>
      <c r="S1045444" s="30"/>
      <c r="T1045444" s="30"/>
      <c r="U1045444" s="30"/>
    </row>
    <row r="1045445" s="25" customFormat="1" spans="7:21">
      <c r="G1045445" s="30"/>
      <c r="H1045445" s="29"/>
      <c r="J1045445" s="29"/>
      <c r="L1045445" s="30"/>
      <c r="P1045445" s="30"/>
      <c r="Q1045445" s="30"/>
      <c r="R1045445" s="30"/>
      <c r="S1045445" s="30"/>
      <c r="T1045445" s="30"/>
      <c r="U1045445" s="30"/>
    </row>
    <row r="1045446" s="25" customFormat="1" spans="7:21">
      <c r="G1045446" s="30"/>
      <c r="H1045446" s="29"/>
      <c r="J1045446" s="29"/>
      <c r="L1045446" s="30"/>
      <c r="P1045446" s="30"/>
      <c r="Q1045446" s="30"/>
      <c r="R1045446" s="30"/>
      <c r="S1045446" s="30"/>
      <c r="T1045446" s="30"/>
      <c r="U1045446" s="30"/>
    </row>
    <row r="1045447" s="25" customFormat="1" spans="7:21">
      <c r="G1045447" s="30"/>
      <c r="H1045447" s="29"/>
      <c r="J1045447" s="29"/>
      <c r="L1045447" s="30"/>
      <c r="P1045447" s="30"/>
      <c r="Q1045447" s="30"/>
      <c r="R1045447" s="30"/>
      <c r="S1045447" s="30"/>
      <c r="T1045447" s="30"/>
      <c r="U1045447" s="30"/>
    </row>
    <row r="1045448" s="25" customFormat="1" spans="7:21">
      <c r="G1045448" s="30"/>
      <c r="H1045448" s="29"/>
      <c r="J1045448" s="29"/>
      <c r="L1045448" s="30"/>
      <c r="P1045448" s="30"/>
      <c r="Q1045448" s="30"/>
      <c r="R1045448" s="30"/>
      <c r="S1045448" s="30"/>
      <c r="T1045448" s="30"/>
      <c r="U1045448" s="30"/>
    </row>
    <row r="1045449" s="25" customFormat="1" spans="7:21">
      <c r="G1045449" s="30"/>
      <c r="H1045449" s="29"/>
      <c r="J1045449" s="29"/>
      <c r="L1045449" s="30"/>
      <c r="P1045449" s="30"/>
      <c r="Q1045449" s="30"/>
      <c r="R1045449" s="30"/>
      <c r="S1045449" s="30"/>
      <c r="T1045449" s="30"/>
      <c r="U1045449" s="30"/>
    </row>
    <row r="1045450" s="25" customFormat="1" spans="7:21">
      <c r="G1045450" s="30"/>
      <c r="H1045450" s="29"/>
      <c r="J1045450" s="29"/>
      <c r="L1045450" s="30"/>
      <c r="P1045450" s="30"/>
      <c r="Q1045450" s="30"/>
      <c r="R1045450" s="30"/>
      <c r="S1045450" s="30"/>
      <c r="T1045450" s="30"/>
      <c r="U1045450" s="30"/>
    </row>
    <row r="1045451" s="25" customFormat="1" spans="7:21">
      <c r="G1045451" s="30"/>
      <c r="H1045451" s="29"/>
      <c r="J1045451" s="29"/>
      <c r="L1045451" s="30"/>
      <c r="P1045451" s="30"/>
      <c r="Q1045451" s="30"/>
      <c r="R1045451" s="30"/>
      <c r="S1045451" s="30"/>
      <c r="T1045451" s="30"/>
      <c r="U1045451" s="30"/>
    </row>
    <row r="1045452" s="25" customFormat="1" spans="7:21">
      <c r="G1045452" s="30"/>
      <c r="H1045452" s="29"/>
      <c r="J1045452" s="29"/>
      <c r="L1045452" s="30"/>
      <c r="P1045452" s="30"/>
      <c r="Q1045452" s="30"/>
      <c r="R1045452" s="30"/>
      <c r="S1045452" s="30"/>
      <c r="T1045452" s="30"/>
      <c r="U1045452" s="30"/>
    </row>
    <row r="1045453" s="25" customFormat="1" spans="7:21">
      <c r="G1045453" s="30"/>
      <c r="H1045453" s="29"/>
      <c r="J1045453" s="29"/>
      <c r="L1045453" s="30"/>
      <c r="P1045453" s="30"/>
      <c r="Q1045453" s="30"/>
      <c r="R1045453" s="30"/>
      <c r="S1045453" s="30"/>
      <c r="T1045453" s="30"/>
      <c r="U1045453" s="30"/>
    </row>
    <row r="1045454" s="25" customFormat="1" spans="7:21">
      <c r="G1045454" s="30"/>
      <c r="H1045454" s="29"/>
      <c r="J1045454" s="29"/>
      <c r="L1045454" s="30"/>
      <c r="P1045454" s="30"/>
      <c r="Q1045454" s="30"/>
      <c r="R1045454" s="30"/>
      <c r="S1045454" s="30"/>
      <c r="T1045454" s="30"/>
      <c r="U1045454" s="30"/>
    </row>
    <row r="1045455" s="25" customFormat="1" spans="7:21">
      <c r="G1045455" s="30"/>
      <c r="H1045455" s="29"/>
      <c r="J1045455" s="29"/>
      <c r="L1045455" s="30"/>
      <c r="P1045455" s="30"/>
      <c r="Q1045455" s="30"/>
      <c r="R1045455" s="30"/>
      <c r="S1045455" s="30"/>
      <c r="T1045455" s="30"/>
      <c r="U1045455" s="30"/>
    </row>
    <row r="1045456" s="25" customFormat="1" spans="7:21">
      <c r="G1045456" s="30"/>
      <c r="H1045456" s="29"/>
      <c r="J1045456" s="29"/>
      <c r="L1045456" s="30"/>
      <c r="P1045456" s="30"/>
      <c r="Q1045456" s="30"/>
      <c r="R1045456" s="30"/>
      <c r="S1045456" s="30"/>
      <c r="T1045456" s="30"/>
      <c r="U1045456" s="30"/>
    </row>
    <row r="1045457" s="25" customFormat="1" spans="7:21">
      <c r="G1045457" s="30"/>
      <c r="H1045457" s="29"/>
      <c r="J1045457" s="29"/>
      <c r="L1045457" s="30"/>
      <c r="P1045457" s="30"/>
      <c r="Q1045457" s="30"/>
      <c r="R1045457" s="30"/>
      <c r="S1045457" s="30"/>
      <c r="T1045457" s="30"/>
      <c r="U1045457" s="30"/>
    </row>
    <row r="1045458" s="25" customFormat="1" spans="7:21">
      <c r="G1045458" s="30"/>
      <c r="H1045458" s="29"/>
      <c r="J1045458" s="29"/>
      <c r="L1045458" s="30"/>
      <c r="P1045458" s="30"/>
      <c r="Q1045458" s="30"/>
      <c r="R1045458" s="30"/>
      <c r="S1045458" s="30"/>
      <c r="T1045458" s="30"/>
      <c r="U1045458" s="30"/>
    </row>
    <row r="1045459" s="25" customFormat="1" spans="7:21">
      <c r="G1045459" s="30"/>
      <c r="H1045459" s="29"/>
      <c r="J1045459" s="29"/>
      <c r="L1045459" s="30"/>
      <c r="P1045459" s="30"/>
      <c r="Q1045459" s="30"/>
      <c r="R1045459" s="30"/>
      <c r="S1045459" s="30"/>
      <c r="T1045459" s="30"/>
      <c r="U1045459" s="30"/>
    </row>
    <row r="1045460" s="25" customFormat="1" spans="7:21">
      <c r="G1045460" s="30"/>
      <c r="H1045460" s="29"/>
      <c r="J1045460" s="29"/>
      <c r="L1045460" s="30"/>
      <c r="P1045460" s="30"/>
      <c r="Q1045460" s="30"/>
      <c r="R1045460" s="30"/>
      <c r="S1045460" s="30"/>
      <c r="T1045460" s="30"/>
      <c r="U1045460" s="30"/>
    </row>
    <row r="1045461" s="25" customFormat="1" spans="7:21">
      <c r="G1045461" s="30"/>
      <c r="H1045461" s="29"/>
      <c r="J1045461" s="29"/>
      <c r="L1045461" s="30"/>
      <c r="P1045461" s="30"/>
      <c r="Q1045461" s="30"/>
      <c r="R1045461" s="30"/>
      <c r="S1045461" s="30"/>
      <c r="T1045461" s="30"/>
      <c r="U1045461" s="30"/>
    </row>
    <row r="1045462" s="25" customFormat="1" spans="7:21">
      <c r="G1045462" s="30"/>
      <c r="H1045462" s="29"/>
      <c r="J1045462" s="29"/>
      <c r="L1045462" s="30"/>
      <c r="P1045462" s="30"/>
      <c r="Q1045462" s="30"/>
      <c r="R1045462" s="30"/>
      <c r="S1045462" s="30"/>
      <c r="T1045462" s="30"/>
      <c r="U1045462" s="30"/>
    </row>
    <row r="1045463" s="25" customFormat="1" spans="7:21">
      <c r="G1045463" s="30"/>
      <c r="H1045463" s="29"/>
      <c r="J1045463" s="29"/>
      <c r="L1045463" s="30"/>
      <c r="P1045463" s="30"/>
      <c r="Q1045463" s="30"/>
      <c r="R1045463" s="30"/>
      <c r="S1045463" s="30"/>
      <c r="T1045463" s="30"/>
      <c r="U1045463" s="30"/>
    </row>
    <row r="1045464" s="25" customFormat="1" spans="7:21">
      <c r="G1045464" s="30"/>
      <c r="H1045464" s="29"/>
      <c r="J1045464" s="29"/>
      <c r="L1045464" s="30"/>
      <c r="P1045464" s="30"/>
      <c r="Q1045464" s="30"/>
      <c r="R1045464" s="30"/>
      <c r="S1045464" s="30"/>
      <c r="T1045464" s="30"/>
      <c r="U1045464" s="30"/>
    </row>
    <row r="1045465" s="25" customFormat="1" spans="7:21">
      <c r="G1045465" s="30"/>
      <c r="H1045465" s="29"/>
      <c r="J1045465" s="29"/>
      <c r="L1045465" s="30"/>
      <c r="P1045465" s="30"/>
      <c r="Q1045465" s="30"/>
      <c r="R1045465" s="30"/>
      <c r="S1045465" s="30"/>
      <c r="T1045465" s="30"/>
      <c r="U1045465" s="30"/>
    </row>
    <row r="1045466" s="25" customFormat="1" spans="7:21">
      <c r="G1045466" s="30"/>
      <c r="H1045466" s="29"/>
      <c r="J1045466" s="29"/>
      <c r="L1045466" s="30"/>
      <c r="P1045466" s="30"/>
      <c r="Q1045466" s="30"/>
      <c r="R1045466" s="30"/>
      <c r="S1045466" s="30"/>
      <c r="T1045466" s="30"/>
      <c r="U1045466" s="30"/>
    </row>
    <row r="1045467" s="25" customFormat="1" spans="7:21">
      <c r="G1045467" s="30"/>
      <c r="H1045467" s="29"/>
      <c r="J1045467" s="29"/>
      <c r="L1045467" s="30"/>
      <c r="P1045467" s="30"/>
      <c r="Q1045467" s="30"/>
      <c r="R1045467" s="30"/>
      <c r="S1045467" s="30"/>
      <c r="T1045467" s="30"/>
      <c r="U1045467" s="30"/>
    </row>
    <row r="1045468" s="25" customFormat="1" spans="7:21">
      <c r="G1045468" s="30"/>
      <c r="H1045468" s="29"/>
      <c r="J1045468" s="29"/>
      <c r="L1045468" s="30"/>
      <c r="P1045468" s="30"/>
      <c r="Q1045468" s="30"/>
      <c r="R1045468" s="30"/>
      <c r="S1045468" s="30"/>
      <c r="T1045468" s="30"/>
      <c r="U1045468" s="30"/>
    </row>
    <row r="1045469" s="25" customFormat="1" spans="7:21">
      <c r="G1045469" s="30"/>
      <c r="H1045469" s="29"/>
      <c r="J1045469" s="29"/>
      <c r="L1045469" s="30"/>
      <c r="P1045469" s="30"/>
      <c r="Q1045469" s="30"/>
      <c r="R1045469" s="30"/>
      <c r="S1045469" s="30"/>
      <c r="T1045469" s="30"/>
      <c r="U1045469" s="30"/>
    </row>
    <row r="1045470" s="25" customFormat="1" spans="7:21">
      <c r="G1045470" s="30"/>
      <c r="H1045470" s="29"/>
      <c r="J1045470" s="29"/>
      <c r="L1045470" s="30"/>
      <c r="P1045470" s="30"/>
      <c r="Q1045470" s="30"/>
      <c r="R1045470" s="30"/>
      <c r="S1045470" s="30"/>
      <c r="T1045470" s="30"/>
      <c r="U1045470" s="30"/>
    </row>
    <row r="1045471" s="25" customFormat="1" spans="7:21">
      <c r="G1045471" s="30"/>
      <c r="H1045471" s="29"/>
      <c r="J1045471" s="29"/>
      <c r="L1045471" s="30"/>
      <c r="P1045471" s="30"/>
      <c r="Q1045471" s="30"/>
      <c r="R1045471" s="30"/>
      <c r="S1045471" s="30"/>
      <c r="T1045471" s="30"/>
      <c r="U1045471" s="30"/>
    </row>
    <row r="1045472" s="25" customFormat="1" spans="7:21">
      <c r="G1045472" s="30"/>
      <c r="H1045472" s="29"/>
      <c r="J1045472" s="29"/>
      <c r="L1045472" s="30"/>
      <c r="P1045472" s="30"/>
      <c r="Q1045472" s="30"/>
      <c r="R1045472" s="30"/>
      <c r="S1045472" s="30"/>
      <c r="T1045472" s="30"/>
      <c r="U1045472" s="30"/>
    </row>
    <row r="1045473" s="25" customFormat="1" spans="7:21">
      <c r="G1045473" s="30"/>
      <c r="H1045473" s="29"/>
      <c r="J1045473" s="29"/>
      <c r="L1045473" s="30"/>
      <c r="P1045473" s="30"/>
      <c r="Q1045473" s="30"/>
      <c r="R1045473" s="30"/>
      <c r="S1045473" s="30"/>
      <c r="T1045473" s="30"/>
      <c r="U1045473" s="30"/>
    </row>
    <row r="1045474" s="25" customFormat="1" spans="7:21">
      <c r="G1045474" s="30"/>
      <c r="H1045474" s="29"/>
      <c r="J1045474" s="29"/>
      <c r="L1045474" s="30"/>
      <c r="P1045474" s="30"/>
      <c r="Q1045474" s="30"/>
      <c r="R1045474" s="30"/>
      <c r="S1045474" s="30"/>
      <c r="T1045474" s="30"/>
      <c r="U1045474" s="30"/>
    </row>
    <row r="1045475" s="25" customFormat="1" spans="7:21">
      <c r="G1045475" s="30"/>
      <c r="H1045475" s="29"/>
      <c r="J1045475" s="29"/>
      <c r="L1045475" s="30"/>
      <c r="P1045475" s="30"/>
      <c r="Q1045475" s="30"/>
      <c r="R1045475" s="30"/>
      <c r="S1045475" s="30"/>
      <c r="T1045475" s="30"/>
      <c r="U1045475" s="30"/>
    </row>
    <row r="1045476" s="25" customFormat="1" spans="7:21">
      <c r="G1045476" s="30"/>
      <c r="H1045476" s="29"/>
      <c r="J1045476" s="29"/>
      <c r="L1045476" s="30"/>
      <c r="P1045476" s="30"/>
      <c r="Q1045476" s="30"/>
      <c r="R1045476" s="30"/>
      <c r="S1045476" s="30"/>
      <c r="T1045476" s="30"/>
      <c r="U1045476" s="30"/>
    </row>
    <row r="1045477" s="25" customFormat="1" spans="7:21">
      <c r="G1045477" s="30"/>
      <c r="H1045477" s="29"/>
      <c r="J1045477" s="29"/>
      <c r="L1045477" s="30"/>
      <c r="P1045477" s="30"/>
      <c r="Q1045477" s="30"/>
      <c r="R1045477" s="30"/>
      <c r="S1045477" s="30"/>
      <c r="T1045477" s="30"/>
      <c r="U1045477" s="30"/>
    </row>
    <row r="1045478" s="25" customFormat="1" spans="7:21">
      <c r="G1045478" s="30"/>
      <c r="H1045478" s="29"/>
      <c r="J1045478" s="29"/>
      <c r="L1045478" s="30"/>
      <c r="P1045478" s="30"/>
      <c r="Q1045478" s="30"/>
      <c r="R1045478" s="30"/>
      <c r="S1045478" s="30"/>
      <c r="T1045478" s="30"/>
      <c r="U1045478" s="30"/>
    </row>
    <row r="1045479" s="25" customFormat="1" spans="7:21">
      <c r="G1045479" s="30"/>
      <c r="H1045479" s="29"/>
      <c r="J1045479" s="29"/>
      <c r="L1045479" s="30"/>
      <c r="P1045479" s="30"/>
      <c r="Q1045479" s="30"/>
      <c r="R1045479" s="30"/>
      <c r="S1045479" s="30"/>
      <c r="T1045479" s="30"/>
      <c r="U1045479" s="30"/>
    </row>
    <row r="1045480" s="25" customFormat="1" spans="7:21">
      <c r="G1045480" s="30"/>
      <c r="H1045480" s="29"/>
      <c r="J1045480" s="29"/>
      <c r="L1045480" s="30"/>
      <c r="P1045480" s="30"/>
      <c r="Q1045480" s="30"/>
      <c r="R1045480" s="30"/>
      <c r="S1045480" s="30"/>
      <c r="T1045480" s="30"/>
      <c r="U1045480" s="30"/>
    </row>
    <row r="1045481" s="25" customFormat="1" spans="7:21">
      <c r="G1045481" s="30"/>
      <c r="H1045481" s="29"/>
      <c r="J1045481" s="29"/>
      <c r="L1045481" s="30"/>
      <c r="P1045481" s="30"/>
      <c r="Q1045481" s="30"/>
      <c r="R1045481" s="30"/>
      <c r="S1045481" s="30"/>
      <c r="T1045481" s="30"/>
      <c r="U1045481" s="30"/>
    </row>
    <row r="1045482" s="25" customFormat="1" spans="7:21">
      <c r="G1045482" s="30"/>
      <c r="H1045482" s="29"/>
      <c r="J1045482" s="29"/>
      <c r="L1045482" s="30"/>
      <c r="P1045482" s="30"/>
      <c r="Q1045482" s="30"/>
      <c r="R1045482" s="30"/>
      <c r="S1045482" s="30"/>
      <c r="T1045482" s="30"/>
      <c r="U1045482" s="30"/>
    </row>
    <row r="1045483" s="25" customFormat="1" spans="7:21">
      <c r="G1045483" s="30"/>
      <c r="H1045483" s="29"/>
      <c r="J1045483" s="29"/>
      <c r="L1045483" s="30"/>
      <c r="P1045483" s="30"/>
      <c r="Q1045483" s="30"/>
      <c r="R1045483" s="30"/>
      <c r="S1045483" s="30"/>
      <c r="T1045483" s="30"/>
      <c r="U1045483" s="30"/>
    </row>
    <row r="1045484" s="25" customFormat="1" spans="7:21">
      <c r="G1045484" s="30"/>
      <c r="H1045484" s="29"/>
      <c r="J1045484" s="29"/>
      <c r="L1045484" s="30"/>
      <c r="P1045484" s="30"/>
      <c r="Q1045484" s="30"/>
      <c r="R1045484" s="30"/>
      <c r="S1045484" s="30"/>
      <c r="T1045484" s="30"/>
      <c r="U1045484" s="30"/>
    </row>
    <row r="1045485" s="25" customFormat="1" spans="7:21">
      <c r="G1045485" s="30"/>
      <c r="H1045485" s="29"/>
      <c r="J1045485" s="29"/>
      <c r="L1045485" s="30"/>
      <c r="P1045485" s="30"/>
      <c r="Q1045485" s="30"/>
      <c r="R1045485" s="30"/>
      <c r="S1045485" s="30"/>
      <c r="T1045485" s="30"/>
      <c r="U1045485" s="30"/>
    </row>
    <row r="1045486" s="25" customFormat="1" spans="7:21">
      <c r="G1045486" s="30"/>
      <c r="H1045486" s="29"/>
      <c r="J1045486" s="29"/>
      <c r="L1045486" s="30"/>
      <c r="P1045486" s="30"/>
      <c r="Q1045486" s="30"/>
      <c r="R1045486" s="30"/>
      <c r="S1045486" s="30"/>
      <c r="T1045486" s="30"/>
      <c r="U1045486" s="30"/>
    </row>
    <row r="1045487" s="25" customFormat="1" spans="7:21">
      <c r="G1045487" s="30"/>
      <c r="H1045487" s="29"/>
      <c r="J1045487" s="29"/>
      <c r="L1045487" s="30"/>
      <c r="P1045487" s="30"/>
      <c r="Q1045487" s="30"/>
      <c r="R1045487" s="30"/>
      <c r="S1045487" s="30"/>
      <c r="T1045487" s="30"/>
      <c r="U1045487" s="30"/>
    </row>
    <row r="1045488" s="25" customFormat="1" spans="7:21">
      <c r="G1045488" s="30"/>
      <c r="H1045488" s="29"/>
      <c r="J1045488" s="29"/>
      <c r="L1045488" s="30"/>
      <c r="P1045488" s="30"/>
      <c r="Q1045488" s="30"/>
      <c r="R1045488" s="30"/>
      <c r="S1045488" s="30"/>
      <c r="T1045488" s="30"/>
      <c r="U1045488" s="30"/>
    </row>
    <row r="1045489" s="25" customFormat="1" spans="7:21">
      <c r="G1045489" s="30"/>
      <c r="H1045489" s="29"/>
      <c r="J1045489" s="29"/>
      <c r="L1045489" s="30"/>
      <c r="P1045489" s="30"/>
      <c r="Q1045489" s="30"/>
      <c r="R1045489" s="30"/>
      <c r="S1045489" s="30"/>
      <c r="T1045489" s="30"/>
      <c r="U1045489" s="30"/>
    </row>
    <row r="1045490" s="25" customFormat="1" spans="7:21">
      <c r="G1045490" s="30"/>
      <c r="H1045490" s="29"/>
      <c r="J1045490" s="29"/>
      <c r="L1045490" s="30"/>
      <c r="P1045490" s="30"/>
      <c r="Q1045490" s="30"/>
      <c r="R1045490" s="30"/>
      <c r="S1045490" s="30"/>
      <c r="T1045490" s="30"/>
      <c r="U1045490" s="30"/>
    </row>
    <row r="1045491" s="25" customFormat="1" spans="7:21">
      <c r="G1045491" s="30"/>
      <c r="H1045491" s="29"/>
      <c r="J1045491" s="29"/>
      <c r="L1045491" s="30"/>
      <c r="P1045491" s="30"/>
      <c r="Q1045491" s="30"/>
      <c r="R1045491" s="30"/>
      <c r="S1045491" s="30"/>
      <c r="T1045491" s="30"/>
      <c r="U1045491" s="30"/>
    </row>
    <row r="1045492" s="25" customFormat="1" spans="7:21">
      <c r="G1045492" s="30"/>
      <c r="H1045492" s="29"/>
      <c r="J1045492" s="29"/>
      <c r="L1045492" s="30"/>
      <c r="P1045492" s="30"/>
      <c r="Q1045492" s="30"/>
      <c r="R1045492" s="30"/>
      <c r="S1045492" s="30"/>
      <c r="T1045492" s="30"/>
      <c r="U1045492" s="30"/>
    </row>
    <row r="1045493" s="25" customFormat="1" spans="7:21">
      <c r="G1045493" s="30"/>
      <c r="H1045493" s="29"/>
      <c r="J1045493" s="29"/>
      <c r="L1045493" s="30"/>
      <c r="P1045493" s="30"/>
      <c r="Q1045493" s="30"/>
      <c r="R1045493" s="30"/>
      <c r="S1045493" s="30"/>
      <c r="T1045493" s="30"/>
      <c r="U1045493" s="30"/>
    </row>
    <row r="1045494" s="25" customFormat="1" spans="7:21">
      <c r="G1045494" s="30"/>
      <c r="H1045494" s="29"/>
      <c r="J1045494" s="29"/>
      <c r="L1045494" s="30"/>
      <c r="P1045494" s="30"/>
      <c r="Q1045494" s="30"/>
      <c r="R1045494" s="30"/>
      <c r="S1045494" s="30"/>
      <c r="T1045494" s="30"/>
      <c r="U1045494" s="30"/>
    </row>
    <row r="1045495" s="25" customFormat="1" spans="7:21">
      <c r="G1045495" s="30"/>
      <c r="H1045495" s="29"/>
      <c r="J1045495" s="29"/>
      <c r="L1045495" s="30"/>
      <c r="P1045495" s="30"/>
      <c r="Q1045495" s="30"/>
      <c r="R1045495" s="30"/>
      <c r="S1045495" s="30"/>
      <c r="T1045495" s="30"/>
      <c r="U1045495" s="30"/>
    </row>
    <row r="1045496" s="25" customFormat="1" spans="7:21">
      <c r="G1045496" s="30"/>
      <c r="H1045496" s="29"/>
      <c r="J1045496" s="29"/>
      <c r="L1045496" s="30"/>
      <c r="P1045496" s="30"/>
      <c r="Q1045496" s="30"/>
      <c r="R1045496" s="30"/>
      <c r="S1045496" s="30"/>
      <c r="T1045496" s="30"/>
      <c r="U1045496" s="30"/>
    </row>
    <row r="1045497" s="25" customFormat="1" spans="7:21">
      <c r="G1045497" s="30"/>
      <c r="H1045497" s="29"/>
      <c r="J1045497" s="29"/>
      <c r="L1045497" s="30"/>
      <c r="P1045497" s="30"/>
      <c r="Q1045497" s="30"/>
      <c r="R1045497" s="30"/>
      <c r="S1045497" s="30"/>
      <c r="T1045497" s="30"/>
      <c r="U1045497" s="30"/>
    </row>
    <row r="1045498" s="25" customFormat="1" spans="7:21">
      <c r="G1045498" s="30"/>
      <c r="H1045498" s="29"/>
      <c r="J1045498" s="29"/>
      <c r="L1045498" s="30"/>
      <c r="P1045498" s="30"/>
      <c r="Q1045498" s="30"/>
      <c r="R1045498" s="30"/>
      <c r="S1045498" s="30"/>
      <c r="T1045498" s="30"/>
      <c r="U1045498" s="30"/>
    </row>
    <row r="1045499" s="25" customFormat="1" spans="7:21">
      <c r="G1045499" s="30"/>
      <c r="H1045499" s="29"/>
      <c r="J1045499" s="29"/>
      <c r="L1045499" s="30"/>
      <c r="P1045499" s="30"/>
      <c r="Q1045499" s="30"/>
      <c r="R1045499" s="30"/>
      <c r="S1045499" s="30"/>
      <c r="T1045499" s="30"/>
      <c r="U1045499" s="30"/>
    </row>
    <row r="1045500" s="25" customFormat="1" spans="7:21">
      <c r="G1045500" s="30"/>
      <c r="H1045500" s="29"/>
      <c r="J1045500" s="29"/>
      <c r="L1045500" s="30"/>
      <c r="P1045500" s="30"/>
      <c r="Q1045500" s="30"/>
      <c r="R1045500" s="30"/>
      <c r="S1045500" s="30"/>
      <c r="T1045500" s="30"/>
      <c r="U1045500" s="30"/>
    </row>
    <row r="1045501" s="25" customFormat="1" spans="7:21">
      <c r="G1045501" s="30"/>
      <c r="H1045501" s="29"/>
      <c r="J1045501" s="29"/>
      <c r="L1045501" s="30"/>
      <c r="P1045501" s="30"/>
      <c r="Q1045501" s="30"/>
      <c r="R1045501" s="30"/>
      <c r="S1045501" s="30"/>
      <c r="T1045501" s="30"/>
      <c r="U1045501" s="30"/>
    </row>
    <row r="1045502" s="25" customFormat="1" spans="7:21">
      <c r="G1045502" s="30"/>
      <c r="H1045502" s="29"/>
      <c r="J1045502" s="29"/>
      <c r="L1045502" s="30"/>
      <c r="P1045502" s="30"/>
      <c r="Q1045502" s="30"/>
      <c r="R1045502" s="30"/>
      <c r="S1045502" s="30"/>
      <c r="T1045502" s="30"/>
      <c r="U1045502" s="30"/>
    </row>
    <row r="1045503" s="25" customFormat="1" spans="7:21">
      <c r="G1045503" s="30"/>
      <c r="H1045503" s="29"/>
      <c r="J1045503" s="29"/>
      <c r="L1045503" s="30"/>
      <c r="P1045503" s="30"/>
      <c r="Q1045503" s="30"/>
      <c r="R1045503" s="30"/>
      <c r="S1045503" s="30"/>
      <c r="T1045503" s="30"/>
      <c r="U1045503" s="30"/>
    </row>
    <row r="1045504" s="25" customFormat="1" spans="7:21">
      <c r="G1045504" s="30"/>
      <c r="H1045504" s="29"/>
      <c r="J1045504" s="29"/>
      <c r="L1045504" s="30"/>
      <c r="P1045504" s="30"/>
      <c r="Q1045504" s="30"/>
      <c r="R1045504" s="30"/>
      <c r="S1045504" s="30"/>
      <c r="T1045504" s="30"/>
      <c r="U1045504" s="30"/>
    </row>
    <row r="1045505" s="25" customFormat="1" spans="7:21">
      <c r="G1045505" s="30"/>
      <c r="H1045505" s="29"/>
      <c r="J1045505" s="29"/>
      <c r="L1045505" s="30"/>
      <c r="P1045505" s="30"/>
      <c r="Q1045505" s="30"/>
      <c r="R1045505" s="30"/>
      <c r="S1045505" s="30"/>
      <c r="T1045505" s="30"/>
      <c r="U1045505" s="30"/>
    </row>
    <row r="1045506" s="25" customFormat="1" spans="7:21">
      <c r="G1045506" s="30"/>
      <c r="H1045506" s="29"/>
      <c r="J1045506" s="29"/>
      <c r="L1045506" s="30"/>
      <c r="P1045506" s="30"/>
      <c r="Q1045506" s="30"/>
      <c r="R1045506" s="30"/>
      <c r="S1045506" s="30"/>
      <c r="T1045506" s="30"/>
      <c r="U1045506" s="30"/>
    </row>
    <row r="1045507" s="25" customFormat="1" spans="7:21">
      <c r="G1045507" s="30"/>
      <c r="H1045507" s="29"/>
      <c r="J1045507" s="29"/>
      <c r="L1045507" s="30"/>
      <c r="P1045507" s="30"/>
      <c r="Q1045507" s="30"/>
      <c r="R1045507" s="30"/>
      <c r="S1045507" s="30"/>
      <c r="T1045507" s="30"/>
      <c r="U1045507" s="30"/>
    </row>
    <row r="1045508" s="25" customFormat="1" spans="7:21">
      <c r="G1045508" s="30"/>
      <c r="H1045508" s="29"/>
      <c r="J1045508" s="29"/>
      <c r="L1045508" s="30"/>
      <c r="P1045508" s="30"/>
      <c r="Q1045508" s="30"/>
      <c r="R1045508" s="30"/>
      <c r="S1045508" s="30"/>
      <c r="T1045508" s="30"/>
      <c r="U1045508" s="30"/>
    </row>
    <row r="1045509" s="25" customFormat="1" spans="7:21">
      <c r="G1045509" s="30"/>
      <c r="H1045509" s="29"/>
      <c r="J1045509" s="29"/>
      <c r="L1045509" s="30"/>
      <c r="P1045509" s="30"/>
      <c r="Q1045509" s="30"/>
      <c r="R1045509" s="30"/>
      <c r="S1045509" s="30"/>
      <c r="T1045509" s="30"/>
      <c r="U1045509" s="30"/>
    </row>
    <row r="1045510" s="25" customFormat="1" spans="7:21">
      <c r="G1045510" s="30"/>
      <c r="H1045510" s="29"/>
      <c r="J1045510" s="29"/>
      <c r="L1045510" s="30"/>
      <c r="P1045510" s="30"/>
      <c r="Q1045510" s="30"/>
      <c r="R1045510" s="30"/>
      <c r="S1045510" s="30"/>
      <c r="T1045510" s="30"/>
      <c r="U1045510" s="30"/>
    </row>
    <row r="1045511" s="25" customFormat="1" spans="7:21">
      <c r="G1045511" s="30"/>
      <c r="H1045511" s="29"/>
      <c r="J1045511" s="29"/>
      <c r="L1045511" s="30"/>
      <c r="P1045511" s="30"/>
      <c r="Q1045511" s="30"/>
      <c r="R1045511" s="30"/>
      <c r="S1045511" s="30"/>
      <c r="T1045511" s="30"/>
      <c r="U1045511" s="30"/>
    </row>
    <row r="1045512" s="25" customFormat="1" spans="7:21">
      <c r="G1045512" s="30"/>
      <c r="H1045512" s="29"/>
      <c r="J1045512" s="29"/>
      <c r="L1045512" s="30"/>
      <c r="P1045512" s="30"/>
      <c r="Q1045512" s="30"/>
      <c r="R1045512" s="30"/>
      <c r="S1045512" s="30"/>
      <c r="T1045512" s="30"/>
      <c r="U1045512" s="30"/>
    </row>
    <row r="1045513" s="25" customFormat="1" spans="7:21">
      <c r="G1045513" s="30"/>
      <c r="H1045513" s="29"/>
      <c r="J1045513" s="29"/>
      <c r="L1045513" s="30"/>
      <c r="P1045513" s="30"/>
      <c r="Q1045513" s="30"/>
      <c r="R1045513" s="30"/>
      <c r="S1045513" s="30"/>
      <c r="T1045513" s="30"/>
      <c r="U1045513" s="30"/>
    </row>
    <row r="1045514" s="25" customFormat="1" spans="7:21">
      <c r="G1045514" s="30"/>
      <c r="H1045514" s="29"/>
      <c r="J1045514" s="29"/>
      <c r="L1045514" s="30"/>
      <c r="P1045514" s="30"/>
      <c r="Q1045514" s="30"/>
      <c r="R1045514" s="30"/>
      <c r="S1045514" s="30"/>
      <c r="T1045514" s="30"/>
      <c r="U1045514" s="30"/>
    </row>
    <row r="1045515" s="25" customFormat="1" spans="7:21">
      <c r="G1045515" s="30"/>
      <c r="H1045515" s="29"/>
      <c r="J1045515" s="29"/>
      <c r="L1045515" s="30"/>
      <c r="P1045515" s="30"/>
      <c r="Q1045515" s="30"/>
      <c r="R1045515" s="30"/>
      <c r="S1045515" s="30"/>
      <c r="T1045515" s="30"/>
      <c r="U1045515" s="30"/>
    </row>
    <row r="1045516" s="25" customFormat="1" spans="7:21">
      <c r="G1045516" s="30"/>
      <c r="H1045516" s="29"/>
      <c r="J1045516" s="29"/>
      <c r="L1045516" s="30"/>
      <c r="P1045516" s="30"/>
      <c r="Q1045516" s="30"/>
      <c r="R1045516" s="30"/>
      <c r="S1045516" s="30"/>
      <c r="T1045516" s="30"/>
      <c r="U1045516" s="30"/>
    </row>
    <row r="1045517" s="25" customFormat="1" spans="7:21">
      <c r="G1045517" s="30"/>
      <c r="H1045517" s="29"/>
      <c r="J1045517" s="29"/>
      <c r="L1045517" s="30"/>
      <c r="P1045517" s="30"/>
      <c r="Q1045517" s="30"/>
      <c r="R1045517" s="30"/>
      <c r="S1045517" s="30"/>
      <c r="T1045517" s="30"/>
      <c r="U1045517" s="30"/>
    </row>
    <row r="1045518" s="25" customFormat="1" spans="7:21">
      <c r="G1045518" s="30"/>
      <c r="H1045518" s="29"/>
      <c r="J1045518" s="29"/>
      <c r="L1045518" s="30"/>
      <c r="P1045518" s="30"/>
      <c r="Q1045518" s="30"/>
      <c r="R1045518" s="30"/>
      <c r="S1045518" s="30"/>
      <c r="T1045518" s="30"/>
      <c r="U1045518" s="30"/>
    </row>
    <row r="1045519" s="25" customFormat="1" spans="7:21">
      <c r="G1045519" s="30"/>
      <c r="H1045519" s="29"/>
      <c r="J1045519" s="29"/>
      <c r="L1045519" s="30"/>
      <c r="P1045519" s="30"/>
      <c r="Q1045519" s="30"/>
      <c r="R1045519" s="30"/>
      <c r="S1045519" s="30"/>
      <c r="T1045519" s="30"/>
      <c r="U1045519" s="30"/>
    </row>
    <row r="1045520" s="25" customFormat="1" spans="7:21">
      <c r="G1045520" s="30"/>
      <c r="H1045520" s="29"/>
      <c r="J1045520" s="29"/>
      <c r="L1045520" s="30"/>
      <c r="P1045520" s="30"/>
      <c r="Q1045520" s="30"/>
      <c r="R1045520" s="30"/>
      <c r="S1045520" s="30"/>
      <c r="T1045520" s="30"/>
      <c r="U1045520" s="30"/>
    </row>
    <row r="1045521" s="25" customFormat="1" spans="7:21">
      <c r="G1045521" s="30"/>
      <c r="H1045521" s="29"/>
      <c r="J1045521" s="29"/>
      <c r="L1045521" s="30"/>
      <c r="P1045521" s="30"/>
      <c r="Q1045521" s="30"/>
      <c r="R1045521" s="30"/>
      <c r="S1045521" s="30"/>
      <c r="T1045521" s="30"/>
      <c r="U1045521" s="30"/>
    </row>
    <row r="1045522" s="25" customFormat="1" spans="7:21">
      <c r="G1045522" s="30"/>
      <c r="H1045522" s="29"/>
      <c r="J1045522" s="29"/>
      <c r="L1045522" s="30"/>
      <c r="P1045522" s="30"/>
      <c r="Q1045522" s="30"/>
      <c r="R1045522" s="30"/>
      <c r="S1045522" s="30"/>
      <c r="T1045522" s="30"/>
      <c r="U1045522" s="30"/>
    </row>
    <row r="1045523" s="25" customFormat="1" spans="7:21">
      <c r="G1045523" s="30"/>
      <c r="H1045523" s="29"/>
      <c r="J1045523" s="29"/>
      <c r="L1045523" s="30"/>
      <c r="P1045523" s="30"/>
      <c r="Q1045523" s="30"/>
      <c r="R1045523" s="30"/>
      <c r="S1045523" s="30"/>
      <c r="T1045523" s="30"/>
      <c r="U1045523" s="30"/>
    </row>
    <row r="1045524" s="25" customFormat="1" spans="7:21">
      <c r="G1045524" s="30"/>
      <c r="H1045524" s="29"/>
      <c r="J1045524" s="29"/>
      <c r="L1045524" s="30"/>
      <c r="P1045524" s="30"/>
      <c r="Q1045524" s="30"/>
      <c r="R1045524" s="30"/>
      <c r="S1045524" s="30"/>
      <c r="T1045524" s="30"/>
      <c r="U1045524" s="30"/>
    </row>
    <row r="1045525" s="25" customFormat="1" spans="7:21">
      <c r="G1045525" s="30"/>
      <c r="H1045525" s="29"/>
      <c r="J1045525" s="29"/>
      <c r="L1045525" s="30"/>
      <c r="P1045525" s="30"/>
      <c r="Q1045525" s="30"/>
      <c r="R1045525" s="30"/>
      <c r="S1045525" s="30"/>
      <c r="T1045525" s="30"/>
      <c r="U1045525" s="30"/>
    </row>
    <row r="1045526" s="25" customFormat="1" spans="7:21">
      <c r="G1045526" s="30"/>
      <c r="H1045526" s="29"/>
      <c r="J1045526" s="29"/>
      <c r="L1045526" s="30"/>
      <c r="P1045526" s="30"/>
      <c r="Q1045526" s="30"/>
      <c r="R1045526" s="30"/>
      <c r="S1045526" s="30"/>
      <c r="T1045526" s="30"/>
      <c r="U1045526" s="30"/>
    </row>
    <row r="1045527" s="25" customFormat="1" spans="7:21">
      <c r="G1045527" s="30"/>
      <c r="H1045527" s="29"/>
      <c r="J1045527" s="29"/>
      <c r="L1045527" s="30"/>
      <c r="P1045527" s="30"/>
      <c r="Q1045527" s="30"/>
      <c r="R1045527" s="30"/>
      <c r="S1045527" s="30"/>
      <c r="T1045527" s="30"/>
      <c r="U1045527" s="30"/>
    </row>
    <row r="1045528" s="25" customFormat="1" spans="7:21">
      <c r="G1045528" s="30"/>
      <c r="H1045528" s="29"/>
      <c r="J1045528" s="29"/>
      <c r="L1045528" s="30"/>
      <c r="P1045528" s="30"/>
      <c r="Q1045528" s="30"/>
      <c r="R1045528" s="30"/>
      <c r="S1045528" s="30"/>
      <c r="T1045528" s="30"/>
      <c r="U1045528" s="30"/>
    </row>
    <row r="1045529" s="25" customFormat="1" spans="7:21">
      <c r="G1045529" s="30"/>
      <c r="H1045529" s="29"/>
      <c r="J1045529" s="29"/>
      <c r="L1045529" s="30"/>
      <c r="P1045529" s="30"/>
      <c r="Q1045529" s="30"/>
      <c r="R1045529" s="30"/>
      <c r="S1045529" s="30"/>
      <c r="T1045529" s="30"/>
      <c r="U1045529" s="30"/>
    </row>
    <row r="1045530" s="25" customFormat="1" spans="7:21">
      <c r="G1045530" s="30"/>
      <c r="H1045530" s="29"/>
      <c r="J1045530" s="29"/>
      <c r="L1045530" s="30"/>
      <c r="P1045530" s="30"/>
      <c r="Q1045530" s="30"/>
      <c r="R1045530" s="30"/>
      <c r="S1045530" s="30"/>
      <c r="T1045530" s="30"/>
      <c r="U1045530" s="30"/>
    </row>
    <row r="1045531" s="25" customFormat="1" spans="7:21">
      <c r="G1045531" s="30"/>
      <c r="H1045531" s="29"/>
      <c r="J1045531" s="29"/>
      <c r="L1045531" s="30"/>
      <c r="P1045531" s="30"/>
      <c r="Q1045531" s="30"/>
      <c r="R1045531" s="30"/>
      <c r="S1045531" s="30"/>
      <c r="T1045531" s="30"/>
      <c r="U1045531" s="30"/>
    </row>
    <row r="1045532" s="25" customFormat="1" spans="7:21">
      <c r="G1045532" s="30"/>
      <c r="H1045532" s="29"/>
      <c r="J1045532" s="29"/>
      <c r="L1045532" s="30"/>
      <c r="P1045532" s="30"/>
      <c r="Q1045532" s="30"/>
      <c r="R1045532" s="30"/>
      <c r="S1045532" s="30"/>
      <c r="T1045532" s="30"/>
      <c r="U1045532" s="30"/>
    </row>
    <row r="1045533" s="25" customFormat="1" spans="7:21">
      <c r="G1045533" s="30"/>
      <c r="H1045533" s="29"/>
      <c r="J1045533" s="29"/>
      <c r="L1045533" s="30"/>
      <c r="P1045533" s="30"/>
      <c r="Q1045533" s="30"/>
      <c r="R1045533" s="30"/>
      <c r="S1045533" s="30"/>
      <c r="T1045533" s="30"/>
      <c r="U1045533" s="30"/>
    </row>
    <row r="1045534" s="25" customFormat="1" spans="7:21">
      <c r="G1045534" s="30"/>
      <c r="H1045534" s="29"/>
      <c r="J1045534" s="29"/>
      <c r="L1045534" s="30"/>
      <c r="P1045534" s="30"/>
      <c r="Q1045534" s="30"/>
      <c r="R1045534" s="30"/>
      <c r="S1045534" s="30"/>
      <c r="T1045534" s="30"/>
      <c r="U1045534" s="30"/>
    </row>
    <row r="1045535" s="25" customFormat="1" spans="7:21">
      <c r="G1045535" s="30"/>
      <c r="H1045535" s="29"/>
      <c r="J1045535" s="29"/>
      <c r="L1045535" s="30"/>
      <c r="P1045535" s="30"/>
      <c r="Q1045535" s="30"/>
      <c r="R1045535" s="30"/>
      <c r="S1045535" s="30"/>
      <c r="T1045535" s="30"/>
      <c r="U1045535" s="30"/>
    </row>
    <row r="1045536" s="25" customFormat="1" spans="7:21">
      <c r="G1045536" s="30"/>
      <c r="H1045536" s="29"/>
      <c r="J1045536" s="29"/>
      <c r="L1045536" s="30"/>
      <c r="P1045536" s="30"/>
      <c r="Q1045536" s="30"/>
      <c r="R1045536" s="30"/>
      <c r="S1045536" s="30"/>
      <c r="T1045536" s="30"/>
      <c r="U1045536" s="30"/>
    </row>
    <row r="1045537" s="25" customFormat="1" spans="7:21">
      <c r="G1045537" s="30"/>
      <c r="H1045537" s="29"/>
      <c r="J1045537" s="29"/>
      <c r="L1045537" s="30"/>
      <c r="P1045537" s="30"/>
      <c r="Q1045537" s="30"/>
      <c r="R1045537" s="30"/>
      <c r="S1045537" s="30"/>
      <c r="T1045537" s="30"/>
      <c r="U1045537" s="30"/>
    </row>
    <row r="1045538" s="25" customFormat="1" spans="7:21">
      <c r="G1045538" s="30"/>
      <c r="H1045538" s="29"/>
      <c r="J1045538" s="29"/>
      <c r="L1045538" s="30"/>
      <c r="P1045538" s="30"/>
      <c r="Q1045538" s="30"/>
      <c r="R1045538" s="30"/>
      <c r="S1045538" s="30"/>
      <c r="T1045538" s="30"/>
      <c r="U1045538" s="30"/>
    </row>
    <row r="1045539" s="25" customFormat="1" spans="7:21">
      <c r="G1045539" s="30"/>
      <c r="H1045539" s="29"/>
      <c r="J1045539" s="29"/>
      <c r="L1045539" s="30"/>
      <c r="P1045539" s="30"/>
      <c r="Q1045539" s="30"/>
      <c r="R1045539" s="30"/>
      <c r="S1045539" s="30"/>
      <c r="T1045539" s="30"/>
      <c r="U1045539" s="30"/>
    </row>
    <row r="1045540" s="25" customFormat="1" spans="7:21">
      <c r="G1045540" s="30"/>
      <c r="H1045540" s="29"/>
      <c r="J1045540" s="29"/>
      <c r="L1045540" s="30"/>
      <c r="P1045540" s="30"/>
      <c r="Q1045540" s="30"/>
      <c r="R1045540" s="30"/>
      <c r="S1045540" s="30"/>
      <c r="T1045540" s="30"/>
      <c r="U1045540" s="30"/>
    </row>
    <row r="1045541" s="25" customFormat="1" spans="7:21">
      <c r="G1045541" s="30"/>
      <c r="H1045541" s="29"/>
      <c r="J1045541" s="29"/>
      <c r="L1045541" s="30"/>
      <c r="P1045541" s="30"/>
      <c r="Q1045541" s="30"/>
      <c r="R1045541" s="30"/>
      <c r="S1045541" s="30"/>
      <c r="T1045541" s="30"/>
      <c r="U1045541" s="30"/>
    </row>
    <row r="1045542" s="25" customFormat="1" spans="7:21">
      <c r="G1045542" s="30"/>
      <c r="H1045542" s="29"/>
      <c r="J1045542" s="29"/>
      <c r="L1045542" s="30"/>
      <c r="P1045542" s="30"/>
      <c r="Q1045542" s="30"/>
      <c r="R1045542" s="30"/>
      <c r="S1045542" s="30"/>
      <c r="T1045542" s="30"/>
      <c r="U1045542" s="30"/>
    </row>
    <row r="1045543" s="25" customFormat="1" spans="7:21">
      <c r="G1045543" s="30"/>
      <c r="H1045543" s="29"/>
      <c r="J1045543" s="29"/>
      <c r="L1045543" s="30"/>
      <c r="P1045543" s="30"/>
      <c r="Q1045543" s="30"/>
      <c r="R1045543" s="30"/>
      <c r="S1045543" s="30"/>
      <c r="T1045543" s="30"/>
      <c r="U1045543" s="30"/>
    </row>
    <row r="1045544" s="25" customFormat="1" spans="7:21">
      <c r="G1045544" s="30"/>
      <c r="H1045544" s="29"/>
      <c r="J1045544" s="29"/>
      <c r="L1045544" s="30"/>
      <c r="P1045544" s="30"/>
      <c r="Q1045544" s="30"/>
      <c r="R1045544" s="30"/>
      <c r="S1045544" s="30"/>
      <c r="T1045544" s="30"/>
      <c r="U1045544" s="30"/>
    </row>
    <row r="1045545" s="25" customFormat="1" spans="7:21">
      <c r="G1045545" s="30"/>
      <c r="H1045545" s="29"/>
      <c r="J1045545" s="29"/>
      <c r="L1045545" s="30"/>
      <c r="P1045545" s="30"/>
      <c r="Q1045545" s="30"/>
      <c r="R1045545" s="30"/>
      <c r="S1045545" s="30"/>
      <c r="T1045545" s="30"/>
      <c r="U1045545" s="30"/>
    </row>
    <row r="1045546" s="25" customFormat="1" spans="7:21">
      <c r="G1045546" s="30"/>
      <c r="H1045546" s="29"/>
      <c r="J1045546" s="29"/>
      <c r="L1045546" s="30"/>
      <c r="P1045546" s="30"/>
      <c r="Q1045546" s="30"/>
      <c r="R1045546" s="30"/>
      <c r="S1045546" s="30"/>
      <c r="T1045546" s="30"/>
      <c r="U1045546" s="30"/>
    </row>
    <row r="1045547" s="25" customFormat="1" spans="7:21">
      <c r="G1045547" s="30"/>
      <c r="H1045547" s="29"/>
      <c r="J1045547" s="29"/>
      <c r="L1045547" s="30"/>
      <c r="P1045547" s="30"/>
      <c r="Q1045547" s="30"/>
      <c r="R1045547" s="30"/>
      <c r="S1045547" s="30"/>
      <c r="T1045547" s="30"/>
      <c r="U1045547" s="30"/>
    </row>
    <row r="1045548" s="25" customFormat="1" spans="7:21">
      <c r="G1045548" s="30"/>
      <c r="H1045548" s="29"/>
      <c r="J1045548" s="29"/>
      <c r="L1045548" s="30"/>
      <c r="P1045548" s="30"/>
      <c r="Q1045548" s="30"/>
      <c r="R1045548" s="30"/>
      <c r="S1045548" s="30"/>
      <c r="T1045548" s="30"/>
      <c r="U1045548" s="30"/>
    </row>
    <row r="1045549" s="25" customFormat="1" spans="7:21">
      <c r="G1045549" s="30"/>
      <c r="H1045549" s="29"/>
      <c r="J1045549" s="29"/>
      <c r="L1045549" s="30"/>
      <c r="P1045549" s="30"/>
      <c r="Q1045549" s="30"/>
      <c r="R1045549" s="30"/>
      <c r="S1045549" s="30"/>
      <c r="T1045549" s="30"/>
      <c r="U1045549" s="30"/>
    </row>
    <row r="1045550" s="25" customFormat="1" spans="7:21">
      <c r="G1045550" s="30"/>
      <c r="H1045550" s="29"/>
      <c r="J1045550" s="29"/>
      <c r="L1045550" s="30"/>
      <c r="P1045550" s="30"/>
      <c r="Q1045550" s="30"/>
      <c r="R1045550" s="30"/>
      <c r="S1045550" s="30"/>
      <c r="T1045550" s="30"/>
      <c r="U1045550" s="30"/>
    </row>
    <row r="1045551" s="25" customFormat="1" spans="7:21">
      <c r="G1045551" s="30"/>
      <c r="H1045551" s="29"/>
      <c r="J1045551" s="29"/>
      <c r="L1045551" s="30"/>
      <c r="P1045551" s="30"/>
      <c r="Q1045551" s="30"/>
      <c r="R1045551" s="30"/>
      <c r="S1045551" s="30"/>
      <c r="T1045551" s="30"/>
      <c r="U1045551" s="30"/>
    </row>
    <row r="1045552" s="25" customFormat="1" spans="7:21">
      <c r="G1045552" s="30"/>
      <c r="H1045552" s="29"/>
      <c r="J1045552" s="29"/>
      <c r="L1045552" s="30"/>
      <c r="P1045552" s="30"/>
      <c r="Q1045552" s="30"/>
      <c r="R1045552" s="30"/>
      <c r="S1045552" s="30"/>
      <c r="T1045552" s="30"/>
      <c r="U1045552" s="30"/>
    </row>
    <row r="1045553" s="25" customFormat="1" spans="7:21">
      <c r="G1045553" s="30"/>
      <c r="H1045553" s="29"/>
      <c r="J1045553" s="29"/>
      <c r="L1045553" s="30"/>
      <c r="P1045553" s="30"/>
      <c r="Q1045553" s="30"/>
      <c r="R1045553" s="30"/>
      <c r="S1045553" s="30"/>
      <c r="T1045553" s="30"/>
      <c r="U1045553" s="30"/>
    </row>
    <row r="1045554" s="25" customFormat="1" spans="7:21">
      <c r="G1045554" s="30"/>
      <c r="H1045554" s="29"/>
      <c r="J1045554" s="29"/>
      <c r="L1045554" s="30"/>
      <c r="P1045554" s="30"/>
      <c r="Q1045554" s="30"/>
      <c r="R1045554" s="30"/>
      <c r="S1045554" s="30"/>
      <c r="T1045554" s="30"/>
      <c r="U1045554" s="30"/>
    </row>
    <row r="1045555" s="25" customFormat="1" spans="7:21">
      <c r="G1045555" s="30"/>
      <c r="H1045555" s="29"/>
      <c r="J1045555" s="29"/>
      <c r="L1045555" s="30"/>
      <c r="P1045555" s="30"/>
      <c r="Q1045555" s="30"/>
      <c r="R1045555" s="30"/>
      <c r="S1045555" s="30"/>
      <c r="T1045555" s="30"/>
      <c r="U1045555" s="30"/>
    </row>
    <row r="1045556" s="25" customFormat="1" spans="7:21">
      <c r="G1045556" s="30"/>
      <c r="H1045556" s="29"/>
      <c r="J1045556" s="29"/>
      <c r="L1045556" s="30"/>
      <c r="P1045556" s="30"/>
      <c r="Q1045556" s="30"/>
      <c r="R1045556" s="30"/>
      <c r="S1045556" s="30"/>
      <c r="T1045556" s="30"/>
      <c r="U1045556" s="30"/>
    </row>
    <row r="1045557" s="25" customFormat="1" spans="7:21">
      <c r="G1045557" s="30"/>
      <c r="H1045557" s="29"/>
      <c r="J1045557" s="29"/>
      <c r="L1045557" s="30"/>
      <c r="P1045557" s="30"/>
      <c r="Q1045557" s="30"/>
      <c r="R1045557" s="30"/>
      <c r="S1045557" s="30"/>
      <c r="T1045557" s="30"/>
      <c r="U1045557" s="30"/>
    </row>
    <row r="1045558" s="25" customFormat="1" spans="7:21">
      <c r="G1045558" s="30"/>
      <c r="H1045558" s="29"/>
      <c r="J1045558" s="29"/>
      <c r="L1045558" s="30"/>
      <c r="P1045558" s="30"/>
      <c r="Q1045558" s="30"/>
      <c r="R1045558" s="30"/>
      <c r="S1045558" s="30"/>
      <c r="T1045558" s="30"/>
      <c r="U1045558" s="30"/>
    </row>
    <row r="1045559" s="25" customFormat="1" spans="7:21">
      <c r="G1045559" s="30"/>
      <c r="H1045559" s="29"/>
      <c r="J1045559" s="29"/>
      <c r="L1045559" s="30"/>
      <c r="P1045559" s="30"/>
      <c r="Q1045559" s="30"/>
      <c r="R1045559" s="30"/>
      <c r="S1045559" s="30"/>
      <c r="T1045559" s="30"/>
      <c r="U1045559" s="30"/>
    </row>
    <row r="1045560" s="25" customFormat="1" spans="7:21">
      <c r="G1045560" s="30"/>
      <c r="H1045560" s="29"/>
      <c r="J1045560" s="29"/>
      <c r="L1045560" s="30"/>
      <c r="P1045560" s="30"/>
      <c r="Q1045560" s="30"/>
      <c r="R1045560" s="30"/>
      <c r="S1045560" s="30"/>
      <c r="T1045560" s="30"/>
      <c r="U1045560" s="30"/>
    </row>
    <row r="1045561" s="25" customFormat="1" spans="7:21">
      <c r="G1045561" s="30"/>
      <c r="H1045561" s="29"/>
      <c r="J1045561" s="29"/>
      <c r="L1045561" s="30"/>
      <c r="P1045561" s="30"/>
      <c r="Q1045561" s="30"/>
      <c r="R1045561" s="30"/>
      <c r="S1045561" s="30"/>
      <c r="T1045561" s="30"/>
      <c r="U1045561" s="30"/>
    </row>
    <row r="1045562" s="25" customFormat="1" spans="7:21">
      <c r="G1045562" s="30"/>
      <c r="H1045562" s="29"/>
      <c r="J1045562" s="29"/>
      <c r="L1045562" s="30"/>
      <c r="P1045562" s="30"/>
      <c r="Q1045562" s="30"/>
      <c r="R1045562" s="30"/>
      <c r="S1045562" s="30"/>
      <c r="T1045562" s="30"/>
      <c r="U1045562" s="30"/>
    </row>
    <row r="1045563" s="25" customFormat="1" spans="7:21">
      <c r="G1045563" s="30"/>
      <c r="H1045563" s="29"/>
      <c r="J1045563" s="29"/>
      <c r="L1045563" s="30"/>
      <c r="P1045563" s="30"/>
      <c r="Q1045563" s="30"/>
      <c r="R1045563" s="30"/>
      <c r="S1045563" s="30"/>
      <c r="T1045563" s="30"/>
      <c r="U1045563" s="30"/>
    </row>
    <row r="1045564" s="25" customFormat="1" spans="7:21">
      <c r="G1045564" s="30"/>
      <c r="H1045564" s="29"/>
      <c r="J1045564" s="29"/>
      <c r="L1045564" s="30"/>
      <c r="P1045564" s="30"/>
      <c r="Q1045564" s="30"/>
      <c r="R1045564" s="30"/>
      <c r="S1045564" s="30"/>
      <c r="T1045564" s="30"/>
      <c r="U1045564" s="30"/>
    </row>
    <row r="1045565" s="25" customFormat="1" spans="7:21">
      <c r="G1045565" s="30"/>
      <c r="H1045565" s="29"/>
      <c r="J1045565" s="29"/>
      <c r="L1045565" s="30"/>
      <c r="P1045565" s="30"/>
      <c r="Q1045565" s="30"/>
      <c r="R1045565" s="30"/>
      <c r="S1045565" s="30"/>
      <c r="T1045565" s="30"/>
      <c r="U1045565" s="30"/>
    </row>
    <row r="1045566" s="25" customFormat="1" spans="7:21">
      <c r="G1045566" s="30"/>
      <c r="H1045566" s="29"/>
      <c r="J1045566" s="29"/>
      <c r="L1045566" s="30"/>
      <c r="P1045566" s="30"/>
      <c r="Q1045566" s="30"/>
      <c r="R1045566" s="30"/>
      <c r="S1045566" s="30"/>
      <c r="T1045566" s="30"/>
      <c r="U1045566" s="30"/>
    </row>
    <row r="1045567" s="25" customFormat="1" spans="7:21">
      <c r="G1045567" s="30"/>
      <c r="H1045567" s="29"/>
      <c r="J1045567" s="29"/>
      <c r="L1045567" s="30"/>
      <c r="P1045567" s="30"/>
      <c r="Q1045567" s="30"/>
      <c r="R1045567" s="30"/>
      <c r="S1045567" s="30"/>
      <c r="T1045567" s="30"/>
      <c r="U1045567" s="30"/>
    </row>
    <row r="1045568" s="25" customFormat="1" spans="7:21">
      <c r="G1045568" s="30"/>
      <c r="H1045568" s="29"/>
      <c r="J1045568" s="29"/>
      <c r="L1045568" s="30"/>
      <c r="P1045568" s="30"/>
      <c r="Q1045568" s="30"/>
      <c r="R1045568" s="30"/>
      <c r="S1045568" s="30"/>
      <c r="T1045568" s="30"/>
      <c r="U1045568" s="30"/>
    </row>
    <row r="1045569" s="25" customFormat="1" spans="7:21">
      <c r="G1045569" s="30"/>
      <c r="H1045569" s="29"/>
      <c r="J1045569" s="29"/>
      <c r="L1045569" s="30"/>
      <c r="P1045569" s="30"/>
      <c r="Q1045569" s="30"/>
      <c r="R1045569" s="30"/>
      <c r="S1045569" s="30"/>
      <c r="T1045569" s="30"/>
      <c r="U1045569" s="30"/>
    </row>
    <row r="1045570" s="25" customFormat="1" spans="7:21">
      <c r="G1045570" s="30"/>
      <c r="H1045570" s="29"/>
      <c r="J1045570" s="29"/>
      <c r="L1045570" s="30"/>
      <c r="P1045570" s="30"/>
      <c r="Q1045570" s="30"/>
      <c r="R1045570" s="30"/>
      <c r="S1045570" s="30"/>
      <c r="T1045570" s="30"/>
      <c r="U1045570" s="30"/>
    </row>
    <row r="1045571" s="25" customFormat="1" spans="7:21">
      <c r="G1045571" s="30"/>
      <c r="H1045571" s="29"/>
      <c r="J1045571" s="29"/>
      <c r="L1045571" s="30"/>
      <c r="P1045571" s="30"/>
      <c r="Q1045571" s="30"/>
      <c r="R1045571" s="30"/>
      <c r="S1045571" s="30"/>
      <c r="T1045571" s="30"/>
      <c r="U1045571" s="30"/>
    </row>
    <row r="1045572" s="25" customFormat="1" spans="7:21">
      <c r="G1045572" s="30"/>
      <c r="H1045572" s="29"/>
      <c r="J1045572" s="29"/>
      <c r="L1045572" s="30"/>
      <c r="P1045572" s="30"/>
      <c r="Q1045572" s="30"/>
      <c r="R1045572" s="30"/>
      <c r="S1045572" s="30"/>
      <c r="T1045572" s="30"/>
      <c r="U1045572" s="30"/>
    </row>
    <row r="1045573" s="25" customFormat="1" spans="7:21">
      <c r="G1045573" s="30"/>
      <c r="H1045573" s="29"/>
      <c r="J1045573" s="29"/>
      <c r="L1045573" s="30"/>
      <c r="P1045573" s="30"/>
      <c r="Q1045573" s="30"/>
      <c r="R1045573" s="30"/>
      <c r="S1045573" s="30"/>
      <c r="T1045573" s="30"/>
      <c r="U1045573" s="30"/>
    </row>
    <row r="1045574" s="25" customFormat="1" spans="7:21">
      <c r="G1045574" s="30"/>
      <c r="H1045574" s="29"/>
      <c r="J1045574" s="29"/>
      <c r="L1045574" s="30"/>
      <c r="P1045574" s="30"/>
      <c r="Q1045574" s="30"/>
      <c r="R1045574" s="30"/>
      <c r="S1045574" s="30"/>
      <c r="T1045574" s="30"/>
      <c r="U1045574" s="30"/>
    </row>
    <row r="1045575" s="25" customFormat="1" spans="7:21">
      <c r="G1045575" s="30"/>
      <c r="H1045575" s="29"/>
      <c r="J1045575" s="29"/>
      <c r="L1045575" s="30"/>
      <c r="P1045575" s="30"/>
      <c r="Q1045575" s="30"/>
      <c r="R1045575" s="30"/>
      <c r="S1045575" s="30"/>
      <c r="T1045575" s="30"/>
      <c r="U1045575" s="30"/>
    </row>
    <row r="1045576" s="25" customFormat="1" spans="7:21">
      <c r="G1045576" s="30"/>
      <c r="H1045576" s="29"/>
      <c r="J1045576" s="29"/>
      <c r="L1045576" s="30"/>
      <c r="P1045576" s="30"/>
      <c r="Q1045576" s="30"/>
      <c r="R1045576" s="30"/>
      <c r="S1045576" s="30"/>
      <c r="T1045576" s="30"/>
      <c r="U1045576" s="30"/>
    </row>
    <row r="1045577" s="25" customFormat="1" spans="7:21">
      <c r="G1045577" s="30"/>
      <c r="H1045577" s="29"/>
      <c r="J1045577" s="29"/>
      <c r="L1045577" s="30"/>
      <c r="P1045577" s="30"/>
      <c r="Q1045577" s="30"/>
      <c r="R1045577" s="30"/>
      <c r="S1045577" s="30"/>
      <c r="T1045577" s="30"/>
      <c r="U1045577" s="30"/>
    </row>
    <row r="1045578" s="25" customFormat="1" spans="7:21">
      <c r="G1045578" s="30"/>
      <c r="H1045578" s="29"/>
      <c r="J1045578" s="29"/>
      <c r="L1045578" s="30"/>
      <c r="P1045578" s="30"/>
      <c r="Q1045578" s="30"/>
      <c r="R1045578" s="30"/>
      <c r="S1045578" s="30"/>
      <c r="T1045578" s="30"/>
      <c r="U1045578" s="30"/>
    </row>
    <row r="1045579" s="25" customFormat="1" spans="7:21">
      <c r="G1045579" s="30"/>
      <c r="H1045579" s="29"/>
      <c r="J1045579" s="29"/>
      <c r="L1045579" s="30"/>
      <c r="P1045579" s="30"/>
      <c r="Q1045579" s="30"/>
      <c r="R1045579" s="30"/>
      <c r="S1045579" s="30"/>
      <c r="T1045579" s="30"/>
      <c r="U1045579" s="30"/>
    </row>
    <row r="1045580" s="25" customFormat="1" spans="7:21">
      <c r="G1045580" s="30"/>
      <c r="H1045580" s="29"/>
      <c r="J1045580" s="29"/>
      <c r="L1045580" s="30"/>
      <c r="P1045580" s="30"/>
      <c r="Q1045580" s="30"/>
      <c r="R1045580" s="30"/>
      <c r="S1045580" s="30"/>
      <c r="T1045580" s="30"/>
      <c r="U1045580" s="30"/>
    </row>
    <row r="1045581" s="25" customFormat="1" spans="7:21">
      <c r="G1045581" s="30"/>
      <c r="H1045581" s="29"/>
      <c r="J1045581" s="29"/>
      <c r="L1045581" s="30"/>
      <c r="P1045581" s="30"/>
      <c r="Q1045581" s="30"/>
      <c r="R1045581" s="30"/>
      <c r="S1045581" s="30"/>
      <c r="T1045581" s="30"/>
      <c r="U1045581" s="30"/>
    </row>
    <row r="1045582" s="25" customFormat="1" spans="7:21">
      <c r="G1045582" s="30"/>
      <c r="H1045582" s="29"/>
      <c r="J1045582" s="29"/>
      <c r="L1045582" s="30"/>
      <c r="P1045582" s="30"/>
      <c r="Q1045582" s="30"/>
      <c r="R1045582" s="30"/>
      <c r="S1045582" s="30"/>
      <c r="T1045582" s="30"/>
      <c r="U1045582" s="30"/>
    </row>
    <row r="1045583" s="25" customFormat="1" spans="7:21">
      <c r="G1045583" s="30"/>
      <c r="H1045583" s="29"/>
      <c r="J1045583" s="29"/>
      <c r="L1045583" s="30"/>
      <c r="P1045583" s="30"/>
      <c r="Q1045583" s="30"/>
      <c r="R1045583" s="30"/>
      <c r="S1045583" s="30"/>
      <c r="T1045583" s="30"/>
      <c r="U1045583" s="30"/>
    </row>
    <row r="1045584" s="25" customFormat="1" spans="7:21">
      <c r="G1045584" s="30"/>
      <c r="H1045584" s="29"/>
      <c r="J1045584" s="29"/>
      <c r="L1045584" s="30"/>
      <c r="P1045584" s="30"/>
      <c r="Q1045584" s="30"/>
      <c r="R1045584" s="30"/>
      <c r="S1045584" s="30"/>
      <c r="T1045584" s="30"/>
      <c r="U1045584" s="30"/>
    </row>
    <row r="1045585" s="25" customFormat="1" spans="7:21">
      <c r="G1045585" s="30"/>
      <c r="H1045585" s="29"/>
      <c r="J1045585" s="29"/>
      <c r="L1045585" s="30"/>
      <c r="P1045585" s="30"/>
      <c r="Q1045585" s="30"/>
      <c r="R1045585" s="30"/>
      <c r="S1045585" s="30"/>
      <c r="T1045585" s="30"/>
      <c r="U1045585" s="30"/>
    </row>
    <row r="1045586" s="25" customFormat="1" spans="7:21">
      <c r="G1045586" s="30"/>
      <c r="H1045586" s="29"/>
      <c r="J1045586" s="29"/>
      <c r="L1045586" s="30"/>
      <c r="P1045586" s="30"/>
      <c r="Q1045586" s="30"/>
      <c r="R1045586" s="30"/>
      <c r="S1045586" s="30"/>
      <c r="T1045586" s="30"/>
      <c r="U1045586" s="30"/>
    </row>
    <row r="1045587" s="25" customFormat="1" spans="7:21">
      <c r="G1045587" s="30"/>
      <c r="H1045587" s="29"/>
      <c r="J1045587" s="29"/>
      <c r="L1045587" s="30"/>
      <c r="P1045587" s="30"/>
      <c r="Q1045587" s="30"/>
      <c r="R1045587" s="30"/>
      <c r="S1045587" s="30"/>
      <c r="T1045587" s="30"/>
      <c r="U1045587" s="30"/>
    </row>
    <row r="1045588" s="25" customFormat="1" spans="7:21">
      <c r="G1045588" s="30"/>
      <c r="H1045588" s="29"/>
      <c r="J1045588" s="29"/>
      <c r="L1045588" s="30"/>
      <c r="P1045588" s="30"/>
      <c r="Q1045588" s="30"/>
      <c r="R1045588" s="30"/>
      <c r="S1045588" s="30"/>
      <c r="T1045588" s="30"/>
      <c r="U1045588" s="30"/>
    </row>
    <row r="1045589" s="25" customFormat="1" spans="7:21">
      <c r="G1045589" s="30"/>
      <c r="H1045589" s="29"/>
      <c r="J1045589" s="29"/>
      <c r="L1045589" s="30"/>
      <c r="P1045589" s="30"/>
      <c r="Q1045589" s="30"/>
      <c r="R1045589" s="30"/>
      <c r="S1045589" s="30"/>
      <c r="T1045589" s="30"/>
      <c r="U1045589" s="30"/>
    </row>
    <row r="1045590" s="25" customFormat="1" spans="7:21">
      <c r="G1045590" s="30"/>
      <c r="H1045590" s="29"/>
      <c r="J1045590" s="29"/>
      <c r="L1045590" s="30"/>
      <c r="P1045590" s="30"/>
      <c r="Q1045590" s="30"/>
      <c r="R1045590" s="30"/>
      <c r="S1045590" s="30"/>
      <c r="T1045590" s="30"/>
      <c r="U1045590" s="30"/>
    </row>
    <row r="1045591" s="25" customFormat="1" spans="7:21">
      <c r="G1045591" s="30"/>
      <c r="H1045591" s="29"/>
      <c r="J1045591" s="29"/>
      <c r="L1045591" s="30"/>
      <c r="P1045591" s="30"/>
      <c r="Q1045591" s="30"/>
      <c r="R1045591" s="30"/>
      <c r="S1045591" s="30"/>
      <c r="T1045591" s="30"/>
      <c r="U1045591" s="30"/>
    </row>
    <row r="1045592" s="25" customFormat="1" spans="7:21">
      <c r="G1045592" s="30"/>
      <c r="H1045592" s="29"/>
      <c r="J1045592" s="29"/>
      <c r="L1045592" s="30"/>
      <c r="P1045592" s="30"/>
      <c r="Q1045592" s="30"/>
      <c r="R1045592" s="30"/>
      <c r="S1045592" s="30"/>
      <c r="T1045592" s="30"/>
      <c r="U1045592" s="30"/>
    </row>
    <row r="1045593" s="25" customFormat="1" spans="7:21">
      <c r="G1045593" s="30"/>
      <c r="H1045593" s="29"/>
      <c r="J1045593" s="29"/>
      <c r="L1045593" s="30"/>
      <c r="P1045593" s="30"/>
      <c r="Q1045593" s="30"/>
      <c r="R1045593" s="30"/>
      <c r="S1045593" s="30"/>
      <c r="T1045593" s="30"/>
      <c r="U1045593" s="30"/>
    </row>
    <row r="1045594" s="25" customFormat="1" spans="7:21">
      <c r="G1045594" s="30"/>
      <c r="H1045594" s="29"/>
      <c r="J1045594" s="29"/>
      <c r="L1045594" s="30"/>
      <c r="P1045594" s="30"/>
      <c r="Q1045594" s="30"/>
      <c r="R1045594" s="30"/>
      <c r="S1045594" s="30"/>
      <c r="T1045594" s="30"/>
      <c r="U1045594" s="30"/>
    </row>
    <row r="1045595" s="25" customFormat="1" spans="7:21">
      <c r="G1045595" s="30"/>
      <c r="H1045595" s="29"/>
      <c r="J1045595" s="29"/>
      <c r="L1045595" s="30"/>
      <c r="P1045595" s="30"/>
      <c r="Q1045595" s="30"/>
      <c r="R1045595" s="30"/>
      <c r="S1045595" s="30"/>
      <c r="T1045595" s="30"/>
      <c r="U1045595" s="30"/>
    </row>
    <row r="1045596" s="25" customFormat="1" spans="7:21">
      <c r="G1045596" s="30"/>
      <c r="H1045596" s="29"/>
      <c r="J1045596" s="29"/>
      <c r="L1045596" s="30"/>
      <c r="P1045596" s="30"/>
      <c r="Q1045596" s="30"/>
      <c r="R1045596" s="30"/>
      <c r="S1045596" s="30"/>
      <c r="T1045596" s="30"/>
      <c r="U1045596" s="30"/>
    </row>
    <row r="1045597" s="25" customFormat="1" spans="7:21">
      <c r="G1045597" s="30"/>
      <c r="H1045597" s="29"/>
      <c r="J1045597" s="29"/>
      <c r="L1045597" s="30"/>
      <c r="P1045597" s="30"/>
      <c r="Q1045597" s="30"/>
      <c r="R1045597" s="30"/>
      <c r="S1045597" s="30"/>
      <c r="T1045597" s="30"/>
      <c r="U1045597" s="30"/>
    </row>
    <row r="1045598" s="25" customFormat="1" spans="7:21">
      <c r="G1045598" s="30"/>
      <c r="H1045598" s="29"/>
      <c r="J1045598" s="29"/>
      <c r="L1045598" s="30"/>
      <c r="P1045598" s="30"/>
      <c r="Q1045598" s="30"/>
      <c r="R1045598" s="30"/>
      <c r="S1045598" s="30"/>
      <c r="T1045598" s="30"/>
      <c r="U1045598" s="30"/>
    </row>
    <row r="1045599" s="25" customFormat="1" spans="7:21">
      <c r="G1045599" s="30"/>
      <c r="H1045599" s="29"/>
      <c r="J1045599" s="29"/>
      <c r="L1045599" s="30"/>
      <c r="P1045599" s="30"/>
      <c r="Q1045599" s="30"/>
      <c r="R1045599" s="30"/>
      <c r="S1045599" s="30"/>
      <c r="T1045599" s="30"/>
      <c r="U1045599" s="30"/>
    </row>
    <row r="1045600" s="25" customFormat="1" spans="7:21">
      <c r="G1045600" s="30"/>
      <c r="H1045600" s="29"/>
      <c r="J1045600" s="29"/>
      <c r="L1045600" s="30"/>
      <c r="P1045600" s="30"/>
      <c r="Q1045600" s="30"/>
      <c r="R1045600" s="30"/>
      <c r="S1045600" s="30"/>
      <c r="T1045600" s="30"/>
      <c r="U1045600" s="30"/>
    </row>
    <row r="1045601" s="25" customFormat="1" spans="7:21">
      <c r="G1045601" s="30"/>
      <c r="H1045601" s="29"/>
      <c r="J1045601" s="29"/>
      <c r="L1045601" s="30"/>
      <c r="P1045601" s="30"/>
      <c r="Q1045601" s="30"/>
      <c r="R1045601" s="30"/>
      <c r="S1045601" s="30"/>
      <c r="T1045601" s="30"/>
      <c r="U1045601" s="30"/>
    </row>
    <row r="1045602" s="25" customFormat="1" spans="7:21">
      <c r="G1045602" s="30"/>
      <c r="H1045602" s="29"/>
      <c r="J1045602" s="29"/>
      <c r="L1045602" s="30"/>
      <c r="P1045602" s="30"/>
      <c r="Q1045602" s="30"/>
      <c r="R1045602" s="30"/>
      <c r="S1045602" s="30"/>
      <c r="T1045602" s="30"/>
      <c r="U1045602" s="30"/>
    </row>
    <row r="1045603" s="25" customFormat="1" spans="7:21">
      <c r="G1045603" s="30"/>
      <c r="H1045603" s="29"/>
      <c r="J1045603" s="29"/>
      <c r="L1045603" s="30"/>
      <c r="P1045603" s="30"/>
      <c r="Q1045603" s="30"/>
      <c r="R1045603" s="30"/>
      <c r="S1045603" s="30"/>
      <c r="T1045603" s="30"/>
      <c r="U1045603" s="30"/>
    </row>
    <row r="1045604" s="25" customFormat="1" spans="7:21">
      <c r="G1045604" s="30"/>
      <c r="H1045604" s="29"/>
      <c r="J1045604" s="29"/>
      <c r="L1045604" s="30"/>
      <c r="P1045604" s="30"/>
      <c r="Q1045604" s="30"/>
      <c r="R1045604" s="30"/>
      <c r="S1045604" s="30"/>
      <c r="T1045604" s="30"/>
      <c r="U1045604" s="30"/>
    </row>
    <row r="1045605" s="25" customFormat="1" spans="7:21">
      <c r="G1045605" s="30"/>
      <c r="H1045605" s="29"/>
      <c r="J1045605" s="29"/>
      <c r="L1045605" s="30"/>
      <c r="P1045605" s="30"/>
      <c r="Q1045605" s="30"/>
      <c r="R1045605" s="30"/>
      <c r="S1045605" s="30"/>
      <c r="T1045605" s="30"/>
      <c r="U1045605" s="30"/>
    </row>
    <row r="1045606" s="25" customFormat="1" spans="7:21">
      <c r="G1045606" s="30"/>
      <c r="H1045606" s="29"/>
      <c r="J1045606" s="29"/>
      <c r="L1045606" s="30"/>
      <c r="P1045606" s="30"/>
      <c r="Q1045606" s="30"/>
      <c r="R1045606" s="30"/>
      <c r="S1045606" s="30"/>
      <c r="T1045606" s="30"/>
      <c r="U1045606" s="30"/>
    </row>
    <row r="1045607" s="25" customFormat="1" spans="7:21">
      <c r="G1045607" s="30"/>
      <c r="H1045607" s="29"/>
      <c r="J1045607" s="29"/>
      <c r="L1045607" s="30"/>
      <c r="P1045607" s="30"/>
      <c r="Q1045607" s="30"/>
      <c r="R1045607" s="30"/>
      <c r="S1045607" s="30"/>
      <c r="T1045607" s="30"/>
      <c r="U1045607" s="30"/>
    </row>
    <row r="1045608" s="25" customFormat="1" spans="7:21">
      <c r="G1045608" s="30"/>
      <c r="H1045608" s="29"/>
      <c r="J1045608" s="29"/>
      <c r="L1045608" s="30"/>
      <c r="P1045608" s="30"/>
      <c r="Q1045608" s="30"/>
      <c r="R1045608" s="30"/>
      <c r="S1045608" s="30"/>
      <c r="T1045608" s="30"/>
      <c r="U1045608" s="30"/>
    </row>
    <row r="1045609" s="25" customFormat="1" spans="7:21">
      <c r="G1045609" s="30"/>
      <c r="H1045609" s="29"/>
      <c r="J1045609" s="29"/>
      <c r="L1045609" s="30"/>
      <c r="P1045609" s="30"/>
      <c r="Q1045609" s="30"/>
      <c r="R1045609" s="30"/>
      <c r="S1045609" s="30"/>
      <c r="T1045609" s="30"/>
      <c r="U1045609" s="30"/>
    </row>
    <row r="1045610" s="25" customFormat="1" spans="7:21">
      <c r="G1045610" s="30"/>
      <c r="H1045610" s="29"/>
      <c r="J1045610" s="29"/>
      <c r="L1045610" s="30"/>
      <c r="P1045610" s="30"/>
      <c r="Q1045610" s="30"/>
      <c r="R1045610" s="30"/>
      <c r="S1045610" s="30"/>
      <c r="T1045610" s="30"/>
      <c r="U1045610" s="30"/>
    </row>
    <row r="1045611" s="25" customFormat="1" spans="7:21">
      <c r="G1045611" s="30"/>
      <c r="H1045611" s="29"/>
      <c r="J1045611" s="29"/>
      <c r="L1045611" s="30"/>
      <c r="P1045611" s="30"/>
      <c r="Q1045611" s="30"/>
      <c r="R1045611" s="30"/>
      <c r="S1045611" s="30"/>
      <c r="T1045611" s="30"/>
      <c r="U1045611" s="30"/>
    </row>
    <row r="1045612" s="25" customFormat="1" spans="7:21">
      <c r="G1045612" s="30"/>
      <c r="H1045612" s="29"/>
      <c r="J1045612" s="29"/>
      <c r="L1045612" s="30"/>
      <c r="P1045612" s="30"/>
      <c r="Q1045612" s="30"/>
      <c r="R1045612" s="30"/>
      <c r="S1045612" s="30"/>
      <c r="T1045612" s="30"/>
      <c r="U1045612" s="30"/>
    </row>
    <row r="1045613" s="25" customFormat="1" spans="7:21">
      <c r="G1045613" s="30"/>
      <c r="H1045613" s="29"/>
      <c r="J1045613" s="29"/>
      <c r="L1045613" s="30"/>
      <c r="P1045613" s="30"/>
      <c r="Q1045613" s="30"/>
      <c r="R1045613" s="30"/>
      <c r="S1045613" s="30"/>
      <c r="T1045613" s="30"/>
      <c r="U1045613" s="30"/>
    </row>
    <row r="1045614" s="25" customFormat="1" spans="7:21">
      <c r="G1045614" s="30"/>
      <c r="H1045614" s="29"/>
      <c r="J1045614" s="29"/>
      <c r="L1045614" s="30"/>
      <c r="P1045614" s="30"/>
      <c r="Q1045614" s="30"/>
      <c r="R1045614" s="30"/>
      <c r="S1045614" s="30"/>
      <c r="T1045614" s="30"/>
      <c r="U1045614" s="30"/>
    </row>
    <row r="1045615" s="25" customFormat="1" spans="7:21">
      <c r="G1045615" s="30"/>
      <c r="H1045615" s="29"/>
      <c r="J1045615" s="29"/>
      <c r="L1045615" s="30"/>
      <c r="P1045615" s="30"/>
      <c r="Q1045615" s="30"/>
      <c r="R1045615" s="30"/>
      <c r="S1045615" s="30"/>
      <c r="T1045615" s="30"/>
      <c r="U1045615" s="30"/>
    </row>
    <row r="1045616" s="25" customFormat="1" spans="7:21">
      <c r="G1045616" s="30"/>
      <c r="H1045616" s="29"/>
      <c r="J1045616" s="29"/>
      <c r="L1045616" s="30"/>
      <c r="P1045616" s="30"/>
      <c r="Q1045616" s="30"/>
      <c r="R1045616" s="30"/>
      <c r="S1045616" s="30"/>
      <c r="T1045616" s="30"/>
      <c r="U1045616" s="30"/>
    </row>
    <row r="1045617" s="25" customFormat="1" spans="7:21">
      <c r="G1045617" s="30"/>
      <c r="H1045617" s="29"/>
      <c r="J1045617" s="29"/>
      <c r="L1045617" s="30"/>
      <c r="P1045617" s="30"/>
      <c r="Q1045617" s="30"/>
      <c r="R1045617" s="30"/>
      <c r="S1045617" s="30"/>
      <c r="T1045617" s="30"/>
      <c r="U1045617" s="30"/>
    </row>
    <row r="1045618" s="25" customFormat="1" spans="7:21">
      <c r="G1045618" s="30"/>
      <c r="H1045618" s="29"/>
      <c r="J1045618" s="29"/>
      <c r="L1045618" s="30"/>
      <c r="P1045618" s="30"/>
      <c r="Q1045618" s="30"/>
      <c r="R1045618" s="30"/>
      <c r="S1045618" s="30"/>
      <c r="T1045618" s="30"/>
      <c r="U1045618" s="30"/>
    </row>
    <row r="1045619" s="25" customFormat="1" spans="7:21">
      <c r="G1045619" s="30"/>
      <c r="H1045619" s="29"/>
      <c r="J1045619" s="29"/>
      <c r="L1045619" s="30"/>
      <c r="P1045619" s="30"/>
      <c r="Q1045619" s="30"/>
      <c r="R1045619" s="30"/>
      <c r="S1045619" s="30"/>
      <c r="T1045619" s="30"/>
      <c r="U1045619" s="30"/>
    </row>
    <row r="1045620" s="25" customFormat="1" spans="7:21">
      <c r="G1045620" s="30"/>
      <c r="H1045620" s="29"/>
      <c r="J1045620" s="29"/>
      <c r="L1045620" s="30"/>
      <c r="P1045620" s="30"/>
      <c r="Q1045620" s="30"/>
      <c r="R1045620" s="30"/>
      <c r="S1045620" s="30"/>
      <c r="T1045620" s="30"/>
      <c r="U1045620" s="30"/>
    </row>
    <row r="1045621" s="25" customFormat="1" spans="7:21">
      <c r="G1045621" s="30"/>
      <c r="H1045621" s="29"/>
      <c r="J1045621" s="29"/>
      <c r="L1045621" s="30"/>
      <c r="P1045621" s="30"/>
      <c r="Q1045621" s="30"/>
      <c r="R1045621" s="30"/>
      <c r="S1045621" s="30"/>
      <c r="T1045621" s="30"/>
      <c r="U1045621" s="30"/>
    </row>
    <row r="1045622" s="25" customFormat="1" spans="7:21">
      <c r="G1045622" s="30"/>
      <c r="H1045622" s="29"/>
      <c r="J1045622" s="29"/>
      <c r="L1045622" s="30"/>
      <c r="P1045622" s="30"/>
      <c r="Q1045622" s="30"/>
      <c r="R1045622" s="30"/>
      <c r="S1045622" s="30"/>
      <c r="T1045622" s="30"/>
      <c r="U1045622" s="30"/>
    </row>
    <row r="1045623" s="25" customFormat="1" spans="7:21">
      <c r="G1045623" s="30"/>
      <c r="H1045623" s="29"/>
      <c r="J1045623" s="29"/>
      <c r="L1045623" s="30"/>
      <c r="P1045623" s="30"/>
      <c r="Q1045623" s="30"/>
      <c r="R1045623" s="30"/>
      <c r="S1045623" s="30"/>
      <c r="T1045623" s="30"/>
      <c r="U1045623" s="30"/>
    </row>
    <row r="1045624" s="25" customFormat="1" spans="7:21">
      <c r="G1045624" s="30"/>
      <c r="H1045624" s="29"/>
      <c r="J1045624" s="29"/>
      <c r="L1045624" s="30"/>
      <c r="P1045624" s="30"/>
      <c r="Q1045624" s="30"/>
      <c r="R1045624" s="30"/>
      <c r="S1045624" s="30"/>
      <c r="T1045624" s="30"/>
      <c r="U1045624" s="30"/>
    </row>
    <row r="1045625" s="25" customFormat="1" spans="7:21">
      <c r="G1045625" s="30"/>
      <c r="H1045625" s="29"/>
      <c r="J1045625" s="29"/>
      <c r="L1045625" s="30"/>
      <c r="P1045625" s="30"/>
      <c r="Q1045625" s="30"/>
      <c r="R1045625" s="30"/>
      <c r="S1045625" s="30"/>
      <c r="T1045625" s="30"/>
      <c r="U1045625" s="30"/>
    </row>
    <row r="1045626" s="25" customFormat="1" spans="7:21">
      <c r="G1045626" s="30"/>
      <c r="H1045626" s="29"/>
      <c r="J1045626" s="29"/>
      <c r="L1045626" s="30"/>
      <c r="P1045626" s="30"/>
      <c r="Q1045626" s="30"/>
      <c r="R1045626" s="30"/>
      <c r="S1045626" s="30"/>
      <c r="T1045626" s="30"/>
      <c r="U1045626" s="30"/>
    </row>
    <row r="1045627" s="25" customFormat="1" spans="7:21">
      <c r="G1045627" s="30"/>
      <c r="H1045627" s="29"/>
      <c r="J1045627" s="29"/>
      <c r="L1045627" s="30"/>
      <c r="P1045627" s="30"/>
      <c r="Q1045627" s="30"/>
      <c r="R1045627" s="30"/>
      <c r="S1045627" s="30"/>
      <c r="T1045627" s="30"/>
      <c r="U1045627" s="30"/>
    </row>
    <row r="1045628" s="25" customFormat="1" spans="7:21">
      <c r="G1045628" s="30"/>
      <c r="H1045628" s="29"/>
      <c r="J1045628" s="29"/>
      <c r="L1045628" s="30"/>
      <c r="P1045628" s="30"/>
      <c r="Q1045628" s="30"/>
      <c r="R1045628" s="30"/>
      <c r="S1045628" s="30"/>
      <c r="T1045628" s="30"/>
      <c r="U1045628" s="30"/>
    </row>
    <row r="1045629" s="25" customFormat="1" spans="7:21">
      <c r="G1045629" s="30"/>
      <c r="H1045629" s="29"/>
      <c r="J1045629" s="29"/>
      <c r="L1045629" s="30"/>
      <c r="P1045629" s="30"/>
      <c r="Q1045629" s="30"/>
      <c r="R1045629" s="30"/>
      <c r="S1045629" s="30"/>
      <c r="T1045629" s="30"/>
      <c r="U1045629" s="30"/>
    </row>
    <row r="1045630" s="25" customFormat="1" spans="7:21">
      <c r="G1045630" s="30"/>
      <c r="H1045630" s="29"/>
      <c r="J1045630" s="29"/>
      <c r="L1045630" s="30"/>
      <c r="P1045630" s="30"/>
      <c r="Q1045630" s="30"/>
      <c r="R1045630" s="30"/>
      <c r="S1045630" s="30"/>
      <c r="T1045630" s="30"/>
      <c r="U1045630" s="30"/>
    </row>
    <row r="1045631" s="25" customFormat="1" spans="7:21">
      <c r="G1045631" s="30"/>
      <c r="H1045631" s="29"/>
      <c r="J1045631" s="29"/>
      <c r="L1045631" s="30"/>
      <c r="P1045631" s="30"/>
      <c r="Q1045631" s="30"/>
      <c r="R1045631" s="30"/>
      <c r="S1045631" s="30"/>
      <c r="T1045631" s="30"/>
      <c r="U1045631" s="30"/>
    </row>
    <row r="1045632" s="25" customFormat="1" spans="7:21">
      <c r="G1045632" s="30"/>
      <c r="H1045632" s="29"/>
      <c r="J1045632" s="29"/>
      <c r="L1045632" s="30"/>
      <c r="P1045632" s="30"/>
      <c r="Q1045632" s="30"/>
      <c r="R1045632" s="30"/>
      <c r="S1045632" s="30"/>
      <c r="T1045632" s="30"/>
      <c r="U1045632" s="30"/>
    </row>
    <row r="1045633" s="25" customFormat="1" spans="7:21">
      <c r="G1045633" s="30"/>
      <c r="H1045633" s="29"/>
      <c r="J1045633" s="29"/>
      <c r="L1045633" s="30"/>
      <c r="P1045633" s="30"/>
      <c r="Q1045633" s="30"/>
      <c r="R1045633" s="30"/>
      <c r="S1045633" s="30"/>
      <c r="T1045633" s="30"/>
      <c r="U1045633" s="30"/>
    </row>
    <row r="1045634" s="25" customFormat="1" spans="7:21">
      <c r="G1045634" s="30"/>
      <c r="H1045634" s="29"/>
      <c r="J1045634" s="29"/>
      <c r="L1045634" s="30"/>
      <c r="P1045634" s="30"/>
      <c r="Q1045634" s="30"/>
      <c r="R1045634" s="30"/>
      <c r="S1045634" s="30"/>
      <c r="T1045634" s="30"/>
      <c r="U1045634" s="30"/>
    </row>
    <row r="1045635" s="25" customFormat="1" spans="7:21">
      <c r="G1045635" s="30"/>
      <c r="H1045635" s="29"/>
      <c r="J1045635" s="29"/>
      <c r="L1045635" s="30"/>
      <c r="P1045635" s="30"/>
      <c r="Q1045635" s="30"/>
      <c r="R1045635" s="30"/>
      <c r="S1045635" s="30"/>
      <c r="T1045635" s="30"/>
      <c r="U1045635" s="30"/>
    </row>
    <row r="1045636" s="25" customFormat="1" spans="7:21">
      <c r="G1045636" s="30"/>
      <c r="H1045636" s="29"/>
      <c r="J1045636" s="29"/>
      <c r="L1045636" s="30"/>
      <c r="P1045636" s="30"/>
      <c r="Q1045636" s="30"/>
      <c r="R1045636" s="30"/>
      <c r="S1045636" s="30"/>
      <c r="T1045636" s="30"/>
      <c r="U1045636" s="30"/>
    </row>
    <row r="1045637" s="25" customFormat="1" spans="7:21">
      <c r="G1045637" s="30"/>
      <c r="H1045637" s="29"/>
      <c r="J1045637" s="29"/>
      <c r="L1045637" s="30"/>
      <c r="P1045637" s="30"/>
      <c r="Q1045637" s="30"/>
      <c r="R1045637" s="30"/>
      <c r="S1045637" s="30"/>
      <c r="T1045637" s="30"/>
      <c r="U1045637" s="30"/>
    </row>
    <row r="1045638" s="25" customFormat="1" spans="7:21">
      <c r="G1045638" s="30"/>
      <c r="H1045638" s="29"/>
      <c r="J1045638" s="29"/>
      <c r="L1045638" s="30"/>
      <c r="P1045638" s="30"/>
      <c r="Q1045638" s="30"/>
      <c r="R1045638" s="30"/>
      <c r="S1045638" s="30"/>
      <c r="T1045638" s="30"/>
      <c r="U1045638" s="30"/>
    </row>
    <row r="1045639" s="25" customFormat="1" spans="7:21">
      <c r="G1045639" s="30"/>
      <c r="H1045639" s="29"/>
      <c r="J1045639" s="29"/>
      <c r="L1045639" s="30"/>
      <c r="P1045639" s="30"/>
      <c r="Q1045639" s="30"/>
      <c r="R1045639" s="30"/>
      <c r="S1045639" s="30"/>
      <c r="T1045639" s="30"/>
      <c r="U1045639" s="30"/>
    </row>
    <row r="1045640" s="25" customFormat="1" spans="7:21">
      <c r="G1045640" s="30"/>
      <c r="H1045640" s="29"/>
      <c r="J1045640" s="29"/>
      <c r="L1045640" s="30"/>
      <c r="P1045640" s="30"/>
      <c r="Q1045640" s="30"/>
      <c r="R1045640" s="30"/>
      <c r="S1045640" s="30"/>
      <c r="T1045640" s="30"/>
      <c r="U1045640" s="30"/>
    </row>
    <row r="1045641" s="25" customFormat="1" spans="7:21">
      <c r="G1045641" s="30"/>
      <c r="H1045641" s="29"/>
      <c r="J1045641" s="29"/>
      <c r="L1045641" s="30"/>
      <c r="P1045641" s="30"/>
      <c r="Q1045641" s="30"/>
      <c r="R1045641" s="30"/>
      <c r="S1045641" s="30"/>
      <c r="T1045641" s="30"/>
      <c r="U1045641" s="30"/>
    </row>
    <row r="1045642" s="25" customFormat="1" spans="7:21">
      <c r="G1045642" s="30"/>
      <c r="H1045642" s="29"/>
      <c r="J1045642" s="29"/>
      <c r="L1045642" s="30"/>
      <c r="P1045642" s="30"/>
      <c r="Q1045642" s="30"/>
      <c r="R1045642" s="30"/>
      <c r="S1045642" s="30"/>
      <c r="T1045642" s="30"/>
      <c r="U1045642" s="30"/>
    </row>
    <row r="1045643" s="25" customFormat="1" spans="7:21">
      <c r="G1045643" s="30"/>
      <c r="H1045643" s="29"/>
      <c r="J1045643" s="29"/>
      <c r="L1045643" s="30"/>
      <c r="P1045643" s="30"/>
      <c r="Q1045643" s="30"/>
      <c r="R1045643" s="30"/>
      <c r="S1045643" s="30"/>
      <c r="T1045643" s="30"/>
      <c r="U1045643" s="30"/>
    </row>
    <row r="1045644" s="25" customFormat="1" spans="7:21">
      <c r="G1045644" s="30"/>
      <c r="H1045644" s="29"/>
      <c r="J1045644" s="29"/>
      <c r="L1045644" s="30"/>
      <c r="P1045644" s="30"/>
      <c r="Q1045644" s="30"/>
      <c r="R1045644" s="30"/>
      <c r="S1045644" s="30"/>
      <c r="T1045644" s="30"/>
      <c r="U1045644" s="30"/>
    </row>
    <row r="1045645" s="25" customFormat="1" spans="7:21">
      <c r="G1045645" s="30"/>
      <c r="H1045645" s="29"/>
      <c r="J1045645" s="29"/>
      <c r="L1045645" s="30"/>
      <c r="P1045645" s="30"/>
      <c r="Q1045645" s="30"/>
      <c r="R1045645" s="30"/>
      <c r="S1045645" s="30"/>
      <c r="T1045645" s="30"/>
      <c r="U1045645" s="30"/>
    </row>
    <row r="1045646" s="25" customFormat="1" spans="7:21">
      <c r="G1045646" s="30"/>
      <c r="H1045646" s="29"/>
      <c r="J1045646" s="29"/>
      <c r="L1045646" s="30"/>
      <c r="P1045646" s="30"/>
      <c r="Q1045646" s="30"/>
      <c r="R1045646" s="30"/>
      <c r="S1045646" s="30"/>
      <c r="T1045646" s="30"/>
      <c r="U1045646" s="30"/>
    </row>
    <row r="1045647" s="25" customFormat="1" spans="7:21">
      <c r="G1045647" s="30"/>
      <c r="H1045647" s="29"/>
      <c r="J1045647" s="29"/>
      <c r="L1045647" s="30"/>
      <c r="P1045647" s="30"/>
      <c r="Q1045647" s="30"/>
      <c r="R1045647" s="30"/>
      <c r="S1045647" s="30"/>
      <c r="T1045647" s="30"/>
      <c r="U1045647" s="30"/>
    </row>
    <row r="1045648" s="25" customFormat="1" spans="7:21">
      <c r="G1045648" s="30"/>
      <c r="H1045648" s="29"/>
      <c r="J1045648" s="29"/>
      <c r="L1045648" s="30"/>
      <c r="P1045648" s="30"/>
      <c r="Q1045648" s="30"/>
      <c r="R1045648" s="30"/>
      <c r="S1045648" s="30"/>
      <c r="T1045648" s="30"/>
      <c r="U1045648" s="30"/>
    </row>
    <row r="1045649" s="25" customFormat="1" spans="7:21">
      <c r="G1045649" s="30"/>
      <c r="H1045649" s="29"/>
      <c r="J1045649" s="29"/>
      <c r="L1045649" s="30"/>
      <c r="P1045649" s="30"/>
      <c r="Q1045649" s="30"/>
      <c r="R1045649" s="30"/>
      <c r="S1045649" s="30"/>
      <c r="T1045649" s="30"/>
      <c r="U1045649" s="30"/>
    </row>
    <row r="1045650" s="25" customFormat="1" spans="7:21">
      <c r="G1045650" s="30"/>
      <c r="H1045650" s="29"/>
      <c r="J1045650" s="29"/>
      <c r="L1045650" s="30"/>
      <c r="P1045650" s="30"/>
      <c r="Q1045650" s="30"/>
      <c r="R1045650" s="30"/>
      <c r="S1045650" s="30"/>
      <c r="T1045650" s="30"/>
      <c r="U1045650" s="30"/>
    </row>
    <row r="1045651" s="25" customFormat="1" spans="7:21">
      <c r="G1045651" s="30"/>
      <c r="H1045651" s="29"/>
      <c r="J1045651" s="29"/>
      <c r="L1045651" s="30"/>
      <c r="P1045651" s="30"/>
      <c r="Q1045651" s="30"/>
      <c r="R1045651" s="30"/>
      <c r="S1045651" s="30"/>
      <c r="T1045651" s="30"/>
      <c r="U1045651" s="30"/>
    </row>
    <row r="1045652" s="25" customFormat="1" spans="7:21">
      <c r="G1045652" s="30"/>
      <c r="H1045652" s="29"/>
      <c r="J1045652" s="29"/>
      <c r="L1045652" s="30"/>
      <c r="P1045652" s="30"/>
      <c r="Q1045652" s="30"/>
      <c r="R1045652" s="30"/>
      <c r="S1045652" s="30"/>
      <c r="T1045652" s="30"/>
      <c r="U1045652" s="30"/>
    </row>
    <row r="1045653" s="25" customFormat="1" spans="7:21">
      <c r="G1045653" s="30"/>
      <c r="H1045653" s="29"/>
      <c r="J1045653" s="29"/>
      <c r="L1045653" s="30"/>
      <c r="P1045653" s="30"/>
      <c r="Q1045653" s="30"/>
      <c r="R1045653" s="30"/>
      <c r="S1045653" s="30"/>
      <c r="T1045653" s="30"/>
      <c r="U1045653" s="30"/>
    </row>
    <row r="1045654" s="25" customFormat="1" spans="7:21">
      <c r="G1045654" s="30"/>
      <c r="H1045654" s="29"/>
      <c r="J1045654" s="29"/>
      <c r="L1045654" s="30"/>
      <c r="P1045654" s="30"/>
      <c r="Q1045654" s="30"/>
      <c r="R1045654" s="30"/>
      <c r="S1045654" s="30"/>
      <c r="T1045654" s="30"/>
      <c r="U1045654" s="30"/>
    </row>
    <row r="1045655" s="25" customFormat="1" spans="7:21">
      <c r="G1045655" s="30"/>
      <c r="H1045655" s="29"/>
      <c r="J1045655" s="29"/>
      <c r="L1045655" s="30"/>
      <c r="P1045655" s="30"/>
      <c r="Q1045655" s="30"/>
      <c r="R1045655" s="30"/>
      <c r="S1045655" s="30"/>
      <c r="T1045655" s="30"/>
      <c r="U1045655" s="30"/>
    </row>
    <row r="1045656" s="25" customFormat="1" spans="7:21">
      <c r="G1045656" s="30"/>
      <c r="H1045656" s="29"/>
      <c r="J1045656" s="29"/>
      <c r="L1045656" s="30"/>
      <c r="P1045656" s="30"/>
      <c r="Q1045656" s="30"/>
      <c r="R1045656" s="30"/>
      <c r="S1045656" s="30"/>
      <c r="T1045656" s="30"/>
      <c r="U1045656" s="30"/>
    </row>
    <row r="1045657" s="25" customFormat="1" spans="7:21">
      <c r="G1045657" s="30"/>
      <c r="H1045657" s="29"/>
      <c r="J1045657" s="29"/>
      <c r="L1045657" s="30"/>
      <c r="P1045657" s="30"/>
      <c r="Q1045657" s="30"/>
      <c r="R1045657" s="30"/>
      <c r="S1045657" s="30"/>
      <c r="T1045657" s="30"/>
      <c r="U1045657" s="30"/>
    </row>
    <row r="1045658" s="25" customFormat="1" spans="7:21">
      <c r="G1045658" s="30"/>
      <c r="H1045658" s="29"/>
      <c r="J1045658" s="29"/>
      <c r="L1045658" s="30"/>
      <c r="P1045658" s="30"/>
      <c r="Q1045658" s="30"/>
      <c r="R1045658" s="30"/>
      <c r="S1045658" s="30"/>
      <c r="T1045658" s="30"/>
      <c r="U1045658" s="30"/>
    </row>
    <row r="1045659" s="25" customFormat="1" spans="7:21">
      <c r="G1045659" s="30"/>
      <c r="H1045659" s="29"/>
      <c r="J1045659" s="29"/>
      <c r="L1045659" s="30"/>
      <c r="P1045659" s="30"/>
      <c r="Q1045659" s="30"/>
      <c r="R1045659" s="30"/>
      <c r="S1045659" s="30"/>
      <c r="T1045659" s="30"/>
      <c r="U1045659" s="30"/>
    </row>
    <row r="1045660" s="25" customFormat="1" spans="7:21">
      <c r="G1045660" s="30"/>
      <c r="H1045660" s="29"/>
      <c r="J1045660" s="29"/>
      <c r="L1045660" s="30"/>
      <c r="P1045660" s="30"/>
      <c r="Q1045660" s="30"/>
      <c r="R1045660" s="30"/>
      <c r="S1045660" s="30"/>
      <c r="T1045660" s="30"/>
      <c r="U1045660" s="30"/>
    </row>
    <row r="1045661" s="25" customFormat="1" spans="7:21">
      <c r="G1045661" s="30"/>
      <c r="H1045661" s="29"/>
      <c r="J1045661" s="29"/>
      <c r="L1045661" s="30"/>
      <c r="P1045661" s="30"/>
      <c r="Q1045661" s="30"/>
      <c r="R1045661" s="30"/>
      <c r="S1045661" s="30"/>
      <c r="T1045661" s="30"/>
      <c r="U1045661" s="30"/>
    </row>
    <row r="1045662" s="25" customFormat="1" spans="7:21">
      <c r="G1045662" s="30"/>
      <c r="H1045662" s="29"/>
      <c r="J1045662" s="29"/>
      <c r="L1045662" s="30"/>
      <c r="P1045662" s="30"/>
      <c r="Q1045662" s="30"/>
      <c r="R1045662" s="30"/>
      <c r="S1045662" s="30"/>
      <c r="T1045662" s="30"/>
      <c r="U1045662" s="30"/>
    </row>
    <row r="1045663" s="25" customFormat="1" spans="7:21">
      <c r="G1045663" s="30"/>
      <c r="H1045663" s="29"/>
      <c r="J1045663" s="29"/>
      <c r="L1045663" s="30"/>
      <c r="P1045663" s="30"/>
      <c r="Q1045663" s="30"/>
      <c r="R1045663" s="30"/>
      <c r="S1045663" s="30"/>
      <c r="T1045663" s="30"/>
      <c r="U1045663" s="30"/>
    </row>
    <row r="1045664" s="25" customFormat="1" spans="7:21">
      <c r="G1045664" s="30"/>
      <c r="H1045664" s="29"/>
      <c r="J1045664" s="29"/>
      <c r="L1045664" s="30"/>
      <c r="P1045664" s="30"/>
      <c r="Q1045664" s="30"/>
      <c r="R1045664" s="30"/>
      <c r="S1045664" s="30"/>
      <c r="T1045664" s="30"/>
      <c r="U1045664" s="30"/>
    </row>
    <row r="1045665" s="25" customFormat="1" spans="7:21">
      <c r="G1045665" s="30"/>
      <c r="H1045665" s="29"/>
      <c r="J1045665" s="29"/>
      <c r="L1045665" s="30"/>
      <c r="P1045665" s="30"/>
      <c r="Q1045665" s="30"/>
      <c r="R1045665" s="30"/>
      <c r="S1045665" s="30"/>
      <c r="T1045665" s="30"/>
      <c r="U1045665" s="30"/>
    </row>
    <row r="1045666" s="25" customFormat="1" spans="7:21">
      <c r="G1045666" s="30"/>
      <c r="H1045666" s="29"/>
      <c r="J1045666" s="29"/>
      <c r="L1045666" s="30"/>
      <c r="P1045666" s="30"/>
      <c r="Q1045666" s="30"/>
      <c r="R1045666" s="30"/>
      <c r="S1045666" s="30"/>
      <c r="T1045666" s="30"/>
      <c r="U1045666" s="30"/>
    </row>
    <row r="1045667" s="25" customFormat="1" spans="7:21">
      <c r="G1045667" s="30"/>
      <c r="H1045667" s="29"/>
      <c r="J1045667" s="29"/>
      <c r="L1045667" s="30"/>
      <c r="P1045667" s="30"/>
      <c r="Q1045667" s="30"/>
      <c r="R1045667" s="30"/>
      <c r="S1045667" s="30"/>
      <c r="T1045667" s="30"/>
      <c r="U1045667" s="30"/>
    </row>
    <row r="1045668" s="25" customFormat="1" spans="7:21">
      <c r="G1045668" s="30"/>
      <c r="H1045668" s="29"/>
      <c r="J1045668" s="29"/>
      <c r="L1045668" s="30"/>
      <c r="P1045668" s="30"/>
      <c r="Q1045668" s="30"/>
      <c r="R1045668" s="30"/>
      <c r="S1045668" s="30"/>
      <c r="T1045668" s="30"/>
      <c r="U1045668" s="30"/>
    </row>
    <row r="1045669" s="25" customFormat="1" spans="7:21">
      <c r="G1045669" s="30"/>
      <c r="H1045669" s="29"/>
      <c r="J1045669" s="29"/>
      <c r="L1045669" s="30"/>
      <c r="P1045669" s="30"/>
      <c r="Q1045669" s="30"/>
      <c r="R1045669" s="30"/>
      <c r="S1045669" s="30"/>
      <c r="T1045669" s="30"/>
      <c r="U1045669" s="30"/>
    </row>
    <row r="1045670" s="25" customFormat="1" spans="7:21">
      <c r="G1045670" s="30"/>
      <c r="H1045670" s="29"/>
      <c r="J1045670" s="29"/>
      <c r="L1045670" s="30"/>
      <c r="P1045670" s="30"/>
      <c r="Q1045670" s="30"/>
      <c r="R1045670" s="30"/>
      <c r="S1045670" s="30"/>
      <c r="T1045670" s="30"/>
      <c r="U1045670" s="30"/>
    </row>
    <row r="1045671" s="25" customFormat="1" spans="7:21">
      <c r="G1045671" s="30"/>
      <c r="H1045671" s="29"/>
      <c r="J1045671" s="29"/>
      <c r="L1045671" s="30"/>
      <c r="P1045671" s="30"/>
      <c r="Q1045671" s="30"/>
      <c r="R1045671" s="30"/>
      <c r="S1045671" s="30"/>
      <c r="T1045671" s="30"/>
      <c r="U1045671" s="30"/>
    </row>
    <row r="1045672" s="25" customFormat="1" spans="7:21">
      <c r="G1045672" s="30"/>
      <c r="H1045672" s="29"/>
      <c r="J1045672" s="29"/>
      <c r="L1045672" s="30"/>
      <c r="P1045672" s="30"/>
      <c r="Q1045672" s="30"/>
      <c r="R1045672" s="30"/>
      <c r="S1045672" s="30"/>
      <c r="T1045672" s="30"/>
      <c r="U1045672" s="30"/>
    </row>
    <row r="1045673" s="25" customFormat="1" spans="7:21">
      <c r="G1045673" s="30"/>
      <c r="H1045673" s="29"/>
      <c r="J1045673" s="29"/>
      <c r="L1045673" s="30"/>
      <c r="P1045673" s="30"/>
      <c r="Q1045673" s="30"/>
      <c r="R1045673" s="30"/>
      <c r="S1045673" s="30"/>
      <c r="T1045673" s="30"/>
      <c r="U1045673" s="30"/>
    </row>
    <row r="1045674" s="25" customFormat="1" spans="7:21">
      <c r="G1045674" s="30"/>
      <c r="H1045674" s="29"/>
      <c r="J1045674" s="29"/>
      <c r="L1045674" s="30"/>
      <c r="P1045674" s="30"/>
      <c r="Q1045674" s="30"/>
      <c r="R1045674" s="30"/>
      <c r="S1045674" s="30"/>
      <c r="T1045674" s="30"/>
      <c r="U1045674" s="30"/>
    </row>
    <row r="1045675" s="25" customFormat="1" spans="7:21">
      <c r="G1045675" s="30"/>
      <c r="H1045675" s="29"/>
      <c r="J1045675" s="29"/>
      <c r="L1045675" s="30"/>
      <c r="P1045675" s="30"/>
      <c r="Q1045675" s="30"/>
      <c r="R1045675" s="30"/>
      <c r="S1045675" s="30"/>
      <c r="T1045675" s="30"/>
      <c r="U1045675" s="30"/>
    </row>
    <row r="1045676" s="25" customFormat="1" spans="7:21">
      <c r="G1045676" s="30"/>
      <c r="H1045676" s="29"/>
      <c r="J1045676" s="29"/>
      <c r="L1045676" s="30"/>
      <c r="P1045676" s="30"/>
      <c r="Q1045676" s="30"/>
      <c r="R1045676" s="30"/>
      <c r="S1045676" s="30"/>
      <c r="T1045676" s="30"/>
      <c r="U1045676" s="30"/>
    </row>
    <row r="1045677" s="25" customFormat="1" spans="7:21">
      <c r="G1045677" s="30"/>
      <c r="H1045677" s="29"/>
      <c r="J1045677" s="29"/>
      <c r="L1045677" s="30"/>
      <c r="P1045677" s="30"/>
      <c r="Q1045677" s="30"/>
      <c r="R1045677" s="30"/>
      <c r="S1045677" s="30"/>
      <c r="T1045677" s="30"/>
      <c r="U1045677" s="30"/>
    </row>
    <row r="1045678" s="25" customFormat="1" spans="7:21">
      <c r="G1045678" s="30"/>
      <c r="H1045678" s="29"/>
      <c r="J1045678" s="29"/>
      <c r="L1045678" s="30"/>
      <c r="P1045678" s="30"/>
      <c r="Q1045678" s="30"/>
      <c r="R1045678" s="30"/>
      <c r="S1045678" s="30"/>
      <c r="T1045678" s="30"/>
      <c r="U1045678" s="30"/>
    </row>
    <row r="1045679" s="25" customFormat="1" spans="7:21">
      <c r="G1045679" s="30"/>
      <c r="H1045679" s="29"/>
      <c r="J1045679" s="29"/>
      <c r="L1045679" s="30"/>
      <c r="P1045679" s="30"/>
      <c r="Q1045679" s="30"/>
      <c r="R1045679" s="30"/>
      <c r="S1045679" s="30"/>
      <c r="T1045679" s="30"/>
      <c r="U1045679" s="30"/>
    </row>
    <row r="1045680" s="25" customFormat="1" spans="7:21">
      <c r="G1045680" s="30"/>
      <c r="H1045680" s="29"/>
      <c r="J1045680" s="29"/>
      <c r="L1045680" s="30"/>
      <c r="P1045680" s="30"/>
      <c r="Q1045680" s="30"/>
      <c r="R1045680" s="30"/>
      <c r="S1045680" s="30"/>
      <c r="T1045680" s="30"/>
      <c r="U1045680" s="30"/>
    </row>
    <row r="1045681" s="25" customFormat="1" spans="7:21">
      <c r="G1045681" s="30"/>
      <c r="H1045681" s="29"/>
      <c r="J1045681" s="29"/>
      <c r="L1045681" s="30"/>
      <c r="P1045681" s="30"/>
      <c r="Q1045681" s="30"/>
      <c r="R1045681" s="30"/>
      <c r="S1045681" s="30"/>
      <c r="T1045681" s="30"/>
      <c r="U1045681" s="30"/>
    </row>
    <row r="1045682" s="25" customFormat="1" spans="7:21">
      <c r="G1045682" s="30"/>
      <c r="H1045682" s="29"/>
      <c r="J1045682" s="29"/>
      <c r="L1045682" s="30"/>
      <c r="P1045682" s="30"/>
      <c r="Q1045682" s="30"/>
      <c r="R1045682" s="30"/>
      <c r="S1045682" s="30"/>
      <c r="T1045682" s="30"/>
      <c r="U1045682" s="30"/>
    </row>
    <row r="1045683" s="25" customFormat="1" spans="7:21">
      <c r="G1045683" s="30"/>
      <c r="H1045683" s="29"/>
      <c r="J1045683" s="29"/>
      <c r="L1045683" s="30"/>
      <c r="P1045683" s="30"/>
      <c r="Q1045683" s="30"/>
      <c r="R1045683" s="30"/>
      <c r="S1045683" s="30"/>
      <c r="T1045683" s="30"/>
      <c r="U1045683" s="30"/>
    </row>
    <row r="1045684" s="25" customFormat="1" spans="7:21">
      <c r="G1045684" s="30"/>
      <c r="H1045684" s="29"/>
      <c r="J1045684" s="29"/>
      <c r="L1045684" s="30"/>
      <c r="P1045684" s="30"/>
      <c r="Q1045684" s="30"/>
      <c r="R1045684" s="30"/>
      <c r="S1045684" s="30"/>
      <c r="T1045684" s="30"/>
      <c r="U1045684" s="30"/>
    </row>
    <row r="1045685" s="25" customFormat="1" spans="7:21">
      <c r="G1045685" s="30"/>
      <c r="H1045685" s="29"/>
      <c r="J1045685" s="29"/>
      <c r="L1045685" s="30"/>
      <c r="P1045685" s="30"/>
      <c r="Q1045685" s="30"/>
      <c r="R1045685" s="30"/>
      <c r="S1045685" s="30"/>
      <c r="T1045685" s="30"/>
      <c r="U1045685" s="30"/>
    </row>
    <row r="1045686" s="25" customFormat="1" spans="7:21">
      <c r="G1045686" s="30"/>
      <c r="H1045686" s="29"/>
      <c r="J1045686" s="29"/>
      <c r="L1045686" s="30"/>
      <c r="P1045686" s="30"/>
      <c r="Q1045686" s="30"/>
      <c r="R1045686" s="30"/>
      <c r="S1045686" s="30"/>
      <c r="T1045686" s="30"/>
      <c r="U1045686" s="30"/>
    </row>
    <row r="1045687" s="25" customFormat="1" spans="7:21">
      <c r="G1045687" s="30"/>
      <c r="H1045687" s="29"/>
      <c r="J1045687" s="29"/>
      <c r="L1045687" s="30"/>
      <c r="P1045687" s="30"/>
      <c r="Q1045687" s="30"/>
      <c r="R1045687" s="30"/>
      <c r="S1045687" s="30"/>
      <c r="T1045687" s="30"/>
      <c r="U1045687" s="30"/>
    </row>
    <row r="1045688" s="25" customFormat="1" spans="7:21">
      <c r="G1045688" s="30"/>
      <c r="H1045688" s="29"/>
      <c r="J1045688" s="29"/>
      <c r="L1045688" s="30"/>
      <c r="P1045688" s="30"/>
      <c r="Q1045688" s="30"/>
      <c r="R1045688" s="30"/>
      <c r="S1045688" s="30"/>
      <c r="T1045688" s="30"/>
      <c r="U1045688" s="30"/>
    </row>
    <row r="1045689" s="25" customFormat="1" spans="7:21">
      <c r="G1045689" s="30"/>
      <c r="H1045689" s="29"/>
      <c r="J1045689" s="29"/>
      <c r="L1045689" s="30"/>
      <c r="P1045689" s="30"/>
      <c r="Q1045689" s="30"/>
      <c r="R1045689" s="30"/>
      <c r="S1045689" s="30"/>
      <c r="T1045689" s="30"/>
      <c r="U1045689" s="30"/>
    </row>
    <row r="1045690" s="25" customFormat="1" spans="7:21">
      <c r="G1045690" s="30"/>
      <c r="H1045690" s="29"/>
      <c r="J1045690" s="29"/>
      <c r="L1045690" s="30"/>
      <c r="P1045690" s="30"/>
      <c r="Q1045690" s="30"/>
      <c r="R1045690" s="30"/>
      <c r="S1045690" s="30"/>
      <c r="T1045690" s="30"/>
      <c r="U1045690" s="30"/>
    </row>
    <row r="1045691" s="25" customFormat="1" spans="7:21">
      <c r="G1045691" s="30"/>
      <c r="H1045691" s="29"/>
      <c r="J1045691" s="29"/>
      <c r="L1045691" s="30"/>
      <c r="P1045691" s="30"/>
      <c r="Q1045691" s="30"/>
      <c r="R1045691" s="30"/>
      <c r="S1045691" s="30"/>
      <c r="T1045691" s="30"/>
      <c r="U1045691" s="30"/>
    </row>
    <row r="1045692" s="25" customFormat="1" spans="7:21">
      <c r="G1045692" s="30"/>
      <c r="H1045692" s="29"/>
      <c r="J1045692" s="29"/>
      <c r="L1045692" s="30"/>
      <c r="P1045692" s="30"/>
      <c r="Q1045692" s="30"/>
      <c r="R1045692" s="30"/>
      <c r="S1045692" s="30"/>
      <c r="T1045692" s="30"/>
      <c r="U1045692" s="30"/>
    </row>
    <row r="1045693" s="25" customFormat="1" spans="7:21">
      <c r="G1045693" s="30"/>
      <c r="H1045693" s="29"/>
      <c r="J1045693" s="29"/>
      <c r="L1045693" s="30"/>
      <c r="P1045693" s="30"/>
      <c r="Q1045693" s="30"/>
      <c r="R1045693" s="30"/>
      <c r="S1045693" s="30"/>
      <c r="T1045693" s="30"/>
      <c r="U1045693" s="30"/>
    </row>
    <row r="1045694" s="25" customFormat="1" spans="7:21">
      <c r="G1045694" s="30"/>
      <c r="H1045694" s="29"/>
      <c r="J1045694" s="29"/>
      <c r="L1045694" s="30"/>
      <c r="P1045694" s="30"/>
      <c r="Q1045694" s="30"/>
      <c r="R1045694" s="30"/>
      <c r="S1045694" s="30"/>
      <c r="T1045694" s="30"/>
      <c r="U1045694" s="30"/>
    </row>
    <row r="1045695" s="25" customFormat="1" spans="7:21">
      <c r="G1045695" s="30"/>
      <c r="H1045695" s="29"/>
      <c r="J1045695" s="29"/>
      <c r="L1045695" s="30"/>
      <c r="P1045695" s="30"/>
      <c r="Q1045695" s="30"/>
      <c r="R1045695" s="30"/>
      <c r="S1045695" s="30"/>
      <c r="T1045695" s="30"/>
      <c r="U1045695" s="30"/>
    </row>
    <row r="1045696" s="25" customFormat="1" spans="7:21">
      <c r="G1045696" s="30"/>
      <c r="H1045696" s="29"/>
      <c r="J1045696" s="29"/>
      <c r="L1045696" s="30"/>
      <c r="P1045696" s="30"/>
      <c r="Q1045696" s="30"/>
      <c r="R1045696" s="30"/>
      <c r="S1045696" s="30"/>
      <c r="T1045696" s="30"/>
      <c r="U1045696" s="30"/>
    </row>
    <row r="1045697" s="25" customFormat="1" spans="7:21">
      <c r="G1045697" s="30"/>
      <c r="H1045697" s="29"/>
      <c r="J1045697" s="29"/>
      <c r="L1045697" s="30"/>
      <c r="P1045697" s="30"/>
      <c r="Q1045697" s="30"/>
      <c r="R1045697" s="30"/>
      <c r="S1045697" s="30"/>
      <c r="T1045697" s="30"/>
      <c r="U1045697" s="30"/>
    </row>
    <row r="1045698" s="25" customFormat="1" spans="7:21">
      <c r="G1045698" s="30"/>
      <c r="H1045698" s="29"/>
      <c r="J1045698" s="29"/>
      <c r="L1045698" s="30"/>
      <c r="P1045698" s="30"/>
      <c r="Q1045698" s="30"/>
      <c r="R1045698" s="30"/>
      <c r="S1045698" s="30"/>
      <c r="T1045698" s="30"/>
      <c r="U1045698" s="30"/>
    </row>
    <row r="1045699" s="25" customFormat="1" spans="7:21">
      <c r="G1045699" s="30"/>
      <c r="H1045699" s="29"/>
      <c r="J1045699" s="29"/>
      <c r="L1045699" s="30"/>
      <c r="P1045699" s="30"/>
      <c r="Q1045699" s="30"/>
      <c r="R1045699" s="30"/>
      <c r="S1045699" s="30"/>
      <c r="T1045699" s="30"/>
      <c r="U1045699" s="30"/>
    </row>
    <row r="1045700" s="25" customFormat="1" spans="7:21">
      <c r="G1045700" s="30"/>
      <c r="H1045700" s="29"/>
      <c r="J1045700" s="29"/>
      <c r="L1045700" s="30"/>
      <c r="P1045700" s="30"/>
      <c r="Q1045700" s="30"/>
      <c r="R1045700" s="30"/>
      <c r="S1045700" s="30"/>
      <c r="T1045700" s="30"/>
      <c r="U1045700" s="30"/>
    </row>
    <row r="1045701" s="25" customFormat="1" spans="7:21">
      <c r="G1045701" s="30"/>
      <c r="H1045701" s="29"/>
      <c r="J1045701" s="29"/>
      <c r="L1045701" s="30"/>
      <c r="P1045701" s="30"/>
      <c r="Q1045701" s="30"/>
      <c r="R1045701" s="30"/>
      <c r="S1045701" s="30"/>
      <c r="T1045701" s="30"/>
      <c r="U1045701" s="30"/>
    </row>
    <row r="1045702" s="25" customFormat="1" spans="7:21">
      <c r="G1045702" s="30"/>
      <c r="H1045702" s="29"/>
      <c r="J1045702" s="29"/>
      <c r="L1045702" s="30"/>
      <c r="P1045702" s="30"/>
      <c r="Q1045702" s="30"/>
      <c r="R1045702" s="30"/>
      <c r="S1045702" s="30"/>
      <c r="T1045702" s="30"/>
      <c r="U1045702" s="30"/>
    </row>
    <row r="1045703" s="25" customFormat="1" spans="7:21">
      <c r="G1045703" s="30"/>
      <c r="H1045703" s="29"/>
      <c r="J1045703" s="29"/>
      <c r="L1045703" s="30"/>
      <c r="P1045703" s="30"/>
      <c r="Q1045703" s="30"/>
      <c r="R1045703" s="30"/>
      <c r="S1045703" s="30"/>
      <c r="T1045703" s="30"/>
      <c r="U1045703" s="30"/>
    </row>
    <row r="1045704" s="25" customFormat="1" spans="7:21">
      <c r="G1045704" s="30"/>
      <c r="H1045704" s="29"/>
      <c r="J1045704" s="29"/>
      <c r="L1045704" s="30"/>
      <c r="P1045704" s="30"/>
      <c r="Q1045704" s="30"/>
      <c r="R1045704" s="30"/>
      <c r="S1045704" s="30"/>
      <c r="T1045704" s="30"/>
      <c r="U1045704" s="30"/>
    </row>
    <row r="1045705" s="25" customFormat="1" spans="7:21">
      <c r="G1045705" s="30"/>
      <c r="H1045705" s="29"/>
      <c r="J1045705" s="29"/>
      <c r="L1045705" s="30"/>
      <c r="P1045705" s="30"/>
      <c r="Q1045705" s="30"/>
      <c r="R1045705" s="30"/>
      <c r="S1045705" s="30"/>
      <c r="T1045705" s="30"/>
      <c r="U1045705" s="30"/>
    </row>
    <row r="1045706" s="25" customFormat="1" spans="7:21">
      <c r="G1045706" s="30"/>
      <c r="H1045706" s="29"/>
      <c r="J1045706" s="29"/>
      <c r="L1045706" s="30"/>
      <c r="P1045706" s="30"/>
      <c r="Q1045706" s="30"/>
      <c r="R1045706" s="30"/>
      <c r="S1045706" s="30"/>
      <c r="T1045706" s="30"/>
      <c r="U1045706" s="30"/>
    </row>
    <row r="1045707" s="25" customFormat="1" spans="7:21">
      <c r="G1045707" s="30"/>
      <c r="H1045707" s="29"/>
      <c r="J1045707" s="29"/>
      <c r="L1045707" s="30"/>
      <c r="P1045707" s="30"/>
      <c r="Q1045707" s="30"/>
      <c r="R1045707" s="30"/>
      <c r="S1045707" s="30"/>
      <c r="T1045707" s="30"/>
      <c r="U1045707" s="30"/>
    </row>
    <row r="1045708" s="25" customFormat="1" spans="7:21">
      <c r="G1045708" s="30"/>
      <c r="H1045708" s="29"/>
      <c r="J1045708" s="29"/>
      <c r="L1045708" s="30"/>
      <c r="P1045708" s="30"/>
      <c r="Q1045708" s="30"/>
      <c r="R1045708" s="30"/>
      <c r="S1045708" s="30"/>
      <c r="T1045708" s="30"/>
      <c r="U1045708" s="30"/>
    </row>
    <row r="1045709" s="25" customFormat="1" spans="7:21">
      <c r="G1045709" s="30"/>
      <c r="H1045709" s="29"/>
      <c r="J1045709" s="29"/>
      <c r="L1045709" s="30"/>
      <c r="P1045709" s="30"/>
      <c r="Q1045709" s="30"/>
      <c r="R1045709" s="30"/>
      <c r="S1045709" s="30"/>
      <c r="T1045709" s="30"/>
      <c r="U1045709" s="30"/>
    </row>
    <row r="1045710" s="25" customFormat="1" spans="7:21">
      <c r="G1045710" s="30"/>
      <c r="H1045710" s="29"/>
      <c r="J1045710" s="29"/>
      <c r="L1045710" s="30"/>
      <c r="P1045710" s="30"/>
      <c r="Q1045710" s="30"/>
      <c r="R1045710" s="30"/>
      <c r="S1045710" s="30"/>
      <c r="T1045710" s="30"/>
      <c r="U1045710" s="30"/>
    </row>
    <row r="1045711" s="25" customFormat="1" spans="7:21">
      <c r="G1045711" s="30"/>
      <c r="H1045711" s="29"/>
      <c r="J1045711" s="29"/>
      <c r="L1045711" s="30"/>
      <c r="P1045711" s="30"/>
      <c r="Q1045711" s="30"/>
      <c r="R1045711" s="30"/>
      <c r="S1045711" s="30"/>
      <c r="T1045711" s="30"/>
      <c r="U1045711" s="30"/>
    </row>
    <row r="1045712" s="25" customFormat="1" spans="7:21">
      <c r="G1045712" s="30"/>
      <c r="H1045712" s="29"/>
      <c r="J1045712" s="29"/>
      <c r="L1045712" s="30"/>
      <c r="P1045712" s="30"/>
      <c r="Q1045712" s="30"/>
      <c r="R1045712" s="30"/>
      <c r="S1045712" s="30"/>
      <c r="T1045712" s="30"/>
      <c r="U1045712" s="30"/>
    </row>
    <row r="1045713" s="25" customFormat="1" spans="7:21">
      <c r="G1045713" s="30"/>
      <c r="H1045713" s="29"/>
      <c r="J1045713" s="29"/>
      <c r="L1045713" s="30"/>
      <c r="P1045713" s="30"/>
      <c r="Q1045713" s="30"/>
      <c r="R1045713" s="30"/>
      <c r="S1045713" s="30"/>
      <c r="T1045713" s="30"/>
      <c r="U1045713" s="30"/>
    </row>
    <row r="1045714" s="25" customFormat="1" spans="7:21">
      <c r="G1045714" s="30"/>
      <c r="H1045714" s="29"/>
      <c r="J1045714" s="29"/>
      <c r="L1045714" s="30"/>
      <c r="P1045714" s="30"/>
      <c r="Q1045714" s="30"/>
      <c r="R1045714" s="30"/>
      <c r="S1045714" s="30"/>
      <c r="T1045714" s="30"/>
      <c r="U1045714" s="30"/>
    </row>
    <row r="1045715" s="25" customFormat="1" spans="7:21">
      <c r="G1045715" s="30"/>
      <c r="H1045715" s="29"/>
      <c r="J1045715" s="29"/>
      <c r="L1045715" s="30"/>
      <c r="P1045715" s="30"/>
      <c r="Q1045715" s="30"/>
      <c r="R1045715" s="30"/>
      <c r="S1045715" s="30"/>
      <c r="T1045715" s="30"/>
      <c r="U1045715" s="30"/>
    </row>
    <row r="1045716" s="25" customFormat="1" spans="7:21">
      <c r="G1045716" s="30"/>
      <c r="H1045716" s="29"/>
      <c r="J1045716" s="29"/>
      <c r="L1045716" s="30"/>
      <c r="P1045716" s="30"/>
      <c r="Q1045716" s="30"/>
      <c r="R1045716" s="30"/>
      <c r="S1045716" s="30"/>
      <c r="T1045716" s="30"/>
      <c r="U1045716" s="30"/>
    </row>
    <row r="1045717" s="25" customFormat="1" spans="7:21">
      <c r="G1045717" s="30"/>
      <c r="H1045717" s="29"/>
      <c r="J1045717" s="29"/>
      <c r="L1045717" s="30"/>
      <c r="P1045717" s="30"/>
      <c r="Q1045717" s="30"/>
      <c r="R1045717" s="30"/>
      <c r="S1045717" s="30"/>
      <c r="T1045717" s="30"/>
      <c r="U1045717" s="30"/>
    </row>
    <row r="1045718" s="25" customFormat="1" spans="7:21">
      <c r="G1045718" s="30"/>
      <c r="H1045718" s="29"/>
      <c r="J1045718" s="29"/>
      <c r="L1045718" s="30"/>
      <c r="P1045718" s="30"/>
      <c r="Q1045718" s="30"/>
      <c r="R1045718" s="30"/>
      <c r="S1045718" s="30"/>
      <c r="T1045718" s="30"/>
      <c r="U1045718" s="30"/>
    </row>
    <row r="1045719" s="25" customFormat="1" spans="7:21">
      <c r="G1045719" s="30"/>
      <c r="H1045719" s="29"/>
      <c r="J1045719" s="29"/>
      <c r="L1045719" s="30"/>
      <c r="P1045719" s="30"/>
      <c r="Q1045719" s="30"/>
      <c r="R1045719" s="30"/>
      <c r="S1045719" s="30"/>
      <c r="T1045719" s="30"/>
      <c r="U1045719" s="30"/>
    </row>
    <row r="1045720" s="25" customFormat="1" spans="7:21">
      <c r="G1045720" s="30"/>
      <c r="H1045720" s="29"/>
      <c r="J1045720" s="29"/>
      <c r="L1045720" s="30"/>
      <c r="P1045720" s="30"/>
      <c r="Q1045720" s="30"/>
      <c r="R1045720" s="30"/>
      <c r="S1045720" s="30"/>
      <c r="T1045720" s="30"/>
      <c r="U1045720" s="30"/>
    </row>
    <row r="1045721" s="25" customFormat="1" spans="7:21">
      <c r="G1045721" s="30"/>
      <c r="H1045721" s="29"/>
      <c r="J1045721" s="29"/>
      <c r="L1045721" s="30"/>
      <c r="P1045721" s="30"/>
      <c r="Q1045721" s="30"/>
      <c r="R1045721" s="30"/>
      <c r="S1045721" s="30"/>
      <c r="T1045721" s="30"/>
      <c r="U1045721" s="30"/>
    </row>
    <row r="1045722" s="25" customFormat="1" spans="7:21">
      <c r="G1045722" s="30"/>
      <c r="H1045722" s="29"/>
      <c r="J1045722" s="29"/>
      <c r="L1045722" s="30"/>
      <c r="P1045722" s="30"/>
      <c r="Q1045722" s="30"/>
      <c r="R1045722" s="30"/>
      <c r="S1045722" s="30"/>
      <c r="T1045722" s="30"/>
      <c r="U1045722" s="30"/>
    </row>
    <row r="1045723" s="25" customFormat="1" spans="7:21">
      <c r="G1045723" s="30"/>
      <c r="H1045723" s="29"/>
      <c r="J1045723" s="29"/>
      <c r="L1045723" s="30"/>
      <c r="P1045723" s="30"/>
      <c r="Q1045723" s="30"/>
      <c r="R1045723" s="30"/>
      <c r="S1045723" s="30"/>
      <c r="T1045723" s="30"/>
      <c r="U1045723" s="30"/>
    </row>
    <row r="1045724" s="25" customFormat="1" spans="7:21">
      <c r="G1045724" s="30"/>
      <c r="H1045724" s="29"/>
      <c r="J1045724" s="29"/>
      <c r="L1045724" s="30"/>
      <c r="P1045724" s="30"/>
      <c r="Q1045724" s="30"/>
      <c r="R1045724" s="30"/>
      <c r="S1045724" s="30"/>
      <c r="T1045724" s="30"/>
      <c r="U1045724" s="30"/>
    </row>
    <row r="1045725" s="25" customFormat="1" spans="7:21">
      <c r="G1045725" s="30"/>
      <c r="H1045725" s="29"/>
      <c r="J1045725" s="29"/>
      <c r="L1045725" s="30"/>
      <c r="P1045725" s="30"/>
      <c r="Q1045725" s="30"/>
      <c r="R1045725" s="30"/>
      <c r="S1045725" s="30"/>
      <c r="T1045725" s="30"/>
      <c r="U1045725" s="30"/>
    </row>
    <row r="1045726" s="25" customFormat="1" spans="7:21">
      <c r="G1045726" s="30"/>
      <c r="H1045726" s="29"/>
      <c r="J1045726" s="29"/>
      <c r="L1045726" s="30"/>
      <c r="P1045726" s="30"/>
      <c r="Q1045726" s="30"/>
      <c r="R1045726" s="30"/>
      <c r="S1045726" s="30"/>
      <c r="T1045726" s="30"/>
      <c r="U1045726" s="30"/>
    </row>
    <row r="1045727" s="25" customFormat="1" spans="7:21">
      <c r="G1045727" s="30"/>
      <c r="H1045727" s="29"/>
      <c r="J1045727" s="29"/>
      <c r="L1045727" s="30"/>
      <c r="P1045727" s="30"/>
      <c r="Q1045727" s="30"/>
      <c r="R1045727" s="30"/>
      <c r="S1045727" s="30"/>
      <c r="T1045727" s="30"/>
      <c r="U1045727" s="30"/>
    </row>
    <row r="1045728" s="25" customFormat="1" spans="7:21">
      <c r="G1045728" s="30"/>
      <c r="H1045728" s="29"/>
      <c r="J1045728" s="29"/>
      <c r="L1045728" s="30"/>
      <c r="P1045728" s="30"/>
      <c r="Q1045728" s="30"/>
      <c r="R1045728" s="30"/>
      <c r="S1045728" s="30"/>
      <c r="T1045728" s="30"/>
      <c r="U1045728" s="30"/>
    </row>
    <row r="1045729" s="25" customFormat="1" spans="7:21">
      <c r="G1045729" s="30"/>
      <c r="H1045729" s="29"/>
      <c r="J1045729" s="29"/>
      <c r="L1045729" s="30"/>
      <c r="P1045729" s="30"/>
      <c r="Q1045729" s="30"/>
      <c r="R1045729" s="30"/>
      <c r="S1045729" s="30"/>
      <c r="T1045729" s="30"/>
      <c r="U1045729" s="30"/>
    </row>
    <row r="1045730" s="25" customFormat="1" spans="7:21">
      <c r="G1045730" s="30"/>
      <c r="H1045730" s="29"/>
      <c r="J1045730" s="29"/>
      <c r="L1045730" s="30"/>
      <c r="P1045730" s="30"/>
      <c r="Q1045730" s="30"/>
      <c r="R1045730" s="30"/>
      <c r="S1045730" s="30"/>
      <c r="T1045730" s="30"/>
      <c r="U1045730" s="30"/>
    </row>
    <row r="1045731" s="25" customFormat="1" spans="7:21">
      <c r="G1045731" s="30"/>
      <c r="H1045731" s="29"/>
      <c r="J1045731" s="29"/>
      <c r="L1045731" s="30"/>
      <c r="P1045731" s="30"/>
      <c r="Q1045731" s="30"/>
      <c r="R1045731" s="30"/>
      <c r="S1045731" s="30"/>
      <c r="T1045731" s="30"/>
      <c r="U1045731" s="30"/>
    </row>
    <row r="1045732" s="25" customFormat="1" spans="7:21">
      <c r="G1045732" s="30"/>
      <c r="H1045732" s="29"/>
      <c r="J1045732" s="29"/>
      <c r="L1045732" s="30"/>
      <c r="P1045732" s="30"/>
      <c r="Q1045732" s="30"/>
      <c r="R1045732" s="30"/>
      <c r="S1045732" s="30"/>
      <c r="T1045732" s="30"/>
      <c r="U1045732" s="30"/>
    </row>
    <row r="1045733" s="25" customFormat="1" spans="7:21">
      <c r="G1045733" s="30"/>
      <c r="H1045733" s="29"/>
      <c r="J1045733" s="29"/>
      <c r="L1045733" s="30"/>
      <c r="P1045733" s="30"/>
      <c r="Q1045733" s="30"/>
      <c r="R1045733" s="30"/>
      <c r="S1045733" s="30"/>
      <c r="T1045733" s="30"/>
      <c r="U1045733" s="30"/>
    </row>
    <row r="1045734" s="25" customFormat="1" spans="7:21">
      <c r="G1045734" s="30"/>
      <c r="H1045734" s="29"/>
      <c r="J1045734" s="29"/>
      <c r="L1045734" s="30"/>
      <c r="P1045734" s="30"/>
      <c r="Q1045734" s="30"/>
      <c r="R1045734" s="30"/>
      <c r="S1045734" s="30"/>
      <c r="T1045734" s="30"/>
      <c r="U1045734" s="30"/>
    </row>
    <row r="1045735" s="25" customFormat="1" spans="7:21">
      <c r="G1045735" s="30"/>
      <c r="H1045735" s="29"/>
      <c r="J1045735" s="29"/>
      <c r="L1045735" s="30"/>
      <c r="P1045735" s="30"/>
      <c r="Q1045735" s="30"/>
      <c r="R1045735" s="30"/>
      <c r="S1045735" s="30"/>
      <c r="T1045735" s="30"/>
      <c r="U1045735" s="30"/>
    </row>
    <row r="1045736" s="25" customFormat="1" spans="7:21">
      <c r="G1045736" s="30"/>
      <c r="H1045736" s="29"/>
      <c r="J1045736" s="29"/>
      <c r="L1045736" s="30"/>
      <c r="P1045736" s="30"/>
      <c r="Q1045736" s="30"/>
      <c r="R1045736" s="30"/>
      <c r="S1045736" s="30"/>
      <c r="T1045736" s="30"/>
      <c r="U1045736" s="30"/>
    </row>
    <row r="1045737" s="25" customFormat="1" spans="7:21">
      <c r="G1045737" s="30"/>
      <c r="H1045737" s="29"/>
      <c r="J1045737" s="29"/>
      <c r="L1045737" s="30"/>
      <c r="P1045737" s="30"/>
      <c r="Q1045737" s="30"/>
      <c r="R1045737" s="30"/>
      <c r="S1045737" s="30"/>
      <c r="T1045737" s="30"/>
      <c r="U1045737" s="30"/>
    </row>
    <row r="1045738" s="25" customFormat="1" spans="7:21">
      <c r="G1045738" s="30"/>
      <c r="H1045738" s="29"/>
      <c r="J1045738" s="29"/>
      <c r="L1045738" s="30"/>
      <c r="P1045738" s="30"/>
      <c r="Q1045738" s="30"/>
      <c r="R1045738" s="30"/>
      <c r="S1045738" s="30"/>
      <c r="T1045738" s="30"/>
      <c r="U1045738" s="30"/>
    </row>
    <row r="1045739" s="25" customFormat="1" spans="7:21">
      <c r="G1045739" s="30"/>
      <c r="H1045739" s="29"/>
      <c r="J1045739" s="29"/>
      <c r="L1045739" s="30"/>
      <c r="P1045739" s="30"/>
      <c r="Q1045739" s="30"/>
      <c r="R1045739" s="30"/>
      <c r="S1045739" s="30"/>
      <c r="T1045739" s="30"/>
      <c r="U1045739" s="30"/>
    </row>
    <row r="1045740" s="25" customFormat="1" spans="7:21">
      <c r="G1045740" s="30"/>
      <c r="H1045740" s="29"/>
      <c r="J1045740" s="29"/>
      <c r="L1045740" s="30"/>
      <c r="P1045740" s="30"/>
      <c r="Q1045740" s="30"/>
      <c r="R1045740" s="30"/>
      <c r="S1045740" s="30"/>
      <c r="T1045740" s="30"/>
      <c r="U1045740" s="30"/>
    </row>
    <row r="1045741" s="25" customFormat="1" spans="7:21">
      <c r="G1045741" s="30"/>
      <c r="H1045741" s="29"/>
      <c r="J1045741" s="29"/>
      <c r="L1045741" s="30"/>
      <c r="P1045741" s="30"/>
      <c r="Q1045741" s="30"/>
      <c r="R1045741" s="30"/>
      <c r="S1045741" s="30"/>
      <c r="T1045741" s="30"/>
      <c r="U1045741" s="30"/>
    </row>
    <row r="1045742" s="25" customFormat="1" spans="7:21">
      <c r="G1045742" s="30"/>
      <c r="H1045742" s="29"/>
      <c r="J1045742" s="29"/>
      <c r="L1045742" s="30"/>
      <c r="P1045742" s="30"/>
      <c r="Q1045742" s="30"/>
      <c r="R1045742" s="30"/>
      <c r="S1045742" s="30"/>
      <c r="T1045742" s="30"/>
      <c r="U1045742" s="30"/>
    </row>
    <row r="1045743" s="25" customFormat="1" spans="7:21">
      <c r="G1045743" s="30"/>
      <c r="H1045743" s="29"/>
      <c r="J1045743" s="29"/>
      <c r="L1045743" s="30"/>
      <c r="P1045743" s="30"/>
      <c r="Q1045743" s="30"/>
      <c r="R1045743" s="30"/>
      <c r="S1045743" s="30"/>
      <c r="T1045743" s="30"/>
      <c r="U1045743" s="30"/>
    </row>
    <row r="1045744" s="25" customFormat="1" spans="7:21">
      <c r="G1045744" s="30"/>
      <c r="H1045744" s="29"/>
      <c r="J1045744" s="29"/>
      <c r="L1045744" s="30"/>
      <c r="P1045744" s="30"/>
      <c r="Q1045744" s="30"/>
      <c r="R1045744" s="30"/>
      <c r="S1045744" s="30"/>
      <c r="T1045744" s="30"/>
      <c r="U1045744" s="30"/>
    </row>
    <row r="1045745" s="25" customFormat="1" spans="7:21">
      <c r="G1045745" s="30"/>
      <c r="H1045745" s="29"/>
      <c r="J1045745" s="29"/>
      <c r="L1045745" s="30"/>
      <c r="P1045745" s="30"/>
      <c r="Q1045745" s="30"/>
      <c r="R1045745" s="30"/>
      <c r="S1045745" s="30"/>
      <c r="T1045745" s="30"/>
      <c r="U1045745" s="30"/>
    </row>
    <row r="1045746" s="25" customFormat="1" spans="7:21">
      <c r="G1045746" s="30"/>
      <c r="H1045746" s="29"/>
      <c r="J1045746" s="29"/>
      <c r="L1045746" s="30"/>
      <c r="P1045746" s="30"/>
      <c r="Q1045746" s="30"/>
      <c r="R1045746" s="30"/>
      <c r="S1045746" s="30"/>
      <c r="T1045746" s="30"/>
      <c r="U1045746" s="30"/>
    </row>
    <row r="1045747" s="25" customFormat="1" spans="7:21">
      <c r="G1045747" s="30"/>
      <c r="H1045747" s="29"/>
      <c r="J1045747" s="29"/>
      <c r="L1045747" s="30"/>
      <c r="P1045747" s="30"/>
      <c r="Q1045747" s="30"/>
      <c r="R1045747" s="30"/>
      <c r="S1045747" s="30"/>
      <c r="T1045747" s="30"/>
      <c r="U1045747" s="30"/>
    </row>
    <row r="1045748" s="25" customFormat="1" spans="7:21">
      <c r="G1045748" s="30"/>
      <c r="H1045748" s="29"/>
      <c r="J1045748" s="29"/>
      <c r="L1045748" s="30"/>
      <c r="P1045748" s="30"/>
      <c r="Q1045748" s="30"/>
      <c r="R1045748" s="30"/>
      <c r="S1045748" s="30"/>
      <c r="T1045748" s="30"/>
      <c r="U1045748" s="30"/>
    </row>
    <row r="1045749" s="25" customFormat="1" spans="7:21">
      <c r="G1045749" s="30"/>
      <c r="H1045749" s="29"/>
      <c r="J1045749" s="29"/>
      <c r="L1045749" s="30"/>
      <c r="P1045749" s="30"/>
      <c r="Q1045749" s="30"/>
      <c r="R1045749" s="30"/>
      <c r="S1045749" s="30"/>
      <c r="T1045749" s="30"/>
      <c r="U1045749" s="30"/>
    </row>
    <row r="1045750" s="25" customFormat="1" spans="7:21">
      <c r="G1045750" s="30"/>
      <c r="H1045750" s="29"/>
      <c r="J1045750" s="29"/>
      <c r="L1045750" s="30"/>
      <c r="P1045750" s="30"/>
      <c r="Q1045750" s="30"/>
      <c r="R1045750" s="30"/>
      <c r="S1045750" s="30"/>
      <c r="T1045750" s="30"/>
      <c r="U1045750" s="30"/>
    </row>
    <row r="1045751" s="25" customFormat="1" spans="7:21">
      <c r="G1045751" s="30"/>
      <c r="H1045751" s="29"/>
      <c r="J1045751" s="29"/>
      <c r="L1045751" s="30"/>
      <c r="P1045751" s="30"/>
      <c r="Q1045751" s="30"/>
      <c r="R1045751" s="30"/>
      <c r="S1045751" s="30"/>
      <c r="T1045751" s="30"/>
      <c r="U1045751" s="30"/>
    </row>
    <row r="1045752" s="25" customFormat="1" spans="7:21">
      <c r="G1045752" s="30"/>
      <c r="H1045752" s="29"/>
      <c r="J1045752" s="29"/>
      <c r="L1045752" s="30"/>
      <c r="P1045752" s="30"/>
      <c r="Q1045752" s="30"/>
      <c r="R1045752" s="30"/>
      <c r="S1045752" s="30"/>
      <c r="T1045752" s="30"/>
      <c r="U1045752" s="30"/>
    </row>
    <row r="1045753" s="25" customFormat="1" spans="7:21">
      <c r="G1045753" s="30"/>
      <c r="H1045753" s="29"/>
      <c r="J1045753" s="29"/>
      <c r="L1045753" s="30"/>
      <c r="P1045753" s="30"/>
      <c r="Q1045753" s="30"/>
      <c r="R1045753" s="30"/>
      <c r="S1045753" s="30"/>
      <c r="T1045753" s="30"/>
      <c r="U1045753" s="30"/>
    </row>
    <row r="1045754" s="25" customFormat="1" spans="7:21">
      <c r="G1045754" s="30"/>
      <c r="H1045754" s="29"/>
      <c r="J1045754" s="29"/>
      <c r="L1045754" s="30"/>
      <c r="P1045754" s="30"/>
      <c r="Q1045754" s="30"/>
      <c r="R1045754" s="30"/>
      <c r="S1045754" s="30"/>
      <c r="T1045754" s="30"/>
      <c r="U1045754" s="30"/>
    </row>
    <row r="1045755" s="25" customFormat="1" spans="7:21">
      <c r="G1045755" s="30"/>
      <c r="H1045755" s="29"/>
      <c r="J1045755" s="29"/>
      <c r="L1045755" s="30"/>
      <c r="P1045755" s="30"/>
      <c r="Q1045755" s="30"/>
      <c r="R1045755" s="30"/>
      <c r="S1045755" s="30"/>
      <c r="T1045755" s="30"/>
      <c r="U1045755" s="30"/>
    </row>
    <row r="1045756" s="25" customFormat="1" spans="7:21">
      <c r="G1045756" s="30"/>
      <c r="H1045756" s="29"/>
      <c r="J1045756" s="29"/>
      <c r="L1045756" s="30"/>
      <c r="P1045756" s="30"/>
      <c r="Q1045756" s="30"/>
      <c r="R1045756" s="30"/>
      <c r="S1045756" s="30"/>
      <c r="T1045756" s="30"/>
      <c r="U1045756" s="30"/>
    </row>
    <row r="1045757" s="25" customFormat="1" spans="7:21">
      <c r="G1045757" s="30"/>
      <c r="H1045757" s="29"/>
      <c r="J1045757" s="29"/>
      <c r="L1045757" s="30"/>
      <c r="P1045757" s="30"/>
      <c r="Q1045757" s="30"/>
      <c r="R1045757" s="30"/>
      <c r="S1045757" s="30"/>
      <c r="T1045757" s="30"/>
      <c r="U1045757" s="30"/>
    </row>
    <row r="1045758" s="25" customFormat="1" spans="7:21">
      <c r="G1045758" s="30"/>
      <c r="H1045758" s="29"/>
      <c r="J1045758" s="29"/>
      <c r="L1045758" s="30"/>
      <c r="P1045758" s="30"/>
      <c r="Q1045758" s="30"/>
      <c r="R1045758" s="30"/>
      <c r="S1045758" s="30"/>
      <c r="T1045758" s="30"/>
      <c r="U1045758" s="30"/>
    </row>
    <row r="1045759" s="25" customFormat="1" spans="7:21">
      <c r="G1045759" s="30"/>
      <c r="H1045759" s="29"/>
      <c r="J1045759" s="29"/>
      <c r="L1045759" s="30"/>
      <c r="P1045759" s="30"/>
      <c r="Q1045759" s="30"/>
      <c r="R1045759" s="30"/>
      <c r="S1045759" s="30"/>
      <c r="T1045759" s="30"/>
      <c r="U1045759" s="30"/>
    </row>
    <row r="1045760" s="25" customFormat="1" spans="7:21">
      <c r="G1045760" s="30"/>
      <c r="H1045760" s="29"/>
      <c r="J1045760" s="29"/>
      <c r="L1045760" s="30"/>
      <c r="P1045760" s="30"/>
      <c r="Q1045760" s="30"/>
      <c r="R1045760" s="30"/>
      <c r="S1045760" s="30"/>
      <c r="T1045760" s="30"/>
      <c r="U1045760" s="30"/>
    </row>
    <row r="1045761" s="25" customFormat="1" spans="7:21">
      <c r="G1045761" s="30"/>
      <c r="H1045761" s="29"/>
      <c r="J1045761" s="29"/>
      <c r="L1045761" s="30"/>
      <c r="P1045761" s="30"/>
      <c r="Q1045761" s="30"/>
      <c r="R1045761" s="30"/>
      <c r="S1045761" s="30"/>
      <c r="T1045761" s="30"/>
      <c r="U1045761" s="30"/>
    </row>
    <row r="1045762" s="25" customFormat="1" spans="7:21">
      <c r="G1045762" s="30"/>
      <c r="H1045762" s="29"/>
      <c r="J1045762" s="29"/>
      <c r="L1045762" s="30"/>
      <c r="P1045762" s="30"/>
      <c r="Q1045762" s="30"/>
      <c r="R1045762" s="30"/>
      <c r="S1045762" s="30"/>
      <c r="T1045762" s="30"/>
      <c r="U1045762" s="30"/>
    </row>
    <row r="1045763" s="25" customFormat="1" spans="7:21">
      <c r="G1045763" s="30"/>
      <c r="H1045763" s="29"/>
      <c r="J1045763" s="29"/>
      <c r="L1045763" s="30"/>
      <c r="P1045763" s="30"/>
      <c r="Q1045763" s="30"/>
      <c r="R1045763" s="30"/>
      <c r="S1045763" s="30"/>
      <c r="T1045763" s="30"/>
      <c r="U1045763" s="30"/>
    </row>
    <row r="1045764" s="25" customFormat="1" spans="7:21">
      <c r="G1045764" s="30"/>
      <c r="H1045764" s="29"/>
      <c r="J1045764" s="29"/>
      <c r="L1045764" s="30"/>
      <c r="P1045764" s="30"/>
      <c r="Q1045764" s="30"/>
      <c r="R1045764" s="30"/>
      <c r="S1045764" s="30"/>
      <c r="T1045764" s="30"/>
      <c r="U1045764" s="30"/>
    </row>
    <row r="1045765" s="25" customFormat="1" spans="7:21">
      <c r="G1045765" s="30"/>
      <c r="H1045765" s="29"/>
      <c r="J1045765" s="29"/>
      <c r="L1045765" s="30"/>
      <c r="P1045765" s="30"/>
      <c r="Q1045765" s="30"/>
      <c r="R1045765" s="30"/>
      <c r="S1045765" s="30"/>
      <c r="T1045765" s="30"/>
      <c r="U1045765" s="30"/>
    </row>
    <row r="1045766" s="25" customFormat="1" spans="7:21">
      <c r="G1045766" s="30"/>
      <c r="H1045766" s="29"/>
      <c r="J1045766" s="29"/>
      <c r="L1045766" s="30"/>
      <c r="P1045766" s="30"/>
      <c r="Q1045766" s="30"/>
      <c r="R1045766" s="30"/>
      <c r="S1045766" s="30"/>
      <c r="T1045766" s="30"/>
      <c r="U1045766" s="30"/>
    </row>
    <row r="1045767" s="25" customFormat="1" spans="7:21">
      <c r="G1045767" s="30"/>
      <c r="H1045767" s="29"/>
      <c r="J1045767" s="29"/>
      <c r="L1045767" s="30"/>
      <c r="P1045767" s="30"/>
      <c r="Q1045767" s="30"/>
      <c r="R1045767" s="30"/>
      <c r="S1045767" s="30"/>
      <c r="T1045767" s="30"/>
      <c r="U1045767" s="30"/>
    </row>
    <row r="1045768" s="25" customFormat="1" spans="7:21">
      <c r="G1045768" s="30"/>
      <c r="H1045768" s="29"/>
      <c r="J1045768" s="29"/>
      <c r="L1045768" s="30"/>
      <c r="P1045768" s="30"/>
      <c r="Q1045768" s="30"/>
      <c r="R1045768" s="30"/>
      <c r="S1045768" s="30"/>
      <c r="T1045768" s="30"/>
      <c r="U1045768" s="30"/>
    </row>
    <row r="1045769" s="25" customFormat="1" spans="7:21">
      <c r="G1045769" s="30"/>
      <c r="H1045769" s="29"/>
      <c r="J1045769" s="29"/>
      <c r="L1045769" s="30"/>
      <c r="P1045769" s="30"/>
      <c r="Q1045769" s="30"/>
      <c r="R1045769" s="30"/>
      <c r="S1045769" s="30"/>
      <c r="T1045769" s="30"/>
      <c r="U1045769" s="30"/>
    </row>
    <row r="1045770" s="25" customFormat="1" spans="7:21">
      <c r="G1045770" s="30"/>
      <c r="H1045770" s="29"/>
      <c r="J1045770" s="29"/>
      <c r="L1045770" s="30"/>
      <c r="P1045770" s="30"/>
      <c r="Q1045770" s="30"/>
      <c r="R1045770" s="30"/>
      <c r="S1045770" s="30"/>
      <c r="T1045770" s="30"/>
      <c r="U1045770" s="30"/>
    </row>
    <row r="1045771" s="25" customFormat="1" spans="7:21">
      <c r="G1045771" s="30"/>
      <c r="H1045771" s="29"/>
      <c r="J1045771" s="29"/>
      <c r="L1045771" s="30"/>
      <c r="P1045771" s="30"/>
      <c r="Q1045771" s="30"/>
      <c r="R1045771" s="30"/>
      <c r="S1045771" s="30"/>
      <c r="T1045771" s="30"/>
      <c r="U1045771" s="30"/>
    </row>
    <row r="1045772" s="25" customFormat="1" spans="7:21">
      <c r="G1045772" s="30"/>
      <c r="H1045772" s="29"/>
      <c r="J1045772" s="29"/>
      <c r="L1045772" s="30"/>
      <c r="P1045772" s="30"/>
      <c r="Q1045772" s="30"/>
      <c r="R1045772" s="30"/>
      <c r="S1045772" s="30"/>
      <c r="T1045772" s="30"/>
      <c r="U1045772" s="30"/>
    </row>
    <row r="1045773" s="25" customFormat="1" spans="7:21">
      <c r="G1045773" s="30"/>
      <c r="H1045773" s="29"/>
      <c r="J1045773" s="29"/>
      <c r="L1045773" s="30"/>
      <c r="P1045773" s="30"/>
      <c r="Q1045773" s="30"/>
      <c r="R1045773" s="30"/>
      <c r="S1045773" s="30"/>
      <c r="T1045773" s="30"/>
      <c r="U1045773" s="30"/>
    </row>
    <row r="1045774" s="25" customFormat="1" spans="7:21">
      <c r="G1045774" s="30"/>
      <c r="H1045774" s="29"/>
      <c r="J1045774" s="29"/>
      <c r="L1045774" s="30"/>
      <c r="P1045774" s="30"/>
      <c r="Q1045774" s="30"/>
      <c r="R1045774" s="30"/>
      <c r="S1045774" s="30"/>
      <c r="T1045774" s="30"/>
      <c r="U1045774" s="30"/>
    </row>
    <row r="1045775" s="25" customFormat="1" spans="7:21">
      <c r="G1045775" s="30"/>
      <c r="H1045775" s="29"/>
      <c r="J1045775" s="29"/>
      <c r="L1045775" s="30"/>
      <c r="P1045775" s="30"/>
      <c r="Q1045775" s="30"/>
      <c r="R1045775" s="30"/>
      <c r="S1045775" s="30"/>
      <c r="T1045775" s="30"/>
      <c r="U1045775" s="30"/>
    </row>
    <row r="1045776" s="25" customFormat="1" spans="7:21">
      <c r="G1045776" s="30"/>
      <c r="H1045776" s="29"/>
      <c r="J1045776" s="29"/>
      <c r="L1045776" s="30"/>
      <c r="P1045776" s="30"/>
      <c r="Q1045776" s="30"/>
      <c r="R1045776" s="30"/>
      <c r="S1045776" s="30"/>
      <c r="T1045776" s="30"/>
      <c r="U1045776" s="30"/>
    </row>
    <row r="1045777" s="25" customFormat="1" spans="7:21">
      <c r="G1045777" s="30"/>
      <c r="H1045777" s="29"/>
      <c r="J1045777" s="29"/>
      <c r="L1045777" s="30"/>
      <c r="P1045777" s="30"/>
      <c r="Q1045777" s="30"/>
      <c r="R1045777" s="30"/>
      <c r="S1045777" s="30"/>
      <c r="T1045777" s="30"/>
      <c r="U1045777" s="30"/>
    </row>
    <row r="1045778" s="25" customFormat="1" spans="7:21">
      <c r="G1045778" s="30"/>
      <c r="H1045778" s="29"/>
      <c r="J1045778" s="29"/>
      <c r="L1045778" s="30"/>
      <c r="P1045778" s="30"/>
      <c r="Q1045778" s="30"/>
      <c r="R1045778" s="30"/>
      <c r="S1045778" s="30"/>
      <c r="T1045778" s="30"/>
      <c r="U1045778" s="30"/>
    </row>
    <row r="1045779" s="25" customFormat="1" spans="7:21">
      <c r="G1045779" s="30"/>
      <c r="H1045779" s="29"/>
      <c r="J1045779" s="29"/>
      <c r="L1045779" s="30"/>
      <c r="P1045779" s="30"/>
      <c r="Q1045779" s="30"/>
      <c r="R1045779" s="30"/>
      <c r="S1045779" s="30"/>
      <c r="T1045779" s="30"/>
      <c r="U1045779" s="30"/>
    </row>
    <row r="1045780" s="25" customFormat="1" spans="7:21">
      <c r="G1045780" s="30"/>
      <c r="H1045780" s="29"/>
      <c r="J1045780" s="29"/>
      <c r="L1045780" s="30"/>
      <c r="P1045780" s="30"/>
      <c r="Q1045780" s="30"/>
      <c r="R1045780" s="30"/>
      <c r="S1045780" s="30"/>
      <c r="T1045780" s="30"/>
      <c r="U1045780" s="30"/>
    </row>
    <row r="1045781" s="25" customFormat="1" spans="7:21">
      <c r="G1045781" s="30"/>
      <c r="H1045781" s="29"/>
      <c r="J1045781" s="29"/>
      <c r="L1045781" s="30"/>
      <c r="P1045781" s="30"/>
      <c r="Q1045781" s="30"/>
      <c r="R1045781" s="30"/>
      <c r="S1045781" s="30"/>
      <c r="T1045781" s="30"/>
      <c r="U1045781" s="30"/>
    </row>
    <row r="1045782" s="25" customFormat="1" spans="7:21">
      <c r="G1045782" s="30"/>
      <c r="H1045782" s="29"/>
      <c r="J1045782" s="29"/>
      <c r="L1045782" s="30"/>
      <c r="P1045782" s="30"/>
      <c r="Q1045782" s="30"/>
      <c r="R1045782" s="30"/>
      <c r="S1045782" s="30"/>
      <c r="T1045782" s="30"/>
      <c r="U1045782" s="30"/>
    </row>
    <row r="1045783" s="25" customFormat="1" spans="7:21">
      <c r="G1045783" s="30"/>
      <c r="H1045783" s="29"/>
      <c r="J1045783" s="29"/>
      <c r="L1045783" s="30"/>
      <c r="P1045783" s="30"/>
      <c r="Q1045783" s="30"/>
      <c r="R1045783" s="30"/>
      <c r="S1045783" s="30"/>
      <c r="T1045783" s="30"/>
      <c r="U1045783" s="30"/>
    </row>
    <row r="1045784" s="25" customFormat="1" spans="7:21">
      <c r="G1045784" s="30"/>
      <c r="H1045784" s="29"/>
      <c r="J1045784" s="29"/>
      <c r="L1045784" s="30"/>
      <c r="P1045784" s="30"/>
      <c r="Q1045784" s="30"/>
      <c r="R1045784" s="30"/>
      <c r="S1045784" s="30"/>
      <c r="T1045784" s="30"/>
      <c r="U1045784" s="30"/>
    </row>
    <row r="1045785" s="25" customFormat="1" spans="7:21">
      <c r="G1045785" s="30"/>
      <c r="H1045785" s="29"/>
      <c r="J1045785" s="29"/>
      <c r="L1045785" s="30"/>
      <c r="P1045785" s="30"/>
      <c r="Q1045785" s="30"/>
      <c r="R1045785" s="30"/>
      <c r="S1045785" s="30"/>
      <c r="T1045785" s="30"/>
      <c r="U1045785" s="30"/>
    </row>
    <row r="1045786" s="25" customFormat="1" spans="7:21">
      <c r="G1045786" s="30"/>
      <c r="H1045786" s="29"/>
      <c r="J1045786" s="29"/>
      <c r="L1045786" s="30"/>
      <c r="P1045786" s="30"/>
      <c r="Q1045786" s="30"/>
      <c r="R1045786" s="30"/>
      <c r="S1045786" s="30"/>
      <c r="T1045786" s="30"/>
      <c r="U1045786" s="30"/>
    </row>
    <row r="1045787" s="25" customFormat="1" spans="7:21">
      <c r="G1045787" s="30"/>
      <c r="H1045787" s="29"/>
      <c r="J1045787" s="29"/>
      <c r="L1045787" s="30"/>
      <c r="P1045787" s="30"/>
      <c r="Q1045787" s="30"/>
      <c r="R1045787" s="30"/>
      <c r="S1045787" s="30"/>
      <c r="T1045787" s="30"/>
      <c r="U1045787" s="30"/>
    </row>
    <row r="1045788" s="25" customFormat="1" spans="7:21">
      <c r="G1045788" s="30"/>
      <c r="H1045788" s="29"/>
      <c r="J1045788" s="29"/>
      <c r="L1045788" s="30"/>
      <c r="P1045788" s="30"/>
      <c r="Q1045788" s="30"/>
      <c r="R1045788" s="30"/>
      <c r="S1045788" s="30"/>
      <c r="T1045788" s="30"/>
      <c r="U1045788" s="30"/>
    </row>
    <row r="1045789" s="25" customFormat="1" spans="7:21">
      <c r="G1045789" s="30"/>
      <c r="H1045789" s="29"/>
      <c r="J1045789" s="29"/>
      <c r="L1045789" s="30"/>
      <c r="P1045789" s="30"/>
      <c r="Q1045789" s="30"/>
      <c r="R1045789" s="30"/>
      <c r="S1045789" s="30"/>
      <c r="T1045789" s="30"/>
      <c r="U1045789" s="30"/>
    </row>
    <row r="1045790" s="25" customFormat="1" spans="7:21">
      <c r="G1045790" s="30"/>
      <c r="H1045790" s="29"/>
      <c r="J1045790" s="29"/>
      <c r="L1045790" s="30"/>
      <c r="P1045790" s="30"/>
      <c r="Q1045790" s="30"/>
      <c r="R1045790" s="30"/>
      <c r="S1045790" s="30"/>
      <c r="T1045790" s="30"/>
      <c r="U1045790" s="30"/>
    </row>
    <row r="1045791" s="25" customFormat="1" spans="7:21">
      <c r="G1045791" s="30"/>
      <c r="H1045791" s="29"/>
      <c r="J1045791" s="29"/>
      <c r="L1045791" s="30"/>
      <c r="P1045791" s="30"/>
      <c r="Q1045791" s="30"/>
      <c r="R1045791" s="30"/>
      <c r="S1045791" s="30"/>
      <c r="T1045791" s="30"/>
      <c r="U1045791" s="30"/>
    </row>
    <row r="1045792" s="25" customFormat="1" spans="7:21">
      <c r="G1045792" s="30"/>
      <c r="H1045792" s="29"/>
      <c r="J1045792" s="29"/>
      <c r="L1045792" s="30"/>
      <c r="P1045792" s="30"/>
      <c r="Q1045792" s="30"/>
      <c r="R1045792" s="30"/>
      <c r="S1045792" s="30"/>
      <c r="T1045792" s="30"/>
      <c r="U1045792" s="30"/>
    </row>
    <row r="1045793" s="25" customFormat="1" spans="7:21">
      <c r="G1045793" s="30"/>
      <c r="H1045793" s="29"/>
      <c r="J1045793" s="29"/>
      <c r="L1045793" s="30"/>
      <c r="P1045793" s="30"/>
      <c r="Q1045793" s="30"/>
      <c r="R1045793" s="30"/>
      <c r="S1045793" s="30"/>
      <c r="T1045793" s="30"/>
      <c r="U1045793" s="30"/>
    </row>
    <row r="1045794" s="25" customFormat="1" spans="7:21">
      <c r="G1045794" s="30"/>
      <c r="H1045794" s="29"/>
      <c r="J1045794" s="29"/>
      <c r="L1045794" s="30"/>
      <c r="P1045794" s="30"/>
      <c r="Q1045794" s="30"/>
      <c r="R1045794" s="30"/>
      <c r="S1045794" s="30"/>
      <c r="T1045794" s="30"/>
      <c r="U1045794" s="30"/>
    </row>
    <row r="1045795" s="25" customFormat="1" spans="7:21">
      <c r="G1045795" s="30"/>
      <c r="H1045795" s="29"/>
      <c r="J1045795" s="29"/>
      <c r="L1045795" s="30"/>
      <c r="P1045795" s="30"/>
      <c r="Q1045795" s="30"/>
      <c r="R1045795" s="30"/>
      <c r="S1045795" s="30"/>
      <c r="T1045795" s="30"/>
      <c r="U1045795" s="30"/>
    </row>
    <row r="1045796" s="25" customFormat="1" spans="7:21">
      <c r="G1045796" s="30"/>
      <c r="H1045796" s="29"/>
      <c r="J1045796" s="29"/>
      <c r="L1045796" s="30"/>
      <c r="P1045796" s="30"/>
      <c r="Q1045796" s="30"/>
      <c r="R1045796" s="30"/>
      <c r="S1045796" s="30"/>
      <c r="T1045796" s="30"/>
      <c r="U1045796" s="30"/>
    </row>
    <row r="1045797" s="25" customFormat="1" spans="7:21">
      <c r="G1045797" s="30"/>
      <c r="H1045797" s="29"/>
      <c r="J1045797" s="29"/>
      <c r="L1045797" s="30"/>
      <c r="P1045797" s="30"/>
      <c r="Q1045797" s="30"/>
      <c r="R1045797" s="30"/>
      <c r="S1045797" s="30"/>
      <c r="T1045797" s="30"/>
      <c r="U1045797" s="30"/>
    </row>
    <row r="1045798" s="25" customFormat="1" spans="7:21">
      <c r="G1045798" s="30"/>
      <c r="H1045798" s="29"/>
      <c r="J1045798" s="29"/>
      <c r="L1045798" s="30"/>
      <c r="P1045798" s="30"/>
      <c r="Q1045798" s="30"/>
      <c r="R1045798" s="30"/>
      <c r="S1045798" s="30"/>
      <c r="T1045798" s="30"/>
      <c r="U1045798" s="30"/>
    </row>
    <row r="1045799" s="25" customFormat="1" spans="7:21">
      <c r="G1045799" s="30"/>
      <c r="H1045799" s="29"/>
      <c r="J1045799" s="29"/>
      <c r="L1045799" s="30"/>
      <c r="P1045799" s="30"/>
      <c r="Q1045799" s="30"/>
      <c r="R1045799" s="30"/>
      <c r="S1045799" s="30"/>
      <c r="T1045799" s="30"/>
      <c r="U1045799" s="30"/>
    </row>
    <row r="1045800" s="25" customFormat="1" spans="7:21">
      <c r="G1045800" s="30"/>
      <c r="H1045800" s="29"/>
      <c r="J1045800" s="29"/>
      <c r="L1045800" s="30"/>
      <c r="P1045800" s="30"/>
      <c r="Q1045800" s="30"/>
      <c r="R1045800" s="30"/>
      <c r="S1045800" s="30"/>
      <c r="T1045800" s="30"/>
      <c r="U1045800" s="30"/>
    </row>
    <row r="1045801" s="25" customFormat="1" spans="7:21">
      <c r="G1045801" s="30"/>
      <c r="H1045801" s="29"/>
      <c r="J1045801" s="29"/>
      <c r="L1045801" s="30"/>
      <c r="P1045801" s="30"/>
      <c r="Q1045801" s="30"/>
      <c r="R1045801" s="30"/>
      <c r="S1045801" s="30"/>
      <c r="T1045801" s="30"/>
      <c r="U1045801" s="30"/>
    </row>
    <row r="1045802" s="25" customFormat="1" spans="7:21">
      <c r="G1045802" s="30"/>
      <c r="H1045802" s="29"/>
      <c r="J1045802" s="29"/>
      <c r="L1045802" s="30"/>
      <c r="P1045802" s="30"/>
      <c r="Q1045802" s="30"/>
      <c r="R1045802" s="30"/>
      <c r="S1045802" s="30"/>
      <c r="T1045802" s="30"/>
      <c r="U1045802" s="30"/>
    </row>
    <row r="1045803" s="25" customFormat="1" spans="7:21">
      <c r="G1045803" s="30"/>
      <c r="H1045803" s="29"/>
      <c r="J1045803" s="29"/>
      <c r="L1045803" s="30"/>
      <c r="P1045803" s="30"/>
      <c r="Q1045803" s="30"/>
      <c r="R1045803" s="30"/>
      <c r="S1045803" s="30"/>
      <c r="T1045803" s="30"/>
      <c r="U1045803" s="30"/>
    </row>
    <row r="1045804" s="25" customFormat="1" spans="7:21">
      <c r="G1045804" s="30"/>
      <c r="H1045804" s="29"/>
      <c r="J1045804" s="29"/>
      <c r="L1045804" s="30"/>
      <c r="P1045804" s="30"/>
      <c r="Q1045804" s="30"/>
      <c r="R1045804" s="30"/>
      <c r="S1045804" s="30"/>
      <c r="T1045804" s="30"/>
      <c r="U1045804" s="30"/>
    </row>
    <row r="1045805" s="25" customFormat="1" spans="7:21">
      <c r="G1045805" s="30"/>
      <c r="H1045805" s="29"/>
      <c r="J1045805" s="29"/>
      <c r="L1045805" s="30"/>
      <c r="P1045805" s="30"/>
      <c r="Q1045805" s="30"/>
      <c r="R1045805" s="30"/>
      <c r="S1045805" s="30"/>
      <c r="T1045805" s="30"/>
      <c r="U1045805" s="30"/>
    </row>
    <row r="1045806" s="25" customFormat="1" spans="7:21">
      <c r="G1045806" s="30"/>
      <c r="H1045806" s="29"/>
      <c r="J1045806" s="29"/>
      <c r="L1045806" s="30"/>
      <c r="P1045806" s="30"/>
      <c r="Q1045806" s="30"/>
      <c r="R1045806" s="30"/>
      <c r="S1045806" s="30"/>
      <c r="T1045806" s="30"/>
      <c r="U1045806" s="30"/>
    </row>
    <row r="1045807" s="25" customFormat="1" spans="7:21">
      <c r="G1045807" s="30"/>
      <c r="H1045807" s="29"/>
      <c r="J1045807" s="29"/>
      <c r="L1045807" s="30"/>
      <c r="P1045807" s="30"/>
      <c r="Q1045807" s="30"/>
      <c r="R1045807" s="30"/>
      <c r="S1045807" s="30"/>
      <c r="T1045807" s="30"/>
      <c r="U1045807" s="30"/>
    </row>
    <row r="1045808" s="25" customFormat="1" spans="7:21">
      <c r="G1045808" s="30"/>
      <c r="H1045808" s="29"/>
      <c r="J1045808" s="29"/>
      <c r="L1045808" s="30"/>
      <c r="P1045808" s="30"/>
      <c r="Q1045808" s="30"/>
      <c r="R1045808" s="30"/>
      <c r="S1045808" s="30"/>
      <c r="T1045808" s="30"/>
      <c r="U1045808" s="30"/>
    </row>
    <row r="1045809" s="25" customFormat="1" spans="7:21">
      <c r="G1045809" s="30"/>
      <c r="H1045809" s="29"/>
      <c r="J1045809" s="29"/>
      <c r="L1045809" s="30"/>
      <c r="P1045809" s="30"/>
      <c r="Q1045809" s="30"/>
      <c r="R1045809" s="30"/>
      <c r="S1045809" s="30"/>
      <c r="T1045809" s="30"/>
      <c r="U1045809" s="30"/>
    </row>
    <row r="1045810" s="25" customFormat="1" spans="7:21">
      <c r="G1045810" s="30"/>
      <c r="H1045810" s="29"/>
      <c r="J1045810" s="29"/>
      <c r="L1045810" s="30"/>
      <c r="P1045810" s="30"/>
      <c r="Q1045810" s="30"/>
      <c r="R1045810" s="30"/>
      <c r="S1045810" s="30"/>
      <c r="T1045810" s="30"/>
      <c r="U1045810" s="30"/>
    </row>
    <row r="1045811" s="25" customFormat="1" spans="7:21">
      <c r="G1045811" s="30"/>
      <c r="H1045811" s="29"/>
      <c r="J1045811" s="29"/>
      <c r="L1045811" s="30"/>
      <c r="P1045811" s="30"/>
      <c r="Q1045811" s="30"/>
      <c r="R1045811" s="30"/>
      <c r="S1045811" s="30"/>
      <c r="T1045811" s="30"/>
      <c r="U1045811" s="30"/>
    </row>
    <row r="1045812" s="25" customFormat="1" spans="7:21">
      <c r="G1045812" s="30"/>
      <c r="H1045812" s="29"/>
      <c r="J1045812" s="29"/>
      <c r="L1045812" s="30"/>
      <c r="P1045812" s="30"/>
      <c r="Q1045812" s="30"/>
      <c r="R1045812" s="30"/>
      <c r="S1045812" s="30"/>
      <c r="T1045812" s="30"/>
      <c r="U1045812" s="30"/>
    </row>
    <row r="1045813" s="25" customFormat="1" spans="7:21">
      <c r="G1045813" s="30"/>
      <c r="H1045813" s="29"/>
      <c r="J1045813" s="29"/>
      <c r="L1045813" s="30"/>
      <c r="P1045813" s="30"/>
      <c r="Q1045813" s="30"/>
      <c r="R1045813" s="30"/>
      <c r="S1045813" s="30"/>
      <c r="T1045813" s="30"/>
      <c r="U1045813" s="30"/>
    </row>
    <row r="1045814" s="25" customFormat="1" spans="7:21">
      <c r="G1045814" s="30"/>
      <c r="H1045814" s="29"/>
      <c r="J1045814" s="29"/>
      <c r="L1045814" s="30"/>
      <c r="P1045814" s="30"/>
      <c r="Q1045814" s="30"/>
      <c r="R1045814" s="30"/>
      <c r="S1045814" s="30"/>
      <c r="T1045814" s="30"/>
      <c r="U1045814" s="30"/>
    </row>
    <row r="1045815" s="25" customFormat="1" spans="7:21">
      <c r="G1045815" s="30"/>
      <c r="H1045815" s="29"/>
      <c r="J1045815" s="29"/>
      <c r="L1045815" s="30"/>
      <c r="P1045815" s="30"/>
      <c r="Q1045815" s="30"/>
      <c r="R1045815" s="30"/>
      <c r="S1045815" s="30"/>
      <c r="T1045815" s="30"/>
      <c r="U1045815" s="30"/>
    </row>
    <row r="1045816" s="25" customFormat="1" spans="7:21">
      <c r="G1045816" s="30"/>
      <c r="H1045816" s="29"/>
      <c r="J1045816" s="29"/>
      <c r="L1045816" s="30"/>
      <c r="P1045816" s="30"/>
      <c r="Q1045816" s="30"/>
      <c r="R1045816" s="30"/>
      <c r="S1045816" s="30"/>
      <c r="T1045816" s="30"/>
      <c r="U1045816" s="30"/>
    </row>
    <row r="1045817" s="25" customFormat="1" spans="7:21">
      <c r="G1045817" s="30"/>
      <c r="H1045817" s="29"/>
      <c r="J1045817" s="29"/>
      <c r="L1045817" s="30"/>
      <c r="P1045817" s="30"/>
      <c r="Q1045817" s="30"/>
      <c r="R1045817" s="30"/>
      <c r="S1045817" s="30"/>
      <c r="T1045817" s="30"/>
      <c r="U1045817" s="30"/>
    </row>
    <row r="1045818" s="25" customFormat="1" spans="7:21">
      <c r="G1045818" s="30"/>
      <c r="H1045818" s="29"/>
      <c r="J1045818" s="29"/>
      <c r="L1045818" s="30"/>
      <c r="P1045818" s="30"/>
      <c r="Q1045818" s="30"/>
      <c r="R1045818" s="30"/>
      <c r="S1045818" s="30"/>
      <c r="T1045818" s="30"/>
      <c r="U1045818" s="30"/>
    </row>
    <row r="1045819" s="25" customFormat="1" spans="7:21">
      <c r="G1045819" s="30"/>
      <c r="H1045819" s="29"/>
      <c r="J1045819" s="29"/>
      <c r="L1045819" s="30"/>
      <c r="P1045819" s="30"/>
      <c r="Q1045819" s="30"/>
      <c r="R1045819" s="30"/>
      <c r="S1045819" s="30"/>
      <c r="T1045819" s="30"/>
      <c r="U1045819" s="30"/>
    </row>
    <row r="1045820" s="25" customFormat="1" spans="7:21">
      <c r="G1045820" s="30"/>
      <c r="H1045820" s="29"/>
      <c r="J1045820" s="29"/>
      <c r="L1045820" s="30"/>
      <c r="P1045820" s="30"/>
      <c r="Q1045820" s="30"/>
      <c r="R1045820" s="30"/>
      <c r="S1045820" s="30"/>
      <c r="T1045820" s="30"/>
      <c r="U1045820" s="30"/>
    </row>
    <row r="1045821" s="25" customFormat="1" spans="7:21">
      <c r="G1045821" s="30"/>
      <c r="H1045821" s="29"/>
      <c r="J1045821" s="29"/>
      <c r="L1045821" s="30"/>
      <c r="P1045821" s="30"/>
      <c r="Q1045821" s="30"/>
      <c r="R1045821" s="30"/>
      <c r="S1045821" s="30"/>
      <c r="T1045821" s="30"/>
      <c r="U1045821" s="30"/>
    </row>
    <row r="1045822" s="25" customFormat="1" spans="7:21">
      <c r="G1045822" s="30"/>
      <c r="H1045822" s="29"/>
      <c r="J1045822" s="29"/>
      <c r="L1045822" s="30"/>
      <c r="P1045822" s="30"/>
      <c r="Q1045822" s="30"/>
      <c r="R1045822" s="30"/>
      <c r="S1045822" s="30"/>
      <c r="T1045822" s="30"/>
      <c r="U1045822" s="30"/>
    </row>
    <row r="1045823" s="25" customFormat="1" spans="7:21">
      <c r="G1045823" s="30"/>
      <c r="H1045823" s="29"/>
      <c r="J1045823" s="29"/>
      <c r="L1045823" s="30"/>
      <c r="P1045823" s="30"/>
      <c r="Q1045823" s="30"/>
      <c r="R1045823" s="30"/>
      <c r="S1045823" s="30"/>
      <c r="T1045823" s="30"/>
      <c r="U1045823" s="30"/>
    </row>
    <row r="1045824" s="25" customFormat="1" spans="7:21">
      <c r="G1045824" s="30"/>
      <c r="H1045824" s="29"/>
      <c r="J1045824" s="29"/>
      <c r="L1045824" s="30"/>
      <c r="P1045824" s="30"/>
      <c r="Q1045824" s="30"/>
      <c r="R1045824" s="30"/>
      <c r="S1045824" s="30"/>
      <c r="T1045824" s="30"/>
      <c r="U1045824" s="30"/>
    </row>
    <row r="1045825" s="25" customFormat="1" spans="7:21">
      <c r="G1045825" s="30"/>
      <c r="H1045825" s="29"/>
      <c r="J1045825" s="29"/>
      <c r="L1045825" s="30"/>
      <c r="P1045825" s="30"/>
      <c r="Q1045825" s="30"/>
      <c r="R1045825" s="30"/>
      <c r="S1045825" s="30"/>
      <c r="T1045825" s="30"/>
      <c r="U1045825" s="30"/>
    </row>
    <row r="1045826" s="25" customFormat="1" spans="7:21">
      <c r="G1045826" s="30"/>
      <c r="H1045826" s="29"/>
      <c r="J1045826" s="29"/>
      <c r="L1045826" s="30"/>
      <c r="P1045826" s="30"/>
      <c r="Q1045826" s="30"/>
      <c r="R1045826" s="30"/>
      <c r="S1045826" s="30"/>
      <c r="T1045826" s="30"/>
      <c r="U1045826" s="30"/>
    </row>
    <row r="1045827" s="25" customFormat="1" spans="7:21">
      <c r="G1045827" s="30"/>
      <c r="H1045827" s="29"/>
      <c r="J1045827" s="29"/>
      <c r="L1045827" s="30"/>
      <c r="P1045827" s="30"/>
      <c r="Q1045827" s="30"/>
      <c r="R1045827" s="30"/>
      <c r="S1045827" s="30"/>
      <c r="T1045827" s="30"/>
      <c r="U1045827" s="30"/>
    </row>
    <row r="1045828" s="25" customFormat="1" spans="7:21">
      <c r="G1045828" s="30"/>
      <c r="H1045828" s="29"/>
      <c r="J1045828" s="29"/>
      <c r="L1045828" s="30"/>
      <c r="P1045828" s="30"/>
      <c r="Q1045828" s="30"/>
      <c r="R1045828" s="30"/>
      <c r="S1045828" s="30"/>
      <c r="T1045828" s="30"/>
      <c r="U1045828" s="30"/>
    </row>
    <row r="1045829" s="25" customFormat="1" spans="7:21">
      <c r="G1045829" s="30"/>
      <c r="H1045829" s="29"/>
      <c r="J1045829" s="29"/>
      <c r="L1045829" s="30"/>
      <c r="P1045829" s="30"/>
      <c r="Q1045829" s="30"/>
      <c r="R1045829" s="30"/>
      <c r="S1045829" s="30"/>
      <c r="T1045829" s="30"/>
      <c r="U1045829" s="30"/>
    </row>
    <row r="1045830" s="25" customFormat="1" spans="7:21">
      <c r="G1045830" s="30"/>
      <c r="H1045830" s="29"/>
      <c r="J1045830" s="29"/>
      <c r="L1045830" s="30"/>
      <c r="P1045830" s="30"/>
      <c r="Q1045830" s="30"/>
      <c r="R1045830" s="30"/>
      <c r="S1045830" s="30"/>
      <c r="T1045830" s="30"/>
      <c r="U1045830" s="30"/>
    </row>
    <row r="1045831" s="25" customFormat="1" spans="7:21">
      <c r="G1045831" s="30"/>
      <c r="H1045831" s="29"/>
      <c r="J1045831" s="29"/>
      <c r="L1045831" s="30"/>
      <c r="P1045831" s="30"/>
      <c r="Q1045831" s="30"/>
      <c r="R1045831" s="30"/>
      <c r="S1045831" s="30"/>
      <c r="T1045831" s="30"/>
      <c r="U1045831" s="30"/>
    </row>
    <row r="1045832" s="25" customFormat="1" spans="7:21">
      <c r="G1045832" s="30"/>
      <c r="H1045832" s="29"/>
      <c r="J1045832" s="29"/>
      <c r="L1045832" s="30"/>
      <c r="P1045832" s="30"/>
      <c r="Q1045832" s="30"/>
      <c r="R1045832" s="30"/>
      <c r="S1045832" s="30"/>
      <c r="T1045832" s="30"/>
      <c r="U1045832" s="30"/>
    </row>
    <row r="1045833" s="25" customFormat="1" spans="7:21">
      <c r="G1045833" s="30"/>
      <c r="H1045833" s="29"/>
      <c r="J1045833" s="29"/>
      <c r="L1045833" s="30"/>
      <c r="P1045833" s="30"/>
      <c r="Q1045833" s="30"/>
      <c r="R1045833" s="30"/>
      <c r="S1045833" s="30"/>
      <c r="T1045833" s="30"/>
      <c r="U1045833" s="30"/>
    </row>
    <row r="1045834" s="25" customFormat="1" spans="7:21">
      <c r="G1045834" s="30"/>
      <c r="H1045834" s="29"/>
      <c r="J1045834" s="29"/>
      <c r="L1045834" s="30"/>
      <c r="P1045834" s="30"/>
      <c r="Q1045834" s="30"/>
      <c r="R1045834" s="30"/>
      <c r="S1045834" s="30"/>
      <c r="T1045834" s="30"/>
      <c r="U1045834" s="30"/>
    </row>
    <row r="1045835" s="25" customFormat="1" spans="7:21">
      <c r="G1045835" s="30"/>
      <c r="H1045835" s="29"/>
      <c r="J1045835" s="29"/>
      <c r="L1045835" s="30"/>
      <c r="P1045835" s="30"/>
      <c r="Q1045835" s="30"/>
      <c r="R1045835" s="30"/>
      <c r="S1045835" s="30"/>
      <c r="T1045835" s="30"/>
      <c r="U1045835" s="30"/>
    </row>
    <row r="1045836" s="25" customFormat="1" spans="7:21">
      <c r="G1045836" s="30"/>
      <c r="H1045836" s="29"/>
      <c r="J1045836" s="29"/>
      <c r="L1045836" s="30"/>
      <c r="P1045836" s="30"/>
      <c r="Q1045836" s="30"/>
      <c r="R1045836" s="30"/>
      <c r="S1045836" s="30"/>
      <c r="T1045836" s="30"/>
      <c r="U1045836" s="30"/>
    </row>
    <row r="1045837" s="25" customFormat="1" spans="7:21">
      <c r="G1045837" s="30"/>
      <c r="H1045837" s="29"/>
      <c r="J1045837" s="29"/>
      <c r="L1045837" s="30"/>
      <c r="P1045837" s="30"/>
      <c r="Q1045837" s="30"/>
      <c r="R1045837" s="30"/>
      <c r="S1045837" s="30"/>
      <c r="T1045837" s="30"/>
      <c r="U1045837" s="30"/>
    </row>
    <row r="1045838" s="25" customFormat="1" spans="7:21">
      <c r="G1045838" s="30"/>
      <c r="H1045838" s="29"/>
      <c r="J1045838" s="29"/>
      <c r="L1045838" s="30"/>
      <c r="P1045838" s="30"/>
      <c r="Q1045838" s="30"/>
      <c r="R1045838" s="30"/>
      <c r="S1045838" s="30"/>
      <c r="T1045838" s="30"/>
      <c r="U1045838" s="30"/>
    </row>
    <row r="1045839" s="25" customFormat="1" spans="7:21">
      <c r="G1045839" s="30"/>
      <c r="H1045839" s="29"/>
      <c r="J1045839" s="29"/>
      <c r="L1045839" s="30"/>
      <c r="P1045839" s="30"/>
      <c r="Q1045839" s="30"/>
      <c r="R1045839" s="30"/>
      <c r="S1045839" s="30"/>
      <c r="T1045839" s="30"/>
      <c r="U1045839" s="30"/>
    </row>
    <row r="1045840" s="25" customFormat="1" spans="7:21">
      <c r="G1045840" s="30"/>
      <c r="H1045840" s="29"/>
      <c r="J1045840" s="29"/>
      <c r="L1045840" s="30"/>
      <c r="P1045840" s="30"/>
      <c r="Q1045840" s="30"/>
      <c r="R1045840" s="30"/>
      <c r="S1045840" s="30"/>
      <c r="T1045840" s="30"/>
      <c r="U1045840" s="30"/>
    </row>
    <row r="1045841" s="25" customFormat="1" spans="7:21">
      <c r="G1045841" s="30"/>
      <c r="H1045841" s="29"/>
      <c r="J1045841" s="29"/>
      <c r="L1045841" s="30"/>
      <c r="P1045841" s="30"/>
      <c r="Q1045841" s="30"/>
      <c r="R1045841" s="30"/>
      <c r="S1045841" s="30"/>
      <c r="T1045841" s="30"/>
      <c r="U1045841" s="30"/>
    </row>
    <row r="1045842" s="25" customFormat="1" spans="7:21">
      <c r="G1045842" s="30"/>
      <c r="H1045842" s="29"/>
      <c r="J1045842" s="29"/>
      <c r="L1045842" s="30"/>
      <c r="P1045842" s="30"/>
      <c r="Q1045842" s="30"/>
      <c r="R1045842" s="30"/>
      <c r="S1045842" s="30"/>
      <c r="T1045842" s="30"/>
      <c r="U1045842" s="30"/>
    </row>
    <row r="1045843" s="25" customFormat="1" spans="7:21">
      <c r="G1045843" s="30"/>
      <c r="H1045843" s="29"/>
      <c r="J1045843" s="29"/>
      <c r="L1045843" s="30"/>
      <c r="P1045843" s="30"/>
      <c r="Q1045843" s="30"/>
      <c r="R1045843" s="30"/>
      <c r="S1045843" s="30"/>
      <c r="T1045843" s="30"/>
      <c r="U1045843" s="30"/>
    </row>
    <row r="1045844" s="25" customFormat="1" spans="7:21">
      <c r="G1045844" s="30"/>
      <c r="H1045844" s="29"/>
      <c r="J1045844" s="29"/>
      <c r="L1045844" s="30"/>
      <c r="P1045844" s="30"/>
      <c r="Q1045844" s="30"/>
      <c r="R1045844" s="30"/>
      <c r="S1045844" s="30"/>
      <c r="T1045844" s="30"/>
      <c r="U1045844" s="30"/>
    </row>
    <row r="1045845" s="25" customFormat="1" spans="7:21">
      <c r="G1045845" s="30"/>
      <c r="H1045845" s="29"/>
      <c r="J1045845" s="29"/>
      <c r="L1045845" s="30"/>
      <c r="P1045845" s="30"/>
      <c r="Q1045845" s="30"/>
      <c r="R1045845" s="30"/>
      <c r="S1045845" s="30"/>
      <c r="T1045845" s="30"/>
      <c r="U1045845" s="30"/>
    </row>
    <row r="1045846" s="25" customFormat="1" spans="7:21">
      <c r="G1045846" s="30"/>
      <c r="H1045846" s="29"/>
      <c r="J1045846" s="29"/>
      <c r="L1045846" s="30"/>
      <c r="P1045846" s="30"/>
      <c r="Q1045846" s="30"/>
      <c r="R1045846" s="30"/>
      <c r="S1045846" s="30"/>
      <c r="T1045846" s="30"/>
      <c r="U1045846" s="30"/>
    </row>
    <row r="1045847" s="25" customFormat="1" spans="7:21">
      <c r="G1045847" s="30"/>
      <c r="H1045847" s="29"/>
      <c r="J1045847" s="29"/>
      <c r="L1045847" s="30"/>
      <c r="P1045847" s="30"/>
      <c r="Q1045847" s="30"/>
      <c r="R1045847" s="30"/>
      <c r="S1045847" s="30"/>
      <c r="T1045847" s="30"/>
      <c r="U1045847" s="30"/>
    </row>
    <row r="1045848" s="25" customFormat="1" spans="7:21">
      <c r="G1045848" s="30"/>
      <c r="H1045848" s="29"/>
      <c r="J1045848" s="29"/>
      <c r="L1045848" s="30"/>
      <c r="P1045848" s="30"/>
      <c r="Q1045848" s="30"/>
      <c r="R1045848" s="30"/>
      <c r="S1045848" s="30"/>
      <c r="T1045848" s="30"/>
      <c r="U1045848" s="30"/>
    </row>
    <row r="1045849" s="25" customFormat="1" spans="7:21">
      <c r="G1045849" s="30"/>
      <c r="H1045849" s="29"/>
      <c r="J1045849" s="29"/>
      <c r="L1045849" s="30"/>
      <c r="P1045849" s="30"/>
      <c r="Q1045849" s="30"/>
      <c r="R1045849" s="30"/>
      <c r="S1045849" s="30"/>
      <c r="T1045849" s="30"/>
      <c r="U1045849" s="30"/>
    </row>
    <row r="1045850" s="25" customFormat="1" spans="7:21">
      <c r="G1045850" s="30"/>
      <c r="H1045850" s="29"/>
      <c r="J1045850" s="29"/>
      <c r="L1045850" s="30"/>
      <c r="P1045850" s="30"/>
      <c r="Q1045850" s="30"/>
      <c r="R1045850" s="30"/>
      <c r="S1045850" s="30"/>
      <c r="T1045850" s="30"/>
      <c r="U1045850" s="30"/>
    </row>
    <row r="1045851" s="25" customFormat="1" spans="7:21">
      <c r="G1045851" s="30"/>
      <c r="H1045851" s="29"/>
      <c r="J1045851" s="29"/>
      <c r="L1045851" s="30"/>
      <c r="P1045851" s="30"/>
      <c r="Q1045851" s="30"/>
      <c r="R1045851" s="30"/>
      <c r="S1045851" s="30"/>
      <c r="T1045851" s="30"/>
      <c r="U1045851" s="30"/>
    </row>
    <row r="1045852" s="25" customFormat="1" spans="7:21">
      <c r="G1045852" s="30"/>
      <c r="H1045852" s="29"/>
      <c r="J1045852" s="29"/>
      <c r="L1045852" s="30"/>
      <c r="P1045852" s="30"/>
      <c r="Q1045852" s="30"/>
      <c r="R1045852" s="30"/>
      <c r="S1045852" s="30"/>
      <c r="T1045852" s="30"/>
      <c r="U1045852" s="30"/>
    </row>
    <row r="1045853" s="25" customFormat="1" spans="7:21">
      <c r="G1045853" s="30"/>
      <c r="H1045853" s="29"/>
      <c r="J1045853" s="29"/>
      <c r="L1045853" s="30"/>
      <c r="P1045853" s="30"/>
      <c r="Q1045853" s="30"/>
      <c r="R1045853" s="30"/>
      <c r="S1045853" s="30"/>
      <c r="T1045853" s="30"/>
      <c r="U1045853" s="30"/>
    </row>
    <row r="1045854" s="25" customFormat="1" spans="7:21">
      <c r="G1045854" s="30"/>
      <c r="H1045854" s="29"/>
      <c r="J1045854" s="29"/>
      <c r="L1045854" s="30"/>
      <c r="P1045854" s="30"/>
      <c r="Q1045854" s="30"/>
      <c r="R1045854" s="30"/>
      <c r="S1045854" s="30"/>
      <c r="T1045854" s="30"/>
      <c r="U1045854" s="30"/>
    </row>
    <row r="1045855" s="25" customFormat="1" spans="7:21">
      <c r="G1045855" s="30"/>
      <c r="H1045855" s="29"/>
      <c r="J1045855" s="29"/>
      <c r="L1045855" s="30"/>
      <c r="P1045855" s="30"/>
      <c r="Q1045855" s="30"/>
      <c r="R1045855" s="30"/>
      <c r="S1045855" s="30"/>
      <c r="T1045855" s="30"/>
      <c r="U1045855" s="30"/>
    </row>
    <row r="1045856" s="25" customFormat="1" spans="7:21">
      <c r="G1045856" s="30"/>
      <c r="H1045856" s="29"/>
      <c r="J1045856" s="29"/>
      <c r="L1045856" s="30"/>
      <c r="P1045856" s="30"/>
      <c r="Q1045856" s="30"/>
      <c r="R1045856" s="30"/>
      <c r="S1045856" s="30"/>
      <c r="T1045856" s="30"/>
      <c r="U1045856" s="30"/>
    </row>
    <row r="1045857" s="25" customFormat="1" spans="7:21">
      <c r="G1045857" s="30"/>
      <c r="H1045857" s="29"/>
      <c r="J1045857" s="29"/>
      <c r="L1045857" s="30"/>
      <c r="P1045857" s="30"/>
      <c r="Q1045857" s="30"/>
      <c r="R1045857" s="30"/>
      <c r="S1045857" s="30"/>
      <c r="T1045857" s="30"/>
      <c r="U1045857" s="30"/>
    </row>
    <row r="1045858" s="25" customFormat="1" spans="7:21">
      <c r="G1045858" s="30"/>
      <c r="H1045858" s="29"/>
      <c r="J1045858" s="29"/>
      <c r="L1045858" s="30"/>
      <c r="P1045858" s="30"/>
      <c r="Q1045858" s="30"/>
      <c r="R1045858" s="30"/>
      <c r="S1045858" s="30"/>
      <c r="T1045858" s="30"/>
      <c r="U1045858" s="30"/>
    </row>
    <row r="1045859" s="25" customFormat="1" spans="7:21">
      <c r="G1045859" s="30"/>
      <c r="H1045859" s="29"/>
      <c r="J1045859" s="29"/>
      <c r="L1045859" s="30"/>
      <c r="P1045859" s="30"/>
      <c r="Q1045859" s="30"/>
      <c r="R1045859" s="30"/>
      <c r="S1045859" s="30"/>
      <c r="T1045859" s="30"/>
      <c r="U1045859" s="30"/>
    </row>
    <row r="1045860" s="25" customFormat="1" spans="7:21">
      <c r="G1045860" s="30"/>
      <c r="H1045860" s="29"/>
      <c r="J1045860" s="29"/>
      <c r="L1045860" s="30"/>
      <c r="P1045860" s="30"/>
      <c r="Q1045860" s="30"/>
      <c r="R1045860" s="30"/>
      <c r="S1045860" s="30"/>
      <c r="T1045860" s="30"/>
      <c r="U1045860" s="30"/>
    </row>
    <row r="1045861" s="25" customFormat="1" spans="7:21">
      <c r="G1045861" s="30"/>
      <c r="H1045861" s="29"/>
      <c r="J1045861" s="29"/>
      <c r="L1045861" s="30"/>
      <c r="P1045861" s="30"/>
      <c r="Q1045861" s="30"/>
      <c r="R1045861" s="30"/>
      <c r="S1045861" s="30"/>
      <c r="T1045861" s="30"/>
      <c r="U1045861" s="30"/>
    </row>
    <row r="1045862" s="25" customFormat="1" spans="7:21">
      <c r="G1045862" s="30"/>
      <c r="H1045862" s="29"/>
      <c r="J1045862" s="29"/>
      <c r="L1045862" s="30"/>
      <c r="P1045862" s="30"/>
      <c r="Q1045862" s="30"/>
      <c r="R1045862" s="30"/>
      <c r="S1045862" s="30"/>
      <c r="T1045862" s="30"/>
      <c r="U1045862" s="30"/>
    </row>
    <row r="1045863" s="25" customFormat="1" spans="7:21">
      <c r="G1045863" s="30"/>
      <c r="H1045863" s="29"/>
      <c r="J1045863" s="29"/>
      <c r="L1045863" s="30"/>
      <c r="P1045863" s="30"/>
      <c r="Q1045863" s="30"/>
      <c r="R1045863" s="30"/>
      <c r="S1045863" s="30"/>
      <c r="T1045863" s="30"/>
      <c r="U1045863" s="30"/>
    </row>
    <row r="1045864" s="25" customFormat="1" spans="7:21">
      <c r="G1045864" s="30"/>
      <c r="H1045864" s="29"/>
      <c r="J1045864" s="29"/>
      <c r="L1045864" s="30"/>
      <c r="P1045864" s="30"/>
      <c r="Q1045864" s="30"/>
      <c r="R1045864" s="30"/>
      <c r="S1045864" s="30"/>
      <c r="T1045864" s="30"/>
      <c r="U1045864" s="30"/>
    </row>
    <row r="1045865" s="25" customFormat="1" spans="7:21">
      <c r="G1045865" s="30"/>
      <c r="H1045865" s="29"/>
      <c r="J1045865" s="29"/>
      <c r="L1045865" s="30"/>
      <c r="P1045865" s="30"/>
      <c r="Q1045865" s="30"/>
      <c r="R1045865" s="30"/>
      <c r="S1045865" s="30"/>
      <c r="T1045865" s="30"/>
      <c r="U1045865" s="30"/>
    </row>
    <row r="1045866" s="25" customFormat="1" spans="7:21">
      <c r="G1045866" s="30"/>
      <c r="H1045866" s="29"/>
      <c r="J1045866" s="29"/>
      <c r="L1045866" s="30"/>
      <c r="P1045866" s="30"/>
      <c r="Q1045866" s="30"/>
      <c r="R1045866" s="30"/>
      <c r="S1045866" s="30"/>
      <c r="T1045866" s="30"/>
      <c r="U1045866" s="30"/>
    </row>
    <row r="1045867" s="25" customFormat="1" spans="7:21">
      <c r="G1045867" s="30"/>
      <c r="H1045867" s="29"/>
      <c r="J1045867" s="29"/>
      <c r="L1045867" s="30"/>
      <c r="P1045867" s="30"/>
      <c r="Q1045867" s="30"/>
      <c r="R1045867" s="30"/>
      <c r="S1045867" s="30"/>
      <c r="T1045867" s="30"/>
      <c r="U1045867" s="30"/>
    </row>
    <row r="1045868" s="25" customFormat="1" spans="7:21">
      <c r="G1045868" s="30"/>
      <c r="H1045868" s="29"/>
      <c r="J1045868" s="29"/>
      <c r="L1045868" s="30"/>
      <c r="P1045868" s="30"/>
      <c r="Q1045868" s="30"/>
      <c r="R1045868" s="30"/>
      <c r="S1045868" s="30"/>
      <c r="T1045868" s="30"/>
      <c r="U1045868" s="30"/>
    </row>
    <row r="1045869" s="25" customFormat="1" spans="7:21">
      <c r="G1045869" s="30"/>
      <c r="H1045869" s="29"/>
      <c r="J1045869" s="29"/>
      <c r="L1045869" s="30"/>
      <c r="P1045869" s="30"/>
      <c r="Q1045869" s="30"/>
      <c r="R1045869" s="30"/>
      <c r="S1045869" s="30"/>
      <c r="T1045869" s="30"/>
      <c r="U1045869" s="30"/>
    </row>
    <row r="1045870" s="25" customFormat="1" spans="7:21">
      <c r="G1045870" s="30"/>
      <c r="H1045870" s="29"/>
      <c r="J1045870" s="29"/>
      <c r="L1045870" s="30"/>
      <c r="P1045870" s="30"/>
      <c r="Q1045870" s="30"/>
      <c r="R1045870" s="30"/>
      <c r="S1045870" s="30"/>
      <c r="T1045870" s="30"/>
      <c r="U1045870" s="30"/>
    </row>
    <row r="1045871" s="25" customFormat="1" spans="7:21">
      <c r="G1045871" s="30"/>
      <c r="H1045871" s="29"/>
      <c r="J1045871" s="29"/>
      <c r="L1045871" s="30"/>
      <c r="P1045871" s="30"/>
      <c r="Q1045871" s="30"/>
      <c r="R1045871" s="30"/>
      <c r="S1045871" s="30"/>
      <c r="T1045871" s="30"/>
      <c r="U1045871" s="30"/>
    </row>
    <row r="1045872" s="25" customFormat="1" spans="7:21">
      <c r="G1045872" s="30"/>
      <c r="H1045872" s="29"/>
      <c r="J1045872" s="29"/>
      <c r="L1045872" s="30"/>
      <c r="P1045872" s="30"/>
      <c r="Q1045872" s="30"/>
      <c r="R1045872" s="30"/>
      <c r="S1045872" s="30"/>
      <c r="T1045872" s="30"/>
      <c r="U1045872" s="30"/>
    </row>
    <row r="1045873" s="25" customFormat="1" spans="7:21">
      <c r="G1045873" s="30"/>
      <c r="H1045873" s="29"/>
      <c r="J1045873" s="29"/>
      <c r="L1045873" s="30"/>
      <c r="P1045873" s="30"/>
      <c r="Q1045873" s="30"/>
      <c r="R1045873" s="30"/>
      <c r="S1045873" s="30"/>
      <c r="T1045873" s="30"/>
      <c r="U1045873" s="30"/>
    </row>
    <row r="1045874" s="25" customFormat="1" spans="7:21">
      <c r="G1045874" s="30"/>
      <c r="H1045874" s="29"/>
      <c r="J1045874" s="29"/>
      <c r="L1045874" s="30"/>
      <c r="P1045874" s="30"/>
      <c r="Q1045874" s="30"/>
      <c r="R1045874" s="30"/>
      <c r="S1045874" s="30"/>
      <c r="T1045874" s="30"/>
      <c r="U1045874" s="30"/>
    </row>
    <row r="1045875" s="25" customFormat="1" spans="7:21">
      <c r="G1045875" s="30"/>
      <c r="H1045875" s="29"/>
      <c r="J1045875" s="29"/>
      <c r="L1045875" s="30"/>
      <c r="P1045875" s="30"/>
      <c r="Q1045875" s="30"/>
      <c r="R1045875" s="30"/>
      <c r="S1045875" s="30"/>
      <c r="T1045875" s="30"/>
      <c r="U1045875" s="30"/>
    </row>
    <row r="1045876" s="25" customFormat="1" spans="7:21">
      <c r="G1045876" s="30"/>
      <c r="H1045876" s="29"/>
      <c r="J1045876" s="29"/>
      <c r="L1045876" s="30"/>
      <c r="P1045876" s="30"/>
      <c r="Q1045876" s="30"/>
      <c r="R1045876" s="30"/>
      <c r="S1045876" s="30"/>
      <c r="T1045876" s="30"/>
      <c r="U1045876" s="30"/>
    </row>
    <row r="1045877" s="25" customFormat="1" spans="7:21">
      <c r="G1045877" s="30"/>
      <c r="H1045877" s="29"/>
      <c r="J1045877" s="29"/>
      <c r="L1045877" s="30"/>
      <c r="P1045877" s="30"/>
      <c r="Q1045877" s="30"/>
      <c r="R1045877" s="30"/>
      <c r="S1045877" s="30"/>
      <c r="T1045877" s="30"/>
      <c r="U1045877" s="30"/>
    </row>
    <row r="1045878" s="25" customFormat="1" spans="7:21">
      <c r="G1045878" s="30"/>
      <c r="H1045878" s="29"/>
      <c r="J1045878" s="29"/>
      <c r="L1045878" s="30"/>
      <c r="P1045878" s="30"/>
      <c r="Q1045878" s="30"/>
      <c r="R1045878" s="30"/>
      <c r="S1045878" s="30"/>
      <c r="T1045878" s="30"/>
      <c r="U1045878" s="30"/>
    </row>
    <row r="1045879" s="25" customFormat="1" spans="7:21">
      <c r="G1045879" s="30"/>
      <c r="H1045879" s="29"/>
      <c r="J1045879" s="29"/>
      <c r="L1045879" s="30"/>
      <c r="P1045879" s="30"/>
      <c r="Q1045879" s="30"/>
      <c r="R1045879" s="30"/>
      <c r="S1045879" s="30"/>
      <c r="T1045879" s="30"/>
      <c r="U1045879" s="30"/>
    </row>
    <row r="1045880" s="25" customFormat="1" spans="7:21">
      <c r="G1045880" s="30"/>
      <c r="H1045880" s="29"/>
      <c r="J1045880" s="29"/>
      <c r="L1045880" s="30"/>
      <c r="P1045880" s="30"/>
      <c r="Q1045880" s="30"/>
      <c r="R1045880" s="30"/>
      <c r="S1045880" s="30"/>
      <c r="T1045880" s="30"/>
      <c r="U1045880" s="30"/>
    </row>
    <row r="1045881" s="25" customFormat="1" spans="7:21">
      <c r="G1045881" s="30"/>
      <c r="H1045881" s="29"/>
      <c r="J1045881" s="29"/>
      <c r="L1045881" s="30"/>
      <c r="P1045881" s="30"/>
      <c r="Q1045881" s="30"/>
      <c r="R1045881" s="30"/>
      <c r="S1045881" s="30"/>
      <c r="T1045881" s="30"/>
      <c r="U1045881" s="30"/>
    </row>
    <row r="1045882" s="25" customFormat="1" spans="7:21">
      <c r="G1045882" s="30"/>
      <c r="H1045882" s="29"/>
      <c r="J1045882" s="29"/>
      <c r="L1045882" s="30"/>
      <c r="P1045882" s="30"/>
      <c r="Q1045882" s="30"/>
      <c r="R1045882" s="30"/>
      <c r="S1045882" s="30"/>
      <c r="T1045882" s="30"/>
      <c r="U1045882" s="30"/>
    </row>
    <row r="1045883" s="25" customFormat="1" spans="7:21">
      <c r="G1045883" s="30"/>
      <c r="H1045883" s="29"/>
      <c r="J1045883" s="29"/>
      <c r="L1045883" s="30"/>
      <c r="P1045883" s="30"/>
      <c r="Q1045883" s="30"/>
      <c r="R1045883" s="30"/>
      <c r="S1045883" s="30"/>
      <c r="T1045883" s="30"/>
      <c r="U1045883" s="30"/>
    </row>
    <row r="1045884" s="25" customFormat="1" spans="7:21">
      <c r="G1045884" s="30"/>
      <c r="H1045884" s="29"/>
      <c r="J1045884" s="29"/>
      <c r="L1045884" s="30"/>
      <c r="P1045884" s="30"/>
      <c r="Q1045884" s="30"/>
      <c r="R1045884" s="30"/>
      <c r="S1045884" s="30"/>
      <c r="T1045884" s="30"/>
      <c r="U1045884" s="30"/>
    </row>
    <row r="1045885" s="25" customFormat="1" spans="7:21">
      <c r="G1045885" s="30"/>
      <c r="H1045885" s="29"/>
      <c r="J1045885" s="29"/>
      <c r="L1045885" s="30"/>
      <c r="P1045885" s="30"/>
      <c r="Q1045885" s="30"/>
      <c r="R1045885" s="30"/>
      <c r="S1045885" s="30"/>
      <c r="T1045885" s="30"/>
      <c r="U1045885" s="30"/>
    </row>
    <row r="1045886" s="25" customFormat="1" spans="7:21">
      <c r="G1045886" s="30"/>
      <c r="H1045886" s="29"/>
      <c r="J1045886" s="29"/>
      <c r="L1045886" s="30"/>
      <c r="P1045886" s="30"/>
      <c r="Q1045886" s="30"/>
      <c r="R1045886" s="30"/>
      <c r="S1045886" s="30"/>
      <c r="T1045886" s="30"/>
      <c r="U1045886" s="30"/>
    </row>
    <row r="1045887" s="25" customFormat="1" spans="7:21">
      <c r="G1045887" s="30"/>
      <c r="H1045887" s="29"/>
      <c r="J1045887" s="29"/>
      <c r="L1045887" s="30"/>
      <c r="P1045887" s="30"/>
      <c r="Q1045887" s="30"/>
      <c r="R1045887" s="30"/>
      <c r="S1045887" s="30"/>
      <c r="T1045887" s="30"/>
      <c r="U1045887" s="30"/>
    </row>
    <row r="1045888" s="25" customFormat="1" spans="7:21">
      <c r="G1045888" s="30"/>
      <c r="H1045888" s="29"/>
      <c r="J1045888" s="29"/>
      <c r="L1045888" s="30"/>
      <c r="P1045888" s="30"/>
      <c r="Q1045888" s="30"/>
      <c r="R1045888" s="30"/>
      <c r="S1045888" s="30"/>
      <c r="T1045888" s="30"/>
      <c r="U1045888" s="30"/>
    </row>
    <row r="1045889" s="25" customFormat="1" spans="7:21">
      <c r="G1045889" s="30"/>
      <c r="H1045889" s="29"/>
      <c r="J1045889" s="29"/>
      <c r="L1045889" s="30"/>
      <c r="P1045889" s="30"/>
      <c r="Q1045889" s="30"/>
      <c r="R1045889" s="30"/>
      <c r="S1045889" s="30"/>
      <c r="T1045889" s="30"/>
      <c r="U1045889" s="30"/>
    </row>
    <row r="1045890" s="25" customFormat="1" spans="7:21">
      <c r="G1045890" s="30"/>
      <c r="H1045890" s="29"/>
      <c r="J1045890" s="29"/>
      <c r="L1045890" s="30"/>
      <c r="P1045890" s="30"/>
      <c r="Q1045890" s="30"/>
      <c r="R1045890" s="30"/>
      <c r="S1045890" s="30"/>
      <c r="T1045890" s="30"/>
      <c r="U1045890" s="30"/>
    </row>
    <row r="1045891" s="25" customFormat="1" spans="7:21">
      <c r="G1045891" s="30"/>
      <c r="H1045891" s="29"/>
      <c r="J1045891" s="29"/>
      <c r="L1045891" s="30"/>
      <c r="P1045891" s="30"/>
      <c r="Q1045891" s="30"/>
      <c r="R1045891" s="30"/>
      <c r="S1045891" s="30"/>
      <c r="T1045891" s="30"/>
      <c r="U1045891" s="30"/>
    </row>
    <row r="1045892" s="25" customFormat="1" spans="7:21">
      <c r="G1045892" s="30"/>
      <c r="H1045892" s="29"/>
      <c r="J1045892" s="29"/>
      <c r="L1045892" s="30"/>
      <c r="P1045892" s="30"/>
      <c r="Q1045892" s="30"/>
      <c r="R1045892" s="30"/>
      <c r="S1045892" s="30"/>
      <c r="T1045892" s="30"/>
      <c r="U1045892" s="30"/>
    </row>
    <row r="1045893" s="25" customFormat="1" spans="7:21">
      <c r="G1045893" s="30"/>
      <c r="H1045893" s="29"/>
      <c r="J1045893" s="29"/>
      <c r="L1045893" s="30"/>
      <c r="P1045893" s="30"/>
      <c r="Q1045893" s="30"/>
      <c r="R1045893" s="30"/>
      <c r="S1045893" s="30"/>
      <c r="T1045893" s="30"/>
      <c r="U1045893" s="30"/>
    </row>
    <row r="1045894" s="25" customFormat="1" spans="7:21">
      <c r="G1045894" s="30"/>
      <c r="H1045894" s="29"/>
      <c r="J1045894" s="29"/>
      <c r="L1045894" s="30"/>
      <c r="P1045894" s="30"/>
      <c r="Q1045894" s="30"/>
      <c r="R1045894" s="30"/>
      <c r="S1045894" s="30"/>
      <c r="T1045894" s="30"/>
      <c r="U1045894" s="30"/>
    </row>
    <row r="1045895" s="25" customFormat="1" spans="7:21">
      <c r="G1045895" s="30"/>
      <c r="H1045895" s="29"/>
      <c r="J1045895" s="29"/>
      <c r="L1045895" s="30"/>
      <c r="P1045895" s="30"/>
      <c r="Q1045895" s="30"/>
      <c r="R1045895" s="30"/>
      <c r="S1045895" s="30"/>
      <c r="T1045895" s="30"/>
      <c r="U1045895" s="30"/>
    </row>
    <row r="1045896" s="25" customFormat="1" spans="7:21">
      <c r="G1045896" s="30"/>
      <c r="H1045896" s="29"/>
      <c r="J1045896" s="29"/>
      <c r="L1045896" s="30"/>
      <c r="P1045896" s="30"/>
      <c r="Q1045896" s="30"/>
      <c r="R1045896" s="30"/>
      <c r="S1045896" s="30"/>
      <c r="T1045896" s="30"/>
      <c r="U1045896" s="30"/>
    </row>
    <row r="1045897" s="25" customFormat="1" spans="7:21">
      <c r="G1045897" s="30"/>
      <c r="H1045897" s="29"/>
      <c r="J1045897" s="29"/>
      <c r="L1045897" s="30"/>
      <c r="P1045897" s="30"/>
      <c r="Q1045897" s="30"/>
      <c r="R1045897" s="30"/>
      <c r="S1045897" s="30"/>
      <c r="T1045897" s="30"/>
      <c r="U1045897" s="30"/>
    </row>
    <row r="1045898" s="25" customFormat="1" spans="7:21">
      <c r="G1045898" s="30"/>
      <c r="H1045898" s="29"/>
      <c r="J1045898" s="29"/>
      <c r="L1045898" s="30"/>
      <c r="P1045898" s="30"/>
      <c r="Q1045898" s="30"/>
      <c r="R1045898" s="30"/>
      <c r="S1045898" s="30"/>
      <c r="T1045898" s="30"/>
      <c r="U1045898" s="30"/>
    </row>
    <row r="1045899" s="25" customFormat="1" spans="7:21">
      <c r="G1045899" s="30"/>
      <c r="H1045899" s="29"/>
      <c r="J1045899" s="29"/>
      <c r="L1045899" s="30"/>
      <c r="P1045899" s="30"/>
      <c r="Q1045899" s="30"/>
      <c r="R1045899" s="30"/>
      <c r="S1045899" s="30"/>
      <c r="T1045899" s="30"/>
      <c r="U1045899" s="30"/>
    </row>
    <row r="1045900" s="25" customFormat="1" spans="7:21">
      <c r="G1045900" s="30"/>
      <c r="H1045900" s="29"/>
      <c r="J1045900" s="29"/>
      <c r="L1045900" s="30"/>
      <c r="P1045900" s="30"/>
      <c r="Q1045900" s="30"/>
      <c r="R1045900" s="30"/>
      <c r="S1045900" s="30"/>
      <c r="T1045900" s="30"/>
      <c r="U1045900" s="30"/>
    </row>
    <row r="1045901" s="25" customFormat="1" spans="7:21">
      <c r="G1045901" s="30"/>
      <c r="H1045901" s="29"/>
      <c r="J1045901" s="29"/>
      <c r="L1045901" s="30"/>
      <c r="P1045901" s="30"/>
      <c r="Q1045901" s="30"/>
      <c r="R1045901" s="30"/>
      <c r="S1045901" s="30"/>
      <c r="T1045901" s="30"/>
      <c r="U1045901" s="30"/>
    </row>
    <row r="1045902" s="25" customFormat="1" spans="7:21">
      <c r="G1045902" s="30"/>
      <c r="H1045902" s="29"/>
      <c r="J1045902" s="29"/>
      <c r="L1045902" s="30"/>
      <c r="P1045902" s="30"/>
      <c r="Q1045902" s="30"/>
      <c r="R1045902" s="30"/>
      <c r="S1045902" s="30"/>
      <c r="T1045902" s="30"/>
      <c r="U1045902" s="30"/>
    </row>
    <row r="1045903" s="25" customFormat="1" spans="7:21">
      <c r="G1045903" s="30"/>
      <c r="H1045903" s="29"/>
      <c r="J1045903" s="29"/>
      <c r="L1045903" s="30"/>
      <c r="P1045903" s="30"/>
      <c r="Q1045903" s="30"/>
      <c r="R1045903" s="30"/>
      <c r="S1045903" s="30"/>
      <c r="T1045903" s="30"/>
      <c r="U1045903" s="30"/>
    </row>
    <row r="1045904" s="25" customFormat="1" spans="7:21">
      <c r="G1045904" s="30"/>
      <c r="H1045904" s="29"/>
      <c r="J1045904" s="29"/>
      <c r="L1045904" s="30"/>
      <c r="P1045904" s="30"/>
      <c r="Q1045904" s="30"/>
      <c r="R1045904" s="30"/>
      <c r="S1045904" s="30"/>
      <c r="T1045904" s="30"/>
      <c r="U1045904" s="30"/>
    </row>
    <row r="1045905" s="25" customFormat="1" spans="7:21">
      <c r="G1045905" s="30"/>
      <c r="H1045905" s="29"/>
      <c r="J1045905" s="29"/>
      <c r="L1045905" s="30"/>
      <c r="P1045905" s="30"/>
      <c r="Q1045905" s="30"/>
      <c r="R1045905" s="30"/>
      <c r="S1045905" s="30"/>
      <c r="T1045905" s="30"/>
      <c r="U1045905" s="30"/>
    </row>
    <row r="1045906" s="25" customFormat="1" spans="7:21">
      <c r="G1045906" s="30"/>
      <c r="H1045906" s="29"/>
      <c r="J1045906" s="29"/>
      <c r="L1045906" s="30"/>
      <c r="P1045906" s="30"/>
      <c r="Q1045906" s="30"/>
      <c r="R1045906" s="30"/>
      <c r="S1045906" s="30"/>
      <c r="T1045906" s="30"/>
      <c r="U1045906" s="30"/>
    </row>
    <row r="1045907" s="25" customFormat="1" spans="7:21">
      <c r="G1045907" s="30"/>
      <c r="H1045907" s="29"/>
      <c r="J1045907" s="29"/>
      <c r="L1045907" s="30"/>
      <c r="P1045907" s="30"/>
      <c r="Q1045907" s="30"/>
      <c r="R1045907" s="30"/>
      <c r="S1045907" s="30"/>
      <c r="T1045907" s="30"/>
      <c r="U1045907" s="30"/>
    </row>
    <row r="1045908" s="25" customFormat="1" spans="7:21">
      <c r="G1045908" s="30"/>
      <c r="H1045908" s="29"/>
      <c r="J1045908" s="29"/>
      <c r="L1045908" s="30"/>
      <c r="P1045908" s="30"/>
      <c r="Q1045908" s="30"/>
      <c r="R1045908" s="30"/>
      <c r="S1045908" s="30"/>
      <c r="T1045908" s="30"/>
      <c r="U1045908" s="30"/>
    </row>
    <row r="1045909" s="25" customFormat="1" spans="7:21">
      <c r="G1045909" s="30"/>
      <c r="H1045909" s="29"/>
      <c r="J1045909" s="29"/>
      <c r="L1045909" s="30"/>
      <c r="P1045909" s="30"/>
      <c r="Q1045909" s="30"/>
      <c r="R1045909" s="30"/>
      <c r="S1045909" s="30"/>
      <c r="T1045909" s="30"/>
      <c r="U1045909" s="30"/>
    </row>
    <row r="1045910" s="25" customFormat="1" spans="7:21">
      <c r="G1045910" s="30"/>
      <c r="H1045910" s="29"/>
      <c r="J1045910" s="29"/>
      <c r="L1045910" s="30"/>
      <c r="P1045910" s="30"/>
      <c r="Q1045910" s="30"/>
      <c r="R1045910" s="30"/>
      <c r="S1045910" s="30"/>
      <c r="T1045910" s="30"/>
      <c r="U1045910" s="30"/>
    </row>
    <row r="1045911" s="25" customFormat="1" spans="7:21">
      <c r="G1045911" s="30"/>
      <c r="H1045911" s="29"/>
      <c r="J1045911" s="29"/>
      <c r="L1045911" s="30"/>
      <c r="P1045911" s="30"/>
      <c r="Q1045911" s="30"/>
      <c r="R1045911" s="30"/>
      <c r="S1045911" s="30"/>
      <c r="T1045911" s="30"/>
      <c r="U1045911" s="30"/>
    </row>
    <row r="1045912" s="25" customFormat="1" spans="7:21">
      <c r="G1045912" s="30"/>
      <c r="H1045912" s="29"/>
      <c r="J1045912" s="29"/>
      <c r="L1045912" s="30"/>
      <c r="P1045912" s="30"/>
      <c r="Q1045912" s="30"/>
      <c r="R1045912" s="30"/>
      <c r="S1045912" s="30"/>
      <c r="T1045912" s="30"/>
      <c r="U1045912" s="30"/>
    </row>
    <row r="1045913" s="25" customFormat="1" spans="7:21">
      <c r="G1045913" s="30"/>
      <c r="H1045913" s="29"/>
      <c r="J1045913" s="29"/>
      <c r="L1045913" s="30"/>
      <c r="P1045913" s="30"/>
      <c r="Q1045913" s="30"/>
      <c r="R1045913" s="30"/>
      <c r="S1045913" s="30"/>
      <c r="T1045913" s="30"/>
      <c r="U1045913" s="30"/>
    </row>
    <row r="1045914" s="25" customFormat="1" spans="7:21">
      <c r="G1045914" s="30"/>
      <c r="H1045914" s="29"/>
      <c r="J1045914" s="29"/>
      <c r="L1045914" s="30"/>
      <c r="P1045914" s="30"/>
      <c r="Q1045914" s="30"/>
      <c r="R1045914" s="30"/>
      <c r="S1045914" s="30"/>
      <c r="T1045914" s="30"/>
      <c r="U1045914" s="30"/>
    </row>
    <row r="1045915" s="25" customFormat="1" spans="7:21">
      <c r="G1045915" s="30"/>
      <c r="H1045915" s="29"/>
      <c r="J1045915" s="29"/>
      <c r="L1045915" s="30"/>
      <c r="P1045915" s="30"/>
      <c r="Q1045915" s="30"/>
      <c r="R1045915" s="30"/>
      <c r="S1045915" s="30"/>
      <c r="T1045915" s="30"/>
      <c r="U1045915" s="30"/>
    </row>
    <row r="1045916" s="25" customFormat="1" spans="7:21">
      <c r="G1045916" s="30"/>
      <c r="H1045916" s="29"/>
      <c r="J1045916" s="29"/>
      <c r="L1045916" s="30"/>
      <c r="P1045916" s="30"/>
      <c r="Q1045916" s="30"/>
      <c r="R1045916" s="30"/>
      <c r="S1045916" s="30"/>
      <c r="T1045916" s="30"/>
      <c r="U1045916" s="30"/>
    </row>
    <row r="1045917" s="25" customFormat="1" spans="7:21">
      <c r="G1045917" s="30"/>
      <c r="H1045917" s="29"/>
      <c r="J1045917" s="29"/>
      <c r="L1045917" s="30"/>
      <c r="P1045917" s="30"/>
      <c r="Q1045917" s="30"/>
      <c r="R1045917" s="30"/>
      <c r="S1045917" s="30"/>
      <c r="T1045917" s="30"/>
      <c r="U1045917" s="30"/>
    </row>
    <row r="1045918" s="25" customFormat="1" spans="7:21">
      <c r="G1045918" s="30"/>
      <c r="H1045918" s="29"/>
      <c r="J1045918" s="29"/>
      <c r="L1045918" s="30"/>
      <c r="P1045918" s="30"/>
      <c r="Q1045918" s="30"/>
      <c r="R1045918" s="30"/>
      <c r="S1045918" s="30"/>
      <c r="T1045918" s="30"/>
      <c r="U1045918" s="30"/>
    </row>
    <row r="1045919" s="25" customFormat="1" spans="7:21">
      <c r="G1045919" s="30"/>
      <c r="H1045919" s="29"/>
      <c r="J1045919" s="29"/>
      <c r="L1045919" s="30"/>
      <c r="P1045919" s="30"/>
      <c r="Q1045919" s="30"/>
      <c r="R1045919" s="30"/>
      <c r="S1045919" s="30"/>
      <c r="T1045919" s="30"/>
      <c r="U1045919" s="30"/>
    </row>
    <row r="1045920" s="25" customFormat="1" spans="7:21">
      <c r="G1045920" s="30"/>
      <c r="H1045920" s="29"/>
      <c r="J1045920" s="29"/>
      <c r="L1045920" s="30"/>
      <c r="P1045920" s="30"/>
      <c r="Q1045920" s="30"/>
      <c r="R1045920" s="30"/>
      <c r="S1045920" s="30"/>
      <c r="T1045920" s="30"/>
      <c r="U1045920" s="30"/>
    </row>
    <row r="1045921" s="25" customFormat="1" spans="7:21">
      <c r="G1045921" s="30"/>
      <c r="H1045921" s="29"/>
      <c r="J1045921" s="29"/>
      <c r="L1045921" s="30"/>
      <c r="P1045921" s="30"/>
      <c r="Q1045921" s="30"/>
      <c r="R1045921" s="30"/>
      <c r="S1045921" s="30"/>
      <c r="T1045921" s="30"/>
      <c r="U1045921" s="30"/>
    </row>
    <row r="1045922" s="25" customFormat="1" spans="7:21">
      <c r="G1045922" s="30"/>
      <c r="H1045922" s="29"/>
      <c r="J1045922" s="29"/>
      <c r="L1045922" s="30"/>
      <c r="P1045922" s="30"/>
      <c r="Q1045922" s="30"/>
      <c r="R1045922" s="30"/>
      <c r="S1045922" s="30"/>
      <c r="T1045922" s="30"/>
      <c r="U1045922" s="30"/>
    </row>
    <row r="1045923" s="25" customFormat="1" spans="7:21">
      <c r="G1045923" s="30"/>
      <c r="H1045923" s="29"/>
      <c r="J1045923" s="29"/>
      <c r="L1045923" s="30"/>
      <c r="P1045923" s="30"/>
      <c r="Q1045923" s="30"/>
      <c r="R1045923" s="30"/>
      <c r="S1045923" s="30"/>
      <c r="T1045923" s="30"/>
      <c r="U1045923" s="30"/>
    </row>
    <row r="1045924" s="25" customFormat="1" spans="7:21">
      <c r="G1045924" s="30"/>
      <c r="H1045924" s="29"/>
      <c r="J1045924" s="29"/>
      <c r="L1045924" s="30"/>
      <c r="P1045924" s="30"/>
      <c r="Q1045924" s="30"/>
      <c r="R1045924" s="30"/>
      <c r="S1045924" s="30"/>
      <c r="T1045924" s="30"/>
      <c r="U1045924" s="30"/>
    </row>
    <row r="1045925" s="25" customFormat="1" spans="7:21">
      <c r="G1045925" s="30"/>
      <c r="H1045925" s="29"/>
      <c r="J1045925" s="29"/>
      <c r="L1045925" s="30"/>
      <c r="P1045925" s="30"/>
      <c r="Q1045925" s="30"/>
      <c r="R1045925" s="30"/>
      <c r="S1045925" s="30"/>
      <c r="T1045925" s="30"/>
      <c r="U1045925" s="30"/>
    </row>
    <row r="1045926" s="25" customFormat="1" spans="7:21">
      <c r="G1045926" s="30"/>
      <c r="H1045926" s="29"/>
      <c r="J1045926" s="29"/>
      <c r="L1045926" s="30"/>
      <c r="P1045926" s="30"/>
      <c r="Q1045926" s="30"/>
      <c r="R1045926" s="30"/>
      <c r="S1045926" s="30"/>
      <c r="T1045926" s="30"/>
      <c r="U1045926" s="30"/>
    </row>
    <row r="1045927" s="25" customFormat="1" spans="7:21">
      <c r="G1045927" s="30"/>
      <c r="H1045927" s="29"/>
      <c r="J1045927" s="29"/>
      <c r="L1045927" s="30"/>
      <c r="P1045927" s="30"/>
      <c r="Q1045927" s="30"/>
      <c r="R1045927" s="30"/>
      <c r="S1045927" s="30"/>
      <c r="T1045927" s="30"/>
      <c r="U1045927" s="30"/>
    </row>
    <row r="1045928" s="25" customFormat="1" spans="7:21">
      <c r="G1045928" s="30"/>
      <c r="H1045928" s="29"/>
      <c r="J1045928" s="29"/>
      <c r="L1045928" s="30"/>
      <c r="P1045928" s="30"/>
      <c r="Q1045928" s="30"/>
      <c r="R1045928" s="30"/>
      <c r="S1045928" s="30"/>
      <c r="T1045928" s="30"/>
      <c r="U1045928" s="30"/>
    </row>
    <row r="1045929" s="25" customFormat="1" spans="7:21">
      <c r="G1045929" s="30"/>
      <c r="H1045929" s="29"/>
      <c r="J1045929" s="29"/>
      <c r="L1045929" s="30"/>
      <c r="P1045929" s="30"/>
      <c r="Q1045929" s="30"/>
      <c r="R1045929" s="30"/>
      <c r="S1045929" s="30"/>
      <c r="T1045929" s="30"/>
      <c r="U1045929" s="30"/>
    </row>
    <row r="1045930" s="25" customFormat="1" spans="7:21">
      <c r="G1045930" s="30"/>
      <c r="H1045930" s="29"/>
      <c r="J1045930" s="29"/>
      <c r="L1045930" s="30"/>
      <c r="P1045930" s="30"/>
      <c r="Q1045930" s="30"/>
      <c r="R1045930" s="30"/>
      <c r="S1045930" s="30"/>
      <c r="T1045930" s="30"/>
      <c r="U1045930" s="30"/>
    </row>
    <row r="1045931" s="25" customFormat="1" spans="7:21">
      <c r="G1045931" s="30"/>
      <c r="H1045931" s="29"/>
      <c r="J1045931" s="29"/>
      <c r="L1045931" s="30"/>
      <c r="P1045931" s="30"/>
      <c r="Q1045931" s="30"/>
      <c r="R1045931" s="30"/>
      <c r="S1045931" s="30"/>
      <c r="T1045931" s="30"/>
      <c r="U1045931" s="30"/>
    </row>
    <row r="1045932" s="25" customFormat="1" spans="7:21">
      <c r="G1045932" s="30"/>
      <c r="H1045932" s="29"/>
      <c r="J1045932" s="29"/>
      <c r="L1045932" s="30"/>
      <c r="P1045932" s="30"/>
      <c r="Q1045932" s="30"/>
      <c r="R1045932" s="30"/>
      <c r="S1045932" s="30"/>
      <c r="T1045932" s="30"/>
      <c r="U1045932" s="30"/>
    </row>
    <row r="1045933" s="25" customFormat="1" spans="7:21">
      <c r="G1045933" s="30"/>
      <c r="H1045933" s="29"/>
      <c r="J1045933" s="29"/>
      <c r="L1045933" s="30"/>
      <c r="P1045933" s="30"/>
      <c r="Q1045933" s="30"/>
      <c r="R1045933" s="30"/>
      <c r="S1045933" s="30"/>
      <c r="T1045933" s="30"/>
      <c r="U1045933" s="30"/>
    </row>
    <row r="1045934" s="25" customFormat="1" spans="7:21">
      <c r="G1045934" s="30"/>
      <c r="H1045934" s="29"/>
      <c r="J1045934" s="29"/>
      <c r="L1045934" s="30"/>
      <c r="P1045934" s="30"/>
      <c r="Q1045934" s="30"/>
      <c r="R1045934" s="30"/>
      <c r="S1045934" s="30"/>
      <c r="T1045934" s="30"/>
      <c r="U1045934" s="30"/>
    </row>
    <row r="1045935" s="25" customFormat="1" spans="7:21">
      <c r="G1045935" s="30"/>
      <c r="H1045935" s="29"/>
      <c r="J1045935" s="29"/>
      <c r="L1045935" s="30"/>
      <c r="P1045935" s="30"/>
      <c r="Q1045935" s="30"/>
      <c r="R1045935" s="30"/>
      <c r="S1045935" s="30"/>
      <c r="T1045935" s="30"/>
      <c r="U1045935" s="30"/>
    </row>
    <row r="1045936" s="25" customFormat="1" spans="7:21">
      <c r="G1045936" s="30"/>
      <c r="H1045936" s="29"/>
      <c r="J1045936" s="29"/>
      <c r="L1045936" s="30"/>
      <c r="P1045936" s="30"/>
      <c r="Q1045936" s="30"/>
      <c r="R1045936" s="30"/>
      <c r="S1045936" s="30"/>
      <c r="T1045936" s="30"/>
      <c r="U1045936" s="30"/>
    </row>
    <row r="1045937" s="25" customFormat="1" spans="7:21">
      <c r="G1045937" s="30"/>
      <c r="H1045937" s="29"/>
      <c r="J1045937" s="29"/>
      <c r="L1045937" s="30"/>
      <c r="P1045937" s="30"/>
      <c r="Q1045937" s="30"/>
      <c r="R1045937" s="30"/>
      <c r="S1045937" s="30"/>
      <c r="T1045937" s="30"/>
      <c r="U1045937" s="30"/>
    </row>
    <row r="1045938" s="25" customFormat="1" spans="7:21">
      <c r="G1045938" s="30"/>
      <c r="H1045938" s="29"/>
      <c r="J1045938" s="29"/>
      <c r="L1045938" s="30"/>
      <c r="P1045938" s="30"/>
      <c r="Q1045938" s="30"/>
      <c r="R1045938" s="30"/>
      <c r="S1045938" s="30"/>
      <c r="T1045938" s="30"/>
      <c r="U1045938" s="30"/>
    </row>
    <row r="1045939" s="25" customFormat="1" spans="7:21">
      <c r="G1045939" s="30"/>
      <c r="H1045939" s="29"/>
      <c r="J1045939" s="29"/>
      <c r="L1045939" s="30"/>
      <c r="P1045939" s="30"/>
      <c r="Q1045939" s="30"/>
      <c r="R1045939" s="30"/>
      <c r="S1045939" s="30"/>
      <c r="T1045939" s="30"/>
      <c r="U1045939" s="30"/>
    </row>
    <row r="1045940" s="25" customFormat="1" spans="7:21">
      <c r="G1045940" s="30"/>
      <c r="H1045940" s="29"/>
      <c r="J1045940" s="29"/>
      <c r="L1045940" s="30"/>
      <c r="P1045940" s="30"/>
      <c r="Q1045940" s="30"/>
      <c r="R1045940" s="30"/>
      <c r="S1045940" s="30"/>
      <c r="T1045940" s="30"/>
      <c r="U1045940" s="30"/>
    </row>
    <row r="1045941" s="25" customFormat="1" spans="7:21">
      <c r="G1045941" s="30"/>
      <c r="H1045941" s="29"/>
      <c r="J1045941" s="29"/>
      <c r="L1045941" s="30"/>
      <c r="P1045941" s="30"/>
      <c r="Q1045941" s="30"/>
      <c r="R1045941" s="30"/>
      <c r="S1045941" s="30"/>
      <c r="T1045941" s="30"/>
      <c r="U1045941" s="30"/>
    </row>
    <row r="1045942" s="25" customFormat="1" spans="7:21">
      <c r="G1045942" s="30"/>
      <c r="H1045942" s="29"/>
      <c r="J1045942" s="29"/>
      <c r="L1045942" s="30"/>
      <c r="P1045942" s="30"/>
      <c r="Q1045942" s="30"/>
      <c r="R1045942" s="30"/>
      <c r="S1045942" s="30"/>
      <c r="T1045942" s="30"/>
      <c r="U1045942" s="30"/>
    </row>
    <row r="1045943" s="25" customFormat="1" spans="7:21">
      <c r="G1045943" s="30"/>
      <c r="H1045943" s="29"/>
      <c r="J1045943" s="29"/>
      <c r="L1045943" s="30"/>
      <c r="P1045943" s="30"/>
      <c r="Q1045943" s="30"/>
      <c r="R1045943" s="30"/>
      <c r="S1045943" s="30"/>
      <c r="T1045943" s="30"/>
      <c r="U1045943" s="30"/>
    </row>
    <row r="1045944" s="25" customFormat="1" spans="7:21">
      <c r="G1045944" s="30"/>
      <c r="H1045944" s="29"/>
      <c r="J1045944" s="29"/>
      <c r="L1045944" s="30"/>
      <c r="P1045944" s="30"/>
      <c r="Q1045944" s="30"/>
      <c r="R1045944" s="30"/>
      <c r="S1045944" s="30"/>
      <c r="T1045944" s="30"/>
      <c r="U1045944" s="30"/>
    </row>
    <row r="1045945" s="25" customFormat="1" spans="7:21">
      <c r="G1045945" s="30"/>
      <c r="H1045945" s="29"/>
      <c r="J1045945" s="29"/>
      <c r="L1045945" s="30"/>
      <c r="P1045945" s="30"/>
      <c r="Q1045945" s="30"/>
      <c r="R1045945" s="30"/>
      <c r="S1045945" s="30"/>
      <c r="T1045945" s="30"/>
      <c r="U1045945" s="30"/>
    </row>
    <row r="1045946" s="25" customFormat="1" spans="7:21">
      <c r="G1045946" s="30"/>
      <c r="H1045946" s="29"/>
      <c r="J1045946" s="29"/>
      <c r="L1045946" s="30"/>
      <c r="P1045946" s="30"/>
      <c r="Q1045946" s="30"/>
      <c r="R1045946" s="30"/>
      <c r="S1045946" s="30"/>
      <c r="T1045946" s="30"/>
      <c r="U1045946" s="30"/>
    </row>
    <row r="1045947" s="25" customFormat="1" spans="7:21">
      <c r="G1045947" s="30"/>
      <c r="H1045947" s="29"/>
      <c r="J1045947" s="29"/>
      <c r="L1045947" s="30"/>
      <c r="P1045947" s="30"/>
      <c r="Q1045947" s="30"/>
      <c r="R1045947" s="30"/>
      <c r="S1045947" s="30"/>
      <c r="T1045947" s="30"/>
      <c r="U1045947" s="30"/>
    </row>
    <row r="1045948" s="25" customFormat="1" spans="7:21">
      <c r="G1045948" s="30"/>
      <c r="H1045948" s="29"/>
      <c r="J1045948" s="29"/>
      <c r="L1045948" s="30"/>
      <c r="P1045948" s="30"/>
      <c r="Q1045948" s="30"/>
      <c r="R1045948" s="30"/>
      <c r="S1045948" s="30"/>
      <c r="T1045948" s="30"/>
      <c r="U1045948" s="30"/>
    </row>
    <row r="1045949" s="25" customFormat="1" spans="7:21">
      <c r="G1045949" s="30"/>
      <c r="H1045949" s="29"/>
      <c r="J1045949" s="29"/>
      <c r="L1045949" s="30"/>
      <c r="P1045949" s="30"/>
      <c r="Q1045949" s="30"/>
      <c r="R1045949" s="30"/>
      <c r="S1045949" s="30"/>
      <c r="T1045949" s="30"/>
      <c r="U1045949" s="30"/>
    </row>
    <row r="1045950" s="25" customFormat="1" spans="7:21">
      <c r="G1045950" s="30"/>
      <c r="H1045950" s="29"/>
      <c r="J1045950" s="29"/>
      <c r="L1045950" s="30"/>
      <c r="P1045950" s="30"/>
      <c r="Q1045950" s="30"/>
      <c r="R1045950" s="30"/>
      <c r="S1045950" s="30"/>
      <c r="T1045950" s="30"/>
      <c r="U1045950" s="30"/>
    </row>
    <row r="1045951" s="25" customFormat="1" spans="7:21">
      <c r="G1045951" s="30"/>
      <c r="H1045951" s="29"/>
      <c r="J1045951" s="29"/>
      <c r="L1045951" s="30"/>
      <c r="P1045951" s="30"/>
      <c r="Q1045951" s="30"/>
      <c r="R1045951" s="30"/>
      <c r="S1045951" s="30"/>
      <c r="T1045951" s="30"/>
      <c r="U1045951" s="30"/>
    </row>
    <row r="1045952" s="25" customFormat="1" spans="7:21">
      <c r="G1045952" s="30"/>
      <c r="H1045952" s="29"/>
      <c r="J1045952" s="29"/>
      <c r="L1045952" s="30"/>
      <c r="P1045952" s="30"/>
      <c r="Q1045952" s="30"/>
      <c r="R1045952" s="30"/>
      <c r="S1045952" s="30"/>
      <c r="T1045952" s="30"/>
      <c r="U1045952" s="30"/>
    </row>
    <row r="1045953" s="25" customFormat="1" spans="7:21">
      <c r="G1045953" s="30"/>
      <c r="H1045953" s="29"/>
      <c r="J1045953" s="29"/>
      <c r="L1045953" s="30"/>
      <c r="P1045953" s="30"/>
      <c r="Q1045953" s="30"/>
      <c r="R1045953" s="30"/>
      <c r="S1045953" s="30"/>
      <c r="T1045953" s="30"/>
      <c r="U1045953" s="30"/>
    </row>
    <row r="1045954" s="25" customFormat="1" spans="7:21">
      <c r="G1045954" s="30"/>
      <c r="H1045954" s="29"/>
      <c r="J1045954" s="29"/>
      <c r="L1045954" s="30"/>
      <c r="P1045954" s="30"/>
      <c r="Q1045954" s="30"/>
      <c r="R1045954" s="30"/>
      <c r="S1045954" s="30"/>
      <c r="T1045954" s="30"/>
      <c r="U1045954" s="30"/>
    </row>
    <row r="1045955" s="25" customFormat="1" spans="7:21">
      <c r="G1045955" s="30"/>
      <c r="H1045955" s="29"/>
      <c r="J1045955" s="29"/>
      <c r="L1045955" s="30"/>
      <c r="P1045955" s="30"/>
      <c r="Q1045955" s="30"/>
      <c r="R1045955" s="30"/>
      <c r="S1045955" s="30"/>
      <c r="T1045955" s="30"/>
      <c r="U1045955" s="30"/>
    </row>
    <row r="1045956" s="25" customFormat="1" spans="7:21">
      <c r="G1045956" s="30"/>
      <c r="H1045956" s="29"/>
      <c r="J1045956" s="29"/>
      <c r="L1045956" s="30"/>
      <c r="P1045956" s="30"/>
      <c r="Q1045956" s="30"/>
      <c r="R1045956" s="30"/>
      <c r="S1045956" s="30"/>
      <c r="T1045956" s="30"/>
      <c r="U1045956" s="30"/>
    </row>
    <row r="1045957" s="25" customFormat="1" spans="7:21">
      <c r="G1045957" s="30"/>
      <c r="H1045957" s="29"/>
      <c r="J1045957" s="29"/>
      <c r="L1045957" s="30"/>
      <c r="P1045957" s="30"/>
      <c r="Q1045957" s="30"/>
      <c r="R1045957" s="30"/>
      <c r="S1045957" s="30"/>
      <c r="T1045957" s="30"/>
      <c r="U1045957" s="30"/>
    </row>
    <row r="1045958" s="25" customFormat="1" spans="7:21">
      <c r="G1045958" s="30"/>
      <c r="H1045958" s="29"/>
      <c r="J1045958" s="29"/>
      <c r="L1045958" s="30"/>
      <c r="P1045958" s="30"/>
      <c r="Q1045958" s="30"/>
      <c r="R1045958" s="30"/>
      <c r="S1045958" s="30"/>
      <c r="T1045958" s="30"/>
      <c r="U1045958" s="30"/>
    </row>
    <row r="1045959" s="25" customFormat="1" spans="7:21">
      <c r="G1045959" s="30"/>
      <c r="H1045959" s="29"/>
      <c r="J1045959" s="29"/>
      <c r="L1045959" s="30"/>
      <c r="P1045959" s="30"/>
      <c r="Q1045959" s="30"/>
      <c r="R1045959" s="30"/>
      <c r="S1045959" s="30"/>
      <c r="T1045959" s="30"/>
      <c r="U1045959" s="30"/>
    </row>
    <row r="1045960" s="25" customFormat="1" spans="7:21">
      <c r="G1045960" s="30"/>
      <c r="H1045960" s="29"/>
      <c r="J1045960" s="29"/>
      <c r="L1045960" s="30"/>
      <c r="P1045960" s="30"/>
      <c r="Q1045960" s="30"/>
      <c r="R1045960" s="30"/>
      <c r="S1045960" s="30"/>
      <c r="T1045960" s="30"/>
      <c r="U1045960" s="30"/>
    </row>
    <row r="1045961" s="25" customFormat="1" spans="7:21">
      <c r="G1045961" s="30"/>
      <c r="H1045961" s="29"/>
      <c r="J1045961" s="29"/>
      <c r="L1045961" s="30"/>
      <c r="P1045961" s="30"/>
      <c r="Q1045961" s="30"/>
      <c r="R1045961" s="30"/>
      <c r="S1045961" s="30"/>
      <c r="T1045961" s="30"/>
      <c r="U1045961" s="30"/>
    </row>
    <row r="1045962" s="25" customFormat="1" spans="7:21">
      <c r="G1045962" s="30"/>
      <c r="H1045962" s="29"/>
      <c r="J1045962" s="29"/>
      <c r="L1045962" s="30"/>
      <c r="P1045962" s="30"/>
      <c r="Q1045962" s="30"/>
      <c r="R1045962" s="30"/>
      <c r="S1045962" s="30"/>
      <c r="T1045962" s="30"/>
      <c r="U1045962" s="30"/>
    </row>
    <row r="1045963" s="25" customFormat="1" spans="7:21">
      <c r="G1045963" s="30"/>
      <c r="H1045963" s="29"/>
      <c r="J1045963" s="29"/>
      <c r="L1045963" s="30"/>
      <c r="P1045963" s="30"/>
      <c r="Q1045963" s="30"/>
      <c r="R1045963" s="30"/>
      <c r="S1045963" s="30"/>
      <c r="T1045963" s="30"/>
      <c r="U1045963" s="30"/>
    </row>
    <row r="1045964" s="25" customFormat="1" spans="7:21">
      <c r="G1045964" s="30"/>
      <c r="H1045964" s="29"/>
      <c r="J1045964" s="29"/>
      <c r="L1045964" s="30"/>
      <c r="P1045964" s="30"/>
      <c r="Q1045964" s="30"/>
      <c r="R1045964" s="30"/>
      <c r="S1045964" s="30"/>
      <c r="T1045964" s="30"/>
      <c r="U1045964" s="30"/>
    </row>
    <row r="1045965" s="25" customFormat="1" spans="7:21">
      <c r="G1045965" s="30"/>
      <c r="H1045965" s="29"/>
      <c r="J1045965" s="29"/>
      <c r="L1045965" s="30"/>
      <c r="P1045965" s="30"/>
      <c r="Q1045965" s="30"/>
      <c r="R1045965" s="30"/>
      <c r="S1045965" s="30"/>
      <c r="T1045965" s="30"/>
      <c r="U1045965" s="30"/>
    </row>
    <row r="1045966" s="25" customFormat="1" spans="7:21">
      <c r="G1045966" s="30"/>
      <c r="H1045966" s="29"/>
      <c r="J1045966" s="29"/>
      <c r="L1045966" s="30"/>
      <c r="P1045966" s="30"/>
      <c r="Q1045966" s="30"/>
      <c r="R1045966" s="30"/>
      <c r="S1045966" s="30"/>
      <c r="T1045966" s="30"/>
      <c r="U1045966" s="30"/>
    </row>
    <row r="1045967" s="25" customFormat="1" spans="7:21">
      <c r="G1045967" s="30"/>
      <c r="H1045967" s="29"/>
      <c r="J1045967" s="29"/>
      <c r="L1045967" s="30"/>
      <c r="P1045967" s="30"/>
      <c r="Q1045967" s="30"/>
      <c r="R1045967" s="30"/>
      <c r="S1045967" s="30"/>
      <c r="T1045967" s="30"/>
      <c r="U1045967" s="30"/>
    </row>
    <row r="1045968" s="25" customFormat="1" spans="7:21">
      <c r="G1045968" s="30"/>
      <c r="H1045968" s="29"/>
      <c r="J1045968" s="29"/>
      <c r="L1045968" s="30"/>
      <c r="P1045968" s="30"/>
      <c r="Q1045968" s="30"/>
      <c r="R1045968" s="30"/>
      <c r="S1045968" s="30"/>
      <c r="T1045968" s="30"/>
      <c r="U1045968" s="30"/>
    </row>
    <row r="1045969" s="25" customFormat="1" spans="7:21">
      <c r="G1045969" s="30"/>
      <c r="H1045969" s="29"/>
      <c r="J1045969" s="29"/>
      <c r="L1045969" s="30"/>
      <c r="P1045969" s="30"/>
      <c r="Q1045969" s="30"/>
      <c r="R1045969" s="30"/>
      <c r="S1045969" s="30"/>
      <c r="T1045969" s="30"/>
      <c r="U1045969" s="30"/>
    </row>
    <row r="1045970" s="25" customFormat="1" spans="7:21">
      <c r="G1045970" s="30"/>
      <c r="H1045970" s="29"/>
      <c r="J1045970" s="29"/>
      <c r="L1045970" s="30"/>
      <c r="P1045970" s="30"/>
      <c r="Q1045970" s="30"/>
      <c r="R1045970" s="30"/>
      <c r="S1045970" s="30"/>
      <c r="T1045970" s="30"/>
      <c r="U1045970" s="30"/>
    </row>
    <row r="1045971" s="25" customFormat="1" spans="7:21">
      <c r="G1045971" s="30"/>
      <c r="H1045971" s="29"/>
      <c r="J1045971" s="29"/>
      <c r="L1045971" s="30"/>
      <c r="P1045971" s="30"/>
      <c r="Q1045971" s="30"/>
      <c r="R1045971" s="30"/>
      <c r="S1045971" s="30"/>
      <c r="T1045971" s="30"/>
      <c r="U1045971" s="30"/>
    </row>
    <row r="1045972" s="25" customFormat="1" spans="7:21">
      <c r="G1045972" s="30"/>
      <c r="H1045972" s="29"/>
      <c r="J1045972" s="29"/>
      <c r="L1045972" s="30"/>
      <c r="P1045972" s="30"/>
      <c r="Q1045972" s="30"/>
      <c r="R1045972" s="30"/>
      <c r="S1045972" s="30"/>
      <c r="T1045972" s="30"/>
      <c r="U1045972" s="30"/>
    </row>
    <row r="1045973" s="25" customFormat="1" spans="7:21">
      <c r="G1045973" s="30"/>
      <c r="H1045973" s="29"/>
      <c r="J1045973" s="29"/>
      <c r="L1045973" s="30"/>
      <c r="P1045973" s="30"/>
      <c r="Q1045973" s="30"/>
      <c r="R1045973" s="30"/>
      <c r="S1045973" s="30"/>
      <c r="T1045973" s="30"/>
      <c r="U1045973" s="30"/>
    </row>
    <row r="1045974" s="25" customFormat="1" spans="7:21">
      <c r="G1045974" s="30"/>
      <c r="H1045974" s="29"/>
      <c r="J1045974" s="29"/>
      <c r="L1045974" s="30"/>
      <c r="P1045974" s="30"/>
      <c r="Q1045974" s="30"/>
      <c r="R1045974" s="30"/>
      <c r="S1045974" s="30"/>
      <c r="T1045974" s="30"/>
      <c r="U1045974" s="30"/>
    </row>
    <row r="1045975" s="25" customFormat="1" spans="7:21">
      <c r="G1045975" s="30"/>
      <c r="H1045975" s="29"/>
      <c r="J1045975" s="29"/>
      <c r="L1045975" s="30"/>
      <c r="P1045975" s="30"/>
      <c r="Q1045975" s="30"/>
      <c r="R1045975" s="30"/>
      <c r="S1045975" s="30"/>
      <c r="T1045975" s="30"/>
      <c r="U1045975" s="30"/>
    </row>
    <row r="1045976" s="25" customFormat="1" spans="7:21">
      <c r="G1045976" s="30"/>
      <c r="H1045976" s="29"/>
      <c r="J1045976" s="29"/>
      <c r="L1045976" s="30"/>
      <c r="P1045976" s="30"/>
      <c r="Q1045976" s="30"/>
      <c r="R1045976" s="30"/>
      <c r="S1045976" s="30"/>
      <c r="T1045976" s="30"/>
      <c r="U1045976" s="30"/>
    </row>
    <row r="1045977" s="25" customFormat="1" spans="7:21">
      <c r="G1045977" s="30"/>
      <c r="H1045977" s="29"/>
      <c r="J1045977" s="29"/>
      <c r="L1045977" s="30"/>
      <c r="P1045977" s="30"/>
      <c r="Q1045977" s="30"/>
      <c r="R1045977" s="30"/>
      <c r="S1045977" s="30"/>
      <c r="T1045977" s="30"/>
      <c r="U1045977" s="30"/>
    </row>
    <row r="1045978" s="25" customFormat="1" spans="7:21">
      <c r="G1045978" s="30"/>
      <c r="H1045978" s="29"/>
      <c r="J1045978" s="29"/>
      <c r="L1045978" s="30"/>
      <c r="P1045978" s="30"/>
      <c r="Q1045978" s="30"/>
      <c r="R1045978" s="30"/>
      <c r="S1045978" s="30"/>
      <c r="T1045978" s="30"/>
      <c r="U1045978" s="30"/>
    </row>
    <row r="1045979" s="25" customFormat="1" spans="7:21">
      <c r="G1045979" s="30"/>
      <c r="H1045979" s="29"/>
      <c r="J1045979" s="29"/>
      <c r="L1045979" s="30"/>
      <c r="P1045979" s="30"/>
      <c r="Q1045979" s="30"/>
      <c r="R1045979" s="30"/>
      <c r="S1045979" s="30"/>
      <c r="T1045979" s="30"/>
      <c r="U1045979" s="30"/>
    </row>
    <row r="1045980" s="25" customFormat="1" spans="7:21">
      <c r="G1045980" s="30"/>
      <c r="H1045980" s="29"/>
      <c r="J1045980" s="29"/>
      <c r="L1045980" s="30"/>
      <c r="P1045980" s="30"/>
      <c r="Q1045980" s="30"/>
      <c r="R1045980" s="30"/>
      <c r="S1045980" s="30"/>
      <c r="T1045980" s="30"/>
      <c r="U1045980" s="30"/>
    </row>
    <row r="1045981" s="25" customFormat="1" spans="7:21">
      <c r="G1045981" s="30"/>
      <c r="H1045981" s="29"/>
      <c r="J1045981" s="29"/>
      <c r="L1045981" s="30"/>
      <c r="P1045981" s="30"/>
      <c r="Q1045981" s="30"/>
      <c r="R1045981" s="30"/>
      <c r="S1045981" s="30"/>
      <c r="T1045981" s="30"/>
      <c r="U1045981" s="30"/>
    </row>
    <row r="1045982" s="25" customFormat="1" spans="7:21">
      <c r="G1045982" s="30"/>
      <c r="H1045982" s="29"/>
      <c r="J1045982" s="29"/>
      <c r="L1045982" s="30"/>
      <c r="P1045982" s="30"/>
      <c r="Q1045982" s="30"/>
      <c r="R1045982" s="30"/>
      <c r="S1045982" s="30"/>
      <c r="T1045982" s="30"/>
      <c r="U1045982" s="30"/>
    </row>
    <row r="1045983" s="25" customFormat="1" spans="7:21">
      <c r="G1045983" s="30"/>
      <c r="H1045983" s="29"/>
      <c r="J1045983" s="29"/>
      <c r="L1045983" s="30"/>
      <c r="P1045983" s="30"/>
      <c r="Q1045983" s="30"/>
      <c r="R1045983" s="30"/>
      <c r="S1045983" s="30"/>
      <c r="T1045983" s="30"/>
      <c r="U1045983" s="30"/>
    </row>
    <row r="1045984" s="25" customFormat="1" spans="7:21">
      <c r="G1045984" s="30"/>
      <c r="H1045984" s="29"/>
      <c r="J1045984" s="29"/>
      <c r="L1045984" s="30"/>
      <c r="P1045984" s="30"/>
      <c r="Q1045984" s="30"/>
      <c r="R1045984" s="30"/>
      <c r="S1045984" s="30"/>
      <c r="T1045984" s="30"/>
      <c r="U1045984" s="30"/>
    </row>
    <row r="1045985" s="25" customFormat="1" spans="7:21">
      <c r="G1045985" s="30"/>
      <c r="H1045985" s="29"/>
      <c r="J1045985" s="29"/>
      <c r="L1045985" s="30"/>
      <c r="P1045985" s="30"/>
      <c r="Q1045985" s="30"/>
      <c r="R1045985" s="30"/>
      <c r="S1045985" s="30"/>
      <c r="T1045985" s="30"/>
      <c r="U1045985" s="30"/>
    </row>
    <row r="1045986" s="25" customFormat="1" spans="7:21">
      <c r="G1045986" s="30"/>
      <c r="H1045986" s="29"/>
      <c r="J1045986" s="29"/>
      <c r="L1045986" s="30"/>
      <c r="P1045986" s="30"/>
      <c r="Q1045986" s="30"/>
      <c r="R1045986" s="30"/>
      <c r="S1045986" s="30"/>
      <c r="T1045986" s="30"/>
      <c r="U1045986" s="30"/>
    </row>
    <row r="1045987" s="25" customFormat="1" spans="7:21">
      <c r="G1045987" s="30"/>
      <c r="H1045987" s="29"/>
      <c r="J1045987" s="29"/>
      <c r="L1045987" s="30"/>
      <c r="P1045987" s="30"/>
      <c r="Q1045987" s="30"/>
      <c r="R1045987" s="30"/>
      <c r="S1045987" s="30"/>
      <c r="T1045987" s="30"/>
      <c r="U1045987" s="30"/>
    </row>
    <row r="1045988" s="25" customFormat="1" spans="7:21">
      <c r="G1045988" s="30"/>
      <c r="H1045988" s="29"/>
      <c r="J1045988" s="29"/>
      <c r="L1045988" s="30"/>
      <c r="P1045988" s="30"/>
      <c r="Q1045988" s="30"/>
      <c r="R1045988" s="30"/>
      <c r="S1045988" s="30"/>
      <c r="T1045988" s="30"/>
      <c r="U1045988" s="30"/>
    </row>
    <row r="1045989" s="25" customFormat="1" spans="7:21">
      <c r="G1045989" s="30"/>
      <c r="H1045989" s="29"/>
      <c r="J1045989" s="29"/>
      <c r="L1045989" s="30"/>
      <c r="P1045989" s="30"/>
      <c r="Q1045989" s="30"/>
      <c r="R1045989" s="30"/>
      <c r="S1045989" s="30"/>
      <c r="T1045989" s="30"/>
      <c r="U1045989" s="30"/>
    </row>
    <row r="1045990" s="25" customFormat="1" spans="7:21">
      <c r="G1045990" s="30"/>
      <c r="H1045990" s="29"/>
      <c r="J1045990" s="29"/>
      <c r="L1045990" s="30"/>
      <c r="P1045990" s="30"/>
      <c r="Q1045990" s="30"/>
      <c r="R1045990" s="30"/>
      <c r="S1045990" s="30"/>
      <c r="T1045990" s="30"/>
      <c r="U1045990" s="30"/>
    </row>
    <row r="1045991" s="25" customFormat="1" spans="7:21">
      <c r="G1045991" s="30"/>
      <c r="H1045991" s="29"/>
      <c r="J1045991" s="29"/>
      <c r="L1045991" s="30"/>
      <c r="P1045991" s="30"/>
      <c r="Q1045991" s="30"/>
      <c r="R1045991" s="30"/>
      <c r="S1045991" s="30"/>
      <c r="T1045991" s="30"/>
      <c r="U1045991" s="30"/>
    </row>
    <row r="1045992" s="25" customFormat="1" spans="7:21">
      <c r="G1045992" s="30"/>
      <c r="H1045992" s="29"/>
      <c r="J1045992" s="29"/>
      <c r="L1045992" s="30"/>
      <c r="P1045992" s="30"/>
      <c r="Q1045992" s="30"/>
      <c r="R1045992" s="30"/>
      <c r="S1045992" s="30"/>
      <c r="T1045992" s="30"/>
      <c r="U1045992" s="30"/>
    </row>
    <row r="1045993" s="25" customFormat="1" spans="7:21">
      <c r="G1045993" s="30"/>
      <c r="H1045993" s="29"/>
      <c r="J1045993" s="29"/>
      <c r="L1045993" s="30"/>
      <c r="P1045993" s="30"/>
      <c r="Q1045993" s="30"/>
      <c r="R1045993" s="30"/>
      <c r="S1045993" s="30"/>
      <c r="T1045993" s="30"/>
      <c r="U1045993" s="30"/>
    </row>
    <row r="1045994" s="25" customFormat="1" spans="7:21">
      <c r="G1045994" s="30"/>
      <c r="H1045994" s="29"/>
      <c r="J1045994" s="29"/>
      <c r="L1045994" s="30"/>
      <c r="P1045994" s="30"/>
      <c r="Q1045994" s="30"/>
      <c r="R1045994" s="30"/>
      <c r="S1045994" s="30"/>
      <c r="T1045994" s="30"/>
      <c r="U1045994" s="30"/>
    </row>
    <row r="1045995" s="25" customFormat="1" spans="7:21">
      <c r="G1045995" s="30"/>
      <c r="H1045995" s="29"/>
      <c r="J1045995" s="29"/>
      <c r="L1045995" s="30"/>
      <c r="P1045995" s="30"/>
      <c r="Q1045995" s="30"/>
      <c r="R1045995" s="30"/>
      <c r="S1045995" s="30"/>
      <c r="T1045995" s="30"/>
      <c r="U1045995" s="30"/>
    </row>
    <row r="1045996" s="25" customFormat="1" spans="7:21">
      <c r="G1045996" s="30"/>
      <c r="H1045996" s="29"/>
      <c r="J1045996" s="29"/>
      <c r="L1045996" s="30"/>
      <c r="P1045996" s="30"/>
      <c r="Q1045996" s="30"/>
      <c r="R1045996" s="30"/>
      <c r="S1045996" s="30"/>
      <c r="T1045996" s="30"/>
      <c r="U1045996" s="30"/>
    </row>
    <row r="1045997" s="25" customFormat="1" spans="7:21">
      <c r="G1045997" s="30"/>
      <c r="H1045997" s="29"/>
      <c r="J1045997" s="29"/>
      <c r="L1045997" s="30"/>
      <c r="P1045997" s="30"/>
      <c r="Q1045997" s="30"/>
      <c r="R1045997" s="30"/>
      <c r="S1045997" s="30"/>
      <c r="T1045997" s="30"/>
      <c r="U1045997" s="30"/>
    </row>
    <row r="1045998" s="25" customFormat="1" spans="7:21">
      <c r="G1045998" s="30"/>
      <c r="H1045998" s="29"/>
      <c r="J1045998" s="29"/>
      <c r="L1045998" s="30"/>
      <c r="P1045998" s="30"/>
      <c r="Q1045998" s="30"/>
      <c r="R1045998" s="30"/>
      <c r="S1045998" s="30"/>
      <c r="T1045998" s="30"/>
      <c r="U1045998" s="30"/>
    </row>
    <row r="1045999" s="25" customFormat="1" spans="7:21">
      <c r="G1045999" s="30"/>
      <c r="H1045999" s="29"/>
      <c r="J1045999" s="29"/>
      <c r="L1045999" s="30"/>
      <c r="P1045999" s="30"/>
      <c r="Q1045999" s="30"/>
      <c r="R1045999" s="30"/>
      <c r="S1045999" s="30"/>
      <c r="T1045999" s="30"/>
      <c r="U1045999" s="30"/>
    </row>
    <row r="1046000" s="25" customFormat="1" spans="7:21">
      <c r="G1046000" s="30"/>
      <c r="H1046000" s="29"/>
      <c r="J1046000" s="29"/>
      <c r="L1046000" s="30"/>
      <c r="P1046000" s="30"/>
      <c r="Q1046000" s="30"/>
      <c r="R1046000" s="30"/>
      <c r="S1046000" s="30"/>
      <c r="T1046000" s="30"/>
      <c r="U1046000" s="30"/>
    </row>
    <row r="1046001" s="25" customFormat="1" spans="7:21">
      <c r="G1046001" s="30"/>
      <c r="H1046001" s="29"/>
      <c r="J1046001" s="29"/>
      <c r="L1046001" s="30"/>
      <c r="P1046001" s="30"/>
      <c r="Q1046001" s="30"/>
      <c r="R1046001" s="30"/>
      <c r="S1046001" s="30"/>
      <c r="T1046001" s="30"/>
      <c r="U1046001" s="30"/>
    </row>
    <row r="1046002" s="25" customFormat="1" spans="7:21">
      <c r="G1046002" s="30"/>
      <c r="H1046002" s="29"/>
      <c r="J1046002" s="29"/>
      <c r="L1046002" s="30"/>
      <c r="P1046002" s="30"/>
      <c r="Q1046002" s="30"/>
      <c r="R1046002" s="30"/>
      <c r="S1046002" s="30"/>
      <c r="T1046002" s="30"/>
      <c r="U1046002" s="30"/>
    </row>
    <row r="1046003" s="25" customFormat="1" spans="7:21">
      <c r="G1046003" s="30"/>
      <c r="H1046003" s="29"/>
      <c r="J1046003" s="29"/>
      <c r="L1046003" s="30"/>
      <c r="P1046003" s="30"/>
      <c r="Q1046003" s="30"/>
      <c r="R1046003" s="30"/>
      <c r="S1046003" s="30"/>
      <c r="T1046003" s="30"/>
      <c r="U1046003" s="30"/>
    </row>
    <row r="1046004" s="25" customFormat="1" spans="7:21">
      <c r="G1046004" s="30"/>
      <c r="H1046004" s="29"/>
      <c r="J1046004" s="29"/>
      <c r="L1046004" s="30"/>
      <c r="P1046004" s="30"/>
      <c r="Q1046004" s="30"/>
      <c r="R1046004" s="30"/>
      <c r="S1046004" s="30"/>
      <c r="T1046004" s="30"/>
      <c r="U1046004" s="30"/>
    </row>
    <row r="1046005" s="25" customFormat="1" spans="7:21">
      <c r="G1046005" s="30"/>
      <c r="H1046005" s="29"/>
      <c r="J1046005" s="29"/>
      <c r="L1046005" s="30"/>
      <c r="P1046005" s="30"/>
      <c r="Q1046005" s="30"/>
      <c r="R1046005" s="30"/>
      <c r="S1046005" s="30"/>
      <c r="T1046005" s="30"/>
      <c r="U1046005" s="30"/>
    </row>
    <row r="1046006" s="25" customFormat="1" spans="7:21">
      <c r="G1046006" s="30"/>
      <c r="H1046006" s="29"/>
      <c r="J1046006" s="29"/>
      <c r="L1046006" s="30"/>
      <c r="P1046006" s="30"/>
      <c r="Q1046006" s="30"/>
      <c r="R1046006" s="30"/>
      <c r="S1046006" s="30"/>
      <c r="T1046006" s="30"/>
      <c r="U1046006" s="30"/>
    </row>
    <row r="1046007" s="25" customFormat="1" spans="7:21">
      <c r="G1046007" s="30"/>
      <c r="H1046007" s="29"/>
      <c r="J1046007" s="29"/>
      <c r="L1046007" s="30"/>
      <c r="P1046007" s="30"/>
      <c r="Q1046007" s="30"/>
      <c r="R1046007" s="30"/>
      <c r="S1046007" s="30"/>
      <c r="T1046007" s="30"/>
      <c r="U1046007" s="30"/>
    </row>
    <row r="1046008" s="25" customFormat="1" spans="7:21">
      <c r="G1046008" s="30"/>
      <c r="H1046008" s="29"/>
      <c r="J1046008" s="29"/>
      <c r="L1046008" s="30"/>
      <c r="P1046008" s="30"/>
      <c r="Q1046008" s="30"/>
      <c r="R1046008" s="30"/>
      <c r="S1046008" s="30"/>
      <c r="T1046008" s="30"/>
      <c r="U1046008" s="30"/>
    </row>
    <row r="1046009" s="25" customFormat="1" spans="7:21">
      <c r="G1046009" s="30"/>
      <c r="H1046009" s="29"/>
      <c r="J1046009" s="29"/>
      <c r="L1046009" s="30"/>
      <c r="P1046009" s="30"/>
      <c r="Q1046009" s="30"/>
      <c r="R1046009" s="30"/>
      <c r="S1046009" s="30"/>
      <c r="T1046009" s="30"/>
      <c r="U1046009" s="30"/>
    </row>
    <row r="1046010" s="25" customFormat="1" spans="7:21">
      <c r="G1046010" s="30"/>
      <c r="H1046010" s="29"/>
      <c r="J1046010" s="29"/>
      <c r="L1046010" s="30"/>
      <c r="P1046010" s="30"/>
      <c r="Q1046010" s="30"/>
      <c r="R1046010" s="30"/>
      <c r="S1046010" s="30"/>
      <c r="T1046010" s="30"/>
      <c r="U1046010" s="30"/>
    </row>
    <row r="1046011" s="25" customFormat="1" spans="7:21">
      <c r="G1046011" s="30"/>
      <c r="H1046011" s="29"/>
      <c r="J1046011" s="29"/>
      <c r="L1046011" s="30"/>
      <c r="P1046011" s="30"/>
      <c r="Q1046011" s="30"/>
      <c r="R1046011" s="30"/>
      <c r="S1046011" s="30"/>
      <c r="T1046011" s="30"/>
      <c r="U1046011" s="30"/>
    </row>
    <row r="1046012" s="25" customFormat="1" spans="7:21">
      <c r="G1046012" s="30"/>
      <c r="H1046012" s="29"/>
      <c r="J1046012" s="29"/>
      <c r="L1046012" s="30"/>
      <c r="P1046012" s="30"/>
      <c r="Q1046012" s="30"/>
      <c r="R1046012" s="30"/>
      <c r="S1046012" s="30"/>
      <c r="T1046012" s="30"/>
      <c r="U1046012" s="30"/>
    </row>
    <row r="1046013" s="25" customFormat="1" spans="7:21">
      <c r="G1046013" s="30"/>
      <c r="H1046013" s="29"/>
      <c r="J1046013" s="29"/>
      <c r="L1046013" s="30"/>
      <c r="P1046013" s="30"/>
      <c r="Q1046013" s="30"/>
      <c r="R1046013" s="30"/>
      <c r="S1046013" s="30"/>
      <c r="T1046013" s="30"/>
      <c r="U1046013" s="30"/>
    </row>
    <row r="1046014" s="25" customFormat="1" spans="7:21">
      <c r="G1046014" s="30"/>
      <c r="H1046014" s="29"/>
      <c r="J1046014" s="29"/>
      <c r="L1046014" s="30"/>
      <c r="P1046014" s="30"/>
      <c r="Q1046014" s="30"/>
      <c r="R1046014" s="30"/>
      <c r="S1046014" s="30"/>
      <c r="T1046014" s="30"/>
      <c r="U1046014" s="30"/>
    </row>
    <row r="1046015" s="25" customFormat="1" spans="7:21">
      <c r="G1046015" s="30"/>
      <c r="H1046015" s="29"/>
      <c r="J1046015" s="29"/>
      <c r="L1046015" s="30"/>
      <c r="P1046015" s="30"/>
      <c r="Q1046015" s="30"/>
      <c r="R1046015" s="30"/>
      <c r="S1046015" s="30"/>
      <c r="T1046015" s="30"/>
      <c r="U1046015" s="30"/>
    </row>
    <row r="1046016" s="25" customFormat="1" spans="7:21">
      <c r="G1046016" s="30"/>
      <c r="H1046016" s="29"/>
      <c r="J1046016" s="29"/>
      <c r="L1046016" s="30"/>
      <c r="P1046016" s="30"/>
      <c r="Q1046016" s="30"/>
      <c r="R1046016" s="30"/>
      <c r="S1046016" s="30"/>
      <c r="T1046016" s="30"/>
      <c r="U1046016" s="30"/>
    </row>
    <row r="1046017" s="25" customFormat="1" spans="7:21">
      <c r="G1046017" s="30"/>
      <c r="H1046017" s="29"/>
      <c r="J1046017" s="29"/>
      <c r="L1046017" s="30"/>
      <c r="P1046017" s="30"/>
      <c r="Q1046017" s="30"/>
      <c r="R1046017" s="30"/>
      <c r="S1046017" s="30"/>
      <c r="T1046017" s="30"/>
      <c r="U1046017" s="30"/>
    </row>
    <row r="1046018" s="25" customFormat="1" spans="7:21">
      <c r="G1046018" s="30"/>
      <c r="H1046018" s="29"/>
      <c r="J1046018" s="29"/>
      <c r="L1046018" s="30"/>
      <c r="P1046018" s="30"/>
      <c r="Q1046018" s="30"/>
      <c r="R1046018" s="30"/>
      <c r="S1046018" s="30"/>
      <c r="T1046018" s="30"/>
      <c r="U1046018" s="30"/>
    </row>
    <row r="1046019" s="25" customFormat="1" spans="7:21">
      <c r="G1046019" s="30"/>
      <c r="H1046019" s="29"/>
      <c r="J1046019" s="29"/>
      <c r="L1046019" s="30"/>
      <c r="P1046019" s="30"/>
      <c r="Q1046019" s="30"/>
      <c r="R1046019" s="30"/>
      <c r="S1046019" s="30"/>
      <c r="T1046019" s="30"/>
      <c r="U1046019" s="30"/>
    </row>
    <row r="1046020" s="25" customFormat="1" spans="7:21">
      <c r="G1046020" s="30"/>
      <c r="H1046020" s="29"/>
      <c r="J1046020" s="29"/>
      <c r="L1046020" s="30"/>
      <c r="P1046020" s="30"/>
      <c r="Q1046020" s="30"/>
      <c r="R1046020" s="30"/>
      <c r="S1046020" s="30"/>
      <c r="T1046020" s="30"/>
      <c r="U1046020" s="30"/>
    </row>
    <row r="1046021" s="25" customFormat="1" spans="7:21">
      <c r="G1046021" s="30"/>
      <c r="H1046021" s="29"/>
      <c r="J1046021" s="29"/>
      <c r="L1046021" s="30"/>
      <c r="P1046021" s="30"/>
      <c r="Q1046021" s="30"/>
      <c r="R1046021" s="30"/>
      <c r="S1046021" s="30"/>
      <c r="T1046021" s="30"/>
      <c r="U1046021" s="30"/>
    </row>
    <row r="1046022" s="25" customFormat="1" spans="7:21">
      <c r="G1046022" s="30"/>
      <c r="H1046022" s="29"/>
      <c r="J1046022" s="29"/>
      <c r="L1046022" s="30"/>
      <c r="P1046022" s="30"/>
      <c r="Q1046022" s="30"/>
      <c r="R1046022" s="30"/>
      <c r="S1046022" s="30"/>
      <c r="T1046022" s="30"/>
      <c r="U1046022" s="30"/>
    </row>
    <row r="1046023" s="25" customFormat="1" spans="7:21">
      <c r="G1046023" s="30"/>
      <c r="H1046023" s="29"/>
      <c r="J1046023" s="29"/>
      <c r="L1046023" s="30"/>
      <c r="P1046023" s="30"/>
      <c r="Q1046023" s="30"/>
      <c r="R1046023" s="30"/>
      <c r="S1046023" s="30"/>
      <c r="T1046023" s="30"/>
      <c r="U1046023" s="30"/>
    </row>
    <row r="1046024" s="25" customFormat="1" spans="7:21">
      <c r="G1046024" s="30"/>
      <c r="H1046024" s="29"/>
      <c r="J1046024" s="29"/>
      <c r="L1046024" s="30"/>
      <c r="P1046024" s="30"/>
      <c r="Q1046024" s="30"/>
      <c r="R1046024" s="30"/>
      <c r="S1046024" s="30"/>
      <c r="T1046024" s="30"/>
      <c r="U1046024" s="30"/>
    </row>
    <row r="1046025" s="25" customFormat="1" spans="7:21">
      <c r="G1046025" s="30"/>
      <c r="H1046025" s="29"/>
      <c r="J1046025" s="29"/>
      <c r="L1046025" s="30"/>
      <c r="P1046025" s="30"/>
      <c r="Q1046025" s="30"/>
      <c r="R1046025" s="30"/>
      <c r="S1046025" s="30"/>
      <c r="T1046025" s="30"/>
      <c r="U1046025" s="30"/>
    </row>
    <row r="1046026" s="25" customFormat="1" spans="7:21">
      <c r="G1046026" s="30"/>
      <c r="H1046026" s="29"/>
      <c r="J1046026" s="29"/>
      <c r="L1046026" s="30"/>
      <c r="P1046026" s="30"/>
      <c r="Q1046026" s="30"/>
      <c r="R1046026" s="30"/>
      <c r="S1046026" s="30"/>
      <c r="T1046026" s="30"/>
      <c r="U1046026" s="30"/>
    </row>
    <row r="1046027" s="25" customFormat="1" spans="7:21">
      <c r="G1046027" s="30"/>
      <c r="H1046027" s="29"/>
      <c r="J1046027" s="29"/>
      <c r="L1046027" s="30"/>
      <c r="P1046027" s="30"/>
      <c r="Q1046027" s="30"/>
      <c r="R1046027" s="30"/>
      <c r="S1046027" s="30"/>
      <c r="T1046027" s="30"/>
      <c r="U1046027" s="30"/>
    </row>
    <row r="1046028" s="25" customFormat="1" spans="7:21">
      <c r="G1046028" s="30"/>
      <c r="H1046028" s="29"/>
      <c r="J1046028" s="29"/>
      <c r="L1046028" s="30"/>
      <c r="P1046028" s="30"/>
      <c r="Q1046028" s="30"/>
      <c r="R1046028" s="30"/>
      <c r="S1046028" s="30"/>
      <c r="T1046028" s="30"/>
      <c r="U1046028" s="30"/>
    </row>
    <row r="1046029" s="25" customFormat="1" spans="7:21">
      <c r="G1046029" s="30"/>
      <c r="H1046029" s="29"/>
      <c r="J1046029" s="29"/>
      <c r="L1046029" s="30"/>
      <c r="P1046029" s="30"/>
      <c r="Q1046029" s="30"/>
      <c r="R1046029" s="30"/>
      <c r="S1046029" s="30"/>
      <c r="T1046029" s="30"/>
      <c r="U1046029" s="30"/>
    </row>
    <row r="1046030" s="25" customFormat="1" spans="7:21">
      <c r="G1046030" s="30"/>
      <c r="H1046030" s="29"/>
      <c r="J1046030" s="29"/>
      <c r="L1046030" s="30"/>
      <c r="P1046030" s="30"/>
      <c r="Q1046030" s="30"/>
      <c r="R1046030" s="30"/>
      <c r="S1046030" s="30"/>
      <c r="T1046030" s="30"/>
      <c r="U1046030" s="30"/>
    </row>
    <row r="1046031" s="25" customFormat="1" spans="7:21">
      <c r="G1046031" s="30"/>
      <c r="H1046031" s="29"/>
      <c r="J1046031" s="29"/>
      <c r="L1046031" s="30"/>
      <c r="P1046031" s="30"/>
      <c r="Q1046031" s="30"/>
      <c r="R1046031" s="30"/>
      <c r="S1046031" s="30"/>
      <c r="T1046031" s="30"/>
      <c r="U1046031" s="30"/>
    </row>
    <row r="1046032" s="25" customFormat="1" spans="7:21">
      <c r="G1046032" s="30"/>
      <c r="H1046032" s="29"/>
      <c r="J1046032" s="29"/>
      <c r="L1046032" s="30"/>
      <c r="P1046032" s="30"/>
      <c r="Q1046032" s="30"/>
      <c r="R1046032" s="30"/>
      <c r="S1046032" s="30"/>
      <c r="T1046032" s="30"/>
      <c r="U1046032" s="30"/>
    </row>
    <row r="1046033" s="25" customFormat="1" spans="7:21">
      <c r="G1046033" s="30"/>
      <c r="H1046033" s="29"/>
      <c r="J1046033" s="29"/>
      <c r="L1046033" s="30"/>
      <c r="P1046033" s="30"/>
      <c r="Q1046033" s="30"/>
      <c r="R1046033" s="30"/>
      <c r="S1046033" s="30"/>
      <c r="T1046033" s="30"/>
      <c r="U1046033" s="30"/>
    </row>
    <row r="1046034" s="25" customFormat="1" spans="7:21">
      <c r="G1046034" s="30"/>
      <c r="H1046034" s="29"/>
      <c r="J1046034" s="29"/>
      <c r="L1046034" s="30"/>
      <c r="P1046034" s="30"/>
      <c r="Q1046034" s="30"/>
      <c r="R1046034" s="30"/>
      <c r="S1046034" s="30"/>
      <c r="T1046034" s="30"/>
      <c r="U1046034" s="30"/>
    </row>
    <row r="1046035" s="25" customFormat="1" spans="7:21">
      <c r="G1046035" s="30"/>
      <c r="H1046035" s="29"/>
      <c r="J1046035" s="29"/>
      <c r="L1046035" s="30"/>
      <c r="P1046035" s="30"/>
      <c r="Q1046035" s="30"/>
      <c r="R1046035" s="30"/>
      <c r="S1046035" s="30"/>
      <c r="T1046035" s="30"/>
      <c r="U1046035" s="30"/>
    </row>
    <row r="1046036" s="25" customFormat="1" spans="7:21">
      <c r="G1046036" s="30"/>
      <c r="H1046036" s="29"/>
      <c r="J1046036" s="29"/>
      <c r="L1046036" s="30"/>
      <c r="P1046036" s="30"/>
      <c r="Q1046036" s="30"/>
      <c r="R1046036" s="30"/>
      <c r="S1046036" s="30"/>
      <c r="T1046036" s="30"/>
      <c r="U1046036" s="30"/>
    </row>
    <row r="1046037" s="25" customFormat="1" spans="7:21">
      <c r="G1046037" s="30"/>
      <c r="H1046037" s="29"/>
      <c r="J1046037" s="29"/>
      <c r="L1046037" s="30"/>
      <c r="P1046037" s="30"/>
      <c r="Q1046037" s="30"/>
      <c r="R1046037" s="30"/>
      <c r="S1046037" s="30"/>
      <c r="T1046037" s="30"/>
      <c r="U1046037" s="30"/>
    </row>
    <row r="1046038" s="25" customFormat="1" spans="7:21">
      <c r="G1046038" s="30"/>
      <c r="H1046038" s="29"/>
      <c r="J1046038" s="29"/>
      <c r="L1046038" s="30"/>
      <c r="P1046038" s="30"/>
      <c r="Q1046038" s="30"/>
      <c r="R1046038" s="30"/>
      <c r="S1046038" s="30"/>
      <c r="T1046038" s="30"/>
      <c r="U1046038" s="30"/>
    </row>
    <row r="1046039" s="25" customFormat="1" spans="7:21">
      <c r="G1046039" s="30"/>
      <c r="H1046039" s="29"/>
      <c r="J1046039" s="29"/>
      <c r="L1046039" s="30"/>
      <c r="P1046039" s="30"/>
      <c r="Q1046039" s="30"/>
      <c r="R1046039" s="30"/>
      <c r="S1046039" s="30"/>
      <c r="T1046039" s="30"/>
      <c r="U1046039" s="30"/>
    </row>
    <row r="1046040" s="25" customFormat="1" spans="7:21">
      <c r="G1046040" s="30"/>
      <c r="H1046040" s="29"/>
      <c r="J1046040" s="29"/>
      <c r="L1046040" s="30"/>
      <c r="P1046040" s="30"/>
      <c r="Q1046040" s="30"/>
      <c r="R1046040" s="30"/>
      <c r="S1046040" s="30"/>
      <c r="T1046040" s="30"/>
      <c r="U1046040" s="30"/>
    </row>
    <row r="1046041" s="25" customFormat="1" spans="7:21">
      <c r="G1046041" s="30"/>
      <c r="H1046041" s="29"/>
      <c r="J1046041" s="29"/>
      <c r="L1046041" s="30"/>
      <c r="P1046041" s="30"/>
      <c r="Q1046041" s="30"/>
      <c r="R1046041" s="30"/>
      <c r="S1046041" s="30"/>
      <c r="T1046041" s="30"/>
      <c r="U1046041" s="30"/>
    </row>
    <row r="1046042" s="25" customFormat="1" spans="7:21">
      <c r="G1046042" s="30"/>
      <c r="H1046042" s="29"/>
      <c r="J1046042" s="29"/>
      <c r="L1046042" s="30"/>
      <c r="P1046042" s="30"/>
      <c r="Q1046042" s="30"/>
      <c r="R1046042" s="30"/>
      <c r="S1046042" s="30"/>
      <c r="T1046042" s="30"/>
      <c r="U1046042" s="30"/>
    </row>
    <row r="1046043" s="25" customFormat="1" spans="7:21">
      <c r="G1046043" s="30"/>
      <c r="H1046043" s="29"/>
      <c r="J1046043" s="29"/>
      <c r="L1046043" s="30"/>
      <c r="P1046043" s="30"/>
      <c r="Q1046043" s="30"/>
      <c r="R1046043" s="30"/>
      <c r="S1046043" s="30"/>
      <c r="T1046043" s="30"/>
      <c r="U1046043" s="30"/>
    </row>
    <row r="1046044" s="25" customFormat="1" spans="7:21">
      <c r="G1046044" s="30"/>
      <c r="H1046044" s="29"/>
      <c r="J1046044" s="29"/>
      <c r="L1046044" s="30"/>
      <c r="P1046044" s="30"/>
      <c r="Q1046044" s="30"/>
      <c r="R1046044" s="30"/>
      <c r="S1046044" s="30"/>
      <c r="T1046044" s="30"/>
      <c r="U1046044" s="30"/>
    </row>
    <row r="1046045" s="25" customFormat="1" spans="7:21">
      <c r="G1046045" s="30"/>
      <c r="H1046045" s="29"/>
      <c r="J1046045" s="29"/>
      <c r="L1046045" s="30"/>
      <c r="P1046045" s="30"/>
      <c r="Q1046045" s="30"/>
      <c r="R1046045" s="30"/>
      <c r="S1046045" s="30"/>
      <c r="T1046045" s="30"/>
      <c r="U1046045" s="30"/>
    </row>
    <row r="1046046" s="25" customFormat="1" spans="7:21">
      <c r="G1046046" s="30"/>
      <c r="H1046046" s="29"/>
      <c r="J1046046" s="29"/>
      <c r="L1046046" s="30"/>
      <c r="P1046046" s="30"/>
      <c r="Q1046046" s="30"/>
      <c r="R1046046" s="30"/>
      <c r="S1046046" s="30"/>
      <c r="T1046046" s="30"/>
      <c r="U1046046" s="30"/>
    </row>
    <row r="1046047" s="25" customFormat="1" spans="7:21">
      <c r="G1046047" s="30"/>
      <c r="H1046047" s="29"/>
      <c r="J1046047" s="29"/>
      <c r="L1046047" s="30"/>
      <c r="P1046047" s="30"/>
      <c r="Q1046047" s="30"/>
      <c r="R1046047" s="30"/>
      <c r="S1046047" s="30"/>
      <c r="T1046047" s="30"/>
      <c r="U1046047" s="30"/>
    </row>
    <row r="1046048" s="25" customFormat="1" spans="7:21">
      <c r="G1046048" s="30"/>
      <c r="H1046048" s="29"/>
      <c r="J1046048" s="29"/>
      <c r="L1046048" s="30"/>
      <c r="P1046048" s="30"/>
      <c r="Q1046048" s="30"/>
      <c r="R1046048" s="30"/>
      <c r="S1046048" s="30"/>
      <c r="T1046048" s="30"/>
      <c r="U1046048" s="30"/>
    </row>
    <row r="1046049" s="25" customFormat="1" spans="7:21">
      <c r="G1046049" s="30"/>
      <c r="H1046049" s="29"/>
      <c r="J1046049" s="29"/>
      <c r="L1046049" s="30"/>
      <c r="P1046049" s="30"/>
      <c r="Q1046049" s="30"/>
      <c r="R1046049" s="30"/>
      <c r="S1046049" s="30"/>
      <c r="T1046049" s="30"/>
      <c r="U1046049" s="30"/>
    </row>
    <row r="1046050" s="25" customFormat="1" spans="7:21">
      <c r="G1046050" s="30"/>
      <c r="H1046050" s="29"/>
      <c r="J1046050" s="29"/>
      <c r="L1046050" s="30"/>
      <c r="P1046050" s="30"/>
      <c r="Q1046050" s="30"/>
      <c r="R1046050" s="30"/>
      <c r="S1046050" s="30"/>
      <c r="T1046050" s="30"/>
      <c r="U1046050" s="30"/>
    </row>
    <row r="1046051" s="25" customFormat="1" spans="7:21">
      <c r="G1046051" s="30"/>
      <c r="H1046051" s="29"/>
      <c r="J1046051" s="29"/>
      <c r="L1046051" s="30"/>
      <c r="P1046051" s="30"/>
      <c r="Q1046051" s="30"/>
      <c r="R1046051" s="30"/>
      <c r="S1046051" s="30"/>
      <c r="T1046051" s="30"/>
      <c r="U1046051" s="30"/>
    </row>
    <row r="1046052" s="25" customFormat="1" spans="7:21">
      <c r="G1046052" s="30"/>
      <c r="H1046052" s="29"/>
      <c r="J1046052" s="29"/>
      <c r="L1046052" s="30"/>
      <c r="P1046052" s="30"/>
      <c r="Q1046052" s="30"/>
      <c r="R1046052" s="30"/>
      <c r="S1046052" s="30"/>
      <c r="T1046052" s="30"/>
      <c r="U1046052" s="30"/>
    </row>
    <row r="1046053" s="25" customFormat="1" spans="7:21">
      <c r="G1046053" s="30"/>
      <c r="H1046053" s="29"/>
      <c r="J1046053" s="29"/>
      <c r="L1046053" s="30"/>
      <c r="P1046053" s="30"/>
      <c r="Q1046053" s="30"/>
      <c r="R1046053" s="30"/>
      <c r="S1046053" s="30"/>
      <c r="T1046053" s="30"/>
      <c r="U1046053" s="30"/>
    </row>
    <row r="1046054" s="25" customFormat="1" spans="7:21">
      <c r="G1046054" s="30"/>
      <c r="H1046054" s="29"/>
      <c r="J1046054" s="29"/>
      <c r="L1046054" s="30"/>
      <c r="P1046054" s="30"/>
      <c r="Q1046054" s="30"/>
      <c r="R1046054" s="30"/>
      <c r="S1046054" s="30"/>
      <c r="T1046054" s="30"/>
      <c r="U1046054" s="30"/>
    </row>
    <row r="1046055" s="25" customFormat="1" spans="7:21">
      <c r="G1046055" s="30"/>
      <c r="H1046055" s="29"/>
      <c r="J1046055" s="29"/>
      <c r="L1046055" s="30"/>
      <c r="P1046055" s="30"/>
      <c r="Q1046055" s="30"/>
      <c r="R1046055" s="30"/>
      <c r="S1046055" s="30"/>
      <c r="T1046055" s="30"/>
      <c r="U1046055" s="30"/>
    </row>
    <row r="1046056" s="25" customFormat="1" spans="7:21">
      <c r="G1046056" s="30"/>
      <c r="H1046056" s="29"/>
      <c r="J1046056" s="29"/>
      <c r="L1046056" s="30"/>
      <c r="P1046056" s="30"/>
      <c r="Q1046056" s="30"/>
      <c r="R1046056" s="30"/>
      <c r="S1046056" s="30"/>
      <c r="T1046056" s="30"/>
      <c r="U1046056" s="30"/>
    </row>
    <row r="1046057" s="25" customFormat="1" spans="7:21">
      <c r="G1046057" s="30"/>
      <c r="H1046057" s="29"/>
      <c r="J1046057" s="29"/>
      <c r="L1046057" s="30"/>
      <c r="P1046057" s="30"/>
      <c r="Q1046057" s="30"/>
      <c r="R1046057" s="30"/>
      <c r="S1046057" s="30"/>
      <c r="T1046057" s="30"/>
      <c r="U1046057" s="30"/>
    </row>
    <row r="1046058" s="25" customFormat="1" spans="7:21">
      <c r="G1046058" s="30"/>
      <c r="H1046058" s="29"/>
      <c r="J1046058" s="29"/>
      <c r="L1046058" s="30"/>
      <c r="P1046058" s="30"/>
      <c r="Q1046058" s="30"/>
      <c r="R1046058" s="30"/>
      <c r="S1046058" s="30"/>
      <c r="T1046058" s="30"/>
      <c r="U1046058" s="30"/>
    </row>
    <row r="1046059" s="25" customFormat="1" spans="7:21">
      <c r="G1046059" s="30"/>
      <c r="H1046059" s="29"/>
      <c r="J1046059" s="29"/>
      <c r="L1046059" s="30"/>
      <c r="P1046059" s="30"/>
      <c r="Q1046059" s="30"/>
      <c r="R1046059" s="30"/>
      <c r="S1046059" s="30"/>
      <c r="T1046059" s="30"/>
      <c r="U1046059" s="30"/>
    </row>
    <row r="1046060" s="25" customFormat="1" spans="7:21">
      <c r="G1046060" s="30"/>
      <c r="H1046060" s="29"/>
      <c r="J1046060" s="29"/>
      <c r="L1046060" s="30"/>
      <c r="P1046060" s="30"/>
      <c r="Q1046060" s="30"/>
      <c r="R1046060" s="30"/>
      <c r="S1046060" s="30"/>
      <c r="T1046060" s="30"/>
      <c r="U1046060" s="30"/>
    </row>
    <row r="1046061" s="25" customFormat="1" spans="7:21">
      <c r="G1046061" s="30"/>
      <c r="H1046061" s="29"/>
      <c r="J1046061" s="29"/>
      <c r="L1046061" s="30"/>
      <c r="P1046061" s="30"/>
      <c r="Q1046061" s="30"/>
      <c r="R1046061" s="30"/>
      <c r="S1046061" s="30"/>
      <c r="T1046061" s="30"/>
      <c r="U1046061" s="30"/>
    </row>
    <row r="1046062" s="25" customFormat="1" spans="7:21">
      <c r="G1046062" s="30"/>
      <c r="H1046062" s="29"/>
      <c r="J1046062" s="29"/>
      <c r="L1046062" s="30"/>
      <c r="P1046062" s="30"/>
      <c r="Q1046062" s="30"/>
      <c r="R1046062" s="30"/>
      <c r="S1046062" s="30"/>
      <c r="T1046062" s="30"/>
      <c r="U1046062" s="30"/>
    </row>
    <row r="1046063" s="25" customFormat="1" spans="7:21">
      <c r="G1046063" s="30"/>
      <c r="H1046063" s="29"/>
      <c r="J1046063" s="29"/>
      <c r="L1046063" s="30"/>
      <c r="P1046063" s="30"/>
      <c r="Q1046063" s="30"/>
      <c r="R1046063" s="30"/>
      <c r="S1046063" s="30"/>
      <c r="T1046063" s="30"/>
      <c r="U1046063" s="30"/>
    </row>
    <row r="1046064" s="25" customFormat="1" spans="7:21">
      <c r="G1046064" s="30"/>
      <c r="H1046064" s="29"/>
      <c r="J1046064" s="29"/>
      <c r="L1046064" s="30"/>
      <c r="P1046064" s="30"/>
      <c r="Q1046064" s="30"/>
      <c r="R1046064" s="30"/>
      <c r="S1046064" s="30"/>
      <c r="T1046064" s="30"/>
      <c r="U1046064" s="30"/>
    </row>
    <row r="1046065" s="25" customFormat="1" spans="7:21">
      <c r="G1046065" s="30"/>
      <c r="H1046065" s="29"/>
      <c r="J1046065" s="29"/>
      <c r="L1046065" s="30"/>
      <c r="P1046065" s="30"/>
      <c r="Q1046065" s="30"/>
      <c r="R1046065" s="30"/>
      <c r="S1046065" s="30"/>
      <c r="T1046065" s="30"/>
      <c r="U1046065" s="30"/>
    </row>
    <row r="1046066" s="25" customFormat="1" spans="7:21">
      <c r="G1046066" s="30"/>
      <c r="H1046066" s="29"/>
      <c r="J1046066" s="29"/>
      <c r="L1046066" s="30"/>
      <c r="P1046066" s="30"/>
      <c r="Q1046066" s="30"/>
      <c r="R1046066" s="30"/>
      <c r="S1046066" s="30"/>
      <c r="T1046066" s="30"/>
      <c r="U1046066" s="30"/>
    </row>
    <row r="1046067" s="25" customFormat="1" spans="7:21">
      <c r="G1046067" s="30"/>
      <c r="H1046067" s="29"/>
      <c r="J1046067" s="29"/>
      <c r="L1046067" s="30"/>
      <c r="P1046067" s="30"/>
      <c r="Q1046067" s="30"/>
      <c r="R1046067" s="30"/>
      <c r="S1046067" s="30"/>
      <c r="T1046067" s="30"/>
      <c r="U1046067" s="30"/>
    </row>
    <row r="1046068" s="25" customFormat="1" spans="7:21">
      <c r="G1046068" s="30"/>
      <c r="H1046068" s="29"/>
      <c r="J1046068" s="29"/>
      <c r="L1046068" s="30"/>
      <c r="P1046068" s="30"/>
      <c r="Q1046068" s="30"/>
      <c r="R1046068" s="30"/>
      <c r="S1046068" s="30"/>
      <c r="T1046068" s="30"/>
      <c r="U1046068" s="30"/>
    </row>
    <row r="1046069" s="25" customFormat="1" spans="7:21">
      <c r="G1046069" s="30"/>
      <c r="H1046069" s="29"/>
      <c r="J1046069" s="29"/>
      <c r="L1046069" s="30"/>
      <c r="P1046069" s="30"/>
      <c r="Q1046069" s="30"/>
      <c r="R1046069" s="30"/>
      <c r="S1046069" s="30"/>
      <c r="T1046069" s="30"/>
      <c r="U1046069" s="30"/>
    </row>
    <row r="1046070" s="25" customFormat="1" spans="7:21">
      <c r="G1046070" s="30"/>
      <c r="H1046070" s="29"/>
      <c r="J1046070" s="29"/>
      <c r="L1046070" s="30"/>
      <c r="P1046070" s="30"/>
      <c r="Q1046070" s="30"/>
      <c r="R1046070" s="30"/>
      <c r="S1046070" s="30"/>
      <c r="T1046070" s="30"/>
      <c r="U1046070" s="30"/>
    </row>
    <row r="1046071" s="25" customFormat="1" spans="7:21">
      <c r="G1046071" s="30"/>
      <c r="H1046071" s="29"/>
      <c r="J1046071" s="29"/>
      <c r="L1046071" s="30"/>
      <c r="P1046071" s="30"/>
      <c r="Q1046071" s="30"/>
      <c r="R1046071" s="30"/>
      <c r="S1046071" s="30"/>
      <c r="T1046071" s="30"/>
      <c r="U1046071" s="30"/>
    </row>
    <row r="1046072" s="25" customFormat="1" spans="7:21">
      <c r="G1046072" s="30"/>
      <c r="H1046072" s="29"/>
      <c r="J1046072" s="29"/>
      <c r="L1046072" s="30"/>
      <c r="P1046072" s="30"/>
      <c r="Q1046072" s="30"/>
      <c r="R1046072" s="30"/>
      <c r="S1046072" s="30"/>
      <c r="T1046072" s="30"/>
      <c r="U1046072" s="30"/>
    </row>
    <row r="1046073" s="25" customFormat="1" spans="7:21">
      <c r="G1046073" s="30"/>
      <c r="H1046073" s="29"/>
      <c r="J1046073" s="29"/>
      <c r="L1046073" s="30"/>
      <c r="P1046073" s="30"/>
      <c r="Q1046073" s="30"/>
      <c r="R1046073" s="30"/>
      <c r="S1046073" s="30"/>
      <c r="T1046073" s="30"/>
      <c r="U1046073" s="30"/>
    </row>
    <row r="1046074" s="25" customFormat="1" spans="7:21">
      <c r="G1046074" s="30"/>
      <c r="H1046074" s="29"/>
      <c r="J1046074" s="29"/>
      <c r="L1046074" s="30"/>
      <c r="P1046074" s="30"/>
      <c r="Q1046074" s="30"/>
      <c r="R1046074" s="30"/>
      <c r="S1046074" s="30"/>
      <c r="T1046074" s="30"/>
      <c r="U1046074" s="30"/>
    </row>
    <row r="1046075" s="25" customFormat="1" spans="7:21">
      <c r="G1046075" s="30"/>
      <c r="H1046075" s="29"/>
      <c r="J1046075" s="29"/>
      <c r="L1046075" s="30"/>
      <c r="P1046075" s="30"/>
      <c r="Q1046075" s="30"/>
      <c r="R1046075" s="30"/>
      <c r="S1046075" s="30"/>
      <c r="T1046075" s="30"/>
      <c r="U1046075" s="30"/>
    </row>
    <row r="1046076" s="25" customFormat="1" spans="7:21">
      <c r="G1046076" s="30"/>
      <c r="H1046076" s="29"/>
      <c r="J1046076" s="29"/>
      <c r="L1046076" s="30"/>
      <c r="P1046076" s="30"/>
      <c r="Q1046076" s="30"/>
      <c r="R1046076" s="30"/>
      <c r="S1046076" s="30"/>
      <c r="T1046076" s="30"/>
      <c r="U1046076" s="30"/>
    </row>
    <row r="1046077" s="25" customFormat="1" spans="7:21">
      <c r="G1046077" s="30"/>
      <c r="H1046077" s="29"/>
      <c r="J1046077" s="29"/>
      <c r="L1046077" s="30"/>
      <c r="P1046077" s="30"/>
      <c r="Q1046077" s="30"/>
      <c r="R1046077" s="30"/>
      <c r="S1046077" s="30"/>
      <c r="T1046077" s="30"/>
      <c r="U1046077" s="30"/>
    </row>
    <row r="1046078" s="25" customFormat="1" spans="7:21">
      <c r="G1046078" s="30"/>
      <c r="H1046078" s="29"/>
      <c r="J1046078" s="29"/>
      <c r="L1046078" s="30"/>
      <c r="P1046078" s="30"/>
      <c r="Q1046078" s="30"/>
      <c r="R1046078" s="30"/>
      <c r="S1046078" s="30"/>
      <c r="T1046078" s="30"/>
      <c r="U1046078" s="30"/>
    </row>
    <row r="1046079" s="25" customFormat="1" spans="7:21">
      <c r="G1046079" s="30"/>
      <c r="H1046079" s="29"/>
      <c r="J1046079" s="29"/>
      <c r="L1046079" s="30"/>
      <c r="P1046079" s="30"/>
      <c r="Q1046079" s="30"/>
      <c r="R1046079" s="30"/>
      <c r="S1046079" s="30"/>
      <c r="T1046079" s="30"/>
      <c r="U1046079" s="30"/>
    </row>
    <row r="1046080" s="25" customFormat="1" spans="7:21">
      <c r="G1046080" s="30"/>
      <c r="H1046080" s="29"/>
      <c r="J1046080" s="29"/>
      <c r="L1046080" s="30"/>
      <c r="P1046080" s="30"/>
      <c r="Q1046080" s="30"/>
      <c r="R1046080" s="30"/>
      <c r="S1046080" s="30"/>
      <c r="T1046080" s="30"/>
      <c r="U1046080" s="30"/>
    </row>
    <row r="1046081" s="25" customFormat="1" spans="7:21">
      <c r="G1046081" s="30"/>
      <c r="H1046081" s="29"/>
      <c r="J1046081" s="29"/>
      <c r="L1046081" s="30"/>
      <c r="P1046081" s="30"/>
      <c r="Q1046081" s="30"/>
      <c r="R1046081" s="30"/>
      <c r="S1046081" s="30"/>
      <c r="T1046081" s="30"/>
      <c r="U1046081" s="30"/>
    </row>
    <row r="1046082" s="25" customFormat="1" spans="7:21">
      <c r="G1046082" s="30"/>
      <c r="H1046082" s="29"/>
      <c r="J1046082" s="29"/>
      <c r="L1046082" s="30"/>
      <c r="P1046082" s="30"/>
      <c r="Q1046082" s="30"/>
      <c r="R1046082" s="30"/>
      <c r="S1046082" s="30"/>
      <c r="T1046082" s="30"/>
      <c r="U1046082" s="30"/>
    </row>
    <row r="1046083" s="25" customFormat="1" spans="7:21">
      <c r="G1046083" s="30"/>
      <c r="H1046083" s="29"/>
      <c r="J1046083" s="29"/>
      <c r="L1046083" s="30"/>
      <c r="P1046083" s="30"/>
      <c r="Q1046083" s="30"/>
      <c r="R1046083" s="30"/>
      <c r="S1046083" s="30"/>
      <c r="T1046083" s="30"/>
      <c r="U1046083" s="30"/>
    </row>
    <row r="1046084" s="25" customFormat="1" spans="7:21">
      <c r="G1046084" s="30"/>
      <c r="H1046084" s="29"/>
      <c r="J1046084" s="29"/>
      <c r="L1046084" s="30"/>
      <c r="P1046084" s="30"/>
      <c r="Q1046084" s="30"/>
      <c r="R1046084" s="30"/>
      <c r="S1046084" s="30"/>
      <c r="T1046084" s="30"/>
      <c r="U1046084" s="30"/>
    </row>
    <row r="1046085" s="25" customFormat="1" spans="7:21">
      <c r="G1046085" s="30"/>
      <c r="H1046085" s="29"/>
      <c r="J1046085" s="29"/>
      <c r="L1046085" s="30"/>
      <c r="P1046085" s="30"/>
      <c r="Q1046085" s="30"/>
      <c r="R1046085" s="30"/>
      <c r="S1046085" s="30"/>
      <c r="T1046085" s="30"/>
      <c r="U1046085" s="30"/>
    </row>
    <row r="1046086" s="25" customFormat="1" spans="7:21">
      <c r="G1046086" s="30"/>
      <c r="H1046086" s="29"/>
      <c r="J1046086" s="29"/>
      <c r="L1046086" s="30"/>
      <c r="P1046086" s="30"/>
      <c r="Q1046086" s="30"/>
      <c r="R1046086" s="30"/>
      <c r="S1046086" s="30"/>
      <c r="T1046086" s="30"/>
      <c r="U1046086" s="30"/>
    </row>
    <row r="1046087" s="25" customFormat="1" spans="7:21">
      <c r="G1046087" s="30"/>
      <c r="H1046087" s="29"/>
      <c r="J1046087" s="29"/>
      <c r="L1046087" s="30"/>
      <c r="P1046087" s="30"/>
      <c r="Q1046087" s="30"/>
      <c r="R1046087" s="30"/>
      <c r="S1046087" s="30"/>
      <c r="T1046087" s="30"/>
      <c r="U1046087" s="30"/>
    </row>
    <row r="1046088" s="25" customFormat="1" spans="7:21">
      <c r="G1046088" s="30"/>
      <c r="H1046088" s="29"/>
      <c r="J1046088" s="29"/>
      <c r="L1046088" s="30"/>
      <c r="P1046088" s="30"/>
      <c r="Q1046088" s="30"/>
      <c r="R1046088" s="30"/>
      <c r="S1046088" s="30"/>
      <c r="T1046088" s="30"/>
      <c r="U1046088" s="30"/>
    </row>
    <row r="1046089" s="25" customFormat="1" spans="7:21">
      <c r="G1046089" s="30"/>
      <c r="H1046089" s="29"/>
      <c r="J1046089" s="29"/>
      <c r="L1046089" s="30"/>
      <c r="P1046089" s="30"/>
      <c r="Q1046089" s="30"/>
      <c r="R1046089" s="30"/>
      <c r="S1046089" s="30"/>
      <c r="T1046089" s="30"/>
      <c r="U1046089" s="30"/>
    </row>
    <row r="1046090" s="25" customFormat="1" spans="7:21">
      <c r="G1046090" s="30"/>
      <c r="H1046090" s="29"/>
      <c r="J1046090" s="29"/>
      <c r="L1046090" s="30"/>
      <c r="P1046090" s="30"/>
      <c r="Q1046090" s="30"/>
      <c r="R1046090" s="30"/>
      <c r="S1046090" s="30"/>
      <c r="T1046090" s="30"/>
      <c r="U1046090" s="30"/>
    </row>
    <row r="1046091" s="25" customFormat="1" spans="7:21">
      <c r="G1046091" s="30"/>
      <c r="H1046091" s="29"/>
      <c r="J1046091" s="29"/>
      <c r="L1046091" s="30"/>
      <c r="P1046091" s="30"/>
      <c r="Q1046091" s="30"/>
      <c r="R1046091" s="30"/>
      <c r="S1046091" s="30"/>
      <c r="T1046091" s="30"/>
      <c r="U1046091" s="30"/>
    </row>
    <row r="1046092" s="25" customFormat="1" spans="7:21">
      <c r="G1046092" s="30"/>
      <c r="H1046092" s="29"/>
      <c r="J1046092" s="29"/>
      <c r="L1046092" s="30"/>
      <c r="P1046092" s="30"/>
      <c r="Q1046092" s="30"/>
      <c r="R1046092" s="30"/>
      <c r="S1046092" s="30"/>
      <c r="T1046092" s="30"/>
      <c r="U1046092" s="30"/>
    </row>
    <row r="1046093" s="25" customFormat="1" spans="7:21">
      <c r="G1046093" s="30"/>
      <c r="H1046093" s="29"/>
      <c r="J1046093" s="29"/>
      <c r="L1046093" s="30"/>
      <c r="P1046093" s="30"/>
      <c r="Q1046093" s="30"/>
      <c r="R1046093" s="30"/>
      <c r="S1046093" s="30"/>
      <c r="T1046093" s="30"/>
      <c r="U1046093" s="30"/>
    </row>
    <row r="1046094" s="25" customFormat="1" spans="7:21">
      <c r="G1046094" s="30"/>
      <c r="H1046094" s="29"/>
      <c r="J1046094" s="29"/>
      <c r="L1046094" s="30"/>
      <c r="P1046094" s="30"/>
      <c r="Q1046094" s="30"/>
      <c r="R1046094" s="30"/>
      <c r="S1046094" s="30"/>
      <c r="T1046094" s="30"/>
      <c r="U1046094" s="30"/>
    </row>
    <row r="1046095" s="25" customFormat="1" spans="7:21">
      <c r="G1046095" s="30"/>
      <c r="H1046095" s="29"/>
      <c r="J1046095" s="29"/>
      <c r="L1046095" s="30"/>
      <c r="P1046095" s="30"/>
      <c r="Q1046095" s="30"/>
      <c r="R1046095" s="30"/>
      <c r="S1046095" s="30"/>
      <c r="T1046095" s="30"/>
      <c r="U1046095" s="30"/>
    </row>
    <row r="1046096" s="25" customFormat="1" spans="7:21">
      <c r="G1046096" s="30"/>
      <c r="H1046096" s="29"/>
      <c r="J1046096" s="29"/>
      <c r="L1046096" s="30"/>
      <c r="P1046096" s="30"/>
      <c r="Q1046096" s="30"/>
      <c r="R1046096" s="30"/>
      <c r="S1046096" s="30"/>
      <c r="T1046096" s="30"/>
      <c r="U1046096" s="30"/>
    </row>
    <row r="1046097" s="25" customFormat="1" spans="7:21">
      <c r="G1046097" s="30"/>
      <c r="H1046097" s="29"/>
      <c r="J1046097" s="29"/>
      <c r="L1046097" s="30"/>
      <c r="P1046097" s="30"/>
      <c r="Q1046097" s="30"/>
      <c r="R1046097" s="30"/>
      <c r="S1046097" s="30"/>
      <c r="T1046097" s="30"/>
      <c r="U1046097" s="30"/>
    </row>
    <row r="1046098" s="25" customFormat="1" spans="7:21">
      <c r="G1046098" s="30"/>
      <c r="H1046098" s="29"/>
      <c r="J1046098" s="29"/>
      <c r="L1046098" s="30"/>
      <c r="P1046098" s="30"/>
      <c r="Q1046098" s="30"/>
      <c r="R1046098" s="30"/>
      <c r="S1046098" s="30"/>
      <c r="T1046098" s="30"/>
      <c r="U1046098" s="30"/>
    </row>
    <row r="1046099" s="25" customFormat="1" spans="7:21">
      <c r="G1046099" s="30"/>
      <c r="H1046099" s="29"/>
      <c r="J1046099" s="29"/>
      <c r="L1046099" s="30"/>
      <c r="P1046099" s="30"/>
      <c r="Q1046099" s="30"/>
      <c r="R1046099" s="30"/>
      <c r="S1046099" s="30"/>
      <c r="T1046099" s="30"/>
      <c r="U1046099" s="30"/>
    </row>
    <row r="1046100" s="25" customFormat="1" spans="7:21">
      <c r="G1046100" s="30"/>
      <c r="H1046100" s="29"/>
      <c r="J1046100" s="29"/>
      <c r="L1046100" s="30"/>
      <c r="P1046100" s="30"/>
      <c r="Q1046100" s="30"/>
      <c r="R1046100" s="30"/>
      <c r="S1046100" s="30"/>
      <c r="T1046100" s="30"/>
      <c r="U1046100" s="30"/>
    </row>
    <row r="1046101" s="25" customFormat="1" spans="7:21">
      <c r="G1046101" s="30"/>
      <c r="H1046101" s="29"/>
      <c r="J1046101" s="29"/>
      <c r="L1046101" s="30"/>
      <c r="P1046101" s="30"/>
      <c r="Q1046101" s="30"/>
      <c r="R1046101" s="30"/>
      <c r="S1046101" s="30"/>
      <c r="T1046101" s="30"/>
      <c r="U1046101" s="30"/>
    </row>
    <row r="1046102" s="25" customFormat="1" spans="7:21">
      <c r="G1046102" s="30"/>
      <c r="H1046102" s="29"/>
      <c r="J1046102" s="29"/>
      <c r="L1046102" s="30"/>
      <c r="P1046102" s="30"/>
      <c r="Q1046102" s="30"/>
      <c r="R1046102" s="30"/>
      <c r="S1046102" s="30"/>
      <c r="T1046102" s="30"/>
      <c r="U1046102" s="30"/>
    </row>
    <row r="1046103" s="25" customFormat="1" spans="7:21">
      <c r="G1046103" s="30"/>
      <c r="H1046103" s="29"/>
      <c r="J1046103" s="29"/>
      <c r="L1046103" s="30"/>
      <c r="P1046103" s="30"/>
      <c r="Q1046103" s="30"/>
      <c r="R1046103" s="30"/>
      <c r="S1046103" s="30"/>
      <c r="T1046103" s="30"/>
      <c r="U1046103" s="30"/>
    </row>
    <row r="1046104" s="25" customFormat="1" spans="7:21">
      <c r="G1046104" s="30"/>
      <c r="H1046104" s="29"/>
      <c r="J1046104" s="29"/>
      <c r="L1046104" s="30"/>
      <c r="P1046104" s="30"/>
      <c r="Q1046104" s="30"/>
      <c r="R1046104" s="30"/>
      <c r="S1046104" s="30"/>
      <c r="T1046104" s="30"/>
      <c r="U1046104" s="30"/>
    </row>
    <row r="1046105" s="25" customFormat="1" spans="7:21">
      <c r="G1046105" s="30"/>
      <c r="H1046105" s="29"/>
      <c r="J1046105" s="29"/>
      <c r="L1046105" s="30"/>
      <c r="P1046105" s="30"/>
      <c r="Q1046105" s="30"/>
      <c r="R1046105" s="30"/>
      <c r="S1046105" s="30"/>
      <c r="T1046105" s="30"/>
      <c r="U1046105" s="30"/>
    </row>
    <row r="1046106" s="25" customFormat="1" spans="7:21">
      <c r="G1046106" s="30"/>
      <c r="H1046106" s="29"/>
      <c r="J1046106" s="29"/>
      <c r="L1046106" s="30"/>
      <c r="P1046106" s="30"/>
      <c r="Q1046106" s="30"/>
      <c r="R1046106" s="30"/>
      <c r="S1046106" s="30"/>
      <c r="T1046106" s="30"/>
      <c r="U1046106" s="30"/>
    </row>
    <row r="1046107" s="25" customFormat="1" spans="7:21">
      <c r="G1046107" s="30"/>
      <c r="H1046107" s="29"/>
      <c r="J1046107" s="29"/>
      <c r="L1046107" s="30"/>
      <c r="P1046107" s="30"/>
      <c r="Q1046107" s="30"/>
      <c r="R1046107" s="30"/>
      <c r="S1046107" s="30"/>
      <c r="T1046107" s="30"/>
      <c r="U1046107" s="30"/>
    </row>
    <row r="1046108" s="25" customFormat="1" spans="7:21">
      <c r="G1046108" s="30"/>
      <c r="H1046108" s="29"/>
      <c r="J1046108" s="29"/>
      <c r="L1046108" s="30"/>
      <c r="P1046108" s="30"/>
      <c r="Q1046108" s="30"/>
      <c r="R1046108" s="30"/>
      <c r="S1046108" s="30"/>
      <c r="T1046108" s="30"/>
      <c r="U1046108" s="30"/>
    </row>
    <row r="1046109" s="25" customFormat="1" spans="7:21">
      <c r="G1046109" s="30"/>
      <c r="H1046109" s="29"/>
      <c r="J1046109" s="29"/>
      <c r="L1046109" s="30"/>
      <c r="P1046109" s="30"/>
      <c r="Q1046109" s="30"/>
      <c r="R1046109" s="30"/>
      <c r="S1046109" s="30"/>
      <c r="T1046109" s="30"/>
      <c r="U1046109" s="30"/>
    </row>
    <row r="1046110" s="25" customFormat="1" spans="7:21">
      <c r="G1046110" s="30"/>
      <c r="H1046110" s="29"/>
      <c r="J1046110" s="29"/>
      <c r="L1046110" s="30"/>
      <c r="P1046110" s="30"/>
      <c r="Q1046110" s="30"/>
      <c r="R1046110" s="30"/>
      <c r="S1046110" s="30"/>
      <c r="T1046110" s="30"/>
      <c r="U1046110" s="30"/>
    </row>
    <row r="1046111" s="25" customFormat="1" spans="7:21">
      <c r="G1046111" s="30"/>
      <c r="H1046111" s="29"/>
      <c r="J1046111" s="29"/>
      <c r="L1046111" s="30"/>
      <c r="P1046111" s="30"/>
      <c r="Q1046111" s="30"/>
      <c r="R1046111" s="30"/>
      <c r="S1046111" s="30"/>
      <c r="T1046111" s="30"/>
      <c r="U1046111" s="30"/>
    </row>
    <row r="1046112" s="25" customFormat="1" spans="7:21">
      <c r="G1046112" s="30"/>
      <c r="H1046112" s="29"/>
      <c r="J1046112" s="29"/>
      <c r="L1046112" s="30"/>
      <c r="P1046112" s="30"/>
      <c r="Q1046112" s="30"/>
      <c r="R1046112" s="30"/>
      <c r="S1046112" s="30"/>
      <c r="T1046112" s="30"/>
      <c r="U1046112" s="30"/>
    </row>
    <row r="1046113" s="25" customFormat="1" spans="7:21">
      <c r="G1046113" s="30"/>
      <c r="H1046113" s="29"/>
      <c r="J1046113" s="29"/>
      <c r="L1046113" s="30"/>
      <c r="P1046113" s="30"/>
      <c r="Q1046113" s="30"/>
      <c r="R1046113" s="30"/>
      <c r="S1046113" s="30"/>
      <c r="T1046113" s="30"/>
      <c r="U1046113" s="30"/>
    </row>
    <row r="1046114" s="25" customFormat="1" spans="7:21">
      <c r="G1046114" s="30"/>
      <c r="H1046114" s="29"/>
      <c r="J1046114" s="29"/>
      <c r="L1046114" s="30"/>
      <c r="P1046114" s="30"/>
      <c r="Q1046114" s="30"/>
      <c r="R1046114" s="30"/>
      <c r="S1046114" s="30"/>
      <c r="T1046114" s="30"/>
      <c r="U1046114" s="30"/>
    </row>
    <row r="1046115" s="25" customFormat="1" spans="7:21">
      <c r="G1046115" s="30"/>
      <c r="H1046115" s="29"/>
      <c r="J1046115" s="29"/>
      <c r="L1046115" s="30"/>
      <c r="P1046115" s="30"/>
      <c r="Q1046115" s="30"/>
      <c r="R1046115" s="30"/>
      <c r="S1046115" s="30"/>
      <c r="T1046115" s="30"/>
      <c r="U1046115" s="30"/>
    </row>
    <row r="1046116" s="25" customFormat="1" spans="7:21">
      <c r="G1046116" s="30"/>
      <c r="H1046116" s="29"/>
      <c r="J1046116" s="29"/>
      <c r="L1046116" s="30"/>
      <c r="P1046116" s="30"/>
      <c r="Q1046116" s="30"/>
      <c r="R1046116" s="30"/>
      <c r="S1046116" s="30"/>
      <c r="T1046116" s="30"/>
      <c r="U1046116" s="30"/>
    </row>
    <row r="1046117" s="25" customFormat="1" spans="7:21">
      <c r="G1046117" s="30"/>
      <c r="H1046117" s="29"/>
      <c r="J1046117" s="29"/>
      <c r="L1046117" s="30"/>
      <c r="P1046117" s="30"/>
      <c r="Q1046117" s="30"/>
      <c r="R1046117" s="30"/>
      <c r="S1046117" s="30"/>
      <c r="T1046117" s="30"/>
      <c r="U1046117" s="30"/>
    </row>
    <row r="1046118" s="25" customFormat="1" spans="7:21">
      <c r="G1046118" s="30"/>
      <c r="H1046118" s="29"/>
      <c r="J1046118" s="29"/>
      <c r="L1046118" s="30"/>
      <c r="P1046118" s="30"/>
      <c r="Q1046118" s="30"/>
      <c r="R1046118" s="30"/>
      <c r="S1046118" s="30"/>
      <c r="T1046118" s="30"/>
      <c r="U1046118" s="30"/>
    </row>
    <row r="1046119" s="25" customFormat="1" spans="7:21">
      <c r="G1046119" s="30"/>
      <c r="H1046119" s="29"/>
      <c r="J1046119" s="29"/>
      <c r="L1046119" s="30"/>
      <c r="P1046119" s="30"/>
      <c r="Q1046119" s="30"/>
      <c r="R1046119" s="30"/>
      <c r="S1046119" s="30"/>
      <c r="T1046119" s="30"/>
      <c r="U1046119" s="30"/>
    </row>
    <row r="1046120" s="25" customFormat="1" spans="7:21">
      <c r="G1046120" s="30"/>
      <c r="H1046120" s="29"/>
      <c r="J1046120" s="29"/>
      <c r="L1046120" s="30"/>
      <c r="P1046120" s="30"/>
      <c r="Q1046120" s="30"/>
      <c r="R1046120" s="30"/>
      <c r="S1046120" s="30"/>
      <c r="T1046120" s="30"/>
      <c r="U1046120" s="30"/>
    </row>
    <row r="1046121" s="25" customFormat="1" spans="7:21">
      <c r="G1046121" s="30"/>
      <c r="H1046121" s="29"/>
      <c r="J1046121" s="29"/>
      <c r="L1046121" s="30"/>
      <c r="P1046121" s="30"/>
      <c r="Q1046121" s="30"/>
      <c r="R1046121" s="30"/>
      <c r="S1046121" s="30"/>
      <c r="T1046121" s="30"/>
      <c r="U1046121" s="30"/>
    </row>
    <row r="1046122" s="25" customFormat="1" spans="7:21">
      <c r="G1046122" s="30"/>
      <c r="H1046122" s="29"/>
      <c r="J1046122" s="29"/>
      <c r="L1046122" s="30"/>
      <c r="P1046122" s="30"/>
      <c r="Q1046122" s="30"/>
      <c r="R1046122" s="30"/>
      <c r="S1046122" s="30"/>
      <c r="T1046122" s="30"/>
      <c r="U1046122" s="30"/>
    </row>
    <row r="1046123" s="25" customFormat="1" spans="7:21">
      <c r="G1046123" s="30"/>
      <c r="H1046123" s="29"/>
      <c r="J1046123" s="29"/>
      <c r="L1046123" s="30"/>
      <c r="P1046123" s="30"/>
      <c r="Q1046123" s="30"/>
      <c r="R1046123" s="30"/>
      <c r="S1046123" s="30"/>
      <c r="T1046123" s="30"/>
      <c r="U1046123" s="30"/>
    </row>
    <row r="1046124" s="25" customFormat="1" spans="7:21">
      <c r="G1046124" s="30"/>
      <c r="H1046124" s="29"/>
      <c r="J1046124" s="29"/>
      <c r="L1046124" s="30"/>
      <c r="P1046124" s="30"/>
      <c r="Q1046124" s="30"/>
      <c r="R1046124" s="30"/>
      <c r="S1046124" s="30"/>
      <c r="T1046124" s="30"/>
      <c r="U1046124" s="30"/>
    </row>
    <row r="1046125" s="25" customFormat="1" spans="7:21">
      <c r="G1046125" s="30"/>
      <c r="H1046125" s="29"/>
      <c r="J1046125" s="29"/>
      <c r="L1046125" s="30"/>
      <c r="P1046125" s="30"/>
      <c r="Q1046125" s="30"/>
      <c r="R1046125" s="30"/>
      <c r="S1046125" s="30"/>
      <c r="T1046125" s="30"/>
      <c r="U1046125" s="30"/>
    </row>
    <row r="1046126" s="25" customFormat="1" spans="7:21">
      <c r="G1046126" s="30"/>
      <c r="H1046126" s="29"/>
      <c r="J1046126" s="29"/>
      <c r="L1046126" s="30"/>
      <c r="P1046126" s="30"/>
      <c r="Q1046126" s="30"/>
      <c r="R1046126" s="30"/>
      <c r="S1046126" s="30"/>
      <c r="T1046126" s="30"/>
      <c r="U1046126" s="30"/>
    </row>
    <row r="1046127" s="25" customFormat="1" spans="7:21">
      <c r="G1046127" s="30"/>
      <c r="H1046127" s="29"/>
      <c r="J1046127" s="29"/>
      <c r="L1046127" s="30"/>
      <c r="P1046127" s="30"/>
      <c r="Q1046127" s="30"/>
      <c r="R1046127" s="30"/>
      <c r="S1046127" s="30"/>
      <c r="T1046127" s="30"/>
      <c r="U1046127" s="30"/>
    </row>
    <row r="1046128" s="25" customFormat="1" spans="7:21">
      <c r="G1046128" s="30"/>
      <c r="H1046128" s="29"/>
      <c r="J1046128" s="29"/>
      <c r="L1046128" s="30"/>
      <c r="P1046128" s="30"/>
      <c r="Q1046128" s="30"/>
      <c r="R1046128" s="30"/>
      <c r="S1046128" s="30"/>
      <c r="T1046128" s="30"/>
      <c r="U1046128" s="30"/>
    </row>
    <row r="1046129" s="25" customFormat="1" spans="7:21">
      <c r="G1046129" s="30"/>
      <c r="H1046129" s="29"/>
      <c r="J1046129" s="29"/>
      <c r="L1046129" s="30"/>
      <c r="P1046129" s="30"/>
      <c r="Q1046129" s="30"/>
      <c r="R1046129" s="30"/>
      <c r="S1046129" s="30"/>
      <c r="T1046129" s="30"/>
      <c r="U1046129" s="30"/>
    </row>
    <row r="1046130" s="25" customFormat="1" spans="7:21">
      <c r="G1046130" s="30"/>
      <c r="H1046130" s="29"/>
      <c r="J1046130" s="29"/>
      <c r="L1046130" s="30"/>
      <c r="P1046130" s="30"/>
      <c r="Q1046130" s="30"/>
      <c r="R1046130" s="30"/>
      <c r="S1046130" s="30"/>
      <c r="T1046130" s="30"/>
      <c r="U1046130" s="30"/>
    </row>
    <row r="1046131" s="25" customFormat="1" spans="7:21">
      <c r="G1046131" s="30"/>
      <c r="H1046131" s="29"/>
      <c r="J1046131" s="29"/>
      <c r="L1046131" s="30"/>
      <c r="P1046131" s="30"/>
      <c r="Q1046131" s="30"/>
      <c r="R1046131" s="30"/>
      <c r="S1046131" s="30"/>
      <c r="T1046131" s="30"/>
      <c r="U1046131" s="30"/>
    </row>
    <row r="1046132" s="25" customFormat="1" spans="7:21">
      <c r="G1046132" s="30"/>
      <c r="H1046132" s="29"/>
      <c r="J1046132" s="29"/>
      <c r="L1046132" s="30"/>
      <c r="P1046132" s="30"/>
      <c r="Q1046132" s="30"/>
      <c r="R1046132" s="30"/>
      <c r="S1046132" s="30"/>
      <c r="T1046132" s="30"/>
      <c r="U1046132" s="30"/>
    </row>
    <row r="1046133" s="25" customFormat="1" spans="7:21">
      <c r="G1046133" s="30"/>
      <c r="H1046133" s="29"/>
      <c r="J1046133" s="29"/>
      <c r="L1046133" s="30"/>
      <c r="P1046133" s="30"/>
      <c r="Q1046133" s="30"/>
      <c r="R1046133" s="30"/>
      <c r="S1046133" s="30"/>
      <c r="T1046133" s="30"/>
      <c r="U1046133" s="30"/>
    </row>
    <row r="1046134" s="25" customFormat="1" spans="7:21">
      <c r="G1046134" s="30"/>
      <c r="H1046134" s="29"/>
      <c r="J1046134" s="29"/>
      <c r="L1046134" s="30"/>
      <c r="P1046134" s="30"/>
      <c r="Q1046134" s="30"/>
      <c r="R1046134" s="30"/>
      <c r="S1046134" s="30"/>
      <c r="T1046134" s="30"/>
      <c r="U1046134" s="30"/>
    </row>
    <row r="1046135" s="25" customFormat="1" spans="7:21">
      <c r="G1046135" s="30"/>
      <c r="H1046135" s="29"/>
      <c r="J1046135" s="29"/>
      <c r="L1046135" s="30"/>
      <c r="P1046135" s="30"/>
      <c r="Q1046135" s="30"/>
      <c r="R1046135" s="30"/>
      <c r="S1046135" s="30"/>
      <c r="T1046135" s="30"/>
      <c r="U1046135" s="30"/>
    </row>
    <row r="1046136" s="25" customFormat="1" spans="7:21">
      <c r="G1046136" s="30"/>
      <c r="H1046136" s="29"/>
      <c r="J1046136" s="29"/>
      <c r="L1046136" s="30"/>
      <c r="P1046136" s="30"/>
      <c r="Q1046136" s="30"/>
      <c r="R1046136" s="30"/>
      <c r="S1046136" s="30"/>
      <c r="T1046136" s="30"/>
      <c r="U1046136" s="30"/>
    </row>
    <row r="1046137" s="25" customFormat="1" spans="7:21">
      <c r="G1046137" s="30"/>
      <c r="H1046137" s="29"/>
      <c r="J1046137" s="29"/>
      <c r="L1046137" s="30"/>
      <c r="P1046137" s="30"/>
      <c r="Q1046137" s="30"/>
      <c r="R1046137" s="30"/>
      <c r="S1046137" s="30"/>
      <c r="T1046137" s="30"/>
      <c r="U1046137" s="30"/>
    </row>
    <row r="1046138" s="25" customFormat="1" spans="7:21">
      <c r="G1046138" s="30"/>
      <c r="H1046138" s="29"/>
      <c r="J1046138" s="29"/>
      <c r="L1046138" s="30"/>
      <c r="P1046138" s="30"/>
      <c r="Q1046138" s="30"/>
      <c r="R1046138" s="30"/>
      <c r="S1046138" s="30"/>
      <c r="T1046138" s="30"/>
      <c r="U1046138" s="30"/>
    </row>
    <row r="1046139" s="25" customFormat="1" spans="7:21">
      <c r="G1046139" s="30"/>
      <c r="H1046139" s="29"/>
      <c r="J1046139" s="29"/>
      <c r="L1046139" s="30"/>
      <c r="P1046139" s="30"/>
      <c r="Q1046139" s="30"/>
      <c r="R1046139" s="30"/>
      <c r="S1046139" s="30"/>
      <c r="T1046139" s="30"/>
      <c r="U1046139" s="30"/>
    </row>
    <row r="1046140" s="25" customFormat="1" spans="7:21">
      <c r="G1046140" s="30"/>
      <c r="H1046140" s="29"/>
      <c r="J1046140" s="29"/>
      <c r="L1046140" s="30"/>
      <c r="P1046140" s="30"/>
      <c r="Q1046140" s="30"/>
      <c r="R1046140" s="30"/>
      <c r="S1046140" s="30"/>
      <c r="T1046140" s="30"/>
      <c r="U1046140" s="30"/>
    </row>
    <row r="1046141" s="25" customFormat="1" spans="7:21">
      <c r="G1046141" s="30"/>
      <c r="H1046141" s="29"/>
      <c r="J1046141" s="29"/>
      <c r="L1046141" s="30"/>
      <c r="P1046141" s="30"/>
      <c r="Q1046141" s="30"/>
      <c r="R1046141" s="30"/>
      <c r="S1046141" s="30"/>
      <c r="T1046141" s="30"/>
      <c r="U1046141" s="30"/>
    </row>
    <row r="1046142" s="25" customFormat="1" spans="7:21">
      <c r="G1046142" s="30"/>
      <c r="H1046142" s="29"/>
      <c r="J1046142" s="29"/>
      <c r="L1046142" s="30"/>
      <c r="P1046142" s="30"/>
      <c r="Q1046142" s="30"/>
      <c r="R1046142" s="30"/>
      <c r="S1046142" s="30"/>
      <c r="T1046142" s="30"/>
      <c r="U1046142" s="30"/>
    </row>
    <row r="1046143" s="25" customFormat="1" spans="7:21">
      <c r="G1046143" s="30"/>
      <c r="H1046143" s="29"/>
      <c r="J1046143" s="29"/>
      <c r="L1046143" s="30"/>
      <c r="P1046143" s="30"/>
      <c r="Q1046143" s="30"/>
      <c r="R1046143" s="30"/>
      <c r="S1046143" s="30"/>
      <c r="T1046143" s="30"/>
      <c r="U1046143" s="30"/>
    </row>
    <row r="1046144" s="25" customFormat="1" spans="7:21">
      <c r="G1046144" s="30"/>
      <c r="H1046144" s="29"/>
      <c r="J1046144" s="29"/>
      <c r="L1046144" s="30"/>
      <c r="P1046144" s="30"/>
      <c r="Q1046144" s="30"/>
      <c r="R1046144" s="30"/>
      <c r="S1046144" s="30"/>
      <c r="T1046144" s="30"/>
      <c r="U1046144" s="30"/>
    </row>
    <row r="1046145" s="25" customFormat="1" spans="7:21">
      <c r="G1046145" s="30"/>
      <c r="H1046145" s="29"/>
      <c r="J1046145" s="29"/>
      <c r="L1046145" s="30"/>
      <c r="P1046145" s="30"/>
      <c r="Q1046145" s="30"/>
      <c r="R1046145" s="30"/>
      <c r="S1046145" s="30"/>
      <c r="T1046145" s="30"/>
      <c r="U1046145" s="30"/>
    </row>
    <row r="1046146" s="25" customFormat="1" spans="7:21">
      <c r="G1046146" s="30"/>
      <c r="H1046146" s="29"/>
      <c r="J1046146" s="29"/>
      <c r="L1046146" s="30"/>
      <c r="P1046146" s="30"/>
      <c r="Q1046146" s="30"/>
      <c r="R1046146" s="30"/>
      <c r="S1046146" s="30"/>
      <c r="T1046146" s="30"/>
      <c r="U1046146" s="30"/>
    </row>
    <row r="1046147" s="25" customFormat="1" spans="7:21">
      <c r="G1046147" s="30"/>
      <c r="H1046147" s="29"/>
      <c r="J1046147" s="29"/>
      <c r="L1046147" s="30"/>
      <c r="P1046147" s="30"/>
      <c r="Q1046147" s="30"/>
      <c r="R1046147" s="30"/>
      <c r="S1046147" s="30"/>
      <c r="T1046147" s="30"/>
      <c r="U1046147" s="30"/>
    </row>
    <row r="1046148" s="25" customFormat="1" spans="7:21">
      <c r="G1046148" s="30"/>
      <c r="H1046148" s="29"/>
      <c r="J1046148" s="29"/>
      <c r="L1046148" s="30"/>
      <c r="P1046148" s="30"/>
      <c r="Q1046148" s="30"/>
      <c r="R1046148" s="30"/>
      <c r="S1046148" s="30"/>
      <c r="T1046148" s="30"/>
      <c r="U1046148" s="30"/>
    </row>
    <row r="1046149" s="25" customFormat="1" spans="7:21">
      <c r="G1046149" s="30"/>
      <c r="H1046149" s="29"/>
      <c r="J1046149" s="29"/>
      <c r="L1046149" s="30"/>
      <c r="P1046149" s="30"/>
      <c r="Q1046149" s="30"/>
      <c r="R1046149" s="30"/>
      <c r="S1046149" s="30"/>
      <c r="T1046149" s="30"/>
      <c r="U1046149" s="30"/>
    </row>
    <row r="1046150" s="25" customFormat="1" spans="7:21">
      <c r="G1046150" s="30"/>
      <c r="H1046150" s="29"/>
      <c r="J1046150" s="29"/>
      <c r="L1046150" s="30"/>
      <c r="P1046150" s="30"/>
      <c r="Q1046150" s="30"/>
      <c r="R1046150" s="30"/>
      <c r="S1046150" s="30"/>
      <c r="T1046150" s="30"/>
      <c r="U1046150" s="30"/>
    </row>
    <row r="1046151" s="25" customFormat="1" spans="7:21">
      <c r="G1046151" s="30"/>
      <c r="H1046151" s="29"/>
      <c r="J1046151" s="29"/>
      <c r="L1046151" s="30"/>
      <c r="P1046151" s="30"/>
      <c r="Q1046151" s="30"/>
      <c r="R1046151" s="30"/>
      <c r="S1046151" s="30"/>
      <c r="T1046151" s="30"/>
      <c r="U1046151" s="30"/>
    </row>
    <row r="1046152" s="25" customFormat="1" spans="7:21">
      <c r="G1046152" s="30"/>
      <c r="H1046152" s="29"/>
      <c r="J1046152" s="29"/>
      <c r="L1046152" s="30"/>
      <c r="P1046152" s="30"/>
      <c r="Q1046152" s="30"/>
      <c r="R1046152" s="30"/>
      <c r="S1046152" s="30"/>
      <c r="T1046152" s="30"/>
      <c r="U1046152" s="30"/>
    </row>
    <row r="1046153" s="25" customFormat="1" spans="7:21">
      <c r="G1046153" s="30"/>
      <c r="H1046153" s="29"/>
      <c r="J1046153" s="29"/>
      <c r="L1046153" s="30"/>
      <c r="P1046153" s="30"/>
      <c r="Q1046153" s="30"/>
      <c r="R1046153" s="30"/>
      <c r="S1046153" s="30"/>
      <c r="T1046153" s="30"/>
      <c r="U1046153" s="30"/>
    </row>
    <row r="1046154" s="25" customFormat="1" spans="7:21">
      <c r="G1046154" s="30"/>
      <c r="H1046154" s="29"/>
      <c r="J1046154" s="29"/>
      <c r="L1046154" s="30"/>
      <c r="P1046154" s="30"/>
      <c r="Q1046154" s="30"/>
      <c r="R1046154" s="30"/>
      <c r="S1046154" s="30"/>
      <c r="T1046154" s="30"/>
      <c r="U1046154" s="30"/>
    </row>
    <row r="1046155" s="25" customFormat="1" spans="7:21">
      <c r="G1046155" s="30"/>
      <c r="H1046155" s="29"/>
      <c r="J1046155" s="29"/>
      <c r="L1046155" s="30"/>
      <c r="P1046155" s="30"/>
      <c r="Q1046155" s="30"/>
      <c r="R1046155" s="30"/>
      <c r="S1046155" s="30"/>
      <c r="T1046155" s="30"/>
      <c r="U1046155" s="30"/>
    </row>
    <row r="1046156" s="25" customFormat="1" spans="7:21">
      <c r="G1046156" s="30"/>
      <c r="H1046156" s="29"/>
      <c r="J1046156" s="29"/>
      <c r="L1046156" s="30"/>
      <c r="P1046156" s="30"/>
      <c r="Q1046156" s="30"/>
      <c r="R1046156" s="30"/>
      <c r="S1046156" s="30"/>
      <c r="T1046156" s="30"/>
      <c r="U1046156" s="30"/>
    </row>
    <row r="1046157" s="25" customFormat="1" spans="7:21">
      <c r="G1046157" s="30"/>
      <c r="H1046157" s="29"/>
      <c r="J1046157" s="29"/>
      <c r="L1046157" s="30"/>
      <c r="P1046157" s="30"/>
      <c r="Q1046157" s="30"/>
      <c r="R1046157" s="30"/>
      <c r="S1046157" s="30"/>
      <c r="T1046157" s="30"/>
      <c r="U1046157" s="30"/>
    </row>
    <row r="1046158" s="25" customFormat="1" spans="7:21">
      <c r="G1046158" s="30"/>
      <c r="H1046158" s="29"/>
      <c r="J1046158" s="29"/>
      <c r="L1046158" s="30"/>
      <c r="P1046158" s="30"/>
      <c r="Q1046158" s="30"/>
      <c r="R1046158" s="30"/>
      <c r="S1046158" s="30"/>
      <c r="T1046158" s="30"/>
      <c r="U1046158" s="30"/>
    </row>
    <row r="1046159" s="25" customFormat="1" spans="7:21">
      <c r="G1046159" s="30"/>
      <c r="H1046159" s="29"/>
      <c r="J1046159" s="29"/>
      <c r="L1046159" s="30"/>
      <c r="P1046159" s="30"/>
      <c r="Q1046159" s="30"/>
      <c r="R1046159" s="30"/>
      <c r="S1046159" s="30"/>
      <c r="T1046159" s="30"/>
      <c r="U1046159" s="30"/>
    </row>
    <row r="1046160" s="25" customFormat="1" spans="7:21">
      <c r="G1046160" s="30"/>
      <c r="H1046160" s="29"/>
      <c r="J1046160" s="29"/>
      <c r="L1046160" s="30"/>
      <c r="P1046160" s="30"/>
      <c r="Q1046160" s="30"/>
      <c r="R1046160" s="30"/>
      <c r="S1046160" s="30"/>
      <c r="T1046160" s="30"/>
      <c r="U1046160" s="30"/>
    </row>
    <row r="1046161" s="25" customFormat="1" spans="7:21">
      <c r="G1046161" s="30"/>
      <c r="H1046161" s="29"/>
      <c r="J1046161" s="29"/>
      <c r="L1046161" s="30"/>
      <c r="P1046161" s="30"/>
      <c r="Q1046161" s="30"/>
      <c r="R1046161" s="30"/>
      <c r="S1046161" s="30"/>
      <c r="T1046161" s="30"/>
      <c r="U1046161" s="30"/>
    </row>
    <row r="1046162" s="25" customFormat="1" spans="7:21">
      <c r="G1046162" s="30"/>
      <c r="H1046162" s="29"/>
      <c r="J1046162" s="29"/>
      <c r="L1046162" s="30"/>
      <c r="P1046162" s="30"/>
      <c r="Q1046162" s="30"/>
      <c r="R1046162" s="30"/>
      <c r="S1046162" s="30"/>
      <c r="T1046162" s="30"/>
      <c r="U1046162" s="30"/>
    </row>
    <row r="1046163" s="25" customFormat="1" spans="7:21">
      <c r="G1046163" s="30"/>
      <c r="H1046163" s="29"/>
      <c r="J1046163" s="29"/>
      <c r="L1046163" s="30"/>
      <c r="P1046163" s="30"/>
      <c r="Q1046163" s="30"/>
      <c r="R1046163" s="30"/>
      <c r="S1046163" s="30"/>
      <c r="T1046163" s="30"/>
      <c r="U1046163" s="30"/>
    </row>
    <row r="1046164" s="25" customFormat="1" spans="7:21">
      <c r="G1046164" s="30"/>
      <c r="H1046164" s="29"/>
      <c r="J1046164" s="29"/>
      <c r="L1046164" s="30"/>
      <c r="P1046164" s="30"/>
      <c r="Q1046164" s="30"/>
      <c r="R1046164" s="30"/>
      <c r="S1046164" s="30"/>
      <c r="T1046164" s="30"/>
      <c r="U1046164" s="30"/>
    </row>
    <row r="1046165" s="25" customFormat="1" spans="7:21">
      <c r="G1046165" s="30"/>
      <c r="H1046165" s="29"/>
      <c r="J1046165" s="29"/>
      <c r="L1046165" s="30"/>
      <c r="P1046165" s="30"/>
      <c r="Q1046165" s="30"/>
      <c r="R1046165" s="30"/>
      <c r="S1046165" s="30"/>
      <c r="T1046165" s="30"/>
      <c r="U1046165" s="30"/>
    </row>
    <row r="1046166" s="25" customFormat="1" spans="7:21">
      <c r="G1046166" s="30"/>
      <c r="H1046166" s="29"/>
      <c r="J1046166" s="29"/>
      <c r="L1046166" s="30"/>
      <c r="P1046166" s="30"/>
      <c r="Q1046166" s="30"/>
      <c r="R1046166" s="30"/>
      <c r="S1046166" s="30"/>
      <c r="T1046166" s="30"/>
      <c r="U1046166" s="30"/>
    </row>
    <row r="1046167" s="25" customFormat="1" spans="7:21">
      <c r="G1046167" s="30"/>
      <c r="H1046167" s="29"/>
      <c r="J1046167" s="29"/>
      <c r="L1046167" s="30"/>
      <c r="P1046167" s="30"/>
      <c r="Q1046167" s="30"/>
      <c r="R1046167" s="30"/>
      <c r="S1046167" s="30"/>
      <c r="T1046167" s="30"/>
      <c r="U1046167" s="30"/>
    </row>
    <row r="1046168" s="25" customFormat="1" spans="7:21">
      <c r="G1046168" s="30"/>
      <c r="H1046168" s="29"/>
      <c r="J1046168" s="29"/>
      <c r="L1046168" s="30"/>
      <c r="P1046168" s="30"/>
      <c r="Q1046168" s="30"/>
      <c r="R1046168" s="30"/>
      <c r="S1046168" s="30"/>
      <c r="T1046168" s="30"/>
      <c r="U1046168" s="30"/>
    </row>
    <row r="1046169" s="25" customFormat="1" spans="7:21">
      <c r="G1046169" s="30"/>
      <c r="H1046169" s="29"/>
      <c r="J1046169" s="29"/>
      <c r="L1046169" s="30"/>
      <c r="P1046169" s="30"/>
      <c r="Q1046169" s="30"/>
      <c r="R1046169" s="30"/>
      <c r="S1046169" s="30"/>
      <c r="T1046169" s="30"/>
      <c r="U1046169" s="30"/>
    </row>
    <row r="1046170" s="25" customFormat="1" spans="7:21">
      <c r="G1046170" s="30"/>
      <c r="H1046170" s="29"/>
      <c r="J1046170" s="29"/>
      <c r="L1046170" s="30"/>
      <c r="P1046170" s="30"/>
      <c r="Q1046170" s="30"/>
      <c r="R1046170" s="30"/>
      <c r="S1046170" s="30"/>
      <c r="T1046170" s="30"/>
      <c r="U1046170" s="30"/>
    </row>
    <row r="1046171" s="25" customFormat="1" spans="7:21">
      <c r="G1046171" s="30"/>
      <c r="H1046171" s="29"/>
      <c r="J1046171" s="29"/>
      <c r="L1046171" s="30"/>
      <c r="P1046171" s="30"/>
      <c r="Q1046171" s="30"/>
      <c r="R1046171" s="30"/>
      <c r="S1046171" s="30"/>
      <c r="T1046171" s="30"/>
      <c r="U1046171" s="30"/>
    </row>
    <row r="1046172" s="25" customFormat="1" spans="7:21">
      <c r="G1046172" s="30"/>
      <c r="H1046172" s="29"/>
      <c r="J1046172" s="29"/>
      <c r="L1046172" s="30"/>
      <c r="P1046172" s="30"/>
      <c r="Q1046172" s="30"/>
      <c r="R1046172" s="30"/>
      <c r="S1046172" s="30"/>
      <c r="T1046172" s="30"/>
      <c r="U1046172" s="30"/>
    </row>
    <row r="1046173" s="25" customFormat="1" spans="7:21">
      <c r="G1046173" s="30"/>
      <c r="H1046173" s="29"/>
      <c r="J1046173" s="29"/>
      <c r="L1046173" s="30"/>
      <c r="P1046173" s="30"/>
      <c r="Q1046173" s="30"/>
      <c r="R1046173" s="30"/>
      <c r="S1046173" s="30"/>
      <c r="T1046173" s="30"/>
      <c r="U1046173" s="30"/>
    </row>
    <row r="1046174" s="25" customFormat="1" spans="7:21">
      <c r="G1046174" s="30"/>
      <c r="H1046174" s="29"/>
      <c r="J1046174" s="29"/>
      <c r="L1046174" s="30"/>
      <c r="P1046174" s="30"/>
      <c r="Q1046174" s="30"/>
      <c r="R1046174" s="30"/>
      <c r="S1046174" s="30"/>
      <c r="T1046174" s="30"/>
      <c r="U1046174" s="30"/>
    </row>
    <row r="1046175" s="25" customFormat="1" spans="7:21">
      <c r="G1046175" s="30"/>
      <c r="H1046175" s="29"/>
      <c r="J1046175" s="29"/>
      <c r="L1046175" s="30"/>
      <c r="P1046175" s="30"/>
      <c r="Q1046175" s="30"/>
      <c r="R1046175" s="30"/>
      <c r="S1046175" s="30"/>
      <c r="T1046175" s="30"/>
      <c r="U1046175" s="30"/>
    </row>
    <row r="1046176" s="25" customFormat="1" spans="7:21">
      <c r="G1046176" s="30"/>
      <c r="H1046176" s="29"/>
      <c r="J1046176" s="29"/>
      <c r="L1046176" s="30"/>
      <c r="P1046176" s="30"/>
      <c r="Q1046176" s="30"/>
      <c r="R1046176" s="30"/>
      <c r="S1046176" s="30"/>
      <c r="T1046176" s="30"/>
      <c r="U1046176" s="30"/>
    </row>
    <row r="1046177" s="25" customFormat="1" spans="7:21">
      <c r="G1046177" s="30"/>
      <c r="H1046177" s="29"/>
      <c r="J1046177" s="29"/>
      <c r="L1046177" s="30"/>
      <c r="P1046177" s="30"/>
      <c r="Q1046177" s="30"/>
      <c r="R1046177" s="30"/>
      <c r="S1046177" s="30"/>
      <c r="T1046177" s="30"/>
      <c r="U1046177" s="30"/>
    </row>
    <row r="1046178" s="25" customFormat="1" spans="7:21">
      <c r="G1046178" s="30"/>
      <c r="H1046178" s="29"/>
      <c r="J1046178" s="29"/>
      <c r="L1046178" s="30"/>
      <c r="P1046178" s="30"/>
      <c r="Q1046178" s="30"/>
      <c r="R1046178" s="30"/>
      <c r="S1046178" s="30"/>
      <c r="T1046178" s="30"/>
      <c r="U1046178" s="30"/>
    </row>
    <row r="1046179" s="25" customFormat="1" spans="7:21">
      <c r="G1046179" s="30"/>
      <c r="H1046179" s="29"/>
      <c r="J1046179" s="29"/>
      <c r="L1046179" s="30"/>
      <c r="P1046179" s="30"/>
      <c r="Q1046179" s="30"/>
      <c r="R1046179" s="30"/>
      <c r="S1046179" s="30"/>
      <c r="T1046179" s="30"/>
      <c r="U1046179" s="30"/>
    </row>
    <row r="1046180" s="25" customFormat="1" spans="7:21">
      <c r="G1046180" s="30"/>
      <c r="H1046180" s="29"/>
      <c r="J1046180" s="29"/>
      <c r="L1046180" s="30"/>
      <c r="P1046180" s="30"/>
      <c r="Q1046180" s="30"/>
      <c r="R1046180" s="30"/>
      <c r="S1046180" s="30"/>
      <c r="T1046180" s="30"/>
      <c r="U1046180" s="30"/>
    </row>
    <row r="1046181" s="25" customFormat="1" spans="7:21">
      <c r="G1046181" s="30"/>
      <c r="H1046181" s="29"/>
      <c r="J1046181" s="29"/>
      <c r="L1046181" s="30"/>
      <c r="P1046181" s="30"/>
      <c r="Q1046181" s="30"/>
      <c r="R1046181" s="30"/>
      <c r="S1046181" s="30"/>
      <c r="T1046181" s="30"/>
      <c r="U1046181" s="30"/>
    </row>
    <row r="1046182" s="25" customFormat="1" spans="7:21">
      <c r="G1046182" s="30"/>
      <c r="H1046182" s="29"/>
      <c r="J1046182" s="29"/>
      <c r="L1046182" s="30"/>
      <c r="P1046182" s="30"/>
      <c r="Q1046182" s="30"/>
      <c r="R1046182" s="30"/>
      <c r="S1046182" s="30"/>
      <c r="T1046182" s="30"/>
      <c r="U1046182" s="30"/>
    </row>
    <row r="1046183" s="25" customFormat="1" spans="7:21">
      <c r="G1046183" s="30"/>
      <c r="H1046183" s="29"/>
      <c r="J1046183" s="29"/>
      <c r="L1046183" s="30"/>
      <c r="P1046183" s="30"/>
      <c r="Q1046183" s="30"/>
      <c r="R1046183" s="30"/>
      <c r="S1046183" s="30"/>
      <c r="T1046183" s="30"/>
      <c r="U1046183" s="30"/>
    </row>
    <row r="1046184" s="25" customFormat="1" spans="7:21">
      <c r="G1046184" s="30"/>
      <c r="H1046184" s="29"/>
      <c r="J1046184" s="29"/>
      <c r="L1046184" s="30"/>
      <c r="P1046184" s="30"/>
      <c r="Q1046184" s="30"/>
      <c r="R1046184" s="30"/>
      <c r="S1046184" s="30"/>
      <c r="T1046184" s="30"/>
      <c r="U1046184" s="30"/>
    </row>
    <row r="1046185" s="25" customFormat="1" spans="7:21">
      <c r="G1046185" s="30"/>
      <c r="H1046185" s="29"/>
      <c r="J1046185" s="29"/>
      <c r="L1046185" s="30"/>
      <c r="P1046185" s="30"/>
      <c r="Q1046185" s="30"/>
      <c r="R1046185" s="30"/>
      <c r="S1046185" s="30"/>
      <c r="T1046185" s="30"/>
      <c r="U1046185" s="30"/>
    </row>
    <row r="1046186" s="25" customFormat="1" spans="7:21">
      <c r="G1046186" s="30"/>
      <c r="H1046186" s="29"/>
      <c r="J1046186" s="29"/>
      <c r="L1046186" s="30"/>
      <c r="P1046186" s="30"/>
      <c r="Q1046186" s="30"/>
      <c r="R1046186" s="30"/>
      <c r="S1046186" s="30"/>
      <c r="T1046186" s="30"/>
      <c r="U1046186" s="30"/>
    </row>
    <row r="1046187" s="25" customFormat="1" spans="7:21">
      <c r="G1046187" s="30"/>
      <c r="H1046187" s="29"/>
      <c r="J1046187" s="29"/>
      <c r="L1046187" s="30"/>
      <c r="P1046187" s="30"/>
      <c r="Q1046187" s="30"/>
      <c r="R1046187" s="30"/>
      <c r="S1046187" s="30"/>
      <c r="T1046187" s="30"/>
      <c r="U1046187" s="30"/>
    </row>
    <row r="1046188" s="25" customFormat="1" spans="7:21">
      <c r="G1046188" s="30"/>
      <c r="H1046188" s="29"/>
      <c r="J1046188" s="29"/>
      <c r="L1046188" s="30"/>
      <c r="P1046188" s="30"/>
      <c r="Q1046188" s="30"/>
      <c r="R1046188" s="30"/>
      <c r="S1046188" s="30"/>
      <c r="T1046188" s="30"/>
      <c r="U1046188" s="30"/>
    </row>
    <row r="1046189" s="25" customFormat="1" spans="7:21">
      <c r="G1046189" s="30"/>
      <c r="H1046189" s="29"/>
      <c r="J1046189" s="29"/>
      <c r="L1046189" s="30"/>
      <c r="P1046189" s="30"/>
      <c r="Q1046189" s="30"/>
      <c r="R1046189" s="30"/>
      <c r="S1046189" s="30"/>
      <c r="T1046189" s="30"/>
      <c r="U1046189" s="30"/>
    </row>
    <row r="1046190" s="25" customFormat="1" spans="7:21">
      <c r="G1046190" s="30"/>
      <c r="H1046190" s="29"/>
      <c r="J1046190" s="29"/>
      <c r="L1046190" s="30"/>
      <c r="P1046190" s="30"/>
      <c r="Q1046190" s="30"/>
      <c r="R1046190" s="30"/>
      <c r="S1046190" s="30"/>
      <c r="T1046190" s="30"/>
      <c r="U1046190" s="30"/>
    </row>
    <row r="1046191" s="25" customFormat="1" spans="7:21">
      <c r="G1046191" s="30"/>
      <c r="H1046191" s="29"/>
      <c r="J1046191" s="29"/>
      <c r="L1046191" s="30"/>
      <c r="P1046191" s="30"/>
      <c r="Q1046191" s="30"/>
      <c r="R1046191" s="30"/>
      <c r="S1046191" s="30"/>
      <c r="T1046191" s="30"/>
      <c r="U1046191" s="30"/>
    </row>
    <row r="1046192" s="25" customFormat="1" spans="7:21">
      <c r="G1046192" s="30"/>
      <c r="H1046192" s="29"/>
      <c r="J1046192" s="29"/>
      <c r="L1046192" s="30"/>
      <c r="P1046192" s="30"/>
      <c r="Q1046192" s="30"/>
      <c r="R1046192" s="30"/>
      <c r="S1046192" s="30"/>
      <c r="T1046192" s="30"/>
      <c r="U1046192" s="30"/>
    </row>
    <row r="1046193" s="25" customFormat="1" spans="7:21">
      <c r="G1046193" s="30"/>
      <c r="H1046193" s="29"/>
      <c r="J1046193" s="29"/>
      <c r="L1046193" s="30"/>
      <c r="P1046193" s="30"/>
      <c r="Q1046193" s="30"/>
      <c r="R1046193" s="30"/>
      <c r="S1046193" s="30"/>
      <c r="T1046193" s="30"/>
      <c r="U1046193" s="30"/>
    </row>
    <row r="1046194" s="25" customFormat="1" spans="7:21">
      <c r="G1046194" s="30"/>
      <c r="H1046194" s="29"/>
      <c r="J1046194" s="29"/>
      <c r="L1046194" s="30"/>
      <c r="P1046194" s="30"/>
      <c r="Q1046194" s="30"/>
      <c r="R1046194" s="30"/>
      <c r="S1046194" s="30"/>
      <c r="T1046194" s="30"/>
      <c r="U1046194" s="30"/>
    </row>
    <row r="1046195" s="25" customFormat="1" spans="7:21">
      <c r="G1046195" s="30"/>
      <c r="H1046195" s="29"/>
      <c r="J1046195" s="29"/>
      <c r="L1046195" s="30"/>
      <c r="P1046195" s="30"/>
      <c r="Q1046195" s="30"/>
      <c r="R1046195" s="30"/>
      <c r="S1046195" s="30"/>
      <c r="T1046195" s="30"/>
      <c r="U1046195" s="30"/>
    </row>
    <row r="1046196" s="25" customFormat="1" spans="7:21">
      <c r="G1046196" s="30"/>
      <c r="H1046196" s="29"/>
      <c r="J1046196" s="29"/>
      <c r="L1046196" s="30"/>
      <c r="P1046196" s="30"/>
      <c r="Q1046196" s="30"/>
      <c r="R1046196" s="30"/>
      <c r="S1046196" s="30"/>
      <c r="T1046196" s="30"/>
      <c r="U1046196" s="30"/>
    </row>
    <row r="1046197" s="25" customFormat="1" spans="7:21">
      <c r="G1046197" s="30"/>
      <c r="H1046197" s="29"/>
      <c r="J1046197" s="29"/>
      <c r="L1046197" s="30"/>
      <c r="P1046197" s="30"/>
      <c r="Q1046197" s="30"/>
      <c r="R1046197" s="30"/>
      <c r="S1046197" s="30"/>
      <c r="T1046197" s="30"/>
      <c r="U1046197" s="30"/>
    </row>
    <row r="1046198" s="25" customFormat="1" spans="7:21">
      <c r="G1046198" s="30"/>
      <c r="H1046198" s="29"/>
      <c r="J1046198" s="29"/>
      <c r="L1046198" s="30"/>
      <c r="P1046198" s="30"/>
      <c r="Q1046198" s="30"/>
      <c r="R1046198" s="30"/>
      <c r="S1046198" s="30"/>
      <c r="T1046198" s="30"/>
      <c r="U1046198" s="30"/>
    </row>
    <row r="1046199" s="25" customFormat="1" spans="7:21">
      <c r="G1046199" s="30"/>
      <c r="H1046199" s="29"/>
      <c r="J1046199" s="29"/>
      <c r="L1046199" s="30"/>
      <c r="P1046199" s="30"/>
      <c r="Q1046199" s="30"/>
      <c r="R1046199" s="30"/>
      <c r="S1046199" s="30"/>
      <c r="T1046199" s="30"/>
      <c r="U1046199" s="30"/>
    </row>
    <row r="1046200" s="25" customFormat="1" spans="7:21">
      <c r="G1046200" s="30"/>
      <c r="H1046200" s="29"/>
      <c r="J1046200" s="29"/>
      <c r="L1046200" s="30"/>
      <c r="P1046200" s="30"/>
      <c r="Q1046200" s="30"/>
      <c r="R1046200" s="30"/>
      <c r="S1046200" s="30"/>
      <c r="T1046200" s="30"/>
      <c r="U1046200" s="30"/>
    </row>
    <row r="1046201" s="25" customFormat="1" spans="7:21">
      <c r="G1046201" s="30"/>
      <c r="H1046201" s="29"/>
      <c r="J1046201" s="29"/>
      <c r="L1046201" s="30"/>
      <c r="P1046201" s="30"/>
      <c r="Q1046201" s="30"/>
      <c r="R1046201" s="30"/>
      <c r="S1046201" s="30"/>
      <c r="T1046201" s="30"/>
      <c r="U1046201" s="30"/>
    </row>
    <row r="1046202" s="25" customFormat="1" spans="7:21">
      <c r="G1046202" s="30"/>
      <c r="H1046202" s="29"/>
      <c r="J1046202" s="29"/>
      <c r="L1046202" s="30"/>
      <c r="P1046202" s="30"/>
      <c r="Q1046202" s="30"/>
      <c r="R1046202" s="30"/>
      <c r="S1046202" s="30"/>
      <c r="T1046202" s="30"/>
      <c r="U1046202" s="30"/>
    </row>
    <row r="1046203" s="25" customFormat="1" spans="7:21">
      <c r="G1046203" s="30"/>
      <c r="H1046203" s="29"/>
      <c r="J1046203" s="29"/>
      <c r="L1046203" s="30"/>
      <c r="P1046203" s="30"/>
      <c r="Q1046203" s="30"/>
      <c r="R1046203" s="30"/>
      <c r="S1046203" s="30"/>
      <c r="T1046203" s="30"/>
      <c r="U1046203" s="30"/>
    </row>
    <row r="1046204" s="25" customFormat="1" spans="7:21">
      <c r="G1046204" s="30"/>
      <c r="H1046204" s="29"/>
      <c r="J1046204" s="29"/>
      <c r="L1046204" s="30"/>
      <c r="P1046204" s="30"/>
      <c r="Q1046204" s="30"/>
      <c r="R1046204" s="30"/>
      <c r="S1046204" s="30"/>
      <c r="T1046204" s="30"/>
      <c r="U1046204" s="30"/>
    </row>
    <row r="1046205" s="25" customFormat="1" spans="7:21">
      <c r="G1046205" s="30"/>
      <c r="H1046205" s="29"/>
      <c r="J1046205" s="29"/>
      <c r="L1046205" s="30"/>
      <c r="P1046205" s="30"/>
      <c r="Q1046205" s="30"/>
      <c r="R1046205" s="30"/>
      <c r="S1046205" s="30"/>
      <c r="T1046205" s="30"/>
      <c r="U1046205" s="30"/>
    </row>
    <row r="1046206" s="25" customFormat="1" spans="7:21">
      <c r="G1046206" s="30"/>
      <c r="H1046206" s="29"/>
      <c r="J1046206" s="29"/>
      <c r="L1046206" s="30"/>
      <c r="P1046206" s="30"/>
      <c r="Q1046206" s="30"/>
      <c r="R1046206" s="30"/>
      <c r="S1046206" s="30"/>
      <c r="T1046206" s="30"/>
      <c r="U1046206" s="30"/>
    </row>
    <row r="1046207" s="25" customFormat="1" spans="7:21">
      <c r="G1046207" s="30"/>
      <c r="H1046207" s="29"/>
      <c r="J1046207" s="29"/>
      <c r="L1046207" s="30"/>
      <c r="P1046207" s="30"/>
      <c r="Q1046207" s="30"/>
      <c r="R1046207" s="30"/>
      <c r="S1046207" s="30"/>
      <c r="T1046207" s="30"/>
      <c r="U1046207" s="30"/>
    </row>
    <row r="1046208" s="25" customFormat="1" spans="7:21">
      <c r="G1046208" s="30"/>
      <c r="H1046208" s="29"/>
      <c r="J1046208" s="29"/>
      <c r="L1046208" s="30"/>
      <c r="P1046208" s="30"/>
      <c r="Q1046208" s="30"/>
      <c r="R1046208" s="30"/>
      <c r="S1046208" s="30"/>
      <c r="T1046208" s="30"/>
      <c r="U1046208" s="30"/>
    </row>
    <row r="1046209" s="25" customFormat="1" spans="7:21">
      <c r="G1046209" s="30"/>
      <c r="H1046209" s="29"/>
      <c r="J1046209" s="29"/>
      <c r="L1046209" s="30"/>
      <c r="P1046209" s="30"/>
      <c r="Q1046209" s="30"/>
      <c r="R1046209" s="30"/>
      <c r="S1046209" s="30"/>
      <c r="T1046209" s="30"/>
      <c r="U1046209" s="30"/>
    </row>
    <row r="1046210" s="25" customFormat="1" spans="7:21">
      <c r="G1046210" s="30"/>
      <c r="H1046210" s="29"/>
      <c r="J1046210" s="29"/>
      <c r="L1046210" s="30"/>
      <c r="P1046210" s="30"/>
      <c r="Q1046210" s="30"/>
      <c r="R1046210" s="30"/>
      <c r="S1046210" s="30"/>
      <c r="T1046210" s="30"/>
      <c r="U1046210" s="30"/>
    </row>
    <row r="1046211" s="25" customFormat="1" spans="7:21">
      <c r="G1046211" s="30"/>
      <c r="H1046211" s="29"/>
      <c r="J1046211" s="29"/>
      <c r="L1046211" s="30"/>
      <c r="P1046211" s="30"/>
      <c r="Q1046211" s="30"/>
      <c r="R1046211" s="30"/>
      <c r="S1046211" s="30"/>
      <c r="T1046211" s="30"/>
      <c r="U1046211" s="30"/>
    </row>
    <row r="1046212" s="25" customFormat="1" spans="7:21">
      <c r="G1046212" s="30"/>
      <c r="H1046212" s="29"/>
      <c r="J1046212" s="29"/>
      <c r="L1046212" s="30"/>
      <c r="P1046212" s="30"/>
      <c r="Q1046212" s="30"/>
      <c r="R1046212" s="30"/>
      <c r="S1046212" s="30"/>
      <c r="T1046212" s="30"/>
      <c r="U1046212" s="30"/>
    </row>
    <row r="1046213" s="25" customFormat="1" spans="7:21">
      <c r="G1046213" s="30"/>
      <c r="H1046213" s="29"/>
      <c r="J1046213" s="29"/>
      <c r="L1046213" s="30"/>
      <c r="P1046213" s="30"/>
      <c r="Q1046213" s="30"/>
      <c r="R1046213" s="30"/>
      <c r="S1046213" s="30"/>
      <c r="T1046213" s="30"/>
      <c r="U1046213" s="30"/>
    </row>
    <row r="1046214" s="25" customFormat="1" spans="7:21">
      <c r="G1046214" s="30"/>
      <c r="H1046214" s="29"/>
      <c r="J1046214" s="29"/>
      <c r="L1046214" s="30"/>
      <c r="P1046214" s="30"/>
      <c r="Q1046214" s="30"/>
      <c r="R1046214" s="30"/>
      <c r="S1046214" s="30"/>
      <c r="T1046214" s="30"/>
      <c r="U1046214" s="30"/>
    </row>
    <row r="1046215" s="25" customFormat="1" spans="7:21">
      <c r="G1046215" s="30"/>
      <c r="H1046215" s="29"/>
      <c r="J1046215" s="29"/>
      <c r="L1046215" s="30"/>
      <c r="P1046215" s="30"/>
      <c r="Q1046215" s="30"/>
      <c r="R1046215" s="30"/>
      <c r="S1046215" s="30"/>
      <c r="T1046215" s="30"/>
      <c r="U1046215" s="30"/>
    </row>
    <row r="1046216" s="25" customFormat="1" spans="7:21">
      <c r="G1046216" s="30"/>
      <c r="H1046216" s="29"/>
      <c r="J1046216" s="29"/>
      <c r="L1046216" s="30"/>
      <c r="P1046216" s="30"/>
      <c r="Q1046216" s="30"/>
      <c r="R1046216" s="30"/>
      <c r="S1046216" s="30"/>
      <c r="T1046216" s="30"/>
      <c r="U1046216" s="30"/>
    </row>
    <row r="1046217" s="25" customFormat="1" spans="7:21">
      <c r="G1046217" s="30"/>
      <c r="H1046217" s="29"/>
      <c r="J1046217" s="29"/>
      <c r="L1046217" s="30"/>
      <c r="P1046217" s="30"/>
      <c r="Q1046217" s="30"/>
      <c r="R1046217" s="30"/>
      <c r="S1046217" s="30"/>
      <c r="T1046217" s="30"/>
      <c r="U1046217" s="30"/>
    </row>
    <row r="1046218" s="25" customFormat="1" spans="7:21">
      <c r="G1046218" s="30"/>
      <c r="H1046218" s="29"/>
      <c r="J1046218" s="29"/>
      <c r="L1046218" s="30"/>
      <c r="P1046218" s="30"/>
      <c r="Q1046218" s="30"/>
      <c r="R1046218" s="30"/>
      <c r="S1046218" s="30"/>
      <c r="T1046218" s="30"/>
      <c r="U1046218" s="30"/>
    </row>
    <row r="1046219" s="25" customFormat="1" spans="7:21">
      <c r="G1046219" s="30"/>
      <c r="H1046219" s="29"/>
      <c r="J1046219" s="29"/>
      <c r="L1046219" s="30"/>
      <c r="P1046219" s="30"/>
      <c r="Q1046219" s="30"/>
      <c r="R1046219" s="30"/>
      <c r="S1046219" s="30"/>
      <c r="T1046219" s="30"/>
      <c r="U1046219" s="30"/>
    </row>
    <row r="1046220" s="25" customFormat="1" spans="7:21">
      <c r="G1046220" s="30"/>
      <c r="H1046220" s="29"/>
      <c r="J1046220" s="29"/>
      <c r="L1046220" s="30"/>
      <c r="P1046220" s="30"/>
      <c r="Q1046220" s="30"/>
      <c r="R1046220" s="30"/>
      <c r="S1046220" s="30"/>
      <c r="T1046220" s="30"/>
      <c r="U1046220" s="30"/>
    </row>
    <row r="1046221" s="25" customFormat="1" spans="7:21">
      <c r="G1046221" s="30"/>
      <c r="H1046221" s="29"/>
      <c r="J1046221" s="29"/>
      <c r="L1046221" s="30"/>
      <c r="P1046221" s="30"/>
      <c r="Q1046221" s="30"/>
      <c r="R1046221" s="30"/>
      <c r="S1046221" s="30"/>
      <c r="T1046221" s="30"/>
      <c r="U1046221" s="30"/>
    </row>
    <row r="1046222" s="25" customFormat="1" spans="7:21">
      <c r="G1046222" s="30"/>
      <c r="H1046222" s="29"/>
      <c r="J1046222" s="29"/>
      <c r="L1046222" s="30"/>
      <c r="P1046222" s="30"/>
      <c r="Q1046222" s="30"/>
      <c r="R1046222" s="30"/>
      <c r="S1046222" s="30"/>
      <c r="T1046222" s="30"/>
      <c r="U1046222" s="30"/>
    </row>
    <row r="1046223" s="25" customFormat="1" spans="7:21">
      <c r="G1046223" s="30"/>
      <c r="H1046223" s="29"/>
      <c r="J1046223" s="29"/>
      <c r="L1046223" s="30"/>
      <c r="P1046223" s="30"/>
      <c r="Q1046223" s="30"/>
      <c r="R1046223" s="30"/>
      <c r="S1046223" s="30"/>
      <c r="T1046223" s="30"/>
      <c r="U1046223" s="30"/>
    </row>
    <row r="1046224" s="25" customFormat="1" spans="7:21">
      <c r="G1046224" s="30"/>
      <c r="H1046224" s="29"/>
      <c r="J1046224" s="29"/>
      <c r="L1046224" s="30"/>
      <c r="P1046224" s="30"/>
      <c r="Q1046224" s="30"/>
      <c r="R1046224" s="30"/>
      <c r="S1046224" s="30"/>
      <c r="T1046224" s="30"/>
      <c r="U1046224" s="30"/>
    </row>
    <row r="1046225" s="25" customFormat="1" spans="7:21">
      <c r="G1046225" s="30"/>
      <c r="H1046225" s="29"/>
      <c r="J1046225" s="29"/>
      <c r="L1046225" s="30"/>
      <c r="P1046225" s="30"/>
      <c r="Q1046225" s="30"/>
      <c r="R1046225" s="30"/>
      <c r="S1046225" s="30"/>
      <c r="T1046225" s="30"/>
      <c r="U1046225" s="30"/>
    </row>
    <row r="1046226" s="25" customFormat="1" spans="7:21">
      <c r="G1046226" s="30"/>
      <c r="H1046226" s="29"/>
      <c r="J1046226" s="29"/>
      <c r="L1046226" s="30"/>
      <c r="P1046226" s="30"/>
      <c r="Q1046226" s="30"/>
      <c r="R1046226" s="30"/>
      <c r="S1046226" s="30"/>
      <c r="T1046226" s="30"/>
      <c r="U1046226" s="30"/>
    </row>
    <row r="1046227" s="25" customFormat="1" spans="7:21">
      <c r="G1046227" s="30"/>
      <c r="H1046227" s="29"/>
      <c r="J1046227" s="29"/>
      <c r="L1046227" s="30"/>
      <c r="P1046227" s="30"/>
      <c r="Q1046227" s="30"/>
      <c r="R1046227" s="30"/>
      <c r="S1046227" s="30"/>
      <c r="T1046227" s="30"/>
      <c r="U1046227" s="30"/>
    </row>
    <row r="1046228" s="25" customFormat="1" spans="7:21">
      <c r="G1046228" s="30"/>
      <c r="H1046228" s="29"/>
      <c r="J1046228" s="29"/>
      <c r="L1046228" s="30"/>
      <c r="P1046228" s="30"/>
      <c r="Q1046228" s="30"/>
      <c r="R1046228" s="30"/>
      <c r="S1046228" s="30"/>
      <c r="T1046228" s="30"/>
      <c r="U1046228" s="30"/>
    </row>
    <row r="1046229" s="25" customFormat="1" spans="7:21">
      <c r="G1046229" s="30"/>
      <c r="H1046229" s="29"/>
      <c r="J1046229" s="29"/>
      <c r="L1046229" s="30"/>
      <c r="P1046229" s="30"/>
      <c r="Q1046229" s="30"/>
      <c r="R1046229" s="30"/>
      <c r="S1046229" s="30"/>
      <c r="T1046229" s="30"/>
      <c r="U1046229" s="30"/>
    </row>
    <row r="1046230" s="25" customFormat="1" spans="7:21">
      <c r="G1046230" s="30"/>
      <c r="H1046230" s="29"/>
      <c r="J1046230" s="29"/>
      <c r="L1046230" s="30"/>
      <c r="P1046230" s="30"/>
      <c r="Q1046230" s="30"/>
      <c r="R1046230" s="30"/>
      <c r="S1046230" s="30"/>
      <c r="T1046230" s="30"/>
      <c r="U1046230" s="30"/>
    </row>
    <row r="1046231" s="25" customFormat="1" spans="7:21">
      <c r="G1046231" s="30"/>
      <c r="H1046231" s="29"/>
      <c r="J1046231" s="29"/>
      <c r="L1046231" s="30"/>
      <c r="P1046231" s="30"/>
      <c r="Q1046231" s="30"/>
      <c r="R1046231" s="30"/>
      <c r="S1046231" s="30"/>
      <c r="T1046231" s="30"/>
      <c r="U1046231" s="30"/>
    </row>
    <row r="1046232" s="25" customFormat="1" spans="7:21">
      <c r="G1046232" s="30"/>
      <c r="H1046232" s="29"/>
      <c r="J1046232" s="29"/>
      <c r="L1046232" s="30"/>
      <c r="P1046232" s="30"/>
      <c r="Q1046232" s="30"/>
      <c r="R1046232" s="30"/>
      <c r="S1046232" s="30"/>
      <c r="T1046232" s="30"/>
      <c r="U1046232" s="30"/>
    </row>
    <row r="1046233" s="25" customFormat="1" spans="7:21">
      <c r="G1046233" s="30"/>
      <c r="H1046233" s="29"/>
      <c r="J1046233" s="29"/>
      <c r="L1046233" s="30"/>
      <c r="P1046233" s="30"/>
      <c r="Q1046233" s="30"/>
      <c r="R1046233" s="30"/>
      <c r="S1046233" s="30"/>
      <c r="T1046233" s="30"/>
      <c r="U1046233" s="30"/>
    </row>
    <row r="1046234" s="25" customFormat="1" spans="7:21">
      <c r="G1046234" s="30"/>
      <c r="H1046234" s="29"/>
      <c r="J1046234" s="29"/>
      <c r="L1046234" s="30"/>
      <c r="P1046234" s="30"/>
      <c r="Q1046234" s="30"/>
      <c r="R1046234" s="30"/>
      <c r="S1046234" s="30"/>
      <c r="T1046234" s="30"/>
      <c r="U1046234" s="30"/>
    </row>
    <row r="1046235" s="25" customFormat="1" spans="7:21">
      <c r="G1046235" s="30"/>
      <c r="H1046235" s="29"/>
      <c r="J1046235" s="29"/>
      <c r="L1046235" s="30"/>
      <c r="P1046235" s="30"/>
      <c r="Q1046235" s="30"/>
      <c r="R1046235" s="30"/>
      <c r="S1046235" s="30"/>
      <c r="T1046235" s="30"/>
      <c r="U1046235" s="30"/>
    </row>
    <row r="1046236" s="25" customFormat="1" spans="7:21">
      <c r="G1046236" s="30"/>
      <c r="H1046236" s="29"/>
      <c r="J1046236" s="29"/>
      <c r="L1046236" s="30"/>
      <c r="P1046236" s="30"/>
      <c r="Q1046236" s="30"/>
      <c r="R1046236" s="30"/>
      <c r="S1046236" s="30"/>
      <c r="T1046236" s="30"/>
      <c r="U1046236" s="30"/>
    </row>
    <row r="1046237" s="25" customFormat="1" spans="7:21">
      <c r="G1046237" s="30"/>
      <c r="H1046237" s="29"/>
      <c r="J1046237" s="29"/>
      <c r="L1046237" s="30"/>
      <c r="P1046237" s="30"/>
      <c r="Q1046237" s="30"/>
      <c r="R1046237" s="30"/>
      <c r="S1046237" s="30"/>
      <c r="T1046237" s="30"/>
      <c r="U1046237" s="30"/>
    </row>
    <row r="1046238" s="25" customFormat="1" spans="7:21">
      <c r="G1046238" s="30"/>
      <c r="H1046238" s="29"/>
      <c r="J1046238" s="29"/>
      <c r="L1046238" s="30"/>
      <c r="P1046238" s="30"/>
      <c r="Q1046238" s="30"/>
      <c r="R1046238" s="30"/>
      <c r="S1046238" s="30"/>
      <c r="T1046238" s="30"/>
      <c r="U1046238" s="30"/>
    </row>
    <row r="1046239" s="25" customFormat="1" spans="7:21">
      <c r="G1046239" s="30"/>
      <c r="H1046239" s="29"/>
      <c r="J1046239" s="29"/>
      <c r="L1046239" s="30"/>
      <c r="P1046239" s="30"/>
      <c r="Q1046239" s="30"/>
      <c r="R1046239" s="30"/>
      <c r="S1046239" s="30"/>
      <c r="T1046239" s="30"/>
      <c r="U1046239" s="30"/>
    </row>
    <row r="1046240" s="25" customFormat="1" spans="7:21">
      <c r="G1046240" s="30"/>
      <c r="H1046240" s="29"/>
      <c r="J1046240" s="29"/>
      <c r="L1046240" s="30"/>
      <c r="P1046240" s="30"/>
      <c r="Q1046240" s="30"/>
      <c r="R1046240" s="30"/>
      <c r="S1046240" s="30"/>
      <c r="T1046240" s="30"/>
      <c r="U1046240" s="30"/>
    </row>
    <row r="1046241" s="25" customFormat="1" spans="7:21">
      <c r="G1046241" s="30"/>
      <c r="H1046241" s="29"/>
      <c r="J1046241" s="29"/>
      <c r="L1046241" s="30"/>
      <c r="P1046241" s="30"/>
      <c r="Q1046241" s="30"/>
      <c r="R1046241" s="30"/>
      <c r="S1046241" s="30"/>
      <c r="T1046241" s="30"/>
      <c r="U1046241" s="30"/>
    </row>
    <row r="1046242" s="25" customFormat="1" spans="7:21">
      <c r="G1046242" s="30"/>
      <c r="H1046242" s="29"/>
      <c r="J1046242" s="29"/>
      <c r="L1046242" s="30"/>
      <c r="P1046242" s="30"/>
      <c r="Q1046242" s="30"/>
      <c r="R1046242" s="30"/>
      <c r="S1046242" s="30"/>
      <c r="T1046242" s="30"/>
      <c r="U1046242" s="30"/>
    </row>
    <row r="1046243" s="25" customFormat="1" spans="7:21">
      <c r="G1046243" s="30"/>
      <c r="H1046243" s="29"/>
      <c r="J1046243" s="29"/>
      <c r="L1046243" s="30"/>
      <c r="P1046243" s="30"/>
      <c r="Q1046243" s="30"/>
      <c r="R1046243" s="30"/>
      <c r="S1046243" s="30"/>
      <c r="T1046243" s="30"/>
      <c r="U1046243" s="30"/>
    </row>
    <row r="1046244" s="25" customFormat="1" spans="7:21">
      <c r="G1046244" s="30"/>
      <c r="H1046244" s="29"/>
      <c r="J1046244" s="29"/>
      <c r="L1046244" s="30"/>
      <c r="P1046244" s="30"/>
      <c r="Q1046244" s="30"/>
      <c r="R1046244" s="30"/>
      <c r="S1046244" s="30"/>
      <c r="T1046244" s="30"/>
      <c r="U1046244" s="30"/>
    </row>
    <row r="1046245" s="25" customFormat="1" spans="7:21">
      <c r="G1046245" s="30"/>
      <c r="H1046245" s="29"/>
      <c r="J1046245" s="29"/>
      <c r="L1046245" s="30"/>
      <c r="P1046245" s="30"/>
      <c r="Q1046245" s="30"/>
      <c r="R1046245" s="30"/>
      <c r="S1046245" s="30"/>
      <c r="T1046245" s="30"/>
      <c r="U1046245" s="30"/>
    </row>
    <row r="1046246" s="25" customFormat="1" spans="7:21">
      <c r="G1046246" s="30"/>
      <c r="H1046246" s="29"/>
      <c r="J1046246" s="29"/>
      <c r="L1046246" s="30"/>
      <c r="P1046246" s="30"/>
      <c r="Q1046246" s="30"/>
      <c r="R1046246" s="30"/>
      <c r="S1046246" s="30"/>
      <c r="T1046246" s="30"/>
      <c r="U1046246" s="30"/>
    </row>
    <row r="1046247" s="25" customFormat="1" spans="7:21">
      <c r="G1046247" s="30"/>
      <c r="H1046247" s="29"/>
      <c r="J1046247" s="29"/>
      <c r="L1046247" s="30"/>
      <c r="P1046247" s="30"/>
      <c r="Q1046247" s="30"/>
      <c r="R1046247" s="30"/>
      <c r="S1046247" s="30"/>
      <c r="T1046247" s="30"/>
      <c r="U1046247" s="30"/>
    </row>
    <row r="1046248" s="25" customFormat="1" spans="7:21">
      <c r="G1046248" s="30"/>
      <c r="H1046248" s="29"/>
      <c r="J1046248" s="29"/>
      <c r="L1046248" s="30"/>
      <c r="P1046248" s="30"/>
      <c r="Q1046248" s="30"/>
      <c r="R1046248" s="30"/>
      <c r="S1046248" s="30"/>
      <c r="T1046248" s="30"/>
      <c r="U1046248" s="30"/>
    </row>
    <row r="1046249" s="25" customFormat="1" spans="7:21">
      <c r="G1046249" s="30"/>
      <c r="H1046249" s="29"/>
      <c r="J1046249" s="29"/>
      <c r="L1046249" s="30"/>
      <c r="P1046249" s="30"/>
      <c r="Q1046249" s="30"/>
      <c r="R1046249" s="30"/>
      <c r="S1046249" s="30"/>
      <c r="T1046249" s="30"/>
      <c r="U1046249" s="30"/>
    </row>
    <row r="1046250" s="25" customFormat="1" spans="7:21">
      <c r="G1046250" s="30"/>
      <c r="H1046250" s="29"/>
      <c r="J1046250" s="29"/>
      <c r="L1046250" s="30"/>
      <c r="P1046250" s="30"/>
      <c r="Q1046250" s="30"/>
      <c r="R1046250" s="30"/>
      <c r="S1046250" s="30"/>
      <c r="T1046250" s="30"/>
      <c r="U1046250" s="30"/>
    </row>
    <row r="1046251" s="25" customFormat="1" spans="7:21">
      <c r="G1046251" s="30"/>
      <c r="H1046251" s="29"/>
      <c r="J1046251" s="29"/>
      <c r="L1046251" s="30"/>
      <c r="P1046251" s="30"/>
      <c r="Q1046251" s="30"/>
      <c r="R1046251" s="30"/>
      <c r="S1046251" s="30"/>
      <c r="T1046251" s="30"/>
      <c r="U1046251" s="30"/>
    </row>
    <row r="1046252" s="25" customFormat="1" spans="7:21">
      <c r="G1046252" s="30"/>
      <c r="H1046252" s="29"/>
      <c r="J1046252" s="29"/>
      <c r="L1046252" s="30"/>
      <c r="P1046252" s="30"/>
      <c r="Q1046252" s="30"/>
      <c r="R1046252" s="30"/>
      <c r="S1046252" s="30"/>
      <c r="T1046252" s="30"/>
      <c r="U1046252" s="30"/>
    </row>
    <row r="1046253" s="25" customFormat="1" spans="7:21">
      <c r="G1046253" s="30"/>
      <c r="H1046253" s="29"/>
      <c r="J1046253" s="29"/>
      <c r="L1046253" s="30"/>
      <c r="P1046253" s="30"/>
      <c r="Q1046253" s="30"/>
      <c r="R1046253" s="30"/>
      <c r="S1046253" s="30"/>
      <c r="T1046253" s="30"/>
      <c r="U1046253" s="30"/>
    </row>
    <row r="1046254" s="25" customFormat="1" spans="7:21">
      <c r="G1046254" s="30"/>
      <c r="H1046254" s="29"/>
      <c r="J1046254" s="29"/>
      <c r="L1046254" s="30"/>
      <c r="P1046254" s="30"/>
      <c r="Q1046254" s="30"/>
      <c r="R1046254" s="30"/>
      <c r="S1046254" s="30"/>
      <c r="T1046254" s="30"/>
      <c r="U1046254" s="30"/>
    </row>
    <row r="1046255" s="25" customFormat="1" spans="7:21">
      <c r="G1046255" s="30"/>
      <c r="H1046255" s="29"/>
      <c r="J1046255" s="29"/>
      <c r="L1046255" s="30"/>
      <c r="P1046255" s="30"/>
      <c r="Q1046255" s="30"/>
      <c r="R1046255" s="30"/>
      <c r="S1046255" s="30"/>
      <c r="T1046255" s="30"/>
      <c r="U1046255" s="30"/>
    </row>
    <row r="1046256" s="25" customFormat="1" spans="7:21">
      <c r="G1046256" s="30"/>
      <c r="H1046256" s="29"/>
      <c r="J1046256" s="29"/>
      <c r="L1046256" s="30"/>
      <c r="P1046256" s="30"/>
      <c r="Q1046256" s="30"/>
      <c r="R1046256" s="30"/>
      <c r="S1046256" s="30"/>
      <c r="T1046256" s="30"/>
      <c r="U1046256" s="30"/>
    </row>
    <row r="1046257" s="25" customFormat="1" spans="7:21">
      <c r="G1046257" s="30"/>
      <c r="H1046257" s="29"/>
      <c r="J1046257" s="29"/>
      <c r="L1046257" s="30"/>
      <c r="P1046257" s="30"/>
      <c r="Q1046257" s="30"/>
      <c r="R1046257" s="30"/>
      <c r="S1046257" s="30"/>
      <c r="T1046257" s="30"/>
      <c r="U1046257" s="30"/>
    </row>
    <row r="1046258" s="25" customFormat="1" spans="7:21">
      <c r="G1046258" s="30"/>
      <c r="H1046258" s="29"/>
      <c r="J1046258" s="29"/>
      <c r="L1046258" s="30"/>
      <c r="P1046258" s="30"/>
      <c r="Q1046258" s="30"/>
      <c r="R1046258" s="30"/>
      <c r="S1046258" s="30"/>
      <c r="T1046258" s="30"/>
      <c r="U1046258" s="30"/>
    </row>
    <row r="1046259" s="25" customFormat="1" spans="7:21">
      <c r="G1046259" s="30"/>
      <c r="H1046259" s="29"/>
      <c r="J1046259" s="29"/>
      <c r="L1046259" s="30"/>
      <c r="P1046259" s="30"/>
      <c r="Q1046259" s="30"/>
      <c r="R1046259" s="30"/>
      <c r="S1046259" s="30"/>
      <c r="T1046259" s="30"/>
      <c r="U1046259" s="30"/>
    </row>
    <row r="1046260" s="25" customFormat="1" spans="7:21">
      <c r="G1046260" s="30"/>
      <c r="H1046260" s="29"/>
      <c r="J1046260" s="29"/>
      <c r="L1046260" s="30"/>
      <c r="P1046260" s="30"/>
      <c r="Q1046260" s="30"/>
      <c r="R1046260" s="30"/>
      <c r="S1046260" s="30"/>
      <c r="T1046260" s="30"/>
      <c r="U1046260" s="30"/>
    </row>
    <row r="1046261" s="25" customFormat="1" spans="7:21">
      <c r="G1046261" s="30"/>
      <c r="H1046261" s="29"/>
      <c r="J1046261" s="29"/>
      <c r="L1046261" s="30"/>
      <c r="P1046261" s="30"/>
      <c r="Q1046261" s="30"/>
      <c r="R1046261" s="30"/>
      <c r="S1046261" s="30"/>
      <c r="T1046261" s="30"/>
      <c r="U1046261" s="30"/>
    </row>
    <row r="1046262" s="25" customFormat="1" spans="7:21">
      <c r="G1046262" s="30"/>
      <c r="H1046262" s="29"/>
      <c r="J1046262" s="29"/>
      <c r="L1046262" s="30"/>
      <c r="P1046262" s="30"/>
      <c r="Q1046262" s="30"/>
      <c r="R1046262" s="30"/>
      <c r="S1046262" s="30"/>
      <c r="T1046262" s="30"/>
      <c r="U1046262" s="30"/>
    </row>
    <row r="1046263" s="25" customFormat="1" spans="7:21">
      <c r="G1046263" s="30"/>
      <c r="H1046263" s="29"/>
      <c r="J1046263" s="29"/>
      <c r="L1046263" s="30"/>
      <c r="P1046263" s="30"/>
      <c r="Q1046263" s="30"/>
      <c r="R1046263" s="30"/>
      <c r="S1046263" s="30"/>
      <c r="T1046263" s="30"/>
      <c r="U1046263" s="30"/>
    </row>
    <row r="1046264" s="25" customFormat="1" spans="7:21">
      <c r="G1046264" s="30"/>
      <c r="H1046264" s="29"/>
      <c r="J1046264" s="29"/>
      <c r="L1046264" s="30"/>
      <c r="P1046264" s="30"/>
      <c r="Q1046264" s="30"/>
      <c r="R1046264" s="30"/>
      <c r="S1046264" s="30"/>
      <c r="T1046264" s="30"/>
      <c r="U1046264" s="30"/>
    </row>
    <row r="1046265" s="25" customFormat="1" spans="7:21">
      <c r="G1046265" s="30"/>
      <c r="H1046265" s="29"/>
      <c r="J1046265" s="29"/>
      <c r="L1046265" s="30"/>
      <c r="P1046265" s="30"/>
      <c r="Q1046265" s="30"/>
      <c r="R1046265" s="30"/>
      <c r="S1046265" s="30"/>
      <c r="T1046265" s="30"/>
      <c r="U1046265" s="30"/>
    </row>
    <row r="1046266" s="25" customFormat="1" spans="7:21">
      <c r="G1046266" s="30"/>
      <c r="H1046266" s="29"/>
      <c r="J1046266" s="29"/>
      <c r="L1046266" s="30"/>
      <c r="P1046266" s="30"/>
      <c r="Q1046266" s="30"/>
      <c r="R1046266" s="30"/>
      <c r="S1046266" s="30"/>
      <c r="T1046266" s="30"/>
      <c r="U1046266" s="30"/>
    </row>
    <row r="1046267" s="25" customFormat="1" spans="7:21">
      <c r="G1046267" s="30"/>
      <c r="H1046267" s="29"/>
      <c r="J1046267" s="29"/>
      <c r="L1046267" s="30"/>
      <c r="P1046267" s="30"/>
      <c r="Q1046267" s="30"/>
      <c r="R1046267" s="30"/>
      <c r="S1046267" s="30"/>
      <c r="T1046267" s="30"/>
      <c r="U1046267" s="30"/>
    </row>
    <row r="1046268" s="25" customFormat="1" spans="7:21">
      <c r="G1046268" s="30"/>
      <c r="H1046268" s="29"/>
      <c r="J1046268" s="29"/>
      <c r="L1046268" s="30"/>
      <c r="P1046268" s="30"/>
      <c r="Q1046268" s="30"/>
      <c r="R1046268" s="30"/>
      <c r="S1046268" s="30"/>
      <c r="T1046268" s="30"/>
      <c r="U1046268" s="30"/>
    </row>
    <row r="1046269" s="25" customFormat="1" spans="7:21">
      <c r="G1046269" s="30"/>
      <c r="H1046269" s="29"/>
      <c r="J1046269" s="29"/>
      <c r="L1046269" s="30"/>
      <c r="P1046269" s="30"/>
      <c r="Q1046269" s="30"/>
      <c r="R1046269" s="30"/>
      <c r="S1046269" s="30"/>
      <c r="T1046269" s="30"/>
      <c r="U1046269" s="30"/>
    </row>
    <row r="1046270" s="25" customFormat="1" spans="7:21">
      <c r="G1046270" s="30"/>
      <c r="H1046270" s="29"/>
      <c r="J1046270" s="29"/>
      <c r="L1046270" s="30"/>
      <c r="P1046270" s="30"/>
      <c r="Q1046270" s="30"/>
      <c r="R1046270" s="30"/>
      <c r="S1046270" s="30"/>
      <c r="T1046270" s="30"/>
      <c r="U1046270" s="30"/>
    </row>
    <row r="1046271" s="25" customFormat="1" spans="7:21">
      <c r="G1046271" s="30"/>
      <c r="H1046271" s="29"/>
      <c r="J1046271" s="29"/>
      <c r="L1046271" s="30"/>
      <c r="P1046271" s="30"/>
      <c r="Q1046271" s="30"/>
      <c r="R1046271" s="30"/>
      <c r="S1046271" s="30"/>
      <c r="T1046271" s="30"/>
      <c r="U1046271" s="30"/>
    </row>
    <row r="1046272" s="25" customFormat="1" spans="7:21">
      <c r="G1046272" s="30"/>
      <c r="H1046272" s="29"/>
      <c r="J1046272" s="29"/>
      <c r="L1046272" s="30"/>
      <c r="P1046272" s="30"/>
      <c r="Q1046272" s="30"/>
      <c r="R1046272" s="30"/>
      <c r="S1046272" s="30"/>
      <c r="T1046272" s="30"/>
      <c r="U1046272" s="30"/>
    </row>
    <row r="1046273" s="25" customFormat="1" spans="7:21">
      <c r="G1046273" s="30"/>
      <c r="H1046273" s="29"/>
      <c r="J1046273" s="29"/>
      <c r="L1046273" s="30"/>
      <c r="P1046273" s="30"/>
      <c r="Q1046273" s="30"/>
      <c r="R1046273" s="30"/>
      <c r="S1046273" s="30"/>
      <c r="T1046273" s="30"/>
      <c r="U1046273" s="30"/>
    </row>
    <row r="1046274" s="25" customFormat="1" spans="7:21">
      <c r="G1046274" s="30"/>
      <c r="H1046274" s="29"/>
      <c r="J1046274" s="29"/>
      <c r="L1046274" s="30"/>
      <c r="P1046274" s="30"/>
      <c r="Q1046274" s="30"/>
      <c r="R1046274" s="30"/>
      <c r="S1046274" s="30"/>
      <c r="T1046274" s="30"/>
      <c r="U1046274" s="30"/>
    </row>
    <row r="1046275" s="25" customFormat="1" spans="7:21">
      <c r="G1046275" s="30"/>
      <c r="H1046275" s="29"/>
      <c r="J1046275" s="29"/>
      <c r="L1046275" s="30"/>
      <c r="P1046275" s="30"/>
      <c r="Q1046275" s="30"/>
      <c r="R1046275" s="30"/>
      <c r="S1046275" s="30"/>
      <c r="T1046275" s="30"/>
      <c r="U1046275" s="30"/>
    </row>
    <row r="1046276" s="25" customFormat="1" spans="7:21">
      <c r="G1046276" s="30"/>
      <c r="H1046276" s="29"/>
      <c r="J1046276" s="29"/>
      <c r="L1046276" s="30"/>
      <c r="P1046276" s="30"/>
      <c r="Q1046276" s="30"/>
      <c r="R1046276" s="30"/>
      <c r="S1046276" s="30"/>
      <c r="T1046276" s="30"/>
      <c r="U1046276" s="30"/>
    </row>
    <row r="1046277" s="25" customFormat="1" spans="7:21">
      <c r="G1046277" s="30"/>
      <c r="H1046277" s="29"/>
      <c r="J1046277" s="29"/>
      <c r="L1046277" s="30"/>
      <c r="P1046277" s="30"/>
      <c r="Q1046277" s="30"/>
      <c r="R1046277" s="30"/>
      <c r="S1046277" s="30"/>
      <c r="T1046277" s="30"/>
      <c r="U1046277" s="30"/>
    </row>
    <row r="1046278" s="25" customFormat="1" spans="7:21">
      <c r="G1046278" s="30"/>
      <c r="H1046278" s="29"/>
      <c r="J1046278" s="29"/>
      <c r="L1046278" s="30"/>
      <c r="P1046278" s="30"/>
      <c r="Q1046278" s="30"/>
      <c r="R1046278" s="30"/>
      <c r="S1046278" s="30"/>
      <c r="T1046278" s="30"/>
      <c r="U1046278" s="30"/>
    </row>
    <row r="1046279" s="25" customFormat="1" spans="7:21">
      <c r="G1046279" s="30"/>
      <c r="H1046279" s="29"/>
      <c r="J1046279" s="29"/>
      <c r="L1046279" s="30"/>
      <c r="P1046279" s="30"/>
      <c r="Q1046279" s="30"/>
      <c r="R1046279" s="30"/>
      <c r="S1046279" s="30"/>
      <c r="T1046279" s="30"/>
      <c r="U1046279" s="30"/>
    </row>
    <row r="1046280" s="25" customFormat="1" spans="7:21">
      <c r="G1046280" s="30"/>
      <c r="H1046280" s="29"/>
      <c r="J1046280" s="29"/>
      <c r="L1046280" s="30"/>
      <c r="P1046280" s="30"/>
      <c r="Q1046280" s="30"/>
      <c r="R1046280" s="30"/>
      <c r="S1046280" s="30"/>
      <c r="T1046280" s="30"/>
      <c r="U1046280" s="30"/>
    </row>
    <row r="1046281" s="25" customFormat="1" spans="7:21">
      <c r="G1046281" s="30"/>
      <c r="H1046281" s="29"/>
      <c r="J1046281" s="29"/>
      <c r="L1046281" s="30"/>
      <c r="P1046281" s="30"/>
      <c r="Q1046281" s="30"/>
      <c r="R1046281" s="30"/>
      <c r="S1046281" s="30"/>
      <c r="T1046281" s="30"/>
      <c r="U1046281" s="30"/>
    </row>
    <row r="1046282" s="25" customFormat="1" spans="7:21">
      <c r="G1046282" s="30"/>
      <c r="H1046282" s="29"/>
      <c r="J1046282" s="29"/>
      <c r="L1046282" s="30"/>
      <c r="P1046282" s="30"/>
      <c r="Q1046282" s="30"/>
      <c r="R1046282" s="30"/>
      <c r="S1046282" s="30"/>
      <c r="T1046282" s="30"/>
      <c r="U1046282" s="30"/>
    </row>
    <row r="1046283" s="25" customFormat="1" spans="7:21">
      <c r="G1046283" s="30"/>
      <c r="H1046283" s="29"/>
      <c r="J1046283" s="29"/>
      <c r="L1046283" s="30"/>
      <c r="P1046283" s="30"/>
      <c r="Q1046283" s="30"/>
      <c r="R1046283" s="30"/>
      <c r="S1046283" s="30"/>
      <c r="T1046283" s="30"/>
      <c r="U1046283" s="30"/>
    </row>
    <row r="1046284" s="25" customFormat="1" spans="7:21">
      <c r="G1046284" s="30"/>
      <c r="H1046284" s="29"/>
      <c r="J1046284" s="29"/>
      <c r="L1046284" s="30"/>
      <c r="P1046284" s="30"/>
      <c r="Q1046284" s="30"/>
      <c r="R1046284" s="30"/>
      <c r="S1046284" s="30"/>
      <c r="T1046284" s="30"/>
      <c r="U1046284" s="30"/>
    </row>
    <row r="1046285" s="25" customFormat="1" spans="7:21">
      <c r="G1046285" s="30"/>
      <c r="H1046285" s="29"/>
      <c r="J1046285" s="29"/>
      <c r="L1046285" s="30"/>
      <c r="P1046285" s="30"/>
      <c r="Q1046285" s="30"/>
      <c r="R1046285" s="30"/>
      <c r="S1046285" s="30"/>
      <c r="T1046285" s="30"/>
      <c r="U1046285" s="30"/>
    </row>
    <row r="1046286" s="25" customFormat="1" spans="7:21">
      <c r="G1046286" s="30"/>
      <c r="H1046286" s="29"/>
      <c r="J1046286" s="29"/>
      <c r="L1046286" s="30"/>
      <c r="P1046286" s="30"/>
      <c r="Q1046286" s="30"/>
      <c r="R1046286" s="30"/>
      <c r="S1046286" s="30"/>
      <c r="T1046286" s="30"/>
      <c r="U1046286" s="30"/>
    </row>
    <row r="1046287" s="25" customFormat="1" spans="7:21">
      <c r="G1046287" s="30"/>
      <c r="H1046287" s="29"/>
      <c r="J1046287" s="29"/>
      <c r="L1046287" s="30"/>
      <c r="P1046287" s="30"/>
      <c r="Q1046287" s="30"/>
      <c r="R1046287" s="30"/>
      <c r="S1046287" s="30"/>
      <c r="T1046287" s="30"/>
      <c r="U1046287" s="30"/>
    </row>
    <row r="1046288" s="25" customFormat="1" spans="7:21">
      <c r="G1046288" s="30"/>
      <c r="H1046288" s="29"/>
      <c r="J1046288" s="29"/>
      <c r="L1046288" s="30"/>
      <c r="P1046288" s="30"/>
      <c r="Q1046288" s="30"/>
      <c r="R1046288" s="30"/>
      <c r="S1046288" s="30"/>
      <c r="T1046288" s="30"/>
      <c r="U1046288" s="30"/>
    </row>
    <row r="1046289" s="25" customFormat="1" spans="7:21">
      <c r="G1046289" s="30"/>
      <c r="H1046289" s="29"/>
      <c r="J1046289" s="29"/>
      <c r="L1046289" s="30"/>
      <c r="P1046289" s="30"/>
      <c r="Q1046289" s="30"/>
      <c r="R1046289" s="30"/>
      <c r="S1046289" s="30"/>
      <c r="T1046289" s="30"/>
      <c r="U1046289" s="30"/>
    </row>
    <row r="1046290" s="25" customFormat="1" spans="7:21">
      <c r="G1046290" s="30"/>
      <c r="H1046290" s="29"/>
      <c r="J1046290" s="29"/>
      <c r="L1046290" s="30"/>
      <c r="P1046290" s="30"/>
      <c r="Q1046290" s="30"/>
      <c r="R1046290" s="30"/>
      <c r="S1046290" s="30"/>
      <c r="T1046290" s="30"/>
      <c r="U1046290" s="30"/>
    </row>
    <row r="1046291" s="25" customFormat="1" spans="7:21">
      <c r="G1046291" s="30"/>
      <c r="H1046291" s="29"/>
      <c r="J1046291" s="29"/>
      <c r="L1046291" s="30"/>
      <c r="P1046291" s="30"/>
      <c r="Q1046291" s="30"/>
      <c r="R1046291" s="30"/>
      <c r="S1046291" s="30"/>
      <c r="T1046291" s="30"/>
      <c r="U1046291" s="30"/>
    </row>
    <row r="1046292" s="25" customFormat="1" spans="7:21">
      <c r="G1046292" s="30"/>
      <c r="H1046292" s="29"/>
      <c r="J1046292" s="29"/>
      <c r="L1046292" s="30"/>
      <c r="P1046292" s="30"/>
      <c r="Q1046292" s="30"/>
      <c r="R1046292" s="30"/>
      <c r="S1046292" s="30"/>
      <c r="T1046292" s="30"/>
      <c r="U1046292" s="30"/>
    </row>
    <row r="1046293" s="25" customFormat="1" spans="7:21">
      <c r="G1046293" s="30"/>
      <c r="H1046293" s="29"/>
      <c r="J1046293" s="29"/>
      <c r="L1046293" s="30"/>
      <c r="P1046293" s="30"/>
      <c r="Q1046293" s="30"/>
      <c r="R1046293" s="30"/>
      <c r="S1046293" s="30"/>
      <c r="T1046293" s="30"/>
      <c r="U1046293" s="30"/>
    </row>
    <row r="1046294" s="25" customFormat="1" spans="7:21">
      <c r="G1046294" s="30"/>
      <c r="H1046294" s="29"/>
      <c r="J1046294" s="29"/>
      <c r="L1046294" s="30"/>
      <c r="P1046294" s="30"/>
      <c r="Q1046294" s="30"/>
      <c r="R1046294" s="30"/>
      <c r="S1046294" s="30"/>
      <c r="T1046294" s="30"/>
      <c r="U1046294" s="30"/>
    </row>
    <row r="1046295" s="25" customFormat="1" spans="7:21">
      <c r="G1046295" s="30"/>
      <c r="H1046295" s="29"/>
      <c r="J1046295" s="29"/>
      <c r="L1046295" s="30"/>
      <c r="P1046295" s="30"/>
      <c r="Q1046295" s="30"/>
      <c r="R1046295" s="30"/>
      <c r="S1046295" s="30"/>
      <c r="T1046295" s="30"/>
      <c r="U1046295" s="30"/>
    </row>
    <row r="1046296" s="25" customFormat="1" spans="7:21">
      <c r="G1046296" s="30"/>
      <c r="H1046296" s="29"/>
      <c r="J1046296" s="29"/>
      <c r="L1046296" s="30"/>
      <c r="P1046296" s="30"/>
      <c r="Q1046296" s="30"/>
      <c r="R1046296" s="30"/>
      <c r="S1046296" s="30"/>
      <c r="T1046296" s="30"/>
      <c r="U1046296" s="30"/>
    </row>
    <row r="1046297" s="25" customFormat="1" spans="7:21">
      <c r="G1046297" s="30"/>
      <c r="H1046297" s="29"/>
      <c r="J1046297" s="29"/>
      <c r="L1046297" s="30"/>
      <c r="P1046297" s="30"/>
      <c r="Q1046297" s="30"/>
      <c r="R1046297" s="30"/>
      <c r="S1046297" s="30"/>
      <c r="T1046297" s="30"/>
      <c r="U1046297" s="30"/>
    </row>
    <row r="1046298" s="25" customFormat="1" spans="7:21">
      <c r="G1046298" s="30"/>
      <c r="H1046298" s="29"/>
      <c r="J1046298" s="29"/>
      <c r="L1046298" s="30"/>
      <c r="P1046298" s="30"/>
      <c r="Q1046298" s="30"/>
      <c r="R1046298" s="30"/>
      <c r="S1046298" s="30"/>
      <c r="T1046298" s="30"/>
      <c r="U1046298" s="30"/>
    </row>
    <row r="1046299" s="25" customFormat="1" spans="7:21">
      <c r="G1046299" s="30"/>
      <c r="H1046299" s="29"/>
      <c r="J1046299" s="29"/>
      <c r="L1046299" s="30"/>
      <c r="P1046299" s="30"/>
      <c r="Q1046299" s="30"/>
      <c r="R1046299" s="30"/>
      <c r="S1046299" s="30"/>
      <c r="T1046299" s="30"/>
      <c r="U1046299" s="30"/>
    </row>
    <row r="1046300" s="25" customFormat="1" spans="7:21">
      <c r="G1046300" s="30"/>
      <c r="H1046300" s="29"/>
      <c r="J1046300" s="29"/>
      <c r="L1046300" s="30"/>
      <c r="P1046300" s="30"/>
      <c r="Q1046300" s="30"/>
      <c r="R1046300" s="30"/>
      <c r="S1046300" s="30"/>
      <c r="T1046300" s="30"/>
      <c r="U1046300" s="30"/>
    </row>
    <row r="1046301" s="25" customFormat="1" spans="7:21">
      <c r="G1046301" s="30"/>
      <c r="H1046301" s="29"/>
      <c r="J1046301" s="29"/>
      <c r="L1046301" s="30"/>
      <c r="P1046301" s="30"/>
      <c r="Q1046301" s="30"/>
      <c r="R1046301" s="30"/>
      <c r="S1046301" s="30"/>
      <c r="T1046301" s="30"/>
      <c r="U1046301" s="30"/>
    </row>
    <row r="1046302" s="25" customFormat="1" spans="7:21">
      <c r="G1046302" s="30"/>
      <c r="H1046302" s="29"/>
      <c r="J1046302" s="29"/>
      <c r="L1046302" s="30"/>
      <c r="P1046302" s="30"/>
      <c r="Q1046302" s="30"/>
      <c r="R1046302" s="30"/>
      <c r="S1046302" s="30"/>
      <c r="T1046302" s="30"/>
      <c r="U1046302" s="30"/>
    </row>
    <row r="1046303" s="25" customFormat="1" spans="7:21">
      <c r="G1046303" s="30"/>
      <c r="H1046303" s="29"/>
      <c r="J1046303" s="29"/>
      <c r="L1046303" s="30"/>
      <c r="P1046303" s="30"/>
      <c r="Q1046303" s="30"/>
      <c r="R1046303" s="30"/>
      <c r="S1046303" s="30"/>
      <c r="T1046303" s="30"/>
      <c r="U1046303" s="30"/>
    </row>
    <row r="1046304" s="25" customFormat="1" spans="7:21">
      <c r="G1046304" s="30"/>
      <c r="H1046304" s="29"/>
      <c r="J1046304" s="29"/>
      <c r="L1046304" s="30"/>
      <c r="P1046304" s="30"/>
      <c r="Q1046304" s="30"/>
      <c r="R1046304" s="30"/>
      <c r="S1046304" s="30"/>
      <c r="T1046304" s="30"/>
      <c r="U1046304" s="30"/>
    </row>
    <row r="1046305" s="25" customFormat="1" spans="7:21">
      <c r="G1046305" s="30"/>
      <c r="H1046305" s="29"/>
      <c r="J1046305" s="29"/>
      <c r="L1046305" s="30"/>
      <c r="P1046305" s="30"/>
      <c r="Q1046305" s="30"/>
      <c r="R1046305" s="30"/>
      <c r="S1046305" s="30"/>
      <c r="T1046305" s="30"/>
      <c r="U1046305" s="30"/>
    </row>
    <row r="1046306" s="25" customFormat="1" spans="7:21">
      <c r="G1046306" s="30"/>
      <c r="H1046306" s="29"/>
      <c r="J1046306" s="29"/>
      <c r="L1046306" s="30"/>
      <c r="P1046306" s="30"/>
      <c r="Q1046306" s="30"/>
      <c r="R1046306" s="30"/>
      <c r="S1046306" s="30"/>
      <c r="T1046306" s="30"/>
      <c r="U1046306" s="30"/>
    </row>
    <row r="1046307" s="25" customFormat="1" spans="7:21">
      <c r="G1046307" s="30"/>
      <c r="H1046307" s="29"/>
      <c r="J1046307" s="29"/>
      <c r="L1046307" s="30"/>
      <c r="P1046307" s="30"/>
      <c r="Q1046307" s="30"/>
      <c r="R1046307" s="30"/>
      <c r="S1046307" s="30"/>
      <c r="T1046307" s="30"/>
      <c r="U1046307" s="30"/>
    </row>
    <row r="1046308" s="25" customFormat="1" spans="7:21">
      <c r="G1046308" s="30"/>
      <c r="H1046308" s="29"/>
      <c r="J1046308" s="29"/>
      <c r="L1046308" s="30"/>
      <c r="P1046308" s="30"/>
      <c r="Q1046308" s="30"/>
      <c r="R1046308" s="30"/>
      <c r="S1046308" s="30"/>
      <c r="T1046308" s="30"/>
      <c r="U1046308" s="30"/>
    </row>
    <row r="1046309" s="25" customFormat="1" spans="7:21">
      <c r="G1046309" s="30"/>
      <c r="H1046309" s="29"/>
      <c r="J1046309" s="29"/>
      <c r="L1046309" s="30"/>
      <c r="P1046309" s="30"/>
      <c r="Q1046309" s="30"/>
      <c r="R1046309" s="30"/>
      <c r="S1046309" s="30"/>
      <c r="T1046309" s="30"/>
      <c r="U1046309" s="30"/>
    </row>
    <row r="1046310" s="25" customFormat="1" spans="7:21">
      <c r="G1046310" s="30"/>
      <c r="H1046310" s="29"/>
      <c r="J1046310" s="29"/>
      <c r="L1046310" s="30"/>
      <c r="P1046310" s="30"/>
      <c r="Q1046310" s="30"/>
      <c r="R1046310" s="30"/>
      <c r="S1046310" s="30"/>
      <c r="T1046310" s="30"/>
      <c r="U1046310" s="30"/>
    </row>
    <row r="1046311" s="25" customFormat="1" spans="7:21">
      <c r="G1046311" s="30"/>
      <c r="H1046311" s="29"/>
      <c r="J1046311" s="29"/>
      <c r="L1046311" s="30"/>
      <c r="P1046311" s="30"/>
      <c r="Q1046311" s="30"/>
      <c r="R1046311" s="30"/>
      <c r="S1046311" s="30"/>
      <c r="T1046311" s="30"/>
      <c r="U1046311" s="30"/>
    </row>
    <row r="1046312" s="25" customFormat="1" spans="7:21">
      <c r="G1046312" s="30"/>
      <c r="H1046312" s="29"/>
      <c r="J1046312" s="29"/>
      <c r="L1046312" s="30"/>
      <c r="P1046312" s="30"/>
      <c r="Q1046312" s="30"/>
      <c r="R1046312" s="30"/>
      <c r="S1046312" s="30"/>
      <c r="T1046312" s="30"/>
      <c r="U1046312" s="30"/>
    </row>
    <row r="1046313" s="25" customFormat="1" spans="7:21">
      <c r="G1046313" s="30"/>
      <c r="H1046313" s="29"/>
      <c r="J1046313" s="29"/>
      <c r="L1046313" s="30"/>
      <c r="P1046313" s="30"/>
      <c r="Q1046313" s="30"/>
      <c r="R1046313" s="30"/>
      <c r="S1046313" s="30"/>
      <c r="T1046313" s="30"/>
      <c r="U1046313" s="30"/>
    </row>
    <row r="1046314" s="25" customFormat="1" spans="7:21">
      <c r="G1046314" s="30"/>
      <c r="H1046314" s="29"/>
      <c r="J1046314" s="29"/>
      <c r="L1046314" s="30"/>
      <c r="P1046314" s="30"/>
      <c r="Q1046314" s="30"/>
      <c r="R1046314" s="30"/>
      <c r="S1046314" s="30"/>
      <c r="T1046314" s="30"/>
      <c r="U1046314" s="30"/>
    </row>
    <row r="1046315" s="25" customFormat="1" spans="7:21">
      <c r="G1046315" s="30"/>
      <c r="H1046315" s="29"/>
      <c r="J1046315" s="29"/>
      <c r="L1046315" s="30"/>
      <c r="P1046315" s="30"/>
      <c r="Q1046315" s="30"/>
      <c r="R1046315" s="30"/>
      <c r="S1046315" s="30"/>
      <c r="T1046315" s="30"/>
      <c r="U1046315" s="30"/>
    </row>
    <row r="1046316" s="25" customFormat="1" spans="7:21">
      <c r="G1046316" s="30"/>
      <c r="H1046316" s="29"/>
      <c r="J1046316" s="29"/>
      <c r="L1046316" s="30"/>
      <c r="P1046316" s="30"/>
      <c r="Q1046316" s="30"/>
      <c r="R1046316" s="30"/>
      <c r="S1046316" s="30"/>
      <c r="T1046316" s="30"/>
      <c r="U1046316" s="30"/>
    </row>
    <row r="1046317" s="25" customFormat="1" spans="7:21">
      <c r="G1046317" s="30"/>
      <c r="H1046317" s="29"/>
      <c r="J1046317" s="29"/>
      <c r="L1046317" s="30"/>
      <c r="P1046317" s="30"/>
      <c r="Q1046317" s="30"/>
      <c r="R1046317" s="30"/>
      <c r="S1046317" s="30"/>
      <c r="T1046317" s="30"/>
      <c r="U1046317" s="30"/>
    </row>
    <row r="1046318" s="25" customFormat="1" spans="7:21">
      <c r="G1046318" s="30"/>
      <c r="H1046318" s="29"/>
      <c r="J1046318" s="29"/>
      <c r="L1046318" s="30"/>
      <c r="P1046318" s="30"/>
      <c r="Q1046318" s="30"/>
      <c r="R1046318" s="30"/>
      <c r="S1046318" s="30"/>
      <c r="T1046318" s="30"/>
      <c r="U1046318" s="30"/>
    </row>
    <row r="1046319" s="25" customFormat="1" spans="7:21">
      <c r="G1046319" s="30"/>
      <c r="H1046319" s="29"/>
      <c r="J1046319" s="29"/>
      <c r="L1046319" s="30"/>
      <c r="P1046319" s="30"/>
      <c r="Q1046319" s="30"/>
      <c r="R1046319" s="30"/>
      <c r="S1046319" s="30"/>
      <c r="T1046319" s="30"/>
      <c r="U1046319" s="30"/>
    </row>
    <row r="1046320" s="25" customFormat="1" spans="7:21">
      <c r="G1046320" s="30"/>
      <c r="H1046320" s="29"/>
      <c r="J1046320" s="29"/>
      <c r="L1046320" s="30"/>
      <c r="P1046320" s="30"/>
      <c r="Q1046320" s="30"/>
      <c r="R1046320" s="30"/>
      <c r="S1046320" s="30"/>
      <c r="T1046320" s="30"/>
      <c r="U1046320" s="30"/>
    </row>
    <row r="1046321" s="25" customFormat="1" spans="7:21">
      <c r="G1046321" s="30"/>
      <c r="H1046321" s="29"/>
      <c r="J1046321" s="29"/>
      <c r="L1046321" s="30"/>
      <c r="P1046321" s="30"/>
      <c r="Q1046321" s="30"/>
      <c r="R1046321" s="30"/>
      <c r="S1046321" s="30"/>
      <c r="T1046321" s="30"/>
      <c r="U1046321" s="30"/>
    </row>
    <row r="1046322" s="25" customFormat="1" spans="7:21">
      <c r="G1046322" s="30"/>
      <c r="H1046322" s="29"/>
      <c r="J1046322" s="29"/>
      <c r="L1046322" s="30"/>
      <c r="P1046322" s="30"/>
      <c r="Q1046322" s="30"/>
      <c r="R1046322" s="30"/>
      <c r="S1046322" s="30"/>
      <c r="T1046322" s="30"/>
      <c r="U1046322" s="30"/>
    </row>
    <row r="1046323" s="25" customFormat="1" spans="7:21">
      <c r="G1046323" s="30"/>
      <c r="H1046323" s="29"/>
      <c r="J1046323" s="29"/>
      <c r="L1046323" s="30"/>
      <c r="P1046323" s="30"/>
      <c r="Q1046323" s="30"/>
      <c r="R1046323" s="30"/>
      <c r="S1046323" s="30"/>
      <c r="T1046323" s="30"/>
      <c r="U1046323" s="30"/>
    </row>
    <row r="1046324" s="25" customFormat="1" spans="7:21">
      <c r="G1046324" s="30"/>
      <c r="H1046324" s="29"/>
      <c r="J1046324" s="29"/>
      <c r="L1046324" s="30"/>
      <c r="P1046324" s="30"/>
      <c r="Q1046324" s="30"/>
      <c r="R1046324" s="30"/>
      <c r="S1046324" s="30"/>
      <c r="T1046324" s="30"/>
      <c r="U1046324" s="30"/>
    </row>
    <row r="1046325" s="25" customFormat="1" spans="7:21">
      <c r="G1046325" s="30"/>
      <c r="H1046325" s="29"/>
      <c r="J1046325" s="29"/>
      <c r="L1046325" s="30"/>
      <c r="P1046325" s="30"/>
      <c r="Q1046325" s="30"/>
      <c r="R1046325" s="30"/>
      <c r="S1046325" s="30"/>
      <c r="T1046325" s="30"/>
      <c r="U1046325" s="30"/>
    </row>
    <row r="1046326" s="25" customFormat="1" spans="7:21">
      <c r="G1046326" s="30"/>
      <c r="H1046326" s="29"/>
      <c r="J1046326" s="29"/>
      <c r="L1046326" s="30"/>
      <c r="P1046326" s="30"/>
      <c r="Q1046326" s="30"/>
      <c r="R1046326" s="30"/>
      <c r="S1046326" s="30"/>
      <c r="T1046326" s="30"/>
      <c r="U1046326" s="30"/>
    </row>
    <row r="1046327" s="25" customFormat="1" spans="7:21">
      <c r="G1046327" s="30"/>
      <c r="H1046327" s="29"/>
      <c r="J1046327" s="29"/>
      <c r="L1046327" s="30"/>
      <c r="P1046327" s="30"/>
      <c r="Q1046327" s="30"/>
      <c r="R1046327" s="30"/>
      <c r="S1046327" s="30"/>
      <c r="T1046327" s="30"/>
      <c r="U1046327" s="30"/>
    </row>
    <row r="1046328" s="25" customFormat="1" spans="7:21">
      <c r="G1046328" s="30"/>
      <c r="H1046328" s="29"/>
      <c r="J1046328" s="29"/>
      <c r="L1046328" s="30"/>
      <c r="P1046328" s="30"/>
      <c r="Q1046328" s="30"/>
      <c r="R1046328" s="30"/>
      <c r="S1046328" s="30"/>
      <c r="T1046328" s="30"/>
      <c r="U1046328" s="30"/>
    </row>
    <row r="1046329" s="25" customFormat="1" spans="7:21">
      <c r="G1046329" s="30"/>
      <c r="H1046329" s="29"/>
      <c r="J1046329" s="29"/>
      <c r="L1046329" s="30"/>
      <c r="P1046329" s="30"/>
      <c r="Q1046329" s="30"/>
      <c r="R1046329" s="30"/>
      <c r="S1046329" s="30"/>
      <c r="T1046329" s="30"/>
      <c r="U1046329" s="30"/>
    </row>
    <row r="1046330" s="25" customFormat="1" spans="7:21">
      <c r="G1046330" s="30"/>
      <c r="H1046330" s="29"/>
      <c r="J1046330" s="29"/>
      <c r="L1046330" s="30"/>
      <c r="P1046330" s="30"/>
      <c r="Q1046330" s="30"/>
      <c r="R1046330" s="30"/>
      <c r="S1046330" s="30"/>
      <c r="T1046330" s="30"/>
      <c r="U1046330" s="30"/>
    </row>
    <row r="1046331" s="25" customFormat="1" spans="7:21">
      <c r="G1046331" s="30"/>
      <c r="H1046331" s="29"/>
      <c r="J1046331" s="29"/>
      <c r="L1046331" s="30"/>
      <c r="P1046331" s="30"/>
      <c r="Q1046331" s="30"/>
      <c r="R1046331" s="30"/>
      <c r="S1046331" s="30"/>
      <c r="T1046331" s="30"/>
      <c r="U1046331" s="30"/>
    </row>
    <row r="1046332" s="25" customFormat="1" spans="7:21">
      <c r="G1046332" s="30"/>
      <c r="H1046332" s="29"/>
      <c r="J1046332" s="29"/>
      <c r="L1046332" s="30"/>
      <c r="P1046332" s="30"/>
      <c r="Q1046332" s="30"/>
      <c r="R1046332" s="30"/>
      <c r="S1046332" s="30"/>
      <c r="T1046332" s="30"/>
      <c r="U1046332" s="30"/>
    </row>
    <row r="1046333" s="25" customFormat="1" spans="7:21">
      <c r="G1046333" s="30"/>
      <c r="H1046333" s="29"/>
      <c r="J1046333" s="29"/>
      <c r="L1046333" s="30"/>
      <c r="P1046333" s="30"/>
      <c r="Q1046333" s="30"/>
      <c r="R1046333" s="30"/>
      <c r="S1046333" s="30"/>
      <c r="T1046333" s="30"/>
      <c r="U1046333" s="30"/>
    </row>
    <row r="1046334" s="25" customFormat="1" spans="7:21">
      <c r="G1046334" s="30"/>
      <c r="H1046334" s="29"/>
      <c r="J1046334" s="29"/>
      <c r="L1046334" s="30"/>
      <c r="P1046334" s="30"/>
      <c r="Q1046334" s="30"/>
      <c r="R1046334" s="30"/>
      <c r="S1046334" s="30"/>
      <c r="T1046334" s="30"/>
      <c r="U1046334" s="30"/>
    </row>
    <row r="1046335" s="25" customFormat="1" spans="7:21">
      <c r="G1046335" s="30"/>
      <c r="H1046335" s="29"/>
      <c r="J1046335" s="29"/>
      <c r="L1046335" s="30"/>
      <c r="P1046335" s="30"/>
      <c r="Q1046335" s="30"/>
      <c r="R1046335" s="30"/>
      <c r="S1046335" s="30"/>
      <c r="T1046335" s="30"/>
      <c r="U1046335" s="30"/>
    </row>
    <row r="1046336" s="25" customFormat="1" spans="7:21">
      <c r="G1046336" s="30"/>
      <c r="H1046336" s="29"/>
      <c r="J1046336" s="29"/>
      <c r="L1046336" s="30"/>
      <c r="P1046336" s="30"/>
      <c r="Q1046336" s="30"/>
      <c r="R1046336" s="30"/>
      <c r="S1046336" s="30"/>
      <c r="T1046336" s="30"/>
      <c r="U1046336" s="30"/>
    </row>
    <row r="1046337" s="25" customFormat="1" spans="7:21">
      <c r="G1046337" s="30"/>
      <c r="H1046337" s="29"/>
      <c r="J1046337" s="29"/>
      <c r="L1046337" s="30"/>
      <c r="P1046337" s="30"/>
      <c r="Q1046337" s="30"/>
      <c r="R1046337" s="30"/>
      <c r="S1046337" s="30"/>
      <c r="T1046337" s="30"/>
      <c r="U1046337" s="30"/>
    </row>
    <row r="1046338" s="25" customFormat="1" spans="7:21">
      <c r="G1046338" s="30"/>
      <c r="H1046338" s="29"/>
      <c r="J1046338" s="29"/>
      <c r="L1046338" s="30"/>
      <c r="P1046338" s="30"/>
      <c r="Q1046338" s="30"/>
      <c r="R1046338" s="30"/>
      <c r="S1046338" s="30"/>
      <c r="T1046338" s="30"/>
      <c r="U1046338" s="30"/>
    </row>
    <row r="1046339" s="25" customFormat="1" spans="7:21">
      <c r="G1046339" s="30"/>
      <c r="H1046339" s="29"/>
      <c r="J1046339" s="29"/>
      <c r="L1046339" s="30"/>
      <c r="P1046339" s="30"/>
      <c r="Q1046339" s="30"/>
      <c r="R1046339" s="30"/>
      <c r="S1046339" s="30"/>
      <c r="T1046339" s="30"/>
      <c r="U1046339" s="30"/>
    </row>
    <row r="1046340" s="25" customFormat="1" spans="7:21">
      <c r="G1046340" s="30"/>
      <c r="H1046340" s="29"/>
      <c r="J1046340" s="29"/>
      <c r="L1046340" s="30"/>
      <c r="P1046340" s="30"/>
      <c r="Q1046340" s="30"/>
      <c r="R1046340" s="30"/>
      <c r="S1046340" s="30"/>
      <c r="T1046340" s="30"/>
      <c r="U1046340" s="30"/>
    </row>
    <row r="1046341" s="25" customFormat="1" spans="7:21">
      <c r="G1046341" s="30"/>
      <c r="H1046341" s="29"/>
      <c r="J1046341" s="29"/>
      <c r="L1046341" s="30"/>
      <c r="P1046341" s="30"/>
      <c r="Q1046341" s="30"/>
      <c r="R1046341" s="30"/>
      <c r="S1046341" s="30"/>
      <c r="T1046341" s="30"/>
      <c r="U1046341" s="30"/>
    </row>
    <row r="1046342" s="25" customFormat="1" spans="7:21">
      <c r="G1046342" s="30"/>
      <c r="H1046342" s="29"/>
      <c r="J1046342" s="29"/>
      <c r="L1046342" s="30"/>
      <c r="P1046342" s="30"/>
      <c r="Q1046342" s="30"/>
      <c r="R1046342" s="30"/>
      <c r="S1046342" s="30"/>
      <c r="T1046342" s="30"/>
      <c r="U1046342" s="30"/>
    </row>
    <row r="1046343" s="25" customFormat="1" spans="7:21">
      <c r="G1046343" s="30"/>
      <c r="H1046343" s="29"/>
      <c r="J1046343" s="29"/>
      <c r="L1046343" s="30"/>
      <c r="P1046343" s="30"/>
      <c r="Q1046343" s="30"/>
      <c r="R1046343" s="30"/>
      <c r="S1046343" s="30"/>
      <c r="T1046343" s="30"/>
      <c r="U1046343" s="30"/>
    </row>
    <row r="1046344" s="25" customFormat="1" spans="7:21">
      <c r="G1046344" s="30"/>
      <c r="H1046344" s="29"/>
      <c r="J1046344" s="29"/>
      <c r="L1046344" s="30"/>
      <c r="P1046344" s="30"/>
      <c r="Q1046344" s="30"/>
      <c r="R1046344" s="30"/>
      <c r="S1046344" s="30"/>
      <c r="T1046344" s="30"/>
      <c r="U1046344" s="30"/>
    </row>
    <row r="1046345" s="25" customFormat="1" spans="7:21">
      <c r="G1046345" s="30"/>
      <c r="H1046345" s="29"/>
      <c r="J1046345" s="29"/>
      <c r="L1046345" s="30"/>
      <c r="P1046345" s="30"/>
      <c r="Q1046345" s="30"/>
      <c r="R1046345" s="30"/>
      <c r="S1046345" s="30"/>
      <c r="T1046345" s="30"/>
      <c r="U1046345" s="30"/>
    </row>
    <row r="1046346" s="25" customFormat="1" spans="7:21">
      <c r="G1046346" s="30"/>
      <c r="H1046346" s="29"/>
      <c r="J1046346" s="29"/>
      <c r="L1046346" s="30"/>
      <c r="P1046346" s="30"/>
      <c r="Q1046346" s="30"/>
      <c r="R1046346" s="30"/>
      <c r="S1046346" s="30"/>
      <c r="T1046346" s="30"/>
      <c r="U1046346" s="30"/>
    </row>
    <row r="1046347" s="25" customFormat="1" spans="7:21">
      <c r="G1046347" s="30"/>
      <c r="H1046347" s="29"/>
      <c r="J1046347" s="29"/>
      <c r="L1046347" s="30"/>
      <c r="P1046347" s="30"/>
      <c r="Q1046347" s="30"/>
      <c r="R1046347" s="30"/>
      <c r="S1046347" s="30"/>
      <c r="T1046347" s="30"/>
      <c r="U1046347" s="30"/>
    </row>
    <row r="1046348" s="25" customFormat="1" spans="7:21">
      <c r="G1046348" s="30"/>
      <c r="H1046348" s="29"/>
      <c r="J1046348" s="29"/>
      <c r="L1046348" s="30"/>
      <c r="P1046348" s="30"/>
      <c r="Q1046348" s="30"/>
      <c r="R1046348" s="30"/>
      <c r="S1046348" s="30"/>
      <c r="T1046348" s="30"/>
      <c r="U1046348" s="30"/>
    </row>
    <row r="1046349" s="25" customFormat="1" spans="7:21">
      <c r="G1046349" s="30"/>
      <c r="H1046349" s="29"/>
      <c r="J1046349" s="29"/>
      <c r="L1046349" s="30"/>
      <c r="P1046349" s="30"/>
      <c r="Q1046349" s="30"/>
      <c r="R1046349" s="30"/>
      <c r="S1046349" s="30"/>
      <c r="T1046349" s="30"/>
      <c r="U1046349" s="30"/>
    </row>
    <row r="1046350" s="25" customFormat="1" spans="7:21">
      <c r="G1046350" s="30"/>
      <c r="H1046350" s="29"/>
      <c r="J1046350" s="29"/>
      <c r="L1046350" s="30"/>
      <c r="P1046350" s="30"/>
      <c r="Q1046350" s="30"/>
      <c r="R1046350" s="30"/>
      <c r="S1046350" s="30"/>
      <c r="T1046350" s="30"/>
      <c r="U1046350" s="30"/>
    </row>
    <row r="1046351" s="25" customFormat="1" spans="7:21">
      <c r="G1046351" s="30"/>
      <c r="H1046351" s="29"/>
      <c r="J1046351" s="29"/>
      <c r="L1046351" s="30"/>
      <c r="P1046351" s="30"/>
      <c r="Q1046351" s="30"/>
      <c r="R1046351" s="30"/>
      <c r="S1046351" s="30"/>
      <c r="T1046351" s="30"/>
      <c r="U1046351" s="30"/>
    </row>
    <row r="1046352" s="25" customFormat="1" spans="7:21">
      <c r="G1046352" s="30"/>
      <c r="H1046352" s="29"/>
      <c r="J1046352" s="29"/>
      <c r="L1046352" s="30"/>
      <c r="P1046352" s="30"/>
      <c r="Q1046352" s="30"/>
      <c r="R1046352" s="30"/>
      <c r="S1046352" s="30"/>
      <c r="T1046352" s="30"/>
      <c r="U1046352" s="30"/>
    </row>
    <row r="1046353" s="25" customFormat="1" spans="7:21">
      <c r="G1046353" s="30"/>
      <c r="H1046353" s="29"/>
      <c r="J1046353" s="29"/>
      <c r="L1046353" s="30"/>
      <c r="P1046353" s="30"/>
      <c r="Q1046353" s="30"/>
      <c r="R1046353" s="30"/>
      <c r="S1046353" s="30"/>
      <c r="T1046353" s="30"/>
      <c r="U1046353" s="30"/>
    </row>
    <row r="1046354" s="25" customFormat="1" spans="7:21">
      <c r="G1046354" s="30"/>
      <c r="H1046354" s="29"/>
      <c r="J1046354" s="29"/>
      <c r="L1046354" s="30"/>
      <c r="P1046354" s="30"/>
      <c r="Q1046354" s="30"/>
      <c r="R1046354" s="30"/>
      <c r="S1046354" s="30"/>
      <c r="T1046354" s="30"/>
      <c r="U1046354" s="30"/>
    </row>
    <row r="1046355" s="25" customFormat="1" spans="7:21">
      <c r="G1046355" s="30"/>
      <c r="H1046355" s="29"/>
      <c r="J1046355" s="29"/>
      <c r="L1046355" s="30"/>
      <c r="P1046355" s="30"/>
      <c r="Q1046355" s="30"/>
      <c r="R1046355" s="30"/>
      <c r="S1046355" s="30"/>
      <c r="T1046355" s="30"/>
      <c r="U1046355" s="30"/>
    </row>
    <row r="1046356" s="25" customFormat="1" spans="7:21">
      <c r="G1046356" s="30"/>
      <c r="H1046356" s="29"/>
      <c r="J1046356" s="29"/>
      <c r="L1046356" s="30"/>
      <c r="P1046356" s="30"/>
      <c r="Q1046356" s="30"/>
      <c r="R1046356" s="30"/>
      <c r="S1046356" s="30"/>
      <c r="T1046356" s="30"/>
      <c r="U1046356" s="30"/>
    </row>
    <row r="1046357" s="25" customFormat="1" spans="7:21">
      <c r="G1046357" s="30"/>
      <c r="H1046357" s="29"/>
      <c r="J1046357" s="29"/>
      <c r="L1046357" s="30"/>
      <c r="P1046357" s="30"/>
      <c r="Q1046357" s="30"/>
      <c r="R1046357" s="30"/>
      <c r="S1046357" s="30"/>
      <c r="T1046357" s="30"/>
      <c r="U1046357" s="30"/>
    </row>
    <row r="1046358" s="25" customFormat="1" spans="7:21">
      <c r="G1046358" s="30"/>
      <c r="H1046358" s="29"/>
      <c r="J1046358" s="29"/>
      <c r="L1046358" s="30"/>
      <c r="P1046358" s="30"/>
      <c r="Q1046358" s="30"/>
      <c r="R1046358" s="30"/>
      <c r="S1046358" s="30"/>
      <c r="T1046358" s="30"/>
      <c r="U1046358" s="30"/>
    </row>
    <row r="1046359" s="25" customFormat="1" spans="7:21">
      <c r="G1046359" s="30"/>
      <c r="H1046359" s="29"/>
      <c r="J1046359" s="29"/>
      <c r="L1046359" s="30"/>
      <c r="P1046359" s="30"/>
      <c r="Q1046359" s="30"/>
      <c r="R1046359" s="30"/>
      <c r="S1046359" s="30"/>
      <c r="T1046359" s="30"/>
      <c r="U1046359" s="30"/>
    </row>
    <row r="1046360" s="25" customFormat="1" spans="7:21">
      <c r="G1046360" s="30"/>
      <c r="H1046360" s="29"/>
      <c r="J1046360" s="29"/>
      <c r="L1046360" s="30"/>
      <c r="P1046360" s="30"/>
      <c r="Q1046360" s="30"/>
      <c r="R1046360" s="30"/>
      <c r="S1046360" s="30"/>
      <c r="T1046360" s="30"/>
      <c r="U1046360" s="30"/>
    </row>
    <row r="1046361" s="25" customFormat="1" spans="7:21">
      <c r="G1046361" s="30"/>
      <c r="H1046361" s="29"/>
      <c r="J1046361" s="29"/>
      <c r="L1046361" s="30"/>
      <c r="P1046361" s="30"/>
      <c r="Q1046361" s="30"/>
      <c r="R1046361" s="30"/>
      <c r="S1046361" s="30"/>
      <c r="T1046361" s="30"/>
      <c r="U1046361" s="30"/>
    </row>
    <row r="1046362" s="25" customFormat="1" spans="7:21">
      <c r="G1046362" s="30"/>
      <c r="H1046362" s="29"/>
      <c r="J1046362" s="29"/>
      <c r="L1046362" s="30"/>
      <c r="P1046362" s="30"/>
      <c r="Q1046362" s="30"/>
      <c r="R1046362" s="30"/>
      <c r="S1046362" s="30"/>
      <c r="T1046362" s="30"/>
      <c r="U1046362" s="30"/>
    </row>
    <row r="1046363" s="25" customFormat="1" spans="7:21">
      <c r="G1046363" s="30"/>
      <c r="H1046363" s="29"/>
      <c r="J1046363" s="29"/>
      <c r="L1046363" s="30"/>
      <c r="P1046363" s="30"/>
      <c r="Q1046363" s="30"/>
      <c r="R1046363" s="30"/>
      <c r="S1046363" s="30"/>
      <c r="T1046363" s="30"/>
      <c r="U1046363" s="30"/>
    </row>
    <row r="1046364" s="25" customFormat="1" spans="7:21">
      <c r="G1046364" s="30"/>
      <c r="H1046364" s="29"/>
      <c r="J1046364" s="29"/>
      <c r="L1046364" s="30"/>
      <c r="P1046364" s="30"/>
      <c r="Q1046364" s="30"/>
      <c r="R1046364" s="30"/>
      <c r="S1046364" s="30"/>
      <c r="T1046364" s="30"/>
      <c r="U1046364" s="30"/>
    </row>
    <row r="1046365" s="25" customFormat="1" spans="7:21">
      <c r="G1046365" s="30"/>
      <c r="H1046365" s="29"/>
      <c r="J1046365" s="29"/>
      <c r="L1046365" s="30"/>
      <c r="P1046365" s="30"/>
      <c r="Q1046365" s="30"/>
      <c r="R1046365" s="30"/>
      <c r="S1046365" s="30"/>
      <c r="T1046365" s="30"/>
      <c r="U1046365" s="30"/>
    </row>
    <row r="1046366" s="25" customFormat="1" spans="7:21">
      <c r="G1046366" s="30"/>
      <c r="H1046366" s="29"/>
      <c r="J1046366" s="29"/>
      <c r="L1046366" s="30"/>
      <c r="P1046366" s="30"/>
      <c r="Q1046366" s="30"/>
      <c r="R1046366" s="30"/>
      <c r="S1046366" s="30"/>
      <c r="T1046366" s="30"/>
      <c r="U1046366" s="30"/>
    </row>
    <row r="1046367" s="25" customFormat="1" spans="7:21">
      <c r="G1046367" s="30"/>
      <c r="H1046367" s="29"/>
      <c r="J1046367" s="29"/>
      <c r="L1046367" s="30"/>
      <c r="P1046367" s="30"/>
      <c r="Q1046367" s="30"/>
      <c r="R1046367" s="30"/>
      <c r="S1046367" s="30"/>
      <c r="T1046367" s="30"/>
      <c r="U1046367" s="30"/>
    </row>
    <row r="1046368" s="25" customFormat="1" spans="7:21">
      <c r="G1046368" s="30"/>
      <c r="H1046368" s="29"/>
      <c r="J1046368" s="29"/>
      <c r="L1046368" s="30"/>
      <c r="P1046368" s="30"/>
      <c r="Q1046368" s="30"/>
      <c r="R1046368" s="30"/>
      <c r="S1046368" s="30"/>
      <c r="T1046368" s="30"/>
      <c r="U1046368" s="30"/>
    </row>
    <row r="1046369" s="25" customFormat="1" spans="7:21">
      <c r="G1046369" s="30"/>
      <c r="H1046369" s="29"/>
      <c r="J1046369" s="29"/>
      <c r="L1046369" s="30"/>
      <c r="P1046369" s="30"/>
      <c r="Q1046369" s="30"/>
      <c r="R1046369" s="30"/>
      <c r="S1046369" s="30"/>
      <c r="T1046369" s="30"/>
      <c r="U1046369" s="30"/>
    </row>
    <row r="1046370" s="25" customFormat="1" spans="7:21">
      <c r="G1046370" s="30"/>
      <c r="H1046370" s="29"/>
      <c r="J1046370" s="29"/>
      <c r="L1046370" s="30"/>
      <c r="P1046370" s="30"/>
      <c r="Q1046370" s="30"/>
      <c r="R1046370" s="30"/>
      <c r="S1046370" s="30"/>
      <c r="T1046370" s="30"/>
      <c r="U1046370" s="30"/>
    </row>
    <row r="1046371" s="25" customFormat="1" spans="7:21">
      <c r="G1046371" s="30"/>
      <c r="H1046371" s="29"/>
      <c r="J1046371" s="29"/>
      <c r="L1046371" s="30"/>
      <c r="P1046371" s="30"/>
      <c r="Q1046371" s="30"/>
      <c r="R1046371" s="30"/>
      <c r="S1046371" s="30"/>
      <c r="T1046371" s="30"/>
      <c r="U1046371" s="30"/>
    </row>
    <row r="1046372" s="25" customFormat="1" spans="7:21">
      <c r="G1046372" s="30"/>
      <c r="H1046372" s="29"/>
      <c r="J1046372" s="29"/>
      <c r="L1046372" s="30"/>
      <c r="P1046372" s="30"/>
      <c r="Q1046372" s="30"/>
      <c r="R1046372" s="30"/>
      <c r="S1046372" s="30"/>
      <c r="T1046372" s="30"/>
      <c r="U1046372" s="30"/>
    </row>
    <row r="1046373" s="25" customFormat="1" spans="7:21">
      <c r="G1046373" s="30"/>
      <c r="H1046373" s="29"/>
      <c r="J1046373" s="29"/>
      <c r="L1046373" s="30"/>
      <c r="P1046373" s="30"/>
      <c r="Q1046373" s="30"/>
      <c r="R1046373" s="30"/>
      <c r="S1046373" s="30"/>
      <c r="T1046373" s="30"/>
      <c r="U1046373" s="30"/>
    </row>
    <row r="1046374" s="25" customFormat="1" spans="7:21">
      <c r="G1046374" s="30"/>
      <c r="H1046374" s="29"/>
      <c r="J1046374" s="29"/>
      <c r="L1046374" s="30"/>
      <c r="P1046374" s="30"/>
      <c r="Q1046374" s="30"/>
      <c r="R1046374" s="30"/>
      <c r="S1046374" s="30"/>
      <c r="T1046374" s="30"/>
      <c r="U1046374" s="30"/>
    </row>
    <row r="1046375" s="25" customFormat="1" spans="7:21">
      <c r="G1046375" s="30"/>
      <c r="H1046375" s="29"/>
      <c r="J1046375" s="29"/>
      <c r="L1046375" s="30"/>
      <c r="P1046375" s="30"/>
      <c r="Q1046375" s="30"/>
      <c r="R1046375" s="30"/>
      <c r="S1046375" s="30"/>
      <c r="T1046375" s="30"/>
      <c r="U1046375" s="30"/>
    </row>
    <row r="1046376" s="25" customFormat="1" spans="7:21">
      <c r="G1046376" s="30"/>
      <c r="H1046376" s="29"/>
      <c r="J1046376" s="29"/>
      <c r="L1046376" s="30"/>
      <c r="P1046376" s="30"/>
      <c r="Q1046376" s="30"/>
      <c r="R1046376" s="30"/>
      <c r="S1046376" s="30"/>
      <c r="T1046376" s="30"/>
      <c r="U1046376" s="30"/>
    </row>
    <row r="1046377" s="25" customFormat="1" spans="7:21">
      <c r="G1046377" s="30"/>
      <c r="H1046377" s="29"/>
      <c r="J1046377" s="29"/>
      <c r="L1046377" s="30"/>
      <c r="P1046377" s="30"/>
      <c r="Q1046377" s="30"/>
      <c r="R1046377" s="30"/>
      <c r="S1046377" s="30"/>
      <c r="T1046377" s="30"/>
      <c r="U1046377" s="30"/>
    </row>
    <row r="1046378" s="25" customFormat="1" spans="7:21">
      <c r="G1046378" s="30"/>
      <c r="H1046378" s="29"/>
      <c r="J1046378" s="29"/>
      <c r="L1046378" s="30"/>
      <c r="P1046378" s="30"/>
      <c r="Q1046378" s="30"/>
      <c r="R1046378" s="30"/>
      <c r="S1046378" s="30"/>
      <c r="T1046378" s="30"/>
      <c r="U1046378" s="30"/>
    </row>
    <row r="1046379" s="25" customFormat="1" spans="7:21">
      <c r="G1046379" s="30"/>
      <c r="H1046379" s="29"/>
      <c r="J1046379" s="29"/>
      <c r="L1046379" s="30"/>
      <c r="P1046379" s="30"/>
      <c r="Q1046379" s="30"/>
      <c r="R1046379" s="30"/>
      <c r="S1046379" s="30"/>
      <c r="T1046379" s="30"/>
      <c r="U1046379" s="30"/>
    </row>
    <row r="1046380" s="25" customFormat="1" spans="7:21">
      <c r="G1046380" s="30"/>
      <c r="H1046380" s="29"/>
      <c r="J1046380" s="29"/>
      <c r="L1046380" s="30"/>
      <c r="P1046380" s="30"/>
      <c r="Q1046380" s="30"/>
      <c r="R1046380" s="30"/>
      <c r="S1046380" s="30"/>
      <c r="T1046380" s="30"/>
      <c r="U1046380" s="30"/>
    </row>
    <row r="1046381" s="25" customFormat="1" spans="7:21">
      <c r="G1046381" s="30"/>
      <c r="H1046381" s="29"/>
      <c r="J1046381" s="29"/>
      <c r="L1046381" s="30"/>
      <c r="P1046381" s="30"/>
      <c r="Q1046381" s="30"/>
      <c r="R1046381" s="30"/>
      <c r="S1046381" s="30"/>
      <c r="T1046381" s="30"/>
      <c r="U1046381" s="30"/>
    </row>
    <row r="1046382" s="25" customFormat="1" spans="7:21">
      <c r="G1046382" s="30"/>
      <c r="H1046382" s="29"/>
      <c r="J1046382" s="29"/>
      <c r="L1046382" s="30"/>
      <c r="P1046382" s="30"/>
      <c r="Q1046382" s="30"/>
      <c r="R1046382" s="30"/>
      <c r="S1046382" s="30"/>
      <c r="T1046382" s="30"/>
      <c r="U1046382" s="30"/>
    </row>
    <row r="1046383" s="25" customFormat="1" spans="7:21">
      <c r="G1046383" s="30"/>
      <c r="H1046383" s="29"/>
      <c r="J1046383" s="29"/>
      <c r="L1046383" s="30"/>
      <c r="P1046383" s="30"/>
      <c r="Q1046383" s="30"/>
      <c r="R1046383" s="30"/>
      <c r="S1046383" s="30"/>
      <c r="T1046383" s="30"/>
      <c r="U1046383" s="30"/>
    </row>
    <row r="1046384" s="25" customFormat="1" spans="7:21">
      <c r="G1046384" s="30"/>
      <c r="H1046384" s="29"/>
      <c r="J1046384" s="29"/>
      <c r="L1046384" s="30"/>
      <c r="P1046384" s="30"/>
      <c r="Q1046384" s="30"/>
      <c r="R1046384" s="30"/>
      <c r="S1046384" s="30"/>
      <c r="T1046384" s="30"/>
      <c r="U1046384" s="30"/>
    </row>
    <row r="1046385" s="25" customFormat="1" spans="7:21">
      <c r="G1046385" s="30"/>
      <c r="H1046385" s="29"/>
      <c r="J1046385" s="29"/>
      <c r="L1046385" s="30"/>
      <c r="P1046385" s="30"/>
      <c r="Q1046385" s="30"/>
      <c r="R1046385" s="30"/>
      <c r="S1046385" s="30"/>
      <c r="T1046385" s="30"/>
      <c r="U1046385" s="30"/>
    </row>
    <row r="1046386" s="25" customFormat="1" spans="7:21">
      <c r="G1046386" s="30"/>
      <c r="H1046386" s="29"/>
      <c r="J1046386" s="29"/>
      <c r="L1046386" s="30"/>
      <c r="P1046386" s="30"/>
      <c r="Q1046386" s="30"/>
      <c r="R1046386" s="30"/>
      <c r="S1046386" s="30"/>
      <c r="T1046386" s="30"/>
      <c r="U1046386" s="30"/>
    </row>
    <row r="1046387" s="25" customFormat="1" spans="7:21">
      <c r="G1046387" s="30"/>
      <c r="H1046387" s="29"/>
      <c r="J1046387" s="29"/>
      <c r="L1046387" s="30"/>
      <c r="P1046387" s="30"/>
      <c r="Q1046387" s="30"/>
      <c r="R1046387" s="30"/>
      <c r="S1046387" s="30"/>
      <c r="T1046387" s="30"/>
      <c r="U1046387" s="30"/>
    </row>
    <row r="1046388" s="25" customFormat="1" spans="7:21">
      <c r="G1046388" s="30"/>
      <c r="H1046388" s="29"/>
      <c r="J1046388" s="29"/>
      <c r="L1046388" s="30"/>
      <c r="P1046388" s="30"/>
      <c r="Q1046388" s="30"/>
      <c r="R1046388" s="30"/>
      <c r="S1046388" s="30"/>
      <c r="T1046388" s="30"/>
      <c r="U1046388" s="30"/>
    </row>
    <row r="1046389" s="25" customFormat="1" spans="7:21">
      <c r="G1046389" s="30"/>
      <c r="H1046389" s="29"/>
      <c r="J1046389" s="29"/>
      <c r="L1046389" s="30"/>
      <c r="P1046389" s="30"/>
      <c r="Q1046389" s="30"/>
      <c r="R1046389" s="30"/>
      <c r="S1046389" s="30"/>
      <c r="T1046389" s="30"/>
      <c r="U1046389" s="30"/>
    </row>
    <row r="1046390" s="25" customFormat="1" spans="7:21">
      <c r="G1046390" s="30"/>
      <c r="H1046390" s="29"/>
      <c r="J1046390" s="29"/>
      <c r="L1046390" s="30"/>
      <c r="P1046390" s="30"/>
      <c r="Q1046390" s="30"/>
      <c r="R1046390" s="30"/>
      <c r="S1046390" s="30"/>
      <c r="T1046390" s="30"/>
      <c r="U1046390" s="30"/>
    </row>
    <row r="1046391" s="25" customFormat="1" spans="7:21">
      <c r="G1046391" s="30"/>
      <c r="H1046391" s="29"/>
      <c r="J1046391" s="29"/>
      <c r="L1046391" s="30"/>
      <c r="P1046391" s="30"/>
      <c r="Q1046391" s="30"/>
      <c r="R1046391" s="30"/>
      <c r="S1046391" s="30"/>
      <c r="T1046391" s="30"/>
      <c r="U1046391" s="30"/>
    </row>
    <row r="1046392" s="25" customFormat="1" spans="7:21">
      <c r="G1046392" s="30"/>
      <c r="H1046392" s="29"/>
      <c r="J1046392" s="29"/>
      <c r="L1046392" s="30"/>
      <c r="P1046392" s="30"/>
      <c r="Q1046392" s="30"/>
      <c r="R1046392" s="30"/>
      <c r="S1046392" s="30"/>
      <c r="T1046392" s="30"/>
      <c r="U1046392" s="30"/>
    </row>
    <row r="1046393" s="25" customFormat="1" spans="7:21">
      <c r="G1046393" s="30"/>
      <c r="H1046393" s="29"/>
      <c r="J1046393" s="29"/>
      <c r="L1046393" s="30"/>
      <c r="P1046393" s="30"/>
      <c r="Q1046393" s="30"/>
      <c r="R1046393" s="30"/>
      <c r="S1046393" s="30"/>
      <c r="T1046393" s="30"/>
      <c r="U1046393" s="30"/>
    </row>
    <row r="1046394" s="25" customFormat="1" spans="7:21">
      <c r="G1046394" s="30"/>
      <c r="H1046394" s="29"/>
      <c r="J1046394" s="29"/>
      <c r="L1046394" s="30"/>
      <c r="P1046394" s="30"/>
      <c r="Q1046394" s="30"/>
      <c r="R1046394" s="30"/>
      <c r="S1046394" s="30"/>
      <c r="T1046394" s="30"/>
      <c r="U1046394" s="30"/>
    </row>
    <row r="1046395" s="25" customFormat="1" spans="7:21">
      <c r="G1046395" s="30"/>
      <c r="H1046395" s="29"/>
      <c r="J1046395" s="29"/>
      <c r="L1046395" s="30"/>
      <c r="P1046395" s="30"/>
      <c r="Q1046395" s="30"/>
      <c r="R1046395" s="30"/>
      <c r="S1046395" s="30"/>
      <c r="T1046395" s="30"/>
      <c r="U1046395" s="30"/>
    </row>
    <row r="1046396" s="25" customFormat="1" spans="7:21">
      <c r="G1046396" s="30"/>
      <c r="H1046396" s="29"/>
      <c r="J1046396" s="29"/>
      <c r="L1046396" s="30"/>
      <c r="P1046396" s="30"/>
      <c r="Q1046396" s="30"/>
      <c r="R1046396" s="30"/>
      <c r="S1046396" s="30"/>
      <c r="T1046396" s="30"/>
      <c r="U1046396" s="30"/>
    </row>
    <row r="1046397" s="25" customFormat="1" spans="7:21">
      <c r="G1046397" s="30"/>
      <c r="H1046397" s="29"/>
      <c r="J1046397" s="29"/>
      <c r="L1046397" s="30"/>
      <c r="P1046397" s="30"/>
      <c r="Q1046397" s="30"/>
      <c r="R1046397" s="30"/>
      <c r="S1046397" s="30"/>
      <c r="T1046397" s="30"/>
      <c r="U1046397" s="30"/>
    </row>
    <row r="1046398" s="25" customFormat="1" spans="7:21">
      <c r="G1046398" s="30"/>
      <c r="H1046398" s="29"/>
      <c r="J1046398" s="29"/>
      <c r="L1046398" s="30"/>
      <c r="P1046398" s="30"/>
      <c r="Q1046398" s="30"/>
      <c r="R1046398" s="30"/>
      <c r="S1046398" s="30"/>
      <c r="T1046398" s="30"/>
      <c r="U1046398" s="30"/>
    </row>
    <row r="1046399" s="25" customFormat="1" spans="7:21">
      <c r="G1046399" s="30"/>
      <c r="H1046399" s="29"/>
      <c r="J1046399" s="29"/>
      <c r="L1046399" s="30"/>
      <c r="P1046399" s="30"/>
      <c r="Q1046399" s="30"/>
      <c r="R1046399" s="30"/>
      <c r="S1046399" s="30"/>
      <c r="T1046399" s="30"/>
      <c r="U1046399" s="30"/>
    </row>
    <row r="1046400" s="25" customFormat="1" spans="7:21">
      <c r="G1046400" s="30"/>
      <c r="H1046400" s="29"/>
      <c r="J1046400" s="29"/>
      <c r="L1046400" s="30"/>
      <c r="P1046400" s="30"/>
      <c r="Q1046400" s="30"/>
      <c r="R1046400" s="30"/>
      <c r="S1046400" s="30"/>
      <c r="T1046400" s="30"/>
      <c r="U1046400" s="30"/>
    </row>
    <row r="1046401" s="25" customFormat="1" spans="7:21">
      <c r="G1046401" s="30"/>
      <c r="H1046401" s="29"/>
      <c r="J1046401" s="29"/>
      <c r="L1046401" s="30"/>
      <c r="P1046401" s="30"/>
      <c r="Q1046401" s="30"/>
      <c r="R1046401" s="30"/>
      <c r="S1046401" s="30"/>
      <c r="T1046401" s="30"/>
      <c r="U1046401" s="30"/>
    </row>
    <row r="1046402" s="25" customFormat="1" spans="7:21">
      <c r="G1046402" s="30"/>
      <c r="H1046402" s="29"/>
      <c r="J1046402" s="29"/>
      <c r="L1046402" s="30"/>
      <c r="P1046402" s="30"/>
      <c r="Q1046402" s="30"/>
      <c r="R1046402" s="30"/>
      <c r="S1046402" s="30"/>
      <c r="T1046402" s="30"/>
      <c r="U1046402" s="30"/>
    </row>
    <row r="1046403" s="25" customFormat="1" spans="7:21">
      <c r="G1046403" s="30"/>
      <c r="H1046403" s="29"/>
      <c r="J1046403" s="29"/>
      <c r="L1046403" s="30"/>
      <c r="P1046403" s="30"/>
      <c r="Q1046403" s="30"/>
      <c r="R1046403" s="30"/>
      <c r="S1046403" s="30"/>
      <c r="T1046403" s="30"/>
      <c r="U1046403" s="30"/>
    </row>
    <row r="1046404" s="25" customFormat="1" spans="7:21">
      <c r="G1046404" s="30"/>
      <c r="H1046404" s="29"/>
      <c r="J1046404" s="29"/>
      <c r="L1046404" s="30"/>
      <c r="P1046404" s="30"/>
      <c r="Q1046404" s="30"/>
      <c r="R1046404" s="30"/>
      <c r="S1046404" s="30"/>
      <c r="T1046404" s="30"/>
      <c r="U1046404" s="30"/>
    </row>
    <row r="1046405" s="25" customFormat="1" spans="7:21">
      <c r="G1046405" s="30"/>
      <c r="H1046405" s="29"/>
      <c r="J1046405" s="29"/>
      <c r="L1046405" s="30"/>
      <c r="P1046405" s="30"/>
      <c r="Q1046405" s="30"/>
      <c r="R1046405" s="30"/>
      <c r="S1046405" s="30"/>
      <c r="T1046405" s="30"/>
      <c r="U1046405" s="30"/>
    </row>
    <row r="1046406" s="25" customFormat="1" spans="7:21">
      <c r="G1046406" s="30"/>
      <c r="H1046406" s="29"/>
      <c r="J1046406" s="29"/>
      <c r="L1046406" s="30"/>
      <c r="P1046406" s="30"/>
      <c r="Q1046406" s="30"/>
      <c r="R1046406" s="30"/>
      <c r="S1046406" s="30"/>
      <c r="T1046406" s="30"/>
      <c r="U1046406" s="30"/>
    </row>
    <row r="1046407" s="25" customFormat="1" spans="7:21">
      <c r="G1046407" s="30"/>
      <c r="H1046407" s="29"/>
      <c r="J1046407" s="29"/>
      <c r="L1046407" s="30"/>
      <c r="P1046407" s="30"/>
      <c r="Q1046407" s="30"/>
      <c r="R1046407" s="30"/>
      <c r="S1046407" s="30"/>
      <c r="T1046407" s="30"/>
      <c r="U1046407" s="30"/>
    </row>
    <row r="1046408" s="25" customFormat="1" spans="7:21">
      <c r="G1046408" s="30"/>
      <c r="H1046408" s="29"/>
      <c r="J1046408" s="29"/>
      <c r="L1046408" s="30"/>
      <c r="P1046408" s="30"/>
      <c r="Q1046408" s="30"/>
      <c r="R1046408" s="30"/>
      <c r="S1046408" s="30"/>
      <c r="T1046408" s="30"/>
      <c r="U1046408" s="30"/>
    </row>
    <row r="1046409" s="25" customFormat="1" spans="7:21">
      <c r="G1046409" s="30"/>
      <c r="H1046409" s="29"/>
      <c r="J1046409" s="29"/>
      <c r="L1046409" s="30"/>
      <c r="P1046409" s="30"/>
      <c r="Q1046409" s="30"/>
      <c r="R1046409" s="30"/>
      <c r="S1046409" s="30"/>
      <c r="T1046409" s="30"/>
      <c r="U1046409" s="30"/>
    </row>
    <row r="1046410" s="25" customFormat="1" spans="7:21">
      <c r="G1046410" s="30"/>
      <c r="H1046410" s="29"/>
      <c r="J1046410" s="29"/>
      <c r="L1046410" s="30"/>
      <c r="P1046410" s="30"/>
      <c r="Q1046410" s="30"/>
      <c r="R1046410" s="30"/>
      <c r="S1046410" s="30"/>
      <c r="T1046410" s="30"/>
      <c r="U1046410" s="30"/>
    </row>
    <row r="1046411" s="25" customFormat="1" spans="7:21">
      <c r="G1046411" s="30"/>
      <c r="H1046411" s="29"/>
      <c r="J1046411" s="29"/>
      <c r="L1046411" s="30"/>
      <c r="P1046411" s="30"/>
      <c r="Q1046411" s="30"/>
      <c r="R1046411" s="30"/>
      <c r="S1046411" s="30"/>
      <c r="T1046411" s="30"/>
      <c r="U1046411" s="30"/>
    </row>
    <row r="1046412" s="25" customFormat="1" spans="7:21">
      <c r="G1046412" s="30"/>
      <c r="H1046412" s="29"/>
      <c r="J1046412" s="29"/>
      <c r="L1046412" s="30"/>
      <c r="P1046412" s="30"/>
      <c r="Q1046412" s="30"/>
      <c r="R1046412" s="30"/>
      <c r="S1046412" s="30"/>
      <c r="T1046412" s="30"/>
      <c r="U1046412" s="30"/>
    </row>
    <row r="1046413" s="25" customFormat="1" spans="7:21">
      <c r="G1046413" s="30"/>
      <c r="H1046413" s="29"/>
      <c r="J1046413" s="29"/>
      <c r="L1046413" s="30"/>
      <c r="P1046413" s="30"/>
      <c r="Q1046413" s="30"/>
      <c r="R1046413" s="30"/>
      <c r="S1046413" s="30"/>
      <c r="T1046413" s="30"/>
      <c r="U1046413" s="30"/>
    </row>
    <row r="1046414" s="25" customFormat="1" spans="7:21">
      <c r="G1046414" s="30"/>
      <c r="H1046414" s="29"/>
      <c r="J1046414" s="29"/>
      <c r="L1046414" s="30"/>
      <c r="P1046414" s="30"/>
      <c r="Q1046414" s="30"/>
      <c r="R1046414" s="30"/>
      <c r="S1046414" s="30"/>
      <c r="T1046414" s="30"/>
      <c r="U1046414" s="30"/>
    </row>
    <row r="1046415" s="25" customFormat="1" spans="7:21">
      <c r="G1046415" s="30"/>
      <c r="H1046415" s="29"/>
      <c r="J1046415" s="29"/>
      <c r="L1046415" s="30"/>
      <c r="P1046415" s="30"/>
      <c r="Q1046415" s="30"/>
      <c r="R1046415" s="30"/>
      <c r="S1046415" s="30"/>
      <c r="T1046415" s="30"/>
      <c r="U1046415" s="30"/>
    </row>
    <row r="1046416" s="25" customFormat="1" spans="7:21">
      <c r="G1046416" s="30"/>
      <c r="H1046416" s="29"/>
      <c r="J1046416" s="29"/>
      <c r="L1046416" s="30"/>
      <c r="P1046416" s="30"/>
      <c r="Q1046416" s="30"/>
      <c r="R1046416" s="30"/>
      <c r="S1046416" s="30"/>
      <c r="T1046416" s="30"/>
      <c r="U1046416" s="30"/>
    </row>
    <row r="1046417" s="25" customFormat="1" spans="7:21">
      <c r="G1046417" s="30"/>
      <c r="H1046417" s="29"/>
      <c r="J1046417" s="29"/>
      <c r="L1046417" s="30"/>
      <c r="P1046417" s="30"/>
      <c r="Q1046417" s="30"/>
      <c r="R1046417" s="30"/>
      <c r="S1046417" s="30"/>
      <c r="T1046417" s="30"/>
      <c r="U1046417" s="30"/>
    </row>
    <row r="1046418" s="25" customFormat="1" spans="7:21">
      <c r="G1046418" s="30"/>
      <c r="H1046418" s="29"/>
      <c r="J1046418" s="29"/>
      <c r="L1046418" s="30"/>
      <c r="P1046418" s="30"/>
      <c r="Q1046418" s="30"/>
      <c r="R1046418" s="30"/>
      <c r="S1046418" s="30"/>
      <c r="T1046418" s="30"/>
      <c r="U1046418" s="30"/>
    </row>
    <row r="1046419" s="25" customFormat="1" spans="7:21">
      <c r="G1046419" s="30"/>
      <c r="H1046419" s="29"/>
      <c r="J1046419" s="29"/>
      <c r="L1046419" s="30"/>
      <c r="P1046419" s="30"/>
      <c r="Q1046419" s="30"/>
      <c r="R1046419" s="30"/>
      <c r="S1046419" s="30"/>
      <c r="T1046419" s="30"/>
      <c r="U1046419" s="30"/>
    </row>
    <row r="1046420" s="25" customFormat="1" spans="7:21">
      <c r="G1046420" s="30"/>
      <c r="H1046420" s="29"/>
      <c r="J1046420" s="29"/>
      <c r="L1046420" s="30"/>
      <c r="P1046420" s="30"/>
      <c r="Q1046420" s="30"/>
      <c r="R1046420" s="30"/>
      <c r="S1046420" s="30"/>
      <c r="T1046420" s="30"/>
      <c r="U1046420" s="30"/>
    </row>
    <row r="1046421" s="25" customFormat="1" spans="7:21">
      <c r="G1046421" s="30"/>
      <c r="H1046421" s="29"/>
      <c r="J1046421" s="29"/>
      <c r="L1046421" s="30"/>
      <c r="P1046421" s="30"/>
      <c r="Q1046421" s="30"/>
      <c r="R1046421" s="30"/>
      <c r="S1046421" s="30"/>
      <c r="T1046421" s="30"/>
      <c r="U1046421" s="30"/>
    </row>
    <row r="1046422" s="25" customFormat="1" spans="7:21">
      <c r="G1046422" s="30"/>
      <c r="H1046422" s="29"/>
      <c r="J1046422" s="29"/>
      <c r="L1046422" s="30"/>
      <c r="P1046422" s="30"/>
      <c r="Q1046422" s="30"/>
      <c r="R1046422" s="30"/>
      <c r="S1046422" s="30"/>
      <c r="T1046422" s="30"/>
      <c r="U1046422" s="30"/>
    </row>
    <row r="1046423" s="25" customFormat="1" spans="7:21">
      <c r="G1046423" s="30"/>
      <c r="H1046423" s="29"/>
      <c r="J1046423" s="29"/>
      <c r="L1046423" s="30"/>
      <c r="P1046423" s="30"/>
      <c r="Q1046423" s="30"/>
      <c r="R1046423" s="30"/>
      <c r="S1046423" s="30"/>
      <c r="T1046423" s="30"/>
      <c r="U1046423" s="30"/>
    </row>
    <row r="1046424" s="25" customFormat="1" spans="7:21">
      <c r="G1046424" s="30"/>
      <c r="H1046424" s="29"/>
      <c r="J1046424" s="29"/>
      <c r="L1046424" s="30"/>
      <c r="P1046424" s="30"/>
      <c r="Q1046424" s="30"/>
      <c r="R1046424" s="30"/>
      <c r="S1046424" s="30"/>
      <c r="T1046424" s="30"/>
      <c r="U1046424" s="30"/>
    </row>
    <row r="1046425" s="25" customFormat="1" spans="7:21">
      <c r="G1046425" s="30"/>
      <c r="H1046425" s="29"/>
      <c r="J1046425" s="29"/>
      <c r="L1046425" s="30"/>
      <c r="P1046425" s="30"/>
      <c r="Q1046425" s="30"/>
      <c r="R1046425" s="30"/>
      <c r="S1046425" s="30"/>
      <c r="T1046425" s="30"/>
      <c r="U1046425" s="30"/>
    </row>
    <row r="1046426" s="25" customFormat="1" spans="7:21">
      <c r="G1046426" s="30"/>
      <c r="H1046426" s="29"/>
      <c r="J1046426" s="29"/>
      <c r="L1046426" s="30"/>
      <c r="P1046426" s="30"/>
      <c r="Q1046426" s="30"/>
      <c r="R1046426" s="30"/>
      <c r="S1046426" s="30"/>
      <c r="T1046426" s="30"/>
      <c r="U1046426" s="30"/>
    </row>
    <row r="1046427" s="25" customFormat="1" spans="7:21">
      <c r="G1046427" s="30"/>
      <c r="H1046427" s="29"/>
      <c r="J1046427" s="29"/>
      <c r="L1046427" s="30"/>
      <c r="P1046427" s="30"/>
      <c r="Q1046427" s="30"/>
      <c r="R1046427" s="30"/>
      <c r="S1046427" s="30"/>
      <c r="T1046427" s="30"/>
      <c r="U1046427" s="30"/>
    </row>
    <row r="1046428" s="25" customFormat="1" spans="7:21">
      <c r="G1046428" s="30"/>
      <c r="H1046428" s="29"/>
      <c r="J1046428" s="29"/>
      <c r="L1046428" s="30"/>
      <c r="P1046428" s="30"/>
      <c r="Q1046428" s="30"/>
      <c r="R1046428" s="30"/>
      <c r="S1046428" s="30"/>
      <c r="T1046428" s="30"/>
      <c r="U1046428" s="30"/>
    </row>
    <row r="1046429" s="25" customFormat="1" spans="7:21">
      <c r="G1046429" s="30"/>
      <c r="H1046429" s="29"/>
      <c r="J1046429" s="29"/>
      <c r="L1046429" s="30"/>
      <c r="P1046429" s="30"/>
      <c r="Q1046429" s="30"/>
      <c r="R1046429" s="30"/>
      <c r="S1046429" s="30"/>
      <c r="T1046429" s="30"/>
      <c r="U1046429" s="30"/>
    </row>
    <row r="1046430" s="25" customFormat="1" spans="7:21">
      <c r="G1046430" s="30"/>
      <c r="H1046430" s="29"/>
      <c r="J1046430" s="29"/>
      <c r="L1046430" s="30"/>
      <c r="P1046430" s="30"/>
      <c r="Q1046430" s="30"/>
      <c r="R1046430" s="30"/>
      <c r="S1046430" s="30"/>
      <c r="T1046430" s="30"/>
      <c r="U1046430" s="30"/>
    </row>
    <row r="1046431" s="25" customFormat="1" spans="7:21">
      <c r="G1046431" s="30"/>
      <c r="H1046431" s="29"/>
      <c r="J1046431" s="29"/>
      <c r="L1046431" s="30"/>
      <c r="P1046431" s="30"/>
      <c r="Q1046431" s="30"/>
      <c r="R1046431" s="30"/>
      <c r="S1046431" s="30"/>
      <c r="T1046431" s="30"/>
      <c r="U1046431" s="30"/>
    </row>
    <row r="1046432" s="25" customFormat="1" spans="7:21">
      <c r="G1046432" s="30"/>
      <c r="H1046432" s="29"/>
      <c r="J1046432" s="29"/>
      <c r="L1046432" s="30"/>
      <c r="P1046432" s="30"/>
      <c r="Q1046432" s="30"/>
      <c r="R1046432" s="30"/>
      <c r="S1046432" s="30"/>
      <c r="T1046432" s="30"/>
      <c r="U1046432" s="30"/>
    </row>
    <row r="1046433" s="25" customFormat="1" spans="7:21">
      <c r="G1046433" s="30"/>
      <c r="H1046433" s="29"/>
      <c r="J1046433" s="29"/>
      <c r="L1046433" s="30"/>
      <c r="P1046433" s="30"/>
      <c r="Q1046433" s="30"/>
      <c r="R1046433" s="30"/>
      <c r="S1046433" s="30"/>
      <c r="T1046433" s="30"/>
      <c r="U1046433" s="30"/>
    </row>
    <row r="1046434" s="25" customFormat="1" spans="7:21">
      <c r="G1046434" s="30"/>
      <c r="H1046434" s="29"/>
      <c r="J1046434" s="29"/>
      <c r="L1046434" s="30"/>
      <c r="P1046434" s="30"/>
      <c r="Q1046434" s="30"/>
      <c r="R1046434" s="30"/>
      <c r="S1046434" s="30"/>
      <c r="T1046434" s="30"/>
      <c r="U1046434" s="30"/>
    </row>
    <row r="1046435" s="25" customFormat="1" spans="7:21">
      <c r="G1046435" s="30"/>
      <c r="H1046435" s="29"/>
      <c r="J1046435" s="29"/>
      <c r="L1046435" s="30"/>
      <c r="P1046435" s="30"/>
      <c r="Q1046435" s="30"/>
      <c r="R1046435" s="30"/>
      <c r="S1046435" s="30"/>
      <c r="T1046435" s="30"/>
      <c r="U1046435" s="30"/>
    </row>
    <row r="1046436" s="25" customFormat="1" spans="7:21">
      <c r="G1046436" s="30"/>
      <c r="H1046436" s="29"/>
      <c r="J1046436" s="29"/>
      <c r="L1046436" s="30"/>
      <c r="P1046436" s="30"/>
      <c r="Q1046436" s="30"/>
      <c r="R1046436" s="30"/>
      <c r="S1046436" s="30"/>
      <c r="T1046436" s="30"/>
      <c r="U1046436" s="30"/>
    </row>
    <row r="1046437" s="25" customFormat="1" spans="7:21">
      <c r="G1046437" s="30"/>
      <c r="H1046437" s="29"/>
      <c r="J1046437" s="29"/>
      <c r="L1046437" s="30"/>
      <c r="P1046437" s="30"/>
      <c r="Q1046437" s="30"/>
      <c r="R1046437" s="30"/>
      <c r="S1046437" s="30"/>
      <c r="T1046437" s="30"/>
      <c r="U1046437" s="30"/>
    </row>
    <row r="1046438" s="25" customFormat="1" spans="7:21">
      <c r="G1046438" s="30"/>
      <c r="H1046438" s="29"/>
      <c r="J1046438" s="29"/>
      <c r="L1046438" s="30"/>
      <c r="P1046438" s="30"/>
      <c r="Q1046438" s="30"/>
      <c r="R1046438" s="30"/>
      <c r="S1046438" s="30"/>
      <c r="T1046438" s="30"/>
      <c r="U1046438" s="30"/>
    </row>
    <row r="1046439" s="25" customFormat="1" spans="7:21">
      <c r="G1046439" s="30"/>
      <c r="H1046439" s="29"/>
      <c r="J1046439" s="29"/>
      <c r="L1046439" s="30"/>
      <c r="P1046439" s="30"/>
      <c r="Q1046439" s="30"/>
      <c r="R1046439" s="30"/>
      <c r="S1046439" s="30"/>
      <c r="T1046439" s="30"/>
      <c r="U1046439" s="30"/>
    </row>
    <row r="1046440" s="25" customFormat="1" spans="7:21">
      <c r="G1046440" s="30"/>
      <c r="H1046440" s="29"/>
      <c r="J1046440" s="29"/>
      <c r="L1046440" s="30"/>
      <c r="P1046440" s="30"/>
      <c r="Q1046440" s="30"/>
      <c r="R1046440" s="30"/>
      <c r="S1046440" s="30"/>
      <c r="T1046440" s="30"/>
      <c r="U1046440" s="30"/>
    </row>
    <row r="1046441" s="25" customFormat="1" spans="7:21">
      <c r="G1046441" s="30"/>
      <c r="H1046441" s="29"/>
      <c r="J1046441" s="29"/>
      <c r="L1046441" s="30"/>
      <c r="P1046441" s="30"/>
      <c r="Q1046441" s="30"/>
      <c r="R1046441" s="30"/>
      <c r="S1046441" s="30"/>
      <c r="T1046441" s="30"/>
      <c r="U1046441" s="30"/>
    </row>
    <row r="1046442" s="25" customFormat="1" spans="7:21">
      <c r="G1046442" s="30"/>
      <c r="H1046442" s="29"/>
      <c r="J1046442" s="29"/>
      <c r="L1046442" s="30"/>
      <c r="P1046442" s="30"/>
      <c r="Q1046442" s="30"/>
      <c r="R1046442" s="30"/>
      <c r="S1046442" s="30"/>
      <c r="T1046442" s="30"/>
      <c r="U1046442" s="30"/>
    </row>
    <row r="1046443" s="25" customFormat="1" spans="7:21">
      <c r="G1046443" s="30"/>
      <c r="H1046443" s="29"/>
      <c r="J1046443" s="29"/>
      <c r="L1046443" s="30"/>
      <c r="P1046443" s="30"/>
      <c r="Q1046443" s="30"/>
      <c r="R1046443" s="30"/>
      <c r="S1046443" s="30"/>
      <c r="T1046443" s="30"/>
      <c r="U1046443" s="30"/>
    </row>
    <row r="1046444" s="25" customFormat="1" spans="7:21">
      <c r="G1046444" s="30"/>
      <c r="H1046444" s="29"/>
      <c r="J1046444" s="29"/>
      <c r="L1046444" s="30"/>
      <c r="P1046444" s="30"/>
      <c r="Q1046444" s="30"/>
      <c r="R1046444" s="30"/>
      <c r="S1046444" s="30"/>
      <c r="T1046444" s="30"/>
      <c r="U1046444" s="30"/>
    </row>
    <row r="1046445" s="25" customFormat="1" spans="7:21">
      <c r="G1046445" s="30"/>
      <c r="H1046445" s="29"/>
      <c r="J1046445" s="29"/>
      <c r="L1046445" s="30"/>
      <c r="P1046445" s="30"/>
      <c r="Q1046445" s="30"/>
      <c r="R1046445" s="30"/>
      <c r="S1046445" s="30"/>
      <c r="T1046445" s="30"/>
      <c r="U1046445" s="30"/>
    </row>
    <row r="1046446" s="25" customFormat="1" spans="7:21">
      <c r="G1046446" s="30"/>
      <c r="H1046446" s="29"/>
      <c r="J1046446" s="29"/>
      <c r="L1046446" s="30"/>
      <c r="P1046446" s="30"/>
      <c r="Q1046446" s="30"/>
      <c r="R1046446" s="30"/>
      <c r="S1046446" s="30"/>
      <c r="T1046446" s="30"/>
      <c r="U1046446" s="30"/>
    </row>
    <row r="1046447" s="25" customFormat="1" spans="7:21">
      <c r="G1046447" s="30"/>
      <c r="H1046447" s="29"/>
      <c r="J1046447" s="29"/>
      <c r="L1046447" s="30"/>
      <c r="P1046447" s="30"/>
      <c r="Q1046447" s="30"/>
      <c r="R1046447" s="30"/>
      <c r="S1046447" s="30"/>
      <c r="T1046447" s="30"/>
      <c r="U1046447" s="30"/>
    </row>
    <row r="1046448" s="25" customFormat="1" spans="7:21">
      <c r="G1046448" s="30"/>
      <c r="H1046448" s="29"/>
      <c r="J1046448" s="29"/>
      <c r="L1046448" s="30"/>
      <c r="P1046448" s="30"/>
      <c r="Q1046448" s="30"/>
      <c r="R1046448" s="30"/>
      <c r="S1046448" s="30"/>
      <c r="T1046448" s="30"/>
      <c r="U1046448" s="30"/>
    </row>
    <row r="1046449" s="25" customFormat="1" spans="7:21">
      <c r="G1046449" s="30"/>
      <c r="H1046449" s="29"/>
      <c r="J1046449" s="29"/>
      <c r="L1046449" s="30"/>
      <c r="P1046449" s="30"/>
      <c r="Q1046449" s="30"/>
      <c r="R1046449" s="30"/>
      <c r="S1046449" s="30"/>
      <c r="T1046449" s="30"/>
      <c r="U1046449" s="30"/>
    </row>
    <row r="1046450" s="25" customFormat="1" spans="7:21">
      <c r="G1046450" s="30"/>
      <c r="H1046450" s="29"/>
      <c r="J1046450" s="29"/>
      <c r="L1046450" s="30"/>
      <c r="P1046450" s="30"/>
      <c r="Q1046450" s="30"/>
      <c r="R1046450" s="30"/>
      <c r="S1046450" s="30"/>
      <c r="T1046450" s="30"/>
      <c r="U1046450" s="30"/>
    </row>
    <row r="1046451" s="25" customFormat="1" spans="7:21">
      <c r="G1046451" s="30"/>
      <c r="H1046451" s="29"/>
      <c r="J1046451" s="29"/>
      <c r="L1046451" s="30"/>
      <c r="P1046451" s="30"/>
      <c r="Q1046451" s="30"/>
      <c r="R1046451" s="30"/>
      <c r="S1046451" s="30"/>
      <c r="T1046451" s="30"/>
      <c r="U1046451" s="30"/>
    </row>
    <row r="1046452" s="25" customFormat="1" spans="7:21">
      <c r="G1046452" s="30"/>
      <c r="H1046452" s="29"/>
      <c r="J1046452" s="29"/>
      <c r="L1046452" s="30"/>
      <c r="P1046452" s="30"/>
      <c r="Q1046452" s="30"/>
      <c r="R1046452" s="30"/>
      <c r="S1046452" s="30"/>
      <c r="T1046452" s="30"/>
      <c r="U1046452" s="30"/>
    </row>
    <row r="1046453" s="25" customFormat="1" spans="7:21">
      <c r="G1046453" s="30"/>
      <c r="H1046453" s="29"/>
      <c r="J1046453" s="29"/>
      <c r="L1046453" s="30"/>
      <c r="P1046453" s="30"/>
      <c r="Q1046453" s="30"/>
      <c r="R1046453" s="30"/>
      <c r="S1046453" s="30"/>
      <c r="T1046453" s="30"/>
      <c r="U1046453" s="30"/>
    </row>
    <row r="1046454" s="25" customFormat="1" spans="7:21">
      <c r="G1046454" s="30"/>
      <c r="H1046454" s="29"/>
      <c r="J1046454" s="29"/>
      <c r="L1046454" s="30"/>
      <c r="P1046454" s="30"/>
      <c r="Q1046454" s="30"/>
      <c r="R1046454" s="30"/>
      <c r="S1046454" s="30"/>
      <c r="T1046454" s="30"/>
      <c r="U1046454" s="30"/>
    </row>
    <row r="1046455" s="25" customFormat="1" spans="7:21">
      <c r="G1046455" s="30"/>
      <c r="H1046455" s="29"/>
      <c r="J1046455" s="29"/>
      <c r="L1046455" s="30"/>
      <c r="P1046455" s="30"/>
      <c r="Q1046455" s="30"/>
      <c r="R1046455" s="30"/>
      <c r="S1046455" s="30"/>
      <c r="T1046455" s="30"/>
      <c r="U1046455" s="30"/>
    </row>
    <row r="1046456" s="25" customFormat="1" spans="7:21">
      <c r="G1046456" s="30"/>
      <c r="H1046456" s="29"/>
      <c r="J1046456" s="29"/>
      <c r="L1046456" s="30"/>
      <c r="P1046456" s="30"/>
      <c r="Q1046456" s="30"/>
      <c r="R1046456" s="30"/>
      <c r="S1046456" s="30"/>
      <c r="T1046456" s="30"/>
      <c r="U1046456" s="30"/>
    </row>
    <row r="1046457" s="25" customFormat="1" spans="7:21">
      <c r="G1046457" s="30"/>
      <c r="H1046457" s="29"/>
      <c r="J1046457" s="29"/>
      <c r="L1046457" s="30"/>
      <c r="P1046457" s="30"/>
      <c r="Q1046457" s="30"/>
      <c r="R1046457" s="30"/>
      <c r="S1046457" s="30"/>
      <c r="T1046457" s="30"/>
      <c r="U1046457" s="30"/>
    </row>
    <row r="1046458" s="25" customFormat="1" spans="7:21">
      <c r="G1046458" s="30"/>
      <c r="H1046458" s="29"/>
      <c r="J1046458" s="29"/>
      <c r="L1046458" s="30"/>
      <c r="P1046458" s="30"/>
      <c r="Q1046458" s="30"/>
      <c r="R1046458" s="30"/>
      <c r="S1046458" s="30"/>
      <c r="T1046458" s="30"/>
      <c r="U1046458" s="30"/>
    </row>
    <row r="1046459" s="25" customFormat="1" spans="7:21">
      <c r="G1046459" s="30"/>
      <c r="H1046459" s="29"/>
      <c r="J1046459" s="29"/>
      <c r="L1046459" s="30"/>
      <c r="P1046459" s="30"/>
      <c r="Q1046459" s="30"/>
      <c r="R1046459" s="30"/>
      <c r="S1046459" s="30"/>
      <c r="T1046459" s="30"/>
      <c r="U1046459" s="30"/>
    </row>
    <row r="1046460" s="25" customFormat="1" spans="7:21">
      <c r="G1046460" s="30"/>
      <c r="H1046460" s="29"/>
      <c r="J1046460" s="29"/>
      <c r="L1046460" s="30"/>
      <c r="P1046460" s="30"/>
      <c r="Q1046460" s="30"/>
      <c r="R1046460" s="30"/>
      <c r="S1046460" s="30"/>
      <c r="T1046460" s="30"/>
      <c r="U1046460" s="30"/>
    </row>
    <row r="1046461" s="25" customFormat="1" spans="7:21">
      <c r="G1046461" s="30"/>
      <c r="H1046461" s="29"/>
      <c r="J1046461" s="29"/>
      <c r="L1046461" s="30"/>
      <c r="P1046461" s="30"/>
      <c r="Q1046461" s="30"/>
      <c r="R1046461" s="30"/>
      <c r="S1046461" s="30"/>
      <c r="T1046461" s="30"/>
      <c r="U1046461" s="30"/>
    </row>
    <row r="1046462" s="25" customFormat="1" spans="7:21">
      <c r="G1046462" s="30"/>
      <c r="H1046462" s="29"/>
      <c r="J1046462" s="29"/>
      <c r="L1046462" s="30"/>
      <c r="P1046462" s="30"/>
      <c r="Q1046462" s="30"/>
      <c r="R1046462" s="30"/>
      <c r="S1046462" s="30"/>
      <c r="T1046462" s="30"/>
      <c r="U1046462" s="30"/>
    </row>
    <row r="1046463" s="25" customFormat="1" spans="7:21">
      <c r="G1046463" s="30"/>
      <c r="H1046463" s="29"/>
      <c r="J1046463" s="29"/>
      <c r="L1046463" s="30"/>
      <c r="P1046463" s="30"/>
      <c r="Q1046463" s="30"/>
      <c r="R1046463" s="30"/>
      <c r="S1046463" s="30"/>
      <c r="T1046463" s="30"/>
      <c r="U1046463" s="30"/>
    </row>
    <row r="1046464" s="25" customFormat="1" spans="7:21">
      <c r="G1046464" s="30"/>
      <c r="H1046464" s="29"/>
      <c r="J1046464" s="29"/>
      <c r="L1046464" s="30"/>
      <c r="P1046464" s="30"/>
      <c r="Q1046464" s="30"/>
      <c r="R1046464" s="30"/>
      <c r="S1046464" s="30"/>
      <c r="T1046464" s="30"/>
      <c r="U1046464" s="30"/>
    </row>
    <row r="1046465" s="25" customFormat="1" spans="7:21">
      <c r="G1046465" s="30"/>
      <c r="H1046465" s="29"/>
      <c r="J1046465" s="29"/>
      <c r="L1046465" s="30"/>
      <c r="P1046465" s="30"/>
      <c r="Q1046465" s="30"/>
      <c r="R1046465" s="30"/>
      <c r="S1046465" s="30"/>
      <c r="T1046465" s="30"/>
      <c r="U1046465" s="30"/>
    </row>
    <row r="1046466" s="25" customFormat="1" spans="7:21">
      <c r="G1046466" s="30"/>
      <c r="H1046466" s="29"/>
      <c r="J1046466" s="29"/>
      <c r="L1046466" s="30"/>
      <c r="P1046466" s="30"/>
      <c r="Q1046466" s="30"/>
      <c r="R1046466" s="30"/>
      <c r="S1046466" s="30"/>
      <c r="T1046466" s="30"/>
      <c r="U1046466" s="30"/>
    </row>
    <row r="1046467" s="25" customFormat="1" spans="7:21">
      <c r="G1046467" s="30"/>
      <c r="H1046467" s="29"/>
      <c r="J1046467" s="29"/>
      <c r="L1046467" s="30"/>
      <c r="P1046467" s="30"/>
      <c r="Q1046467" s="30"/>
      <c r="R1046467" s="30"/>
      <c r="S1046467" s="30"/>
      <c r="T1046467" s="30"/>
      <c r="U1046467" s="30"/>
    </row>
    <row r="1046468" s="25" customFormat="1" spans="7:21">
      <c r="G1046468" s="30"/>
      <c r="H1046468" s="29"/>
      <c r="J1046468" s="29"/>
      <c r="L1046468" s="30"/>
      <c r="P1046468" s="30"/>
      <c r="Q1046468" s="30"/>
      <c r="R1046468" s="30"/>
      <c r="S1046468" s="30"/>
      <c r="T1046468" s="30"/>
      <c r="U1046468" s="30"/>
    </row>
    <row r="1046469" s="25" customFormat="1" spans="7:21">
      <c r="G1046469" s="30"/>
      <c r="H1046469" s="29"/>
      <c r="J1046469" s="29"/>
      <c r="L1046469" s="30"/>
      <c r="P1046469" s="30"/>
      <c r="Q1046469" s="30"/>
      <c r="R1046469" s="30"/>
      <c r="S1046469" s="30"/>
      <c r="T1046469" s="30"/>
      <c r="U1046469" s="30"/>
    </row>
    <row r="1046470" s="25" customFormat="1" spans="7:21">
      <c r="G1046470" s="30"/>
      <c r="H1046470" s="29"/>
      <c r="J1046470" s="29"/>
      <c r="L1046470" s="30"/>
      <c r="P1046470" s="30"/>
      <c r="Q1046470" s="30"/>
      <c r="R1046470" s="30"/>
      <c r="S1046470" s="30"/>
      <c r="T1046470" s="30"/>
      <c r="U1046470" s="30"/>
    </row>
    <row r="1046471" s="25" customFormat="1" spans="7:21">
      <c r="G1046471" s="30"/>
      <c r="H1046471" s="29"/>
      <c r="J1046471" s="29"/>
      <c r="L1046471" s="30"/>
      <c r="P1046471" s="30"/>
      <c r="Q1046471" s="30"/>
      <c r="R1046471" s="30"/>
      <c r="S1046471" s="30"/>
      <c r="T1046471" s="30"/>
      <c r="U1046471" s="30"/>
    </row>
    <row r="1046472" s="25" customFormat="1" spans="7:21">
      <c r="G1046472" s="30"/>
      <c r="H1046472" s="29"/>
      <c r="J1046472" s="29"/>
      <c r="L1046472" s="30"/>
      <c r="P1046472" s="30"/>
      <c r="Q1046472" s="30"/>
      <c r="R1046472" s="30"/>
      <c r="S1046472" s="30"/>
      <c r="T1046472" s="30"/>
      <c r="U1046472" s="30"/>
    </row>
    <row r="1046473" s="25" customFormat="1" spans="7:21">
      <c r="G1046473" s="30"/>
      <c r="H1046473" s="29"/>
      <c r="J1046473" s="29"/>
      <c r="L1046473" s="30"/>
      <c r="P1046473" s="30"/>
      <c r="Q1046473" s="30"/>
      <c r="R1046473" s="30"/>
      <c r="S1046473" s="30"/>
      <c r="T1046473" s="30"/>
      <c r="U1046473" s="30"/>
    </row>
    <row r="1046474" s="25" customFormat="1" spans="7:21">
      <c r="G1046474" s="30"/>
      <c r="H1046474" s="29"/>
      <c r="J1046474" s="29"/>
      <c r="L1046474" s="30"/>
      <c r="P1046474" s="30"/>
      <c r="Q1046474" s="30"/>
      <c r="R1046474" s="30"/>
      <c r="S1046474" s="30"/>
      <c r="T1046474" s="30"/>
      <c r="U1046474" s="30"/>
    </row>
    <row r="1046475" s="25" customFormat="1" spans="7:21">
      <c r="G1046475" s="30"/>
      <c r="H1046475" s="29"/>
      <c r="J1046475" s="29"/>
      <c r="L1046475" s="30"/>
      <c r="P1046475" s="30"/>
      <c r="Q1046475" s="30"/>
      <c r="R1046475" s="30"/>
      <c r="S1046475" s="30"/>
      <c r="T1046475" s="30"/>
      <c r="U1046475" s="30"/>
    </row>
    <row r="1046476" s="25" customFormat="1" spans="7:21">
      <c r="G1046476" s="30"/>
      <c r="H1046476" s="29"/>
      <c r="J1046476" s="29"/>
      <c r="L1046476" s="30"/>
      <c r="P1046476" s="30"/>
      <c r="Q1046476" s="30"/>
      <c r="R1046476" s="30"/>
      <c r="S1046476" s="30"/>
      <c r="T1046476" s="30"/>
      <c r="U1046476" s="30"/>
    </row>
    <row r="1046477" s="25" customFormat="1" spans="7:21">
      <c r="G1046477" s="30"/>
      <c r="H1046477" s="29"/>
      <c r="J1046477" s="29"/>
      <c r="L1046477" s="30"/>
      <c r="P1046477" s="30"/>
      <c r="Q1046477" s="30"/>
      <c r="R1046477" s="30"/>
      <c r="S1046477" s="30"/>
      <c r="T1046477" s="30"/>
      <c r="U1046477" s="30"/>
    </row>
    <row r="1046478" s="25" customFormat="1" spans="7:21">
      <c r="G1046478" s="30"/>
      <c r="H1046478" s="29"/>
      <c r="J1046478" s="29"/>
      <c r="L1046478" s="30"/>
      <c r="P1046478" s="30"/>
      <c r="Q1046478" s="30"/>
      <c r="R1046478" s="30"/>
      <c r="S1046478" s="30"/>
      <c r="T1046478" s="30"/>
      <c r="U1046478" s="30"/>
    </row>
    <row r="1046479" s="25" customFormat="1" spans="7:21">
      <c r="G1046479" s="30"/>
      <c r="H1046479" s="29"/>
      <c r="J1046479" s="29"/>
      <c r="L1046479" s="30"/>
      <c r="P1046479" s="30"/>
      <c r="Q1046479" s="30"/>
      <c r="R1046479" s="30"/>
      <c r="S1046479" s="30"/>
      <c r="T1046479" s="30"/>
      <c r="U1046479" s="30"/>
    </row>
    <row r="1046480" s="25" customFormat="1" spans="7:21">
      <c r="G1046480" s="30"/>
      <c r="H1046480" s="29"/>
      <c r="J1046480" s="29"/>
      <c r="L1046480" s="30"/>
      <c r="P1046480" s="30"/>
      <c r="Q1046480" s="30"/>
      <c r="R1046480" s="30"/>
      <c r="S1046480" s="30"/>
      <c r="T1046480" s="30"/>
      <c r="U1046480" s="30"/>
    </row>
    <row r="1046481" s="25" customFormat="1" spans="7:21">
      <c r="G1046481" s="30"/>
      <c r="H1046481" s="29"/>
      <c r="J1046481" s="29"/>
      <c r="L1046481" s="30"/>
      <c r="P1046481" s="30"/>
      <c r="Q1046481" s="30"/>
      <c r="R1046481" s="30"/>
      <c r="S1046481" s="30"/>
      <c r="T1046481" s="30"/>
      <c r="U1046481" s="30"/>
    </row>
    <row r="1046482" s="25" customFormat="1" spans="7:21">
      <c r="G1046482" s="30"/>
      <c r="H1046482" s="29"/>
      <c r="J1046482" s="29"/>
      <c r="L1046482" s="30"/>
      <c r="P1046482" s="30"/>
      <c r="Q1046482" s="30"/>
      <c r="R1046482" s="30"/>
      <c r="S1046482" s="30"/>
      <c r="T1046482" s="30"/>
      <c r="U1046482" s="30"/>
    </row>
    <row r="1046483" s="25" customFormat="1" spans="7:21">
      <c r="G1046483" s="30"/>
      <c r="H1046483" s="29"/>
      <c r="J1046483" s="29"/>
      <c r="L1046483" s="30"/>
      <c r="P1046483" s="30"/>
      <c r="Q1046483" s="30"/>
      <c r="R1046483" s="30"/>
      <c r="S1046483" s="30"/>
      <c r="T1046483" s="30"/>
      <c r="U1046483" s="30"/>
    </row>
    <row r="1046484" s="25" customFormat="1" spans="7:21">
      <c r="G1046484" s="30"/>
      <c r="H1046484" s="29"/>
      <c r="J1046484" s="29"/>
      <c r="L1046484" s="30"/>
      <c r="P1046484" s="30"/>
      <c r="Q1046484" s="30"/>
      <c r="R1046484" s="30"/>
      <c r="S1046484" s="30"/>
      <c r="T1046484" s="30"/>
      <c r="U1046484" s="30"/>
    </row>
    <row r="1046485" s="25" customFormat="1" spans="7:21">
      <c r="G1046485" s="30"/>
      <c r="H1046485" s="29"/>
      <c r="J1046485" s="29"/>
      <c r="L1046485" s="30"/>
      <c r="P1046485" s="30"/>
      <c r="Q1046485" s="30"/>
      <c r="R1046485" s="30"/>
      <c r="S1046485" s="30"/>
      <c r="T1046485" s="30"/>
      <c r="U1046485" s="30"/>
    </row>
    <row r="1046486" s="25" customFormat="1" spans="7:21">
      <c r="G1046486" s="30"/>
      <c r="H1046486" s="29"/>
      <c r="J1046486" s="29"/>
      <c r="L1046486" s="30"/>
      <c r="P1046486" s="30"/>
      <c r="Q1046486" s="30"/>
      <c r="R1046486" s="30"/>
      <c r="S1046486" s="30"/>
      <c r="T1046486" s="30"/>
      <c r="U1046486" s="30"/>
    </row>
    <row r="1046487" s="25" customFormat="1" spans="7:21">
      <c r="G1046487" s="30"/>
      <c r="H1046487" s="29"/>
      <c r="J1046487" s="29"/>
      <c r="L1046487" s="30"/>
      <c r="P1046487" s="30"/>
      <c r="Q1046487" s="30"/>
      <c r="R1046487" s="30"/>
      <c r="S1046487" s="30"/>
      <c r="T1046487" s="30"/>
      <c r="U1046487" s="30"/>
    </row>
    <row r="1046488" s="25" customFormat="1" spans="7:21">
      <c r="G1046488" s="30"/>
      <c r="H1046488" s="29"/>
      <c r="J1046488" s="29"/>
      <c r="L1046488" s="30"/>
      <c r="P1046488" s="30"/>
      <c r="Q1046488" s="30"/>
      <c r="R1046488" s="30"/>
      <c r="S1046488" s="30"/>
      <c r="T1046488" s="30"/>
      <c r="U1046488" s="30"/>
    </row>
    <row r="1046489" s="25" customFormat="1" spans="7:21">
      <c r="G1046489" s="30"/>
      <c r="H1046489" s="29"/>
      <c r="J1046489" s="29"/>
      <c r="L1046489" s="30"/>
      <c r="P1046489" s="30"/>
      <c r="Q1046489" s="30"/>
      <c r="R1046489" s="30"/>
      <c r="S1046489" s="30"/>
      <c r="T1046489" s="30"/>
      <c r="U1046489" s="30"/>
    </row>
    <row r="1046490" s="25" customFormat="1" spans="7:21">
      <c r="G1046490" s="30"/>
      <c r="H1046490" s="29"/>
      <c r="J1046490" s="29"/>
      <c r="L1046490" s="30"/>
      <c r="P1046490" s="30"/>
      <c r="Q1046490" s="30"/>
      <c r="R1046490" s="30"/>
      <c r="S1046490" s="30"/>
      <c r="T1046490" s="30"/>
      <c r="U1046490" s="30"/>
    </row>
    <row r="1046491" s="25" customFormat="1" spans="7:21">
      <c r="G1046491" s="30"/>
      <c r="H1046491" s="29"/>
      <c r="J1046491" s="29"/>
      <c r="L1046491" s="30"/>
      <c r="P1046491" s="30"/>
      <c r="Q1046491" s="30"/>
      <c r="R1046491" s="30"/>
      <c r="S1046491" s="30"/>
      <c r="T1046491" s="30"/>
      <c r="U1046491" s="30"/>
    </row>
    <row r="1046492" s="25" customFormat="1" spans="7:21">
      <c r="G1046492" s="30"/>
      <c r="H1046492" s="29"/>
      <c r="J1046492" s="29"/>
      <c r="L1046492" s="30"/>
      <c r="P1046492" s="30"/>
      <c r="Q1046492" s="30"/>
      <c r="R1046492" s="30"/>
      <c r="S1046492" s="30"/>
      <c r="T1046492" s="30"/>
      <c r="U1046492" s="30"/>
    </row>
    <row r="1046493" s="25" customFormat="1" spans="7:21">
      <c r="G1046493" s="30"/>
      <c r="H1046493" s="29"/>
      <c r="J1046493" s="29"/>
      <c r="L1046493" s="30"/>
      <c r="P1046493" s="30"/>
      <c r="Q1046493" s="30"/>
      <c r="R1046493" s="30"/>
      <c r="S1046493" s="30"/>
      <c r="T1046493" s="30"/>
      <c r="U1046493" s="30"/>
    </row>
    <row r="1046494" s="25" customFormat="1" spans="7:21">
      <c r="G1046494" s="30"/>
      <c r="H1046494" s="29"/>
      <c r="J1046494" s="29"/>
      <c r="L1046494" s="30"/>
      <c r="P1046494" s="30"/>
      <c r="Q1046494" s="30"/>
      <c r="R1046494" s="30"/>
      <c r="S1046494" s="30"/>
      <c r="T1046494" s="30"/>
      <c r="U1046494" s="30"/>
    </row>
    <row r="1046495" s="25" customFormat="1" spans="7:21">
      <c r="G1046495" s="30"/>
      <c r="H1046495" s="29"/>
      <c r="J1046495" s="29"/>
      <c r="L1046495" s="30"/>
      <c r="P1046495" s="30"/>
      <c r="Q1046495" s="30"/>
      <c r="R1046495" s="30"/>
      <c r="S1046495" s="30"/>
      <c r="T1046495" s="30"/>
      <c r="U1046495" s="30"/>
    </row>
    <row r="1046496" s="25" customFormat="1" spans="7:21">
      <c r="G1046496" s="30"/>
      <c r="H1046496" s="29"/>
      <c r="J1046496" s="29"/>
      <c r="L1046496" s="30"/>
      <c r="P1046496" s="30"/>
      <c r="Q1046496" s="30"/>
      <c r="R1046496" s="30"/>
      <c r="S1046496" s="30"/>
      <c r="T1046496" s="30"/>
      <c r="U1046496" s="30"/>
    </row>
    <row r="1046497" s="25" customFormat="1" spans="7:21">
      <c r="G1046497" s="30"/>
      <c r="H1046497" s="29"/>
      <c r="J1046497" s="29"/>
      <c r="L1046497" s="30"/>
      <c r="P1046497" s="30"/>
      <c r="Q1046497" s="30"/>
      <c r="R1046497" s="30"/>
      <c r="S1046497" s="30"/>
      <c r="T1046497" s="30"/>
      <c r="U1046497" s="30"/>
    </row>
    <row r="1046498" s="25" customFormat="1" spans="7:21">
      <c r="G1046498" s="30"/>
      <c r="H1046498" s="29"/>
      <c r="J1046498" s="29"/>
      <c r="L1046498" s="30"/>
      <c r="P1046498" s="30"/>
      <c r="Q1046498" s="30"/>
      <c r="R1046498" s="30"/>
      <c r="S1046498" s="30"/>
      <c r="T1046498" s="30"/>
      <c r="U1046498" s="30"/>
    </row>
    <row r="1046499" s="25" customFormat="1" spans="7:21">
      <c r="G1046499" s="30"/>
      <c r="H1046499" s="29"/>
      <c r="J1046499" s="29"/>
      <c r="L1046499" s="30"/>
      <c r="P1046499" s="30"/>
      <c r="Q1046499" s="30"/>
      <c r="R1046499" s="30"/>
      <c r="S1046499" s="30"/>
      <c r="T1046499" s="30"/>
      <c r="U1046499" s="30"/>
    </row>
    <row r="1046500" s="25" customFormat="1" spans="7:21">
      <c r="G1046500" s="30"/>
      <c r="H1046500" s="29"/>
      <c r="J1046500" s="29"/>
      <c r="L1046500" s="30"/>
      <c r="P1046500" s="30"/>
      <c r="Q1046500" s="30"/>
      <c r="R1046500" s="30"/>
      <c r="S1046500" s="30"/>
      <c r="T1046500" s="30"/>
      <c r="U1046500" s="30"/>
    </row>
    <row r="1046501" s="25" customFormat="1" spans="7:21">
      <c r="G1046501" s="30"/>
      <c r="H1046501" s="29"/>
      <c r="J1046501" s="29"/>
      <c r="L1046501" s="30"/>
      <c r="P1046501" s="30"/>
      <c r="Q1046501" s="30"/>
      <c r="R1046501" s="30"/>
      <c r="S1046501" s="30"/>
      <c r="T1046501" s="30"/>
      <c r="U1046501" s="30"/>
    </row>
    <row r="1046502" s="25" customFormat="1" spans="7:21">
      <c r="G1046502" s="30"/>
      <c r="H1046502" s="29"/>
      <c r="J1046502" s="29"/>
      <c r="L1046502" s="30"/>
      <c r="P1046502" s="30"/>
      <c r="Q1046502" s="30"/>
      <c r="R1046502" s="30"/>
      <c r="S1046502" s="30"/>
      <c r="T1046502" s="30"/>
      <c r="U1046502" s="30"/>
    </row>
    <row r="1046503" s="25" customFormat="1" spans="7:21">
      <c r="G1046503" s="30"/>
      <c r="H1046503" s="29"/>
      <c r="J1046503" s="29"/>
      <c r="L1046503" s="30"/>
      <c r="P1046503" s="30"/>
      <c r="Q1046503" s="30"/>
      <c r="R1046503" s="30"/>
      <c r="S1046503" s="30"/>
      <c r="T1046503" s="30"/>
      <c r="U1046503" s="30"/>
    </row>
    <row r="1046504" s="25" customFormat="1" spans="7:21">
      <c r="G1046504" s="30"/>
      <c r="H1046504" s="29"/>
      <c r="J1046504" s="29"/>
      <c r="L1046504" s="30"/>
      <c r="P1046504" s="30"/>
      <c r="Q1046504" s="30"/>
      <c r="R1046504" s="30"/>
      <c r="S1046504" s="30"/>
      <c r="T1046504" s="30"/>
      <c r="U1046504" s="30"/>
    </row>
    <row r="1046505" s="25" customFormat="1" spans="7:21">
      <c r="G1046505" s="30"/>
      <c r="H1046505" s="29"/>
      <c r="J1046505" s="29"/>
      <c r="L1046505" s="30"/>
      <c r="P1046505" s="30"/>
      <c r="Q1046505" s="30"/>
      <c r="R1046505" s="30"/>
      <c r="S1046505" s="30"/>
      <c r="T1046505" s="30"/>
      <c r="U1046505" s="30"/>
    </row>
    <row r="1046506" s="25" customFormat="1" spans="7:21">
      <c r="G1046506" s="30"/>
      <c r="H1046506" s="29"/>
      <c r="J1046506" s="29"/>
      <c r="L1046506" s="30"/>
      <c r="P1046506" s="30"/>
      <c r="Q1046506" s="30"/>
      <c r="R1046506" s="30"/>
      <c r="S1046506" s="30"/>
      <c r="T1046506" s="30"/>
      <c r="U1046506" s="30"/>
    </row>
    <row r="1046507" s="25" customFormat="1" spans="7:21">
      <c r="G1046507" s="30"/>
      <c r="H1046507" s="29"/>
      <c r="J1046507" s="29"/>
      <c r="L1046507" s="30"/>
      <c r="P1046507" s="30"/>
      <c r="Q1046507" s="30"/>
      <c r="R1046507" s="30"/>
      <c r="S1046507" s="30"/>
      <c r="T1046507" s="30"/>
      <c r="U1046507" s="30"/>
    </row>
    <row r="1046508" s="25" customFormat="1" spans="7:21">
      <c r="G1046508" s="30"/>
      <c r="H1046508" s="29"/>
      <c r="J1046508" s="29"/>
      <c r="L1046508" s="30"/>
      <c r="P1046508" s="30"/>
      <c r="Q1046508" s="30"/>
      <c r="R1046508" s="30"/>
      <c r="S1046508" s="30"/>
      <c r="T1046508" s="30"/>
      <c r="U1046508" s="30"/>
    </row>
    <row r="1046509" s="25" customFormat="1" spans="7:21">
      <c r="G1046509" s="30"/>
      <c r="H1046509" s="29"/>
      <c r="J1046509" s="29"/>
      <c r="L1046509" s="30"/>
      <c r="P1046509" s="30"/>
      <c r="Q1046509" s="30"/>
      <c r="R1046509" s="30"/>
      <c r="S1046509" s="30"/>
      <c r="T1046509" s="30"/>
      <c r="U1046509" s="30"/>
    </row>
    <row r="1046510" s="25" customFormat="1" spans="7:21">
      <c r="G1046510" s="30"/>
      <c r="H1046510" s="29"/>
      <c r="J1046510" s="29"/>
      <c r="L1046510" s="30"/>
      <c r="P1046510" s="30"/>
      <c r="Q1046510" s="30"/>
      <c r="R1046510" s="30"/>
      <c r="S1046510" s="30"/>
      <c r="T1046510" s="30"/>
      <c r="U1046510" s="30"/>
    </row>
    <row r="1046511" s="25" customFormat="1" spans="7:21">
      <c r="G1046511" s="30"/>
      <c r="H1046511" s="29"/>
      <c r="J1046511" s="29"/>
      <c r="L1046511" s="30"/>
      <c r="P1046511" s="30"/>
      <c r="Q1046511" s="30"/>
      <c r="R1046511" s="30"/>
      <c r="S1046511" s="30"/>
      <c r="T1046511" s="30"/>
      <c r="U1046511" s="30"/>
    </row>
    <row r="1046512" s="25" customFormat="1" spans="7:21">
      <c r="G1046512" s="30"/>
      <c r="H1046512" s="29"/>
      <c r="J1046512" s="29"/>
      <c r="L1046512" s="30"/>
      <c r="P1046512" s="30"/>
      <c r="Q1046512" s="30"/>
      <c r="R1046512" s="30"/>
      <c r="S1046512" s="30"/>
      <c r="T1046512" s="30"/>
      <c r="U1046512" s="30"/>
    </row>
    <row r="1046513" s="25" customFormat="1" spans="7:21">
      <c r="G1046513" s="30"/>
      <c r="H1046513" s="29"/>
      <c r="J1046513" s="29"/>
      <c r="L1046513" s="30"/>
      <c r="P1046513" s="30"/>
      <c r="Q1046513" s="30"/>
      <c r="R1046513" s="30"/>
      <c r="S1046513" s="30"/>
      <c r="T1046513" s="30"/>
      <c r="U1046513" s="30"/>
    </row>
    <row r="1046514" s="25" customFormat="1" spans="7:21">
      <c r="G1046514" s="30"/>
      <c r="H1046514" s="29"/>
      <c r="J1046514" s="29"/>
      <c r="L1046514" s="30"/>
      <c r="P1046514" s="30"/>
      <c r="Q1046514" s="30"/>
      <c r="R1046514" s="30"/>
      <c r="S1046514" s="30"/>
      <c r="T1046514" s="30"/>
      <c r="U1046514" s="30"/>
    </row>
    <row r="1046515" s="25" customFormat="1" spans="7:21">
      <c r="G1046515" s="30"/>
      <c r="H1046515" s="29"/>
      <c r="J1046515" s="29"/>
      <c r="L1046515" s="30"/>
      <c r="P1046515" s="30"/>
      <c r="Q1046515" s="30"/>
      <c r="R1046515" s="30"/>
      <c r="S1046515" s="30"/>
      <c r="T1046515" s="30"/>
      <c r="U1046515" s="30"/>
    </row>
    <row r="1046516" s="25" customFormat="1" spans="7:21">
      <c r="G1046516" s="30"/>
      <c r="H1046516" s="29"/>
      <c r="J1046516" s="29"/>
      <c r="L1046516" s="30"/>
      <c r="P1046516" s="30"/>
      <c r="Q1046516" s="30"/>
      <c r="R1046516" s="30"/>
      <c r="S1046516" s="30"/>
      <c r="T1046516" s="30"/>
      <c r="U1046516" s="30"/>
    </row>
    <row r="1046517" s="25" customFormat="1" spans="7:21">
      <c r="G1046517" s="30"/>
      <c r="H1046517" s="29"/>
      <c r="J1046517" s="29"/>
      <c r="L1046517" s="30"/>
      <c r="P1046517" s="30"/>
      <c r="Q1046517" s="30"/>
      <c r="R1046517" s="30"/>
      <c r="S1046517" s="30"/>
      <c r="T1046517" s="30"/>
      <c r="U1046517" s="30"/>
    </row>
    <row r="1046518" s="25" customFormat="1" spans="7:21">
      <c r="G1046518" s="30"/>
      <c r="H1046518" s="29"/>
      <c r="J1046518" s="29"/>
      <c r="L1046518" s="30"/>
      <c r="P1046518" s="30"/>
      <c r="Q1046518" s="30"/>
      <c r="R1046518" s="30"/>
      <c r="S1046518" s="30"/>
      <c r="T1046518" s="30"/>
      <c r="U1046518" s="30"/>
    </row>
    <row r="1046519" s="25" customFormat="1" spans="7:21">
      <c r="G1046519" s="30"/>
      <c r="H1046519" s="29"/>
      <c r="J1046519" s="29"/>
      <c r="L1046519" s="30"/>
      <c r="P1046519" s="30"/>
      <c r="Q1046519" s="30"/>
      <c r="R1046519" s="30"/>
      <c r="S1046519" s="30"/>
      <c r="T1046519" s="30"/>
      <c r="U1046519" s="30"/>
    </row>
    <row r="1046520" s="25" customFormat="1" spans="7:21">
      <c r="G1046520" s="30"/>
      <c r="H1046520" s="29"/>
      <c r="J1046520" s="29"/>
      <c r="L1046520" s="30"/>
      <c r="P1046520" s="30"/>
      <c r="Q1046520" s="30"/>
      <c r="R1046520" s="30"/>
      <c r="S1046520" s="30"/>
      <c r="T1046520" s="30"/>
      <c r="U1046520" s="30"/>
    </row>
    <row r="1046521" s="25" customFormat="1" spans="7:21">
      <c r="G1046521" s="30"/>
      <c r="H1046521" s="29"/>
      <c r="J1046521" s="29"/>
      <c r="L1046521" s="30"/>
      <c r="P1046521" s="30"/>
      <c r="Q1046521" s="30"/>
      <c r="R1046521" s="30"/>
      <c r="S1046521" s="30"/>
      <c r="T1046521" s="30"/>
      <c r="U1046521" s="30"/>
    </row>
    <row r="1046522" s="25" customFormat="1" spans="7:21">
      <c r="G1046522" s="30"/>
      <c r="H1046522" s="29"/>
      <c r="J1046522" s="29"/>
      <c r="L1046522" s="30"/>
      <c r="P1046522" s="30"/>
      <c r="Q1046522" s="30"/>
      <c r="R1046522" s="30"/>
      <c r="S1046522" s="30"/>
      <c r="T1046522" s="30"/>
      <c r="U1046522" s="30"/>
    </row>
    <row r="1046523" s="25" customFormat="1" spans="7:21">
      <c r="G1046523" s="30"/>
      <c r="H1046523" s="29"/>
      <c r="J1046523" s="29"/>
      <c r="L1046523" s="30"/>
      <c r="P1046523" s="30"/>
      <c r="Q1046523" s="30"/>
      <c r="R1046523" s="30"/>
      <c r="S1046523" s="30"/>
      <c r="T1046523" s="30"/>
      <c r="U1046523" s="30"/>
    </row>
    <row r="1046524" s="25" customFormat="1" spans="7:21">
      <c r="G1046524" s="30"/>
      <c r="H1046524" s="29"/>
      <c r="J1046524" s="29"/>
      <c r="L1046524" s="30"/>
      <c r="P1046524" s="30"/>
      <c r="Q1046524" s="30"/>
      <c r="R1046524" s="30"/>
      <c r="S1046524" s="30"/>
      <c r="T1046524" s="30"/>
      <c r="U1046524" s="30"/>
    </row>
    <row r="1046525" s="25" customFormat="1" spans="7:21">
      <c r="G1046525" s="30"/>
      <c r="H1046525" s="29"/>
      <c r="J1046525" s="29"/>
      <c r="L1046525" s="30"/>
      <c r="P1046525" s="30"/>
      <c r="Q1046525" s="30"/>
      <c r="R1046525" s="30"/>
      <c r="S1046525" s="30"/>
      <c r="T1046525" s="30"/>
      <c r="U1046525" s="30"/>
    </row>
    <row r="1046526" s="25" customFormat="1" spans="7:21">
      <c r="G1046526" s="30"/>
      <c r="H1046526" s="29"/>
      <c r="J1046526" s="29"/>
      <c r="L1046526" s="30"/>
      <c r="P1046526" s="30"/>
      <c r="Q1046526" s="30"/>
      <c r="R1046526" s="30"/>
      <c r="S1046526" s="30"/>
      <c r="T1046526" s="30"/>
      <c r="U1046526" s="30"/>
    </row>
    <row r="1046527" s="25" customFormat="1" spans="7:21">
      <c r="G1046527" s="30"/>
      <c r="H1046527" s="29"/>
      <c r="J1046527" s="29"/>
      <c r="L1046527" s="30"/>
      <c r="P1046527" s="30"/>
      <c r="Q1046527" s="30"/>
      <c r="R1046527" s="30"/>
      <c r="S1046527" s="30"/>
      <c r="T1046527" s="30"/>
      <c r="U1046527" s="30"/>
    </row>
    <row r="1046528" s="25" customFormat="1" spans="7:21">
      <c r="G1046528" s="30"/>
      <c r="H1046528" s="29"/>
      <c r="J1046528" s="29"/>
      <c r="L1046528" s="30"/>
      <c r="P1046528" s="30"/>
      <c r="Q1046528" s="30"/>
      <c r="R1046528" s="30"/>
      <c r="S1046528" s="30"/>
      <c r="T1046528" s="30"/>
      <c r="U1046528" s="30"/>
    </row>
    <row r="1046529" s="25" customFormat="1" spans="7:21">
      <c r="G1046529" s="30"/>
      <c r="H1046529" s="29"/>
      <c r="J1046529" s="29"/>
      <c r="L1046529" s="30"/>
      <c r="P1046529" s="30"/>
      <c r="Q1046529" s="30"/>
      <c r="R1046529" s="30"/>
      <c r="S1046529" s="30"/>
      <c r="T1046529" s="30"/>
      <c r="U1046529" s="30"/>
    </row>
    <row r="1046530" s="25" customFormat="1" spans="7:21">
      <c r="G1046530" s="30"/>
      <c r="H1046530" s="29"/>
      <c r="J1046530" s="29"/>
      <c r="L1046530" s="30"/>
      <c r="P1046530" s="30"/>
      <c r="Q1046530" s="30"/>
      <c r="R1046530" s="30"/>
      <c r="S1046530" s="30"/>
      <c r="T1046530" s="30"/>
      <c r="U1046530" s="30"/>
    </row>
    <row r="1046531" s="25" customFormat="1" spans="7:21">
      <c r="G1046531" s="30"/>
      <c r="H1046531" s="29"/>
      <c r="J1046531" s="29"/>
      <c r="L1046531" s="30"/>
      <c r="P1046531" s="30"/>
      <c r="Q1046531" s="30"/>
      <c r="R1046531" s="30"/>
      <c r="S1046531" s="30"/>
      <c r="T1046531" s="30"/>
      <c r="U1046531" s="30"/>
    </row>
    <row r="1046532" s="25" customFormat="1" spans="7:21">
      <c r="G1046532" s="30"/>
      <c r="H1046532" s="29"/>
      <c r="J1046532" s="29"/>
      <c r="L1046532" s="30"/>
      <c r="P1046532" s="30"/>
      <c r="Q1046532" s="30"/>
      <c r="R1046532" s="30"/>
      <c r="S1046532" s="30"/>
      <c r="T1046532" s="30"/>
      <c r="U1046532" s="30"/>
    </row>
    <row r="1046533" s="25" customFormat="1" spans="7:21">
      <c r="G1046533" s="30"/>
      <c r="H1046533" s="29"/>
      <c r="J1046533" s="29"/>
      <c r="L1046533" s="30"/>
      <c r="P1046533" s="30"/>
      <c r="Q1046533" s="30"/>
      <c r="R1046533" s="30"/>
      <c r="S1046533" s="30"/>
      <c r="T1046533" s="30"/>
      <c r="U1046533" s="30"/>
    </row>
    <row r="1046534" s="25" customFormat="1" spans="7:21">
      <c r="G1046534" s="30"/>
      <c r="H1046534" s="29"/>
      <c r="J1046534" s="29"/>
      <c r="L1046534" s="30"/>
      <c r="P1046534" s="30"/>
      <c r="Q1046534" s="30"/>
      <c r="R1046534" s="30"/>
      <c r="S1046534" s="30"/>
      <c r="T1046534" s="30"/>
      <c r="U1046534" s="30"/>
    </row>
    <row r="1046535" s="25" customFormat="1" spans="7:21">
      <c r="G1046535" s="30"/>
      <c r="H1046535" s="29"/>
      <c r="J1046535" s="29"/>
      <c r="L1046535" s="30"/>
      <c r="P1046535" s="30"/>
      <c r="Q1046535" s="30"/>
      <c r="R1046535" s="30"/>
      <c r="S1046535" s="30"/>
      <c r="T1046535" s="30"/>
      <c r="U1046535" s="30"/>
    </row>
    <row r="1046536" s="25" customFormat="1" spans="7:21">
      <c r="G1046536" s="30"/>
      <c r="H1046536" s="29"/>
      <c r="J1046536" s="29"/>
      <c r="L1046536" s="30"/>
      <c r="P1046536" s="30"/>
      <c r="Q1046536" s="30"/>
      <c r="R1046536" s="30"/>
      <c r="S1046536" s="30"/>
      <c r="T1046536" s="30"/>
      <c r="U1046536" s="30"/>
    </row>
    <row r="1046537" s="25" customFormat="1" spans="7:21">
      <c r="G1046537" s="30"/>
      <c r="H1046537" s="29"/>
      <c r="J1046537" s="29"/>
      <c r="L1046537" s="30"/>
      <c r="P1046537" s="30"/>
      <c r="Q1046537" s="30"/>
      <c r="R1046537" s="30"/>
      <c r="S1046537" s="30"/>
      <c r="T1046537" s="30"/>
      <c r="U1046537" s="30"/>
    </row>
    <row r="1046538" s="25" customFormat="1" spans="7:21">
      <c r="G1046538" s="30"/>
      <c r="H1046538" s="29"/>
      <c r="J1046538" s="29"/>
      <c r="L1046538" s="30"/>
      <c r="P1046538" s="30"/>
      <c r="Q1046538" s="30"/>
      <c r="R1046538" s="30"/>
      <c r="S1046538" s="30"/>
      <c r="T1046538" s="30"/>
      <c r="U1046538" s="30"/>
    </row>
    <row r="1046539" s="25" customFormat="1" spans="7:21">
      <c r="G1046539" s="30"/>
      <c r="H1046539" s="29"/>
      <c r="J1046539" s="29"/>
      <c r="L1046539" s="30"/>
      <c r="P1046539" s="30"/>
      <c r="Q1046539" s="30"/>
      <c r="R1046539" s="30"/>
      <c r="S1046539" s="30"/>
      <c r="T1046539" s="30"/>
      <c r="U1046539" s="30"/>
    </row>
    <row r="1046540" s="25" customFormat="1" spans="7:21">
      <c r="G1046540" s="30"/>
      <c r="H1046540" s="29"/>
      <c r="J1046540" s="29"/>
      <c r="L1046540" s="30"/>
      <c r="P1046540" s="30"/>
      <c r="Q1046540" s="30"/>
      <c r="R1046540" s="30"/>
      <c r="S1046540" s="30"/>
      <c r="T1046540" s="30"/>
      <c r="U1046540" s="30"/>
    </row>
    <row r="1046541" s="25" customFormat="1" spans="7:21">
      <c r="G1046541" s="30"/>
      <c r="H1046541" s="29"/>
      <c r="J1046541" s="29"/>
      <c r="L1046541" s="30"/>
      <c r="P1046541" s="30"/>
      <c r="Q1046541" s="30"/>
      <c r="R1046541" s="30"/>
      <c r="S1046541" s="30"/>
      <c r="T1046541" s="30"/>
      <c r="U1046541" s="30"/>
    </row>
    <row r="1046542" s="25" customFormat="1" spans="7:21">
      <c r="G1046542" s="30"/>
      <c r="H1046542" s="29"/>
      <c r="J1046542" s="29"/>
      <c r="L1046542" s="30"/>
      <c r="P1046542" s="30"/>
      <c r="Q1046542" s="30"/>
      <c r="R1046542" s="30"/>
      <c r="S1046542" s="30"/>
      <c r="T1046542" s="30"/>
      <c r="U1046542" s="30"/>
    </row>
    <row r="1046543" s="25" customFormat="1" spans="7:21">
      <c r="G1046543" s="30"/>
      <c r="H1046543" s="29"/>
      <c r="J1046543" s="29"/>
      <c r="L1046543" s="30"/>
      <c r="P1046543" s="30"/>
      <c r="Q1046543" s="30"/>
      <c r="R1046543" s="30"/>
      <c r="S1046543" s="30"/>
      <c r="T1046543" s="30"/>
      <c r="U1046543" s="30"/>
    </row>
    <row r="1046544" s="25" customFormat="1" spans="7:21">
      <c r="G1046544" s="30"/>
      <c r="H1046544" s="29"/>
      <c r="J1046544" s="29"/>
      <c r="L1046544" s="30"/>
      <c r="P1046544" s="30"/>
      <c r="Q1046544" s="30"/>
      <c r="R1046544" s="30"/>
      <c r="S1046544" s="30"/>
      <c r="T1046544" s="30"/>
      <c r="U1046544" s="30"/>
    </row>
    <row r="1046545" s="25" customFormat="1" spans="7:21">
      <c r="G1046545" s="30"/>
      <c r="H1046545" s="29"/>
      <c r="J1046545" s="29"/>
      <c r="L1046545" s="30"/>
      <c r="P1046545" s="30"/>
      <c r="Q1046545" s="30"/>
      <c r="R1046545" s="30"/>
      <c r="S1046545" s="30"/>
      <c r="T1046545" s="30"/>
      <c r="U1046545" s="30"/>
    </row>
    <row r="1046546" s="25" customFormat="1" spans="7:21">
      <c r="G1046546" s="30"/>
      <c r="H1046546" s="29"/>
      <c r="J1046546" s="29"/>
      <c r="L1046546" s="30"/>
      <c r="P1046546" s="30"/>
      <c r="Q1046546" s="30"/>
      <c r="R1046546" s="30"/>
      <c r="S1046546" s="30"/>
      <c r="T1046546" s="30"/>
      <c r="U1046546" s="30"/>
    </row>
    <row r="1046547" s="25" customFormat="1" spans="7:21">
      <c r="G1046547" s="30"/>
      <c r="H1046547" s="29"/>
      <c r="J1046547" s="29"/>
      <c r="L1046547" s="30"/>
      <c r="P1046547" s="30"/>
      <c r="Q1046547" s="30"/>
      <c r="R1046547" s="30"/>
      <c r="S1046547" s="30"/>
      <c r="T1046547" s="30"/>
      <c r="U1046547" s="30"/>
    </row>
    <row r="1046548" s="25" customFormat="1" spans="7:21">
      <c r="G1046548" s="30"/>
      <c r="H1046548" s="29"/>
      <c r="J1046548" s="29"/>
      <c r="L1046548" s="30"/>
      <c r="P1046548" s="30"/>
      <c r="Q1046548" s="30"/>
      <c r="R1046548" s="30"/>
      <c r="S1046548" s="30"/>
      <c r="T1046548" s="30"/>
      <c r="U1046548" s="30"/>
    </row>
    <row r="1046549" s="25" customFormat="1" spans="7:21">
      <c r="G1046549" s="30"/>
      <c r="H1046549" s="29"/>
      <c r="J1046549" s="29"/>
      <c r="L1046549" s="30"/>
      <c r="P1046549" s="30"/>
      <c r="Q1046549" s="30"/>
      <c r="R1046549" s="30"/>
      <c r="S1046549" s="30"/>
      <c r="T1046549" s="30"/>
      <c r="U1046549" s="30"/>
    </row>
    <row r="1046550" s="25" customFormat="1" spans="7:21">
      <c r="G1046550" s="30"/>
      <c r="H1046550" s="29"/>
      <c r="J1046550" s="29"/>
      <c r="L1046550" s="30"/>
      <c r="P1046550" s="30"/>
      <c r="Q1046550" s="30"/>
      <c r="R1046550" s="30"/>
      <c r="S1046550" s="30"/>
      <c r="T1046550" s="30"/>
      <c r="U1046550" s="30"/>
    </row>
    <row r="1046551" s="25" customFormat="1" spans="7:21">
      <c r="G1046551" s="30"/>
      <c r="H1046551" s="29"/>
      <c r="J1046551" s="29"/>
      <c r="L1046551" s="30"/>
      <c r="P1046551" s="30"/>
      <c r="Q1046551" s="30"/>
      <c r="R1046551" s="30"/>
      <c r="S1046551" s="30"/>
      <c r="T1046551" s="30"/>
      <c r="U1046551" s="30"/>
    </row>
    <row r="1046552" s="25" customFormat="1" spans="7:21">
      <c r="G1046552" s="30"/>
      <c r="H1046552" s="29"/>
      <c r="J1046552" s="29"/>
      <c r="L1046552" s="30"/>
      <c r="P1046552" s="30"/>
      <c r="Q1046552" s="30"/>
      <c r="R1046552" s="30"/>
      <c r="S1046552" s="30"/>
      <c r="T1046552" s="30"/>
      <c r="U1046552" s="30"/>
    </row>
    <row r="1046553" s="25" customFormat="1" spans="7:21">
      <c r="G1046553" s="30"/>
      <c r="H1046553" s="29"/>
      <c r="J1046553" s="29"/>
      <c r="L1046553" s="30"/>
      <c r="P1046553" s="30"/>
      <c r="Q1046553" s="30"/>
      <c r="R1046553" s="30"/>
      <c r="S1046553" s="30"/>
      <c r="T1046553" s="30"/>
      <c r="U1046553" s="30"/>
    </row>
    <row r="1046554" s="25" customFormat="1" spans="7:21">
      <c r="G1046554" s="30"/>
      <c r="H1046554" s="29"/>
      <c r="J1046554" s="29"/>
      <c r="L1046554" s="30"/>
      <c r="P1046554" s="30"/>
      <c r="Q1046554" s="30"/>
      <c r="R1046554" s="30"/>
      <c r="S1046554" s="30"/>
      <c r="T1046554" s="30"/>
      <c r="U1046554" s="30"/>
    </row>
    <row r="1046555" s="25" customFormat="1" spans="7:21">
      <c r="G1046555" s="30"/>
      <c r="H1046555" s="29"/>
      <c r="J1046555" s="29"/>
      <c r="L1046555" s="30"/>
      <c r="P1046555" s="30"/>
      <c r="Q1046555" s="30"/>
      <c r="R1046555" s="30"/>
      <c r="S1046555" s="30"/>
      <c r="T1046555" s="30"/>
      <c r="U1046555" s="30"/>
    </row>
    <row r="1046556" s="25" customFormat="1" spans="7:21">
      <c r="G1046556" s="30"/>
      <c r="H1046556" s="29"/>
      <c r="J1046556" s="29"/>
      <c r="L1046556" s="30"/>
      <c r="P1046556" s="30"/>
      <c r="Q1046556" s="30"/>
      <c r="R1046556" s="30"/>
      <c r="S1046556" s="30"/>
      <c r="T1046556" s="30"/>
      <c r="U1046556" s="30"/>
    </row>
    <row r="1046557" s="25" customFormat="1" spans="7:21">
      <c r="G1046557" s="30"/>
      <c r="H1046557" s="29"/>
      <c r="J1046557" s="29"/>
      <c r="L1046557" s="30"/>
      <c r="P1046557" s="30"/>
      <c r="Q1046557" s="30"/>
      <c r="R1046557" s="30"/>
      <c r="S1046557" s="30"/>
      <c r="T1046557" s="30"/>
      <c r="U1046557" s="30"/>
    </row>
    <row r="1046558" s="25" customFormat="1" spans="7:21">
      <c r="G1046558" s="30"/>
      <c r="H1046558" s="29"/>
      <c r="J1046558" s="29"/>
      <c r="L1046558" s="30"/>
      <c r="P1046558" s="30"/>
      <c r="Q1046558" s="30"/>
      <c r="R1046558" s="30"/>
      <c r="S1046558" s="30"/>
      <c r="T1046558" s="30"/>
      <c r="U1046558" s="30"/>
    </row>
    <row r="1046559" s="25" customFormat="1" spans="7:21">
      <c r="G1046559" s="30"/>
      <c r="H1046559" s="29"/>
      <c r="J1046559" s="29"/>
      <c r="L1046559" s="30"/>
      <c r="P1046559" s="30"/>
      <c r="Q1046559" s="30"/>
      <c r="R1046559" s="30"/>
      <c r="S1046559" s="30"/>
      <c r="T1046559" s="30"/>
      <c r="U1046559" s="30"/>
    </row>
    <row r="1046560" s="25" customFormat="1" spans="7:21">
      <c r="G1046560" s="30"/>
      <c r="H1046560" s="29"/>
      <c r="J1046560" s="29"/>
      <c r="L1046560" s="30"/>
      <c r="P1046560" s="30"/>
      <c r="Q1046560" s="30"/>
      <c r="R1046560" s="30"/>
      <c r="S1046560" s="30"/>
      <c r="T1046560" s="30"/>
      <c r="U1046560" s="30"/>
    </row>
    <row r="1046561" s="25" customFormat="1" spans="7:21">
      <c r="G1046561" s="30"/>
      <c r="H1046561" s="29"/>
      <c r="J1046561" s="29"/>
      <c r="L1046561" s="30"/>
      <c r="P1046561" s="30"/>
      <c r="Q1046561" s="30"/>
      <c r="R1046561" s="30"/>
      <c r="S1046561" s="30"/>
      <c r="T1046561" s="30"/>
      <c r="U1046561" s="30"/>
    </row>
    <row r="1046562" s="25" customFormat="1" spans="7:21">
      <c r="G1046562" s="30"/>
      <c r="H1046562" s="29"/>
      <c r="J1046562" s="29"/>
      <c r="L1046562" s="30"/>
      <c r="P1046562" s="30"/>
      <c r="Q1046562" s="30"/>
      <c r="R1046562" s="30"/>
      <c r="S1046562" s="30"/>
      <c r="T1046562" s="30"/>
      <c r="U1046562" s="30"/>
    </row>
    <row r="1046563" s="25" customFormat="1" spans="7:21">
      <c r="G1046563" s="30"/>
      <c r="H1046563" s="29"/>
      <c r="J1046563" s="29"/>
      <c r="L1046563" s="30"/>
      <c r="P1046563" s="30"/>
      <c r="Q1046563" s="30"/>
      <c r="R1046563" s="30"/>
      <c r="S1046563" s="30"/>
      <c r="T1046563" s="30"/>
      <c r="U1046563" s="30"/>
    </row>
    <row r="1046564" s="25" customFormat="1" spans="7:21">
      <c r="G1046564" s="30"/>
      <c r="H1046564" s="29"/>
      <c r="J1046564" s="29"/>
      <c r="L1046564" s="30"/>
      <c r="P1046564" s="30"/>
      <c r="Q1046564" s="30"/>
      <c r="R1046564" s="30"/>
      <c r="S1046564" s="30"/>
      <c r="T1046564" s="30"/>
      <c r="U1046564" s="30"/>
    </row>
    <row r="1046565" s="25" customFormat="1" spans="7:21">
      <c r="G1046565" s="30"/>
      <c r="H1046565" s="29"/>
      <c r="J1046565" s="29"/>
      <c r="L1046565" s="30"/>
      <c r="P1046565" s="30"/>
      <c r="Q1046565" s="30"/>
      <c r="R1046565" s="30"/>
      <c r="S1046565" s="30"/>
      <c r="T1046565" s="30"/>
      <c r="U1046565" s="30"/>
    </row>
    <row r="1046566" s="25" customFormat="1" spans="7:21">
      <c r="G1046566" s="30"/>
      <c r="H1046566" s="29"/>
      <c r="J1046566" s="29"/>
      <c r="L1046566" s="30"/>
      <c r="P1046566" s="30"/>
      <c r="Q1046566" s="30"/>
      <c r="R1046566" s="30"/>
      <c r="S1046566" s="30"/>
      <c r="T1046566" s="30"/>
      <c r="U1046566" s="30"/>
    </row>
    <row r="1046567" s="25" customFormat="1" spans="7:21">
      <c r="G1046567" s="30"/>
      <c r="H1046567" s="29"/>
      <c r="J1046567" s="29"/>
      <c r="L1046567" s="30"/>
      <c r="P1046567" s="30"/>
      <c r="Q1046567" s="30"/>
      <c r="R1046567" s="30"/>
      <c r="S1046567" s="30"/>
      <c r="T1046567" s="30"/>
      <c r="U1046567" s="30"/>
    </row>
    <row r="1046568" s="25" customFormat="1" spans="7:21">
      <c r="G1046568" s="30"/>
      <c r="H1046568" s="29"/>
      <c r="J1046568" s="29"/>
      <c r="L1046568" s="30"/>
      <c r="P1046568" s="30"/>
      <c r="Q1046568" s="30"/>
      <c r="R1046568" s="30"/>
      <c r="S1046568" s="30"/>
      <c r="T1046568" s="30"/>
      <c r="U1046568" s="30"/>
    </row>
    <row r="1046569" s="25" customFormat="1" spans="7:21">
      <c r="G1046569" s="30"/>
      <c r="H1046569" s="29"/>
      <c r="J1046569" s="29"/>
      <c r="L1046569" s="30"/>
      <c r="P1046569" s="30"/>
      <c r="Q1046569" s="30"/>
      <c r="R1046569" s="30"/>
      <c r="S1046569" s="30"/>
      <c r="T1046569" s="30"/>
      <c r="U1046569" s="30"/>
    </row>
    <row r="1046570" s="25" customFormat="1" spans="7:21">
      <c r="G1046570" s="30"/>
      <c r="H1046570" s="29"/>
      <c r="J1046570" s="29"/>
      <c r="L1046570" s="30"/>
      <c r="P1046570" s="30"/>
      <c r="Q1046570" s="30"/>
      <c r="R1046570" s="30"/>
      <c r="S1046570" s="30"/>
      <c r="T1046570" s="30"/>
      <c r="U1046570" s="30"/>
    </row>
    <row r="1046571" s="25" customFormat="1" spans="7:21">
      <c r="G1046571" s="30"/>
      <c r="H1046571" s="29"/>
      <c r="J1046571" s="29"/>
      <c r="L1046571" s="30"/>
      <c r="P1046571" s="30"/>
      <c r="Q1046571" s="30"/>
      <c r="R1046571" s="30"/>
      <c r="S1046571" s="30"/>
      <c r="T1046571" s="30"/>
      <c r="U1046571" s="30"/>
    </row>
    <row r="1046572" s="25" customFormat="1" spans="7:21">
      <c r="G1046572" s="30"/>
      <c r="H1046572" s="29"/>
      <c r="J1046572" s="29"/>
      <c r="L1046572" s="30"/>
      <c r="P1046572" s="30"/>
      <c r="Q1046572" s="30"/>
      <c r="R1046572" s="30"/>
      <c r="S1046572" s="30"/>
      <c r="T1046572" s="30"/>
      <c r="U1046572" s="30"/>
    </row>
    <row r="1046573" s="25" customFormat="1" spans="7:21">
      <c r="G1046573" s="30"/>
      <c r="H1046573" s="29"/>
      <c r="J1046573" s="29"/>
      <c r="L1046573" s="30"/>
      <c r="P1046573" s="30"/>
      <c r="Q1046573" s="30"/>
      <c r="R1046573" s="30"/>
      <c r="S1046573" s="30"/>
      <c r="T1046573" s="30"/>
      <c r="U1046573" s="30"/>
    </row>
    <row r="1046574" s="25" customFormat="1" spans="7:21">
      <c r="G1046574" s="30"/>
      <c r="H1046574" s="29"/>
      <c r="J1046574" s="29"/>
      <c r="L1046574" s="30"/>
      <c r="P1046574" s="30"/>
      <c r="Q1046574" s="30"/>
      <c r="R1046574" s="30"/>
      <c r="S1046574" s="30"/>
      <c r="T1046574" s="30"/>
      <c r="U1046574" s="30"/>
    </row>
    <row r="1046575" s="25" customFormat="1" spans="7:21">
      <c r="G1046575" s="30"/>
      <c r="H1046575" s="29"/>
      <c r="J1046575" s="29"/>
      <c r="L1046575" s="30"/>
      <c r="P1046575" s="30"/>
      <c r="Q1046575" s="30"/>
      <c r="R1046575" s="30"/>
      <c r="S1046575" s="30"/>
      <c r="T1046575" s="30"/>
      <c r="U1046575" s="30"/>
    </row>
    <row r="1046576" s="25" customFormat="1" spans="7:21">
      <c r="G1046576" s="30"/>
      <c r="H1046576" s="29"/>
      <c r="J1046576" s="29"/>
      <c r="L1046576" s="30"/>
      <c r="P1046576" s="30"/>
      <c r="Q1046576" s="30"/>
      <c r="R1046576" s="30"/>
      <c r="S1046576" s="30"/>
      <c r="T1046576" s="30"/>
      <c r="U1046576" s="30"/>
    </row>
    <row r="1046577" s="25" customFormat="1" spans="7:21">
      <c r="G1046577" s="30"/>
      <c r="H1046577" s="29"/>
      <c r="J1046577" s="29"/>
      <c r="L1046577" s="30"/>
      <c r="P1046577" s="30"/>
      <c r="Q1046577" s="30"/>
      <c r="R1046577" s="30"/>
      <c r="S1046577" s="30"/>
      <c r="T1046577" s="30"/>
      <c r="U1046577" s="30"/>
    </row>
    <row r="1046578" s="25" customFormat="1" spans="7:21">
      <c r="G1046578" s="30"/>
      <c r="H1046578" s="29"/>
      <c r="J1046578" s="29"/>
      <c r="L1046578" s="30"/>
      <c r="P1046578" s="30"/>
      <c r="Q1046578" s="30"/>
      <c r="R1046578" s="30"/>
      <c r="S1046578" s="30"/>
      <c r="T1046578" s="30"/>
      <c r="U1046578" s="30"/>
    </row>
    <row r="1046579" s="25" customFormat="1" spans="7:21">
      <c r="G1046579" s="30"/>
      <c r="H1046579" s="29"/>
      <c r="J1046579" s="29"/>
      <c r="L1046579" s="30"/>
      <c r="P1046579" s="30"/>
      <c r="Q1046579" s="30"/>
      <c r="R1046579" s="30"/>
      <c r="S1046579" s="30"/>
      <c r="T1046579" s="30"/>
      <c r="U1046579" s="30"/>
    </row>
    <row r="1046580" s="25" customFormat="1" spans="7:21">
      <c r="G1046580" s="30"/>
      <c r="H1046580" s="29"/>
      <c r="J1046580" s="29"/>
      <c r="L1046580" s="30"/>
      <c r="P1046580" s="30"/>
      <c r="Q1046580" s="30"/>
      <c r="R1046580" s="30"/>
      <c r="S1046580" s="30"/>
      <c r="T1046580" s="30"/>
      <c r="U1046580" s="30"/>
    </row>
    <row r="1046581" s="25" customFormat="1" spans="7:21">
      <c r="G1046581" s="30"/>
      <c r="H1046581" s="29"/>
      <c r="J1046581" s="29"/>
      <c r="L1046581" s="30"/>
      <c r="P1046581" s="30"/>
      <c r="Q1046581" s="30"/>
      <c r="R1046581" s="30"/>
      <c r="S1046581" s="30"/>
      <c r="T1046581" s="30"/>
      <c r="U1046581" s="30"/>
    </row>
    <row r="1046582" s="25" customFormat="1" spans="7:21">
      <c r="G1046582" s="30"/>
      <c r="H1046582" s="29"/>
      <c r="J1046582" s="29"/>
      <c r="L1046582" s="30"/>
      <c r="P1046582" s="30"/>
      <c r="Q1046582" s="30"/>
      <c r="R1046582" s="30"/>
      <c r="S1046582" s="30"/>
      <c r="T1046582" s="30"/>
      <c r="U1046582" s="30"/>
    </row>
    <row r="1046583" s="25" customFormat="1" spans="7:21">
      <c r="G1046583" s="30"/>
      <c r="H1046583" s="29"/>
      <c r="J1046583" s="29"/>
      <c r="L1046583" s="30"/>
      <c r="P1046583" s="30"/>
      <c r="Q1046583" s="30"/>
      <c r="R1046583" s="30"/>
      <c r="S1046583" s="30"/>
      <c r="T1046583" s="30"/>
      <c r="U1046583" s="30"/>
    </row>
    <row r="1046584" s="25" customFormat="1" spans="7:21">
      <c r="G1046584" s="30"/>
      <c r="H1046584" s="29"/>
      <c r="J1046584" s="29"/>
      <c r="L1046584" s="30"/>
      <c r="P1046584" s="30"/>
      <c r="Q1046584" s="30"/>
      <c r="R1046584" s="30"/>
      <c r="S1046584" s="30"/>
      <c r="T1046584" s="30"/>
      <c r="U1046584" s="30"/>
    </row>
    <row r="1046585" s="25" customFormat="1" spans="7:21">
      <c r="G1046585" s="30"/>
      <c r="H1046585" s="29"/>
      <c r="J1046585" s="29"/>
      <c r="L1046585" s="30"/>
      <c r="P1046585" s="30"/>
      <c r="Q1046585" s="30"/>
      <c r="R1046585" s="30"/>
      <c r="S1046585" s="30"/>
      <c r="T1046585" s="30"/>
      <c r="U1046585" s="30"/>
    </row>
    <row r="1046586" s="25" customFormat="1" spans="7:21">
      <c r="G1046586" s="30"/>
      <c r="H1046586" s="29"/>
      <c r="J1046586" s="29"/>
      <c r="L1046586" s="30"/>
      <c r="P1046586" s="30"/>
      <c r="Q1046586" s="30"/>
      <c r="R1046586" s="30"/>
      <c r="S1046586" s="30"/>
      <c r="T1046586" s="30"/>
      <c r="U1046586" s="30"/>
    </row>
    <row r="1046587" s="25" customFormat="1" spans="7:21">
      <c r="G1046587" s="30"/>
      <c r="H1046587" s="29"/>
      <c r="J1046587" s="29"/>
      <c r="L1046587" s="30"/>
      <c r="P1046587" s="30"/>
      <c r="Q1046587" s="30"/>
      <c r="R1046587" s="30"/>
      <c r="S1046587" s="30"/>
      <c r="T1046587" s="30"/>
      <c r="U1046587" s="30"/>
    </row>
    <row r="1046588" s="25" customFormat="1" spans="7:21">
      <c r="G1046588" s="30"/>
      <c r="H1046588" s="29"/>
      <c r="J1046588" s="29"/>
      <c r="L1046588" s="30"/>
      <c r="P1046588" s="30"/>
      <c r="Q1046588" s="30"/>
      <c r="R1046588" s="30"/>
      <c r="S1046588" s="30"/>
      <c r="T1046588" s="30"/>
      <c r="U1046588" s="30"/>
    </row>
    <row r="1046589" s="25" customFormat="1" spans="7:21">
      <c r="G1046589" s="30"/>
      <c r="H1046589" s="29"/>
      <c r="J1046589" s="29"/>
      <c r="L1046589" s="30"/>
      <c r="P1046589" s="30"/>
      <c r="Q1046589" s="30"/>
      <c r="R1046589" s="30"/>
      <c r="S1046589" s="30"/>
      <c r="T1046589" s="30"/>
      <c r="U1046589" s="30"/>
    </row>
    <row r="1046590" s="25" customFormat="1" spans="7:21">
      <c r="G1046590" s="30"/>
      <c r="H1046590" s="29"/>
      <c r="J1046590" s="29"/>
      <c r="L1046590" s="30"/>
      <c r="P1046590" s="30"/>
      <c r="Q1046590" s="30"/>
      <c r="R1046590" s="30"/>
      <c r="S1046590" s="30"/>
      <c r="T1046590" s="30"/>
      <c r="U1046590" s="30"/>
    </row>
    <row r="1046591" s="25" customFormat="1" spans="7:21">
      <c r="G1046591" s="30"/>
      <c r="H1046591" s="29"/>
      <c r="J1046591" s="29"/>
      <c r="L1046591" s="30"/>
      <c r="P1046591" s="30"/>
      <c r="Q1046591" s="30"/>
      <c r="R1046591" s="30"/>
      <c r="S1046591" s="30"/>
      <c r="T1046591" s="30"/>
      <c r="U1046591" s="30"/>
    </row>
    <row r="1046592" s="25" customFormat="1" spans="7:21">
      <c r="G1046592" s="30"/>
      <c r="H1046592" s="29"/>
      <c r="J1046592" s="29"/>
      <c r="L1046592" s="30"/>
      <c r="P1046592" s="30"/>
      <c r="Q1046592" s="30"/>
      <c r="R1046592" s="30"/>
      <c r="S1046592" s="30"/>
      <c r="T1046592" s="30"/>
      <c r="U1046592" s="30"/>
    </row>
    <row r="1046593" s="25" customFormat="1" spans="7:21">
      <c r="G1046593" s="30"/>
      <c r="H1046593" s="29"/>
      <c r="J1046593" s="29"/>
      <c r="L1046593" s="30"/>
      <c r="P1046593" s="30"/>
      <c r="Q1046593" s="30"/>
      <c r="R1046593" s="30"/>
      <c r="S1046593" s="30"/>
      <c r="T1046593" s="30"/>
      <c r="U1046593" s="30"/>
    </row>
    <row r="1046594" s="25" customFormat="1" spans="7:21">
      <c r="G1046594" s="30"/>
      <c r="H1046594" s="29"/>
      <c r="J1046594" s="29"/>
      <c r="L1046594" s="30"/>
      <c r="P1046594" s="30"/>
      <c r="Q1046594" s="30"/>
      <c r="R1046594" s="30"/>
      <c r="S1046594" s="30"/>
      <c r="T1046594" s="30"/>
      <c r="U1046594" s="30"/>
    </row>
    <row r="1046595" s="25" customFormat="1" spans="7:21">
      <c r="G1046595" s="30"/>
      <c r="H1046595" s="29"/>
      <c r="J1046595" s="29"/>
      <c r="L1046595" s="30"/>
      <c r="P1046595" s="30"/>
      <c r="Q1046595" s="30"/>
      <c r="R1046595" s="30"/>
      <c r="S1046595" s="30"/>
      <c r="T1046595" s="30"/>
      <c r="U1046595" s="30"/>
    </row>
    <row r="1046596" s="25" customFormat="1" spans="7:21">
      <c r="G1046596" s="30"/>
      <c r="H1046596" s="29"/>
      <c r="J1046596" s="29"/>
      <c r="L1046596" s="30"/>
      <c r="P1046596" s="30"/>
      <c r="Q1046596" s="30"/>
      <c r="R1046596" s="30"/>
      <c r="S1046596" s="30"/>
      <c r="T1046596" s="30"/>
      <c r="U1046596" s="30"/>
    </row>
    <row r="1046597" s="25" customFormat="1" spans="7:21">
      <c r="G1046597" s="30"/>
      <c r="H1046597" s="29"/>
      <c r="J1046597" s="29"/>
      <c r="L1046597" s="30"/>
      <c r="P1046597" s="30"/>
      <c r="Q1046597" s="30"/>
      <c r="R1046597" s="30"/>
      <c r="S1046597" s="30"/>
      <c r="T1046597" s="30"/>
      <c r="U1046597" s="30"/>
    </row>
    <row r="1046598" s="25" customFormat="1" spans="7:21">
      <c r="G1046598" s="30"/>
      <c r="H1046598" s="29"/>
      <c r="J1046598" s="29"/>
      <c r="L1046598" s="30"/>
      <c r="P1046598" s="30"/>
      <c r="Q1046598" s="30"/>
      <c r="R1046598" s="30"/>
      <c r="S1046598" s="30"/>
      <c r="T1046598" s="30"/>
      <c r="U1046598" s="30"/>
    </row>
    <row r="1046599" s="25" customFormat="1" spans="7:21">
      <c r="G1046599" s="30"/>
      <c r="H1046599" s="29"/>
      <c r="J1046599" s="29"/>
      <c r="L1046599" s="30"/>
      <c r="P1046599" s="30"/>
      <c r="Q1046599" s="30"/>
      <c r="R1046599" s="30"/>
      <c r="S1046599" s="30"/>
      <c r="T1046599" s="30"/>
      <c r="U1046599" s="30"/>
    </row>
    <row r="1046600" s="25" customFormat="1" spans="7:21">
      <c r="G1046600" s="30"/>
      <c r="H1046600" s="29"/>
      <c r="J1046600" s="29"/>
      <c r="L1046600" s="30"/>
      <c r="P1046600" s="30"/>
      <c r="Q1046600" s="30"/>
      <c r="R1046600" s="30"/>
      <c r="S1046600" s="30"/>
      <c r="T1046600" s="30"/>
      <c r="U1046600" s="30"/>
    </row>
    <row r="1046601" s="25" customFormat="1" spans="7:21">
      <c r="G1046601" s="30"/>
      <c r="H1046601" s="29"/>
      <c r="J1046601" s="29"/>
      <c r="L1046601" s="30"/>
      <c r="P1046601" s="30"/>
      <c r="Q1046601" s="30"/>
      <c r="R1046601" s="30"/>
      <c r="S1046601" s="30"/>
      <c r="T1046601" s="30"/>
      <c r="U1046601" s="30"/>
    </row>
    <row r="1046602" s="25" customFormat="1" spans="7:21">
      <c r="G1046602" s="30"/>
      <c r="H1046602" s="29"/>
      <c r="J1046602" s="29"/>
      <c r="L1046602" s="30"/>
      <c r="P1046602" s="30"/>
      <c r="Q1046602" s="30"/>
      <c r="R1046602" s="30"/>
      <c r="S1046602" s="30"/>
      <c r="T1046602" s="30"/>
      <c r="U1046602" s="30"/>
    </row>
    <row r="1046603" s="25" customFormat="1" spans="7:21">
      <c r="G1046603" s="30"/>
      <c r="H1046603" s="29"/>
      <c r="J1046603" s="29"/>
      <c r="L1046603" s="30"/>
      <c r="P1046603" s="30"/>
      <c r="Q1046603" s="30"/>
      <c r="R1046603" s="30"/>
      <c r="S1046603" s="30"/>
      <c r="T1046603" s="30"/>
      <c r="U1046603" s="30"/>
    </row>
    <row r="1046604" s="25" customFormat="1" spans="7:21">
      <c r="G1046604" s="30"/>
      <c r="H1046604" s="29"/>
      <c r="J1046604" s="29"/>
      <c r="L1046604" s="30"/>
      <c r="P1046604" s="30"/>
      <c r="Q1046604" s="30"/>
      <c r="R1046604" s="30"/>
      <c r="S1046604" s="30"/>
      <c r="T1046604" s="30"/>
      <c r="U1046604" s="30"/>
    </row>
    <row r="1046605" s="25" customFormat="1" spans="7:21">
      <c r="G1046605" s="30"/>
      <c r="H1046605" s="29"/>
      <c r="J1046605" s="29"/>
      <c r="L1046605" s="30"/>
      <c r="P1046605" s="30"/>
      <c r="Q1046605" s="30"/>
      <c r="R1046605" s="30"/>
      <c r="S1046605" s="30"/>
      <c r="T1046605" s="30"/>
      <c r="U1046605" s="30"/>
    </row>
    <row r="1046606" s="25" customFormat="1" spans="7:21">
      <c r="G1046606" s="30"/>
      <c r="H1046606" s="29"/>
      <c r="J1046606" s="29"/>
      <c r="L1046606" s="30"/>
      <c r="P1046606" s="30"/>
      <c r="Q1046606" s="30"/>
      <c r="R1046606" s="30"/>
      <c r="S1046606" s="30"/>
      <c r="T1046606" s="30"/>
      <c r="U1046606" s="30"/>
    </row>
    <row r="1046607" s="25" customFormat="1" spans="7:21">
      <c r="G1046607" s="30"/>
      <c r="H1046607" s="29"/>
      <c r="J1046607" s="29"/>
      <c r="L1046607" s="30"/>
      <c r="P1046607" s="30"/>
      <c r="Q1046607" s="30"/>
      <c r="R1046607" s="30"/>
      <c r="S1046607" s="30"/>
      <c r="T1046607" s="30"/>
      <c r="U1046607" s="30"/>
    </row>
    <row r="1046608" s="25" customFormat="1" spans="7:21">
      <c r="G1046608" s="30"/>
      <c r="H1046608" s="29"/>
      <c r="J1046608" s="29"/>
      <c r="L1046608" s="30"/>
      <c r="P1046608" s="30"/>
      <c r="Q1046608" s="30"/>
      <c r="R1046608" s="30"/>
      <c r="S1046608" s="30"/>
      <c r="T1046608" s="30"/>
      <c r="U1046608" s="30"/>
    </row>
    <row r="1046609" s="25" customFormat="1" spans="7:21">
      <c r="G1046609" s="30"/>
      <c r="H1046609" s="29"/>
      <c r="J1046609" s="29"/>
      <c r="L1046609" s="30"/>
      <c r="P1046609" s="30"/>
      <c r="Q1046609" s="30"/>
      <c r="R1046609" s="30"/>
      <c r="S1046609" s="30"/>
      <c r="T1046609" s="30"/>
      <c r="U1046609" s="30"/>
    </row>
    <row r="1046610" s="25" customFormat="1" spans="7:21">
      <c r="G1046610" s="30"/>
      <c r="H1046610" s="29"/>
      <c r="J1046610" s="29"/>
      <c r="L1046610" s="30"/>
      <c r="P1046610" s="30"/>
      <c r="Q1046610" s="30"/>
      <c r="R1046610" s="30"/>
      <c r="S1046610" s="30"/>
      <c r="T1046610" s="30"/>
      <c r="U1046610" s="30"/>
    </row>
    <row r="1046611" s="25" customFormat="1" spans="7:21">
      <c r="G1046611" s="30"/>
      <c r="H1046611" s="29"/>
      <c r="J1046611" s="29"/>
      <c r="L1046611" s="30"/>
      <c r="P1046611" s="30"/>
      <c r="Q1046611" s="30"/>
      <c r="R1046611" s="30"/>
      <c r="S1046611" s="30"/>
      <c r="T1046611" s="30"/>
      <c r="U1046611" s="30"/>
    </row>
    <row r="1046612" s="25" customFormat="1" spans="7:21">
      <c r="G1046612" s="30"/>
      <c r="H1046612" s="29"/>
      <c r="J1046612" s="29"/>
      <c r="L1046612" s="30"/>
      <c r="P1046612" s="30"/>
      <c r="Q1046612" s="30"/>
      <c r="R1046612" s="30"/>
      <c r="S1046612" s="30"/>
      <c r="T1046612" s="30"/>
      <c r="U1046612" s="30"/>
    </row>
    <row r="1046613" s="25" customFormat="1" spans="7:21">
      <c r="G1046613" s="30"/>
      <c r="H1046613" s="29"/>
      <c r="J1046613" s="29"/>
      <c r="L1046613" s="30"/>
      <c r="P1046613" s="30"/>
      <c r="Q1046613" s="30"/>
      <c r="R1046613" s="30"/>
      <c r="S1046613" s="30"/>
      <c r="T1046613" s="30"/>
      <c r="U1046613" s="30"/>
    </row>
    <row r="1046614" s="25" customFormat="1" spans="7:21">
      <c r="G1046614" s="30"/>
      <c r="H1046614" s="29"/>
      <c r="J1046614" s="29"/>
      <c r="L1046614" s="30"/>
      <c r="P1046614" s="30"/>
      <c r="Q1046614" s="30"/>
      <c r="R1046614" s="30"/>
      <c r="S1046614" s="30"/>
      <c r="T1046614" s="30"/>
      <c r="U1046614" s="30"/>
    </row>
    <row r="1046615" s="25" customFormat="1" spans="7:21">
      <c r="G1046615" s="30"/>
      <c r="H1046615" s="29"/>
      <c r="J1046615" s="29"/>
      <c r="L1046615" s="30"/>
      <c r="P1046615" s="30"/>
      <c r="Q1046615" s="30"/>
      <c r="R1046615" s="30"/>
      <c r="S1046615" s="30"/>
      <c r="T1046615" s="30"/>
      <c r="U1046615" s="30"/>
    </row>
    <row r="1046616" s="25" customFormat="1" spans="7:21">
      <c r="G1046616" s="30"/>
      <c r="H1046616" s="29"/>
      <c r="J1046616" s="29"/>
      <c r="L1046616" s="30"/>
      <c r="P1046616" s="30"/>
      <c r="Q1046616" s="30"/>
      <c r="R1046616" s="30"/>
      <c r="S1046616" s="30"/>
      <c r="T1046616" s="30"/>
      <c r="U1046616" s="30"/>
    </row>
    <row r="1046617" s="25" customFormat="1" spans="7:21">
      <c r="G1046617" s="30"/>
      <c r="H1046617" s="29"/>
      <c r="J1046617" s="29"/>
      <c r="L1046617" s="30"/>
      <c r="P1046617" s="30"/>
      <c r="Q1046617" s="30"/>
      <c r="R1046617" s="30"/>
      <c r="S1046617" s="30"/>
      <c r="T1046617" s="30"/>
      <c r="U1046617" s="30"/>
    </row>
    <row r="1046618" s="25" customFormat="1" spans="7:21">
      <c r="G1046618" s="30"/>
      <c r="H1046618" s="29"/>
      <c r="J1046618" s="29"/>
      <c r="L1046618" s="30"/>
      <c r="P1046618" s="30"/>
      <c r="Q1046618" s="30"/>
      <c r="R1046618" s="30"/>
      <c r="S1046618" s="30"/>
      <c r="T1046618" s="30"/>
      <c r="U1046618" s="30"/>
    </row>
    <row r="1046619" s="25" customFormat="1" spans="7:21">
      <c r="G1046619" s="30"/>
      <c r="H1046619" s="29"/>
      <c r="J1046619" s="29"/>
      <c r="L1046619" s="30"/>
      <c r="P1046619" s="30"/>
      <c r="Q1046619" s="30"/>
      <c r="R1046619" s="30"/>
      <c r="S1046619" s="30"/>
      <c r="T1046619" s="30"/>
      <c r="U1046619" s="30"/>
    </row>
    <row r="1046620" s="25" customFormat="1" spans="7:21">
      <c r="G1046620" s="30"/>
      <c r="H1046620" s="29"/>
      <c r="J1046620" s="29"/>
      <c r="L1046620" s="30"/>
      <c r="P1046620" s="30"/>
      <c r="Q1046620" s="30"/>
      <c r="R1046620" s="30"/>
      <c r="S1046620" s="30"/>
      <c r="T1046620" s="30"/>
      <c r="U1046620" s="30"/>
    </row>
    <row r="1046621" s="25" customFormat="1" spans="7:21">
      <c r="G1046621" s="30"/>
      <c r="H1046621" s="29"/>
      <c r="J1046621" s="29"/>
      <c r="L1046621" s="30"/>
      <c r="P1046621" s="30"/>
      <c r="Q1046621" s="30"/>
      <c r="R1046621" s="30"/>
      <c r="S1046621" s="30"/>
      <c r="T1046621" s="30"/>
      <c r="U1046621" s="30"/>
    </row>
    <row r="1046622" s="25" customFormat="1" spans="7:21">
      <c r="G1046622" s="30"/>
      <c r="H1046622" s="29"/>
      <c r="J1046622" s="29"/>
      <c r="L1046622" s="30"/>
      <c r="P1046622" s="30"/>
      <c r="Q1046622" s="30"/>
      <c r="R1046622" s="30"/>
      <c r="S1046622" s="30"/>
      <c r="T1046622" s="30"/>
      <c r="U1046622" s="30"/>
    </row>
    <row r="1046623" s="25" customFormat="1" spans="7:21">
      <c r="G1046623" s="30"/>
      <c r="H1046623" s="29"/>
      <c r="J1046623" s="29"/>
      <c r="L1046623" s="30"/>
      <c r="P1046623" s="30"/>
      <c r="Q1046623" s="30"/>
      <c r="R1046623" s="30"/>
      <c r="S1046623" s="30"/>
      <c r="T1046623" s="30"/>
      <c r="U1046623" s="30"/>
    </row>
    <row r="1046624" s="25" customFormat="1" spans="7:21">
      <c r="G1046624" s="30"/>
      <c r="H1046624" s="29"/>
      <c r="J1046624" s="29"/>
      <c r="L1046624" s="30"/>
      <c r="P1046624" s="30"/>
      <c r="Q1046624" s="30"/>
      <c r="R1046624" s="30"/>
      <c r="S1046624" s="30"/>
      <c r="T1046624" s="30"/>
      <c r="U1046624" s="30"/>
    </row>
    <row r="1046625" s="25" customFormat="1" spans="7:21">
      <c r="G1046625" s="30"/>
      <c r="H1046625" s="29"/>
      <c r="J1046625" s="29"/>
      <c r="L1046625" s="30"/>
      <c r="P1046625" s="30"/>
      <c r="Q1046625" s="30"/>
      <c r="R1046625" s="30"/>
      <c r="S1046625" s="30"/>
      <c r="T1046625" s="30"/>
      <c r="U1046625" s="30"/>
    </row>
    <row r="1046626" s="25" customFormat="1" spans="7:21">
      <c r="G1046626" s="30"/>
      <c r="H1046626" s="29"/>
      <c r="J1046626" s="29"/>
      <c r="L1046626" s="30"/>
      <c r="P1046626" s="30"/>
      <c r="Q1046626" s="30"/>
      <c r="R1046626" s="30"/>
      <c r="S1046626" s="30"/>
      <c r="T1046626" s="30"/>
      <c r="U1046626" s="30"/>
    </row>
    <row r="1046627" s="25" customFormat="1" spans="7:21">
      <c r="G1046627" s="30"/>
      <c r="H1046627" s="29"/>
      <c r="J1046627" s="29"/>
      <c r="L1046627" s="30"/>
      <c r="P1046627" s="30"/>
      <c r="Q1046627" s="30"/>
      <c r="R1046627" s="30"/>
      <c r="S1046627" s="30"/>
      <c r="T1046627" s="30"/>
      <c r="U1046627" s="30"/>
    </row>
    <row r="1046628" s="25" customFormat="1" spans="7:21">
      <c r="G1046628" s="30"/>
      <c r="H1046628" s="29"/>
      <c r="J1046628" s="29"/>
      <c r="L1046628" s="30"/>
      <c r="P1046628" s="30"/>
      <c r="Q1046628" s="30"/>
      <c r="R1046628" s="30"/>
      <c r="S1046628" s="30"/>
      <c r="T1046628" s="30"/>
      <c r="U1046628" s="30"/>
    </row>
    <row r="1046629" s="25" customFormat="1" spans="7:21">
      <c r="G1046629" s="30"/>
      <c r="H1046629" s="29"/>
      <c r="J1046629" s="29"/>
      <c r="L1046629" s="30"/>
      <c r="P1046629" s="30"/>
      <c r="Q1046629" s="30"/>
      <c r="R1046629" s="30"/>
      <c r="S1046629" s="30"/>
      <c r="T1046629" s="30"/>
      <c r="U1046629" s="30"/>
    </row>
    <row r="1046630" s="25" customFormat="1" spans="7:21">
      <c r="G1046630" s="30"/>
      <c r="H1046630" s="29"/>
      <c r="J1046630" s="29"/>
      <c r="L1046630" s="30"/>
      <c r="P1046630" s="30"/>
      <c r="Q1046630" s="30"/>
      <c r="R1046630" s="30"/>
      <c r="S1046630" s="30"/>
      <c r="T1046630" s="30"/>
      <c r="U1046630" s="30"/>
    </row>
    <row r="1046631" s="25" customFormat="1" spans="7:21">
      <c r="G1046631" s="30"/>
      <c r="H1046631" s="29"/>
      <c r="J1046631" s="29"/>
      <c r="L1046631" s="30"/>
      <c r="P1046631" s="30"/>
      <c r="Q1046631" s="30"/>
      <c r="R1046631" s="30"/>
      <c r="S1046631" s="30"/>
      <c r="T1046631" s="30"/>
      <c r="U1046631" s="30"/>
    </row>
    <row r="1046632" s="25" customFormat="1" spans="7:21">
      <c r="G1046632" s="30"/>
      <c r="H1046632" s="29"/>
      <c r="J1046632" s="29"/>
      <c r="L1046632" s="30"/>
      <c r="P1046632" s="30"/>
      <c r="Q1046632" s="30"/>
      <c r="R1046632" s="30"/>
      <c r="S1046632" s="30"/>
      <c r="T1046632" s="30"/>
      <c r="U1046632" s="30"/>
    </row>
    <row r="1046633" s="25" customFormat="1" spans="7:21">
      <c r="G1046633" s="30"/>
      <c r="H1046633" s="29"/>
      <c r="J1046633" s="29"/>
      <c r="L1046633" s="30"/>
      <c r="P1046633" s="30"/>
      <c r="Q1046633" s="30"/>
      <c r="R1046633" s="30"/>
      <c r="S1046633" s="30"/>
      <c r="T1046633" s="30"/>
      <c r="U1046633" s="30"/>
    </row>
    <row r="1046634" s="25" customFormat="1" spans="7:21">
      <c r="G1046634" s="30"/>
      <c r="H1046634" s="29"/>
      <c r="J1046634" s="29"/>
      <c r="L1046634" s="30"/>
      <c r="P1046634" s="30"/>
      <c r="Q1046634" s="30"/>
      <c r="R1046634" s="30"/>
      <c r="S1046634" s="30"/>
      <c r="T1046634" s="30"/>
      <c r="U1046634" s="30"/>
    </row>
    <row r="1046635" s="25" customFormat="1" spans="7:21">
      <c r="G1046635" s="30"/>
      <c r="H1046635" s="29"/>
      <c r="J1046635" s="29"/>
      <c r="L1046635" s="30"/>
      <c r="P1046635" s="30"/>
      <c r="Q1046635" s="30"/>
      <c r="R1046635" s="30"/>
      <c r="S1046635" s="30"/>
      <c r="T1046635" s="30"/>
      <c r="U1046635" s="30"/>
    </row>
    <row r="1046636" s="25" customFormat="1" spans="7:21">
      <c r="G1046636" s="30"/>
      <c r="H1046636" s="29"/>
      <c r="J1046636" s="29"/>
      <c r="L1046636" s="30"/>
      <c r="P1046636" s="30"/>
      <c r="Q1046636" s="30"/>
      <c r="R1046636" s="30"/>
      <c r="S1046636" s="30"/>
      <c r="T1046636" s="30"/>
      <c r="U1046636" s="30"/>
    </row>
    <row r="1046637" s="25" customFormat="1" spans="7:21">
      <c r="G1046637" s="30"/>
      <c r="H1046637" s="29"/>
      <c r="J1046637" s="29"/>
      <c r="L1046637" s="30"/>
      <c r="P1046637" s="30"/>
      <c r="Q1046637" s="30"/>
      <c r="R1046637" s="30"/>
      <c r="S1046637" s="30"/>
      <c r="T1046637" s="30"/>
      <c r="U1046637" s="30"/>
    </row>
    <row r="1046638" s="25" customFormat="1" spans="7:21">
      <c r="G1046638" s="30"/>
      <c r="H1046638" s="29"/>
      <c r="J1046638" s="29"/>
      <c r="L1046638" s="30"/>
      <c r="P1046638" s="30"/>
      <c r="Q1046638" s="30"/>
      <c r="R1046638" s="30"/>
      <c r="S1046638" s="30"/>
      <c r="T1046638" s="30"/>
      <c r="U1046638" s="30"/>
    </row>
    <row r="1046639" s="25" customFormat="1" spans="7:21">
      <c r="G1046639" s="30"/>
      <c r="H1046639" s="29"/>
      <c r="J1046639" s="29"/>
      <c r="L1046639" s="30"/>
      <c r="P1046639" s="30"/>
      <c r="Q1046639" s="30"/>
      <c r="R1046639" s="30"/>
      <c r="S1046639" s="30"/>
      <c r="T1046639" s="30"/>
      <c r="U1046639" s="30"/>
    </row>
    <row r="1046640" s="25" customFormat="1" spans="7:21">
      <c r="G1046640" s="30"/>
      <c r="H1046640" s="29"/>
      <c r="J1046640" s="29"/>
      <c r="L1046640" s="30"/>
      <c r="P1046640" s="30"/>
      <c r="Q1046640" s="30"/>
      <c r="R1046640" s="30"/>
      <c r="S1046640" s="30"/>
      <c r="T1046640" s="30"/>
      <c r="U1046640" s="30"/>
    </row>
    <row r="1046641" s="25" customFormat="1" spans="7:21">
      <c r="G1046641" s="30"/>
      <c r="H1046641" s="29"/>
      <c r="J1046641" s="29"/>
      <c r="L1046641" s="30"/>
      <c r="P1046641" s="30"/>
      <c r="Q1046641" s="30"/>
      <c r="R1046641" s="30"/>
      <c r="S1046641" s="30"/>
      <c r="T1046641" s="30"/>
      <c r="U1046641" s="30"/>
    </row>
    <row r="1046642" s="25" customFormat="1" spans="7:21">
      <c r="G1046642" s="30"/>
      <c r="H1046642" s="29"/>
      <c r="J1046642" s="29"/>
      <c r="L1046642" s="30"/>
      <c r="P1046642" s="30"/>
      <c r="Q1046642" s="30"/>
      <c r="R1046642" s="30"/>
      <c r="S1046642" s="30"/>
      <c r="T1046642" s="30"/>
      <c r="U1046642" s="30"/>
    </row>
    <row r="1046643" s="25" customFormat="1" spans="7:21">
      <c r="G1046643" s="30"/>
      <c r="H1046643" s="29"/>
      <c r="J1046643" s="29"/>
      <c r="L1046643" s="30"/>
      <c r="P1046643" s="30"/>
      <c r="Q1046643" s="30"/>
      <c r="R1046643" s="30"/>
      <c r="S1046643" s="30"/>
      <c r="T1046643" s="30"/>
      <c r="U1046643" s="30"/>
    </row>
    <row r="1046644" s="25" customFormat="1" spans="7:21">
      <c r="G1046644" s="30"/>
      <c r="H1046644" s="29"/>
      <c r="J1046644" s="29"/>
      <c r="L1046644" s="30"/>
      <c r="P1046644" s="30"/>
      <c r="Q1046644" s="30"/>
      <c r="R1046644" s="30"/>
      <c r="S1046644" s="30"/>
      <c r="T1046644" s="30"/>
      <c r="U1046644" s="30"/>
    </row>
    <row r="1046645" s="25" customFormat="1" spans="7:21">
      <c r="G1046645" s="30"/>
      <c r="H1046645" s="29"/>
      <c r="J1046645" s="29"/>
      <c r="L1046645" s="30"/>
      <c r="P1046645" s="30"/>
      <c r="Q1046645" s="30"/>
      <c r="R1046645" s="30"/>
      <c r="S1046645" s="30"/>
      <c r="T1046645" s="30"/>
      <c r="U1046645" s="30"/>
    </row>
    <row r="1046646" s="25" customFormat="1" spans="7:21">
      <c r="G1046646" s="30"/>
      <c r="H1046646" s="29"/>
      <c r="J1046646" s="29"/>
      <c r="L1046646" s="30"/>
      <c r="P1046646" s="30"/>
      <c r="Q1046646" s="30"/>
      <c r="R1046646" s="30"/>
      <c r="S1046646" s="30"/>
      <c r="T1046646" s="30"/>
      <c r="U1046646" s="30"/>
    </row>
    <row r="1046647" s="25" customFormat="1" spans="7:21">
      <c r="G1046647" s="30"/>
      <c r="H1046647" s="29"/>
      <c r="J1046647" s="29"/>
      <c r="L1046647" s="30"/>
      <c r="P1046647" s="30"/>
      <c r="Q1046647" s="30"/>
      <c r="R1046647" s="30"/>
      <c r="S1046647" s="30"/>
      <c r="T1046647" s="30"/>
      <c r="U1046647" s="30"/>
    </row>
    <row r="1046648" s="25" customFormat="1" spans="7:21">
      <c r="G1046648" s="30"/>
      <c r="H1046648" s="29"/>
      <c r="J1046648" s="29"/>
      <c r="L1046648" s="30"/>
      <c r="P1046648" s="30"/>
      <c r="Q1046648" s="30"/>
      <c r="R1046648" s="30"/>
      <c r="S1046648" s="30"/>
      <c r="T1046648" s="30"/>
      <c r="U1046648" s="30"/>
    </row>
    <row r="1046649" s="25" customFormat="1" spans="7:21">
      <c r="G1046649" s="30"/>
      <c r="H1046649" s="29"/>
      <c r="J1046649" s="29"/>
      <c r="L1046649" s="30"/>
      <c r="P1046649" s="30"/>
      <c r="Q1046649" s="30"/>
      <c r="R1046649" s="30"/>
      <c r="S1046649" s="30"/>
      <c r="T1046649" s="30"/>
      <c r="U1046649" s="30"/>
    </row>
    <row r="1046650" s="25" customFormat="1" spans="7:21">
      <c r="G1046650" s="30"/>
      <c r="H1046650" s="29"/>
      <c r="J1046650" s="29"/>
      <c r="L1046650" s="30"/>
      <c r="P1046650" s="30"/>
      <c r="Q1046650" s="30"/>
      <c r="R1046650" s="30"/>
      <c r="S1046650" s="30"/>
      <c r="T1046650" s="30"/>
      <c r="U1046650" s="30"/>
    </row>
    <row r="1046651" s="25" customFormat="1" spans="7:21">
      <c r="G1046651" s="30"/>
      <c r="H1046651" s="29"/>
      <c r="J1046651" s="29"/>
      <c r="L1046651" s="30"/>
      <c r="P1046651" s="30"/>
      <c r="Q1046651" s="30"/>
      <c r="R1046651" s="30"/>
      <c r="S1046651" s="30"/>
      <c r="T1046651" s="30"/>
      <c r="U1046651" s="30"/>
    </row>
    <row r="1046652" s="25" customFormat="1" spans="7:21">
      <c r="G1046652" s="30"/>
      <c r="H1046652" s="29"/>
      <c r="J1046652" s="29"/>
      <c r="L1046652" s="30"/>
      <c r="P1046652" s="30"/>
      <c r="Q1046652" s="30"/>
      <c r="R1046652" s="30"/>
      <c r="S1046652" s="30"/>
      <c r="T1046652" s="30"/>
      <c r="U1046652" s="30"/>
    </row>
    <row r="1046653" s="25" customFormat="1" spans="7:21">
      <c r="G1046653" s="30"/>
      <c r="H1046653" s="29"/>
      <c r="J1046653" s="29"/>
      <c r="L1046653" s="30"/>
      <c r="P1046653" s="30"/>
      <c r="Q1046653" s="30"/>
      <c r="R1046653" s="30"/>
      <c r="S1046653" s="30"/>
      <c r="T1046653" s="30"/>
      <c r="U1046653" s="30"/>
    </row>
    <row r="1046654" s="25" customFormat="1" spans="7:21">
      <c r="G1046654" s="30"/>
      <c r="H1046654" s="29"/>
      <c r="J1046654" s="29"/>
      <c r="L1046654" s="30"/>
      <c r="P1046654" s="30"/>
      <c r="Q1046654" s="30"/>
      <c r="R1046654" s="30"/>
      <c r="S1046654" s="30"/>
      <c r="T1046654" s="30"/>
      <c r="U1046654" s="30"/>
    </row>
    <row r="1046655" s="25" customFormat="1" spans="7:21">
      <c r="G1046655" s="30"/>
      <c r="H1046655" s="29"/>
      <c r="J1046655" s="29"/>
      <c r="L1046655" s="30"/>
      <c r="P1046655" s="30"/>
      <c r="Q1046655" s="30"/>
      <c r="R1046655" s="30"/>
      <c r="S1046655" s="30"/>
      <c r="T1046655" s="30"/>
      <c r="U1046655" s="30"/>
    </row>
    <row r="1046656" s="25" customFormat="1" spans="7:21">
      <c r="G1046656" s="30"/>
      <c r="H1046656" s="29"/>
      <c r="J1046656" s="29"/>
      <c r="L1046656" s="30"/>
      <c r="P1046656" s="30"/>
      <c r="Q1046656" s="30"/>
      <c r="R1046656" s="30"/>
      <c r="S1046656" s="30"/>
      <c r="T1046656" s="30"/>
      <c r="U1046656" s="30"/>
    </row>
    <row r="1046657" s="25" customFormat="1" spans="7:21">
      <c r="G1046657" s="30"/>
      <c r="H1046657" s="29"/>
      <c r="J1046657" s="29"/>
      <c r="L1046657" s="30"/>
      <c r="P1046657" s="30"/>
      <c r="Q1046657" s="30"/>
      <c r="R1046657" s="30"/>
      <c r="S1046657" s="30"/>
      <c r="T1046657" s="30"/>
      <c r="U1046657" s="30"/>
    </row>
    <row r="1046658" s="25" customFormat="1" spans="7:21">
      <c r="G1046658" s="30"/>
      <c r="H1046658" s="29"/>
      <c r="J1046658" s="29"/>
      <c r="L1046658" s="30"/>
      <c r="P1046658" s="30"/>
      <c r="Q1046658" s="30"/>
      <c r="R1046658" s="30"/>
      <c r="S1046658" s="30"/>
      <c r="T1046658" s="30"/>
      <c r="U1046658" s="30"/>
    </row>
    <row r="1046659" s="25" customFormat="1" spans="7:21">
      <c r="G1046659" s="30"/>
      <c r="H1046659" s="29"/>
      <c r="J1046659" s="29"/>
      <c r="L1046659" s="30"/>
      <c r="P1046659" s="30"/>
      <c r="Q1046659" s="30"/>
      <c r="R1046659" s="30"/>
      <c r="S1046659" s="30"/>
      <c r="T1046659" s="30"/>
      <c r="U1046659" s="30"/>
    </row>
    <row r="1046660" s="25" customFormat="1" spans="7:21">
      <c r="G1046660" s="30"/>
      <c r="H1046660" s="29"/>
      <c r="J1046660" s="29"/>
      <c r="L1046660" s="30"/>
      <c r="P1046660" s="30"/>
      <c r="Q1046660" s="30"/>
      <c r="R1046660" s="30"/>
      <c r="S1046660" s="30"/>
      <c r="T1046660" s="30"/>
      <c r="U1046660" s="30"/>
    </row>
    <row r="1046661" s="25" customFormat="1" spans="7:21">
      <c r="G1046661" s="30"/>
      <c r="H1046661" s="29"/>
      <c r="J1046661" s="29"/>
      <c r="L1046661" s="30"/>
      <c r="P1046661" s="30"/>
      <c r="Q1046661" s="30"/>
      <c r="R1046661" s="30"/>
      <c r="S1046661" s="30"/>
      <c r="T1046661" s="30"/>
      <c r="U1046661" s="30"/>
    </row>
    <row r="1046662" s="25" customFormat="1" spans="7:21">
      <c r="G1046662" s="30"/>
      <c r="H1046662" s="29"/>
      <c r="J1046662" s="29"/>
      <c r="L1046662" s="30"/>
      <c r="P1046662" s="30"/>
      <c r="Q1046662" s="30"/>
      <c r="R1046662" s="30"/>
      <c r="S1046662" s="30"/>
      <c r="T1046662" s="30"/>
      <c r="U1046662" s="30"/>
    </row>
    <row r="1046663" s="25" customFormat="1" spans="7:21">
      <c r="G1046663" s="30"/>
      <c r="H1046663" s="29"/>
      <c r="J1046663" s="29"/>
      <c r="L1046663" s="30"/>
      <c r="P1046663" s="30"/>
      <c r="Q1046663" s="30"/>
      <c r="R1046663" s="30"/>
      <c r="S1046663" s="30"/>
      <c r="T1046663" s="30"/>
      <c r="U1046663" s="30"/>
    </row>
    <row r="1046664" s="25" customFormat="1" spans="7:21">
      <c r="G1046664" s="30"/>
      <c r="H1046664" s="29"/>
      <c r="J1046664" s="29"/>
      <c r="L1046664" s="30"/>
      <c r="P1046664" s="30"/>
      <c r="Q1046664" s="30"/>
      <c r="R1046664" s="30"/>
      <c r="S1046664" s="30"/>
      <c r="T1046664" s="30"/>
      <c r="U1046664" s="30"/>
    </row>
    <row r="1046665" s="25" customFormat="1" spans="7:21">
      <c r="G1046665" s="30"/>
      <c r="H1046665" s="29"/>
      <c r="J1046665" s="29"/>
      <c r="L1046665" s="30"/>
      <c r="P1046665" s="30"/>
      <c r="Q1046665" s="30"/>
      <c r="R1046665" s="30"/>
      <c r="S1046665" s="30"/>
      <c r="T1046665" s="30"/>
      <c r="U1046665" s="30"/>
    </row>
    <row r="1046666" s="25" customFormat="1" spans="7:21">
      <c r="G1046666" s="30"/>
      <c r="H1046666" s="29"/>
      <c r="J1046666" s="29"/>
      <c r="L1046666" s="30"/>
      <c r="P1046666" s="30"/>
      <c r="Q1046666" s="30"/>
      <c r="R1046666" s="30"/>
      <c r="S1046666" s="30"/>
      <c r="T1046666" s="30"/>
      <c r="U1046666" s="30"/>
    </row>
    <row r="1046667" s="25" customFormat="1" spans="7:21">
      <c r="G1046667" s="30"/>
      <c r="H1046667" s="29"/>
      <c r="J1046667" s="29"/>
      <c r="L1046667" s="30"/>
      <c r="P1046667" s="30"/>
      <c r="Q1046667" s="30"/>
      <c r="R1046667" s="30"/>
      <c r="S1046667" s="30"/>
      <c r="T1046667" s="30"/>
      <c r="U1046667" s="30"/>
    </row>
    <row r="1046668" s="25" customFormat="1" spans="7:21">
      <c r="G1046668" s="30"/>
      <c r="H1046668" s="29"/>
      <c r="J1046668" s="29"/>
      <c r="L1046668" s="30"/>
      <c r="P1046668" s="30"/>
      <c r="Q1046668" s="30"/>
      <c r="R1046668" s="30"/>
      <c r="S1046668" s="30"/>
      <c r="T1046668" s="30"/>
      <c r="U1046668" s="30"/>
    </row>
    <row r="1046669" s="25" customFormat="1" spans="7:21">
      <c r="G1046669" s="30"/>
      <c r="H1046669" s="29"/>
      <c r="J1046669" s="29"/>
      <c r="L1046669" s="30"/>
      <c r="P1046669" s="30"/>
      <c r="Q1046669" s="30"/>
      <c r="R1046669" s="30"/>
      <c r="S1046669" s="30"/>
      <c r="T1046669" s="30"/>
      <c r="U1046669" s="30"/>
    </row>
    <row r="1046670" s="25" customFormat="1" spans="7:21">
      <c r="G1046670" s="30"/>
      <c r="H1046670" s="29"/>
      <c r="J1046670" s="29"/>
      <c r="L1046670" s="30"/>
      <c r="P1046670" s="30"/>
      <c r="Q1046670" s="30"/>
      <c r="R1046670" s="30"/>
      <c r="S1046670" s="30"/>
      <c r="T1046670" s="30"/>
      <c r="U1046670" s="30"/>
    </row>
    <row r="1046671" s="25" customFormat="1" spans="7:21">
      <c r="G1046671" s="30"/>
      <c r="H1046671" s="29"/>
      <c r="J1046671" s="29"/>
      <c r="L1046671" s="30"/>
      <c r="P1046671" s="30"/>
      <c r="Q1046671" s="30"/>
      <c r="R1046671" s="30"/>
      <c r="S1046671" s="30"/>
      <c r="T1046671" s="30"/>
      <c r="U1046671" s="30"/>
    </row>
    <row r="1046672" s="25" customFormat="1" spans="7:21">
      <c r="G1046672" s="30"/>
      <c r="H1046672" s="29"/>
      <c r="J1046672" s="29"/>
      <c r="L1046672" s="30"/>
      <c r="P1046672" s="30"/>
      <c r="Q1046672" s="30"/>
      <c r="R1046672" s="30"/>
      <c r="S1046672" s="30"/>
      <c r="T1046672" s="30"/>
      <c r="U1046672" s="30"/>
    </row>
    <row r="1046673" s="25" customFormat="1" spans="7:21">
      <c r="G1046673" s="30"/>
      <c r="H1046673" s="29"/>
      <c r="J1046673" s="29"/>
      <c r="L1046673" s="30"/>
      <c r="P1046673" s="30"/>
      <c r="Q1046673" s="30"/>
      <c r="R1046673" s="30"/>
      <c r="S1046673" s="30"/>
      <c r="T1046673" s="30"/>
      <c r="U1046673" s="30"/>
    </row>
    <row r="1046674" s="25" customFormat="1" spans="7:21">
      <c r="G1046674" s="30"/>
      <c r="H1046674" s="29"/>
      <c r="J1046674" s="29"/>
      <c r="L1046674" s="30"/>
      <c r="P1046674" s="30"/>
      <c r="Q1046674" s="30"/>
      <c r="R1046674" s="30"/>
      <c r="S1046674" s="30"/>
      <c r="T1046674" s="30"/>
      <c r="U1046674" s="30"/>
    </row>
    <row r="1046675" s="25" customFormat="1" spans="7:21">
      <c r="G1046675" s="30"/>
      <c r="H1046675" s="29"/>
      <c r="J1046675" s="29"/>
      <c r="L1046675" s="30"/>
      <c r="P1046675" s="30"/>
      <c r="Q1046675" s="30"/>
      <c r="R1046675" s="30"/>
      <c r="S1046675" s="30"/>
      <c r="T1046675" s="30"/>
      <c r="U1046675" s="30"/>
    </row>
    <row r="1046676" s="25" customFormat="1" spans="7:21">
      <c r="G1046676" s="30"/>
      <c r="H1046676" s="29"/>
      <c r="J1046676" s="29"/>
      <c r="L1046676" s="30"/>
      <c r="P1046676" s="30"/>
      <c r="Q1046676" s="30"/>
      <c r="R1046676" s="30"/>
      <c r="S1046676" s="30"/>
      <c r="T1046676" s="30"/>
      <c r="U1046676" s="30"/>
    </row>
    <row r="1046677" s="25" customFormat="1" spans="7:21">
      <c r="G1046677" s="30"/>
      <c r="H1046677" s="29"/>
      <c r="J1046677" s="29"/>
      <c r="L1046677" s="30"/>
      <c r="P1046677" s="30"/>
      <c r="Q1046677" s="30"/>
      <c r="R1046677" s="30"/>
      <c r="S1046677" s="30"/>
      <c r="T1046677" s="30"/>
      <c r="U1046677" s="30"/>
    </row>
    <row r="1046678" s="25" customFormat="1" spans="7:21">
      <c r="G1046678" s="30"/>
      <c r="H1046678" s="29"/>
      <c r="J1046678" s="29"/>
      <c r="L1046678" s="30"/>
      <c r="P1046678" s="30"/>
      <c r="Q1046678" s="30"/>
      <c r="R1046678" s="30"/>
      <c r="S1046678" s="30"/>
      <c r="T1046678" s="30"/>
      <c r="U1046678" s="30"/>
    </row>
    <row r="1046679" s="25" customFormat="1" spans="7:21">
      <c r="G1046679" s="30"/>
      <c r="H1046679" s="29"/>
      <c r="J1046679" s="29"/>
      <c r="L1046679" s="30"/>
      <c r="P1046679" s="30"/>
      <c r="Q1046679" s="30"/>
      <c r="R1046679" s="30"/>
      <c r="S1046679" s="30"/>
      <c r="T1046679" s="30"/>
      <c r="U1046679" s="30"/>
    </row>
    <row r="1046680" s="25" customFormat="1" spans="7:21">
      <c r="G1046680" s="30"/>
      <c r="H1046680" s="29"/>
      <c r="J1046680" s="29"/>
      <c r="L1046680" s="30"/>
      <c r="P1046680" s="30"/>
      <c r="Q1046680" s="30"/>
      <c r="R1046680" s="30"/>
      <c r="S1046680" s="30"/>
      <c r="T1046680" s="30"/>
      <c r="U1046680" s="30"/>
    </row>
    <row r="1046681" s="25" customFormat="1" spans="7:21">
      <c r="G1046681" s="30"/>
      <c r="H1046681" s="29"/>
      <c r="J1046681" s="29"/>
      <c r="L1046681" s="30"/>
      <c r="P1046681" s="30"/>
      <c r="Q1046681" s="30"/>
      <c r="R1046681" s="30"/>
      <c r="S1046681" s="30"/>
      <c r="T1046681" s="30"/>
      <c r="U1046681" s="30"/>
    </row>
    <row r="1046682" s="25" customFormat="1" spans="7:21">
      <c r="G1046682" s="30"/>
      <c r="H1046682" s="29"/>
      <c r="J1046682" s="29"/>
      <c r="L1046682" s="30"/>
      <c r="P1046682" s="30"/>
      <c r="Q1046682" s="30"/>
      <c r="R1046682" s="30"/>
      <c r="S1046682" s="30"/>
      <c r="T1046682" s="30"/>
      <c r="U1046682" s="30"/>
    </row>
    <row r="1046683" s="25" customFormat="1" spans="7:21">
      <c r="G1046683" s="30"/>
      <c r="H1046683" s="29"/>
      <c r="J1046683" s="29"/>
      <c r="L1046683" s="30"/>
      <c r="P1046683" s="30"/>
      <c r="Q1046683" s="30"/>
      <c r="R1046683" s="30"/>
      <c r="S1046683" s="30"/>
      <c r="T1046683" s="30"/>
      <c r="U1046683" s="30"/>
    </row>
    <row r="1046684" s="25" customFormat="1" spans="7:21">
      <c r="G1046684" s="30"/>
      <c r="H1046684" s="29"/>
      <c r="J1046684" s="29"/>
      <c r="L1046684" s="30"/>
      <c r="P1046684" s="30"/>
      <c r="Q1046684" s="30"/>
      <c r="R1046684" s="30"/>
      <c r="S1046684" s="30"/>
      <c r="T1046684" s="30"/>
      <c r="U1046684" s="30"/>
    </row>
    <row r="1046685" s="25" customFormat="1" spans="7:21">
      <c r="G1046685" s="30"/>
      <c r="H1046685" s="29"/>
      <c r="J1046685" s="29"/>
      <c r="L1046685" s="30"/>
      <c r="P1046685" s="30"/>
      <c r="Q1046685" s="30"/>
      <c r="R1046685" s="30"/>
      <c r="S1046685" s="30"/>
      <c r="T1046685" s="30"/>
      <c r="U1046685" s="30"/>
    </row>
    <row r="1046686" s="25" customFormat="1" spans="7:21">
      <c r="G1046686" s="30"/>
      <c r="H1046686" s="29"/>
      <c r="J1046686" s="29"/>
      <c r="L1046686" s="30"/>
      <c r="P1046686" s="30"/>
      <c r="Q1046686" s="30"/>
      <c r="R1046686" s="30"/>
      <c r="S1046686" s="30"/>
      <c r="T1046686" s="30"/>
      <c r="U1046686" s="30"/>
    </row>
    <row r="1046687" s="25" customFormat="1" spans="7:21">
      <c r="G1046687" s="30"/>
      <c r="H1046687" s="29"/>
      <c r="J1046687" s="29"/>
      <c r="L1046687" s="30"/>
      <c r="P1046687" s="30"/>
      <c r="Q1046687" s="30"/>
      <c r="R1046687" s="30"/>
      <c r="S1046687" s="30"/>
      <c r="T1046687" s="30"/>
      <c r="U1046687" s="30"/>
    </row>
    <row r="1046688" s="25" customFormat="1" spans="7:21">
      <c r="G1046688" s="30"/>
      <c r="H1046688" s="29"/>
      <c r="J1046688" s="29"/>
      <c r="L1046688" s="30"/>
      <c r="P1046688" s="30"/>
      <c r="Q1046688" s="30"/>
      <c r="R1046688" s="30"/>
      <c r="S1046688" s="30"/>
      <c r="T1046688" s="30"/>
      <c r="U1046688" s="30"/>
    </row>
    <row r="1046689" s="25" customFormat="1" spans="7:21">
      <c r="G1046689" s="30"/>
      <c r="H1046689" s="29"/>
      <c r="J1046689" s="29"/>
      <c r="L1046689" s="30"/>
      <c r="P1046689" s="30"/>
      <c r="Q1046689" s="30"/>
      <c r="R1046689" s="30"/>
      <c r="S1046689" s="30"/>
      <c r="T1046689" s="30"/>
      <c r="U1046689" s="30"/>
    </row>
    <row r="1046690" s="25" customFormat="1" spans="7:21">
      <c r="G1046690" s="30"/>
      <c r="H1046690" s="29"/>
      <c r="J1046690" s="29"/>
      <c r="L1046690" s="30"/>
      <c r="P1046690" s="30"/>
      <c r="Q1046690" s="30"/>
      <c r="R1046690" s="30"/>
      <c r="S1046690" s="30"/>
      <c r="T1046690" s="30"/>
      <c r="U1046690" s="30"/>
    </row>
    <row r="1046691" s="25" customFormat="1" spans="7:21">
      <c r="G1046691" s="30"/>
      <c r="H1046691" s="29"/>
      <c r="J1046691" s="29"/>
      <c r="L1046691" s="30"/>
      <c r="P1046691" s="30"/>
      <c r="Q1046691" s="30"/>
      <c r="R1046691" s="30"/>
      <c r="S1046691" s="30"/>
      <c r="T1046691" s="30"/>
      <c r="U1046691" s="30"/>
    </row>
    <row r="1046692" s="25" customFormat="1" spans="7:21">
      <c r="G1046692" s="30"/>
      <c r="H1046692" s="29"/>
      <c r="J1046692" s="29"/>
      <c r="L1046692" s="30"/>
      <c r="P1046692" s="30"/>
      <c r="Q1046692" s="30"/>
      <c r="R1046692" s="30"/>
      <c r="S1046692" s="30"/>
      <c r="T1046692" s="30"/>
      <c r="U1046692" s="30"/>
    </row>
    <row r="1046693" s="25" customFormat="1" spans="7:21">
      <c r="G1046693" s="30"/>
      <c r="H1046693" s="29"/>
      <c r="J1046693" s="29"/>
      <c r="L1046693" s="30"/>
      <c r="P1046693" s="30"/>
      <c r="Q1046693" s="30"/>
      <c r="R1046693" s="30"/>
      <c r="S1046693" s="30"/>
      <c r="T1046693" s="30"/>
      <c r="U1046693" s="30"/>
    </row>
    <row r="1046694" s="25" customFormat="1" spans="7:21">
      <c r="G1046694" s="30"/>
      <c r="H1046694" s="29"/>
      <c r="J1046694" s="29"/>
      <c r="L1046694" s="30"/>
      <c r="P1046694" s="30"/>
      <c r="Q1046694" s="30"/>
      <c r="R1046694" s="30"/>
      <c r="S1046694" s="30"/>
      <c r="T1046694" s="30"/>
      <c r="U1046694" s="30"/>
    </row>
    <row r="1046695" s="25" customFormat="1" spans="7:21">
      <c r="G1046695" s="30"/>
      <c r="H1046695" s="29"/>
      <c r="J1046695" s="29"/>
      <c r="L1046695" s="30"/>
      <c r="P1046695" s="30"/>
      <c r="Q1046695" s="30"/>
      <c r="R1046695" s="30"/>
      <c r="S1046695" s="30"/>
      <c r="T1046695" s="30"/>
      <c r="U1046695" s="30"/>
    </row>
    <row r="1046696" s="25" customFormat="1" spans="7:21">
      <c r="G1046696" s="30"/>
      <c r="H1046696" s="29"/>
      <c r="J1046696" s="29"/>
      <c r="L1046696" s="30"/>
      <c r="P1046696" s="30"/>
      <c r="Q1046696" s="30"/>
      <c r="R1046696" s="30"/>
      <c r="S1046696" s="30"/>
      <c r="T1046696" s="30"/>
      <c r="U1046696" s="30"/>
    </row>
    <row r="1046697" s="25" customFormat="1" spans="7:21">
      <c r="G1046697" s="30"/>
      <c r="H1046697" s="29"/>
      <c r="J1046697" s="29"/>
      <c r="L1046697" s="30"/>
      <c r="P1046697" s="30"/>
      <c r="Q1046697" s="30"/>
      <c r="R1046697" s="30"/>
      <c r="S1046697" s="30"/>
      <c r="T1046697" s="30"/>
      <c r="U1046697" s="30"/>
    </row>
    <row r="1046698" s="25" customFormat="1" spans="7:21">
      <c r="G1046698" s="30"/>
      <c r="H1046698" s="29"/>
      <c r="J1046698" s="29"/>
      <c r="L1046698" s="30"/>
      <c r="P1046698" s="30"/>
      <c r="Q1046698" s="30"/>
      <c r="R1046698" s="30"/>
      <c r="S1046698" s="30"/>
      <c r="T1046698" s="30"/>
      <c r="U1046698" s="30"/>
    </row>
    <row r="1046699" s="25" customFormat="1" spans="7:21">
      <c r="G1046699" s="30"/>
      <c r="H1046699" s="29"/>
      <c r="J1046699" s="29"/>
      <c r="L1046699" s="30"/>
      <c r="P1046699" s="30"/>
      <c r="Q1046699" s="30"/>
      <c r="R1046699" s="30"/>
      <c r="S1046699" s="30"/>
      <c r="T1046699" s="30"/>
      <c r="U1046699" s="30"/>
    </row>
    <row r="1046700" s="25" customFormat="1" spans="7:21">
      <c r="G1046700" s="30"/>
      <c r="H1046700" s="29"/>
      <c r="J1046700" s="29"/>
      <c r="L1046700" s="30"/>
      <c r="P1046700" s="30"/>
      <c r="Q1046700" s="30"/>
      <c r="R1046700" s="30"/>
      <c r="S1046700" s="30"/>
      <c r="T1046700" s="30"/>
      <c r="U1046700" s="30"/>
    </row>
    <row r="1046701" s="25" customFormat="1" spans="7:21">
      <c r="G1046701" s="30"/>
      <c r="H1046701" s="29"/>
      <c r="J1046701" s="29"/>
      <c r="L1046701" s="30"/>
      <c r="P1046701" s="30"/>
      <c r="Q1046701" s="30"/>
      <c r="R1046701" s="30"/>
      <c r="S1046701" s="30"/>
      <c r="T1046701" s="30"/>
      <c r="U1046701" s="30"/>
    </row>
    <row r="1046702" s="25" customFormat="1" spans="7:21">
      <c r="G1046702" s="30"/>
      <c r="H1046702" s="29"/>
      <c r="J1046702" s="29"/>
      <c r="L1046702" s="30"/>
      <c r="P1046702" s="30"/>
      <c r="Q1046702" s="30"/>
      <c r="R1046702" s="30"/>
      <c r="S1046702" s="30"/>
      <c r="T1046702" s="30"/>
      <c r="U1046702" s="30"/>
    </row>
    <row r="1046703" s="25" customFormat="1" spans="7:21">
      <c r="G1046703" s="30"/>
      <c r="H1046703" s="29"/>
      <c r="J1046703" s="29"/>
      <c r="L1046703" s="30"/>
      <c r="P1046703" s="30"/>
      <c r="Q1046703" s="30"/>
      <c r="R1046703" s="30"/>
      <c r="S1046703" s="30"/>
      <c r="T1046703" s="30"/>
      <c r="U1046703" s="30"/>
    </row>
    <row r="1046704" s="25" customFormat="1" spans="7:21">
      <c r="G1046704" s="30"/>
      <c r="H1046704" s="29"/>
      <c r="J1046704" s="29"/>
      <c r="L1046704" s="30"/>
      <c r="P1046704" s="30"/>
      <c r="Q1046704" s="30"/>
      <c r="R1046704" s="30"/>
      <c r="S1046704" s="30"/>
      <c r="T1046704" s="30"/>
      <c r="U1046704" s="30"/>
    </row>
    <row r="1046705" s="25" customFormat="1" spans="7:21">
      <c r="G1046705" s="30"/>
      <c r="H1046705" s="29"/>
      <c r="J1046705" s="29"/>
      <c r="L1046705" s="30"/>
      <c r="P1046705" s="30"/>
      <c r="Q1046705" s="30"/>
      <c r="R1046705" s="30"/>
      <c r="S1046705" s="30"/>
      <c r="T1046705" s="30"/>
      <c r="U1046705" s="30"/>
    </row>
    <row r="1046706" s="25" customFormat="1" spans="7:21">
      <c r="G1046706" s="30"/>
      <c r="H1046706" s="29"/>
      <c r="J1046706" s="29"/>
      <c r="L1046706" s="30"/>
      <c r="P1046706" s="30"/>
      <c r="Q1046706" s="30"/>
      <c r="R1046706" s="30"/>
      <c r="S1046706" s="30"/>
      <c r="T1046706" s="30"/>
      <c r="U1046706" s="30"/>
    </row>
    <row r="1046707" s="25" customFormat="1" spans="7:21">
      <c r="G1046707" s="30"/>
      <c r="H1046707" s="29"/>
      <c r="J1046707" s="29"/>
      <c r="L1046707" s="30"/>
      <c r="P1046707" s="30"/>
      <c r="Q1046707" s="30"/>
      <c r="R1046707" s="30"/>
      <c r="S1046707" s="30"/>
      <c r="T1046707" s="30"/>
      <c r="U1046707" s="30"/>
    </row>
    <row r="1046708" s="25" customFormat="1" spans="7:21">
      <c r="G1046708" s="30"/>
      <c r="H1046708" s="29"/>
      <c r="J1046708" s="29"/>
      <c r="L1046708" s="30"/>
      <c r="P1046708" s="30"/>
      <c r="Q1046708" s="30"/>
      <c r="R1046708" s="30"/>
      <c r="S1046708" s="30"/>
      <c r="T1046708" s="30"/>
      <c r="U1046708" s="30"/>
    </row>
    <row r="1046709" s="25" customFormat="1" spans="7:21">
      <c r="G1046709" s="30"/>
      <c r="H1046709" s="29"/>
      <c r="J1046709" s="29"/>
      <c r="L1046709" s="30"/>
      <c r="P1046709" s="30"/>
      <c r="Q1046709" s="30"/>
      <c r="R1046709" s="30"/>
      <c r="S1046709" s="30"/>
      <c r="T1046709" s="30"/>
      <c r="U1046709" s="30"/>
    </row>
    <row r="1046710" s="25" customFormat="1" spans="7:21">
      <c r="G1046710" s="30"/>
      <c r="H1046710" s="29"/>
      <c r="J1046710" s="29"/>
      <c r="L1046710" s="30"/>
      <c r="P1046710" s="30"/>
      <c r="Q1046710" s="30"/>
      <c r="R1046710" s="30"/>
      <c r="S1046710" s="30"/>
      <c r="T1046710" s="30"/>
      <c r="U1046710" s="30"/>
    </row>
    <row r="1046711" s="25" customFormat="1" spans="7:21">
      <c r="G1046711" s="30"/>
      <c r="H1046711" s="29"/>
      <c r="J1046711" s="29"/>
      <c r="L1046711" s="30"/>
      <c r="P1046711" s="30"/>
      <c r="Q1046711" s="30"/>
      <c r="R1046711" s="30"/>
      <c r="S1046711" s="30"/>
      <c r="T1046711" s="30"/>
      <c r="U1046711" s="30"/>
    </row>
    <row r="1046712" s="25" customFormat="1" spans="7:21">
      <c r="G1046712" s="30"/>
      <c r="H1046712" s="29"/>
      <c r="J1046712" s="29"/>
      <c r="L1046712" s="30"/>
      <c r="P1046712" s="30"/>
      <c r="Q1046712" s="30"/>
      <c r="R1046712" s="30"/>
      <c r="S1046712" s="30"/>
      <c r="T1046712" s="30"/>
      <c r="U1046712" s="30"/>
    </row>
    <row r="1046713" s="25" customFormat="1" spans="7:21">
      <c r="G1046713" s="30"/>
      <c r="H1046713" s="29"/>
      <c r="J1046713" s="29"/>
      <c r="L1046713" s="30"/>
      <c r="P1046713" s="30"/>
      <c r="Q1046713" s="30"/>
      <c r="R1046713" s="30"/>
      <c r="S1046713" s="30"/>
      <c r="T1046713" s="30"/>
      <c r="U1046713" s="30"/>
    </row>
    <row r="1046714" s="25" customFormat="1" spans="7:21">
      <c r="G1046714" s="30"/>
      <c r="H1046714" s="29"/>
      <c r="J1046714" s="29"/>
      <c r="L1046714" s="30"/>
      <c r="P1046714" s="30"/>
      <c r="Q1046714" s="30"/>
      <c r="R1046714" s="30"/>
      <c r="S1046714" s="30"/>
      <c r="T1046714" s="30"/>
      <c r="U1046714" s="30"/>
    </row>
    <row r="1046715" s="25" customFormat="1" spans="7:21">
      <c r="G1046715" s="30"/>
      <c r="H1046715" s="29"/>
      <c r="J1046715" s="29"/>
      <c r="L1046715" s="30"/>
      <c r="P1046715" s="30"/>
      <c r="Q1046715" s="30"/>
      <c r="R1046715" s="30"/>
      <c r="S1046715" s="30"/>
      <c r="T1046715" s="30"/>
      <c r="U1046715" s="30"/>
    </row>
    <row r="1046716" s="25" customFormat="1" spans="7:21">
      <c r="G1046716" s="30"/>
      <c r="H1046716" s="29"/>
      <c r="J1046716" s="29"/>
      <c r="L1046716" s="30"/>
      <c r="P1046716" s="30"/>
      <c r="Q1046716" s="30"/>
      <c r="R1046716" s="30"/>
      <c r="S1046716" s="30"/>
      <c r="T1046716" s="30"/>
      <c r="U1046716" s="30"/>
    </row>
    <row r="1046717" s="25" customFormat="1" spans="7:21">
      <c r="G1046717" s="30"/>
      <c r="H1046717" s="29"/>
      <c r="J1046717" s="29"/>
      <c r="L1046717" s="30"/>
      <c r="P1046717" s="30"/>
      <c r="Q1046717" s="30"/>
      <c r="R1046717" s="30"/>
      <c r="S1046717" s="30"/>
      <c r="T1046717" s="30"/>
      <c r="U1046717" s="30"/>
    </row>
    <row r="1046718" s="25" customFormat="1" spans="7:21">
      <c r="G1046718" s="30"/>
      <c r="H1046718" s="29"/>
      <c r="J1046718" s="29"/>
      <c r="L1046718" s="30"/>
      <c r="P1046718" s="30"/>
      <c r="Q1046718" s="30"/>
      <c r="R1046718" s="30"/>
      <c r="S1046718" s="30"/>
      <c r="T1046718" s="30"/>
      <c r="U1046718" s="30"/>
    </row>
    <row r="1046719" s="25" customFormat="1" spans="7:21">
      <c r="G1046719" s="30"/>
      <c r="H1046719" s="29"/>
      <c r="J1046719" s="29"/>
      <c r="L1046719" s="30"/>
      <c r="P1046719" s="30"/>
      <c r="Q1046719" s="30"/>
      <c r="R1046719" s="30"/>
      <c r="S1046719" s="30"/>
      <c r="T1046719" s="30"/>
      <c r="U1046719" s="30"/>
    </row>
    <row r="1046720" s="25" customFormat="1" spans="7:21">
      <c r="G1046720" s="30"/>
      <c r="H1046720" s="29"/>
      <c r="J1046720" s="29"/>
      <c r="L1046720" s="30"/>
      <c r="P1046720" s="30"/>
      <c r="Q1046720" s="30"/>
      <c r="R1046720" s="30"/>
      <c r="S1046720" s="30"/>
      <c r="T1046720" s="30"/>
      <c r="U1046720" s="30"/>
    </row>
    <row r="1046721" s="25" customFormat="1" spans="7:21">
      <c r="G1046721" s="30"/>
      <c r="H1046721" s="29"/>
      <c r="J1046721" s="29"/>
      <c r="L1046721" s="30"/>
      <c r="P1046721" s="30"/>
      <c r="Q1046721" s="30"/>
      <c r="R1046721" s="30"/>
      <c r="S1046721" s="30"/>
      <c r="T1046721" s="30"/>
      <c r="U1046721" s="30"/>
    </row>
    <row r="1046722" s="25" customFormat="1" spans="7:21">
      <c r="G1046722" s="30"/>
      <c r="H1046722" s="29"/>
      <c r="J1046722" s="29"/>
      <c r="L1046722" s="30"/>
      <c r="P1046722" s="30"/>
      <c r="Q1046722" s="30"/>
      <c r="R1046722" s="30"/>
      <c r="S1046722" s="30"/>
      <c r="T1046722" s="30"/>
      <c r="U1046722" s="30"/>
    </row>
    <row r="1046723" s="25" customFormat="1" spans="7:21">
      <c r="G1046723" s="30"/>
      <c r="H1046723" s="29"/>
      <c r="J1046723" s="29"/>
      <c r="L1046723" s="30"/>
      <c r="P1046723" s="30"/>
      <c r="Q1046723" s="30"/>
      <c r="R1046723" s="30"/>
      <c r="S1046723" s="30"/>
      <c r="T1046723" s="30"/>
      <c r="U1046723" s="30"/>
    </row>
    <row r="1046724" s="25" customFormat="1" spans="7:21">
      <c r="G1046724" s="30"/>
      <c r="H1046724" s="29"/>
      <c r="J1046724" s="29"/>
      <c r="L1046724" s="30"/>
      <c r="P1046724" s="30"/>
      <c r="Q1046724" s="30"/>
      <c r="R1046724" s="30"/>
      <c r="S1046724" s="30"/>
      <c r="T1046724" s="30"/>
      <c r="U1046724" s="30"/>
    </row>
    <row r="1046725" s="25" customFormat="1" spans="7:21">
      <c r="G1046725" s="30"/>
      <c r="H1046725" s="29"/>
      <c r="J1046725" s="29"/>
      <c r="L1046725" s="30"/>
      <c r="P1046725" s="30"/>
      <c r="Q1046725" s="30"/>
      <c r="R1046725" s="30"/>
      <c r="S1046725" s="30"/>
      <c r="T1046725" s="30"/>
      <c r="U1046725" s="30"/>
    </row>
    <row r="1046726" s="25" customFormat="1" spans="7:21">
      <c r="G1046726" s="30"/>
      <c r="H1046726" s="29"/>
      <c r="J1046726" s="29"/>
      <c r="L1046726" s="30"/>
      <c r="P1046726" s="30"/>
      <c r="Q1046726" s="30"/>
      <c r="R1046726" s="30"/>
      <c r="S1046726" s="30"/>
      <c r="T1046726" s="30"/>
      <c r="U1046726" s="30"/>
    </row>
    <row r="1046727" s="25" customFormat="1" spans="7:21">
      <c r="G1046727" s="30"/>
      <c r="H1046727" s="29"/>
      <c r="J1046727" s="29"/>
      <c r="L1046727" s="30"/>
      <c r="P1046727" s="30"/>
      <c r="Q1046727" s="30"/>
      <c r="R1046727" s="30"/>
      <c r="S1046727" s="30"/>
      <c r="T1046727" s="30"/>
      <c r="U1046727" s="30"/>
    </row>
    <row r="1046728" s="25" customFormat="1" spans="7:21">
      <c r="G1046728" s="30"/>
      <c r="H1046728" s="29"/>
      <c r="J1046728" s="29"/>
      <c r="L1046728" s="30"/>
      <c r="P1046728" s="30"/>
      <c r="Q1046728" s="30"/>
      <c r="R1046728" s="30"/>
      <c r="S1046728" s="30"/>
      <c r="T1046728" s="30"/>
      <c r="U1046728" s="30"/>
    </row>
    <row r="1046729" s="25" customFormat="1" spans="7:21">
      <c r="G1046729" s="30"/>
      <c r="H1046729" s="29"/>
      <c r="J1046729" s="29"/>
      <c r="L1046729" s="30"/>
      <c r="P1046729" s="30"/>
      <c r="Q1046729" s="30"/>
      <c r="R1046729" s="30"/>
      <c r="S1046729" s="30"/>
      <c r="T1046729" s="30"/>
      <c r="U1046729" s="30"/>
    </row>
    <row r="1046730" s="25" customFormat="1" spans="7:21">
      <c r="G1046730" s="30"/>
      <c r="H1046730" s="29"/>
      <c r="J1046730" s="29"/>
      <c r="L1046730" s="30"/>
      <c r="P1046730" s="30"/>
      <c r="Q1046730" s="30"/>
      <c r="R1046730" s="30"/>
      <c r="S1046730" s="30"/>
      <c r="T1046730" s="30"/>
      <c r="U1046730" s="30"/>
    </row>
    <row r="1046731" s="25" customFormat="1" spans="7:21">
      <c r="G1046731" s="30"/>
      <c r="H1046731" s="29"/>
      <c r="J1046731" s="29"/>
      <c r="L1046731" s="30"/>
      <c r="P1046731" s="30"/>
      <c r="Q1046731" s="30"/>
      <c r="R1046731" s="30"/>
      <c r="S1046731" s="30"/>
      <c r="T1046731" s="30"/>
      <c r="U1046731" s="30"/>
    </row>
    <row r="1046732" s="25" customFormat="1" spans="7:21">
      <c r="G1046732" s="30"/>
      <c r="H1046732" s="29"/>
      <c r="J1046732" s="29"/>
      <c r="L1046732" s="30"/>
      <c r="P1046732" s="30"/>
      <c r="Q1046732" s="30"/>
      <c r="R1046732" s="30"/>
      <c r="S1046732" s="30"/>
      <c r="T1046732" s="30"/>
      <c r="U1046732" s="30"/>
    </row>
    <row r="1046733" s="25" customFormat="1" spans="7:21">
      <c r="G1046733" s="30"/>
      <c r="H1046733" s="29"/>
      <c r="J1046733" s="29"/>
      <c r="L1046733" s="30"/>
      <c r="P1046733" s="30"/>
      <c r="Q1046733" s="30"/>
      <c r="R1046733" s="30"/>
      <c r="S1046733" s="30"/>
      <c r="T1046733" s="30"/>
      <c r="U1046733" s="30"/>
    </row>
    <row r="1046734" s="25" customFormat="1" spans="7:21">
      <c r="G1046734" s="30"/>
      <c r="H1046734" s="29"/>
      <c r="J1046734" s="29"/>
      <c r="L1046734" s="30"/>
      <c r="P1046734" s="30"/>
      <c r="Q1046734" s="30"/>
      <c r="R1046734" s="30"/>
      <c r="S1046734" s="30"/>
      <c r="T1046734" s="30"/>
      <c r="U1046734" s="30"/>
    </row>
    <row r="1046735" s="25" customFormat="1" spans="7:21">
      <c r="G1046735" s="30"/>
      <c r="H1046735" s="29"/>
      <c r="J1046735" s="29"/>
      <c r="L1046735" s="30"/>
      <c r="P1046735" s="30"/>
      <c r="Q1046735" s="30"/>
      <c r="R1046735" s="30"/>
      <c r="S1046735" s="30"/>
      <c r="T1046735" s="30"/>
      <c r="U1046735" s="30"/>
    </row>
    <row r="1046736" s="25" customFormat="1" spans="7:21">
      <c r="G1046736" s="30"/>
      <c r="H1046736" s="29"/>
      <c r="J1046736" s="29"/>
      <c r="L1046736" s="30"/>
      <c r="P1046736" s="30"/>
      <c r="Q1046736" s="30"/>
      <c r="R1046736" s="30"/>
      <c r="S1046736" s="30"/>
      <c r="T1046736" s="30"/>
      <c r="U1046736" s="30"/>
    </row>
    <row r="1046737" s="25" customFormat="1" spans="7:21">
      <c r="G1046737" s="30"/>
      <c r="H1046737" s="29"/>
      <c r="J1046737" s="29"/>
      <c r="L1046737" s="30"/>
      <c r="P1046737" s="30"/>
      <c r="Q1046737" s="30"/>
      <c r="R1046737" s="30"/>
      <c r="S1046737" s="30"/>
      <c r="T1046737" s="30"/>
      <c r="U1046737" s="30"/>
    </row>
    <row r="1046738" s="25" customFormat="1" spans="7:21">
      <c r="G1046738" s="30"/>
      <c r="H1046738" s="29"/>
      <c r="J1046738" s="29"/>
      <c r="L1046738" s="30"/>
      <c r="P1046738" s="30"/>
      <c r="Q1046738" s="30"/>
      <c r="R1046738" s="30"/>
      <c r="S1046738" s="30"/>
      <c r="T1046738" s="30"/>
      <c r="U1046738" s="30"/>
    </row>
    <row r="1046739" s="25" customFormat="1" spans="7:21">
      <c r="G1046739" s="30"/>
      <c r="H1046739" s="29"/>
      <c r="J1046739" s="29"/>
      <c r="L1046739" s="30"/>
      <c r="P1046739" s="30"/>
      <c r="Q1046739" s="30"/>
      <c r="R1046739" s="30"/>
      <c r="S1046739" s="30"/>
      <c r="T1046739" s="30"/>
      <c r="U1046739" s="30"/>
    </row>
    <row r="1046740" s="25" customFormat="1" spans="7:21">
      <c r="G1046740" s="30"/>
      <c r="H1046740" s="29"/>
      <c r="J1046740" s="29"/>
      <c r="L1046740" s="30"/>
      <c r="P1046740" s="30"/>
      <c r="Q1046740" s="30"/>
      <c r="R1046740" s="30"/>
      <c r="S1046740" s="30"/>
      <c r="T1046740" s="30"/>
      <c r="U1046740" s="30"/>
    </row>
    <row r="1046741" s="25" customFormat="1" spans="7:21">
      <c r="G1046741" s="30"/>
      <c r="H1046741" s="29"/>
      <c r="J1046741" s="29"/>
      <c r="L1046741" s="30"/>
      <c r="P1046741" s="30"/>
      <c r="Q1046741" s="30"/>
      <c r="R1046741" s="30"/>
      <c r="S1046741" s="30"/>
      <c r="T1046741" s="30"/>
      <c r="U1046741" s="30"/>
    </row>
    <row r="1046742" s="25" customFormat="1" spans="7:21">
      <c r="G1046742" s="30"/>
      <c r="H1046742" s="29"/>
      <c r="J1046742" s="29"/>
      <c r="L1046742" s="30"/>
      <c r="P1046742" s="30"/>
      <c r="Q1046742" s="30"/>
      <c r="R1046742" s="30"/>
      <c r="S1046742" s="30"/>
      <c r="T1046742" s="30"/>
      <c r="U1046742" s="30"/>
    </row>
    <row r="1046743" s="25" customFormat="1" spans="7:21">
      <c r="G1046743" s="30"/>
      <c r="H1046743" s="29"/>
      <c r="J1046743" s="29"/>
      <c r="L1046743" s="30"/>
      <c r="P1046743" s="30"/>
      <c r="Q1046743" s="30"/>
      <c r="R1046743" s="30"/>
      <c r="S1046743" s="30"/>
      <c r="T1046743" s="30"/>
      <c r="U1046743" s="30"/>
    </row>
    <row r="1046744" s="25" customFormat="1" spans="7:21">
      <c r="G1046744" s="30"/>
      <c r="H1046744" s="29"/>
      <c r="J1046744" s="29"/>
      <c r="L1046744" s="30"/>
      <c r="P1046744" s="30"/>
      <c r="Q1046744" s="30"/>
      <c r="R1046744" s="30"/>
      <c r="S1046744" s="30"/>
      <c r="T1046744" s="30"/>
      <c r="U1046744" s="30"/>
    </row>
    <row r="1046745" s="25" customFormat="1" spans="7:21">
      <c r="G1046745" s="30"/>
      <c r="H1046745" s="29"/>
      <c r="J1046745" s="29"/>
      <c r="L1046745" s="30"/>
      <c r="P1046745" s="30"/>
      <c r="Q1046745" s="30"/>
      <c r="R1046745" s="30"/>
      <c r="S1046745" s="30"/>
      <c r="T1046745" s="30"/>
      <c r="U1046745" s="30"/>
    </row>
    <row r="1046746" s="25" customFormat="1" spans="7:21">
      <c r="G1046746" s="30"/>
      <c r="H1046746" s="29"/>
      <c r="J1046746" s="29"/>
      <c r="L1046746" s="30"/>
      <c r="P1046746" s="30"/>
      <c r="Q1046746" s="30"/>
      <c r="R1046746" s="30"/>
      <c r="S1046746" s="30"/>
      <c r="T1046746" s="30"/>
      <c r="U1046746" s="30"/>
    </row>
    <row r="1046747" s="25" customFormat="1" spans="7:21">
      <c r="G1046747" s="30"/>
      <c r="H1046747" s="29"/>
      <c r="J1046747" s="29"/>
      <c r="L1046747" s="30"/>
      <c r="P1046747" s="30"/>
      <c r="Q1046747" s="30"/>
      <c r="R1046747" s="30"/>
      <c r="S1046747" s="30"/>
      <c r="T1046747" s="30"/>
      <c r="U1046747" s="30"/>
    </row>
    <row r="1046748" s="25" customFormat="1" spans="7:21">
      <c r="G1046748" s="30"/>
      <c r="H1046748" s="29"/>
      <c r="J1046748" s="29"/>
      <c r="L1046748" s="30"/>
      <c r="P1046748" s="30"/>
      <c r="Q1046748" s="30"/>
      <c r="R1046748" s="30"/>
      <c r="S1046748" s="30"/>
      <c r="T1046748" s="30"/>
      <c r="U1046748" s="30"/>
    </row>
    <row r="1046749" s="25" customFormat="1" spans="7:21">
      <c r="G1046749" s="30"/>
      <c r="H1046749" s="29"/>
      <c r="J1046749" s="29"/>
      <c r="L1046749" s="30"/>
      <c r="P1046749" s="30"/>
      <c r="Q1046749" s="30"/>
      <c r="R1046749" s="30"/>
      <c r="S1046749" s="30"/>
      <c r="T1046749" s="30"/>
      <c r="U1046749" s="30"/>
    </row>
    <row r="1046750" s="25" customFormat="1" spans="7:21">
      <c r="G1046750" s="30"/>
      <c r="H1046750" s="29"/>
      <c r="J1046750" s="29"/>
      <c r="L1046750" s="30"/>
      <c r="P1046750" s="30"/>
      <c r="Q1046750" s="30"/>
      <c r="R1046750" s="30"/>
      <c r="S1046750" s="30"/>
      <c r="T1046750" s="30"/>
      <c r="U1046750" s="30"/>
    </row>
    <row r="1046751" s="25" customFormat="1" spans="7:21">
      <c r="G1046751" s="30"/>
      <c r="H1046751" s="29"/>
      <c r="J1046751" s="29"/>
      <c r="L1046751" s="30"/>
      <c r="P1046751" s="30"/>
      <c r="Q1046751" s="30"/>
      <c r="R1046751" s="30"/>
      <c r="S1046751" s="30"/>
      <c r="T1046751" s="30"/>
      <c r="U1046751" s="30"/>
    </row>
    <row r="1046752" s="25" customFormat="1" spans="7:21">
      <c r="G1046752" s="30"/>
      <c r="H1046752" s="29"/>
      <c r="J1046752" s="29"/>
      <c r="L1046752" s="30"/>
      <c r="P1046752" s="30"/>
      <c r="Q1046752" s="30"/>
      <c r="R1046752" s="30"/>
      <c r="S1046752" s="30"/>
      <c r="T1046752" s="30"/>
      <c r="U1046752" s="30"/>
    </row>
    <row r="1046753" s="25" customFormat="1" spans="7:21">
      <c r="G1046753" s="30"/>
      <c r="H1046753" s="29"/>
      <c r="J1046753" s="29"/>
      <c r="L1046753" s="30"/>
      <c r="P1046753" s="30"/>
      <c r="Q1046753" s="30"/>
      <c r="R1046753" s="30"/>
      <c r="S1046753" s="30"/>
      <c r="T1046753" s="30"/>
      <c r="U1046753" s="30"/>
    </row>
    <row r="1046754" s="25" customFormat="1" spans="7:21">
      <c r="G1046754" s="30"/>
      <c r="H1046754" s="29"/>
      <c r="J1046754" s="29"/>
      <c r="L1046754" s="30"/>
      <c r="P1046754" s="30"/>
      <c r="Q1046754" s="30"/>
      <c r="R1046754" s="30"/>
      <c r="S1046754" s="30"/>
      <c r="T1046754" s="30"/>
      <c r="U1046754" s="30"/>
    </row>
    <row r="1046755" s="25" customFormat="1" spans="7:21">
      <c r="G1046755" s="30"/>
      <c r="H1046755" s="29"/>
      <c r="J1046755" s="29"/>
      <c r="L1046755" s="30"/>
      <c r="P1046755" s="30"/>
      <c r="Q1046755" s="30"/>
      <c r="R1046755" s="30"/>
      <c r="S1046755" s="30"/>
      <c r="T1046755" s="30"/>
      <c r="U1046755" s="30"/>
    </row>
    <row r="1046756" s="25" customFormat="1" spans="7:21">
      <c r="G1046756" s="30"/>
      <c r="H1046756" s="29"/>
      <c r="J1046756" s="29"/>
      <c r="L1046756" s="30"/>
      <c r="P1046756" s="30"/>
      <c r="Q1046756" s="30"/>
      <c r="R1046756" s="30"/>
      <c r="S1046756" s="30"/>
      <c r="T1046756" s="30"/>
      <c r="U1046756" s="30"/>
    </row>
    <row r="1046757" s="25" customFormat="1" spans="7:21">
      <c r="G1046757" s="30"/>
      <c r="H1046757" s="29"/>
      <c r="J1046757" s="29"/>
      <c r="L1046757" s="30"/>
      <c r="P1046757" s="30"/>
      <c r="Q1046757" s="30"/>
      <c r="R1046757" s="30"/>
      <c r="S1046757" s="30"/>
      <c r="T1046757" s="30"/>
      <c r="U1046757" s="30"/>
    </row>
    <row r="1046758" s="25" customFormat="1" spans="7:21">
      <c r="G1046758" s="30"/>
      <c r="H1046758" s="29"/>
      <c r="J1046758" s="29"/>
      <c r="L1046758" s="30"/>
      <c r="P1046758" s="30"/>
      <c r="Q1046758" s="30"/>
      <c r="R1046758" s="30"/>
      <c r="S1046758" s="30"/>
      <c r="T1046758" s="30"/>
      <c r="U1046758" s="30"/>
    </row>
    <row r="1046759" s="25" customFormat="1" spans="7:21">
      <c r="G1046759" s="30"/>
      <c r="H1046759" s="29"/>
      <c r="J1046759" s="29"/>
      <c r="L1046759" s="30"/>
      <c r="P1046759" s="30"/>
      <c r="Q1046759" s="30"/>
      <c r="R1046759" s="30"/>
      <c r="S1046759" s="30"/>
      <c r="T1046759" s="30"/>
      <c r="U1046759" s="30"/>
    </row>
    <row r="1046760" s="25" customFormat="1" spans="7:21">
      <c r="G1046760" s="30"/>
      <c r="H1046760" s="29"/>
      <c r="J1046760" s="29"/>
      <c r="L1046760" s="30"/>
      <c r="P1046760" s="30"/>
      <c r="Q1046760" s="30"/>
      <c r="R1046760" s="30"/>
      <c r="S1046760" s="30"/>
      <c r="T1046760" s="30"/>
      <c r="U1046760" s="30"/>
    </row>
    <row r="1046761" s="25" customFormat="1" spans="7:21">
      <c r="G1046761" s="30"/>
      <c r="H1046761" s="29"/>
      <c r="J1046761" s="29"/>
      <c r="L1046761" s="30"/>
      <c r="P1046761" s="30"/>
      <c r="Q1046761" s="30"/>
      <c r="R1046761" s="30"/>
      <c r="S1046761" s="30"/>
      <c r="T1046761" s="30"/>
      <c r="U1046761" s="30"/>
    </row>
    <row r="1046762" s="25" customFormat="1" spans="7:21">
      <c r="G1046762" s="30"/>
      <c r="H1046762" s="29"/>
      <c r="J1046762" s="29"/>
      <c r="L1046762" s="30"/>
      <c r="P1046762" s="30"/>
      <c r="Q1046762" s="30"/>
      <c r="R1046762" s="30"/>
      <c r="S1046762" s="30"/>
      <c r="T1046762" s="30"/>
      <c r="U1046762" s="30"/>
    </row>
    <row r="1046763" s="25" customFormat="1" spans="7:21">
      <c r="G1046763" s="30"/>
      <c r="H1046763" s="29"/>
      <c r="J1046763" s="29"/>
      <c r="L1046763" s="30"/>
      <c r="P1046763" s="30"/>
      <c r="Q1046763" s="30"/>
      <c r="R1046763" s="30"/>
      <c r="S1046763" s="30"/>
      <c r="T1046763" s="30"/>
      <c r="U1046763" s="30"/>
    </row>
    <row r="1046764" s="25" customFormat="1" spans="7:21">
      <c r="G1046764" s="30"/>
      <c r="H1046764" s="29"/>
      <c r="J1046764" s="29"/>
      <c r="L1046764" s="30"/>
      <c r="P1046764" s="30"/>
      <c r="Q1046764" s="30"/>
      <c r="R1046764" s="30"/>
      <c r="S1046764" s="30"/>
      <c r="T1046764" s="30"/>
      <c r="U1046764" s="30"/>
    </row>
    <row r="1046765" s="25" customFormat="1" spans="7:21">
      <c r="G1046765" s="30"/>
      <c r="H1046765" s="29"/>
      <c r="J1046765" s="29"/>
      <c r="L1046765" s="30"/>
      <c r="P1046765" s="30"/>
      <c r="Q1046765" s="30"/>
      <c r="R1046765" s="30"/>
      <c r="S1046765" s="30"/>
      <c r="T1046765" s="30"/>
      <c r="U1046765" s="30"/>
    </row>
    <row r="1046766" s="25" customFormat="1" spans="7:21">
      <c r="G1046766" s="30"/>
      <c r="H1046766" s="29"/>
      <c r="J1046766" s="29"/>
      <c r="L1046766" s="30"/>
      <c r="P1046766" s="30"/>
      <c r="Q1046766" s="30"/>
      <c r="R1046766" s="30"/>
      <c r="S1046766" s="30"/>
      <c r="T1046766" s="30"/>
      <c r="U1046766" s="30"/>
    </row>
    <row r="1046767" s="25" customFormat="1" spans="7:21">
      <c r="G1046767" s="30"/>
      <c r="H1046767" s="29"/>
      <c r="J1046767" s="29"/>
      <c r="L1046767" s="30"/>
      <c r="P1046767" s="30"/>
      <c r="Q1046767" s="30"/>
      <c r="R1046767" s="30"/>
      <c r="S1046767" s="30"/>
      <c r="T1046767" s="30"/>
      <c r="U1046767" s="30"/>
    </row>
    <row r="1046768" s="25" customFormat="1" spans="7:21">
      <c r="G1046768" s="30"/>
      <c r="H1046768" s="29"/>
      <c r="J1046768" s="29"/>
      <c r="L1046768" s="30"/>
      <c r="P1046768" s="30"/>
      <c r="Q1046768" s="30"/>
      <c r="R1046768" s="30"/>
      <c r="S1046768" s="30"/>
      <c r="T1046768" s="30"/>
      <c r="U1046768" s="30"/>
    </row>
    <row r="1046769" s="25" customFormat="1" spans="7:21">
      <c r="G1046769" s="30"/>
      <c r="H1046769" s="29"/>
      <c r="J1046769" s="29"/>
      <c r="L1046769" s="30"/>
      <c r="P1046769" s="30"/>
      <c r="Q1046769" s="30"/>
      <c r="R1046769" s="30"/>
      <c r="S1046769" s="30"/>
      <c r="T1046769" s="30"/>
      <c r="U1046769" s="30"/>
    </row>
    <row r="1046770" s="25" customFormat="1" spans="7:21">
      <c r="G1046770" s="30"/>
      <c r="H1046770" s="29"/>
      <c r="J1046770" s="29"/>
      <c r="L1046770" s="30"/>
      <c r="P1046770" s="30"/>
      <c r="Q1046770" s="30"/>
      <c r="R1046770" s="30"/>
      <c r="S1046770" s="30"/>
      <c r="T1046770" s="30"/>
      <c r="U1046770" s="30"/>
    </row>
    <row r="1046771" s="25" customFormat="1" spans="7:21">
      <c r="G1046771" s="30"/>
      <c r="H1046771" s="29"/>
      <c r="J1046771" s="29"/>
      <c r="L1046771" s="30"/>
      <c r="P1046771" s="30"/>
      <c r="Q1046771" s="30"/>
      <c r="R1046771" s="30"/>
      <c r="S1046771" s="30"/>
      <c r="T1046771" s="30"/>
      <c r="U1046771" s="30"/>
    </row>
    <row r="1046772" s="25" customFormat="1" spans="7:21">
      <c r="G1046772" s="30"/>
      <c r="H1046772" s="29"/>
      <c r="J1046772" s="29"/>
      <c r="L1046772" s="30"/>
      <c r="P1046772" s="30"/>
      <c r="Q1046772" s="30"/>
      <c r="R1046772" s="30"/>
      <c r="S1046772" s="30"/>
      <c r="T1046772" s="30"/>
      <c r="U1046772" s="30"/>
    </row>
    <row r="1046773" s="25" customFormat="1" spans="7:21">
      <c r="G1046773" s="30"/>
      <c r="H1046773" s="29"/>
      <c r="J1046773" s="29"/>
      <c r="L1046773" s="30"/>
      <c r="P1046773" s="30"/>
      <c r="Q1046773" s="30"/>
      <c r="R1046773" s="30"/>
      <c r="S1046773" s="30"/>
      <c r="T1046773" s="30"/>
      <c r="U1046773" s="30"/>
    </row>
    <row r="1046774" s="25" customFormat="1" spans="7:21">
      <c r="G1046774" s="30"/>
      <c r="H1046774" s="29"/>
      <c r="J1046774" s="29"/>
      <c r="L1046774" s="30"/>
      <c r="P1046774" s="30"/>
      <c r="Q1046774" s="30"/>
      <c r="R1046774" s="30"/>
      <c r="S1046774" s="30"/>
      <c r="T1046774" s="30"/>
      <c r="U1046774" s="30"/>
    </row>
    <row r="1046775" s="25" customFormat="1" spans="7:21">
      <c r="G1046775" s="30"/>
      <c r="H1046775" s="29"/>
      <c r="J1046775" s="29"/>
      <c r="L1046775" s="30"/>
      <c r="P1046775" s="30"/>
      <c r="Q1046775" s="30"/>
      <c r="R1046775" s="30"/>
      <c r="S1046775" s="30"/>
      <c r="T1046775" s="30"/>
      <c r="U1046775" s="30"/>
    </row>
    <row r="1046776" s="25" customFormat="1" spans="7:21">
      <c r="G1046776" s="30"/>
      <c r="H1046776" s="29"/>
      <c r="J1046776" s="29"/>
      <c r="L1046776" s="30"/>
      <c r="P1046776" s="30"/>
      <c r="Q1046776" s="30"/>
      <c r="R1046776" s="30"/>
      <c r="S1046776" s="30"/>
      <c r="T1046776" s="30"/>
      <c r="U1046776" s="30"/>
    </row>
    <row r="1046777" s="25" customFormat="1" spans="7:21">
      <c r="G1046777" s="30"/>
      <c r="H1046777" s="29"/>
      <c r="J1046777" s="29"/>
      <c r="L1046777" s="30"/>
      <c r="P1046777" s="30"/>
      <c r="Q1046777" s="30"/>
      <c r="R1046777" s="30"/>
      <c r="S1046777" s="30"/>
      <c r="T1046777" s="30"/>
      <c r="U1046777" s="30"/>
    </row>
    <row r="1046778" s="25" customFormat="1" spans="7:21">
      <c r="G1046778" s="30"/>
      <c r="H1046778" s="29"/>
      <c r="J1046778" s="29"/>
      <c r="L1046778" s="30"/>
      <c r="P1046778" s="30"/>
      <c r="Q1046778" s="30"/>
      <c r="R1046778" s="30"/>
      <c r="S1046778" s="30"/>
      <c r="T1046778" s="30"/>
      <c r="U1046778" s="30"/>
    </row>
    <row r="1046779" s="25" customFormat="1" spans="7:21">
      <c r="G1046779" s="30"/>
      <c r="H1046779" s="29"/>
      <c r="J1046779" s="29"/>
      <c r="L1046779" s="30"/>
      <c r="P1046779" s="30"/>
      <c r="Q1046779" s="30"/>
      <c r="R1046779" s="30"/>
      <c r="S1046779" s="30"/>
      <c r="T1046779" s="30"/>
      <c r="U1046779" s="30"/>
    </row>
    <row r="1046780" s="25" customFormat="1" spans="7:21">
      <c r="G1046780" s="30"/>
      <c r="H1046780" s="29"/>
      <c r="J1046780" s="29"/>
      <c r="L1046780" s="30"/>
      <c r="P1046780" s="30"/>
      <c r="Q1046780" s="30"/>
      <c r="R1046780" s="30"/>
      <c r="S1046780" s="30"/>
      <c r="T1046780" s="30"/>
      <c r="U1046780" s="30"/>
    </row>
    <row r="1046781" s="25" customFormat="1" spans="7:21">
      <c r="G1046781" s="30"/>
      <c r="H1046781" s="29"/>
      <c r="J1046781" s="29"/>
      <c r="L1046781" s="30"/>
      <c r="P1046781" s="30"/>
      <c r="Q1046781" s="30"/>
      <c r="R1046781" s="30"/>
      <c r="S1046781" s="30"/>
      <c r="T1046781" s="30"/>
      <c r="U1046781" s="30"/>
    </row>
    <row r="1046782" s="25" customFormat="1" spans="7:21">
      <c r="G1046782" s="30"/>
      <c r="H1046782" s="29"/>
      <c r="J1046782" s="29"/>
      <c r="L1046782" s="30"/>
      <c r="P1046782" s="30"/>
      <c r="Q1046782" s="30"/>
      <c r="R1046782" s="30"/>
      <c r="S1046782" s="30"/>
      <c r="T1046782" s="30"/>
      <c r="U1046782" s="30"/>
    </row>
    <row r="1046783" s="25" customFormat="1" spans="7:21">
      <c r="G1046783" s="30"/>
      <c r="H1046783" s="29"/>
      <c r="J1046783" s="29"/>
      <c r="L1046783" s="30"/>
      <c r="P1046783" s="30"/>
      <c r="Q1046783" s="30"/>
      <c r="R1046783" s="30"/>
      <c r="S1046783" s="30"/>
      <c r="T1046783" s="30"/>
      <c r="U1046783" s="30"/>
    </row>
    <row r="1046784" s="25" customFormat="1" spans="7:21">
      <c r="G1046784" s="30"/>
      <c r="H1046784" s="29"/>
      <c r="J1046784" s="29"/>
      <c r="L1046784" s="30"/>
      <c r="P1046784" s="30"/>
      <c r="Q1046784" s="30"/>
      <c r="R1046784" s="30"/>
      <c r="S1046784" s="30"/>
      <c r="T1046784" s="30"/>
      <c r="U1046784" s="30"/>
    </row>
    <row r="1046785" s="25" customFormat="1" spans="7:21">
      <c r="G1046785" s="30"/>
      <c r="H1046785" s="29"/>
      <c r="J1046785" s="29"/>
      <c r="L1046785" s="30"/>
      <c r="P1046785" s="30"/>
      <c r="Q1046785" s="30"/>
      <c r="R1046785" s="30"/>
      <c r="S1046785" s="30"/>
      <c r="T1046785" s="30"/>
      <c r="U1046785" s="30"/>
    </row>
    <row r="1046786" s="25" customFormat="1" spans="7:21">
      <c r="G1046786" s="30"/>
      <c r="H1046786" s="29"/>
      <c r="J1046786" s="29"/>
      <c r="L1046786" s="30"/>
      <c r="P1046786" s="30"/>
      <c r="Q1046786" s="30"/>
      <c r="R1046786" s="30"/>
      <c r="S1046786" s="30"/>
      <c r="T1046786" s="30"/>
      <c r="U1046786" s="30"/>
    </row>
    <row r="1046787" s="25" customFormat="1" spans="7:21">
      <c r="G1046787" s="30"/>
      <c r="H1046787" s="29"/>
      <c r="J1046787" s="29"/>
      <c r="L1046787" s="30"/>
      <c r="P1046787" s="30"/>
      <c r="Q1046787" s="30"/>
      <c r="R1046787" s="30"/>
      <c r="S1046787" s="30"/>
      <c r="T1046787" s="30"/>
      <c r="U1046787" s="30"/>
    </row>
    <row r="1046788" s="25" customFormat="1" spans="7:21">
      <c r="G1046788" s="30"/>
      <c r="H1046788" s="29"/>
      <c r="J1046788" s="29"/>
      <c r="L1046788" s="30"/>
      <c r="P1046788" s="30"/>
      <c r="Q1046788" s="30"/>
      <c r="R1046788" s="30"/>
      <c r="S1046788" s="30"/>
      <c r="T1046788" s="30"/>
      <c r="U1046788" s="30"/>
    </row>
    <row r="1046789" s="25" customFormat="1" spans="7:21">
      <c r="G1046789" s="30"/>
      <c r="H1046789" s="29"/>
      <c r="J1046789" s="29"/>
      <c r="L1046789" s="30"/>
      <c r="P1046789" s="30"/>
      <c r="Q1046789" s="30"/>
      <c r="R1046789" s="30"/>
      <c r="S1046789" s="30"/>
      <c r="T1046789" s="30"/>
      <c r="U1046789" s="30"/>
    </row>
    <row r="1046790" s="25" customFormat="1" spans="7:21">
      <c r="G1046790" s="30"/>
      <c r="H1046790" s="29"/>
      <c r="J1046790" s="29"/>
      <c r="L1046790" s="30"/>
      <c r="P1046790" s="30"/>
      <c r="Q1046790" s="30"/>
      <c r="R1046790" s="30"/>
      <c r="S1046790" s="30"/>
      <c r="T1046790" s="30"/>
      <c r="U1046790" s="30"/>
    </row>
    <row r="1046791" s="25" customFormat="1" spans="7:21">
      <c r="G1046791" s="30"/>
      <c r="H1046791" s="29"/>
      <c r="J1046791" s="29"/>
      <c r="L1046791" s="30"/>
      <c r="P1046791" s="30"/>
      <c r="Q1046791" s="30"/>
      <c r="R1046791" s="30"/>
      <c r="S1046791" s="30"/>
      <c r="T1046791" s="30"/>
      <c r="U1046791" s="30"/>
    </row>
    <row r="1046792" s="25" customFormat="1" spans="7:21">
      <c r="G1046792" s="30"/>
      <c r="H1046792" s="29"/>
      <c r="J1046792" s="29"/>
      <c r="L1046792" s="30"/>
      <c r="P1046792" s="30"/>
      <c r="Q1046792" s="30"/>
      <c r="R1046792" s="30"/>
      <c r="S1046792" s="30"/>
      <c r="T1046792" s="30"/>
      <c r="U1046792" s="30"/>
    </row>
    <row r="1046793" s="25" customFormat="1" spans="7:21">
      <c r="G1046793" s="30"/>
      <c r="H1046793" s="29"/>
      <c r="J1046793" s="29"/>
      <c r="L1046793" s="30"/>
      <c r="P1046793" s="30"/>
      <c r="Q1046793" s="30"/>
      <c r="R1046793" s="30"/>
      <c r="S1046793" s="30"/>
      <c r="T1046793" s="30"/>
      <c r="U1046793" s="30"/>
    </row>
    <row r="1046794" s="25" customFormat="1" spans="7:21">
      <c r="G1046794" s="30"/>
      <c r="H1046794" s="29"/>
      <c r="J1046794" s="29"/>
      <c r="L1046794" s="30"/>
      <c r="P1046794" s="30"/>
      <c r="Q1046794" s="30"/>
      <c r="R1046794" s="30"/>
      <c r="S1046794" s="30"/>
      <c r="T1046794" s="30"/>
      <c r="U1046794" s="30"/>
    </row>
    <row r="1046795" s="25" customFormat="1" spans="7:21">
      <c r="G1046795" s="30"/>
      <c r="H1046795" s="29"/>
      <c r="J1046795" s="29"/>
      <c r="L1046795" s="30"/>
      <c r="P1046795" s="30"/>
      <c r="Q1046795" s="30"/>
      <c r="R1046795" s="30"/>
      <c r="S1046795" s="30"/>
      <c r="T1046795" s="30"/>
      <c r="U1046795" s="30"/>
    </row>
    <row r="1046796" s="25" customFormat="1" spans="7:21">
      <c r="G1046796" s="30"/>
      <c r="H1046796" s="29"/>
      <c r="J1046796" s="29"/>
      <c r="L1046796" s="30"/>
      <c r="P1046796" s="30"/>
      <c r="Q1046796" s="30"/>
      <c r="R1046796" s="30"/>
      <c r="S1046796" s="30"/>
      <c r="T1046796" s="30"/>
      <c r="U1046796" s="30"/>
    </row>
    <row r="1046797" s="25" customFormat="1" spans="7:21">
      <c r="G1046797" s="30"/>
      <c r="H1046797" s="29"/>
      <c r="J1046797" s="29"/>
      <c r="L1046797" s="30"/>
      <c r="P1046797" s="30"/>
      <c r="Q1046797" s="30"/>
      <c r="R1046797" s="30"/>
      <c r="S1046797" s="30"/>
      <c r="T1046797" s="30"/>
      <c r="U1046797" s="30"/>
    </row>
    <row r="1046798" s="25" customFormat="1" spans="7:21">
      <c r="G1046798" s="30"/>
      <c r="H1046798" s="29"/>
      <c r="J1046798" s="29"/>
      <c r="L1046798" s="30"/>
      <c r="P1046798" s="30"/>
      <c r="Q1046798" s="30"/>
      <c r="R1046798" s="30"/>
      <c r="S1046798" s="30"/>
      <c r="T1046798" s="30"/>
      <c r="U1046798" s="30"/>
    </row>
    <row r="1046799" s="25" customFormat="1" spans="7:21">
      <c r="G1046799" s="30"/>
      <c r="H1046799" s="29"/>
      <c r="J1046799" s="29"/>
      <c r="L1046799" s="30"/>
      <c r="P1046799" s="30"/>
      <c r="Q1046799" s="30"/>
      <c r="R1046799" s="30"/>
      <c r="S1046799" s="30"/>
      <c r="T1046799" s="30"/>
      <c r="U1046799" s="30"/>
    </row>
    <row r="1046800" s="25" customFormat="1" spans="7:21">
      <c r="G1046800" s="30"/>
      <c r="H1046800" s="29"/>
      <c r="J1046800" s="29"/>
      <c r="L1046800" s="30"/>
      <c r="P1046800" s="30"/>
      <c r="Q1046800" s="30"/>
      <c r="R1046800" s="30"/>
      <c r="S1046800" s="30"/>
      <c r="T1046800" s="30"/>
      <c r="U1046800" s="30"/>
    </row>
    <row r="1046801" s="25" customFormat="1" spans="7:21">
      <c r="G1046801" s="30"/>
      <c r="H1046801" s="29"/>
      <c r="J1046801" s="29"/>
      <c r="L1046801" s="30"/>
      <c r="P1046801" s="30"/>
      <c r="Q1046801" s="30"/>
      <c r="R1046801" s="30"/>
      <c r="S1046801" s="30"/>
      <c r="T1046801" s="30"/>
      <c r="U1046801" s="30"/>
    </row>
    <row r="1046802" s="25" customFormat="1" spans="7:21">
      <c r="G1046802" s="30"/>
      <c r="H1046802" s="29"/>
      <c r="J1046802" s="29"/>
      <c r="L1046802" s="30"/>
      <c r="P1046802" s="30"/>
      <c r="Q1046802" s="30"/>
      <c r="R1046802" s="30"/>
      <c r="S1046802" s="30"/>
      <c r="T1046802" s="30"/>
      <c r="U1046802" s="30"/>
    </row>
    <row r="1046803" s="25" customFormat="1" spans="7:21">
      <c r="G1046803" s="30"/>
      <c r="H1046803" s="29"/>
      <c r="J1046803" s="29"/>
      <c r="L1046803" s="30"/>
      <c r="P1046803" s="30"/>
      <c r="Q1046803" s="30"/>
      <c r="R1046803" s="30"/>
      <c r="S1046803" s="30"/>
      <c r="T1046803" s="30"/>
      <c r="U1046803" s="30"/>
    </row>
    <row r="1046804" s="25" customFormat="1" spans="7:21">
      <c r="G1046804" s="30"/>
      <c r="H1046804" s="29"/>
      <c r="J1046804" s="29"/>
      <c r="L1046804" s="30"/>
      <c r="P1046804" s="30"/>
      <c r="Q1046804" s="30"/>
      <c r="R1046804" s="30"/>
      <c r="S1046804" s="30"/>
      <c r="T1046804" s="30"/>
      <c r="U1046804" s="30"/>
    </row>
    <row r="1046805" s="25" customFormat="1" spans="7:21">
      <c r="G1046805" s="30"/>
      <c r="H1046805" s="29"/>
      <c r="J1046805" s="29"/>
      <c r="L1046805" s="30"/>
      <c r="P1046805" s="30"/>
      <c r="Q1046805" s="30"/>
      <c r="R1046805" s="30"/>
      <c r="S1046805" s="30"/>
      <c r="T1046805" s="30"/>
      <c r="U1046805" s="30"/>
    </row>
    <row r="1046806" s="25" customFormat="1" spans="7:21">
      <c r="G1046806" s="30"/>
      <c r="H1046806" s="29"/>
      <c r="J1046806" s="29"/>
      <c r="L1046806" s="30"/>
      <c r="P1046806" s="30"/>
      <c r="Q1046806" s="30"/>
      <c r="R1046806" s="30"/>
      <c r="S1046806" s="30"/>
      <c r="T1046806" s="30"/>
      <c r="U1046806" s="30"/>
    </row>
    <row r="1046807" s="25" customFormat="1" spans="7:21">
      <c r="G1046807" s="30"/>
      <c r="H1046807" s="29"/>
      <c r="J1046807" s="29"/>
      <c r="L1046807" s="30"/>
      <c r="P1046807" s="30"/>
      <c r="Q1046807" s="30"/>
      <c r="R1046807" s="30"/>
      <c r="S1046807" s="30"/>
      <c r="T1046807" s="30"/>
      <c r="U1046807" s="30"/>
    </row>
    <row r="1046808" s="25" customFormat="1" spans="7:21">
      <c r="G1046808" s="30"/>
      <c r="H1046808" s="29"/>
      <c r="J1046808" s="29"/>
      <c r="L1046808" s="30"/>
      <c r="P1046808" s="30"/>
      <c r="Q1046808" s="30"/>
      <c r="R1046808" s="30"/>
      <c r="S1046808" s="30"/>
      <c r="T1046808" s="30"/>
      <c r="U1046808" s="30"/>
    </row>
    <row r="1046809" s="25" customFormat="1" spans="7:21">
      <c r="G1046809" s="30"/>
      <c r="H1046809" s="29"/>
      <c r="J1046809" s="29"/>
      <c r="L1046809" s="30"/>
      <c r="P1046809" s="30"/>
      <c r="Q1046809" s="30"/>
      <c r="R1046809" s="30"/>
      <c r="S1046809" s="30"/>
      <c r="T1046809" s="30"/>
      <c r="U1046809" s="30"/>
    </row>
    <row r="1046810" s="25" customFormat="1" spans="7:21">
      <c r="G1046810" s="30"/>
      <c r="H1046810" s="29"/>
      <c r="J1046810" s="29"/>
      <c r="L1046810" s="30"/>
      <c r="P1046810" s="30"/>
      <c r="Q1046810" s="30"/>
      <c r="R1046810" s="30"/>
      <c r="S1046810" s="30"/>
      <c r="T1046810" s="30"/>
      <c r="U1046810" s="30"/>
    </row>
    <row r="1046811" s="25" customFormat="1" spans="7:21">
      <c r="G1046811" s="30"/>
      <c r="H1046811" s="29"/>
      <c r="J1046811" s="29"/>
      <c r="L1046811" s="30"/>
      <c r="P1046811" s="30"/>
      <c r="Q1046811" s="30"/>
      <c r="R1046811" s="30"/>
      <c r="S1046811" s="30"/>
      <c r="T1046811" s="30"/>
      <c r="U1046811" s="30"/>
    </row>
    <row r="1046812" s="25" customFormat="1" spans="7:21">
      <c r="G1046812" s="30"/>
      <c r="H1046812" s="29"/>
      <c r="J1046812" s="29"/>
      <c r="L1046812" s="30"/>
      <c r="P1046812" s="30"/>
      <c r="Q1046812" s="30"/>
      <c r="R1046812" s="30"/>
      <c r="S1046812" s="30"/>
      <c r="T1046812" s="30"/>
      <c r="U1046812" s="30"/>
    </row>
    <row r="1046813" s="25" customFormat="1" spans="7:21">
      <c r="G1046813" s="30"/>
      <c r="H1046813" s="29"/>
      <c r="J1046813" s="29"/>
      <c r="L1046813" s="30"/>
      <c r="P1046813" s="30"/>
      <c r="Q1046813" s="30"/>
      <c r="R1046813" s="30"/>
      <c r="S1046813" s="30"/>
      <c r="T1046813" s="30"/>
      <c r="U1046813" s="30"/>
    </row>
    <row r="1046814" s="25" customFormat="1" spans="7:21">
      <c r="G1046814" s="30"/>
      <c r="H1046814" s="29"/>
      <c r="J1046814" s="29"/>
      <c r="L1046814" s="30"/>
      <c r="P1046814" s="30"/>
      <c r="Q1046814" s="30"/>
      <c r="R1046814" s="30"/>
      <c r="S1046814" s="30"/>
      <c r="T1046814" s="30"/>
      <c r="U1046814" s="30"/>
    </row>
    <row r="1046815" s="25" customFormat="1" spans="7:21">
      <c r="G1046815" s="30"/>
      <c r="H1046815" s="29"/>
      <c r="J1046815" s="29"/>
      <c r="L1046815" s="30"/>
      <c r="P1046815" s="30"/>
      <c r="Q1046815" s="30"/>
      <c r="R1046815" s="30"/>
      <c r="S1046815" s="30"/>
      <c r="T1046815" s="30"/>
      <c r="U1046815" s="30"/>
    </row>
    <row r="1046816" s="25" customFormat="1" spans="7:21">
      <c r="G1046816" s="30"/>
      <c r="H1046816" s="29"/>
      <c r="J1046816" s="29"/>
      <c r="L1046816" s="30"/>
      <c r="P1046816" s="30"/>
      <c r="Q1046816" s="30"/>
      <c r="R1046816" s="30"/>
      <c r="S1046816" s="30"/>
      <c r="T1046816" s="30"/>
      <c r="U1046816" s="30"/>
    </row>
    <row r="1046817" s="25" customFormat="1" spans="7:21">
      <c r="G1046817" s="30"/>
      <c r="H1046817" s="29"/>
      <c r="J1046817" s="29"/>
      <c r="L1046817" s="30"/>
      <c r="P1046817" s="30"/>
      <c r="Q1046817" s="30"/>
      <c r="R1046817" s="30"/>
      <c r="S1046817" s="30"/>
      <c r="T1046817" s="30"/>
      <c r="U1046817" s="30"/>
    </row>
    <row r="1046818" s="25" customFormat="1" spans="7:21">
      <c r="G1046818" s="30"/>
      <c r="H1046818" s="29"/>
      <c r="J1046818" s="29"/>
      <c r="L1046818" s="30"/>
      <c r="P1046818" s="30"/>
      <c r="Q1046818" s="30"/>
      <c r="R1046818" s="30"/>
      <c r="S1046818" s="30"/>
      <c r="T1046818" s="30"/>
      <c r="U1046818" s="30"/>
    </row>
    <row r="1046819" s="25" customFormat="1" spans="7:21">
      <c r="G1046819" s="30"/>
      <c r="H1046819" s="29"/>
      <c r="J1046819" s="29"/>
      <c r="L1046819" s="30"/>
      <c r="P1046819" s="30"/>
      <c r="Q1046819" s="30"/>
      <c r="R1046819" s="30"/>
      <c r="S1046819" s="30"/>
      <c r="T1046819" s="30"/>
      <c r="U1046819" s="30"/>
    </row>
    <row r="1046820" s="25" customFormat="1" spans="7:21">
      <c r="G1046820" s="30"/>
      <c r="H1046820" s="29"/>
      <c r="J1046820" s="29"/>
      <c r="L1046820" s="30"/>
      <c r="P1046820" s="30"/>
      <c r="Q1046820" s="30"/>
      <c r="R1046820" s="30"/>
      <c r="S1046820" s="30"/>
      <c r="T1046820" s="30"/>
      <c r="U1046820" s="30"/>
    </row>
    <row r="1046821" s="25" customFormat="1" spans="7:21">
      <c r="G1046821" s="30"/>
      <c r="H1046821" s="29"/>
      <c r="J1046821" s="29"/>
      <c r="L1046821" s="30"/>
      <c r="P1046821" s="30"/>
      <c r="Q1046821" s="30"/>
      <c r="R1046821" s="30"/>
      <c r="S1046821" s="30"/>
      <c r="T1046821" s="30"/>
      <c r="U1046821" s="30"/>
    </row>
    <row r="1046822" s="25" customFormat="1" spans="7:21">
      <c r="G1046822" s="30"/>
      <c r="H1046822" s="29"/>
      <c r="J1046822" s="29"/>
      <c r="L1046822" s="30"/>
      <c r="P1046822" s="30"/>
      <c r="Q1046822" s="30"/>
      <c r="R1046822" s="30"/>
      <c r="S1046822" s="30"/>
      <c r="T1046822" s="30"/>
      <c r="U1046822" s="30"/>
    </row>
    <row r="1046823" s="25" customFormat="1" spans="7:21">
      <c r="G1046823" s="30"/>
      <c r="H1046823" s="29"/>
      <c r="J1046823" s="29"/>
      <c r="L1046823" s="30"/>
      <c r="P1046823" s="30"/>
      <c r="Q1046823" s="30"/>
      <c r="R1046823" s="30"/>
      <c r="S1046823" s="30"/>
      <c r="T1046823" s="30"/>
      <c r="U1046823" s="30"/>
    </row>
    <row r="1046824" s="25" customFormat="1" spans="7:21">
      <c r="G1046824" s="30"/>
      <c r="H1046824" s="29"/>
      <c r="J1046824" s="29"/>
      <c r="L1046824" s="30"/>
      <c r="P1046824" s="30"/>
      <c r="Q1046824" s="30"/>
      <c r="R1046824" s="30"/>
      <c r="S1046824" s="30"/>
      <c r="T1046824" s="30"/>
      <c r="U1046824" s="30"/>
    </row>
    <row r="1046825" s="25" customFormat="1" spans="7:21">
      <c r="G1046825" s="30"/>
      <c r="H1046825" s="29"/>
      <c r="J1046825" s="29"/>
      <c r="L1046825" s="30"/>
      <c r="P1046825" s="30"/>
      <c r="Q1046825" s="30"/>
      <c r="R1046825" s="30"/>
      <c r="S1046825" s="30"/>
      <c r="T1046825" s="30"/>
      <c r="U1046825" s="30"/>
    </row>
    <row r="1046826" s="25" customFormat="1" spans="7:21">
      <c r="G1046826" s="30"/>
      <c r="H1046826" s="29"/>
      <c r="J1046826" s="29"/>
      <c r="L1046826" s="30"/>
      <c r="P1046826" s="30"/>
      <c r="Q1046826" s="30"/>
      <c r="R1046826" s="30"/>
      <c r="S1046826" s="30"/>
      <c r="T1046826" s="30"/>
      <c r="U1046826" s="30"/>
    </row>
    <row r="1046827" s="25" customFormat="1" spans="7:21">
      <c r="G1046827" s="30"/>
      <c r="H1046827" s="29"/>
      <c r="J1046827" s="29"/>
      <c r="L1046827" s="30"/>
      <c r="P1046827" s="30"/>
      <c r="Q1046827" s="30"/>
      <c r="R1046827" s="30"/>
      <c r="S1046827" s="30"/>
      <c r="T1046827" s="30"/>
      <c r="U1046827" s="30"/>
    </row>
    <row r="1046828" s="25" customFormat="1" spans="7:21">
      <c r="G1046828" s="30"/>
      <c r="H1046828" s="29"/>
      <c r="J1046828" s="29"/>
      <c r="L1046828" s="30"/>
      <c r="P1046828" s="30"/>
      <c r="Q1046828" s="30"/>
      <c r="R1046828" s="30"/>
      <c r="S1046828" s="30"/>
      <c r="T1046828" s="30"/>
      <c r="U1046828" s="30"/>
    </row>
    <row r="1046829" s="25" customFormat="1" spans="7:21">
      <c r="G1046829" s="30"/>
      <c r="H1046829" s="29"/>
      <c r="J1046829" s="29"/>
      <c r="L1046829" s="30"/>
      <c r="P1046829" s="30"/>
      <c r="Q1046829" s="30"/>
      <c r="R1046829" s="30"/>
      <c r="S1046829" s="30"/>
      <c r="T1046829" s="30"/>
      <c r="U1046829" s="30"/>
    </row>
    <row r="1046830" s="25" customFormat="1" spans="7:21">
      <c r="G1046830" s="30"/>
      <c r="H1046830" s="29"/>
      <c r="J1046830" s="29"/>
      <c r="L1046830" s="30"/>
      <c r="P1046830" s="30"/>
      <c r="Q1046830" s="30"/>
      <c r="R1046830" s="30"/>
      <c r="S1046830" s="30"/>
      <c r="T1046830" s="30"/>
      <c r="U1046830" s="30"/>
    </row>
    <row r="1046831" s="25" customFormat="1" spans="7:21">
      <c r="G1046831" s="30"/>
      <c r="H1046831" s="29"/>
      <c r="J1046831" s="29"/>
      <c r="L1046831" s="30"/>
      <c r="P1046831" s="30"/>
      <c r="Q1046831" s="30"/>
      <c r="R1046831" s="30"/>
      <c r="S1046831" s="30"/>
      <c r="T1046831" s="30"/>
      <c r="U1046831" s="30"/>
    </row>
    <row r="1046832" s="25" customFormat="1" spans="7:21">
      <c r="G1046832" s="30"/>
      <c r="H1046832" s="29"/>
      <c r="J1046832" s="29"/>
      <c r="L1046832" s="30"/>
      <c r="P1046832" s="30"/>
      <c r="Q1046832" s="30"/>
      <c r="R1046832" s="30"/>
      <c r="S1046832" s="30"/>
      <c r="T1046832" s="30"/>
      <c r="U1046832" s="30"/>
    </row>
    <row r="1046833" s="25" customFormat="1" spans="7:21">
      <c r="G1046833" s="30"/>
      <c r="H1046833" s="29"/>
      <c r="J1046833" s="29"/>
      <c r="L1046833" s="30"/>
      <c r="P1046833" s="30"/>
      <c r="Q1046833" s="30"/>
      <c r="R1046833" s="30"/>
      <c r="S1046833" s="30"/>
      <c r="T1046833" s="30"/>
      <c r="U1046833" s="30"/>
    </row>
    <row r="1046834" s="25" customFormat="1" spans="7:21">
      <c r="G1046834" s="30"/>
      <c r="H1046834" s="29"/>
      <c r="J1046834" s="29"/>
      <c r="L1046834" s="30"/>
      <c r="P1046834" s="30"/>
      <c r="Q1046834" s="30"/>
      <c r="R1046834" s="30"/>
      <c r="S1046834" s="30"/>
      <c r="T1046834" s="30"/>
      <c r="U1046834" s="30"/>
    </row>
    <row r="1046835" s="25" customFormat="1" spans="7:21">
      <c r="G1046835" s="30"/>
      <c r="H1046835" s="29"/>
      <c r="J1046835" s="29"/>
      <c r="L1046835" s="30"/>
      <c r="P1046835" s="30"/>
      <c r="Q1046835" s="30"/>
      <c r="R1046835" s="30"/>
      <c r="S1046835" s="30"/>
      <c r="T1046835" s="30"/>
      <c r="U1046835" s="30"/>
    </row>
    <row r="1046836" s="25" customFormat="1" spans="7:21">
      <c r="G1046836" s="30"/>
      <c r="H1046836" s="29"/>
      <c r="J1046836" s="29"/>
      <c r="L1046836" s="30"/>
      <c r="P1046836" s="30"/>
      <c r="Q1046836" s="30"/>
      <c r="R1046836" s="30"/>
      <c r="S1046836" s="30"/>
      <c r="T1046836" s="30"/>
      <c r="U1046836" s="30"/>
    </row>
    <row r="1046837" s="25" customFormat="1" spans="7:21">
      <c r="G1046837" s="30"/>
      <c r="H1046837" s="29"/>
      <c r="J1046837" s="29"/>
      <c r="L1046837" s="30"/>
      <c r="P1046837" s="30"/>
      <c r="Q1046837" s="30"/>
      <c r="R1046837" s="30"/>
      <c r="S1046837" s="30"/>
      <c r="T1046837" s="30"/>
      <c r="U1046837" s="30"/>
    </row>
    <row r="1046838" s="25" customFormat="1" spans="7:21">
      <c r="G1046838" s="30"/>
      <c r="H1046838" s="29"/>
      <c r="J1046838" s="29"/>
      <c r="L1046838" s="30"/>
      <c r="P1046838" s="30"/>
      <c r="Q1046838" s="30"/>
      <c r="R1046838" s="30"/>
      <c r="S1046838" s="30"/>
      <c r="T1046838" s="30"/>
      <c r="U1046838" s="30"/>
    </row>
    <row r="1046839" s="25" customFormat="1" spans="7:21">
      <c r="G1046839" s="30"/>
      <c r="H1046839" s="29"/>
      <c r="J1046839" s="29"/>
      <c r="L1046839" s="30"/>
      <c r="P1046839" s="30"/>
      <c r="Q1046839" s="30"/>
      <c r="R1046839" s="30"/>
      <c r="S1046839" s="30"/>
      <c r="T1046839" s="30"/>
      <c r="U1046839" s="30"/>
    </row>
    <row r="1046840" s="25" customFormat="1" spans="7:21">
      <c r="G1046840" s="30"/>
      <c r="H1046840" s="29"/>
      <c r="J1046840" s="29"/>
      <c r="L1046840" s="30"/>
      <c r="P1046840" s="30"/>
      <c r="Q1046840" s="30"/>
      <c r="R1046840" s="30"/>
      <c r="S1046840" s="30"/>
      <c r="T1046840" s="30"/>
      <c r="U1046840" s="30"/>
    </row>
    <row r="1046841" s="25" customFormat="1" spans="7:21">
      <c r="G1046841" s="30"/>
      <c r="H1046841" s="29"/>
      <c r="J1046841" s="29"/>
      <c r="L1046841" s="30"/>
      <c r="P1046841" s="30"/>
      <c r="Q1046841" s="30"/>
      <c r="R1046841" s="30"/>
      <c r="S1046841" s="30"/>
      <c r="T1046841" s="30"/>
      <c r="U1046841" s="30"/>
    </row>
    <row r="1046842" s="25" customFormat="1" spans="7:21">
      <c r="G1046842" s="30"/>
      <c r="H1046842" s="29"/>
      <c r="J1046842" s="29"/>
      <c r="L1046842" s="30"/>
      <c r="P1046842" s="30"/>
      <c r="Q1046842" s="30"/>
      <c r="R1046842" s="30"/>
      <c r="S1046842" s="30"/>
      <c r="T1046842" s="30"/>
      <c r="U1046842" s="30"/>
    </row>
    <row r="1046843" s="25" customFormat="1" spans="7:21">
      <c r="G1046843" s="30"/>
      <c r="H1046843" s="29"/>
      <c r="J1046843" s="29"/>
      <c r="L1046843" s="30"/>
      <c r="P1046843" s="30"/>
      <c r="Q1046843" s="30"/>
      <c r="R1046843" s="30"/>
      <c r="S1046843" s="30"/>
      <c r="T1046843" s="30"/>
      <c r="U1046843" s="30"/>
    </row>
    <row r="1046844" s="25" customFormat="1" spans="7:21">
      <c r="G1046844" s="30"/>
      <c r="H1046844" s="29"/>
      <c r="J1046844" s="29"/>
      <c r="L1046844" s="30"/>
      <c r="P1046844" s="30"/>
      <c r="Q1046844" s="30"/>
      <c r="R1046844" s="30"/>
      <c r="S1046844" s="30"/>
      <c r="T1046844" s="30"/>
      <c r="U1046844" s="30"/>
    </row>
    <row r="1046845" s="25" customFormat="1" spans="7:21">
      <c r="G1046845" s="30"/>
      <c r="H1046845" s="29"/>
      <c r="J1046845" s="29"/>
      <c r="L1046845" s="30"/>
      <c r="P1046845" s="30"/>
      <c r="Q1046845" s="30"/>
      <c r="R1046845" s="30"/>
      <c r="S1046845" s="30"/>
      <c r="T1046845" s="30"/>
      <c r="U1046845" s="30"/>
    </row>
    <row r="1046846" s="25" customFormat="1" spans="7:21">
      <c r="G1046846" s="30"/>
      <c r="H1046846" s="29"/>
      <c r="J1046846" s="29"/>
      <c r="L1046846" s="30"/>
      <c r="P1046846" s="30"/>
      <c r="Q1046846" s="30"/>
      <c r="R1046846" s="30"/>
      <c r="S1046846" s="30"/>
      <c r="T1046846" s="30"/>
      <c r="U1046846" s="30"/>
    </row>
    <row r="1046847" s="25" customFormat="1" spans="7:21">
      <c r="G1046847" s="30"/>
      <c r="H1046847" s="29"/>
      <c r="J1046847" s="29"/>
      <c r="L1046847" s="30"/>
      <c r="P1046847" s="30"/>
      <c r="Q1046847" s="30"/>
      <c r="R1046847" s="30"/>
      <c r="S1046847" s="30"/>
      <c r="T1046847" s="30"/>
      <c r="U1046847" s="30"/>
    </row>
    <row r="1046848" s="25" customFormat="1" spans="7:21">
      <c r="G1046848" s="30"/>
      <c r="H1046848" s="29"/>
      <c r="J1046848" s="29"/>
      <c r="L1046848" s="30"/>
      <c r="P1046848" s="30"/>
      <c r="Q1046848" s="30"/>
      <c r="R1046848" s="30"/>
      <c r="S1046848" s="30"/>
      <c r="T1046848" s="30"/>
      <c r="U1046848" s="30"/>
    </row>
    <row r="1046849" s="25" customFormat="1" spans="7:21">
      <c r="G1046849" s="30"/>
      <c r="H1046849" s="29"/>
      <c r="J1046849" s="29"/>
      <c r="L1046849" s="30"/>
      <c r="P1046849" s="30"/>
      <c r="Q1046849" s="30"/>
      <c r="R1046849" s="30"/>
      <c r="S1046849" s="30"/>
      <c r="T1046849" s="30"/>
      <c r="U1046849" s="30"/>
    </row>
    <row r="1046850" s="25" customFormat="1" spans="7:21">
      <c r="G1046850" s="30"/>
      <c r="H1046850" s="29"/>
      <c r="J1046850" s="29"/>
      <c r="L1046850" s="30"/>
      <c r="P1046850" s="30"/>
      <c r="Q1046850" s="30"/>
      <c r="R1046850" s="30"/>
      <c r="S1046850" s="30"/>
      <c r="T1046850" s="30"/>
      <c r="U1046850" s="30"/>
    </row>
    <row r="1046851" s="25" customFormat="1" spans="7:21">
      <c r="G1046851" s="30"/>
      <c r="H1046851" s="29"/>
      <c r="J1046851" s="29"/>
      <c r="L1046851" s="30"/>
      <c r="P1046851" s="30"/>
      <c r="Q1046851" s="30"/>
      <c r="R1046851" s="30"/>
      <c r="S1046851" s="30"/>
      <c r="T1046851" s="30"/>
      <c r="U1046851" s="30"/>
    </row>
    <row r="1046852" s="25" customFormat="1" spans="7:21">
      <c r="G1046852" s="30"/>
      <c r="H1046852" s="29"/>
      <c r="J1046852" s="29"/>
      <c r="L1046852" s="30"/>
      <c r="P1046852" s="30"/>
      <c r="Q1046852" s="30"/>
      <c r="R1046852" s="30"/>
      <c r="S1046852" s="30"/>
      <c r="T1046852" s="30"/>
      <c r="U1046852" s="30"/>
    </row>
    <row r="1046853" s="25" customFormat="1" spans="7:21">
      <c r="G1046853" s="30"/>
      <c r="H1046853" s="29"/>
      <c r="J1046853" s="29"/>
      <c r="L1046853" s="30"/>
      <c r="P1046853" s="30"/>
      <c r="Q1046853" s="30"/>
      <c r="R1046853" s="30"/>
      <c r="S1046853" s="30"/>
      <c r="T1046853" s="30"/>
      <c r="U1046853" s="30"/>
    </row>
    <row r="1046854" s="25" customFormat="1" spans="7:21">
      <c r="G1046854" s="30"/>
      <c r="H1046854" s="29"/>
      <c r="J1046854" s="29"/>
      <c r="L1046854" s="30"/>
      <c r="P1046854" s="30"/>
      <c r="Q1046854" s="30"/>
      <c r="R1046854" s="30"/>
      <c r="S1046854" s="30"/>
      <c r="T1046854" s="30"/>
      <c r="U1046854" s="30"/>
    </row>
    <row r="1046855" s="25" customFormat="1" spans="7:21">
      <c r="G1046855" s="30"/>
      <c r="H1046855" s="29"/>
      <c r="J1046855" s="29"/>
      <c r="L1046855" s="30"/>
      <c r="P1046855" s="30"/>
      <c r="Q1046855" s="30"/>
      <c r="R1046855" s="30"/>
      <c r="S1046855" s="30"/>
      <c r="T1046855" s="30"/>
      <c r="U1046855" s="30"/>
    </row>
    <row r="1046856" s="25" customFormat="1" spans="7:21">
      <c r="G1046856" s="30"/>
      <c r="H1046856" s="29"/>
      <c r="J1046856" s="29"/>
      <c r="L1046856" s="30"/>
      <c r="P1046856" s="30"/>
      <c r="Q1046856" s="30"/>
      <c r="R1046856" s="30"/>
      <c r="S1046856" s="30"/>
      <c r="T1046856" s="30"/>
      <c r="U1046856" s="30"/>
    </row>
    <row r="1046857" s="25" customFormat="1" spans="7:21">
      <c r="G1046857" s="30"/>
      <c r="H1046857" s="29"/>
      <c r="J1046857" s="29"/>
      <c r="L1046857" s="30"/>
      <c r="P1046857" s="30"/>
      <c r="Q1046857" s="30"/>
      <c r="R1046857" s="30"/>
      <c r="S1046857" s="30"/>
      <c r="T1046857" s="30"/>
      <c r="U1046857" s="30"/>
    </row>
    <row r="1046858" s="25" customFormat="1" spans="7:21">
      <c r="G1046858" s="30"/>
      <c r="H1046858" s="29"/>
      <c r="J1046858" s="29"/>
      <c r="L1046858" s="30"/>
      <c r="P1046858" s="30"/>
      <c r="Q1046858" s="30"/>
      <c r="R1046858" s="30"/>
      <c r="S1046858" s="30"/>
      <c r="T1046858" s="30"/>
      <c r="U1046858" s="30"/>
    </row>
    <row r="1046859" s="25" customFormat="1" spans="7:21">
      <c r="G1046859" s="30"/>
      <c r="H1046859" s="29"/>
      <c r="J1046859" s="29"/>
      <c r="L1046859" s="30"/>
      <c r="P1046859" s="30"/>
      <c r="Q1046859" s="30"/>
      <c r="R1046859" s="30"/>
      <c r="S1046859" s="30"/>
      <c r="T1046859" s="30"/>
      <c r="U1046859" s="30"/>
    </row>
    <row r="1046860" s="25" customFormat="1" spans="7:21">
      <c r="G1046860" s="30"/>
      <c r="H1046860" s="29"/>
      <c r="J1046860" s="29"/>
      <c r="L1046860" s="30"/>
      <c r="P1046860" s="30"/>
      <c r="Q1046860" s="30"/>
      <c r="R1046860" s="30"/>
      <c r="S1046860" s="30"/>
      <c r="T1046860" s="30"/>
      <c r="U1046860" s="30"/>
    </row>
    <row r="1046861" s="25" customFormat="1" spans="7:21">
      <c r="G1046861" s="30"/>
      <c r="H1046861" s="29"/>
      <c r="J1046861" s="29"/>
      <c r="L1046861" s="30"/>
      <c r="P1046861" s="30"/>
      <c r="Q1046861" s="30"/>
      <c r="R1046861" s="30"/>
      <c r="S1046861" s="30"/>
      <c r="T1046861" s="30"/>
      <c r="U1046861" s="30"/>
    </row>
    <row r="1046862" s="25" customFormat="1" spans="7:21">
      <c r="G1046862" s="30"/>
      <c r="H1046862" s="29"/>
      <c r="J1046862" s="29"/>
      <c r="L1046862" s="30"/>
      <c r="P1046862" s="30"/>
      <c r="Q1046862" s="30"/>
      <c r="R1046862" s="30"/>
      <c r="S1046862" s="30"/>
      <c r="T1046862" s="30"/>
      <c r="U1046862" s="30"/>
    </row>
    <row r="1046863" s="25" customFormat="1" spans="7:21">
      <c r="G1046863" s="30"/>
      <c r="H1046863" s="29"/>
      <c r="J1046863" s="29"/>
      <c r="L1046863" s="30"/>
      <c r="P1046863" s="30"/>
      <c r="Q1046863" s="30"/>
      <c r="R1046863" s="30"/>
      <c r="S1046863" s="30"/>
      <c r="T1046863" s="30"/>
      <c r="U1046863" s="30"/>
    </row>
    <row r="1046864" s="25" customFormat="1" spans="7:21">
      <c r="G1046864" s="30"/>
      <c r="H1046864" s="29"/>
      <c r="J1046864" s="29"/>
      <c r="L1046864" s="30"/>
      <c r="P1046864" s="30"/>
      <c r="Q1046864" s="30"/>
      <c r="R1046864" s="30"/>
      <c r="S1046864" s="30"/>
      <c r="T1046864" s="30"/>
      <c r="U1046864" s="30"/>
    </row>
    <row r="1046865" s="25" customFormat="1" spans="7:21">
      <c r="G1046865" s="30"/>
      <c r="H1046865" s="29"/>
      <c r="J1046865" s="29"/>
      <c r="L1046865" s="30"/>
      <c r="P1046865" s="30"/>
      <c r="Q1046865" s="30"/>
      <c r="R1046865" s="30"/>
      <c r="S1046865" s="30"/>
      <c r="T1046865" s="30"/>
      <c r="U1046865" s="30"/>
    </row>
    <row r="1046866" s="25" customFormat="1" spans="7:21">
      <c r="G1046866" s="30"/>
      <c r="H1046866" s="29"/>
      <c r="J1046866" s="29"/>
      <c r="L1046866" s="30"/>
      <c r="P1046866" s="30"/>
      <c r="Q1046866" s="30"/>
      <c r="R1046866" s="30"/>
      <c r="S1046866" s="30"/>
      <c r="T1046866" s="30"/>
      <c r="U1046866" s="30"/>
    </row>
    <row r="1046867" s="25" customFormat="1" spans="7:21">
      <c r="G1046867" s="30"/>
      <c r="H1046867" s="29"/>
      <c r="J1046867" s="29"/>
      <c r="L1046867" s="30"/>
      <c r="P1046867" s="30"/>
      <c r="Q1046867" s="30"/>
      <c r="R1046867" s="30"/>
      <c r="S1046867" s="30"/>
      <c r="T1046867" s="30"/>
      <c r="U1046867" s="30"/>
    </row>
    <row r="1046868" s="25" customFormat="1" spans="7:21">
      <c r="G1046868" s="30"/>
      <c r="H1046868" s="29"/>
      <c r="J1046868" s="29"/>
      <c r="L1046868" s="30"/>
      <c r="P1046868" s="30"/>
      <c r="Q1046868" s="30"/>
      <c r="R1046868" s="30"/>
      <c r="S1046868" s="30"/>
      <c r="T1046868" s="30"/>
      <c r="U1046868" s="30"/>
    </row>
    <row r="1046869" s="25" customFormat="1" spans="7:21">
      <c r="G1046869" s="30"/>
      <c r="H1046869" s="29"/>
      <c r="J1046869" s="29"/>
      <c r="L1046869" s="30"/>
      <c r="P1046869" s="30"/>
      <c r="Q1046869" s="30"/>
      <c r="R1046869" s="30"/>
      <c r="S1046869" s="30"/>
      <c r="T1046869" s="30"/>
      <c r="U1046869" s="30"/>
    </row>
    <row r="1046870" s="25" customFormat="1" spans="7:21">
      <c r="G1046870" s="30"/>
      <c r="H1046870" s="29"/>
      <c r="J1046870" s="29"/>
      <c r="L1046870" s="30"/>
      <c r="P1046870" s="30"/>
      <c r="Q1046870" s="30"/>
      <c r="R1046870" s="30"/>
      <c r="S1046870" s="30"/>
      <c r="T1046870" s="30"/>
      <c r="U1046870" s="30"/>
    </row>
    <row r="1046871" s="25" customFormat="1" spans="7:21">
      <c r="G1046871" s="30"/>
      <c r="H1046871" s="29"/>
      <c r="J1046871" s="29"/>
      <c r="L1046871" s="30"/>
      <c r="P1046871" s="30"/>
      <c r="Q1046871" s="30"/>
      <c r="R1046871" s="30"/>
      <c r="S1046871" s="30"/>
      <c r="T1046871" s="30"/>
      <c r="U1046871" s="30"/>
    </row>
    <row r="1046872" s="25" customFormat="1" spans="7:21">
      <c r="G1046872" s="30"/>
      <c r="H1046872" s="29"/>
      <c r="J1046872" s="29"/>
      <c r="L1046872" s="30"/>
      <c r="P1046872" s="30"/>
      <c r="Q1046872" s="30"/>
      <c r="R1046872" s="30"/>
      <c r="S1046872" s="30"/>
      <c r="T1046872" s="30"/>
      <c r="U1046872" s="30"/>
    </row>
    <row r="1046873" s="25" customFormat="1" spans="7:21">
      <c r="G1046873" s="30"/>
      <c r="H1046873" s="29"/>
      <c r="J1046873" s="29"/>
      <c r="L1046873" s="30"/>
      <c r="P1046873" s="30"/>
      <c r="Q1046873" s="30"/>
      <c r="R1046873" s="30"/>
      <c r="S1046873" s="30"/>
      <c r="T1046873" s="30"/>
      <c r="U1046873" s="30"/>
    </row>
    <row r="1046874" s="25" customFormat="1" spans="7:21">
      <c r="G1046874" s="30"/>
      <c r="H1046874" s="29"/>
      <c r="J1046874" s="29"/>
      <c r="L1046874" s="30"/>
      <c r="P1046874" s="30"/>
      <c r="Q1046874" s="30"/>
      <c r="R1046874" s="30"/>
      <c r="S1046874" s="30"/>
      <c r="T1046874" s="30"/>
      <c r="U1046874" s="30"/>
    </row>
    <row r="1046875" s="25" customFormat="1" spans="7:21">
      <c r="G1046875" s="30"/>
      <c r="H1046875" s="29"/>
      <c r="J1046875" s="29"/>
      <c r="L1046875" s="30"/>
      <c r="P1046875" s="30"/>
      <c r="Q1046875" s="30"/>
      <c r="R1046875" s="30"/>
      <c r="S1046875" s="30"/>
      <c r="T1046875" s="30"/>
      <c r="U1046875" s="30"/>
    </row>
    <row r="1046876" s="25" customFormat="1" spans="7:21">
      <c r="G1046876" s="30"/>
      <c r="H1046876" s="29"/>
      <c r="J1046876" s="29"/>
      <c r="L1046876" s="30"/>
      <c r="P1046876" s="30"/>
      <c r="Q1046876" s="30"/>
      <c r="R1046876" s="30"/>
      <c r="S1046876" s="30"/>
      <c r="T1046876" s="30"/>
      <c r="U1046876" s="30"/>
    </row>
    <row r="1046877" s="25" customFormat="1" spans="7:21">
      <c r="G1046877" s="30"/>
      <c r="H1046877" s="29"/>
      <c r="J1046877" s="29"/>
      <c r="L1046877" s="30"/>
      <c r="P1046877" s="30"/>
      <c r="Q1046877" s="30"/>
      <c r="R1046877" s="30"/>
      <c r="S1046877" s="30"/>
      <c r="T1046877" s="30"/>
      <c r="U1046877" s="30"/>
    </row>
    <row r="1046878" s="25" customFormat="1" spans="7:21">
      <c r="G1046878" s="30"/>
      <c r="H1046878" s="29"/>
      <c r="J1046878" s="29"/>
      <c r="L1046878" s="30"/>
      <c r="P1046878" s="30"/>
      <c r="Q1046878" s="30"/>
      <c r="R1046878" s="30"/>
      <c r="S1046878" s="30"/>
      <c r="T1046878" s="30"/>
      <c r="U1046878" s="30"/>
    </row>
    <row r="1046879" s="25" customFormat="1" spans="7:21">
      <c r="G1046879" s="30"/>
      <c r="H1046879" s="29"/>
      <c r="J1046879" s="29"/>
      <c r="L1046879" s="30"/>
      <c r="P1046879" s="30"/>
      <c r="Q1046879" s="30"/>
      <c r="R1046879" s="30"/>
      <c r="S1046879" s="30"/>
      <c r="T1046879" s="30"/>
      <c r="U1046879" s="30"/>
    </row>
    <row r="1046880" s="25" customFormat="1" spans="7:21">
      <c r="G1046880" s="30"/>
      <c r="H1046880" s="29"/>
      <c r="J1046880" s="29"/>
      <c r="L1046880" s="30"/>
      <c r="P1046880" s="30"/>
      <c r="Q1046880" s="30"/>
      <c r="R1046880" s="30"/>
      <c r="S1046880" s="30"/>
      <c r="T1046880" s="30"/>
      <c r="U1046880" s="30"/>
    </row>
    <row r="1046881" s="25" customFormat="1" spans="7:21">
      <c r="G1046881" s="30"/>
      <c r="H1046881" s="29"/>
      <c r="J1046881" s="29"/>
      <c r="L1046881" s="30"/>
      <c r="P1046881" s="30"/>
      <c r="Q1046881" s="30"/>
      <c r="R1046881" s="30"/>
      <c r="S1046881" s="30"/>
      <c r="T1046881" s="30"/>
      <c r="U1046881" s="30"/>
    </row>
    <row r="1046882" s="25" customFormat="1" spans="7:21">
      <c r="G1046882" s="30"/>
      <c r="H1046882" s="29"/>
      <c r="J1046882" s="29"/>
      <c r="L1046882" s="30"/>
      <c r="P1046882" s="30"/>
      <c r="Q1046882" s="30"/>
      <c r="R1046882" s="30"/>
      <c r="S1046882" s="30"/>
      <c r="T1046882" s="30"/>
      <c r="U1046882" s="30"/>
    </row>
    <row r="1046883" s="25" customFormat="1" spans="7:21">
      <c r="G1046883" s="30"/>
      <c r="H1046883" s="29"/>
      <c r="J1046883" s="29"/>
      <c r="L1046883" s="30"/>
      <c r="P1046883" s="30"/>
      <c r="Q1046883" s="30"/>
      <c r="R1046883" s="30"/>
      <c r="S1046883" s="30"/>
      <c r="T1046883" s="30"/>
      <c r="U1046883" s="30"/>
    </row>
    <row r="1046884" s="25" customFormat="1" spans="7:21">
      <c r="G1046884" s="30"/>
      <c r="H1046884" s="29"/>
      <c r="J1046884" s="29"/>
      <c r="L1046884" s="30"/>
      <c r="P1046884" s="30"/>
      <c r="Q1046884" s="30"/>
      <c r="R1046884" s="30"/>
      <c r="S1046884" s="30"/>
      <c r="T1046884" s="30"/>
      <c r="U1046884" s="30"/>
    </row>
    <row r="1046885" s="25" customFormat="1" spans="7:21">
      <c r="G1046885" s="30"/>
      <c r="H1046885" s="29"/>
      <c r="J1046885" s="29"/>
      <c r="L1046885" s="30"/>
      <c r="P1046885" s="30"/>
      <c r="Q1046885" s="30"/>
      <c r="R1046885" s="30"/>
      <c r="S1046885" s="30"/>
      <c r="T1046885" s="30"/>
      <c r="U1046885" s="30"/>
    </row>
    <row r="1046886" s="25" customFormat="1" spans="7:21">
      <c r="G1046886" s="30"/>
      <c r="H1046886" s="29"/>
      <c r="J1046886" s="29"/>
      <c r="L1046886" s="30"/>
      <c r="P1046886" s="30"/>
      <c r="Q1046886" s="30"/>
      <c r="R1046886" s="30"/>
      <c r="S1046886" s="30"/>
      <c r="T1046886" s="30"/>
      <c r="U1046886" s="30"/>
    </row>
    <row r="1046887" s="25" customFormat="1" spans="7:21">
      <c r="G1046887" s="30"/>
      <c r="H1046887" s="29"/>
      <c r="J1046887" s="29"/>
      <c r="L1046887" s="30"/>
      <c r="P1046887" s="30"/>
      <c r="Q1046887" s="30"/>
      <c r="R1046887" s="30"/>
      <c r="S1046887" s="30"/>
      <c r="T1046887" s="30"/>
      <c r="U1046887" s="30"/>
    </row>
    <row r="1046888" s="25" customFormat="1" spans="7:21">
      <c r="G1046888" s="30"/>
      <c r="H1046888" s="29"/>
      <c r="J1046888" s="29"/>
      <c r="L1046888" s="30"/>
      <c r="P1046888" s="30"/>
      <c r="Q1046888" s="30"/>
      <c r="R1046888" s="30"/>
      <c r="S1046888" s="30"/>
      <c r="T1046888" s="30"/>
      <c r="U1046888" s="30"/>
    </row>
    <row r="1046889" s="25" customFormat="1" spans="7:21">
      <c r="G1046889" s="30"/>
      <c r="H1046889" s="29"/>
      <c r="J1046889" s="29"/>
      <c r="L1046889" s="30"/>
      <c r="P1046889" s="30"/>
      <c r="Q1046889" s="30"/>
      <c r="R1046889" s="30"/>
      <c r="S1046889" s="30"/>
      <c r="T1046889" s="30"/>
      <c r="U1046889" s="30"/>
    </row>
    <row r="1046890" s="25" customFormat="1" spans="7:21">
      <c r="G1046890" s="30"/>
      <c r="H1046890" s="29"/>
      <c r="J1046890" s="29"/>
      <c r="L1046890" s="30"/>
      <c r="P1046890" s="30"/>
      <c r="Q1046890" s="30"/>
      <c r="R1046890" s="30"/>
      <c r="S1046890" s="30"/>
      <c r="T1046890" s="30"/>
      <c r="U1046890" s="30"/>
    </row>
    <row r="1046891" s="25" customFormat="1" spans="7:21">
      <c r="G1046891" s="30"/>
      <c r="H1046891" s="29"/>
      <c r="J1046891" s="29"/>
      <c r="L1046891" s="30"/>
      <c r="P1046891" s="30"/>
      <c r="Q1046891" s="30"/>
      <c r="R1046891" s="30"/>
      <c r="S1046891" s="30"/>
      <c r="T1046891" s="30"/>
      <c r="U1046891" s="30"/>
    </row>
    <row r="1046892" s="25" customFormat="1" spans="7:21">
      <c r="G1046892" s="30"/>
      <c r="H1046892" s="29"/>
      <c r="J1046892" s="29"/>
      <c r="L1046892" s="30"/>
      <c r="P1046892" s="30"/>
      <c r="Q1046892" s="30"/>
      <c r="R1046892" s="30"/>
      <c r="S1046892" s="30"/>
      <c r="T1046892" s="30"/>
      <c r="U1046892" s="30"/>
    </row>
    <row r="1046893" s="25" customFormat="1" spans="7:21">
      <c r="G1046893" s="30"/>
      <c r="H1046893" s="29"/>
      <c r="J1046893" s="29"/>
      <c r="L1046893" s="30"/>
      <c r="P1046893" s="30"/>
      <c r="Q1046893" s="30"/>
      <c r="R1046893" s="30"/>
      <c r="S1046893" s="30"/>
      <c r="T1046893" s="30"/>
      <c r="U1046893" s="30"/>
    </row>
    <row r="1046894" s="25" customFormat="1" spans="7:21">
      <c r="G1046894" s="30"/>
      <c r="H1046894" s="29"/>
      <c r="J1046894" s="29"/>
      <c r="L1046894" s="30"/>
      <c r="P1046894" s="30"/>
      <c r="Q1046894" s="30"/>
      <c r="R1046894" s="30"/>
      <c r="S1046894" s="30"/>
      <c r="T1046894" s="30"/>
      <c r="U1046894" s="30"/>
    </row>
    <row r="1046895" s="25" customFormat="1" spans="7:21">
      <c r="G1046895" s="30"/>
      <c r="H1046895" s="29"/>
      <c r="J1046895" s="29"/>
      <c r="L1046895" s="30"/>
      <c r="P1046895" s="30"/>
      <c r="Q1046895" s="30"/>
      <c r="R1046895" s="30"/>
      <c r="S1046895" s="30"/>
      <c r="T1046895" s="30"/>
      <c r="U1046895" s="30"/>
    </row>
    <row r="1046896" s="25" customFormat="1" spans="7:21">
      <c r="G1046896" s="30"/>
      <c r="H1046896" s="29"/>
      <c r="J1046896" s="29"/>
      <c r="L1046896" s="30"/>
      <c r="P1046896" s="30"/>
      <c r="Q1046896" s="30"/>
      <c r="R1046896" s="30"/>
      <c r="S1046896" s="30"/>
      <c r="T1046896" s="30"/>
      <c r="U1046896" s="30"/>
    </row>
    <row r="1046897" s="25" customFormat="1" spans="7:21">
      <c r="G1046897" s="30"/>
      <c r="H1046897" s="29"/>
      <c r="J1046897" s="29"/>
      <c r="L1046897" s="30"/>
      <c r="P1046897" s="30"/>
      <c r="Q1046897" s="30"/>
      <c r="R1046897" s="30"/>
      <c r="S1046897" s="30"/>
      <c r="T1046897" s="30"/>
      <c r="U1046897" s="30"/>
    </row>
    <row r="1046898" s="25" customFormat="1" spans="7:21">
      <c r="G1046898" s="30"/>
      <c r="H1046898" s="29"/>
      <c r="J1046898" s="29"/>
      <c r="L1046898" s="30"/>
      <c r="P1046898" s="30"/>
      <c r="Q1046898" s="30"/>
      <c r="R1046898" s="30"/>
      <c r="S1046898" s="30"/>
      <c r="T1046898" s="30"/>
      <c r="U1046898" s="30"/>
    </row>
    <row r="1046899" s="25" customFormat="1" spans="7:21">
      <c r="G1046899" s="30"/>
      <c r="H1046899" s="29"/>
      <c r="J1046899" s="29"/>
      <c r="L1046899" s="30"/>
      <c r="P1046899" s="30"/>
      <c r="Q1046899" s="30"/>
      <c r="R1046899" s="30"/>
      <c r="S1046899" s="30"/>
      <c r="T1046899" s="30"/>
      <c r="U1046899" s="30"/>
    </row>
    <row r="1046900" s="25" customFormat="1" spans="7:21">
      <c r="G1046900" s="30"/>
      <c r="H1046900" s="29"/>
      <c r="J1046900" s="29"/>
      <c r="L1046900" s="30"/>
      <c r="P1046900" s="30"/>
      <c r="Q1046900" s="30"/>
      <c r="R1046900" s="30"/>
      <c r="S1046900" s="30"/>
      <c r="T1046900" s="30"/>
      <c r="U1046900" s="30"/>
    </row>
    <row r="1046901" s="25" customFormat="1" spans="7:21">
      <c r="G1046901" s="30"/>
      <c r="H1046901" s="29"/>
      <c r="J1046901" s="29"/>
      <c r="L1046901" s="30"/>
      <c r="P1046901" s="30"/>
      <c r="Q1046901" s="30"/>
      <c r="R1046901" s="30"/>
      <c r="S1046901" s="30"/>
      <c r="T1046901" s="30"/>
      <c r="U1046901" s="30"/>
    </row>
    <row r="1046902" s="25" customFormat="1" spans="7:21">
      <c r="G1046902" s="30"/>
      <c r="H1046902" s="29"/>
      <c r="J1046902" s="29"/>
      <c r="L1046902" s="30"/>
      <c r="P1046902" s="30"/>
      <c r="Q1046902" s="30"/>
      <c r="R1046902" s="30"/>
      <c r="S1046902" s="30"/>
      <c r="T1046902" s="30"/>
      <c r="U1046902" s="30"/>
    </row>
    <row r="1046903" s="25" customFormat="1" spans="7:21">
      <c r="G1046903" s="30"/>
      <c r="H1046903" s="29"/>
      <c r="J1046903" s="29"/>
      <c r="L1046903" s="30"/>
      <c r="P1046903" s="30"/>
      <c r="Q1046903" s="30"/>
      <c r="R1046903" s="30"/>
      <c r="S1046903" s="30"/>
      <c r="T1046903" s="30"/>
      <c r="U1046903" s="30"/>
    </row>
    <row r="1046904" s="25" customFormat="1" spans="7:21">
      <c r="G1046904" s="30"/>
      <c r="H1046904" s="29"/>
      <c r="J1046904" s="29"/>
      <c r="L1046904" s="30"/>
      <c r="P1046904" s="30"/>
      <c r="Q1046904" s="30"/>
      <c r="R1046904" s="30"/>
      <c r="S1046904" s="30"/>
      <c r="T1046904" s="30"/>
      <c r="U1046904" s="30"/>
    </row>
    <row r="1046905" s="25" customFormat="1" spans="7:21">
      <c r="G1046905" s="30"/>
      <c r="H1046905" s="29"/>
      <c r="J1046905" s="29"/>
      <c r="L1046905" s="30"/>
      <c r="P1046905" s="30"/>
      <c r="Q1046905" s="30"/>
      <c r="R1046905" s="30"/>
      <c r="S1046905" s="30"/>
      <c r="T1046905" s="30"/>
      <c r="U1046905" s="30"/>
    </row>
    <row r="1046906" s="25" customFormat="1" spans="7:21">
      <c r="G1046906" s="30"/>
      <c r="H1046906" s="29"/>
      <c r="J1046906" s="29"/>
      <c r="L1046906" s="30"/>
      <c r="P1046906" s="30"/>
      <c r="Q1046906" s="30"/>
      <c r="R1046906" s="30"/>
      <c r="S1046906" s="30"/>
      <c r="T1046906" s="30"/>
      <c r="U1046906" s="30"/>
    </row>
    <row r="1046907" s="25" customFormat="1" spans="7:21">
      <c r="G1046907" s="30"/>
      <c r="H1046907" s="29"/>
      <c r="J1046907" s="29"/>
      <c r="L1046907" s="30"/>
      <c r="P1046907" s="30"/>
      <c r="Q1046907" s="30"/>
      <c r="R1046907" s="30"/>
      <c r="S1046907" s="30"/>
      <c r="T1046907" s="30"/>
      <c r="U1046907" s="30"/>
    </row>
    <row r="1046908" s="25" customFormat="1" spans="7:21">
      <c r="G1046908" s="30"/>
      <c r="H1046908" s="29"/>
      <c r="J1046908" s="29"/>
      <c r="L1046908" s="30"/>
      <c r="P1046908" s="30"/>
      <c r="Q1046908" s="30"/>
      <c r="R1046908" s="30"/>
      <c r="S1046908" s="30"/>
      <c r="T1046908" s="30"/>
      <c r="U1046908" s="30"/>
    </row>
    <row r="1046909" s="25" customFormat="1" spans="7:21">
      <c r="G1046909" s="30"/>
      <c r="H1046909" s="29"/>
      <c r="J1046909" s="29"/>
      <c r="L1046909" s="30"/>
      <c r="P1046909" s="30"/>
      <c r="Q1046909" s="30"/>
      <c r="R1046909" s="30"/>
      <c r="S1046909" s="30"/>
      <c r="T1046909" s="30"/>
      <c r="U1046909" s="30"/>
    </row>
    <row r="1046910" s="25" customFormat="1" spans="7:21">
      <c r="G1046910" s="30"/>
      <c r="H1046910" s="29"/>
      <c r="J1046910" s="29"/>
      <c r="L1046910" s="30"/>
      <c r="P1046910" s="30"/>
      <c r="Q1046910" s="30"/>
      <c r="R1046910" s="30"/>
      <c r="S1046910" s="30"/>
      <c r="T1046910" s="30"/>
      <c r="U1046910" s="30"/>
    </row>
    <row r="1046911" s="25" customFormat="1" spans="7:21">
      <c r="G1046911" s="30"/>
      <c r="H1046911" s="29"/>
      <c r="J1046911" s="29"/>
      <c r="L1046911" s="30"/>
      <c r="P1046911" s="30"/>
      <c r="Q1046911" s="30"/>
      <c r="R1046911" s="30"/>
      <c r="S1046911" s="30"/>
      <c r="T1046911" s="30"/>
      <c r="U1046911" s="30"/>
    </row>
    <row r="1046912" s="25" customFormat="1" spans="7:21">
      <c r="G1046912" s="30"/>
      <c r="H1046912" s="29"/>
      <c r="J1046912" s="29"/>
      <c r="L1046912" s="30"/>
      <c r="P1046912" s="30"/>
      <c r="Q1046912" s="30"/>
      <c r="R1046912" s="30"/>
      <c r="S1046912" s="30"/>
      <c r="T1046912" s="30"/>
      <c r="U1046912" s="30"/>
    </row>
    <row r="1046913" s="25" customFormat="1" spans="7:21">
      <c r="G1046913" s="30"/>
      <c r="H1046913" s="29"/>
      <c r="J1046913" s="29"/>
      <c r="L1046913" s="30"/>
      <c r="P1046913" s="30"/>
      <c r="Q1046913" s="30"/>
      <c r="R1046913" s="30"/>
      <c r="S1046913" s="30"/>
      <c r="T1046913" s="30"/>
      <c r="U1046913" s="30"/>
    </row>
    <row r="1046914" s="25" customFormat="1" spans="7:21">
      <c r="G1046914" s="30"/>
      <c r="H1046914" s="29"/>
      <c r="J1046914" s="29"/>
      <c r="L1046914" s="30"/>
      <c r="P1046914" s="30"/>
      <c r="Q1046914" s="30"/>
      <c r="R1046914" s="30"/>
      <c r="S1046914" s="30"/>
      <c r="T1046914" s="30"/>
      <c r="U1046914" s="30"/>
    </row>
    <row r="1046915" s="25" customFormat="1" spans="7:21">
      <c r="G1046915" s="30"/>
      <c r="H1046915" s="29"/>
      <c r="J1046915" s="29"/>
      <c r="L1046915" s="30"/>
      <c r="P1046915" s="30"/>
      <c r="Q1046915" s="30"/>
      <c r="R1046915" s="30"/>
      <c r="S1046915" s="30"/>
      <c r="T1046915" s="30"/>
      <c r="U1046915" s="30"/>
    </row>
    <row r="1046916" s="25" customFormat="1" spans="7:21">
      <c r="G1046916" s="30"/>
      <c r="H1046916" s="29"/>
      <c r="J1046916" s="29"/>
      <c r="L1046916" s="30"/>
      <c r="P1046916" s="30"/>
      <c r="Q1046916" s="30"/>
      <c r="R1046916" s="30"/>
      <c r="S1046916" s="30"/>
      <c r="T1046916" s="30"/>
      <c r="U1046916" s="30"/>
    </row>
    <row r="1046917" s="25" customFormat="1" spans="7:21">
      <c r="G1046917" s="30"/>
      <c r="H1046917" s="29"/>
      <c r="J1046917" s="29"/>
      <c r="L1046917" s="30"/>
      <c r="P1046917" s="30"/>
      <c r="Q1046917" s="30"/>
      <c r="R1046917" s="30"/>
      <c r="S1046917" s="30"/>
      <c r="T1046917" s="30"/>
      <c r="U1046917" s="30"/>
    </row>
    <row r="1046918" s="25" customFormat="1" spans="7:21">
      <c r="G1046918" s="30"/>
      <c r="H1046918" s="29"/>
      <c r="J1046918" s="29"/>
      <c r="L1046918" s="30"/>
      <c r="P1046918" s="30"/>
      <c r="Q1046918" s="30"/>
      <c r="R1046918" s="30"/>
      <c r="S1046918" s="30"/>
      <c r="T1046918" s="30"/>
      <c r="U1046918" s="30"/>
    </row>
    <row r="1046919" s="25" customFormat="1" spans="7:21">
      <c r="G1046919" s="30"/>
      <c r="H1046919" s="29"/>
      <c r="J1046919" s="29"/>
      <c r="L1046919" s="30"/>
      <c r="P1046919" s="30"/>
      <c r="Q1046919" s="30"/>
      <c r="R1046919" s="30"/>
      <c r="S1046919" s="30"/>
      <c r="T1046919" s="30"/>
      <c r="U1046919" s="30"/>
    </row>
    <row r="1046920" s="25" customFormat="1" spans="7:21">
      <c r="G1046920" s="30"/>
      <c r="H1046920" s="29"/>
      <c r="J1046920" s="29"/>
      <c r="L1046920" s="30"/>
      <c r="P1046920" s="30"/>
      <c r="Q1046920" s="30"/>
      <c r="R1046920" s="30"/>
      <c r="S1046920" s="30"/>
      <c r="T1046920" s="30"/>
      <c r="U1046920" s="30"/>
    </row>
    <row r="1046921" s="25" customFormat="1" spans="7:21">
      <c r="G1046921" s="30"/>
      <c r="H1046921" s="29"/>
      <c r="J1046921" s="29"/>
      <c r="L1046921" s="30"/>
      <c r="P1046921" s="30"/>
      <c r="Q1046921" s="30"/>
      <c r="R1046921" s="30"/>
      <c r="S1046921" s="30"/>
      <c r="T1046921" s="30"/>
      <c r="U1046921" s="30"/>
    </row>
    <row r="1046922" s="25" customFormat="1" spans="7:21">
      <c r="G1046922" s="30"/>
      <c r="H1046922" s="29"/>
      <c r="J1046922" s="29"/>
      <c r="L1046922" s="30"/>
      <c r="P1046922" s="30"/>
      <c r="Q1046922" s="30"/>
      <c r="R1046922" s="30"/>
      <c r="S1046922" s="30"/>
      <c r="T1046922" s="30"/>
      <c r="U1046922" s="30"/>
    </row>
    <row r="1046923" s="25" customFormat="1" spans="7:21">
      <c r="G1046923" s="30"/>
      <c r="H1046923" s="29"/>
      <c r="J1046923" s="29"/>
      <c r="L1046923" s="30"/>
      <c r="P1046923" s="30"/>
      <c r="Q1046923" s="30"/>
      <c r="R1046923" s="30"/>
      <c r="S1046923" s="30"/>
      <c r="T1046923" s="30"/>
      <c r="U1046923" s="30"/>
    </row>
    <row r="1046924" s="25" customFormat="1" spans="7:21">
      <c r="G1046924" s="30"/>
      <c r="H1046924" s="29"/>
      <c r="J1046924" s="29"/>
      <c r="L1046924" s="30"/>
      <c r="P1046924" s="30"/>
      <c r="Q1046924" s="30"/>
      <c r="R1046924" s="30"/>
      <c r="S1046924" s="30"/>
      <c r="T1046924" s="30"/>
      <c r="U1046924" s="30"/>
    </row>
    <row r="1046925" s="25" customFormat="1" spans="7:21">
      <c r="G1046925" s="30"/>
      <c r="H1046925" s="29"/>
      <c r="J1046925" s="29"/>
      <c r="L1046925" s="30"/>
      <c r="P1046925" s="30"/>
      <c r="Q1046925" s="30"/>
      <c r="R1046925" s="30"/>
      <c r="S1046925" s="30"/>
      <c r="T1046925" s="30"/>
      <c r="U1046925" s="30"/>
    </row>
    <row r="1046926" s="25" customFormat="1" spans="7:21">
      <c r="G1046926" s="30"/>
      <c r="H1046926" s="29"/>
      <c r="J1046926" s="29"/>
      <c r="L1046926" s="30"/>
      <c r="P1046926" s="30"/>
      <c r="Q1046926" s="30"/>
      <c r="R1046926" s="30"/>
      <c r="S1046926" s="30"/>
      <c r="T1046926" s="30"/>
      <c r="U1046926" s="30"/>
    </row>
    <row r="1046927" s="25" customFormat="1" spans="7:21">
      <c r="G1046927" s="30"/>
      <c r="H1046927" s="29"/>
      <c r="J1046927" s="29"/>
      <c r="L1046927" s="30"/>
      <c r="P1046927" s="30"/>
      <c r="Q1046927" s="30"/>
      <c r="R1046927" s="30"/>
      <c r="S1046927" s="30"/>
      <c r="T1046927" s="30"/>
      <c r="U1046927" s="30"/>
    </row>
    <row r="1046928" s="25" customFormat="1" spans="7:21">
      <c r="G1046928" s="30"/>
      <c r="H1046928" s="29"/>
      <c r="J1046928" s="29"/>
      <c r="L1046928" s="30"/>
      <c r="P1046928" s="30"/>
      <c r="Q1046928" s="30"/>
      <c r="R1046928" s="30"/>
      <c r="S1046928" s="30"/>
      <c r="T1046928" s="30"/>
      <c r="U1046928" s="30"/>
    </row>
    <row r="1046929" s="25" customFormat="1" spans="7:21">
      <c r="G1046929" s="30"/>
      <c r="H1046929" s="29"/>
      <c r="J1046929" s="29"/>
      <c r="L1046929" s="30"/>
      <c r="P1046929" s="30"/>
      <c r="Q1046929" s="30"/>
      <c r="R1046929" s="30"/>
      <c r="S1046929" s="30"/>
      <c r="T1046929" s="30"/>
      <c r="U1046929" s="30"/>
    </row>
    <row r="1046930" s="25" customFormat="1" spans="7:21">
      <c r="G1046930" s="30"/>
      <c r="H1046930" s="29"/>
      <c r="J1046930" s="29"/>
      <c r="L1046930" s="30"/>
      <c r="P1046930" s="30"/>
      <c r="Q1046930" s="30"/>
      <c r="R1046930" s="30"/>
      <c r="S1046930" s="30"/>
      <c r="T1046930" s="30"/>
      <c r="U1046930" s="30"/>
    </row>
    <row r="1046931" s="25" customFormat="1" spans="7:21">
      <c r="G1046931" s="30"/>
      <c r="H1046931" s="29"/>
      <c r="J1046931" s="29"/>
      <c r="L1046931" s="30"/>
      <c r="P1046931" s="30"/>
      <c r="Q1046931" s="30"/>
      <c r="R1046931" s="30"/>
      <c r="S1046931" s="30"/>
      <c r="T1046931" s="30"/>
      <c r="U1046931" s="30"/>
    </row>
    <row r="1046932" s="25" customFormat="1" spans="7:21">
      <c r="G1046932" s="30"/>
      <c r="H1046932" s="29"/>
      <c r="J1046932" s="29"/>
      <c r="L1046932" s="30"/>
      <c r="P1046932" s="30"/>
      <c r="Q1046932" s="30"/>
      <c r="R1046932" s="30"/>
      <c r="S1046932" s="30"/>
      <c r="T1046932" s="30"/>
      <c r="U1046932" s="30"/>
    </row>
    <row r="1046933" s="25" customFormat="1" spans="7:21">
      <c r="G1046933" s="30"/>
      <c r="H1046933" s="29"/>
      <c r="J1046933" s="29"/>
      <c r="L1046933" s="30"/>
      <c r="P1046933" s="30"/>
      <c r="Q1046933" s="30"/>
      <c r="R1046933" s="30"/>
      <c r="S1046933" s="30"/>
      <c r="T1046933" s="30"/>
      <c r="U1046933" s="30"/>
    </row>
    <row r="1046934" s="25" customFormat="1" spans="7:21">
      <c r="G1046934" s="30"/>
      <c r="H1046934" s="29"/>
      <c r="J1046934" s="29"/>
      <c r="L1046934" s="30"/>
      <c r="P1046934" s="30"/>
      <c r="Q1046934" s="30"/>
      <c r="R1046934" s="30"/>
      <c r="S1046934" s="30"/>
      <c r="T1046934" s="30"/>
      <c r="U1046934" s="30"/>
    </row>
    <row r="1046935" s="25" customFormat="1" spans="7:21">
      <c r="G1046935" s="30"/>
      <c r="H1046935" s="29"/>
      <c r="J1046935" s="29"/>
      <c r="L1046935" s="30"/>
      <c r="P1046935" s="30"/>
      <c r="Q1046935" s="30"/>
      <c r="R1046935" s="30"/>
      <c r="S1046935" s="30"/>
      <c r="T1046935" s="30"/>
      <c r="U1046935" s="30"/>
    </row>
    <row r="1046936" s="25" customFormat="1" spans="7:21">
      <c r="G1046936" s="30"/>
      <c r="H1046936" s="29"/>
      <c r="J1046936" s="29"/>
      <c r="L1046936" s="30"/>
      <c r="P1046936" s="30"/>
      <c r="Q1046936" s="30"/>
      <c r="R1046936" s="30"/>
      <c r="S1046936" s="30"/>
      <c r="T1046936" s="30"/>
      <c r="U1046936" s="30"/>
    </row>
    <row r="1046937" s="25" customFormat="1" spans="7:21">
      <c r="G1046937" s="30"/>
      <c r="H1046937" s="29"/>
      <c r="J1046937" s="29"/>
      <c r="L1046937" s="30"/>
      <c r="P1046937" s="30"/>
      <c r="Q1046937" s="30"/>
      <c r="R1046937" s="30"/>
      <c r="S1046937" s="30"/>
      <c r="T1046937" s="30"/>
      <c r="U1046937" s="30"/>
    </row>
    <row r="1046938" s="25" customFormat="1" spans="7:21">
      <c r="G1046938" s="30"/>
      <c r="H1046938" s="29"/>
      <c r="J1046938" s="29"/>
      <c r="L1046938" s="30"/>
      <c r="P1046938" s="30"/>
      <c r="Q1046938" s="30"/>
      <c r="R1046938" s="30"/>
      <c r="S1046938" s="30"/>
      <c r="T1046938" s="30"/>
      <c r="U1046938" s="30"/>
    </row>
    <row r="1046939" s="25" customFormat="1" spans="7:21">
      <c r="G1046939" s="30"/>
      <c r="H1046939" s="29"/>
      <c r="J1046939" s="29"/>
      <c r="L1046939" s="30"/>
      <c r="P1046939" s="30"/>
      <c r="Q1046939" s="30"/>
      <c r="R1046939" s="30"/>
      <c r="S1046939" s="30"/>
      <c r="T1046939" s="30"/>
      <c r="U1046939" s="30"/>
    </row>
    <row r="1046940" s="25" customFormat="1" spans="7:21">
      <c r="G1046940" s="30"/>
      <c r="H1046940" s="29"/>
      <c r="J1046940" s="29"/>
      <c r="L1046940" s="30"/>
      <c r="P1046940" s="30"/>
      <c r="Q1046940" s="30"/>
      <c r="R1046940" s="30"/>
      <c r="S1046940" s="30"/>
      <c r="T1046940" s="30"/>
      <c r="U1046940" s="30"/>
    </row>
    <row r="1046941" s="25" customFormat="1" spans="7:21">
      <c r="G1046941" s="30"/>
      <c r="H1046941" s="29"/>
      <c r="J1046941" s="29"/>
      <c r="L1046941" s="30"/>
      <c r="P1046941" s="30"/>
      <c r="Q1046941" s="30"/>
      <c r="R1046941" s="30"/>
      <c r="S1046941" s="30"/>
      <c r="T1046941" s="30"/>
      <c r="U1046941" s="30"/>
    </row>
    <row r="1046942" s="25" customFormat="1" spans="7:21">
      <c r="G1046942" s="30"/>
      <c r="H1046942" s="29"/>
      <c r="J1046942" s="29"/>
      <c r="L1046942" s="30"/>
      <c r="P1046942" s="30"/>
      <c r="Q1046942" s="30"/>
      <c r="R1046942" s="30"/>
      <c r="S1046942" s="30"/>
      <c r="T1046942" s="30"/>
      <c r="U1046942" s="30"/>
    </row>
    <row r="1046943" s="25" customFormat="1" spans="7:21">
      <c r="G1046943" s="30"/>
      <c r="H1046943" s="29"/>
      <c r="J1046943" s="29"/>
      <c r="L1046943" s="30"/>
      <c r="P1046943" s="30"/>
      <c r="Q1046943" s="30"/>
      <c r="R1046943" s="30"/>
      <c r="S1046943" s="30"/>
      <c r="T1046943" s="30"/>
      <c r="U1046943" s="30"/>
    </row>
    <row r="1046944" s="25" customFormat="1" spans="7:21">
      <c r="G1046944" s="30"/>
      <c r="H1046944" s="29"/>
      <c r="J1046944" s="29"/>
      <c r="L1046944" s="30"/>
      <c r="P1046944" s="30"/>
      <c r="Q1046944" s="30"/>
      <c r="R1046944" s="30"/>
      <c r="S1046944" s="30"/>
      <c r="T1046944" s="30"/>
      <c r="U1046944" s="30"/>
    </row>
    <row r="1046945" s="25" customFormat="1" spans="7:21">
      <c r="G1046945" s="30"/>
      <c r="H1046945" s="29"/>
      <c r="J1046945" s="29"/>
      <c r="L1046945" s="30"/>
      <c r="P1046945" s="30"/>
      <c r="Q1046945" s="30"/>
      <c r="R1046945" s="30"/>
      <c r="S1046945" s="30"/>
      <c r="T1046945" s="30"/>
      <c r="U1046945" s="30"/>
    </row>
    <row r="1046946" s="25" customFormat="1" spans="7:21">
      <c r="G1046946" s="30"/>
      <c r="H1046946" s="29"/>
      <c r="J1046946" s="29"/>
      <c r="L1046946" s="30"/>
      <c r="P1046946" s="30"/>
      <c r="Q1046946" s="30"/>
      <c r="R1046946" s="30"/>
      <c r="S1046946" s="30"/>
      <c r="T1046946" s="30"/>
      <c r="U1046946" s="30"/>
    </row>
    <row r="1046947" s="25" customFormat="1" spans="7:21">
      <c r="G1046947" s="30"/>
      <c r="H1046947" s="29"/>
      <c r="J1046947" s="29"/>
      <c r="L1046947" s="30"/>
      <c r="P1046947" s="30"/>
      <c r="Q1046947" s="30"/>
      <c r="R1046947" s="30"/>
      <c r="S1046947" s="30"/>
      <c r="T1046947" s="30"/>
      <c r="U1046947" s="30"/>
    </row>
    <row r="1046948" s="25" customFormat="1" spans="7:21">
      <c r="G1046948" s="30"/>
      <c r="H1046948" s="29"/>
      <c r="J1046948" s="29"/>
      <c r="L1046948" s="30"/>
      <c r="P1046948" s="30"/>
      <c r="Q1046948" s="30"/>
      <c r="R1046948" s="30"/>
      <c r="S1046948" s="30"/>
      <c r="T1046948" s="30"/>
      <c r="U1046948" s="30"/>
    </row>
    <row r="1046949" s="25" customFormat="1" spans="7:21">
      <c r="G1046949" s="30"/>
      <c r="H1046949" s="29"/>
      <c r="J1046949" s="29"/>
      <c r="L1046949" s="30"/>
      <c r="P1046949" s="30"/>
      <c r="Q1046949" s="30"/>
      <c r="R1046949" s="30"/>
      <c r="S1046949" s="30"/>
      <c r="T1046949" s="30"/>
      <c r="U1046949" s="30"/>
    </row>
    <row r="1046950" s="25" customFormat="1" spans="7:21">
      <c r="G1046950" s="30"/>
      <c r="H1046950" s="29"/>
      <c r="J1046950" s="29"/>
      <c r="L1046950" s="30"/>
      <c r="P1046950" s="30"/>
      <c r="Q1046950" s="30"/>
      <c r="R1046950" s="30"/>
      <c r="S1046950" s="30"/>
      <c r="T1046950" s="30"/>
      <c r="U1046950" s="30"/>
    </row>
    <row r="1046951" s="25" customFormat="1" spans="7:21">
      <c r="G1046951" s="30"/>
      <c r="H1046951" s="29"/>
      <c r="J1046951" s="29"/>
      <c r="L1046951" s="30"/>
      <c r="P1046951" s="30"/>
      <c r="Q1046951" s="30"/>
      <c r="R1046951" s="30"/>
      <c r="S1046951" s="30"/>
      <c r="T1046951" s="30"/>
      <c r="U1046951" s="30"/>
    </row>
    <row r="1046952" s="25" customFormat="1" spans="7:21">
      <c r="G1046952" s="30"/>
      <c r="H1046952" s="29"/>
      <c r="J1046952" s="29"/>
      <c r="L1046952" s="30"/>
      <c r="P1046952" s="30"/>
      <c r="Q1046952" s="30"/>
      <c r="R1046952" s="30"/>
      <c r="S1046952" s="30"/>
      <c r="T1046952" s="30"/>
      <c r="U1046952" s="30"/>
    </row>
    <row r="1046953" s="25" customFormat="1" spans="7:21">
      <c r="G1046953" s="30"/>
      <c r="H1046953" s="29"/>
      <c r="J1046953" s="29"/>
      <c r="L1046953" s="30"/>
      <c r="P1046953" s="30"/>
      <c r="Q1046953" s="30"/>
      <c r="R1046953" s="30"/>
      <c r="S1046953" s="30"/>
      <c r="T1046953" s="30"/>
      <c r="U1046953" s="30"/>
    </row>
    <row r="1046954" s="25" customFormat="1" spans="7:21">
      <c r="G1046954" s="30"/>
      <c r="H1046954" s="29"/>
      <c r="J1046954" s="29"/>
      <c r="L1046954" s="30"/>
      <c r="P1046954" s="30"/>
      <c r="Q1046954" s="30"/>
      <c r="R1046954" s="30"/>
      <c r="S1046954" s="30"/>
      <c r="T1046954" s="30"/>
      <c r="U1046954" s="30"/>
    </row>
    <row r="1046955" s="25" customFormat="1" spans="7:21">
      <c r="G1046955" s="30"/>
      <c r="H1046955" s="29"/>
      <c r="J1046955" s="29"/>
      <c r="L1046955" s="30"/>
      <c r="P1046955" s="30"/>
      <c r="Q1046955" s="30"/>
      <c r="R1046955" s="30"/>
      <c r="S1046955" s="30"/>
      <c r="T1046955" s="30"/>
      <c r="U1046955" s="30"/>
    </row>
    <row r="1046956" s="25" customFormat="1" spans="7:21">
      <c r="G1046956" s="30"/>
      <c r="H1046956" s="29"/>
      <c r="J1046956" s="29"/>
      <c r="L1046956" s="30"/>
      <c r="P1046956" s="30"/>
      <c r="Q1046956" s="30"/>
      <c r="R1046956" s="30"/>
      <c r="S1046956" s="30"/>
      <c r="T1046956" s="30"/>
      <c r="U1046956" s="30"/>
    </row>
    <row r="1046957" s="25" customFormat="1" spans="7:21">
      <c r="G1046957" s="30"/>
      <c r="H1046957" s="29"/>
      <c r="J1046957" s="29"/>
      <c r="L1046957" s="30"/>
      <c r="P1046957" s="30"/>
      <c r="Q1046957" s="30"/>
      <c r="R1046957" s="30"/>
      <c r="S1046957" s="30"/>
      <c r="T1046957" s="30"/>
      <c r="U1046957" s="30"/>
    </row>
    <row r="1046958" s="25" customFormat="1" spans="7:21">
      <c r="G1046958" s="30"/>
      <c r="H1046958" s="29"/>
      <c r="J1046958" s="29"/>
      <c r="L1046958" s="30"/>
      <c r="P1046958" s="30"/>
      <c r="Q1046958" s="30"/>
      <c r="R1046958" s="30"/>
      <c r="S1046958" s="30"/>
      <c r="T1046958" s="30"/>
      <c r="U1046958" s="30"/>
    </row>
    <row r="1046959" s="25" customFormat="1" spans="7:21">
      <c r="G1046959" s="30"/>
      <c r="H1046959" s="29"/>
      <c r="J1046959" s="29"/>
      <c r="L1046959" s="30"/>
      <c r="P1046959" s="30"/>
      <c r="Q1046959" s="30"/>
      <c r="R1046959" s="30"/>
      <c r="S1046959" s="30"/>
      <c r="T1046959" s="30"/>
      <c r="U1046959" s="30"/>
    </row>
    <row r="1046960" s="25" customFormat="1" spans="7:21">
      <c r="G1046960" s="30"/>
      <c r="H1046960" s="29"/>
      <c r="J1046960" s="29"/>
      <c r="L1046960" s="30"/>
      <c r="P1046960" s="30"/>
      <c r="Q1046960" s="30"/>
      <c r="R1046960" s="30"/>
      <c r="S1046960" s="30"/>
      <c r="T1046960" s="30"/>
      <c r="U1046960" s="30"/>
    </row>
    <row r="1046961" s="25" customFormat="1" spans="7:21">
      <c r="G1046961" s="30"/>
      <c r="H1046961" s="29"/>
      <c r="J1046961" s="29"/>
      <c r="L1046961" s="30"/>
      <c r="P1046961" s="30"/>
      <c r="Q1046961" s="30"/>
      <c r="R1046961" s="30"/>
      <c r="S1046961" s="30"/>
      <c r="T1046961" s="30"/>
      <c r="U1046961" s="30"/>
    </row>
    <row r="1046962" s="25" customFormat="1" spans="7:21">
      <c r="G1046962" s="30"/>
      <c r="H1046962" s="29"/>
      <c r="J1046962" s="29"/>
      <c r="L1046962" s="30"/>
      <c r="P1046962" s="30"/>
      <c r="Q1046962" s="30"/>
      <c r="R1046962" s="30"/>
      <c r="S1046962" s="30"/>
      <c r="T1046962" s="30"/>
      <c r="U1046962" s="30"/>
    </row>
    <row r="1046963" s="25" customFormat="1" spans="7:21">
      <c r="G1046963" s="30"/>
      <c r="H1046963" s="29"/>
      <c r="J1046963" s="29"/>
      <c r="L1046963" s="30"/>
      <c r="P1046963" s="30"/>
      <c r="Q1046963" s="30"/>
      <c r="R1046963" s="30"/>
      <c r="S1046963" s="30"/>
      <c r="T1046963" s="30"/>
      <c r="U1046963" s="30"/>
    </row>
    <row r="1046964" s="25" customFormat="1" spans="7:21">
      <c r="G1046964" s="30"/>
      <c r="H1046964" s="29"/>
      <c r="J1046964" s="29"/>
      <c r="L1046964" s="30"/>
      <c r="P1046964" s="30"/>
      <c r="Q1046964" s="30"/>
      <c r="R1046964" s="30"/>
      <c r="S1046964" s="30"/>
      <c r="T1046964" s="30"/>
      <c r="U1046964" s="30"/>
    </row>
    <row r="1046965" s="25" customFormat="1" spans="7:21">
      <c r="G1046965" s="30"/>
      <c r="H1046965" s="29"/>
      <c r="J1046965" s="29"/>
      <c r="L1046965" s="30"/>
      <c r="P1046965" s="30"/>
      <c r="Q1046965" s="30"/>
      <c r="R1046965" s="30"/>
      <c r="S1046965" s="30"/>
      <c r="T1046965" s="30"/>
      <c r="U1046965" s="30"/>
    </row>
    <row r="1046966" s="25" customFormat="1" spans="7:21">
      <c r="G1046966" s="30"/>
      <c r="H1046966" s="29"/>
      <c r="J1046966" s="29"/>
      <c r="L1046966" s="30"/>
      <c r="P1046966" s="30"/>
      <c r="Q1046966" s="30"/>
      <c r="R1046966" s="30"/>
      <c r="S1046966" s="30"/>
      <c r="T1046966" s="30"/>
      <c r="U1046966" s="30"/>
    </row>
    <row r="1046967" s="25" customFormat="1" spans="7:21">
      <c r="G1046967" s="30"/>
      <c r="H1046967" s="29"/>
      <c r="J1046967" s="29"/>
      <c r="L1046967" s="30"/>
      <c r="P1046967" s="30"/>
      <c r="Q1046967" s="30"/>
      <c r="R1046967" s="30"/>
      <c r="S1046967" s="30"/>
      <c r="T1046967" s="30"/>
      <c r="U1046967" s="30"/>
    </row>
    <row r="1046968" s="25" customFormat="1" spans="7:21">
      <c r="G1046968" s="30"/>
      <c r="H1046968" s="29"/>
      <c r="J1046968" s="29"/>
      <c r="L1046968" s="30"/>
      <c r="P1046968" s="30"/>
      <c r="Q1046968" s="30"/>
      <c r="R1046968" s="30"/>
      <c r="S1046968" s="30"/>
      <c r="T1046968" s="30"/>
      <c r="U1046968" s="30"/>
    </row>
    <row r="1046969" s="25" customFormat="1" spans="7:21">
      <c r="G1046969" s="30"/>
      <c r="H1046969" s="29"/>
      <c r="J1046969" s="29"/>
      <c r="L1046969" s="30"/>
      <c r="P1046969" s="30"/>
      <c r="Q1046969" s="30"/>
      <c r="R1046969" s="30"/>
      <c r="S1046969" s="30"/>
      <c r="T1046969" s="30"/>
      <c r="U1046969" s="30"/>
    </row>
    <row r="1046970" s="25" customFormat="1" spans="7:21">
      <c r="G1046970" s="30"/>
      <c r="H1046970" s="29"/>
      <c r="J1046970" s="29"/>
      <c r="L1046970" s="30"/>
      <c r="P1046970" s="30"/>
      <c r="Q1046970" s="30"/>
      <c r="R1046970" s="30"/>
      <c r="S1046970" s="30"/>
      <c r="T1046970" s="30"/>
      <c r="U1046970" s="30"/>
    </row>
    <row r="1046971" s="25" customFormat="1" spans="7:21">
      <c r="G1046971" s="30"/>
      <c r="H1046971" s="29"/>
      <c r="J1046971" s="29"/>
      <c r="L1046971" s="30"/>
      <c r="P1046971" s="30"/>
      <c r="Q1046971" s="30"/>
      <c r="R1046971" s="30"/>
      <c r="S1046971" s="30"/>
      <c r="T1046971" s="30"/>
      <c r="U1046971" s="30"/>
    </row>
    <row r="1046972" s="25" customFormat="1" spans="7:21">
      <c r="G1046972" s="30"/>
      <c r="H1046972" s="29"/>
      <c r="J1046972" s="29"/>
      <c r="L1046972" s="30"/>
      <c r="P1046972" s="30"/>
      <c r="Q1046972" s="30"/>
      <c r="R1046972" s="30"/>
      <c r="S1046972" s="30"/>
      <c r="T1046972" s="30"/>
      <c r="U1046972" s="30"/>
    </row>
    <row r="1046973" s="25" customFormat="1" spans="7:21">
      <c r="G1046973" s="30"/>
      <c r="H1046973" s="29"/>
      <c r="J1046973" s="29"/>
      <c r="L1046973" s="30"/>
      <c r="P1046973" s="30"/>
      <c r="Q1046973" s="30"/>
      <c r="R1046973" s="30"/>
      <c r="S1046973" s="30"/>
      <c r="T1046973" s="30"/>
      <c r="U1046973" s="30"/>
    </row>
    <row r="1046974" s="25" customFormat="1" spans="7:21">
      <c r="G1046974" s="30"/>
      <c r="H1046974" s="29"/>
      <c r="J1046974" s="29"/>
      <c r="L1046974" s="30"/>
      <c r="P1046974" s="30"/>
      <c r="Q1046974" s="30"/>
      <c r="R1046974" s="30"/>
      <c r="S1046974" s="30"/>
      <c r="T1046974" s="30"/>
      <c r="U1046974" s="30"/>
    </row>
    <row r="1046975" s="25" customFormat="1" spans="7:21">
      <c r="G1046975" s="30"/>
      <c r="H1046975" s="29"/>
      <c r="J1046975" s="29"/>
      <c r="L1046975" s="30"/>
      <c r="P1046975" s="30"/>
      <c r="Q1046975" s="30"/>
      <c r="R1046975" s="30"/>
      <c r="S1046975" s="30"/>
      <c r="T1046975" s="30"/>
      <c r="U1046975" s="30"/>
    </row>
    <row r="1046976" s="25" customFormat="1" spans="7:21">
      <c r="G1046976" s="30"/>
      <c r="H1046976" s="29"/>
      <c r="J1046976" s="29"/>
      <c r="L1046976" s="30"/>
      <c r="P1046976" s="30"/>
      <c r="Q1046976" s="30"/>
      <c r="R1046976" s="30"/>
      <c r="S1046976" s="30"/>
      <c r="T1046976" s="30"/>
      <c r="U1046976" s="30"/>
    </row>
    <row r="1046977" s="25" customFormat="1" spans="7:21">
      <c r="G1046977" s="30"/>
      <c r="H1046977" s="29"/>
      <c r="J1046977" s="29"/>
      <c r="L1046977" s="30"/>
      <c r="P1046977" s="30"/>
      <c r="Q1046977" s="30"/>
      <c r="R1046977" s="30"/>
      <c r="S1046977" s="30"/>
      <c r="T1046977" s="30"/>
      <c r="U1046977" s="30"/>
    </row>
    <row r="1046978" s="25" customFormat="1" spans="7:21">
      <c r="G1046978" s="30"/>
      <c r="H1046978" s="29"/>
      <c r="J1046978" s="29"/>
      <c r="L1046978" s="30"/>
      <c r="P1046978" s="30"/>
      <c r="Q1046978" s="30"/>
      <c r="R1046978" s="30"/>
      <c r="S1046978" s="30"/>
      <c r="T1046978" s="30"/>
      <c r="U1046978" s="30"/>
    </row>
    <row r="1046979" s="25" customFormat="1" spans="7:21">
      <c r="G1046979" s="30"/>
      <c r="H1046979" s="29"/>
      <c r="J1046979" s="29"/>
      <c r="L1046979" s="30"/>
      <c r="P1046979" s="30"/>
      <c r="Q1046979" s="30"/>
      <c r="R1046979" s="30"/>
      <c r="S1046979" s="30"/>
      <c r="T1046979" s="30"/>
      <c r="U1046979" s="30"/>
    </row>
    <row r="1046980" s="25" customFormat="1" spans="7:21">
      <c r="G1046980" s="30"/>
      <c r="H1046980" s="29"/>
      <c r="J1046980" s="29"/>
      <c r="L1046980" s="30"/>
      <c r="P1046980" s="30"/>
      <c r="Q1046980" s="30"/>
      <c r="R1046980" s="30"/>
      <c r="S1046980" s="30"/>
      <c r="T1046980" s="30"/>
      <c r="U1046980" s="30"/>
    </row>
    <row r="1046981" s="25" customFormat="1" spans="7:21">
      <c r="G1046981" s="30"/>
      <c r="H1046981" s="29"/>
      <c r="J1046981" s="29"/>
      <c r="L1046981" s="30"/>
      <c r="P1046981" s="30"/>
      <c r="Q1046981" s="30"/>
      <c r="R1046981" s="30"/>
      <c r="S1046981" s="30"/>
      <c r="T1046981" s="30"/>
      <c r="U1046981" s="30"/>
    </row>
    <row r="1046982" s="25" customFormat="1" spans="7:21">
      <c r="G1046982" s="30"/>
      <c r="H1046982" s="29"/>
      <c r="J1046982" s="29"/>
      <c r="L1046982" s="30"/>
      <c r="P1046982" s="30"/>
      <c r="Q1046982" s="30"/>
      <c r="R1046982" s="30"/>
      <c r="S1046982" s="30"/>
      <c r="T1046982" s="30"/>
      <c r="U1046982" s="30"/>
    </row>
    <row r="1046983" s="25" customFormat="1" spans="7:21">
      <c r="G1046983" s="30"/>
      <c r="H1046983" s="29"/>
      <c r="J1046983" s="29"/>
      <c r="L1046983" s="30"/>
      <c r="P1046983" s="30"/>
      <c r="Q1046983" s="30"/>
      <c r="R1046983" s="30"/>
      <c r="S1046983" s="30"/>
      <c r="T1046983" s="30"/>
      <c r="U1046983" s="30"/>
    </row>
    <row r="1046984" s="25" customFormat="1" spans="7:21">
      <c r="G1046984" s="30"/>
      <c r="H1046984" s="29"/>
      <c r="J1046984" s="29"/>
      <c r="L1046984" s="30"/>
      <c r="P1046984" s="30"/>
      <c r="Q1046984" s="30"/>
      <c r="R1046984" s="30"/>
      <c r="S1046984" s="30"/>
      <c r="T1046984" s="30"/>
      <c r="U1046984" s="30"/>
    </row>
    <row r="1046985" s="25" customFormat="1" spans="7:21">
      <c r="G1046985" s="30"/>
      <c r="H1046985" s="29"/>
      <c r="J1046985" s="29"/>
      <c r="L1046985" s="30"/>
      <c r="P1046985" s="30"/>
      <c r="Q1046985" s="30"/>
      <c r="R1046985" s="30"/>
      <c r="S1046985" s="30"/>
      <c r="T1046985" s="30"/>
      <c r="U1046985" s="30"/>
    </row>
    <row r="1046986" s="25" customFormat="1" spans="7:21">
      <c r="G1046986" s="30"/>
      <c r="H1046986" s="29"/>
      <c r="J1046986" s="29"/>
      <c r="L1046986" s="30"/>
      <c r="P1046986" s="30"/>
      <c r="Q1046986" s="30"/>
      <c r="R1046986" s="30"/>
      <c r="S1046986" s="30"/>
      <c r="T1046986" s="30"/>
      <c r="U1046986" s="30"/>
    </row>
    <row r="1046987" s="25" customFormat="1" spans="7:21">
      <c r="G1046987" s="30"/>
      <c r="H1046987" s="29"/>
      <c r="J1046987" s="29"/>
      <c r="L1046987" s="30"/>
      <c r="P1046987" s="30"/>
      <c r="Q1046987" s="30"/>
      <c r="R1046987" s="30"/>
      <c r="S1046987" s="30"/>
      <c r="T1046987" s="30"/>
      <c r="U1046987" s="30"/>
    </row>
    <row r="1046988" s="25" customFormat="1" spans="7:21">
      <c r="G1046988" s="30"/>
      <c r="H1046988" s="29"/>
      <c r="J1046988" s="29"/>
      <c r="L1046988" s="30"/>
      <c r="P1046988" s="30"/>
      <c r="Q1046988" s="30"/>
      <c r="R1046988" s="30"/>
      <c r="S1046988" s="30"/>
      <c r="T1046988" s="30"/>
      <c r="U1046988" s="30"/>
    </row>
    <row r="1046989" s="25" customFormat="1" spans="7:21">
      <c r="G1046989" s="30"/>
      <c r="H1046989" s="29"/>
      <c r="J1046989" s="29"/>
      <c r="L1046989" s="30"/>
      <c r="P1046989" s="30"/>
      <c r="Q1046989" s="30"/>
      <c r="R1046989" s="30"/>
      <c r="S1046989" s="30"/>
      <c r="T1046989" s="30"/>
      <c r="U1046989" s="30"/>
    </row>
    <row r="1046990" s="25" customFormat="1" spans="7:21">
      <c r="G1046990" s="30"/>
      <c r="H1046990" s="29"/>
      <c r="J1046990" s="29"/>
      <c r="L1046990" s="30"/>
      <c r="P1046990" s="30"/>
      <c r="Q1046990" s="30"/>
      <c r="R1046990" s="30"/>
      <c r="S1046990" s="30"/>
      <c r="T1046990" s="30"/>
      <c r="U1046990" s="30"/>
    </row>
    <row r="1046991" s="25" customFormat="1" spans="7:21">
      <c r="G1046991" s="30"/>
      <c r="H1046991" s="29"/>
      <c r="J1046991" s="29"/>
      <c r="L1046991" s="30"/>
      <c r="P1046991" s="30"/>
      <c r="Q1046991" s="30"/>
      <c r="R1046991" s="30"/>
      <c r="S1046991" s="30"/>
      <c r="T1046991" s="30"/>
      <c r="U1046991" s="30"/>
    </row>
    <row r="1046992" s="25" customFormat="1" spans="7:21">
      <c r="G1046992" s="30"/>
      <c r="H1046992" s="29"/>
      <c r="J1046992" s="29"/>
      <c r="L1046992" s="30"/>
      <c r="P1046992" s="30"/>
      <c r="Q1046992" s="30"/>
      <c r="R1046992" s="30"/>
      <c r="S1046992" s="30"/>
      <c r="T1046992" s="30"/>
      <c r="U1046992" s="30"/>
    </row>
    <row r="1046993" s="25" customFormat="1" spans="7:21">
      <c r="G1046993" s="30"/>
      <c r="H1046993" s="29"/>
      <c r="J1046993" s="29"/>
      <c r="L1046993" s="30"/>
      <c r="P1046993" s="30"/>
      <c r="Q1046993" s="30"/>
      <c r="R1046993" s="30"/>
      <c r="S1046993" s="30"/>
      <c r="T1046993" s="30"/>
      <c r="U1046993" s="30"/>
    </row>
    <row r="1046994" s="25" customFormat="1" spans="7:21">
      <c r="G1046994" s="30"/>
      <c r="H1046994" s="29"/>
      <c r="J1046994" s="29"/>
      <c r="L1046994" s="30"/>
      <c r="P1046994" s="30"/>
      <c r="Q1046994" s="30"/>
      <c r="R1046994" s="30"/>
      <c r="S1046994" s="30"/>
      <c r="T1046994" s="30"/>
      <c r="U1046994" s="30"/>
    </row>
    <row r="1046995" s="25" customFormat="1" spans="7:21">
      <c r="G1046995" s="30"/>
      <c r="H1046995" s="29"/>
      <c r="J1046995" s="29"/>
      <c r="L1046995" s="30"/>
      <c r="P1046995" s="30"/>
      <c r="Q1046995" s="30"/>
      <c r="R1046995" s="30"/>
      <c r="S1046995" s="30"/>
      <c r="T1046995" s="30"/>
      <c r="U1046995" s="30"/>
    </row>
    <row r="1046996" s="25" customFormat="1" spans="7:21">
      <c r="G1046996" s="30"/>
      <c r="H1046996" s="29"/>
      <c r="J1046996" s="29"/>
      <c r="L1046996" s="30"/>
      <c r="P1046996" s="30"/>
      <c r="Q1046996" s="30"/>
      <c r="R1046996" s="30"/>
      <c r="S1046996" s="30"/>
      <c r="T1046996" s="30"/>
      <c r="U1046996" s="30"/>
    </row>
    <row r="1046997" s="25" customFormat="1" spans="7:21">
      <c r="G1046997" s="30"/>
      <c r="H1046997" s="29"/>
      <c r="J1046997" s="29"/>
      <c r="L1046997" s="30"/>
      <c r="P1046997" s="30"/>
      <c r="Q1046997" s="30"/>
      <c r="R1046997" s="30"/>
      <c r="S1046997" s="30"/>
      <c r="T1046997" s="30"/>
      <c r="U1046997" s="30"/>
    </row>
    <row r="1046998" s="25" customFormat="1" spans="7:21">
      <c r="G1046998" s="30"/>
      <c r="H1046998" s="29"/>
      <c r="J1046998" s="29"/>
      <c r="L1046998" s="30"/>
      <c r="P1046998" s="30"/>
      <c r="Q1046998" s="30"/>
      <c r="R1046998" s="30"/>
      <c r="S1046998" s="30"/>
      <c r="T1046998" s="30"/>
      <c r="U1046998" s="30"/>
    </row>
    <row r="1046999" s="25" customFormat="1" spans="7:21">
      <c r="G1046999" s="30"/>
      <c r="H1046999" s="29"/>
      <c r="J1046999" s="29"/>
      <c r="L1046999" s="30"/>
      <c r="P1046999" s="30"/>
      <c r="Q1046999" s="30"/>
      <c r="R1046999" s="30"/>
      <c r="S1046999" s="30"/>
      <c r="T1046999" s="30"/>
      <c r="U1046999" s="30"/>
    </row>
    <row r="1047000" s="25" customFormat="1" spans="7:21">
      <c r="G1047000" s="30"/>
      <c r="H1047000" s="29"/>
      <c r="J1047000" s="29"/>
      <c r="L1047000" s="30"/>
      <c r="P1047000" s="30"/>
      <c r="Q1047000" s="30"/>
      <c r="R1047000" s="30"/>
      <c r="S1047000" s="30"/>
      <c r="T1047000" s="30"/>
      <c r="U1047000" s="30"/>
    </row>
    <row r="1047001" s="25" customFormat="1" spans="7:21">
      <c r="G1047001" s="30"/>
      <c r="H1047001" s="29"/>
      <c r="J1047001" s="29"/>
      <c r="L1047001" s="30"/>
      <c r="P1047001" s="30"/>
      <c r="Q1047001" s="30"/>
      <c r="R1047001" s="30"/>
      <c r="S1047001" s="30"/>
      <c r="T1047001" s="30"/>
      <c r="U1047001" s="30"/>
    </row>
    <row r="1047002" s="25" customFormat="1" spans="7:21">
      <c r="G1047002" s="30"/>
      <c r="H1047002" s="29"/>
      <c r="J1047002" s="29"/>
      <c r="L1047002" s="30"/>
      <c r="P1047002" s="30"/>
      <c r="Q1047002" s="30"/>
      <c r="R1047002" s="30"/>
      <c r="S1047002" s="30"/>
      <c r="T1047002" s="30"/>
      <c r="U1047002" s="30"/>
    </row>
    <row r="1047003" s="25" customFormat="1" spans="7:21">
      <c r="G1047003" s="30"/>
      <c r="H1047003" s="29"/>
      <c r="J1047003" s="29"/>
      <c r="L1047003" s="30"/>
      <c r="P1047003" s="30"/>
      <c r="Q1047003" s="30"/>
      <c r="R1047003" s="30"/>
      <c r="S1047003" s="30"/>
      <c r="T1047003" s="30"/>
      <c r="U1047003" s="30"/>
    </row>
    <row r="1047004" s="25" customFormat="1" spans="7:21">
      <c r="G1047004" s="30"/>
      <c r="H1047004" s="29"/>
      <c r="J1047004" s="29"/>
      <c r="L1047004" s="30"/>
      <c r="P1047004" s="30"/>
      <c r="Q1047004" s="30"/>
      <c r="R1047004" s="30"/>
      <c r="S1047004" s="30"/>
      <c r="T1047004" s="30"/>
      <c r="U1047004" s="30"/>
    </row>
    <row r="1047005" s="25" customFormat="1" spans="7:21">
      <c r="G1047005" s="30"/>
      <c r="H1047005" s="29"/>
      <c r="J1047005" s="29"/>
      <c r="L1047005" s="30"/>
      <c r="P1047005" s="30"/>
      <c r="Q1047005" s="30"/>
      <c r="R1047005" s="30"/>
      <c r="S1047005" s="30"/>
      <c r="T1047005" s="30"/>
      <c r="U1047005" s="30"/>
    </row>
    <row r="1047006" s="25" customFormat="1" spans="7:21">
      <c r="G1047006" s="30"/>
      <c r="H1047006" s="29"/>
      <c r="J1047006" s="29"/>
      <c r="L1047006" s="30"/>
      <c r="P1047006" s="30"/>
      <c r="Q1047006" s="30"/>
      <c r="R1047006" s="30"/>
      <c r="S1047006" s="30"/>
      <c r="T1047006" s="30"/>
      <c r="U1047006" s="30"/>
    </row>
    <row r="1047007" s="25" customFormat="1" spans="7:21">
      <c r="G1047007" s="30"/>
      <c r="H1047007" s="29"/>
      <c r="J1047007" s="29"/>
      <c r="L1047007" s="30"/>
      <c r="P1047007" s="30"/>
      <c r="Q1047007" s="30"/>
      <c r="R1047007" s="30"/>
      <c r="S1047007" s="30"/>
      <c r="T1047007" s="30"/>
      <c r="U1047007" s="30"/>
    </row>
    <row r="1047008" s="25" customFormat="1" spans="7:21">
      <c r="G1047008" s="30"/>
      <c r="H1047008" s="29"/>
      <c r="J1047008" s="29"/>
      <c r="L1047008" s="30"/>
      <c r="P1047008" s="30"/>
      <c r="Q1047008" s="30"/>
      <c r="R1047008" s="30"/>
      <c r="S1047008" s="30"/>
      <c r="T1047008" s="30"/>
      <c r="U1047008" s="30"/>
    </row>
    <row r="1047009" s="25" customFormat="1" spans="7:21">
      <c r="G1047009" s="30"/>
      <c r="H1047009" s="29"/>
      <c r="J1047009" s="29"/>
      <c r="L1047009" s="30"/>
      <c r="P1047009" s="30"/>
      <c r="Q1047009" s="30"/>
      <c r="R1047009" s="30"/>
      <c r="S1047009" s="30"/>
      <c r="T1047009" s="30"/>
      <c r="U1047009" s="30"/>
    </row>
    <row r="1047010" s="25" customFormat="1" spans="7:21">
      <c r="G1047010" s="30"/>
      <c r="H1047010" s="29"/>
      <c r="J1047010" s="29"/>
      <c r="L1047010" s="30"/>
      <c r="P1047010" s="30"/>
      <c r="Q1047010" s="30"/>
      <c r="R1047010" s="30"/>
      <c r="S1047010" s="30"/>
      <c r="T1047010" s="30"/>
      <c r="U1047010" s="30"/>
    </row>
    <row r="1047011" s="25" customFormat="1" spans="7:21">
      <c r="G1047011" s="30"/>
      <c r="H1047011" s="29"/>
      <c r="J1047011" s="29"/>
      <c r="L1047011" s="30"/>
      <c r="P1047011" s="30"/>
      <c r="Q1047011" s="30"/>
      <c r="R1047011" s="30"/>
      <c r="S1047011" s="30"/>
      <c r="T1047011" s="30"/>
      <c r="U1047011" s="30"/>
    </row>
    <row r="1047012" s="25" customFormat="1" spans="7:21">
      <c r="G1047012" s="30"/>
      <c r="H1047012" s="29"/>
      <c r="J1047012" s="29"/>
      <c r="L1047012" s="30"/>
      <c r="P1047012" s="30"/>
      <c r="Q1047012" s="30"/>
      <c r="R1047012" s="30"/>
      <c r="S1047012" s="30"/>
      <c r="T1047012" s="30"/>
      <c r="U1047012" s="30"/>
    </row>
    <row r="1047013" s="25" customFormat="1" spans="7:21">
      <c r="G1047013" s="30"/>
      <c r="H1047013" s="29"/>
      <c r="J1047013" s="29"/>
      <c r="L1047013" s="30"/>
      <c r="P1047013" s="30"/>
      <c r="Q1047013" s="30"/>
      <c r="R1047013" s="30"/>
      <c r="S1047013" s="30"/>
      <c r="T1047013" s="30"/>
      <c r="U1047013" s="30"/>
    </row>
    <row r="1047014" s="25" customFormat="1" spans="7:21">
      <c r="G1047014" s="30"/>
      <c r="H1047014" s="29"/>
      <c r="J1047014" s="29"/>
      <c r="L1047014" s="30"/>
      <c r="P1047014" s="30"/>
      <c r="Q1047014" s="30"/>
      <c r="R1047014" s="30"/>
      <c r="S1047014" s="30"/>
      <c r="T1047014" s="30"/>
      <c r="U1047014" s="30"/>
    </row>
    <row r="1047015" s="25" customFormat="1" spans="7:21">
      <c r="G1047015" s="30"/>
      <c r="H1047015" s="29"/>
      <c r="J1047015" s="29"/>
      <c r="L1047015" s="30"/>
      <c r="P1047015" s="30"/>
      <c r="Q1047015" s="30"/>
      <c r="R1047015" s="30"/>
      <c r="S1047015" s="30"/>
      <c r="T1047015" s="30"/>
      <c r="U1047015" s="30"/>
    </row>
    <row r="1047016" s="25" customFormat="1" spans="7:21">
      <c r="G1047016" s="30"/>
      <c r="H1047016" s="29"/>
      <c r="J1047016" s="29"/>
      <c r="L1047016" s="30"/>
      <c r="P1047016" s="30"/>
      <c r="Q1047016" s="30"/>
      <c r="R1047016" s="30"/>
      <c r="S1047016" s="30"/>
      <c r="T1047016" s="30"/>
      <c r="U1047016" s="30"/>
    </row>
    <row r="1047017" s="25" customFormat="1" spans="7:21">
      <c r="G1047017" s="30"/>
      <c r="H1047017" s="29"/>
      <c r="J1047017" s="29"/>
      <c r="L1047017" s="30"/>
      <c r="P1047017" s="30"/>
      <c r="Q1047017" s="30"/>
      <c r="R1047017" s="30"/>
      <c r="S1047017" s="30"/>
      <c r="T1047017" s="30"/>
      <c r="U1047017" s="30"/>
    </row>
    <row r="1047018" s="25" customFormat="1" spans="7:21">
      <c r="G1047018" s="30"/>
      <c r="H1047018" s="29"/>
      <c r="J1047018" s="29"/>
      <c r="L1047018" s="30"/>
      <c r="P1047018" s="30"/>
      <c r="Q1047018" s="30"/>
      <c r="R1047018" s="30"/>
      <c r="S1047018" s="30"/>
      <c r="T1047018" s="30"/>
      <c r="U1047018" s="30"/>
    </row>
    <row r="1047019" s="25" customFormat="1" spans="7:21">
      <c r="G1047019" s="30"/>
      <c r="H1047019" s="29"/>
      <c r="J1047019" s="29"/>
      <c r="L1047019" s="30"/>
      <c r="P1047019" s="30"/>
      <c r="Q1047019" s="30"/>
      <c r="R1047019" s="30"/>
      <c r="S1047019" s="30"/>
      <c r="T1047019" s="30"/>
      <c r="U1047019" s="30"/>
    </row>
    <row r="1047020" s="25" customFormat="1" spans="7:21">
      <c r="G1047020" s="30"/>
      <c r="H1047020" s="29"/>
      <c r="J1047020" s="29"/>
      <c r="L1047020" s="30"/>
      <c r="P1047020" s="30"/>
      <c r="Q1047020" s="30"/>
      <c r="R1047020" s="30"/>
      <c r="S1047020" s="30"/>
      <c r="T1047020" s="30"/>
      <c r="U1047020" s="30"/>
    </row>
    <row r="1047021" s="25" customFormat="1" spans="7:21">
      <c r="G1047021" s="30"/>
      <c r="H1047021" s="29"/>
      <c r="J1047021" s="29"/>
      <c r="L1047021" s="30"/>
      <c r="P1047021" s="30"/>
      <c r="Q1047021" s="30"/>
      <c r="R1047021" s="30"/>
      <c r="S1047021" s="30"/>
      <c r="T1047021" s="30"/>
      <c r="U1047021" s="30"/>
    </row>
    <row r="1047022" s="25" customFormat="1" spans="7:21">
      <c r="G1047022" s="30"/>
      <c r="H1047022" s="29"/>
      <c r="J1047022" s="29"/>
      <c r="L1047022" s="30"/>
      <c r="P1047022" s="30"/>
      <c r="Q1047022" s="30"/>
      <c r="R1047022" s="30"/>
      <c r="S1047022" s="30"/>
      <c r="T1047022" s="30"/>
      <c r="U1047022" s="30"/>
    </row>
    <row r="1047023" s="25" customFormat="1" spans="7:21">
      <c r="G1047023" s="30"/>
      <c r="H1047023" s="29"/>
      <c r="J1047023" s="29"/>
      <c r="L1047023" s="30"/>
      <c r="P1047023" s="30"/>
      <c r="Q1047023" s="30"/>
      <c r="R1047023" s="30"/>
      <c r="S1047023" s="30"/>
      <c r="T1047023" s="30"/>
      <c r="U1047023" s="30"/>
    </row>
    <row r="1047024" s="25" customFormat="1" spans="7:21">
      <c r="G1047024" s="30"/>
      <c r="H1047024" s="29"/>
      <c r="J1047024" s="29"/>
      <c r="L1047024" s="30"/>
      <c r="P1047024" s="30"/>
      <c r="Q1047024" s="30"/>
      <c r="R1047024" s="30"/>
      <c r="S1047024" s="30"/>
      <c r="T1047024" s="30"/>
      <c r="U1047024" s="30"/>
    </row>
    <row r="1047025" s="25" customFormat="1" spans="7:21">
      <c r="G1047025" s="30"/>
      <c r="H1047025" s="29"/>
      <c r="J1047025" s="29"/>
      <c r="L1047025" s="30"/>
      <c r="P1047025" s="30"/>
      <c r="Q1047025" s="30"/>
      <c r="R1047025" s="30"/>
      <c r="S1047025" s="30"/>
      <c r="T1047025" s="30"/>
      <c r="U1047025" s="30"/>
    </row>
    <row r="1047026" s="25" customFormat="1" spans="7:21">
      <c r="G1047026" s="30"/>
      <c r="H1047026" s="29"/>
      <c r="J1047026" s="29"/>
      <c r="L1047026" s="30"/>
      <c r="P1047026" s="30"/>
      <c r="Q1047026" s="30"/>
      <c r="R1047026" s="30"/>
      <c r="S1047026" s="30"/>
      <c r="T1047026" s="30"/>
      <c r="U1047026" s="30"/>
    </row>
    <row r="1047027" s="25" customFormat="1" spans="7:21">
      <c r="G1047027" s="30"/>
      <c r="H1047027" s="29"/>
      <c r="J1047027" s="29"/>
      <c r="L1047027" s="30"/>
      <c r="P1047027" s="30"/>
      <c r="Q1047027" s="30"/>
      <c r="R1047027" s="30"/>
      <c r="S1047027" s="30"/>
      <c r="T1047027" s="30"/>
      <c r="U1047027" s="30"/>
    </row>
    <row r="1047028" s="25" customFormat="1" spans="7:21">
      <c r="G1047028" s="30"/>
      <c r="H1047028" s="29"/>
      <c r="J1047028" s="29"/>
      <c r="L1047028" s="30"/>
      <c r="P1047028" s="30"/>
      <c r="Q1047028" s="30"/>
      <c r="R1047028" s="30"/>
      <c r="S1047028" s="30"/>
      <c r="T1047028" s="30"/>
      <c r="U1047028" s="30"/>
    </row>
    <row r="1047029" s="25" customFormat="1" spans="7:21">
      <c r="G1047029" s="30"/>
      <c r="H1047029" s="29"/>
      <c r="J1047029" s="29"/>
      <c r="L1047029" s="30"/>
      <c r="P1047029" s="30"/>
      <c r="Q1047029" s="30"/>
      <c r="R1047029" s="30"/>
      <c r="S1047029" s="30"/>
      <c r="T1047029" s="30"/>
      <c r="U1047029" s="30"/>
    </row>
    <row r="1047030" s="25" customFormat="1" spans="7:21">
      <c r="G1047030" s="30"/>
      <c r="H1047030" s="29"/>
      <c r="J1047030" s="29"/>
      <c r="L1047030" s="30"/>
      <c r="P1047030" s="30"/>
      <c r="Q1047030" s="30"/>
      <c r="R1047030" s="30"/>
      <c r="S1047030" s="30"/>
      <c r="T1047030" s="30"/>
      <c r="U1047030" s="30"/>
    </row>
    <row r="1047031" s="25" customFormat="1" spans="7:21">
      <c r="G1047031" s="30"/>
      <c r="H1047031" s="29"/>
      <c r="J1047031" s="29"/>
      <c r="L1047031" s="30"/>
      <c r="P1047031" s="30"/>
      <c r="Q1047031" s="30"/>
      <c r="R1047031" s="30"/>
      <c r="S1047031" s="30"/>
      <c r="T1047031" s="30"/>
      <c r="U1047031" s="30"/>
    </row>
    <row r="1047032" s="25" customFormat="1" spans="7:21">
      <c r="G1047032" s="30"/>
      <c r="H1047032" s="29"/>
      <c r="J1047032" s="29"/>
      <c r="L1047032" s="30"/>
      <c r="P1047032" s="30"/>
      <c r="Q1047032" s="30"/>
      <c r="R1047032" s="30"/>
      <c r="S1047032" s="30"/>
      <c r="T1047032" s="30"/>
      <c r="U1047032" s="30"/>
    </row>
    <row r="1047033" s="25" customFormat="1" spans="7:21">
      <c r="G1047033" s="30"/>
      <c r="H1047033" s="29"/>
      <c r="J1047033" s="29"/>
      <c r="L1047033" s="30"/>
      <c r="P1047033" s="30"/>
      <c r="Q1047033" s="30"/>
      <c r="R1047033" s="30"/>
      <c r="S1047033" s="30"/>
      <c r="T1047033" s="30"/>
      <c r="U1047033" s="30"/>
    </row>
    <row r="1047034" s="25" customFormat="1" spans="7:21">
      <c r="G1047034" s="30"/>
      <c r="H1047034" s="29"/>
      <c r="J1047034" s="29"/>
      <c r="L1047034" s="30"/>
      <c r="P1047034" s="30"/>
      <c r="Q1047034" s="30"/>
      <c r="R1047034" s="30"/>
      <c r="S1047034" s="30"/>
      <c r="T1047034" s="30"/>
      <c r="U1047034" s="30"/>
    </row>
    <row r="1047035" s="25" customFormat="1" spans="7:21">
      <c r="G1047035" s="30"/>
      <c r="H1047035" s="29"/>
      <c r="J1047035" s="29"/>
      <c r="L1047035" s="30"/>
      <c r="P1047035" s="30"/>
      <c r="Q1047035" s="30"/>
      <c r="R1047035" s="30"/>
      <c r="S1047035" s="30"/>
      <c r="T1047035" s="30"/>
      <c r="U1047035" s="30"/>
    </row>
    <row r="1047036" s="25" customFormat="1" spans="7:21">
      <c r="G1047036" s="30"/>
      <c r="H1047036" s="29"/>
      <c r="J1047036" s="29"/>
      <c r="L1047036" s="30"/>
      <c r="P1047036" s="30"/>
      <c r="Q1047036" s="30"/>
      <c r="R1047036" s="30"/>
      <c r="S1047036" s="30"/>
      <c r="T1047036" s="30"/>
      <c r="U1047036" s="30"/>
    </row>
    <row r="1047037" s="25" customFormat="1" spans="7:21">
      <c r="G1047037" s="30"/>
      <c r="H1047037" s="29"/>
      <c r="J1047037" s="29"/>
      <c r="L1047037" s="30"/>
      <c r="P1047037" s="30"/>
      <c r="Q1047037" s="30"/>
      <c r="R1047037" s="30"/>
      <c r="S1047037" s="30"/>
      <c r="T1047037" s="30"/>
      <c r="U1047037" s="30"/>
    </row>
    <row r="1047038" s="25" customFormat="1" spans="7:21">
      <c r="G1047038" s="30"/>
      <c r="H1047038" s="29"/>
      <c r="J1047038" s="29"/>
      <c r="L1047038" s="30"/>
      <c r="P1047038" s="30"/>
      <c r="Q1047038" s="30"/>
      <c r="R1047038" s="30"/>
      <c r="S1047038" s="30"/>
      <c r="T1047038" s="30"/>
      <c r="U1047038" s="30"/>
    </row>
    <row r="1047039" s="25" customFormat="1" spans="7:21">
      <c r="G1047039" s="30"/>
      <c r="H1047039" s="29"/>
      <c r="J1047039" s="29"/>
      <c r="L1047039" s="30"/>
      <c r="P1047039" s="30"/>
      <c r="Q1047039" s="30"/>
      <c r="R1047039" s="30"/>
      <c r="S1047039" s="30"/>
      <c r="T1047039" s="30"/>
      <c r="U1047039" s="30"/>
    </row>
    <row r="1047040" s="25" customFormat="1" spans="7:21">
      <c r="G1047040" s="30"/>
      <c r="H1047040" s="29"/>
      <c r="J1047040" s="29"/>
      <c r="L1047040" s="30"/>
      <c r="P1047040" s="30"/>
      <c r="Q1047040" s="30"/>
      <c r="R1047040" s="30"/>
      <c r="S1047040" s="30"/>
      <c r="T1047040" s="30"/>
      <c r="U1047040" s="30"/>
    </row>
    <row r="1047041" s="25" customFormat="1" spans="7:21">
      <c r="G1047041" s="30"/>
      <c r="H1047041" s="29"/>
      <c r="J1047041" s="29"/>
      <c r="L1047041" s="30"/>
      <c r="P1047041" s="30"/>
      <c r="Q1047041" s="30"/>
      <c r="R1047041" s="30"/>
      <c r="S1047041" s="30"/>
      <c r="T1047041" s="30"/>
      <c r="U1047041" s="30"/>
    </row>
    <row r="1047042" s="25" customFormat="1" spans="7:21">
      <c r="G1047042" s="30"/>
      <c r="H1047042" s="29"/>
      <c r="J1047042" s="29"/>
      <c r="L1047042" s="30"/>
      <c r="P1047042" s="30"/>
      <c r="Q1047042" s="30"/>
      <c r="R1047042" s="30"/>
      <c r="S1047042" s="30"/>
      <c r="T1047042" s="30"/>
      <c r="U1047042" s="30"/>
    </row>
    <row r="1047043" s="25" customFormat="1" spans="7:21">
      <c r="G1047043" s="30"/>
      <c r="H1047043" s="29"/>
      <c r="J1047043" s="29"/>
      <c r="L1047043" s="30"/>
      <c r="P1047043" s="30"/>
      <c r="Q1047043" s="30"/>
      <c r="R1047043" s="30"/>
      <c r="S1047043" s="30"/>
      <c r="T1047043" s="30"/>
      <c r="U1047043" s="30"/>
    </row>
    <row r="1047044" s="25" customFormat="1" spans="7:21">
      <c r="G1047044" s="30"/>
      <c r="H1047044" s="29"/>
      <c r="J1047044" s="29"/>
      <c r="L1047044" s="30"/>
      <c r="P1047044" s="30"/>
      <c r="Q1047044" s="30"/>
      <c r="R1047044" s="30"/>
      <c r="S1047044" s="30"/>
      <c r="T1047044" s="30"/>
      <c r="U1047044" s="30"/>
    </row>
    <row r="1047045" s="25" customFormat="1" spans="7:21">
      <c r="G1047045" s="30"/>
      <c r="H1047045" s="29"/>
      <c r="J1047045" s="29"/>
      <c r="L1047045" s="30"/>
      <c r="P1047045" s="30"/>
      <c r="Q1047045" s="30"/>
      <c r="R1047045" s="30"/>
      <c r="S1047045" s="30"/>
      <c r="T1047045" s="30"/>
      <c r="U1047045" s="30"/>
    </row>
    <row r="1047046" s="25" customFormat="1" spans="7:21">
      <c r="G1047046" s="30"/>
      <c r="H1047046" s="29"/>
      <c r="J1047046" s="29"/>
      <c r="L1047046" s="30"/>
      <c r="P1047046" s="30"/>
      <c r="Q1047046" s="30"/>
      <c r="R1047046" s="30"/>
      <c r="S1047046" s="30"/>
      <c r="T1047046" s="30"/>
      <c r="U1047046" s="30"/>
    </row>
    <row r="1047047" s="25" customFormat="1" spans="7:21">
      <c r="G1047047" s="30"/>
      <c r="H1047047" s="29"/>
      <c r="J1047047" s="29"/>
      <c r="L1047047" s="30"/>
      <c r="P1047047" s="30"/>
      <c r="Q1047047" s="30"/>
      <c r="R1047047" s="30"/>
      <c r="S1047047" s="30"/>
      <c r="T1047047" s="30"/>
      <c r="U1047047" s="30"/>
    </row>
    <row r="1047048" s="25" customFormat="1" spans="7:21">
      <c r="G1047048" s="30"/>
      <c r="H1047048" s="29"/>
      <c r="J1047048" s="29"/>
      <c r="L1047048" s="30"/>
      <c r="P1047048" s="30"/>
      <c r="Q1047048" s="30"/>
      <c r="R1047048" s="30"/>
      <c r="S1047048" s="30"/>
      <c r="T1047048" s="30"/>
      <c r="U1047048" s="30"/>
    </row>
    <row r="1047049" s="25" customFormat="1" spans="7:21">
      <c r="G1047049" s="30"/>
      <c r="H1047049" s="29"/>
      <c r="J1047049" s="29"/>
      <c r="L1047049" s="30"/>
      <c r="P1047049" s="30"/>
      <c r="Q1047049" s="30"/>
      <c r="R1047049" s="30"/>
      <c r="S1047049" s="30"/>
      <c r="T1047049" s="30"/>
      <c r="U1047049" s="30"/>
    </row>
    <row r="1047050" s="25" customFormat="1" spans="7:21">
      <c r="G1047050" s="30"/>
      <c r="H1047050" s="29"/>
      <c r="J1047050" s="29"/>
      <c r="L1047050" s="30"/>
      <c r="P1047050" s="30"/>
      <c r="Q1047050" s="30"/>
      <c r="R1047050" s="30"/>
      <c r="S1047050" s="30"/>
      <c r="T1047050" s="30"/>
      <c r="U1047050" s="30"/>
    </row>
    <row r="1047051" s="25" customFormat="1" spans="7:21">
      <c r="G1047051" s="30"/>
      <c r="H1047051" s="29"/>
      <c r="J1047051" s="29"/>
      <c r="L1047051" s="30"/>
      <c r="P1047051" s="30"/>
      <c r="Q1047051" s="30"/>
      <c r="R1047051" s="30"/>
      <c r="S1047051" s="30"/>
      <c r="T1047051" s="30"/>
      <c r="U1047051" s="30"/>
    </row>
    <row r="1047052" s="25" customFormat="1" spans="7:21">
      <c r="G1047052" s="30"/>
      <c r="H1047052" s="29"/>
      <c r="J1047052" s="29"/>
      <c r="L1047052" s="30"/>
      <c r="P1047052" s="30"/>
      <c r="Q1047052" s="30"/>
      <c r="R1047052" s="30"/>
      <c r="S1047052" s="30"/>
      <c r="T1047052" s="30"/>
      <c r="U1047052" s="30"/>
    </row>
    <row r="1047053" s="25" customFormat="1" spans="7:21">
      <c r="G1047053" s="30"/>
      <c r="H1047053" s="29"/>
      <c r="J1047053" s="29"/>
      <c r="L1047053" s="30"/>
      <c r="P1047053" s="30"/>
      <c r="Q1047053" s="30"/>
      <c r="R1047053" s="30"/>
      <c r="S1047053" s="30"/>
      <c r="T1047053" s="30"/>
      <c r="U1047053" s="30"/>
    </row>
    <row r="1047054" s="25" customFormat="1" spans="7:21">
      <c r="G1047054" s="30"/>
      <c r="H1047054" s="29"/>
      <c r="J1047054" s="29"/>
      <c r="L1047054" s="30"/>
      <c r="P1047054" s="30"/>
      <c r="Q1047054" s="30"/>
      <c r="R1047054" s="30"/>
      <c r="S1047054" s="30"/>
      <c r="T1047054" s="30"/>
      <c r="U1047054" s="30"/>
    </row>
    <row r="1047055" s="25" customFormat="1" spans="7:21">
      <c r="G1047055" s="30"/>
      <c r="H1047055" s="29"/>
      <c r="J1047055" s="29"/>
      <c r="L1047055" s="30"/>
      <c r="P1047055" s="30"/>
      <c r="Q1047055" s="30"/>
      <c r="R1047055" s="30"/>
      <c r="S1047055" s="30"/>
      <c r="T1047055" s="30"/>
      <c r="U1047055" s="30"/>
    </row>
    <row r="1047056" s="25" customFormat="1" spans="7:21">
      <c r="G1047056" s="30"/>
      <c r="H1047056" s="29"/>
      <c r="J1047056" s="29"/>
      <c r="L1047056" s="30"/>
      <c r="P1047056" s="30"/>
      <c r="Q1047056" s="30"/>
      <c r="R1047056" s="30"/>
      <c r="S1047056" s="30"/>
      <c r="T1047056" s="30"/>
      <c r="U1047056" s="30"/>
    </row>
    <row r="1047057" s="25" customFormat="1" spans="7:21">
      <c r="G1047057" s="30"/>
      <c r="H1047057" s="29"/>
      <c r="J1047057" s="29"/>
      <c r="L1047057" s="30"/>
      <c r="P1047057" s="30"/>
      <c r="Q1047057" s="30"/>
      <c r="R1047057" s="30"/>
      <c r="S1047057" s="30"/>
      <c r="T1047057" s="30"/>
      <c r="U1047057" s="30"/>
    </row>
    <row r="1047058" s="25" customFormat="1" spans="7:21">
      <c r="G1047058" s="30"/>
      <c r="H1047058" s="29"/>
      <c r="J1047058" s="29"/>
      <c r="L1047058" s="30"/>
      <c r="P1047058" s="30"/>
      <c r="Q1047058" s="30"/>
      <c r="R1047058" s="30"/>
      <c r="S1047058" s="30"/>
      <c r="T1047058" s="30"/>
      <c r="U1047058" s="30"/>
    </row>
    <row r="1047059" s="25" customFormat="1" spans="7:21">
      <c r="G1047059" s="30"/>
      <c r="H1047059" s="29"/>
      <c r="J1047059" s="29"/>
      <c r="L1047059" s="30"/>
      <c r="P1047059" s="30"/>
      <c r="Q1047059" s="30"/>
      <c r="R1047059" s="30"/>
      <c r="S1047059" s="30"/>
      <c r="T1047059" s="30"/>
      <c r="U1047059" s="30"/>
    </row>
    <row r="1047060" s="25" customFormat="1" spans="7:21">
      <c r="G1047060" s="30"/>
      <c r="H1047060" s="29"/>
      <c r="J1047060" s="29"/>
      <c r="L1047060" s="30"/>
      <c r="P1047060" s="30"/>
      <c r="Q1047060" s="30"/>
      <c r="R1047060" s="30"/>
      <c r="S1047060" s="30"/>
      <c r="T1047060" s="30"/>
      <c r="U1047060" s="30"/>
    </row>
    <row r="1047061" s="25" customFormat="1" spans="7:21">
      <c r="G1047061" s="30"/>
      <c r="H1047061" s="29"/>
      <c r="J1047061" s="29"/>
      <c r="L1047061" s="30"/>
      <c r="P1047061" s="30"/>
      <c r="Q1047061" s="30"/>
      <c r="R1047061" s="30"/>
      <c r="S1047061" s="30"/>
      <c r="T1047061" s="30"/>
      <c r="U1047061" s="30"/>
    </row>
    <row r="1047062" s="25" customFormat="1" spans="7:21">
      <c r="G1047062" s="30"/>
      <c r="H1047062" s="29"/>
      <c r="J1047062" s="29"/>
      <c r="L1047062" s="30"/>
      <c r="P1047062" s="30"/>
      <c r="Q1047062" s="30"/>
      <c r="R1047062" s="30"/>
      <c r="S1047062" s="30"/>
      <c r="T1047062" s="30"/>
      <c r="U1047062" s="30"/>
    </row>
    <row r="1047063" s="25" customFormat="1" spans="7:21">
      <c r="G1047063" s="30"/>
      <c r="H1047063" s="29"/>
      <c r="J1047063" s="29"/>
      <c r="L1047063" s="30"/>
      <c r="P1047063" s="30"/>
      <c r="Q1047063" s="30"/>
      <c r="R1047063" s="30"/>
      <c r="S1047063" s="30"/>
      <c r="T1047063" s="30"/>
      <c r="U1047063" s="30"/>
    </row>
    <row r="1047064" s="25" customFormat="1" spans="7:21">
      <c r="G1047064" s="30"/>
      <c r="H1047064" s="29"/>
      <c r="J1047064" s="29"/>
      <c r="L1047064" s="30"/>
      <c r="P1047064" s="30"/>
      <c r="Q1047064" s="30"/>
      <c r="R1047064" s="30"/>
      <c r="S1047064" s="30"/>
      <c r="T1047064" s="30"/>
      <c r="U1047064" s="30"/>
    </row>
    <row r="1047065" s="25" customFormat="1" spans="7:21">
      <c r="G1047065" s="30"/>
      <c r="H1047065" s="29"/>
      <c r="J1047065" s="29"/>
      <c r="L1047065" s="30"/>
      <c r="P1047065" s="30"/>
      <c r="Q1047065" s="30"/>
      <c r="R1047065" s="30"/>
      <c r="S1047065" s="30"/>
      <c r="T1047065" s="30"/>
      <c r="U1047065" s="30"/>
    </row>
    <row r="1047066" s="25" customFormat="1" spans="7:21">
      <c r="G1047066" s="30"/>
      <c r="H1047066" s="29"/>
      <c r="J1047066" s="29"/>
      <c r="L1047066" s="30"/>
      <c r="P1047066" s="30"/>
      <c r="Q1047066" s="30"/>
      <c r="R1047066" s="30"/>
      <c r="S1047066" s="30"/>
      <c r="T1047066" s="30"/>
      <c r="U1047066" s="30"/>
    </row>
    <row r="1047067" s="25" customFormat="1" spans="7:21">
      <c r="G1047067" s="30"/>
      <c r="H1047067" s="29"/>
      <c r="J1047067" s="29"/>
      <c r="L1047067" s="30"/>
      <c r="P1047067" s="30"/>
      <c r="Q1047067" s="30"/>
      <c r="R1047067" s="30"/>
      <c r="S1047067" s="30"/>
      <c r="T1047067" s="30"/>
      <c r="U1047067" s="30"/>
    </row>
    <row r="1047068" s="25" customFormat="1" spans="7:21">
      <c r="G1047068" s="30"/>
      <c r="H1047068" s="29"/>
      <c r="J1047068" s="29"/>
      <c r="L1047068" s="30"/>
      <c r="P1047068" s="30"/>
      <c r="Q1047068" s="30"/>
      <c r="R1047068" s="30"/>
      <c r="S1047068" s="30"/>
      <c r="T1047068" s="30"/>
      <c r="U1047068" s="30"/>
    </row>
    <row r="1047069" s="25" customFormat="1" spans="7:21">
      <c r="G1047069" s="30"/>
      <c r="H1047069" s="29"/>
      <c r="J1047069" s="29"/>
      <c r="L1047069" s="30"/>
      <c r="P1047069" s="30"/>
      <c r="Q1047069" s="30"/>
      <c r="R1047069" s="30"/>
      <c r="S1047069" s="30"/>
      <c r="T1047069" s="30"/>
      <c r="U1047069" s="30"/>
    </row>
    <row r="1047070" s="25" customFormat="1" spans="7:21">
      <c r="G1047070" s="30"/>
      <c r="H1047070" s="29"/>
      <c r="J1047070" s="29"/>
      <c r="L1047070" s="30"/>
      <c r="P1047070" s="30"/>
      <c r="Q1047070" s="30"/>
      <c r="R1047070" s="30"/>
      <c r="S1047070" s="30"/>
      <c r="T1047070" s="30"/>
      <c r="U1047070" s="30"/>
    </row>
    <row r="1047071" s="25" customFormat="1" spans="7:21">
      <c r="G1047071" s="30"/>
      <c r="H1047071" s="29"/>
      <c r="J1047071" s="29"/>
      <c r="L1047071" s="30"/>
      <c r="P1047071" s="30"/>
      <c r="Q1047071" s="30"/>
      <c r="R1047071" s="30"/>
      <c r="S1047071" s="30"/>
      <c r="T1047071" s="30"/>
      <c r="U1047071" s="30"/>
    </row>
    <row r="1047072" s="25" customFormat="1" spans="7:21">
      <c r="G1047072" s="30"/>
      <c r="H1047072" s="29"/>
      <c r="J1047072" s="29"/>
      <c r="L1047072" s="30"/>
      <c r="P1047072" s="30"/>
      <c r="Q1047072" s="30"/>
      <c r="R1047072" s="30"/>
      <c r="S1047072" s="30"/>
      <c r="T1047072" s="30"/>
      <c r="U1047072" s="30"/>
    </row>
    <row r="1047073" s="25" customFormat="1" spans="7:21">
      <c r="G1047073" s="30"/>
      <c r="H1047073" s="29"/>
      <c r="J1047073" s="29"/>
      <c r="L1047073" s="30"/>
      <c r="P1047073" s="30"/>
      <c r="Q1047073" s="30"/>
      <c r="R1047073" s="30"/>
      <c r="S1047073" s="30"/>
      <c r="T1047073" s="30"/>
      <c r="U1047073" s="30"/>
    </row>
    <row r="1047074" s="25" customFormat="1" spans="7:21">
      <c r="G1047074" s="30"/>
      <c r="H1047074" s="29"/>
      <c r="J1047074" s="29"/>
      <c r="L1047074" s="30"/>
      <c r="P1047074" s="30"/>
      <c r="Q1047074" s="30"/>
      <c r="R1047074" s="30"/>
      <c r="S1047074" s="30"/>
      <c r="T1047074" s="30"/>
      <c r="U1047074" s="30"/>
    </row>
    <row r="1047075" s="25" customFormat="1" spans="7:21">
      <c r="G1047075" s="30"/>
      <c r="H1047075" s="29"/>
      <c r="J1047075" s="29"/>
      <c r="L1047075" s="30"/>
      <c r="P1047075" s="30"/>
      <c r="Q1047075" s="30"/>
      <c r="R1047075" s="30"/>
      <c r="S1047075" s="30"/>
      <c r="T1047075" s="30"/>
      <c r="U1047075" s="30"/>
    </row>
    <row r="1047076" s="25" customFormat="1" spans="7:21">
      <c r="G1047076" s="30"/>
      <c r="H1047076" s="29"/>
      <c r="J1047076" s="29"/>
      <c r="L1047076" s="30"/>
      <c r="P1047076" s="30"/>
      <c r="Q1047076" s="30"/>
      <c r="R1047076" s="30"/>
      <c r="S1047076" s="30"/>
      <c r="T1047076" s="30"/>
      <c r="U1047076" s="30"/>
    </row>
    <row r="1047077" s="25" customFormat="1" spans="7:21">
      <c r="G1047077" s="30"/>
      <c r="H1047077" s="29"/>
      <c r="J1047077" s="29"/>
      <c r="L1047077" s="30"/>
      <c r="P1047077" s="30"/>
      <c r="Q1047077" s="30"/>
      <c r="R1047077" s="30"/>
      <c r="S1047077" s="30"/>
      <c r="T1047077" s="30"/>
      <c r="U1047077" s="30"/>
    </row>
    <row r="1047078" s="25" customFormat="1" spans="7:21">
      <c r="G1047078" s="30"/>
      <c r="H1047078" s="29"/>
      <c r="J1047078" s="29"/>
      <c r="L1047078" s="30"/>
      <c r="P1047078" s="30"/>
      <c r="Q1047078" s="30"/>
      <c r="R1047078" s="30"/>
      <c r="S1047078" s="30"/>
      <c r="T1047078" s="30"/>
      <c r="U1047078" s="30"/>
    </row>
    <row r="1047079" s="25" customFormat="1" spans="7:21">
      <c r="G1047079" s="30"/>
      <c r="H1047079" s="29"/>
      <c r="J1047079" s="29"/>
      <c r="L1047079" s="30"/>
      <c r="P1047079" s="30"/>
      <c r="Q1047079" s="30"/>
      <c r="R1047079" s="30"/>
      <c r="S1047079" s="30"/>
      <c r="T1047079" s="30"/>
      <c r="U1047079" s="30"/>
    </row>
    <row r="1047080" s="25" customFormat="1" spans="7:21">
      <c r="G1047080" s="30"/>
      <c r="H1047080" s="29"/>
      <c r="J1047080" s="29"/>
      <c r="L1047080" s="30"/>
      <c r="P1047080" s="30"/>
      <c r="Q1047080" s="30"/>
      <c r="R1047080" s="30"/>
      <c r="S1047080" s="30"/>
      <c r="T1047080" s="30"/>
      <c r="U1047080" s="30"/>
    </row>
    <row r="1047081" s="25" customFormat="1" spans="7:21">
      <c r="G1047081" s="30"/>
      <c r="H1047081" s="29"/>
      <c r="J1047081" s="29"/>
      <c r="L1047081" s="30"/>
      <c r="P1047081" s="30"/>
      <c r="Q1047081" s="30"/>
      <c r="R1047081" s="30"/>
      <c r="S1047081" s="30"/>
      <c r="T1047081" s="30"/>
      <c r="U1047081" s="30"/>
    </row>
    <row r="1047082" s="25" customFormat="1" spans="7:21">
      <c r="G1047082" s="30"/>
      <c r="H1047082" s="29"/>
      <c r="J1047082" s="29"/>
      <c r="L1047082" s="30"/>
      <c r="P1047082" s="30"/>
      <c r="Q1047082" s="30"/>
      <c r="R1047082" s="30"/>
      <c r="S1047082" s="30"/>
      <c r="T1047082" s="30"/>
      <c r="U1047082" s="30"/>
    </row>
    <row r="1047083" s="25" customFormat="1" spans="7:21">
      <c r="G1047083" s="30"/>
      <c r="H1047083" s="29"/>
      <c r="J1047083" s="29"/>
      <c r="L1047083" s="30"/>
      <c r="P1047083" s="30"/>
      <c r="Q1047083" s="30"/>
      <c r="R1047083" s="30"/>
      <c r="S1047083" s="30"/>
      <c r="T1047083" s="30"/>
      <c r="U1047083" s="30"/>
    </row>
    <row r="1047084" s="25" customFormat="1" spans="7:21">
      <c r="G1047084" s="30"/>
      <c r="H1047084" s="29"/>
      <c r="J1047084" s="29"/>
      <c r="L1047084" s="30"/>
      <c r="P1047084" s="30"/>
      <c r="Q1047084" s="30"/>
      <c r="R1047084" s="30"/>
      <c r="S1047084" s="30"/>
      <c r="T1047084" s="30"/>
      <c r="U1047084" s="30"/>
    </row>
    <row r="1047085" s="25" customFormat="1" spans="7:21">
      <c r="G1047085" s="30"/>
      <c r="H1047085" s="29"/>
      <c r="J1047085" s="29"/>
      <c r="L1047085" s="30"/>
      <c r="P1047085" s="30"/>
      <c r="Q1047085" s="30"/>
      <c r="R1047085" s="30"/>
      <c r="S1047085" s="30"/>
      <c r="T1047085" s="30"/>
      <c r="U1047085" s="30"/>
    </row>
    <row r="1047086" s="25" customFormat="1" spans="7:21">
      <c r="G1047086" s="30"/>
      <c r="H1047086" s="29"/>
      <c r="J1047086" s="29"/>
      <c r="L1047086" s="30"/>
      <c r="P1047086" s="30"/>
      <c r="Q1047086" s="30"/>
      <c r="R1047086" s="30"/>
      <c r="S1047086" s="30"/>
      <c r="T1047086" s="30"/>
      <c r="U1047086" s="30"/>
    </row>
    <row r="1047087" s="25" customFormat="1" spans="7:21">
      <c r="G1047087" s="30"/>
      <c r="H1047087" s="29"/>
      <c r="J1047087" s="29"/>
      <c r="L1047087" s="30"/>
      <c r="P1047087" s="30"/>
      <c r="Q1047087" s="30"/>
      <c r="R1047087" s="30"/>
      <c r="S1047087" s="30"/>
      <c r="T1047087" s="30"/>
      <c r="U1047087" s="30"/>
    </row>
    <row r="1047088" s="25" customFormat="1" spans="7:21">
      <c r="G1047088" s="30"/>
      <c r="H1047088" s="29"/>
      <c r="J1047088" s="29"/>
      <c r="L1047088" s="30"/>
      <c r="P1047088" s="30"/>
      <c r="Q1047088" s="30"/>
      <c r="R1047088" s="30"/>
      <c r="S1047088" s="30"/>
      <c r="T1047088" s="30"/>
      <c r="U1047088" s="30"/>
    </row>
    <row r="1047089" s="25" customFormat="1" spans="7:21">
      <c r="G1047089" s="30"/>
      <c r="H1047089" s="29"/>
      <c r="J1047089" s="29"/>
      <c r="L1047089" s="30"/>
      <c r="P1047089" s="30"/>
      <c r="Q1047089" s="30"/>
      <c r="R1047089" s="30"/>
      <c r="S1047089" s="30"/>
      <c r="T1047089" s="30"/>
      <c r="U1047089" s="30"/>
    </row>
    <row r="1047090" s="25" customFormat="1" spans="7:21">
      <c r="G1047090" s="30"/>
      <c r="H1047090" s="29"/>
      <c r="J1047090" s="29"/>
      <c r="L1047090" s="30"/>
      <c r="P1047090" s="30"/>
      <c r="Q1047090" s="30"/>
      <c r="R1047090" s="30"/>
      <c r="S1047090" s="30"/>
      <c r="T1047090" s="30"/>
      <c r="U1047090" s="30"/>
    </row>
    <row r="1047091" s="25" customFormat="1" spans="7:21">
      <c r="G1047091" s="30"/>
      <c r="H1047091" s="29"/>
      <c r="J1047091" s="29"/>
      <c r="L1047091" s="30"/>
      <c r="P1047091" s="30"/>
      <c r="Q1047091" s="30"/>
      <c r="R1047091" s="30"/>
      <c r="S1047091" s="30"/>
      <c r="T1047091" s="30"/>
      <c r="U1047091" s="30"/>
    </row>
    <row r="1047092" s="25" customFormat="1" spans="7:21">
      <c r="G1047092" s="30"/>
      <c r="H1047092" s="29"/>
      <c r="J1047092" s="29"/>
      <c r="L1047092" s="30"/>
      <c r="P1047092" s="30"/>
      <c r="Q1047092" s="30"/>
      <c r="R1047092" s="30"/>
      <c r="S1047092" s="30"/>
      <c r="T1047092" s="30"/>
      <c r="U1047092" s="30"/>
    </row>
    <row r="1047093" s="25" customFormat="1" spans="7:21">
      <c r="G1047093" s="30"/>
      <c r="H1047093" s="29"/>
      <c r="J1047093" s="29"/>
      <c r="L1047093" s="30"/>
      <c r="P1047093" s="30"/>
      <c r="Q1047093" s="30"/>
      <c r="R1047093" s="30"/>
      <c r="S1047093" s="30"/>
      <c r="T1047093" s="30"/>
      <c r="U1047093" s="30"/>
    </row>
    <row r="1047094" s="25" customFormat="1" spans="7:21">
      <c r="G1047094" s="30"/>
      <c r="H1047094" s="29"/>
      <c r="J1047094" s="29"/>
      <c r="L1047094" s="30"/>
      <c r="P1047094" s="30"/>
      <c r="Q1047094" s="30"/>
      <c r="R1047094" s="30"/>
      <c r="S1047094" s="30"/>
      <c r="T1047094" s="30"/>
      <c r="U1047094" s="30"/>
    </row>
    <row r="1047095" s="25" customFormat="1" spans="7:21">
      <c r="G1047095" s="30"/>
      <c r="H1047095" s="29"/>
      <c r="J1047095" s="29"/>
      <c r="L1047095" s="30"/>
      <c r="P1047095" s="30"/>
      <c r="Q1047095" s="30"/>
      <c r="R1047095" s="30"/>
      <c r="S1047095" s="30"/>
      <c r="T1047095" s="30"/>
      <c r="U1047095" s="30"/>
    </row>
    <row r="1047096" s="25" customFormat="1" spans="7:21">
      <c r="G1047096" s="30"/>
      <c r="H1047096" s="29"/>
      <c r="J1047096" s="29"/>
      <c r="L1047096" s="30"/>
      <c r="P1047096" s="30"/>
      <c r="Q1047096" s="30"/>
      <c r="R1047096" s="30"/>
      <c r="S1047096" s="30"/>
      <c r="T1047096" s="30"/>
      <c r="U1047096" s="30"/>
    </row>
    <row r="1047097" s="25" customFormat="1" spans="7:21">
      <c r="G1047097" s="30"/>
      <c r="H1047097" s="29"/>
      <c r="J1047097" s="29"/>
      <c r="L1047097" s="30"/>
      <c r="P1047097" s="30"/>
      <c r="Q1047097" s="30"/>
      <c r="R1047097" s="30"/>
      <c r="S1047097" s="30"/>
      <c r="T1047097" s="30"/>
      <c r="U1047097" s="30"/>
    </row>
    <row r="1047098" s="25" customFormat="1" spans="7:21">
      <c r="G1047098" s="30"/>
      <c r="H1047098" s="29"/>
      <c r="J1047098" s="29"/>
      <c r="L1047098" s="30"/>
      <c r="P1047098" s="30"/>
      <c r="Q1047098" s="30"/>
      <c r="R1047098" s="30"/>
      <c r="S1047098" s="30"/>
      <c r="T1047098" s="30"/>
      <c r="U1047098" s="30"/>
    </row>
    <row r="1047099" s="25" customFormat="1" spans="7:21">
      <c r="G1047099" s="30"/>
      <c r="H1047099" s="29"/>
      <c r="J1047099" s="29"/>
      <c r="L1047099" s="30"/>
      <c r="P1047099" s="30"/>
      <c r="Q1047099" s="30"/>
      <c r="R1047099" s="30"/>
      <c r="S1047099" s="30"/>
      <c r="T1047099" s="30"/>
      <c r="U1047099" s="30"/>
    </row>
    <row r="1047100" s="25" customFormat="1" spans="7:21">
      <c r="G1047100" s="30"/>
      <c r="H1047100" s="29"/>
      <c r="J1047100" s="29"/>
      <c r="L1047100" s="30"/>
      <c r="P1047100" s="30"/>
      <c r="Q1047100" s="30"/>
      <c r="R1047100" s="30"/>
      <c r="S1047100" s="30"/>
      <c r="T1047100" s="30"/>
      <c r="U1047100" s="30"/>
    </row>
    <row r="1047101" s="25" customFormat="1" spans="7:21">
      <c r="G1047101" s="30"/>
      <c r="H1047101" s="29"/>
      <c r="J1047101" s="29"/>
      <c r="L1047101" s="30"/>
      <c r="P1047101" s="30"/>
      <c r="Q1047101" s="30"/>
      <c r="R1047101" s="30"/>
      <c r="S1047101" s="30"/>
      <c r="T1047101" s="30"/>
      <c r="U1047101" s="30"/>
    </row>
    <row r="1047102" s="25" customFormat="1" spans="7:21">
      <c r="G1047102" s="30"/>
      <c r="H1047102" s="29"/>
      <c r="J1047102" s="29"/>
      <c r="L1047102" s="30"/>
      <c r="P1047102" s="30"/>
      <c r="Q1047102" s="30"/>
      <c r="R1047102" s="30"/>
      <c r="S1047102" s="30"/>
      <c r="T1047102" s="30"/>
      <c r="U1047102" s="30"/>
    </row>
    <row r="1047103" s="25" customFormat="1" spans="7:21">
      <c r="G1047103" s="30"/>
      <c r="H1047103" s="29"/>
      <c r="J1047103" s="29"/>
      <c r="L1047103" s="30"/>
      <c r="P1047103" s="30"/>
      <c r="Q1047103" s="30"/>
      <c r="R1047103" s="30"/>
      <c r="S1047103" s="30"/>
      <c r="T1047103" s="30"/>
      <c r="U1047103" s="30"/>
    </row>
    <row r="1047104" s="25" customFormat="1" spans="7:21">
      <c r="G1047104" s="30"/>
      <c r="H1047104" s="29"/>
      <c r="J1047104" s="29"/>
      <c r="L1047104" s="30"/>
      <c r="P1047104" s="30"/>
      <c r="Q1047104" s="30"/>
      <c r="R1047104" s="30"/>
      <c r="S1047104" s="30"/>
      <c r="T1047104" s="30"/>
      <c r="U1047104" s="30"/>
    </row>
    <row r="1047105" s="25" customFormat="1" spans="7:21">
      <c r="G1047105" s="30"/>
      <c r="H1047105" s="29"/>
      <c r="J1047105" s="29"/>
      <c r="L1047105" s="30"/>
      <c r="P1047105" s="30"/>
      <c r="Q1047105" s="30"/>
      <c r="R1047105" s="30"/>
      <c r="S1047105" s="30"/>
      <c r="T1047105" s="30"/>
      <c r="U1047105" s="30"/>
    </row>
    <row r="1047106" s="25" customFormat="1" spans="7:21">
      <c r="G1047106" s="30"/>
      <c r="H1047106" s="29"/>
      <c r="J1047106" s="29"/>
      <c r="L1047106" s="30"/>
      <c r="P1047106" s="30"/>
      <c r="Q1047106" s="30"/>
      <c r="R1047106" s="30"/>
      <c r="S1047106" s="30"/>
      <c r="T1047106" s="30"/>
      <c r="U1047106" s="30"/>
    </row>
    <row r="1047107" s="25" customFormat="1" spans="7:21">
      <c r="G1047107" s="30"/>
      <c r="H1047107" s="29"/>
      <c r="J1047107" s="29"/>
      <c r="L1047107" s="30"/>
      <c r="P1047107" s="30"/>
      <c r="Q1047107" s="30"/>
      <c r="R1047107" s="30"/>
      <c r="S1047107" s="30"/>
      <c r="T1047107" s="30"/>
      <c r="U1047107" s="30"/>
    </row>
    <row r="1047108" s="25" customFormat="1" spans="7:21">
      <c r="G1047108" s="30"/>
      <c r="H1047108" s="29"/>
      <c r="J1047108" s="29"/>
      <c r="L1047108" s="30"/>
      <c r="P1047108" s="30"/>
      <c r="Q1047108" s="30"/>
      <c r="R1047108" s="30"/>
      <c r="S1047108" s="30"/>
      <c r="T1047108" s="30"/>
      <c r="U1047108" s="30"/>
    </row>
    <row r="1047109" s="25" customFormat="1" spans="7:21">
      <c r="G1047109" s="30"/>
      <c r="H1047109" s="29"/>
      <c r="J1047109" s="29"/>
      <c r="L1047109" s="30"/>
      <c r="P1047109" s="30"/>
      <c r="Q1047109" s="30"/>
      <c r="R1047109" s="30"/>
      <c r="S1047109" s="30"/>
      <c r="T1047109" s="30"/>
      <c r="U1047109" s="30"/>
    </row>
    <row r="1047110" s="25" customFormat="1" spans="7:21">
      <c r="G1047110" s="30"/>
      <c r="H1047110" s="29"/>
      <c r="J1047110" s="29"/>
      <c r="L1047110" s="30"/>
      <c r="P1047110" s="30"/>
      <c r="Q1047110" s="30"/>
      <c r="R1047110" s="30"/>
      <c r="S1047110" s="30"/>
      <c r="T1047110" s="30"/>
      <c r="U1047110" s="30"/>
    </row>
    <row r="1047111" s="25" customFormat="1" spans="7:21">
      <c r="G1047111" s="30"/>
      <c r="H1047111" s="29"/>
      <c r="J1047111" s="29"/>
      <c r="L1047111" s="30"/>
      <c r="P1047111" s="30"/>
      <c r="Q1047111" s="30"/>
      <c r="R1047111" s="30"/>
      <c r="S1047111" s="30"/>
      <c r="T1047111" s="30"/>
      <c r="U1047111" s="30"/>
    </row>
    <row r="1047112" s="25" customFormat="1" spans="7:21">
      <c r="G1047112" s="30"/>
      <c r="H1047112" s="29"/>
      <c r="J1047112" s="29"/>
      <c r="L1047112" s="30"/>
      <c r="P1047112" s="30"/>
      <c r="Q1047112" s="30"/>
      <c r="R1047112" s="30"/>
      <c r="S1047112" s="30"/>
      <c r="T1047112" s="30"/>
      <c r="U1047112" s="30"/>
    </row>
    <row r="1047113" s="25" customFormat="1" spans="7:21">
      <c r="G1047113" s="30"/>
      <c r="H1047113" s="29"/>
      <c r="J1047113" s="29"/>
      <c r="L1047113" s="30"/>
      <c r="P1047113" s="30"/>
      <c r="Q1047113" s="30"/>
      <c r="R1047113" s="30"/>
      <c r="S1047113" s="30"/>
      <c r="T1047113" s="30"/>
      <c r="U1047113" s="30"/>
    </row>
    <row r="1047114" s="25" customFormat="1" spans="7:21">
      <c r="G1047114" s="30"/>
      <c r="H1047114" s="29"/>
      <c r="J1047114" s="29"/>
      <c r="L1047114" s="30"/>
      <c r="P1047114" s="30"/>
      <c r="Q1047114" s="30"/>
      <c r="R1047114" s="30"/>
      <c r="S1047114" s="30"/>
      <c r="T1047114" s="30"/>
      <c r="U1047114" s="30"/>
    </row>
    <row r="1047115" s="25" customFormat="1" spans="7:21">
      <c r="G1047115" s="30"/>
      <c r="H1047115" s="29"/>
      <c r="J1047115" s="29"/>
      <c r="L1047115" s="30"/>
      <c r="P1047115" s="30"/>
      <c r="Q1047115" s="30"/>
      <c r="R1047115" s="30"/>
      <c r="S1047115" s="30"/>
      <c r="T1047115" s="30"/>
      <c r="U1047115" s="30"/>
    </row>
    <row r="1047116" s="25" customFormat="1" spans="7:21">
      <c r="G1047116" s="30"/>
      <c r="H1047116" s="29"/>
      <c r="J1047116" s="29"/>
      <c r="L1047116" s="30"/>
      <c r="P1047116" s="30"/>
      <c r="Q1047116" s="30"/>
      <c r="R1047116" s="30"/>
      <c r="S1047116" s="30"/>
      <c r="T1047116" s="30"/>
      <c r="U1047116" s="30"/>
    </row>
    <row r="1047117" s="25" customFormat="1" spans="7:21">
      <c r="G1047117" s="30"/>
      <c r="H1047117" s="29"/>
      <c r="J1047117" s="29"/>
      <c r="L1047117" s="30"/>
      <c r="P1047117" s="30"/>
      <c r="Q1047117" s="30"/>
      <c r="R1047117" s="30"/>
      <c r="S1047117" s="30"/>
      <c r="T1047117" s="30"/>
      <c r="U1047117" s="30"/>
    </row>
    <row r="1047118" s="25" customFormat="1" spans="7:21">
      <c r="G1047118" s="30"/>
      <c r="H1047118" s="29"/>
      <c r="J1047118" s="29"/>
      <c r="L1047118" s="30"/>
      <c r="P1047118" s="30"/>
      <c r="Q1047118" s="30"/>
      <c r="R1047118" s="30"/>
      <c r="S1047118" s="30"/>
      <c r="T1047118" s="30"/>
      <c r="U1047118" s="30"/>
    </row>
    <row r="1047119" s="25" customFormat="1" spans="7:21">
      <c r="G1047119" s="30"/>
      <c r="H1047119" s="29"/>
      <c r="J1047119" s="29"/>
      <c r="L1047119" s="30"/>
      <c r="P1047119" s="30"/>
      <c r="Q1047119" s="30"/>
      <c r="R1047119" s="30"/>
      <c r="S1047119" s="30"/>
      <c r="T1047119" s="30"/>
      <c r="U1047119" s="30"/>
    </row>
    <row r="1047120" s="25" customFormat="1" spans="7:21">
      <c r="G1047120" s="30"/>
      <c r="H1047120" s="29"/>
      <c r="J1047120" s="29"/>
      <c r="L1047120" s="30"/>
      <c r="P1047120" s="30"/>
      <c r="Q1047120" s="30"/>
      <c r="R1047120" s="30"/>
      <c r="S1047120" s="30"/>
      <c r="T1047120" s="30"/>
      <c r="U1047120" s="30"/>
    </row>
    <row r="1047121" s="25" customFormat="1" spans="7:21">
      <c r="G1047121" s="30"/>
      <c r="H1047121" s="29"/>
      <c r="J1047121" s="29"/>
      <c r="L1047121" s="30"/>
      <c r="P1047121" s="30"/>
      <c r="Q1047121" s="30"/>
      <c r="R1047121" s="30"/>
      <c r="S1047121" s="30"/>
      <c r="T1047121" s="30"/>
      <c r="U1047121" s="30"/>
    </row>
    <row r="1047122" s="25" customFormat="1" spans="7:21">
      <c r="G1047122" s="30"/>
      <c r="H1047122" s="29"/>
      <c r="J1047122" s="29"/>
      <c r="L1047122" s="30"/>
      <c r="P1047122" s="30"/>
      <c r="Q1047122" s="30"/>
      <c r="R1047122" s="30"/>
      <c r="S1047122" s="30"/>
      <c r="T1047122" s="30"/>
      <c r="U1047122" s="30"/>
    </row>
    <row r="1047123" s="25" customFormat="1" spans="7:21">
      <c r="G1047123" s="30"/>
      <c r="H1047123" s="29"/>
      <c r="J1047123" s="29"/>
      <c r="L1047123" s="30"/>
      <c r="P1047123" s="30"/>
      <c r="Q1047123" s="30"/>
      <c r="R1047123" s="30"/>
      <c r="S1047123" s="30"/>
      <c r="T1047123" s="30"/>
      <c r="U1047123" s="30"/>
    </row>
    <row r="1047124" s="25" customFormat="1" spans="7:21">
      <c r="G1047124" s="30"/>
      <c r="H1047124" s="29"/>
      <c r="J1047124" s="29"/>
      <c r="L1047124" s="30"/>
      <c r="P1047124" s="30"/>
      <c r="Q1047124" s="30"/>
      <c r="R1047124" s="30"/>
      <c r="S1047124" s="30"/>
      <c r="T1047124" s="30"/>
      <c r="U1047124" s="30"/>
    </row>
    <row r="1047125" s="25" customFormat="1" spans="7:21">
      <c r="G1047125" s="30"/>
      <c r="H1047125" s="29"/>
      <c r="J1047125" s="29"/>
      <c r="L1047125" s="30"/>
      <c r="P1047125" s="30"/>
      <c r="Q1047125" s="30"/>
      <c r="R1047125" s="30"/>
      <c r="S1047125" s="30"/>
      <c r="T1047125" s="30"/>
      <c r="U1047125" s="30"/>
    </row>
    <row r="1047126" s="25" customFormat="1" spans="7:21">
      <c r="G1047126" s="30"/>
      <c r="H1047126" s="29"/>
      <c r="J1047126" s="29"/>
      <c r="L1047126" s="30"/>
      <c r="P1047126" s="30"/>
      <c r="Q1047126" s="30"/>
      <c r="R1047126" s="30"/>
      <c r="S1047126" s="30"/>
      <c r="T1047126" s="30"/>
      <c r="U1047126" s="30"/>
    </row>
    <row r="1047127" s="25" customFormat="1" spans="7:21">
      <c r="G1047127" s="30"/>
      <c r="H1047127" s="29"/>
      <c r="J1047127" s="29"/>
      <c r="L1047127" s="30"/>
      <c r="P1047127" s="30"/>
      <c r="Q1047127" s="30"/>
      <c r="R1047127" s="30"/>
      <c r="S1047127" s="30"/>
      <c r="T1047127" s="30"/>
      <c r="U1047127" s="30"/>
    </row>
    <row r="1047128" s="25" customFormat="1" spans="7:21">
      <c r="G1047128" s="30"/>
      <c r="H1047128" s="29"/>
      <c r="J1047128" s="29"/>
      <c r="L1047128" s="30"/>
      <c r="P1047128" s="30"/>
      <c r="Q1047128" s="30"/>
      <c r="R1047128" s="30"/>
      <c r="S1047128" s="30"/>
      <c r="T1047128" s="30"/>
      <c r="U1047128" s="30"/>
    </row>
    <row r="1047129" s="25" customFormat="1" spans="7:21">
      <c r="G1047129" s="30"/>
      <c r="H1047129" s="29"/>
      <c r="J1047129" s="29"/>
      <c r="L1047129" s="30"/>
      <c r="P1047129" s="30"/>
      <c r="Q1047129" s="30"/>
      <c r="R1047129" s="30"/>
      <c r="S1047129" s="30"/>
      <c r="T1047129" s="30"/>
      <c r="U1047129" s="30"/>
    </row>
    <row r="1047130" s="25" customFormat="1" spans="7:21">
      <c r="G1047130" s="30"/>
      <c r="H1047130" s="29"/>
      <c r="J1047130" s="29"/>
      <c r="L1047130" s="30"/>
      <c r="P1047130" s="30"/>
      <c r="Q1047130" s="30"/>
      <c r="R1047130" s="30"/>
      <c r="S1047130" s="30"/>
      <c r="T1047130" s="30"/>
      <c r="U1047130" s="30"/>
    </row>
    <row r="1047131" s="25" customFormat="1" spans="7:21">
      <c r="G1047131" s="30"/>
      <c r="H1047131" s="29"/>
      <c r="J1047131" s="29"/>
      <c r="L1047131" s="30"/>
      <c r="P1047131" s="30"/>
      <c r="Q1047131" s="30"/>
      <c r="R1047131" s="30"/>
      <c r="S1047131" s="30"/>
      <c r="T1047131" s="30"/>
      <c r="U1047131" s="30"/>
    </row>
    <row r="1047132" s="25" customFormat="1" spans="7:21">
      <c r="G1047132" s="30"/>
      <c r="H1047132" s="29"/>
      <c r="J1047132" s="29"/>
      <c r="L1047132" s="30"/>
      <c r="P1047132" s="30"/>
      <c r="Q1047132" s="30"/>
      <c r="R1047132" s="30"/>
      <c r="S1047132" s="30"/>
      <c r="T1047132" s="30"/>
      <c r="U1047132" s="30"/>
    </row>
    <row r="1047133" s="25" customFormat="1" spans="7:21">
      <c r="G1047133" s="30"/>
      <c r="H1047133" s="29"/>
      <c r="J1047133" s="29"/>
      <c r="L1047133" s="30"/>
      <c r="P1047133" s="30"/>
      <c r="Q1047133" s="30"/>
      <c r="R1047133" s="30"/>
      <c r="S1047133" s="30"/>
      <c r="T1047133" s="30"/>
      <c r="U1047133" s="30"/>
    </row>
    <row r="1047134" s="25" customFormat="1" spans="7:21">
      <c r="G1047134" s="30"/>
      <c r="H1047134" s="29"/>
      <c r="J1047134" s="29"/>
      <c r="L1047134" s="30"/>
      <c r="P1047134" s="30"/>
      <c r="Q1047134" s="30"/>
      <c r="R1047134" s="30"/>
      <c r="S1047134" s="30"/>
      <c r="T1047134" s="30"/>
      <c r="U1047134" s="30"/>
    </row>
    <row r="1047135" s="25" customFormat="1" spans="7:21">
      <c r="G1047135" s="30"/>
      <c r="H1047135" s="29"/>
      <c r="J1047135" s="29"/>
      <c r="L1047135" s="30"/>
      <c r="P1047135" s="30"/>
      <c r="Q1047135" s="30"/>
      <c r="R1047135" s="30"/>
      <c r="S1047135" s="30"/>
      <c r="T1047135" s="30"/>
      <c r="U1047135" s="30"/>
    </row>
    <row r="1047136" s="25" customFormat="1" spans="7:21">
      <c r="G1047136" s="30"/>
      <c r="H1047136" s="29"/>
      <c r="J1047136" s="29"/>
      <c r="L1047136" s="30"/>
      <c r="P1047136" s="30"/>
      <c r="Q1047136" s="30"/>
      <c r="R1047136" s="30"/>
      <c r="S1047136" s="30"/>
      <c r="T1047136" s="30"/>
      <c r="U1047136" s="30"/>
    </row>
    <row r="1047137" s="25" customFormat="1" spans="7:21">
      <c r="G1047137" s="30"/>
      <c r="H1047137" s="29"/>
      <c r="J1047137" s="29"/>
      <c r="L1047137" s="30"/>
      <c r="P1047137" s="30"/>
      <c r="Q1047137" s="30"/>
      <c r="R1047137" s="30"/>
      <c r="S1047137" s="30"/>
      <c r="T1047137" s="30"/>
      <c r="U1047137" s="30"/>
    </row>
    <row r="1047138" s="25" customFormat="1" spans="7:21">
      <c r="G1047138" s="30"/>
      <c r="H1047138" s="29"/>
      <c r="J1047138" s="29"/>
      <c r="L1047138" s="30"/>
      <c r="P1047138" s="30"/>
      <c r="Q1047138" s="30"/>
      <c r="R1047138" s="30"/>
      <c r="S1047138" s="30"/>
      <c r="T1047138" s="30"/>
      <c r="U1047138" s="30"/>
    </row>
    <row r="1047139" s="25" customFormat="1" spans="7:21">
      <c r="G1047139" s="30"/>
      <c r="H1047139" s="29"/>
      <c r="J1047139" s="29"/>
      <c r="L1047139" s="30"/>
      <c r="P1047139" s="30"/>
      <c r="Q1047139" s="30"/>
      <c r="R1047139" s="30"/>
      <c r="S1047139" s="30"/>
      <c r="T1047139" s="30"/>
      <c r="U1047139" s="30"/>
    </row>
    <row r="1047140" s="25" customFormat="1" spans="7:21">
      <c r="G1047140" s="30"/>
      <c r="H1047140" s="29"/>
      <c r="J1047140" s="29"/>
      <c r="L1047140" s="30"/>
      <c r="P1047140" s="30"/>
      <c r="Q1047140" s="30"/>
      <c r="R1047140" s="30"/>
      <c r="S1047140" s="30"/>
      <c r="T1047140" s="30"/>
      <c r="U1047140" s="30"/>
    </row>
    <row r="1047141" s="25" customFormat="1" spans="7:21">
      <c r="G1047141" s="30"/>
      <c r="H1047141" s="29"/>
      <c r="J1047141" s="29"/>
      <c r="L1047141" s="30"/>
      <c r="P1047141" s="30"/>
      <c r="Q1047141" s="30"/>
      <c r="R1047141" s="30"/>
      <c r="S1047141" s="30"/>
      <c r="T1047141" s="30"/>
      <c r="U1047141" s="30"/>
    </row>
    <row r="1047142" s="25" customFormat="1" spans="7:21">
      <c r="G1047142" s="30"/>
      <c r="H1047142" s="29"/>
      <c r="J1047142" s="29"/>
      <c r="L1047142" s="30"/>
      <c r="P1047142" s="30"/>
      <c r="Q1047142" s="30"/>
      <c r="R1047142" s="30"/>
      <c r="S1047142" s="30"/>
      <c r="T1047142" s="30"/>
      <c r="U1047142" s="30"/>
    </row>
    <row r="1047143" s="25" customFormat="1" spans="7:21">
      <c r="G1047143" s="30"/>
      <c r="H1047143" s="29"/>
      <c r="J1047143" s="29"/>
      <c r="L1047143" s="30"/>
      <c r="P1047143" s="30"/>
      <c r="Q1047143" s="30"/>
      <c r="R1047143" s="30"/>
      <c r="S1047143" s="30"/>
      <c r="T1047143" s="30"/>
      <c r="U1047143" s="30"/>
    </row>
    <row r="1047144" s="25" customFormat="1" spans="7:21">
      <c r="G1047144" s="30"/>
      <c r="H1047144" s="29"/>
      <c r="J1047144" s="29"/>
      <c r="L1047144" s="30"/>
      <c r="P1047144" s="30"/>
      <c r="Q1047144" s="30"/>
      <c r="R1047144" s="30"/>
      <c r="S1047144" s="30"/>
      <c r="T1047144" s="30"/>
      <c r="U1047144" s="30"/>
    </row>
    <row r="1047145" s="25" customFormat="1" spans="7:21">
      <c r="G1047145" s="30"/>
      <c r="H1047145" s="29"/>
      <c r="J1047145" s="29"/>
      <c r="L1047145" s="30"/>
      <c r="P1047145" s="30"/>
      <c r="Q1047145" s="30"/>
      <c r="R1047145" s="30"/>
      <c r="S1047145" s="30"/>
      <c r="T1047145" s="30"/>
      <c r="U1047145" s="30"/>
    </row>
    <row r="1047146" s="25" customFormat="1" spans="7:21">
      <c r="G1047146" s="30"/>
      <c r="H1047146" s="29"/>
      <c r="J1047146" s="29"/>
      <c r="L1047146" s="30"/>
      <c r="P1047146" s="30"/>
      <c r="Q1047146" s="30"/>
      <c r="R1047146" s="30"/>
      <c r="S1047146" s="30"/>
      <c r="T1047146" s="30"/>
      <c r="U1047146" s="30"/>
    </row>
    <row r="1047147" s="25" customFormat="1" spans="7:21">
      <c r="G1047147" s="30"/>
      <c r="H1047147" s="29"/>
      <c r="J1047147" s="29"/>
      <c r="L1047147" s="30"/>
      <c r="P1047147" s="30"/>
      <c r="Q1047147" s="30"/>
      <c r="R1047147" s="30"/>
      <c r="S1047147" s="30"/>
      <c r="T1047147" s="30"/>
      <c r="U1047147" s="30"/>
    </row>
    <row r="1047148" s="25" customFormat="1" spans="7:21">
      <c r="G1047148" s="30"/>
      <c r="H1047148" s="29"/>
      <c r="J1047148" s="29"/>
      <c r="L1047148" s="30"/>
      <c r="P1047148" s="30"/>
      <c r="Q1047148" s="30"/>
      <c r="R1047148" s="30"/>
      <c r="S1047148" s="30"/>
      <c r="T1047148" s="30"/>
      <c r="U1047148" s="30"/>
    </row>
    <row r="1047149" s="25" customFormat="1" spans="7:21">
      <c r="G1047149" s="30"/>
      <c r="H1047149" s="29"/>
      <c r="J1047149" s="29"/>
      <c r="L1047149" s="30"/>
      <c r="P1047149" s="30"/>
      <c r="Q1047149" s="30"/>
      <c r="R1047149" s="30"/>
      <c r="S1047149" s="30"/>
      <c r="T1047149" s="30"/>
      <c r="U1047149" s="30"/>
    </row>
    <row r="1047150" s="25" customFormat="1" spans="7:21">
      <c r="G1047150" s="30"/>
      <c r="H1047150" s="29"/>
      <c r="J1047150" s="29"/>
      <c r="L1047150" s="30"/>
      <c r="P1047150" s="30"/>
      <c r="Q1047150" s="30"/>
      <c r="R1047150" s="30"/>
      <c r="S1047150" s="30"/>
      <c r="T1047150" s="30"/>
      <c r="U1047150" s="30"/>
    </row>
    <row r="1047151" s="25" customFormat="1" spans="7:21">
      <c r="G1047151" s="30"/>
      <c r="H1047151" s="29"/>
      <c r="J1047151" s="29"/>
      <c r="L1047151" s="30"/>
      <c r="P1047151" s="30"/>
      <c r="Q1047151" s="30"/>
      <c r="R1047151" s="30"/>
      <c r="S1047151" s="30"/>
      <c r="T1047151" s="30"/>
      <c r="U1047151" s="30"/>
    </row>
    <row r="1047152" s="25" customFormat="1" spans="7:21">
      <c r="G1047152" s="30"/>
      <c r="H1047152" s="29"/>
      <c r="J1047152" s="29"/>
      <c r="L1047152" s="30"/>
      <c r="P1047152" s="30"/>
      <c r="Q1047152" s="30"/>
      <c r="R1047152" s="30"/>
      <c r="S1047152" s="30"/>
      <c r="T1047152" s="30"/>
      <c r="U1047152" s="30"/>
    </row>
    <row r="1047153" s="25" customFormat="1" spans="7:21">
      <c r="G1047153" s="30"/>
      <c r="H1047153" s="29"/>
      <c r="J1047153" s="29"/>
      <c r="L1047153" s="30"/>
      <c r="P1047153" s="30"/>
      <c r="Q1047153" s="30"/>
      <c r="R1047153" s="30"/>
      <c r="S1047153" s="30"/>
      <c r="T1047153" s="30"/>
      <c r="U1047153" s="30"/>
    </row>
    <row r="1047154" s="25" customFormat="1" spans="7:21">
      <c r="G1047154" s="30"/>
      <c r="H1047154" s="29"/>
      <c r="J1047154" s="29"/>
      <c r="L1047154" s="30"/>
      <c r="P1047154" s="30"/>
      <c r="Q1047154" s="30"/>
      <c r="R1047154" s="30"/>
      <c r="S1047154" s="30"/>
      <c r="T1047154" s="30"/>
      <c r="U1047154" s="30"/>
    </row>
    <row r="1047155" s="25" customFormat="1" spans="7:21">
      <c r="G1047155" s="30"/>
      <c r="H1047155" s="29"/>
      <c r="J1047155" s="29"/>
      <c r="L1047155" s="30"/>
      <c r="P1047155" s="30"/>
      <c r="Q1047155" s="30"/>
      <c r="R1047155" s="30"/>
      <c r="S1047155" s="30"/>
      <c r="T1047155" s="30"/>
      <c r="U1047155" s="30"/>
    </row>
    <row r="1047156" s="25" customFormat="1" spans="7:21">
      <c r="G1047156" s="30"/>
      <c r="H1047156" s="29"/>
      <c r="J1047156" s="29"/>
      <c r="L1047156" s="30"/>
      <c r="P1047156" s="30"/>
      <c r="Q1047156" s="30"/>
      <c r="R1047156" s="30"/>
      <c r="S1047156" s="30"/>
      <c r="T1047156" s="30"/>
      <c r="U1047156" s="30"/>
    </row>
    <row r="1047157" s="25" customFormat="1" spans="7:21">
      <c r="G1047157" s="30"/>
      <c r="H1047157" s="29"/>
      <c r="J1047157" s="29"/>
      <c r="L1047157" s="30"/>
      <c r="P1047157" s="30"/>
      <c r="Q1047157" s="30"/>
      <c r="R1047157" s="30"/>
      <c r="S1047157" s="30"/>
      <c r="T1047157" s="30"/>
      <c r="U1047157" s="30"/>
    </row>
    <row r="1047158" s="25" customFormat="1" spans="7:21">
      <c r="G1047158" s="30"/>
      <c r="H1047158" s="29"/>
      <c r="J1047158" s="29"/>
      <c r="L1047158" s="30"/>
      <c r="P1047158" s="30"/>
      <c r="Q1047158" s="30"/>
      <c r="R1047158" s="30"/>
      <c r="S1047158" s="30"/>
      <c r="T1047158" s="30"/>
      <c r="U1047158" s="30"/>
    </row>
    <row r="1047159" s="25" customFormat="1" spans="7:21">
      <c r="G1047159" s="30"/>
      <c r="H1047159" s="29"/>
      <c r="J1047159" s="29"/>
      <c r="L1047159" s="30"/>
      <c r="P1047159" s="30"/>
      <c r="Q1047159" s="30"/>
      <c r="R1047159" s="30"/>
      <c r="S1047159" s="30"/>
      <c r="T1047159" s="30"/>
      <c r="U1047159" s="30"/>
    </row>
    <row r="1047160" s="25" customFormat="1" spans="7:21">
      <c r="G1047160" s="30"/>
      <c r="H1047160" s="29"/>
      <c r="J1047160" s="29"/>
      <c r="L1047160" s="30"/>
      <c r="P1047160" s="30"/>
      <c r="Q1047160" s="30"/>
      <c r="R1047160" s="30"/>
      <c r="S1047160" s="30"/>
      <c r="T1047160" s="30"/>
      <c r="U1047160" s="30"/>
    </row>
    <row r="1047161" s="25" customFormat="1" spans="7:21">
      <c r="G1047161" s="30"/>
      <c r="H1047161" s="29"/>
      <c r="J1047161" s="29"/>
      <c r="L1047161" s="30"/>
      <c r="P1047161" s="30"/>
      <c r="Q1047161" s="30"/>
      <c r="R1047161" s="30"/>
      <c r="S1047161" s="30"/>
      <c r="T1047161" s="30"/>
      <c r="U1047161" s="30"/>
    </row>
    <row r="1047162" s="25" customFormat="1" spans="7:21">
      <c r="G1047162" s="30"/>
      <c r="H1047162" s="29"/>
      <c r="J1047162" s="29"/>
      <c r="L1047162" s="30"/>
      <c r="P1047162" s="30"/>
      <c r="Q1047162" s="30"/>
      <c r="R1047162" s="30"/>
      <c r="S1047162" s="30"/>
      <c r="T1047162" s="30"/>
      <c r="U1047162" s="30"/>
    </row>
    <row r="1047163" s="25" customFormat="1" spans="7:21">
      <c r="G1047163" s="30"/>
      <c r="H1047163" s="29"/>
      <c r="J1047163" s="29"/>
      <c r="L1047163" s="30"/>
      <c r="P1047163" s="30"/>
      <c r="Q1047163" s="30"/>
      <c r="R1047163" s="30"/>
      <c r="S1047163" s="30"/>
      <c r="T1047163" s="30"/>
      <c r="U1047163" s="30"/>
    </row>
    <row r="1047164" s="25" customFormat="1" spans="7:21">
      <c r="G1047164" s="30"/>
      <c r="H1047164" s="29"/>
      <c r="J1047164" s="29"/>
      <c r="L1047164" s="30"/>
      <c r="P1047164" s="30"/>
      <c r="Q1047164" s="30"/>
      <c r="R1047164" s="30"/>
      <c r="S1047164" s="30"/>
      <c r="T1047164" s="30"/>
      <c r="U1047164" s="30"/>
    </row>
    <row r="1047165" s="25" customFormat="1" spans="7:21">
      <c r="G1047165" s="30"/>
      <c r="H1047165" s="29"/>
      <c r="J1047165" s="29"/>
      <c r="L1047165" s="30"/>
      <c r="P1047165" s="30"/>
      <c r="Q1047165" s="30"/>
      <c r="R1047165" s="30"/>
      <c r="S1047165" s="30"/>
      <c r="T1047165" s="30"/>
      <c r="U1047165" s="30"/>
    </row>
    <row r="1047166" s="25" customFormat="1" spans="7:21">
      <c r="G1047166" s="30"/>
      <c r="H1047166" s="29"/>
      <c r="J1047166" s="29"/>
      <c r="L1047166" s="30"/>
      <c r="P1047166" s="30"/>
      <c r="Q1047166" s="30"/>
      <c r="R1047166" s="30"/>
      <c r="S1047166" s="30"/>
      <c r="T1047166" s="30"/>
      <c r="U1047166" s="30"/>
    </row>
    <row r="1047167" s="25" customFormat="1" spans="7:21">
      <c r="G1047167" s="30"/>
      <c r="H1047167" s="29"/>
      <c r="J1047167" s="29"/>
      <c r="L1047167" s="30"/>
      <c r="P1047167" s="30"/>
      <c r="Q1047167" s="30"/>
      <c r="R1047167" s="30"/>
      <c r="S1047167" s="30"/>
      <c r="T1047167" s="30"/>
      <c r="U1047167" s="30"/>
    </row>
    <row r="1047168" s="25" customFormat="1" spans="7:21">
      <c r="G1047168" s="30"/>
      <c r="H1047168" s="29"/>
      <c r="J1047168" s="29"/>
      <c r="L1047168" s="30"/>
      <c r="P1047168" s="30"/>
      <c r="Q1047168" s="30"/>
      <c r="R1047168" s="30"/>
      <c r="S1047168" s="30"/>
      <c r="T1047168" s="30"/>
      <c r="U1047168" s="30"/>
    </row>
    <row r="1047169" s="25" customFormat="1" spans="7:21">
      <c r="G1047169" s="30"/>
      <c r="H1047169" s="29"/>
      <c r="J1047169" s="29"/>
      <c r="L1047169" s="30"/>
      <c r="P1047169" s="30"/>
      <c r="Q1047169" s="30"/>
      <c r="R1047169" s="30"/>
      <c r="S1047169" s="30"/>
      <c r="T1047169" s="30"/>
      <c r="U1047169" s="30"/>
    </row>
    <row r="1047170" s="25" customFormat="1" spans="7:21">
      <c r="G1047170" s="30"/>
      <c r="H1047170" s="29"/>
      <c r="J1047170" s="29"/>
      <c r="L1047170" s="30"/>
      <c r="P1047170" s="30"/>
      <c r="Q1047170" s="30"/>
      <c r="R1047170" s="30"/>
      <c r="S1047170" s="30"/>
      <c r="T1047170" s="30"/>
      <c r="U1047170" s="30"/>
    </row>
    <row r="1047171" s="25" customFormat="1" spans="7:21">
      <c r="G1047171" s="30"/>
      <c r="H1047171" s="29"/>
      <c r="J1047171" s="29"/>
      <c r="L1047171" s="30"/>
      <c r="P1047171" s="30"/>
      <c r="Q1047171" s="30"/>
      <c r="R1047171" s="30"/>
      <c r="S1047171" s="30"/>
      <c r="T1047171" s="30"/>
      <c r="U1047171" s="30"/>
    </row>
    <row r="1047172" s="25" customFormat="1" spans="7:21">
      <c r="G1047172" s="30"/>
      <c r="H1047172" s="29"/>
      <c r="J1047172" s="29"/>
      <c r="L1047172" s="30"/>
      <c r="P1047172" s="30"/>
      <c r="Q1047172" s="30"/>
      <c r="R1047172" s="30"/>
      <c r="S1047172" s="30"/>
      <c r="T1047172" s="30"/>
      <c r="U1047172" s="30"/>
    </row>
    <row r="1047173" s="25" customFormat="1" spans="7:21">
      <c r="G1047173" s="30"/>
      <c r="H1047173" s="29"/>
      <c r="J1047173" s="29"/>
      <c r="L1047173" s="30"/>
      <c r="P1047173" s="30"/>
      <c r="Q1047173" s="30"/>
      <c r="R1047173" s="30"/>
      <c r="S1047173" s="30"/>
      <c r="T1047173" s="30"/>
      <c r="U1047173" s="30"/>
    </row>
    <row r="1047174" s="25" customFormat="1" spans="7:21">
      <c r="G1047174" s="30"/>
      <c r="H1047174" s="29"/>
      <c r="J1047174" s="29"/>
      <c r="L1047174" s="30"/>
      <c r="P1047174" s="30"/>
      <c r="Q1047174" s="30"/>
      <c r="R1047174" s="30"/>
      <c r="S1047174" s="30"/>
      <c r="T1047174" s="30"/>
      <c r="U1047174" s="30"/>
    </row>
    <row r="1047175" s="25" customFormat="1" spans="7:21">
      <c r="G1047175" s="30"/>
      <c r="H1047175" s="29"/>
      <c r="J1047175" s="29"/>
      <c r="L1047175" s="30"/>
      <c r="P1047175" s="30"/>
      <c r="Q1047175" s="30"/>
      <c r="R1047175" s="30"/>
      <c r="S1047175" s="30"/>
      <c r="T1047175" s="30"/>
      <c r="U1047175" s="30"/>
    </row>
    <row r="1047176" s="25" customFormat="1" spans="7:21">
      <c r="G1047176" s="30"/>
      <c r="H1047176" s="29"/>
      <c r="J1047176" s="29"/>
      <c r="L1047176" s="30"/>
      <c r="P1047176" s="30"/>
      <c r="Q1047176" s="30"/>
      <c r="R1047176" s="30"/>
      <c r="S1047176" s="30"/>
      <c r="T1047176" s="30"/>
      <c r="U1047176" s="30"/>
    </row>
    <row r="1047177" s="25" customFormat="1" spans="7:21">
      <c r="G1047177" s="30"/>
      <c r="H1047177" s="29"/>
      <c r="J1047177" s="29"/>
      <c r="L1047177" s="30"/>
      <c r="P1047177" s="30"/>
      <c r="Q1047177" s="30"/>
      <c r="R1047177" s="30"/>
      <c r="S1047177" s="30"/>
      <c r="T1047177" s="30"/>
      <c r="U1047177" s="30"/>
    </row>
    <row r="1047178" s="25" customFormat="1" spans="7:21">
      <c r="G1047178" s="30"/>
      <c r="H1047178" s="29"/>
      <c r="J1047178" s="29"/>
      <c r="L1047178" s="30"/>
      <c r="P1047178" s="30"/>
      <c r="Q1047178" s="30"/>
      <c r="R1047178" s="30"/>
      <c r="S1047178" s="30"/>
      <c r="T1047178" s="30"/>
      <c r="U1047178" s="30"/>
    </row>
    <row r="1047179" s="25" customFormat="1" spans="7:21">
      <c r="G1047179" s="30"/>
      <c r="H1047179" s="29"/>
      <c r="J1047179" s="29"/>
      <c r="L1047179" s="30"/>
      <c r="P1047179" s="30"/>
      <c r="Q1047179" s="30"/>
      <c r="R1047179" s="30"/>
      <c r="S1047179" s="30"/>
      <c r="T1047179" s="30"/>
      <c r="U1047179" s="30"/>
    </row>
    <row r="1047180" s="25" customFormat="1" spans="7:21">
      <c r="G1047180" s="30"/>
      <c r="H1047180" s="29"/>
      <c r="J1047180" s="29"/>
      <c r="L1047180" s="30"/>
      <c r="P1047180" s="30"/>
      <c r="Q1047180" s="30"/>
      <c r="R1047180" s="30"/>
      <c r="S1047180" s="30"/>
      <c r="T1047180" s="30"/>
      <c r="U1047180" s="30"/>
    </row>
    <row r="1047181" s="25" customFormat="1" spans="7:21">
      <c r="G1047181" s="30"/>
      <c r="H1047181" s="29"/>
      <c r="J1047181" s="29"/>
      <c r="L1047181" s="30"/>
      <c r="P1047181" s="30"/>
      <c r="Q1047181" s="30"/>
      <c r="R1047181" s="30"/>
      <c r="S1047181" s="30"/>
      <c r="T1047181" s="30"/>
      <c r="U1047181" s="30"/>
    </row>
    <row r="1047182" s="25" customFormat="1" spans="7:21">
      <c r="G1047182" s="30"/>
      <c r="H1047182" s="29"/>
      <c r="J1047182" s="29"/>
      <c r="L1047182" s="30"/>
      <c r="P1047182" s="30"/>
      <c r="Q1047182" s="30"/>
      <c r="R1047182" s="30"/>
      <c r="S1047182" s="30"/>
      <c r="T1047182" s="30"/>
      <c r="U1047182" s="30"/>
    </row>
    <row r="1047183" s="25" customFormat="1" spans="7:21">
      <c r="G1047183" s="30"/>
      <c r="H1047183" s="29"/>
      <c r="J1047183" s="29"/>
      <c r="L1047183" s="30"/>
      <c r="P1047183" s="30"/>
      <c r="Q1047183" s="30"/>
      <c r="R1047183" s="30"/>
      <c r="S1047183" s="30"/>
      <c r="T1047183" s="30"/>
      <c r="U1047183" s="30"/>
    </row>
    <row r="1047184" s="25" customFormat="1" spans="7:21">
      <c r="G1047184" s="30"/>
      <c r="H1047184" s="29"/>
      <c r="J1047184" s="29"/>
      <c r="L1047184" s="30"/>
      <c r="P1047184" s="30"/>
      <c r="Q1047184" s="30"/>
      <c r="R1047184" s="30"/>
      <c r="S1047184" s="30"/>
      <c r="T1047184" s="30"/>
      <c r="U1047184" s="30"/>
    </row>
    <row r="1047185" s="25" customFormat="1" spans="7:21">
      <c r="G1047185" s="30"/>
      <c r="H1047185" s="29"/>
      <c r="J1047185" s="29"/>
      <c r="L1047185" s="30"/>
      <c r="P1047185" s="30"/>
      <c r="Q1047185" s="30"/>
      <c r="R1047185" s="30"/>
      <c r="S1047185" s="30"/>
      <c r="T1047185" s="30"/>
      <c r="U1047185" s="30"/>
    </row>
    <row r="1047186" s="25" customFormat="1" spans="7:21">
      <c r="G1047186" s="30"/>
      <c r="H1047186" s="29"/>
      <c r="J1047186" s="29"/>
      <c r="L1047186" s="30"/>
      <c r="P1047186" s="30"/>
      <c r="Q1047186" s="30"/>
      <c r="R1047186" s="30"/>
      <c r="S1047186" s="30"/>
      <c r="T1047186" s="30"/>
      <c r="U1047186" s="30"/>
    </row>
    <row r="1047187" s="25" customFormat="1" spans="7:21">
      <c r="G1047187" s="30"/>
      <c r="H1047187" s="29"/>
      <c r="J1047187" s="29"/>
      <c r="L1047187" s="30"/>
      <c r="P1047187" s="30"/>
      <c r="Q1047187" s="30"/>
      <c r="R1047187" s="30"/>
      <c r="S1047187" s="30"/>
      <c r="T1047187" s="30"/>
      <c r="U1047187" s="30"/>
    </row>
    <row r="1047188" s="25" customFormat="1" spans="7:21">
      <c r="G1047188" s="30"/>
      <c r="H1047188" s="29"/>
      <c r="J1047188" s="29"/>
      <c r="L1047188" s="30"/>
      <c r="P1047188" s="30"/>
      <c r="Q1047188" s="30"/>
      <c r="R1047188" s="30"/>
      <c r="S1047188" s="30"/>
      <c r="T1047188" s="30"/>
      <c r="U1047188" s="30"/>
    </row>
    <row r="1047189" s="25" customFormat="1" spans="7:21">
      <c r="G1047189" s="30"/>
      <c r="H1047189" s="29"/>
      <c r="J1047189" s="29"/>
      <c r="L1047189" s="30"/>
      <c r="P1047189" s="30"/>
      <c r="Q1047189" s="30"/>
      <c r="R1047189" s="30"/>
      <c r="S1047189" s="30"/>
      <c r="T1047189" s="30"/>
      <c r="U1047189" s="30"/>
    </row>
    <row r="1047190" s="25" customFormat="1" spans="7:21">
      <c r="G1047190" s="30"/>
      <c r="H1047190" s="29"/>
      <c r="J1047190" s="29"/>
      <c r="L1047190" s="30"/>
      <c r="P1047190" s="30"/>
      <c r="Q1047190" s="30"/>
      <c r="R1047190" s="30"/>
      <c r="S1047190" s="30"/>
      <c r="T1047190" s="30"/>
      <c r="U1047190" s="30"/>
    </row>
    <row r="1047191" s="25" customFormat="1" spans="7:21">
      <c r="G1047191" s="30"/>
      <c r="H1047191" s="29"/>
      <c r="J1047191" s="29"/>
      <c r="L1047191" s="30"/>
      <c r="P1047191" s="30"/>
      <c r="Q1047191" s="30"/>
      <c r="R1047191" s="30"/>
      <c r="S1047191" s="30"/>
      <c r="T1047191" s="30"/>
      <c r="U1047191" s="30"/>
    </row>
    <row r="1047192" s="25" customFormat="1" spans="7:21">
      <c r="G1047192" s="30"/>
      <c r="H1047192" s="29"/>
      <c r="J1047192" s="29"/>
      <c r="L1047192" s="30"/>
      <c r="P1047192" s="30"/>
      <c r="Q1047192" s="30"/>
      <c r="R1047192" s="30"/>
      <c r="S1047192" s="30"/>
      <c r="T1047192" s="30"/>
      <c r="U1047192" s="30"/>
    </row>
    <row r="1047193" s="25" customFormat="1" spans="7:21">
      <c r="G1047193" s="30"/>
      <c r="H1047193" s="29"/>
      <c r="J1047193" s="29"/>
      <c r="L1047193" s="30"/>
      <c r="P1047193" s="30"/>
      <c r="Q1047193" s="30"/>
      <c r="R1047193" s="30"/>
      <c r="S1047193" s="30"/>
      <c r="T1047193" s="30"/>
      <c r="U1047193" s="30"/>
    </row>
    <row r="1047194" s="25" customFormat="1" spans="7:21">
      <c r="G1047194" s="30"/>
      <c r="H1047194" s="29"/>
      <c r="J1047194" s="29"/>
      <c r="L1047194" s="30"/>
      <c r="P1047194" s="30"/>
      <c r="Q1047194" s="30"/>
      <c r="R1047194" s="30"/>
      <c r="S1047194" s="30"/>
      <c r="T1047194" s="30"/>
      <c r="U1047194" s="30"/>
    </row>
    <row r="1047195" s="25" customFormat="1" spans="7:21">
      <c r="G1047195" s="30"/>
      <c r="H1047195" s="29"/>
      <c r="J1047195" s="29"/>
      <c r="L1047195" s="30"/>
      <c r="P1047195" s="30"/>
      <c r="Q1047195" s="30"/>
      <c r="R1047195" s="30"/>
      <c r="S1047195" s="30"/>
      <c r="T1047195" s="30"/>
      <c r="U1047195" s="30"/>
    </row>
    <row r="1047196" s="25" customFormat="1" spans="7:21">
      <c r="G1047196" s="30"/>
      <c r="H1047196" s="29"/>
      <c r="J1047196" s="29"/>
      <c r="L1047196" s="30"/>
      <c r="P1047196" s="30"/>
      <c r="Q1047196" s="30"/>
      <c r="R1047196" s="30"/>
      <c r="S1047196" s="30"/>
      <c r="T1047196" s="30"/>
      <c r="U1047196" s="30"/>
    </row>
    <row r="1047197" s="25" customFormat="1" spans="7:21">
      <c r="G1047197" s="30"/>
      <c r="H1047197" s="29"/>
      <c r="J1047197" s="29"/>
      <c r="L1047197" s="30"/>
      <c r="P1047197" s="30"/>
      <c r="Q1047197" s="30"/>
      <c r="R1047197" s="30"/>
      <c r="S1047197" s="30"/>
      <c r="T1047197" s="30"/>
      <c r="U1047197" s="30"/>
    </row>
    <row r="1047198" s="25" customFormat="1" spans="7:21">
      <c r="G1047198" s="30"/>
      <c r="H1047198" s="29"/>
      <c r="J1047198" s="29"/>
      <c r="L1047198" s="30"/>
      <c r="P1047198" s="30"/>
      <c r="Q1047198" s="30"/>
      <c r="R1047198" s="30"/>
      <c r="S1047198" s="30"/>
      <c r="T1047198" s="30"/>
      <c r="U1047198" s="30"/>
    </row>
    <row r="1047199" s="25" customFormat="1" spans="7:21">
      <c r="G1047199" s="30"/>
      <c r="H1047199" s="29"/>
      <c r="J1047199" s="29"/>
      <c r="L1047199" s="30"/>
      <c r="P1047199" s="30"/>
      <c r="Q1047199" s="30"/>
      <c r="R1047199" s="30"/>
      <c r="S1047199" s="30"/>
      <c r="T1047199" s="30"/>
      <c r="U1047199" s="30"/>
    </row>
    <row r="1047200" s="25" customFormat="1" spans="7:21">
      <c r="G1047200" s="30"/>
      <c r="H1047200" s="29"/>
      <c r="J1047200" s="29"/>
      <c r="L1047200" s="30"/>
      <c r="P1047200" s="30"/>
      <c r="Q1047200" s="30"/>
      <c r="R1047200" s="30"/>
      <c r="S1047200" s="30"/>
      <c r="T1047200" s="30"/>
      <c r="U1047200" s="30"/>
    </row>
    <row r="1047201" s="25" customFormat="1" spans="7:21">
      <c r="G1047201" s="30"/>
      <c r="H1047201" s="29"/>
      <c r="J1047201" s="29"/>
      <c r="L1047201" s="30"/>
      <c r="P1047201" s="30"/>
      <c r="Q1047201" s="30"/>
      <c r="R1047201" s="30"/>
      <c r="S1047201" s="30"/>
      <c r="T1047201" s="30"/>
      <c r="U1047201" s="30"/>
    </row>
    <row r="1047202" s="25" customFormat="1" spans="7:21">
      <c r="G1047202" s="30"/>
      <c r="H1047202" s="29"/>
      <c r="J1047202" s="29"/>
      <c r="L1047202" s="30"/>
      <c r="P1047202" s="30"/>
      <c r="Q1047202" s="30"/>
      <c r="R1047202" s="30"/>
      <c r="S1047202" s="30"/>
      <c r="T1047202" s="30"/>
      <c r="U1047202" s="30"/>
    </row>
    <row r="1047203" s="25" customFormat="1" spans="7:21">
      <c r="G1047203" s="30"/>
      <c r="H1047203" s="29"/>
      <c r="J1047203" s="29"/>
      <c r="L1047203" s="30"/>
      <c r="P1047203" s="30"/>
      <c r="Q1047203" s="30"/>
      <c r="R1047203" s="30"/>
      <c r="S1047203" s="30"/>
      <c r="T1047203" s="30"/>
      <c r="U1047203" s="30"/>
    </row>
    <row r="1047204" s="25" customFormat="1" spans="7:21">
      <c r="G1047204" s="30"/>
      <c r="H1047204" s="29"/>
      <c r="J1047204" s="29"/>
      <c r="L1047204" s="30"/>
      <c r="P1047204" s="30"/>
      <c r="Q1047204" s="30"/>
      <c r="R1047204" s="30"/>
      <c r="S1047204" s="30"/>
      <c r="T1047204" s="30"/>
      <c r="U1047204" s="30"/>
    </row>
    <row r="1047205" s="25" customFormat="1" spans="7:21">
      <c r="G1047205" s="30"/>
      <c r="H1047205" s="29"/>
      <c r="J1047205" s="29"/>
      <c r="L1047205" s="30"/>
      <c r="P1047205" s="30"/>
      <c r="Q1047205" s="30"/>
      <c r="R1047205" s="30"/>
      <c r="S1047205" s="30"/>
      <c r="T1047205" s="30"/>
      <c r="U1047205" s="30"/>
    </row>
    <row r="1047206" s="25" customFormat="1" spans="7:21">
      <c r="G1047206" s="30"/>
      <c r="H1047206" s="29"/>
      <c r="J1047206" s="29"/>
      <c r="L1047206" s="30"/>
      <c r="P1047206" s="30"/>
      <c r="Q1047206" s="30"/>
      <c r="R1047206" s="30"/>
      <c r="S1047206" s="30"/>
      <c r="T1047206" s="30"/>
      <c r="U1047206" s="30"/>
    </row>
    <row r="1047207" s="25" customFormat="1" spans="7:21">
      <c r="G1047207" s="30"/>
      <c r="H1047207" s="29"/>
      <c r="J1047207" s="29"/>
      <c r="L1047207" s="30"/>
      <c r="P1047207" s="30"/>
      <c r="Q1047207" s="30"/>
      <c r="R1047207" s="30"/>
      <c r="S1047207" s="30"/>
      <c r="T1047207" s="30"/>
      <c r="U1047207" s="30"/>
    </row>
    <row r="1047208" s="25" customFormat="1" spans="7:21">
      <c r="G1047208" s="30"/>
      <c r="H1047208" s="29"/>
      <c r="J1047208" s="29"/>
      <c r="L1047208" s="30"/>
      <c r="P1047208" s="30"/>
      <c r="Q1047208" s="30"/>
      <c r="R1047208" s="30"/>
      <c r="S1047208" s="30"/>
      <c r="T1047208" s="30"/>
      <c r="U1047208" s="30"/>
    </row>
    <row r="1047209" s="25" customFormat="1" spans="7:21">
      <c r="G1047209" s="30"/>
      <c r="H1047209" s="29"/>
      <c r="J1047209" s="29"/>
      <c r="L1047209" s="30"/>
      <c r="P1047209" s="30"/>
      <c r="Q1047209" s="30"/>
      <c r="R1047209" s="30"/>
      <c r="S1047209" s="30"/>
      <c r="T1047209" s="30"/>
      <c r="U1047209" s="30"/>
    </row>
    <row r="1047210" s="25" customFormat="1" spans="7:21">
      <c r="G1047210" s="30"/>
      <c r="H1047210" s="29"/>
      <c r="J1047210" s="29"/>
      <c r="L1047210" s="30"/>
      <c r="P1047210" s="30"/>
      <c r="Q1047210" s="30"/>
      <c r="R1047210" s="30"/>
      <c r="S1047210" s="30"/>
      <c r="T1047210" s="30"/>
      <c r="U1047210" s="30"/>
    </row>
    <row r="1047211" s="25" customFormat="1" spans="7:21">
      <c r="G1047211" s="30"/>
      <c r="H1047211" s="29"/>
      <c r="J1047211" s="29"/>
      <c r="L1047211" s="30"/>
      <c r="P1047211" s="30"/>
      <c r="Q1047211" s="30"/>
      <c r="R1047211" s="30"/>
      <c r="S1047211" s="30"/>
      <c r="T1047211" s="30"/>
      <c r="U1047211" s="30"/>
    </row>
    <row r="1047212" s="25" customFormat="1" spans="7:21">
      <c r="G1047212" s="30"/>
      <c r="H1047212" s="29"/>
      <c r="J1047212" s="29"/>
      <c r="L1047212" s="30"/>
      <c r="P1047212" s="30"/>
      <c r="Q1047212" s="30"/>
      <c r="R1047212" s="30"/>
      <c r="S1047212" s="30"/>
      <c r="T1047212" s="30"/>
      <c r="U1047212" s="30"/>
    </row>
    <row r="1047213" s="25" customFormat="1" spans="7:21">
      <c r="G1047213" s="30"/>
      <c r="H1047213" s="29"/>
      <c r="J1047213" s="29"/>
      <c r="L1047213" s="30"/>
      <c r="P1047213" s="30"/>
      <c r="Q1047213" s="30"/>
      <c r="R1047213" s="30"/>
      <c r="S1047213" s="30"/>
      <c r="T1047213" s="30"/>
      <c r="U1047213" s="30"/>
    </row>
    <row r="1047214" s="25" customFormat="1" spans="7:21">
      <c r="G1047214" s="30"/>
      <c r="H1047214" s="29"/>
      <c r="J1047214" s="29"/>
      <c r="L1047214" s="30"/>
      <c r="P1047214" s="30"/>
      <c r="Q1047214" s="30"/>
      <c r="R1047214" s="30"/>
      <c r="S1047214" s="30"/>
      <c r="T1047214" s="30"/>
      <c r="U1047214" s="30"/>
    </row>
    <row r="1047215" s="25" customFormat="1" spans="7:21">
      <c r="G1047215" s="30"/>
      <c r="H1047215" s="29"/>
      <c r="J1047215" s="29"/>
      <c r="L1047215" s="30"/>
      <c r="P1047215" s="30"/>
      <c r="Q1047215" s="30"/>
      <c r="R1047215" s="30"/>
      <c r="S1047215" s="30"/>
      <c r="T1047215" s="30"/>
      <c r="U1047215" s="30"/>
    </row>
    <row r="1047216" s="25" customFormat="1" spans="7:21">
      <c r="G1047216" s="30"/>
      <c r="H1047216" s="29"/>
      <c r="J1047216" s="29"/>
      <c r="L1047216" s="30"/>
      <c r="P1047216" s="30"/>
      <c r="Q1047216" s="30"/>
      <c r="R1047216" s="30"/>
      <c r="S1047216" s="30"/>
      <c r="T1047216" s="30"/>
      <c r="U1047216" s="30"/>
    </row>
    <row r="1047217" s="25" customFormat="1" spans="7:21">
      <c r="G1047217" s="30"/>
      <c r="H1047217" s="29"/>
      <c r="J1047217" s="29"/>
      <c r="L1047217" s="30"/>
      <c r="P1047217" s="30"/>
      <c r="Q1047217" s="30"/>
      <c r="R1047217" s="30"/>
      <c r="S1047217" s="30"/>
      <c r="T1047217" s="30"/>
      <c r="U1047217" s="30"/>
    </row>
    <row r="1047218" s="25" customFormat="1" spans="7:21">
      <c r="G1047218" s="30"/>
      <c r="H1047218" s="29"/>
      <c r="J1047218" s="29"/>
      <c r="L1047218" s="30"/>
      <c r="P1047218" s="30"/>
      <c r="Q1047218" s="30"/>
      <c r="R1047218" s="30"/>
      <c r="S1047218" s="30"/>
      <c r="T1047218" s="30"/>
      <c r="U1047218" s="30"/>
    </row>
    <row r="1047219" s="25" customFormat="1" spans="7:21">
      <c r="G1047219" s="30"/>
      <c r="H1047219" s="29"/>
      <c r="J1047219" s="29"/>
      <c r="L1047219" s="30"/>
      <c r="P1047219" s="30"/>
      <c r="Q1047219" s="30"/>
      <c r="R1047219" s="30"/>
      <c r="S1047219" s="30"/>
      <c r="T1047219" s="30"/>
      <c r="U1047219" s="30"/>
    </row>
    <row r="1047220" s="25" customFormat="1" spans="7:21">
      <c r="G1047220" s="30"/>
      <c r="H1047220" s="29"/>
      <c r="J1047220" s="29"/>
      <c r="L1047220" s="30"/>
      <c r="P1047220" s="30"/>
      <c r="Q1047220" s="30"/>
      <c r="R1047220" s="30"/>
      <c r="S1047220" s="30"/>
      <c r="T1047220" s="30"/>
      <c r="U1047220" s="30"/>
    </row>
    <row r="1047221" s="25" customFormat="1" spans="7:21">
      <c r="G1047221" s="30"/>
      <c r="H1047221" s="29"/>
      <c r="J1047221" s="29"/>
      <c r="L1047221" s="30"/>
      <c r="P1047221" s="30"/>
      <c r="Q1047221" s="30"/>
      <c r="R1047221" s="30"/>
      <c r="S1047221" s="30"/>
      <c r="T1047221" s="30"/>
      <c r="U1047221" s="30"/>
    </row>
    <row r="1047222" s="25" customFormat="1" spans="7:21">
      <c r="G1047222" s="30"/>
      <c r="H1047222" s="29"/>
      <c r="J1047222" s="29"/>
      <c r="L1047222" s="30"/>
      <c r="P1047222" s="30"/>
      <c r="Q1047222" s="30"/>
      <c r="R1047222" s="30"/>
      <c r="S1047222" s="30"/>
      <c r="T1047222" s="30"/>
      <c r="U1047222" s="30"/>
    </row>
    <row r="1047223" s="25" customFormat="1" spans="7:21">
      <c r="G1047223" s="30"/>
      <c r="H1047223" s="29"/>
      <c r="J1047223" s="29"/>
      <c r="L1047223" s="30"/>
      <c r="P1047223" s="30"/>
      <c r="Q1047223" s="30"/>
      <c r="R1047223" s="30"/>
      <c r="S1047223" s="30"/>
      <c r="T1047223" s="30"/>
      <c r="U1047223" s="30"/>
    </row>
    <row r="1047224" s="25" customFormat="1" spans="7:21">
      <c r="G1047224" s="30"/>
      <c r="H1047224" s="29"/>
      <c r="J1047224" s="29"/>
      <c r="L1047224" s="30"/>
      <c r="P1047224" s="30"/>
      <c r="Q1047224" s="30"/>
      <c r="R1047224" s="30"/>
      <c r="S1047224" s="30"/>
      <c r="T1047224" s="30"/>
      <c r="U1047224" s="30"/>
    </row>
    <row r="1047225" s="25" customFormat="1" spans="7:21">
      <c r="G1047225" s="30"/>
      <c r="H1047225" s="29"/>
      <c r="J1047225" s="29"/>
      <c r="L1047225" s="30"/>
      <c r="P1047225" s="30"/>
      <c r="Q1047225" s="30"/>
      <c r="R1047225" s="30"/>
      <c r="S1047225" s="30"/>
      <c r="T1047225" s="30"/>
      <c r="U1047225" s="30"/>
    </row>
    <row r="1047226" s="25" customFormat="1" spans="7:21">
      <c r="G1047226" s="30"/>
      <c r="H1047226" s="29"/>
      <c r="J1047226" s="29"/>
      <c r="L1047226" s="30"/>
      <c r="P1047226" s="30"/>
      <c r="Q1047226" s="30"/>
      <c r="R1047226" s="30"/>
      <c r="S1047226" s="30"/>
      <c r="T1047226" s="30"/>
      <c r="U1047226" s="30"/>
    </row>
    <row r="1047227" s="25" customFormat="1" spans="7:21">
      <c r="G1047227" s="30"/>
      <c r="H1047227" s="29"/>
      <c r="J1047227" s="29"/>
      <c r="L1047227" s="30"/>
      <c r="P1047227" s="30"/>
      <c r="Q1047227" s="30"/>
      <c r="R1047227" s="30"/>
      <c r="S1047227" s="30"/>
      <c r="T1047227" s="30"/>
      <c r="U1047227" s="30"/>
    </row>
    <row r="1047228" s="25" customFormat="1" spans="7:21">
      <c r="G1047228" s="30"/>
      <c r="H1047228" s="29"/>
      <c r="J1047228" s="29"/>
      <c r="L1047228" s="30"/>
      <c r="P1047228" s="30"/>
      <c r="Q1047228" s="30"/>
      <c r="R1047228" s="30"/>
      <c r="S1047228" s="30"/>
      <c r="T1047228" s="30"/>
      <c r="U1047228" s="30"/>
    </row>
    <row r="1047229" s="25" customFormat="1" spans="7:21">
      <c r="G1047229" s="30"/>
      <c r="H1047229" s="29"/>
      <c r="J1047229" s="29"/>
      <c r="L1047229" s="30"/>
      <c r="P1047229" s="30"/>
      <c r="Q1047229" s="30"/>
      <c r="R1047229" s="30"/>
      <c r="S1047229" s="30"/>
      <c r="T1047229" s="30"/>
      <c r="U1047229" s="30"/>
    </row>
    <row r="1047230" s="25" customFormat="1" spans="7:21">
      <c r="G1047230" s="30"/>
      <c r="H1047230" s="29"/>
      <c r="J1047230" s="29"/>
      <c r="L1047230" s="30"/>
      <c r="P1047230" s="30"/>
      <c r="Q1047230" s="30"/>
      <c r="R1047230" s="30"/>
      <c r="S1047230" s="30"/>
      <c r="T1047230" s="30"/>
      <c r="U1047230" s="30"/>
    </row>
    <row r="1047231" s="25" customFormat="1" spans="7:21">
      <c r="G1047231" s="30"/>
      <c r="H1047231" s="29"/>
      <c r="J1047231" s="29"/>
      <c r="L1047231" s="30"/>
      <c r="P1047231" s="30"/>
      <c r="Q1047231" s="30"/>
      <c r="R1047231" s="30"/>
      <c r="S1047231" s="30"/>
      <c r="T1047231" s="30"/>
      <c r="U1047231" s="30"/>
    </row>
    <row r="1047232" s="25" customFormat="1" spans="7:21">
      <c r="G1047232" s="30"/>
      <c r="H1047232" s="29"/>
      <c r="J1047232" s="29"/>
      <c r="L1047232" s="30"/>
      <c r="P1047232" s="30"/>
      <c r="Q1047232" s="30"/>
      <c r="R1047232" s="30"/>
      <c r="S1047232" s="30"/>
      <c r="T1047232" s="30"/>
      <c r="U1047232" s="30"/>
    </row>
    <row r="1047233" s="25" customFormat="1" spans="7:21">
      <c r="G1047233" s="30"/>
      <c r="H1047233" s="29"/>
      <c r="J1047233" s="29"/>
      <c r="L1047233" s="30"/>
      <c r="P1047233" s="30"/>
      <c r="Q1047233" s="30"/>
      <c r="R1047233" s="30"/>
      <c r="S1047233" s="30"/>
      <c r="T1047233" s="30"/>
      <c r="U1047233" s="30"/>
    </row>
    <row r="1047234" s="25" customFormat="1" spans="7:21">
      <c r="G1047234" s="30"/>
      <c r="H1047234" s="29"/>
      <c r="J1047234" s="29"/>
      <c r="L1047234" s="30"/>
      <c r="P1047234" s="30"/>
      <c r="Q1047234" s="30"/>
      <c r="R1047234" s="30"/>
      <c r="S1047234" s="30"/>
      <c r="T1047234" s="30"/>
      <c r="U1047234" s="30"/>
    </row>
    <row r="1047235" s="25" customFormat="1" spans="7:21">
      <c r="G1047235" s="30"/>
      <c r="H1047235" s="29"/>
      <c r="J1047235" s="29"/>
      <c r="L1047235" s="30"/>
      <c r="P1047235" s="30"/>
      <c r="Q1047235" s="30"/>
      <c r="R1047235" s="30"/>
      <c r="S1047235" s="30"/>
      <c r="T1047235" s="30"/>
      <c r="U1047235" s="30"/>
    </row>
    <row r="1047236" s="25" customFormat="1" spans="7:21">
      <c r="G1047236" s="30"/>
      <c r="H1047236" s="29"/>
      <c r="J1047236" s="29"/>
      <c r="L1047236" s="30"/>
      <c r="P1047236" s="30"/>
      <c r="Q1047236" s="30"/>
      <c r="R1047236" s="30"/>
      <c r="S1047236" s="30"/>
      <c r="T1047236" s="30"/>
      <c r="U1047236" s="30"/>
    </row>
    <row r="1047237" s="25" customFormat="1" spans="7:21">
      <c r="G1047237" s="30"/>
      <c r="H1047237" s="29"/>
      <c r="J1047237" s="29"/>
      <c r="L1047237" s="30"/>
      <c r="P1047237" s="30"/>
      <c r="Q1047237" s="30"/>
      <c r="R1047237" s="30"/>
      <c r="S1047237" s="30"/>
      <c r="T1047237" s="30"/>
      <c r="U1047237" s="30"/>
    </row>
    <row r="1047238" s="25" customFormat="1" spans="7:21">
      <c r="G1047238" s="30"/>
      <c r="H1047238" s="29"/>
      <c r="J1047238" s="29"/>
      <c r="L1047238" s="30"/>
      <c r="P1047238" s="30"/>
      <c r="Q1047238" s="30"/>
      <c r="R1047238" s="30"/>
      <c r="S1047238" s="30"/>
      <c r="T1047238" s="30"/>
      <c r="U1047238" s="30"/>
    </row>
    <row r="1047239" s="25" customFormat="1" spans="7:21">
      <c r="G1047239" s="30"/>
      <c r="H1047239" s="29"/>
      <c r="J1047239" s="29"/>
      <c r="L1047239" s="30"/>
      <c r="P1047239" s="30"/>
      <c r="Q1047239" s="30"/>
      <c r="R1047239" s="30"/>
      <c r="S1047239" s="30"/>
      <c r="T1047239" s="30"/>
      <c r="U1047239" s="30"/>
    </row>
    <row r="1047240" s="25" customFormat="1" spans="7:21">
      <c r="G1047240" s="30"/>
      <c r="H1047240" s="29"/>
      <c r="J1047240" s="29"/>
      <c r="L1047240" s="30"/>
      <c r="P1047240" s="30"/>
      <c r="Q1047240" s="30"/>
      <c r="R1047240" s="30"/>
      <c r="S1047240" s="30"/>
      <c r="T1047240" s="30"/>
      <c r="U1047240" s="30"/>
    </row>
    <row r="1047241" s="25" customFormat="1" spans="7:21">
      <c r="G1047241" s="30"/>
      <c r="H1047241" s="29"/>
      <c r="J1047241" s="29"/>
      <c r="L1047241" s="30"/>
      <c r="P1047241" s="30"/>
      <c r="Q1047241" s="30"/>
      <c r="R1047241" s="30"/>
      <c r="S1047241" s="30"/>
      <c r="T1047241" s="30"/>
      <c r="U1047241" s="30"/>
    </row>
    <row r="1047242" s="25" customFormat="1" spans="7:21">
      <c r="G1047242" s="30"/>
      <c r="H1047242" s="29"/>
      <c r="J1047242" s="29"/>
      <c r="L1047242" s="30"/>
      <c r="P1047242" s="30"/>
      <c r="Q1047242" s="30"/>
      <c r="R1047242" s="30"/>
      <c r="S1047242" s="30"/>
      <c r="T1047242" s="30"/>
      <c r="U1047242" s="30"/>
    </row>
    <row r="1047243" s="25" customFormat="1" spans="7:21">
      <c r="G1047243" s="30"/>
      <c r="H1047243" s="29"/>
      <c r="J1047243" s="29"/>
      <c r="L1047243" s="30"/>
      <c r="P1047243" s="30"/>
      <c r="Q1047243" s="30"/>
      <c r="R1047243" s="30"/>
      <c r="S1047243" s="30"/>
      <c r="T1047243" s="30"/>
      <c r="U1047243" s="30"/>
    </row>
    <row r="1047244" s="25" customFormat="1" spans="7:21">
      <c r="G1047244" s="30"/>
      <c r="H1047244" s="29"/>
      <c r="J1047244" s="29"/>
      <c r="L1047244" s="30"/>
      <c r="P1047244" s="30"/>
      <c r="Q1047244" s="30"/>
      <c r="R1047244" s="30"/>
      <c r="S1047244" s="30"/>
      <c r="T1047244" s="30"/>
      <c r="U1047244" s="30"/>
    </row>
    <row r="1047245" s="25" customFormat="1" spans="7:21">
      <c r="G1047245" s="30"/>
      <c r="H1047245" s="29"/>
      <c r="J1047245" s="29"/>
      <c r="L1047245" s="30"/>
      <c r="P1047245" s="30"/>
      <c r="Q1047245" s="30"/>
      <c r="R1047245" s="30"/>
      <c r="S1047245" s="30"/>
      <c r="T1047245" s="30"/>
      <c r="U1047245" s="30"/>
    </row>
    <row r="1047246" s="25" customFormat="1" spans="7:21">
      <c r="G1047246" s="30"/>
      <c r="H1047246" s="29"/>
      <c r="J1047246" s="29"/>
      <c r="L1047246" s="30"/>
      <c r="P1047246" s="30"/>
      <c r="Q1047246" s="30"/>
      <c r="R1047246" s="30"/>
      <c r="S1047246" s="30"/>
      <c r="T1047246" s="30"/>
      <c r="U1047246" s="30"/>
    </row>
    <row r="1047247" s="25" customFormat="1" spans="7:21">
      <c r="G1047247" s="30"/>
      <c r="H1047247" s="29"/>
      <c r="J1047247" s="29"/>
      <c r="L1047247" s="30"/>
      <c r="P1047247" s="30"/>
      <c r="Q1047247" s="30"/>
      <c r="R1047247" s="30"/>
      <c r="S1047247" s="30"/>
      <c r="T1047247" s="30"/>
      <c r="U1047247" s="30"/>
    </row>
    <row r="1047248" s="25" customFormat="1" spans="7:21">
      <c r="G1047248" s="30"/>
      <c r="H1047248" s="29"/>
      <c r="J1047248" s="29"/>
      <c r="L1047248" s="30"/>
      <c r="P1047248" s="30"/>
      <c r="Q1047248" s="30"/>
      <c r="R1047248" s="30"/>
      <c r="S1047248" s="30"/>
      <c r="T1047248" s="30"/>
      <c r="U1047248" s="30"/>
    </row>
    <row r="1047249" s="25" customFormat="1" spans="7:21">
      <c r="G1047249" s="30"/>
      <c r="H1047249" s="29"/>
      <c r="J1047249" s="29"/>
      <c r="L1047249" s="30"/>
      <c r="P1047249" s="30"/>
      <c r="Q1047249" s="30"/>
      <c r="R1047249" s="30"/>
      <c r="S1047249" s="30"/>
      <c r="T1047249" s="30"/>
      <c r="U1047249" s="30"/>
    </row>
    <row r="1047250" s="25" customFormat="1" spans="7:21">
      <c r="G1047250" s="30"/>
      <c r="H1047250" s="29"/>
      <c r="J1047250" s="29"/>
      <c r="L1047250" s="30"/>
      <c r="P1047250" s="30"/>
      <c r="Q1047250" s="30"/>
      <c r="R1047250" s="30"/>
      <c r="S1047250" s="30"/>
      <c r="T1047250" s="30"/>
      <c r="U1047250" s="30"/>
    </row>
    <row r="1047251" s="25" customFormat="1" spans="7:21">
      <c r="G1047251" s="30"/>
      <c r="H1047251" s="29"/>
      <c r="J1047251" s="29"/>
      <c r="L1047251" s="30"/>
      <c r="P1047251" s="30"/>
      <c r="Q1047251" s="30"/>
      <c r="R1047251" s="30"/>
      <c r="S1047251" s="30"/>
      <c r="T1047251" s="30"/>
      <c r="U1047251" s="30"/>
    </row>
    <row r="1047252" s="25" customFormat="1" spans="7:21">
      <c r="G1047252" s="30"/>
      <c r="H1047252" s="29"/>
      <c r="J1047252" s="29"/>
      <c r="L1047252" s="30"/>
      <c r="P1047252" s="30"/>
      <c r="Q1047252" s="30"/>
      <c r="R1047252" s="30"/>
      <c r="S1047252" s="30"/>
      <c r="T1047252" s="30"/>
      <c r="U1047252" s="30"/>
    </row>
    <row r="1047253" s="25" customFormat="1" spans="7:21">
      <c r="G1047253" s="30"/>
      <c r="H1047253" s="29"/>
      <c r="J1047253" s="29"/>
      <c r="L1047253" s="30"/>
      <c r="P1047253" s="30"/>
      <c r="Q1047253" s="30"/>
      <c r="R1047253" s="30"/>
      <c r="S1047253" s="30"/>
      <c r="T1047253" s="30"/>
      <c r="U1047253" s="30"/>
    </row>
    <row r="1047254" s="25" customFormat="1" spans="7:21">
      <c r="G1047254" s="30"/>
      <c r="H1047254" s="29"/>
      <c r="J1047254" s="29"/>
      <c r="L1047254" s="30"/>
      <c r="P1047254" s="30"/>
      <c r="Q1047254" s="30"/>
      <c r="R1047254" s="30"/>
      <c r="S1047254" s="30"/>
      <c r="T1047254" s="30"/>
      <c r="U1047254" s="30"/>
    </row>
    <row r="1047255" s="25" customFormat="1" spans="7:21">
      <c r="G1047255" s="30"/>
      <c r="H1047255" s="29"/>
      <c r="J1047255" s="29"/>
      <c r="L1047255" s="30"/>
      <c r="P1047255" s="30"/>
      <c r="Q1047255" s="30"/>
      <c r="R1047255" s="30"/>
      <c r="S1047255" s="30"/>
      <c r="T1047255" s="30"/>
      <c r="U1047255" s="30"/>
    </row>
    <row r="1047256" s="25" customFormat="1" spans="7:21">
      <c r="G1047256" s="30"/>
      <c r="H1047256" s="29"/>
      <c r="J1047256" s="29"/>
      <c r="L1047256" s="30"/>
      <c r="P1047256" s="30"/>
      <c r="Q1047256" s="30"/>
      <c r="R1047256" s="30"/>
      <c r="S1047256" s="30"/>
      <c r="T1047256" s="30"/>
      <c r="U1047256" s="30"/>
    </row>
    <row r="1047257" s="25" customFormat="1" spans="7:21">
      <c r="G1047257" s="30"/>
      <c r="H1047257" s="29"/>
      <c r="J1047257" s="29"/>
      <c r="L1047257" s="30"/>
      <c r="P1047257" s="30"/>
      <c r="Q1047257" s="30"/>
      <c r="R1047257" s="30"/>
      <c r="S1047257" s="30"/>
      <c r="T1047257" s="30"/>
      <c r="U1047257" s="30"/>
    </row>
    <row r="1047258" s="25" customFormat="1" spans="7:21">
      <c r="G1047258" s="30"/>
      <c r="H1047258" s="29"/>
      <c r="J1047258" s="29"/>
      <c r="L1047258" s="30"/>
      <c r="P1047258" s="30"/>
      <c r="Q1047258" s="30"/>
      <c r="R1047258" s="30"/>
      <c r="S1047258" s="30"/>
      <c r="T1047258" s="30"/>
      <c r="U1047258" s="30"/>
    </row>
    <row r="1047259" s="25" customFormat="1" spans="7:21">
      <c r="G1047259" s="30"/>
      <c r="H1047259" s="29"/>
      <c r="J1047259" s="29"/>
      <c r="L1047259" s="30"/>
      <c r="P1047259" s="30"/>
      <c r="Q1047259" s="30"/>
      <c r="R1047259" s="30"/>
      <c r="S1047259" s="30"/>
      <c r="T1047259" s="30"/>
      <c r="U1047259" s="30"/>
    </row>
    <row r="1047260" s="25" customFormat="1" spans="7:21">
      <c r="G1047260" s="30"/>
      <c r="H1047260" s="29"/>
      <c r="J1047260" s="29"/>
      <c r="L1047260" s="30"/>
      <c r="P1047260" s="30"/>
      <c r="Q1047260" s="30"/>
      <c r="R1047260" s="30"/>
      <c r="S1047260" s="30"/>
      <c r="T1047260" s="30"/>
      <c r="U1047260" s="30"/>
    </row>
    <row r="1047261" s="25" customFormat="1" spans="7:21">
      <c r="G1047261" s="30"/>
      <c r="H1047261" s="29"/>
      <c r="J1047261" s="29"/>
      <c r="L1047261" s="30"/>
      <c r="P1047261" s="30"/>
      <c r="Q1047261" s="30"/>
      <c r="R1047261" s="30"/>
      <c r="S1047261" s="30"/>
      <c r="T1047261" s="30"/>
      <c r="U1047261" s="30"/>
    </row>
    <row r="1047262" s="25" customFormat="1" spans="7:21">
      <c r="G1047262" s="30"/>
      <c r="H1047262" s="29"/>
      <c r="J1047262" s="29"/>
      <c r="L1047262" s="30"/>
      <c r="P1047262" s="30"/>
      <c r="Q1047262" s="30"/>
      <c r="R1047262" s="30"/>
      <c r="S1047262" s="30"/>
      <c r="T1047262" s="30"/>
      <c r="U1047262" s="30"/>
    </row>
    <row r="1047263" s="25" customFormat="1" spans="7:21">
      <c r="G1047263" s="30"/>
      <c r="H1047263" s="29"/>
      <c r="J1047263" s="29"/>
      <c r="L1047263" s="30"/>
      <c r="P1047263" s="30"/>
      <c r="Q1047263" s="30"/>
      <c r="R1047263" s="30"/>
      <c r="S1047263" s="30"/>
      <c r="T1047263" s="30"/>
      <c r="U1047263" s="30"/>
    </row>
    <row r="1047264" s="25" customFormat="1" spans="7:21">
      <c r="G1047264" s="30"/>
      <c r="H1047264" s="29"/>
      <c r="J1047264" s="29"/>
      <c r="L1047264" s="30"/>
      <c r="P1047264" s="30"/>
      <c r="Q1047264" s="30"/>
      <c r="R1047264" s="30"/>
      <c r="S1047264" s="30"/>
      <c r="T1047264" s="30"/>
      <c r="U1047264" s="30"/>
    </row>
    <row r="1047265" s="25" customFormat="1" spans="7:21">
      <c r="G1047265" s="30"/>
      <c r="H1047265" s="29"/>
      <c r="J1047265" s="29"/>
      <c r="L1047265" s="30"/>
      <c r="P1047265" s="30"/>
      <c r="Q1047265" s="30"/>
      <c r="R1047265" s="30"/>
      <c r="S1047265" s="30"/>
      <c r="T1047265" s="30"/>
      <c r="U1047265" s="30"/>
    </row>
    <row r="1047266" s="25" customFormat="1" spans="7:21">
      <c r="G1047266" s="30"/>
      <c r="H1047266" s="29"/>
      <c r="J1047266" s="29"/>
      <c r="L1047266" s="30"/>
      <c r="P1047266" s="30"/>
      <c r="Q1047266" s="30"/>
      <c r="R1047266" s="30"/>
      <c r="S1047266" s="30"/>
      <c r="T1047266" s="30"/>
      <c r="U1047266" s="30"/>
    </row>
    <row r="1047267" s="25" customFormat="1" spans="7:21">
      <c r="G1047267" s="30"/>
      <c r="H1047267" s="29"/>
      <c r="J1047267" s="29"/>
      <c r="L1047267" s="30"/>
      <c r="P1047267" s="30"/>
      <c r="Q1047267" s="30"/>
      <c r="R1047267" s="30"/>
      <c r="S1047267" s="30"/>
      <c r="T1047267" s="30"/>
      <c r="U1047267" s="30"/>
    </row>
    <row r="1047268" s="25" customFormat="1" spans="7:21">
      <c r="G1047268" s="30"/>
      <c r="H1047268" s="29"/>
      <c r="J1047268" s="29"/>
      <c r="L1047268" s="30"/>
      <c r="P1047268" s="30"/>
      <c r="Q1047268" s="30"/>
      <c r="R1047268" s="30"/>
      <c r="S1047268" s="30"/>
      <c r="T1047268" s="30"/>
      <c r="U1047268" s="30"/>
    </row>
    <row r="1047269" s="25" customFormat="1" spans="7:21">
      <c r="G1047269" s="30"/>
      <c r="H1047269" s="29"/>
      <c r="J1047269" s="29"/>
      <c r="L1047269" s="30"/>
      <c r="P1047269" s="30"/>
      <c r="Q1047269" s="30"/>
      <c r="R1047269" s="30"/>
      <c r="S1047269" s="30"/>
      <c r="T1047269" s="30"/>
      <c r="U1047269" s="30"/>
    </row>
    <row r="1047270" s="25" customFormat="1" spans="7:21">
      <c r="G1047270" s="30"/>
      <c r="H1047270" s="29"/>
      <c r="J1047270" s="29"/>
      <c r="L1047270" s="30"/>
      <c r="P1047270" s="30"/>
      <c r="Q1047270" s="30"/>
      <c r="R1047270" s="30"/>
      <c r="S1047270" s="30"/>
      <c r="T1047270" s="30"/>
      <c r="U1047270" s="30"/>
    </row>
    <row r="1047271" s="25" customFormat="1" spans="7:21">
      <c r="G1047271" s="30"/>
      <c r="H1047271" s="29"/>
      <c r="J1047271" s="29"/>
      <c r="L1047271" s="30"/>
      <c r="P1047271" s="30"/>
      <c r="Q1047271" s="30"/>
      <c r="R1047271" s="30"/>
      <c r="S1047271" s="30"/>
      <c r="T1047271" s="30"/>
      <c r="U1047271" s="30"/>
    </row>
    <row r="1047272" s="25" customFormat="1" spans="7:21">
      <c r="G1047272" s="30"/>
      <c r="H1047272" s="29"/>
      <c r="J1047272" s="29"/>
      <c r="L1047272" s="30"/>
      <c r="P1047272" s="30"/>
      <c r="Q1047272" s="30"/>
      <c r="R1047272" s="30"/>
      <c r="S1047272" s="30"/>
      <c r="T1047272" s="30"/>
      <c r="U1047272" s="30"/>
    </row>
    <row r="1047273" s="25" customFormat="1" spans="7:21">
      <c r="G1047273" s="30"/>
      <c r="H1047273" s="29"/>
      <c r="J1047273" s="29"/>
      <c r="L1047273" s="30"/>
      <c r="P1047273" s="30"/>
      <c r="Q1047273" s="30"/>
      <c r="R1047273" s="30"/>
      <c r="S1047273" s="30"/>
      <c r="T1047273" s="30"/>
      <c r="U1047273" s="30"/>
    </row>
    <row r="1047274" s="25" customFormat="1" spans="7:21">
      <c r="G1047274" s="30"/>
      <c r="H1047274" s="29"/>
      <c r="J1047274" s="29"/>
      <c r="L1047274" s="30"/>
      <c r="P1047274" s="30"/>
      <c r="Q1047274" s="30"/>
      <c r="R1047274" s="30"/>
      <c r="S1047274" s="30"/>
      <c r="T1047274" s="30"/>
      <c r="U1047274" s="30"/>
    </row>
    <row r="1047275" s="25" customFormat="1" spans="7:21">
      <c r="G1047275" s="30"/>
      <c r="H1047275" s="29"/>
      <c r="J1047275" s="29"/>
      <c r="L1047275" s="30"/>
      <c r="P1047275" s="30"/>
      <c r="Q1047275" s="30"/>
      <c r="R1047275" s="30"/>
      <c r="S1047275" s="30"/>
      <c r="T1047275" s="30"/>
      <c r="U1047275" s="30"/>
    </row>
    <row r="1047276" s="25" customFormat="1" spans="7:21">
      <c r="G1047276" s="30"/>
      <c r="H1047276" s="29"/>
      <c r="J1047276" s="29"/>
      <c r="L1047276" s="30"/>
      <c r="P1047276" s="30"/>
      <c r="Q1047276" s="30"/>
      <c r="R1047276" s="30"/>
      <c r="S1047276" s="30"/>
      <c r="T1047276" s="30"/>
      <c r="U1047276" s="30"/>
    </row>
    <row r="1047277" s="25" customFormat="1" spans="7:21">
      <c r="G1047277" s="30"/>
      <c r="H1047277" s="29"/>
      <c r="J1047277" s="29"/>
      <c r="L1047277" s="30"/>
      <c r="P1047277" s="30"/>
      <c r="Q1047277" s="30"/>
      <c r="R1047277" s="30"/>
      <c r="S1047277" s="30"/>
      <c r="T1047277" s="30"/>
      <c r="U1047277" s="30"/>
    </row>
    <row r="1047278" s="25" customFormat="1" spans="7:21">
      <c r="G1047278" s="30"/>
      <c r="H1047278" s="29"/>
      <c r="J1047278" s="29"/>
      <c r="L1047278" s="30"/>
      <c r="P1047278" s="30"/>
      <c r="Q1047278" s="30"/>
      <c r="R1047278" s="30"/>
      <c r="S1047278" s="30"/>
      <c r="T1047278" s="30"/>
      <c r="U1047278" s="30"/>
    </row>
    <row r="1047279" s="25" customFormat="1" spans="7:21">
      <c r="G1047279" s="30"/>
      <c r="H1047279" s="29"/>
      <c r="J1047279" s="29"/>
      <c r="L1047279" s="30"/>
      <c r="P1047279" s="30"/>
      <c r="Q1047279" s="30"/>
      <c r="R1047279" s="30"/>
      <c r="S1047279" s="30"/>
      <c r="T1047279" s="30"/>
      <c r="U1047279" s="30"/>
    </row>
    <row r="1047280" s="25" customFormat="1" spans="7:21">
      <c r="G1047280" s="30"/>
      <c r="H1047280" s="29"/>
      <c r="J1047280" s="29"/>
      <c r="L1047280" s="30"/>
      <c r="P1047280" s="30"/>
      <c r="Q1047280" s="30"/>
      <c r="R1047280" s="30"/>
      <c r="S1047280" s="30"/>
      <c r="T1047280" s="30"/>
      <c r="U1047280" s="30"/>
    </row>
    <row r="1047281" s="25" customFormat="1" spans="7:21">
      <c r="G1047281" s="30"/>
      <c r="H1047281" s="29"/>
      <c r="J1047281" s="29"/>
      <c r="L1047281" s="30"/>
      <c r="P1047281" s="30"/>
      <c r="Q1047281" s="30"/>
      <c r="R1047281" s="30"/>
      <c r="S1047281" s="30"/>
      <c r="T1047281" s="30"/>
      <c r="U1047281" s="30"/>
    </row>
    <row r="1047282" s="25" customFormat="1" spans="7:21">
      <c r="G1047282" s="30"/>
      <c r="H1047282" s="29"/>
      <c r="J1047282" s="29"/>
      <c r="L1047282" s="30"/>
      <c r="P1047282" s="30"/>
      <c r="Q1047282" s="30"/>
      <c r="R1047282" s="30"/>
      <c r="S1047282" s="30"/>
      <c r="T1047282" s="30"/>
      <c r="U1047282" s="30"/>
    </row>
    <row r="1047283" s="25" customFormat="1" spans="7:21">
      <c r="G1047283" s="30"/>
      <c r="H1047283" s="29"/>
      <c r="J1047283" s="29"/>
      <c r="L1047283" s="30"/>
      <c r="P1047283" s="30"/>
      <c r="Q1047283" s="30"/>
      <c r="R1047283" s="30"/>
      <c r="S1047283" s="30"/>
      <c r="T1047283" s="30"/>
      <c r="U1047283" s="30"/>
    </row>
    <row r="1047284" s="25" customFormat="1" spans="7:21">
      <c r="G1047284" s="30"/>
      <c r="H1047284" s="29"/>
      <c r="J1047284" s="29"/>
      <c r="L1047284" s="30"/>
      <c r="P1047284" s="30"/>
      <c r="Q1047284" s="30"/>
      <c r="R1047284" s="30"/>
      <c r="S1047284" s="30"/>
      <c r="T1047284" s="30"/>
      <c r="U1047284" s="30"/>
    </row>
    <row r="1047285" s="25" customFormat="1" spans="7:21">
      <c r="G1047285" s="30"/>
      <c r="H1047285" s="29"/>
      <c r="J1047285" s="29"/>
      <c r="L1047285" s="30"/>
      <c r="P1047285" s="30"/>
      <c r="Q1047285" s="30"/>
      <c r="R1047285" s="30"/>
      <c r="S1047285" s="30"/>
      <c r="T1047285" s="30"/>
      <c r="U1047285" s="30"/>
    </row>
    <row r="1047286" s="25" customFormat="1" spans="7:21">
      <c r="G1047286" s="30"/>
      <c r="H1047286" s="29"/>
      <c r="J1047286" s="29"/>
      <c r="L1047286" s="30"/>
      <c r="P1047286" s="30"/>
      <c r="Q1047286" s="30"/>
      <c r="R1047286" s="30"/>
      <c r="S1047286" s="30"/>
      <c r="T1047286" s="30"/>
      <c r="U1047286" s="30"/>
    </row>
    <row r="1047287" s="25" customFormat="1" spans="7:21">
      <c r="G1047287" s="30"/>
      <c r="H1047287" s="29"/>
      <c r="J1047287" s="29"/>
      <c r="L1047287" s="30"/>
      <c r="P1047287" s="30"/>
      <c r="Q1047287" s="30"/>
      <c r="R1047287" s="30"/>
      <c r="S1047287" s="30"/>
      <c r="T1047287" s="30"/>
      <c r="U1047287" s="30"/>
    </row>
    <row r="1047288" s="25" customFormat="1" spans="7:21">
      <c r="G1047288" s="30"/>
      <c r="H1047288" s="29"/>
      <c r="J1047288" s="29"/>
      <c r="L1047288" s="30"/>
      <c r="P1047288" s="30"/>
      <c r="Q1047288" s="30"/>
      <c r="R1047288" s="30"/>
      <c r="S1047288" s="30"/>
      <c r="T1047288" s="30"/>
      <c r="U1047288" s="30"/>
    </row>
    <row r="1047289" s="25" customFormat="1" spans="7:21">
      <c r="G1047289" s="30"/>
      <c r="H1047289" s="29"/>
      <c r="J1047289" s="29"/>
      <c r="L1047289" s="30"/>
      <c r="P1047289" s="30"/>
      <c r="Q1047289" s="30"/>
      <c r="R1047289" s="30"/>
      <c r="S1047289" s="30"/>
      <c r="T1047289" s="30"/>
      <c r="U1047289" s="30"/>
    </row>
    <row r="1047290" s="25" customFormat="1" spans="7:21">
      <c r="G1047290" s="30"/>
      <c r="H1047290" s="29"/>
      <c r="J1047290" s="29"/>
      <c r="L1047290" s="30"/>
      <c r="P1047290" s="30"/>
      <c r="Q1047290" s="30"/>
      <c r="R1047290" s="30"/>
      <c r="S1047290" s="30"/>
      <c r="T1047290" s="30"/>
      <c r="U1047290" s="30"/>
    </row>
    <row r="1047291" s="25" customFormat="1" spans="7:21">
      <c r="G1047291" s="30"/>
      <c r="H1047291" s="29"/>
      <c r="J1047291" s="29"/>
      <c r="L1047291" s="30"/>
      <c r="P1047291" s="30"/>
      <c r="Q1047291" s="30"/>
      <c r="R1047291" s="30"/>
      <c r="S1047291" s="30"/>
      <c r="T1047291" s="30"/>
      <c r="U1047291" s="30"/>
    </row>
    <row r="1047292" s="25" customFormat="1" spans="7:21">
      <c r="G1047292" s="30"/>
      <c r="H1047292" s="29"/>
      <c r="J1047292" s="29"/>
      <c r="L1047292" s="30"/>
      <c r="P1047292" s="30"/>
      <c r="Q1047292" s="30"/>
      <c r="R1047292" s="30"/>
      <c r="S1047292" s="30"/>
      <c r="T1047292" s="30"/>
      <c r="U1047292" s="30"/>
    </row>
    <row r="1047293" s="25" customFormat="1" spans="7:21">
      <c r="G1047293" s="30"/>
      <c r="H1047293" s="29"/>
      <c r="J1047293" s="29"/>
      <c r="L1047293" s="30"/>
      <c r="P1047293" s="30"/>
      <c r="Q1047293" s="30"/>
      <c r="R1047293" s="30"/>
      <c r="S1047293" s="30"/>
      <c r="T1047293" s="30"/>
      <c r="U1047293" s="30"/>
    </row>
    <row r="1047294" s="25" customFormat="1" spans="7:21">
      <c r="G1047294" s="30"/>
      <c r="H1047294" s="29"/>
      <c r="J1047294" s="29"/>
      <c r="L1047294" s="30"/>
      <c r="P1047294" s="30"/>
      <c r="Q1047294" s="30"/>
      <c r="R1047294" s="30"/>
      <c r="S1047294" s="30"/>
      <c r="T1047294" s="30"/>
      <c r="U1047294" s="30"/>
    </row>
    <row r="1047295" s="25" customFormat="1" spans="7:21">
      <c r="G1047295" s="30"/>
      <c r="H1047295" s="29"/>
      <c r="J1047295" s="29"/>
      <c r="L1047295" s="30"/>
      <c r="P1047295" s="30"/>
      <c r="Q1047295" s="30"/>
      <c r="R1047295" s="30"/>
      <c r="S1047295" s="30"/>
      <c r="T1047295" s="30"/>
      <c r="U1047295" s="30"/>
    </row>
    <row r="1047296" s="25" customFormat="1" spans="7:21">
      <c r="G1047296" s="30"/>
      <c r="H1047296" s="29"/>
      <c r="J1047296" s="29"/>
      <c r="L1047296" s="30"/>
      <c r="P1047296" s="30"/>
      <c r="Q1047296" s="30"/>
      <c r="R1047296" s="30"/>
      <c r="S1047296" s="30"/>
      <c r="T1047296" s="30"/>
      <c r="U1047296" s="30"/>
    </row>
    <row r="1047297" s="25" customFormat="1" spans="7:21">
      <c r="G1047297" s="30"/>
      <c r="H1047297" s="29"/>
      <c r="J1047297" s="29"/>
      <c r="L1047297" s="30"/>
      <c r="P1047297" s="30"/>
      <c r="Q1047297" s="30"/>
      <c r="R1047297" s="30"/>
      <c r="S1047297" s="30"/>
      <c r="T1047297" s="30"/>
      <c r="U1047297" s="30"/>
    </row>
    <row r="1047298" s="25" customFormat="1" spans="7:21">
      <c r="G1047298" s="30"/>
      <c r="H1047298" s="29"/>
      <c r="J1047298" s="29"/>
      <c r="L1047298" s="30"/>
      <c r="P1047298" s="30"/>
      <c r="Q1047298" s="30"/>
      <c r="R1047298" s="30"/>
      <c r="S1047298" s="30"/>
      <c r="T1047298" s="30"/>
      <c r="U1047298" s="30"/>
    </row>
    <row r="1047299" s="25" customFormat="1" spans="7:21">
      <c r="G1047299" s="30"/>
      <c r="H1047299" s="29"/>
      <c r="J1047299" s="29"/>
      <c r="L1047299" s="30"/>
      <c r="P1047299" s="30"/>
      <c r="Q1047299" s="30"/>
      <c r="R1047299" s="30"/>
      <c r="S1047299" s="30"/>
      <c r="T1047299" s="30"/>
      <c r="U1047299" s="30"/>
    </row>
    <row r="1047300" s="25" customFormat="1" spans="7:21">
      <c r="G1047300" s="30"/>
      <c r="H1047300" s="29"/>
      <c r="J1047300" s="29"/>
      <c r="L1047300" s="30"/>
      <c r="P1047300" s="30"/>
      <c r="Q1047300" s="30"/>
      <c r="R1047300" s="30"/>
      <c r="S1047300" s="30"/>
      <c r="T1047300" s="30"/>
      <c r="U1047300" s="30"/>
    </row>
    <row r="1047301" s="25" customFormat="1" spans="7:21">
      <c r="G1047301" s="30"/>
      <c r="H1047301" s="29"/>
      <c r="J1047301" s="29"/>
      <c r="L1047301" s="30"/>
      <c r="P1047301" s="30"/>
      <c r="Q1047301" s="30"/>
      <c r="R1047301" s="30"/>
      <c r="S1047301" s="30"/>
      <c r="T1047301" s="30"/>
      <c r="U1047301" s="30"/>
    </row>
    <row r="1047302" s="25" customFormat="1" spans="7:21">
      <c r="G1047302" s="30"/>
      <c r="H1047302" s="29"/>
      <c r="J1047302" s="29"/>
      <c r="L1047302" s="30"/>
      <c r="P1047302" s="30"/>
      <c r="Q1047302" s="30"/>
      <c r="R1047302" s="30"/>
      <c r="S1047302" s="30"/>
      <c r="T1047302" s="30"/>
      <c r="U1047302" s="30"/>
    </row>
    <row r="1047303" s="25" customFormat="1" spans="7:21">
      <c r="G1047303" s="30"/>
      <c r="H1047303" s="29"/>
      <c r="J1047303" s="29"/>
      <c r="L1047303" s="30"/>
      <c r="P1047303" s="30"/>
      <c r="Q1047303" s="30"/>
      <c r="R1047303" s="30"/>
      <c r="S1047303" s="30"/>
      <c r="T1047303" s="30"/>
      <c r="U1047303" s="30"/>
    </row>
    <row r="1047304" s="25" customFormat="1" spans="7:21">
      <c r="G1047304" s="30"/>
      <c r="H1047304" s="29"/>
      <c r="J1047304" s="29"/>
      <c r="L1047304" s="30"/>
      <c r="P1047304" s="30"/>
      <c r="Q1047304" s="30"/>
      <c r="R1047304" s="30"/>
      <c r="S1047304" s="30"/>
      <c r="T1047304" s="30"/>
      <c r="U1047304" s="30"/>
    </row>
    <row r="1047305" s="25" customFormat="1" spans="7:21">
      <c r="G1047305" s="30"/>
      <c r="H1047305" s="29"/>
      <c r="J1047305" s="29"/>
      <c r="L1047305" s="30"/>
      <c r="P1047305" s="30"/>
      <c r="Q1047305" s="30"/>
      <c r="R1047305" s="30"/>
      <c r="S1047305" s="30"/>
      <c r="T1047305" s="30"/>
      <c r="U1047305" s="30"/>
    </row>
    <row r="1047306" s="25" customFormat="1" spans="7:21">
      <c r="G1047306" s="30"/>
      <c r="H1047306" s="29"/>
      <c r="J1047306" s="29"/>
      <c r="L1047306" s="30"/>
      <c r="P1047306" s="30"/>
      <c r="Q1047306" s="30"/>
      <c r="R1047306" s="30"/>
      <c r="S1047306" s="30"/>
      <c r="T1047306" s="30"/>
      <c r="U1047306" s="30"/>
    </row>
    <row r="1047307" s="25" customFormat="1" spans="7:21">
      <c r="G1047307" s="30"/>
      <c r="H1047307" s="29"/>
      <c r="J1047307" s="29"/>
      <c r="L1047307" s="30"/>
      <c r="P1047307" s="30"/>
      <c r="Q1047307" s="30"/>
      <c r="R1047307" s="30"/>
      <c r="S1047307" s="30"/>
      <c r="T1047307" s="30"/>
      <c r="U1047307" s="30"/>
    </row>
    <row r="1047308" s="25" customFormat="1" spans="7:21">
      <c r="G1047308" s="30"/>
      <c r="H1047308" s="29"/>
      <c r="J1047308" s="29"/>
      <c r="L1047308" s="30"/>
      <c r="P1047308" s="30"/>
      <c r="Q1047308" s="30"/>
      <c r="R1047308" s="30"/>
      <c r="S1047308" s="30"/>
      <c r="T1047308" s="30"/>
      <c r="U1047308" s="30"/>
    </row>
    <row r="1047309" s="25" customFormat="1" spans="7:21">
      <c r="G1047309" s="30"/>
      <c r="H1047309" s="29"/>
      <c r="J1047309" s="29"/>
      <c r="L1047309" s="30"/>
      <c r="P1047309" s="30"/>
      <c r="Q1047309" s="30"/>
      <c r="R1047309" s="30"/>
      <c r="S1047309" s="30"/>
      <c r="T1047309" s="30"/>
      <c r="U1047309" s="30"/>
    </row>
    <row r="1047310" s="25" customFormat="1" spans="7:21">
      <c r="G1047310" s="30"/>
      <c r="H1047310" s="29"/>
      <c r="J1047310" s="29"/>
      <c r="L1047310" s="30"/>
      <c r="P1047310" s="30"/>
      <c r="Q1047310" s="30"/>
      <c r="R1047310" s="30"/>
      <c r="S1047310" s="30"/>
      <c r="T1047310" s="30"/>
      <c r="U1047310" s="30"/>
    </row>
    <row r="1047311" s="25" customFormat="1" spans="7:21">
      <c r="G1047311" s="30"/>
      <c r="H1047311" s="29"/>
      <c r="J1047311" s="29"/>
      <c r="L1047311" s="30"/>
      <c r="P1047311" s="30"/>
      <c r="Q1047311" s="30"/>
      <c r="R1047311" s="30"/>
      <c r="S1047311" s="30"/>
      <c r="T1047311" s="30"/>
      <c r="U1047311" s="30"/>
    </row>
    <row r="1047312" s="25" customFormat="1" spans="7:21">
      <c r="G1047312" s="30"/>
      <c r="H1047312" s="29"/>
      <c r="J1047312" s="29"/>
      <c r="L1047312" s="30"/>
      <c r="P1047312" s="30"/>
      <c r="Q1047312" s="30"/>
      <c r="R1047312" s="30"/>
      <c r="S1047312" s="30"/>
      <c r="T1047312" s="30"/>
      <c r="U1047312" s="30"/>
    </row>
    <row r="1047313" s="25" customFormat="1" spans="7:21">
      <c r="G1047313" s="30"/>
      <c r="H1047313" s="29"/>
      <c r="J1047313" s="29"/>
      <c r="L1047313" s="30"/>
      <c r="P1047313" s="30"/>
      <c r="Q1047313" s="30"/>
      <c r="R1047313" s="30"/>
      <c r="S1047313" s="30"/>
      <c r="T1047313" s="30"/>
      <c r="U1047313" s="30"/>
    </row>
    <row r="1047314" s="25" customFormat="1" spans="7:21">
      <c r="G1047314" s="30"/>
      <c r="H1047314" s="29"/>
      <c r="J1047314" s="29"/>
      <c r="L1047314" s="30"/>
      <c r="P1047314" s="30"/>
      <c r="Q1047314" s="30"/>
      <c r="R1047314" s="30"/>
      <c r="S1047314" s="30"/>
      <c r="T1047314" s="30"/>
      <c r="U1047314" s="30"/>
    </row>
    <row r="1047315" s="25" customFormat="1" spans="7:21">
      <c r="G1047315" s="30"/>
      <c r="H1047315" s="29"/>
      <c r="J1047315" s="29"/>
      <c r="L1047315" s="30"/>
      <c r="P1047315" s="30"/>
      <c r="Q1047315" s="30"/>
      <c r="R1047315" s="30"/>
      <c r="S1047315" s="30"/>
      <c r="T1047315" s="30"/>
      <c r="U1047315" s="30"/>
    </row>
    <row r="1047316" s="25" customFormat="1" spans="7:21">
      <c r="G1047316" s="30"/>
      <c r="H1047316" s="29"/>
      <c r="J1047316" s="29"/>
      <c r="L1047316" s="30"/>
      <c r="P1047316" s="30"/>
      <c r="Q1047316" s="30"/>
      <c r="R1047316" s="30"/>
      <c r="S1047316" s="30"/>
      <c r="T1047316" s="30"/>
      <c r="U1047316" s="30"/>
    </row>
    <row r="1047317" s="25" customFormat="1" spans="7:21">
      <c r="G1047317" s="30"/>
      <c r="H1047317" s="29"/>
      <c r="J1047317" s="29"/>
      <c r="L1047317" s="30"/>
      <c r="P1047317" s="30"/>
      <c r="Q1047317" s="30"/>
      <c r="R1047317" s="30"/>
      <c r="S1047317" s="30"/>
      <c r="T1047317" s="30"/>
      <c r="U1047317" s="30"/>
    </row>
    <row r="1047318" s="25" customFormat="1" spans="7:21">
      <c r="G1047318" s="30"/>
      <c r="H1047318" s="29"/>
      <c r="J1047318" s="29"/>
      <c r="L1047318" s="30"/>
      <c r="P1047318" s="30"/>
      <c r="Q1047318" s="30"/>
      <c r="R1047318" s="30"/>
      <c r="S1047318" s="30"/>
      <c r="T1047318" s="30"/>
      <c r="U1047318" s="30"/>
    </row>
    <row r="1047319" s="25" customFormat="1" spans="7:21">
      <c r="G1047319" s="30"/>
      <c r="H1047319" s="29"/>
      <c r="J1047319" s="29"/>
      <c r="L1047319" s="30"/>
      <c r="P1047319" s="30"/>
      <c r="Q1047319" s="30"/>
      <c r="R1047319" s="30"/>
      <c r="S1047319" s="30"/>
      <c r="T1047319" s="30"/>
      <c r="U1047319" s="30"/>
    </row>
    <row r="1047320" s="25" customFormat="1" spans="7:21">
      <c r="G1047320" s="30"/>
      <c r="H1047320" s="29"/>
      <c r="J1047320" s="29"/>
      <c r="L1047320" s="30"/>
      <c r="P1047320" s="30"/>
      <c r="Q1047320" s="30"/>
      <c r="R1047320" s="30"/>
      <c r="S1047320" s="30"/>
      <c r="T1047320" s="30"/>
      <c r="U1047320" s="30"/>
    </row>
    <row r="1047321" s="25" customFormat="1" spans="7:21">
      <c r="G1047321" s="30"/>
      <c r="H1047321" s="29"/>
      <c r="J1047321" s="29"/>
      <c r="L1047321" s="30"/>
      <c r="P1047321" s="30"/>
      <c r="Q1047321" s="30"/>
      <c r="R1047321" s="30"/>
      <c r="S1047321" s="30"/>
      <c r="T1047321" s="30"/>
      <c r="U1047321" s="30"/>
    </row>
    <row r="1047322" s="25" customFormat="1" spans="7:21">
      <c r="G1047322" s="30"/>
      <c r="H1047322" s="29"/>
      <c r="J1047322" s="29"/>
      <c r="L1047322" s="30"/>
      <c r="P1047322" s="30"/>
      <c r="Q1047322" s="30"/>
      <c r="R1047322" s="30"/>
      <c r="S1047322" s="30"/>
      <c r="T1047322" s="30"/>
      <c r="U1047322" s="30"/>
    </row>
    <row r="1047323" s="25" customFormat="1" spans="7:21">
      <c r="G1047323" s="30"/>
      <c r="H1047323" s="29"/>
      <c r="J1047323" s="29"/>
      <c r="L1047323" s="30"/>
      <c r="P1047323" s="30"/>
      <c r="Q1047323" s="30"/>
      <c r="R1047323" s="30"/>
      <c r="S1047323" s="30"/>
      <c r="T1047323" s="30"/>
      <c r="U1047323" s="30"/>
    </row>
    <row r="1047324" s="25" customFormat="1" spans="7:21">
      <c r="G1047324" s="30"/>
      <c r="H1047324" s="29"/>
      <c r="J1047324" s="29"/>
      <c r="L1047324" s="30"/>
      <c r="P1047324" s="30"/>
      <c r="Q1047324" s="30"/>
      <c r="R1047324" s="30"/>
      <c r="S1047324" s="30"/>
      <c r="T1047324" s="30"/>
      <c r="U1047324" s="30"/>
    </row>
    <row r="1047325" s="25" customFormat="1" spans="7:21">
      <c r="G1047325" s="30"/>
      <c r="H1047325" s="29"/>
      <c r="J1047325" s="29"/>
      <c r="L1047325" s="30"/>
      <c r="P1047325" s="30"/>
      <c r="Q1047325" s="30"/>
      <c r="R1047325" s="30"/>
      <c r="S1047325" s="30"/>
      <c r="T1047325" s="30"/>
      <c r="U1047325" s="30"/>
    </row>
    <row r="1047326" s="25" customFormat="1" spans="7:21">
      <c r="G1047326" s="30"/>
      <c r="H1047326" s="29"/>
      <c r="J1047326" s="29"/>
      <c r="L1047326" s="30"/>
      <c r="P1047326" s="30"/>
      <c r="Q1047326" s="30"/>
      <c r="R1047326" s="30"/>
      <c r="S1047326" s="30"/>
      <c r="T1047326" s="30"/>
      <c r="U1047326" s="30"/>
    </row>
    <row r="1047327" s="25" customFormat="1" spans="7:21">
      <c r="G1047327" s="30"/>
      <c r="H1047327" s="29"/>
      <c r="J1047327" s="29"/>
      <c r="L1047327" s="30"/>
      <c r="P1047327" s="30"/>
      <c r="Q1047327" s="30"/>
      <c r="R1047327" s="30"/>
      <c r="S1047327" s="30"/>
      <c r="T1047327" s="30"/>
      <c r="U1047327" s="30"/>
    </row>
    <row r="1047328" s="25" customFormat="1" spans="7:21">
      <c r="G1047328" s="30"/>
      <c r="H1047328" s="29"/>
      <c r="J1047328" s="29"/>
      <c r="L1047328" s="30"/>
      <c r="P1047328" s="30"/>
      <c r="Q1047328" s="30"/>
      <c r="R1047328" s="30"/>
      <c r="S1047328" s="30"/>
      <c r="T1047328" s="30"/>
      <c r="U1047328" s="30"/>
    </row>
    <row r="1047329" s="25" customFormat="1" spans="7:21">
      <c r="G1047329" s="30"/>
      <c r="H1047329" s="29"/>
      <c r="J1047329" s="29"/>
      <c r="L1047329" s="30"/>
      <c r="P1047329" s="30"/>
      <c r="Q1047329" s="30"/>
      <c r="R1047329" s="30"/>
      <c r="S1047329" s="30"/>
      <c r="T1047329" s="30"/>
      <c r="U1047329" s="30"/>
    </row>
    <row r="1047330" s="25" customFormat="1" spans="7:21">
      <c r="G1047330" s="30"/>
      <c r="H1047330" s="29"/>
      <c r="J1047330" s="29"/>
      <c r="L1047330" s="30"/>
      <c r="P1047330" s="30"/>
      <c r="Q1047330" s="30"/>
      <c r="R1047330" s="30"/>
      <c r="S1047330" s="30"/>
      <c r="T1047330" s="30"/>
      <c r="U1047330" s="30"/>
    </row>
    <row r="1047331" s="25" customFormat="1" spans="7:21">
      <c r="G1047331" s="30"/>
      <c r="H1047331" s="29"/>
      <c r="J1047331" s="29"/>
      <c r="L1047331" s="30"/>
      <c r="P1047331" s="30"/>
      <c r="Q1047331" s="30"/>
      <c r="R1047331" s="30"/>
      <c r="S1047331" s="30"/>
      <c r="T1047331" s="30"/>
      <c r="U1047331" s="30"/>
    </row>
    <row r="1047332" s="25" customFormat="1" spans="7:21">
      <c r="G1047332" s="30"/>
      <c r="H1047332" s="29"/>
      <c r="J1047332" s="29"/>
      <c r="L1047332" s="30"/>
      <c r="P1047332" s="30"/>
      <c r="Q1047332" s="30"/>
      <c r="R1047332" s="30"/>
      <c r="S1047332" s="30"/>
      <c r="T1047332" s="30"/>
      <c r="U1047332" s="30"/>
    </row>
    <row r="1047333" s="25" customFormat="1" spans="7:21">
      <c r="G1047333" s="30"/>
      <c r="H1047333" s="29"/>
      <c r="J1047333" s="29"/>
      <c r="L1047333" s="30"/>
      <c r="P1047333" s="30"/>
      <c r="Q1047333" s="30"/>
      <c r="R1047333" s="30"/>
      <c r="S1047333" s="30"/>
      <c r="T1047333" s="30"/>
      <c r="U1047333" s="30"/>
    </row>
    <row r="1047334" s="25" customFormat="1" spans="7:21">
      <c r="G1047334" s="30"/>
      <c r="H1047334" s="29"/>
      <c r="J1047334" s="29"/>
      <c r="L1047334" s="30"/>
      <c r="P1047334" s="30"/>
      <c r="Q1047334" s="30"/>
      <c r="R1047334" s="30"/>
      <c r="S1047334" s="30"/>
      <c r="T1047334" s="30"/>
      <c r="U1047334" s="30"/>
    </row>
    <row r="1047335" s="25" customFormat="1" spans="7:21">
      <c r="G1047335" s="30"/>
      <c r="H1047335" s="29"/>
      <c r="J1047335" s="29"/>
      <c r="L1047335" s="30"/>
      <c r="P1047335" s="30"/>
      <c r="Q1047335" s="30"/>
      <c r="R1047335" s="30"/>
      <c r="S1047335" s="30"/>
      <c r="T1047335" s="30"/>
      <c r="U1047335" s="30"/>
    </row>
    <row r="1047336" s="25" customFormat="1" spans="7:21">
      <c r="G1047336" s="30"/>
      <c r="H1047336" s="29"/>
      <c r="J1047336" s="29"/>
      <c r="L1047336" s="30"/>
      <c r="P1047336" s="30"/>
      <c r="Q1047336" s="30"/>
      <c r="R1047336" s="30"/>
      <c r="S1047336" s="30"/>
      <c r="T1047336" s="30"/>
      <c r="U1047336" s="30"/>
    </row>
    <row r="1047337" s="25" customFormat="1" spans="7:21">
      <c r="G1047337" s="30"/>
      <c r="H1047337" s="29"/>
      <c r="J1047337" s="29"/>
      <c r="L1047337" s="30"/>
      <c r="P1047337" s="30"/>
      <c r="Q1047337" s="30"/>
      <c r="R1047337" s="30"/>
      <c r="S1047337" s="30"/>
      <c r="T1047337" s="30"/>
      <c r="U1047337" s="30"/>
    </row>
    <row r="1047338" s="25" customFormat="1" spans="7:21">
      <c r="G1047338" s="30"/>
      <c r="H1047338" s="29"/>
      <c r="J1047338" s="29"/>
      <c r="L1047338" s="30"/>
      <c r="P1047338" s="30"/>
      <c r="Q1047338" s="30"/>
      <c r="R1047338" s="30"/>
      <c r="S1047338" s="30"/>
      <c r="T1047338" s="30"/>
      <c r="U1047338" s="30"/>
    </row>
    <row r="1047339" s="25" customFormat="1" spans="7:21">
      <c r="G1047339" s="30"/>
      <c r="H1047339" s="29"/>
      <c r="J1047339" s="29"/>
      <c r="L1047339" s="30"/>
      <c r="P1047339" s="30"/>
      <c r="Q1047339" s="30"/>
      <c r="R1047339" s="30"/>
      <c r="S1047339" s="30"/>
      <c r="T1047339" s="30"/>
      <c r="U1047339" s="30"/>
    </row>
    <row r="1047340" s="25" customFormat="1" spans="7:21">
      <c r="G1047340" s="30"/>
      <c r="H1047340" s="29"/>
      <c r="J1047340" s="29"/>
      <c r="L1047340" s="30"/>
      <c r="P1047340" s="30"/>
      <c r="Q1047340" s="30"/>
      <c r="R1047340" s="30"/>
      <c r="S1047340" s="30"/>
      <c r="T1047340" s="30"/>
      <c r="U1047340" s="30"/>
    </row>
    <row r="1047341" s="25" customFormat="1" spans="7:21">
      <c r="G1047341" s="30"/>
      <c r="H1047341" s="29"/>
      <c r="J1047341" s="29"/>
      <c r="L1047341" s="30"/>
      <c r="P1047341" s="30"/>
      <c r="Q1047341" s="30"/>
      <c r="R1047341" s="30"/>
      <c r="S1047341" s="30"/>
      <c r="T1047341" s="30"/>
      <c r="U1047341" s="30"/>
    </row>
    <row r="1047342" s="25" customFormat="1" spans="7:21">
      <c r="G1047342" s="30"/>
      <c r="H1047342" s="29"/>
      <c r="J1047342" s="29"/>
      <c r="L1047342" s="30"/>
      <c r="P1047342" s="30"/>
      <c r="Q1047342" s="30"/>
      <c r="R1047342" s="30"/>
      <c r="S1047342" s="30"/>
      <c r="T1047342" s="30"/>
      <c r="U1047342" s="30"/>
    </row>
    <row r="1047343" s="25" customFormat="1" spans="7:21">
      <c r="G1047343" s="30"/>
      <c r="H1047343" s="29"/>
      <c r="J1047343" s="29"/>
      <c r="L1047343" s="30"/>
      <c r="P1047343" s="30"/>
      <c r="Q1047343" s="30"/>
      <c r="R1047343" s="30"/>
      <c r="S1047343" s="30"/>
      <c r="T1047343" s="30"/>
      <c r="U1047343" s="30"/>
    </row>
    <row r="1047344" s="25" customFormat="1" spans="7:21">
      <c r="G1047344" s="30"/>
      <c r="H1047344" s="29"/>
      <c r="J1047344" s="29"/>
      <c r="L1047344" s="30"/>
      <c r="P1047344" s="30"/>
      <c r="Q1047344" s="30"/>
      <c r="R1047344" s="30"/>
      <c r="S1047344" s="30"/>
      <c r="T1047344" s="30"/>
      <c r="U1047344" s="30"/>
    </row>
    <row r="1047345" s="25" customFormat="1" spans="7:21">
      <c r="G1047345" s="30"/>
      <c r="H1047345" s="29"/>
      <c r="J1047345" s="29"/>
      <c r="L1047345" s="30"/>
      <c r="P1047345" s="30"/>
      <c r="Q1047345" s="30"/>
      <c r="R1047345" s="30"/>
      <c r="S1047345" s="30"/>
      <c r="T1047345" s="30"/>
      <c r="U1047345" s="30"/>
    </row>
    <row r="1047346" s="25" customFormat="1" spans="7:21">
      <c r="G1047346" s="30"/>
      <c r="H1047346" s="29"/>
      <c r="J1047346" s="29"/>
      <c r="L1047346" s="30"/>
      <c r="P1047346" s="30"/>
      <c r="Q1047346" s="30"/>
      <c r="R1047346" s="30"/>
      <c r="S1047346" s="30"/>
      <c r="T1047346" s="30"/>
      <c r="U1047346" s="30"/>
    </row>
    <row r="1047347" s="25" customFormat="1" spans="7:21">
      <c r="G1047347" s="30"/>
      <c r="H1047347" s="29"/>
      <c r="J1047347" s="29"/>
      <c r="L1047347" s="30"/>
      <c r="P1047347" s="30"/>
      <c r="Q1047347" s="30"/>
      <c r="R1047347" s="30"/>
      <c r="S1047347" s="30"/>
      <c r="T1047347" s="30"/>
      <c r="U1047347" s="30"/>
    </row>
    <row r="1047348" s="25" customFormat="1" spans="7:21">
      <c r="G1047348" s="30"/>
      <c r="H1047348" s="29"/>
      <c r="J1047348" s="29"/>
      <c r="L1047348" s="30"/>
      <c r="P1047348" s="30"/>
      <c r="Q1047348" s="30"/>
      <c r="R1047348" s="30"/>
      <c r="S1047348" s="30"/>
      <c r="T1047348" s="30"/>
      <c r="U1047348" s="30"/>
    </row>
    <row r="1047349" s="25" customFormat="1" spans="7:21">
      <c r="G1047349" s="30"/>
      <c r="H1047349" s="29"/>
      <c r="J1047349" s="29"/>
      <c r="L1047349" s="30"/>
      <c r="P1047349" s="30"/>
      <c r="Q1047349" s="30"/>
      <c r="R1047349" s="30"/>
      <c r="S1047349" s="30"/>
      <c r="T1047349" s="30"/>
      <c r="U1047349" s="30"/>
    </row>
    <row r="1047350" s="25" customFormat="1" spans="7:21">
      <c r="G1047350" s="30"/>
      <c r="H1047350" s="29"/>
      <c r="J1047350" s="29"/>
      <c r="L1047350" s="30"/>
      <c r="P1047350" s="30"/>
      <c r="Q1047350" s="30"/>
      <c r="R1047350" s="30"/>
      <c r="S1047350" s="30"/>
      <c r="T1047350" s="30"/>
      <c r="U1047350" s="30"/>
    </row>
    <row r="1047351" s="25" customFormat="1" spans="7:21">
      <c r="G1047351" s="30"/>
      <c r="H1047351" s="29"/>
      <c r="J1047351" s="29"/>
      <c r="L1047351" s="30"/>
      <c r="P1047351" s="30"/>
      <c r="Q1047351" s="30"/>
      <c r="R1047351" s="30"/>
      <c r="S1047351" s="30"/>
      <c r="T1047351" s="30"/>
      <c r="U1047351" s="30"/>
    </row>
    <row r="1047352" s="25" customFormat="1" spans="7:21">
      <c r="G1047352" s="30"/>
      <c r="H1047352" s="29"/>
      <c r="J1047352" s="29"/>
      <c r="L1047352" s="30"/>
      <c r="P1047352" s="30"/>
      <c r="Q1047352" s="30"/>
      <c r="R1047352" s="30"/>
      <c r="S1047352" s="30"/>
      <c r="T1047352" s="30"/>
      <c r="U1047352" s="30"/>
    </row>
    <row r="1047353" s="25" customFormat="1" spans="7:21">
      <c r="G1047353" s="30"/>
      <c r="H1047353" s="29"/>
      <c r="J1047353" s="29"/>
      <c r="L1047353" s="30"/>
      <c r="P1047353" s="30"/>
      <c r="Q1047353" s="30"/>
      <c r="R1047353" s="30"/>
      <c r="S1047353" s="30"/>
      <c r="T1047353" s="30"/>
      <c r="U1047353" s="30"/>
    </row>
    <row r="1047354" s="25" customFormat="1" spans="7:21">
      <c r="G1047354" s="30"/>
      <c r="H1047354" s="29"/>
      <c r="J1047354" s="29"/>
      <c r="L1047354" s="30"/>
      <c r="P1047354" s="30"/>
      <c r="Q1047354" s="30"/>
      <c r="R1047354" s="30"/>
      <c r="S1047354" s="30"/>
      <c r="T1047354" s="30"/>
      <c r="U1047354" s="30"/>
    </row>
    <row r="1047355" s="25" customFormat="1" spans="7:21">
      <c r="G1047355" s="30"/>
      <c r="H1047355" s="29"/>
      <c r="J1047355" s="29"/>
      <c r="L1047355" s="30"/>
      <c r="P1047355" s="30"/>
      <c r="Q1047355" s="30"/>
      <c r="R1047355" s="30"/>
      <c r="S1047355" s="30"/>
      <c r="T1047355" s="30"/>
      <c r="U1047355" s="30"/>
    </row>
    <row r="1047356" s="25" customFormat="1" spans="7:21">
      <c r="G1047356" s="30"/>
      <c r="H1047356" s="29"/>
      <c r="J1047356" s="29"/>
      <c r="L1047356" s="30"/>
      <c r="P1047356" s="30"/>
      <c r="Q1047356" s="30"/>
      <c r="R1047356" s="30"/>
      <c r="S1047356" s="30"/>
      <c r="T1047356" s="30"/>
      <c r="U1047356" s="30"/>
    </row>
    <row r="1047357" s="25" customFormat="1" spans="7:21">
      <c r="G1047357" s="30"/>
      <c r="H1047357" s="29"/>
      <c r="J1047357" s="29"/>
      <c r="L1047357" s="30"/>
      <c r="P1047357" s="30"/>
      <c r="Q1047357" s="30"/>
      <c r="R1047357" s="30"/>
      <c r="S1047357" s="30"/>
      <c r="T1047357" s="30"/>
      <c r="U1047357" s="30"/>
    </row>
    <row r="1047358" s="25" customFormat="1" spans="7:21">
      <c r="G1047358" s="30"/>
      <c r="H1047358" s="29"/>
      <c r="J1047358" s="29"/>
      <c r="L1047358" s="30"/>
      <c r="P1047358" s="30"/>
      <c r="Q1047358" s="30"/>
      <c r="R1047358" s="30"/>
      <c r="S1047358" s="30"/>
      <c r="T1047358" s="30"/>
      <c r="U1047358" s="30"/>
    </row>
    <row r="1047359" s="25" customFormat="1" spans="7:21">
      <c r="G1047359" s="30"/>
      <c r="H1047359" s="29"/>
      <c r="J1047359" s="29"/>
      <c r="L1047359" s="30"/>
      <c r="P1047359" s="30"/>
      <c r="Q1047359" s="30"/>
      <c r="R1047359" s="30"/>
      <c r="S1047359" s="30"/>
      <c r="T1047359" s="30"/>
      <c r="U1047359" s="30"/>
    </row>
    <row r="1047360" s="25" customFormat="1" spans="7:21">
      <c r="G1047360" s="30"/>
      <c r="H1047360" s="29"/>
      <c r="J1047360" s="29"/>
      <c r="L1047360" s="30"/>
      <c r="P1047360" s="30"/>
      <c r="Q1047360" s="30"/>
      <c r="R1047360" s="30"/>
      <c r="S1047360" s="30"/>
      <c r="T1047360" s="30"/>
      <c r="U1047360" s="30"/>
    </row>
    <row r="1047361" s="25" customFormat="1" spans="7:21">
      <c r="G1047361" s="30"/>
      <c r="H1047361" s="29"/>
      <c r="J1047361" s="29"/>
      <c r="L1047361" s="30"/>
      <c r="P1047361" s="30"/>
      <c r="Q1047361" s="30"/>
      <c r="R1047361" s="30"/>
      <c r="S1047361" s="30"/>
      <c r="T1047361" s="30"/>
      <c r="U1047361" s="30"/>
    </row>
    <row r="1047362" s="25" customFormat="1" spans="7:21">
      <c r="G1047362" s="30"/>
      <c r="H1047362" s="29"/>
      <c r="J1047362" s="29"/>
      <c r="L1047362" s="30"/>
      <c r="P1047362" s="30"/>
      <c r="Q1047362" s="30"/>
      <c r="R1047362" s="30"/>
      <c r="S1047362" s="30"/>
      <c r="T1047362" s="30"/>
      <c r="U1047362" s="30"/>
    </row>
    <row r="1047363" s="25" customFormat="1" spans="7:21">
      <c r="G1047363" s="30"/>
      <c r="H1047363" s="29"/>
      <c r="J1047363" s="29"/>
      <c r="L1047363" s="30"/>
      <c r="P1047363" s="30"/>
      <c r="Q1047363" s="30"/>
      <c r="R1047363" s="30"/>
      <c r="S1047363" s="30"/>
      <c r="T1047363" s="30"/>
      <c r="U1047363" s="30"/>
    </row>
    <row r="1047364" s="25" customFormat="1" spans="7:21">
      <c r="G1047364" s="30"/>
      <c r="H1047364" s="29"/>
      <c r="J1047364" s="29"/>
      <c r="L1047364" s="30"/>
      <c r="P1047364" s="30"/>
      <c r="Q1047364" s="30"/>
      <c r="R1047364" s="30"/>
      <c r="S1047364" s="30"/>
      <c r="T1047364" s="30"/>
      <c r="U1047364" s="30"/>
    </row>
    <row r="1047365" s="25" customFormat="1" spans="7:21">
      <c r="G1047365" s="30"/>
      <c r="H1047365" s="29"/>
      <c r="J1047365" s="29"/>
      <c r="L1047365" s="30"/>
      <c r="P1047365" s="30"/>
      <c r="Q1047365" s="30"/>
      <c r="R1047365" s="30"/>
      <c r="S1047365" s="30"/>
      <c r="T1047365" s="30"/>
      <c r="U1047365" s="30"/>
    </row>
    <row r="1047366" s="25" customFormat="1" spans="7:21">
      <c r="G1047366" s="30"/>
      <c r="H1047366" s="29"/>
      <c r="J1047366" s="29"/>
      <c r="L1047366" s="30"/>
      <c r="P1047366" s="30"/>
      <c r="Q1047366" s="30"/>
      <c r="R1047366" s="30"/>
      <c r="S1047366" s="30"/>
      <c r="T1047366" s="30"/>
      <c r="U1047366" s="30"/>
    </row>
    <row r="1047367" s="25" customFormat="1" spans="7:21">
      <c r="G1047367" s="30"/>
      <c r="H1047367" s="29"/>
      <c r="J1047367" s="29"/>
      <c r="L1047367" s="30"/>
      <c r="P1047367" s="30"/>
      <c r="Q1047367" s="30"/>
      <c r="R1047367" s="30"/>
      <c r="S1047367" s="30"/>
      <c r="T1047367" s="30"/>
      <c r="U1047367" s="30"/>
    </row>
    <row r="1047368" s="25" customFormat="1" spans="7:21">
      <c r="G1047368" s="30"/>
      <c r="H1047368" s="29"/>
      <c r="J1047368" s="29"/>
      <c r="L1047368" s="30"/>
      <c r="P1047368" s="30"/>
      <c r="Q1047368" s="30"/>
      <c r="R1047368" s="30"/>
      <c r="S1047368" s="30"/>
      <c r="T1047368" s="30"/>
      <c r="U1047368" s="30"/>
    </row>
    <row r="1047369" s="25" customFormat="1" spans="7:21">
      <c r="G1047369" s="30"/>
      <c r="H1047369" s="29"/>
      <c r="J1047369" s="29"/>
      <c r="L1047369" s="30"/>
      <c r="P1047369" s="30"/>
      <c r="Q1047369" s="30"/>
      <c r="R1047369" s="30"/>
      <c r="S1047369" s="30"/>
      <c r="T1047369" s="30"/>
      <c r="U1047369" s="30"/>
    </row>
    <row r="1047370" s="25" customFormat="1" spans="7:21">
      <c r="G1047370" s="30"/>
      <c r="H1047370" s="29"/>
      <c r="J1047370" s="29"/>
      <c r="L1047370" s="30"/>
      <c r="P1047370" s="30"/>
      <c r="Q1047370" s="30"/>
      <c r="R1047370" s="30"/>
      <c r="S1047370" s="30"/>
      <c r="T1047370" s="30"/>
      <c r="U1047370" s="30"/>
    </row>
    <row r="1047371" s="25" customFormat="1" spans="7:21">
      <c r="G1047371" s="30"/>
      <c r="H1047371" s="29"/>
      <c r="J1047371" s="29"/>
      <c r="L1047371" s="30"/>
      <c r="P1047371" s="30"/>
      <c r="Q1047371" s="30"/>
      <c r="R1047371" s="30"/>
      <c r="S1047371" s="30"/>
      <c r="T1047371" s="30"/>
      <c r="U1047371" s="30"/>
    </row>
    <row r="1047372" s="25" customFormat="1" spans="7:21">
      <c r="G1047372" s="30"/>
      <c r="H1047372" s="29"/>
      <c r="J1047372" s="29"/>
      <c r="L1047372" s="30"/>
      <c r="P1047372" s="30"/>
      <c r="Q1047372" s="30"/>
      <c r="R1047372" s="30"/>
      <c r="S1047372" s="30"/>
      <c r="T1047372" s="30"/>
      <c r="U1047372" s="30"/>
    </row>
    <row r="1047373" s="25" customFormat="1" spans="7:21">
      <c r="G1047373" s="30"/>
      <c r="H1047373" s="29"/>
      <c r="J1047373" s="29"/>
      <c r="L1047373" s="30"/>
      <c r="P1047373" s="30"/>
      <c r="Q1047373" s="30"/>
      <c r="R1047373" s="30"/>
      <c r="S1047373" s="30"/>
      <c r="T1047373" s="30"/>
      <c r="U1047373" s="30"/>
    </row>
    <row r="1047374" s="25" customFormat="1" spans="7:21">
      <c r="G1047374" s="30"/>
      <c r="H1047374" s="29"/>
      <c r="J1047374" s="29"/>
      <c r="L1047374" s="30"/>
      <c r="P1047374" s="30"/>
      <c r="Q1047374" s="30"/>
      <c r="R1047374" s="30"/>
      <c r="S1047374" s="30"/>
      <c r="T1047374" s="30"/>
      <c r="U1047374" s="30"/>
    </row>
    <row r="1047375" s="25" customFormat="1" spans="7:21">
      <c r="G1047375" s="30"/>
      <c r="H1047375" s="29"/>
      <c r="J1047375" s="29"/>
      <c r="L1047375" s="30"/>
      <c r="P1047375" s="30"/>
      <c r="Q1047375" s="30"/>
      <c r="R1047375" s="30"/>
      <c r="S1047375" s="30"/>
      <c r="T1047375" s="30"/>
      <c r="U1047375" s="30"/>
    </row>
    <row r="1047376" s="25" customFormat="1" spans="7:21">
      <c r="G1047376" s="30"/>
      <c r="H1047376" s="29"/>
      <c r="J1047376" s="29"/>
      <c r="L1047376" s="30"/>
      <c r="P1047376" s="30"/>
      <c r="Q1047376" s="30"/>
      <c r="R1047376" s="30"/>
      <c r="S1047376" s="30"/>
      <c r="T1047376" s="30"/>
      <c r="U1047376" s="30"/>
    </row>
    <row r="1047377" s="25" customFormat="1" spans="7:21">
      <c r="G1047377" s="30"/>
      <c r="H1047377" s="29"/>
      <c r="J1047377" s="29"/>
      <c r="L1047377" s="30"/>
      <c r="P1047377" s="30"/>
      <c r="Q1047377" s="30"/>
      <c r="R1047377" s="30"/>
      <c r="S1047377" s="30"/>
      <c r="T1047377" s="30"/>
      <c r="U1047377" s="30"/>
    </row>
    <row r="1047378" s="25" customFormat="1" spans="7:21">
      <c r="G1047378" s="30"/>
      <c r="H1047378" s="29"/>
      <c r="J1047378" s="29"/>
      <c r="L1047378" s="30"/>
      <c r="P1047378" s="30"/>
      <c r="Q1047378" s="30"/>
      <c r="R1047378" s="30"/>
      <c r="S1047378" s="30"/>
      <c r="T1047378" s="30"/>
      <c r="U1047378" s="30"/>
    </row>
    <row r="1047379" s="25" customFormat="1" spans="7:21">
      <c r="G1047379" s="30"/>
      <c r="H1047379" s="29"/>
      <c r="J1047379" s="29"/>
      <c r="L1047379" s="30"/>
      <c r="P1047379" s="30"/>
      <c r="Q1047379" s="30"/>
      <c r="R1047379" s="30"/>
      <c r="S1047379" s="30"/>
      <c r="T1047379" s="30"/>
      <c r="U1047379" s="30"/>
    </row>
    <row r="1047380" s="25" customFormat="1" spans="7:21">
      <c r="G1047380" s="30"/>
      <c r="H1047380" s="29"/>
      <c r="J1047380" s="29"/>
      <c r="L1047380" s="30"/>
      <c r="P1047380" s="30"/>
      <c r="Q1047380" s="30"/>
      <c r="R1047380" s="30"/>
      <c r="S1047380" s="30"/>
      <c r="T1047380" s="30"/>
      <c r="U1047380" s="30"/>
    </row>
    <row r="1047381" s="25" customFormat="1" spans="7:21">
      <c r="G1047381" s="30"/>
      <c r="H1047381" s="29"/>
      <c r="J1047381" s="29"/>
      <c r="L1047381" s="30"/>
      <c r="P1047381" s="30"/>
      <c r="Q1047381" s="30"/>
      <c r="R1047381" s="30"/>
      <c r="S1047381" s="30"/>
      <c r="T1047381" s="30"/>
      <c r="U1047381" s="30"/>
    </row>
    <row r="1047382" s="25" customFormat="1" spans="7:21">
      <c r="G1047382" s="30"/>
      <c r="H1047382" s="29"/>
      <c r="J1047382" s="29"/>
      <c r="L1047382" s="30"/>
      <c r="P1047382" s="30"/>
      <c r="Q1047382" s="30"/>
      <c r="R1047382" s="30"/>
      <c r="S1047382" s="30"/>
      <c r="T1047382" s="30"/>
      <c r="U1047382" s="30"/>
    </row>
    <row r="1047383" s="25" customFormat="1" spans="7:21">
      <c r="G1047383" s="30"/>
      <c r="H1047383" s="29"/>
      <c r="J1047383" s="29"/>
      <c r="L1047383" s="30"/>
      <c r="P1047383" s="30"/>
      <c r="Q1047383" s="30"/>
      <c r="R1047383" s="30"/>
      <c r="S1047383" s="30"/>
      <c r="T1047383" s="30"/>
      <c r="U1047383" s="30"/>
    </row>
    <row r="1047384" s="25" customFormat="1" spans="7:21">
      <c r="G1047384" s="30"/>
      <c r="H1047384" s="29"/>
      <c r="J1047384" s="29"/>
      <c r="L1047384" s="30"/>
      <c r="P1047384" s="30"/>
      <c r="Q1047384" s="30"/>
      <c r="R1047384" s="30"/>
      <c r="S1047384" s="30"/>
      <c r="T1047384" s="30"/>
      <c r="U1047384" s="30"/>
    </row>
    <row r="1047385" s="25" customFormat="1" spans="7:21">
      <c r="G1047385" s="30"/>
      <c r="H1047385" s="29"/>
      <c r="J1047385" s="29"/>
      <c r="L1047385" s="30"/>
      <c r="P1047385" s="30"/>
      <c r="Q1047385" s="30"/>
      <c r="R1047385" s="30"/>
      <c r="S1047385" s="30"/>
      <c r="T1047385" s="30"/>
      <c r="U1047385" s="30"/>
    </row>
    <row r="1047386" s="25" customFormat="1" spans="7:21">
      <c r="G1047386" s="30"/>
      <c r="H1047386" s="29"/>
      <c r="J1047386" s="29"/>
      <c r="L1047386" s="30"/>
      <c r="P1047386" s="30"/>
      <c r="Q1047386" s="30"/>
      <c r="R1047386" s="30"/>
      <c r="S1047386" s="30"/>
      <c r="T1047386" s="30"/>
      <c r="U1047386" s="30"/>
    </row>
    <row r="1047387" s="25" customFormat="1" spans="7:21">
      <c r="G1047387" s="30"/>
      <c r="H1047387" s="29"/>
      <c r="J1047387" s="29"/>
      <c r="L1047387" s="30"/>
      <c r="P1047387" s="30"/>
      <c r="Q1047387" s="30"/>
      <c r="R1047387" s="30"/>
      <c r="S1047387" s="30"/>
      <c r="T1047387" s="30"/>
      <c r="U1047387" s="30"/>
    </row>
    <row r="1047388" s="25" customFormat="1" spans="7:21">
      <c r="G1047388" s="30"/>
      <c r="H1047388" s="29"/>
      <c r="J1047388" s="29"/>
      <c r="L1047388" s="30"/>
      <c r="P1047388" s="30"/>
      <c r="Q1047388" s="30"/>
      <c r="R1047388" s="30"/>
      <c r="S1047388" s="30"/>
      <c r="T1047388" s="30"/>
      <c r="U1047388" s="30"/>
    </row>
    <row r="1047389" s="25" customFormat="1" spans="7:21">
      <c r="G1047389" s="30"/>
      <c r="H1047389" s="29"/>
      <c r="J1047389" s="29"/>
      <c r="L1047389" s="30"/>
      <c r="P1047389" s="30"/>
      <c r="Q1047389" s="30"/>
      <c r="R1047389" s="30"/>
      <c r="S1047389" s="30"/>
      <c r="T1047389" s="30"/>
      <c r="U1047389" s="30"/>
    </row>
    <row r="1047390" s="25" customFormat="1" spans="7:21">
      <c r="G1047390" s="30"/>
      <c r="H1047390" s="29"/>
      <c r="J1047390" s="29"/>
      <c r="L1047390" s="30"/>
      <c r="P1047390" s="30"/>
      <c r="Q1047390" s="30"/>
      <c r="R1047390" s="30"/>
      <c r="S1047390" s="30"/>
      <c r="T1047390" s="30"/>
      <c r="U1047390" s="30"/>
    </row>
    <row r="1047391" s="25" customFormat="1" spans="7:21">
      <c r="G1047391" s="30"/>
      <c r="H1047391" s="29"/>
      <c r="J1047391" s="29"/>
      <c r="L1047391" s="30"/>
      <c r="P1047391" s="30"/>
      <c r="Q1047391" s="30"/>
      <c r="R1047391" s="30"/>
      <c r="S1047391" s="30"/>
      <c r="T1047391" s="30"/>
      <c r="U1047391" s="30"/>
    </row>
    <row r="1047392" s="25" customFormat="1" spans="7:21">
      <c r="G1047392" s="30"/>
      <c r="H1047392" s="29"/>
      <c r="J1047392" s="29"/>
      <c r="L1047392" s="30"/>
      <c r="P1047392" s="30"/>
      <c r="Q1047392" s="30"/>
      <c r="R1047392" s="30"/>
      <c r="S1047392" s="30"/>
      <c r="T1047392" s="30"/>
      <c r="U1047392" s="30"/>
    </row>
    <row r="1047393" s="25" customFormat="1" spans="7:21">
      <c r="G1047393" s="30"/>
      <c r="H1047393" s="29"/>
      <c r="J1047393" s="29"/>
      <c r="L1047393" s="30"/>
      <c r="P1047393" s="30"/>
      <c r="Q1047393" s="30"/>
      <c r="R1047393" s="30"/>
      <c r="S1047393" s="30"/>
      <c r="T1047393" s="30"/>
      <c r="U1047393" s="30"/>
    </row>
    <row r="1047394" s="25" customFormat="1" spans="7:21">
      <c r="G1047394" s="30"/>
      <c r="H1047394" s="29"/>
      <c r="J1047394" s="29"/>
      <c r="L1047394" s="30"/>
      <c r="P1047394" s="30"/>
      <c r="Q1047394" s="30"/>
      <c r="R1047394" s="30"/>
      <c r="S1047394" s="30"/>
      <c r="T1047394" s="30"/>
      <c r="U1047394" s="30"/>
    </row>
    <row r="1047395" s="25" customFormat="1" spans="7:21">
      <c r="G1047395" s="30"/>
      <c r="H1047395" s="29"/>
      <c r="J1047395" s="29"/>
      <c r="L1047395" s="30"/>
      <c r="P1047395" s="30"/>
      <c r="Q1047395" s="30"/>
      <c r="R1047395" s="30"/>
      <c r="S1047395" s="30"/>
      <c r="T1047395" s="30"/>
      <c r="U1047395" s="30"/>
    </row>
    <row r="1047396" s="25" customFormat="1" spans="7:21">
      <c r="G1047396" s="30"/>
      <c r="H1047396" s="29"/>
      <c r="J1047396" s="29"/>
      <c r="L1047396" s="30"/>
      <c r="P1047396" s="30"/>
      <c r="Q1047396" s="30"/>
      <c r="R1047396" s="30"/>
      <c r="S1047396" s="30"/>
      <c r="T1047396" s="30"/>
      <c r="U1047396" s="30"/>
    </row>
    <row r="1047397" s="25" customFormat="1" spans="7:21">
      <c r="G1047397" s="30"/>
      <c r="H1047397" s="29"/>
      <c r="J1047397" s="29"/>
      <c r="L1047397" s="30"/>
      <c r="P1047397" s="30"/>
      <c r="Q1047397" s="30"/>
      <c r="R1047397" s="30"/>
      <c r="S1047397" s="30"/>
      <c r="T1047397" s="30"/>
      <c r="U1047397" s="30"/>
    </row>
    <row r="1047398" s="25" customFormat="1" spans="7:21">
      <c r="G1047398" s="30"/>
      <c r="H1047398" s="29"/>
      <c r="J1047398" s="29"/>
      <c r="L1047398" s="30"/>
      <c r="P1047398" s="30"/>
      <c r="Q1047398" s="30"/>
      <c r="R1047398" s="30"/>
      <c r="S1047398" s="30"/>
      <c r="T1047398" s="30"/>
      <c r="U1047398" s="30"/>
    </row>
    <row r="1047399" s="25" customFormat="1" spans="7:21">
      <c r="G1047399" s="30"/>
      <c r="H1047399" s="29"/>
      <c r="J1047399" s="29"/>
      <c r="L1047399" s="30"/>
      <c r="P1047399" s="30"/>
      <c r="Q1047399" s="30"/>
      <c r="R1047399" s="30"/>
      <c r="S1047399" s="30"/>
      <c r="T1047399" s="30"/>
      <c r="U1047399" s="30"/>
    </row>
    <row r="1047400" s="25" customFormat="1" spans="7:21">
      <c r="G1047400" s="30"/>
      <c r="H1047400" s="29"/>
      <c r="J1047400" s="29"/>
      <c r="L1047400" s="30"/>
      <c r="P1047400" s="30"/>
      <c r="Q1047400" s="30"/>
      <c r="R1047400" s="30"/>
      <c r="S1047400" s="30"/>
      <c r="T1047400" s="30"/>
      <c r="U1047400" s="30"/>
    </row>
    <row r="1047401" s="25" customFormat="1" spans="7:21">
      <c r="G1047401" s="30"/>
      <c r="H1047401" s="29"/>
      <c r="J1047401" s="29"/>
      <c r="L1047401" s="30"/>
      <c r="P1047401" s="30"/>
      <c r="Q1047401" s="30"/>
      <c r="R1047401" s="30"/>
      <c r="S1047401" s="30"/>
      <c r="T1047401" s="30"/>
      <c r="U1047401" s="30"/>
    </row>
    <row r="1047402" s="25" customFormat="1" spans="7:21">
      <c r="G1047402" s="30"/>
      <c r="H1047402" s="29"/>
      <c r="J1047402" s="29"/>
      <c r="L1047402" s="30"/>
      <c r="P1047402" s="30"/>
      <c r="Q1047402" s="30"/>
      <c r="R1047402" s="30"/>
      <c r="S1047402" s="30"/>
      <c r="T1047402" s="30"/>
      <c r="U1047402" s="30"/>
    </row>
    <row r="1047403" s="25" customFormat="1" spans="7:21">
      <c r="G1047403" s="30"/>
      <c r="H1047403" s="29"/>
      <c r="J1047403" s="29"/>
      <c r="L1047403" s="30"/>
      <c r="P1047403" s="30"/>
      <c r="Q1047403" s="30"/>
      <c r="R1047403" s="30"/>
      <c r="S1047403" s="30"/>
      <c r="T1047403" s="30"/>
      <c r="U1047403" s="30"/>
    </row>
    <row r="1047404" s="25" customFormat="1" spans="7:21">
      <c r="G1047404" s="30"/>
      <c r="H1047404" s="29"/>
      <c r="J1047404" s="29"/>
      <c r="L1047404" s="30"/>
      <c r="P1047404" s="30"/>
      <c r="Q1047404" s="30"/>
      <c r="R1047404" s="30"/>
      <c r="S1047404" s="30"/>
      <c r="T1047404" s="30"/>
      <c r="U1047404" s="30"/>
    </row>
    <row r="1047405" s="25" customFormat="1" spans="7:21">
      <c r="G1047405" s="30"/>
      <c r="H1047405" s="29"/>
      <c r="J1047405" s="29"/>
      <c r="L1047405" s="30"/>
      <c r="P1047405" s="30"/>
      <c r="Q1047405" s="30"/>
      <c r="R1047405" s="30"/>
      <c r="S1047405" s="30"/>
      <c r="T1047405" s="30"/>
      <c r="U1047405" s="30"/>
    </row>
    <row r="1047406" s="25" customFormat="1" spans="7:21">
      <c r="G1047406" s="30"/>
      <c r="H1047406" s="29"/>
      <c r="J1047406" s="29"/>
      <c r="L1047406" s="30"/>
      <c r="P1047406" s="30"/>
      <c r="Q1047406" s="30"/>
      <c r="R1047406" s="30"/>
      <c r="S1047406" s="30"/>
      <c r="T1047406" s="30"/>
      <c r="U1047406" s="30"/>
    </row>
    <row r="1047407" s="25" customFormat="1" spans="7:21">
      <c r="G1047407" s="30"/>
      <c r="H1047407" s="29"/>
      <c r="J1047407" s="29"/>
      <c r="L1047407" s="30"/>
      <c r="P1047407" s="30"/>
      <c r="Q1047407" s="30"/>
      <c r="R1047407" s="30"/>
      <c r="S1047407" s="30"/>
      <c r="T1047407" s="30"/>
      <c r="U1047407" s="30"/>
    </row>
    <row r="1047408" s="25" customFormat="1" spans="7:21">
      <c r="G1047408" s="30"/>
      <c r="H1047408" s="29"/>
      <c r="J1047408" s="29"/>
      <c r="L1047408" s="30"/>
      <c r="P1047408" s="30"/>
      <c r="Q1047408" s="30"/>
      <c r="R1047408" s="30"/>
      <c r="S1047408" s="30"/>
      <c r="T1047408" s="30"/>
      <c r="U1047408" s="30"/>
    </row>
    <row r="1047409" s="25" customFormat="1" spans="7:21">
      <c r="G1047409" s="30"/>
      <c r="H1047409" s="29"/>
      <c r="J1047409" s="29"/>
      <c r="L1047409" s="30"/>
      <c r="P1047409" s="30"/>
      <c r="Q1047409" s="30"/>
      <c r="R1047409" s="30"/>
      <c r="S1047409" s="30"/>
      <c r="T1047409" s="30"/>
      <c r="U1047409" s="30"/>
    </row>
    <row r="1047410" s="25" customFormat="1" spans="7:21">
      <c r="G1047410" s="30"/>
      <c r="H1047410" s="29"/>
      <c r="J1047410" s="29"/>
      <c r="L1047410" s="30"/>
      <c r="P1047410" s="30"/>
      <c r="Q1047410" s="30"/>
      <c r="R1047410" s="30"/>
      <c r="S1047410" s="30"/>
      <c r="T1047410" s="30"/>
      <c r="U1047410" s="30"/>
    </row>
    <row r="1047411" s="25" customFormat="1" spans="7:21">
      <c r="G1047411" s="30"/>
      <c r="H1047411" s="29"/>
      <c r="J1047411" s="29"/>
      <c r="L1047411" s="30"/>
      <c r="P1047411" s="30"/>
      <c r="Q1047411" s="30"/>
      <c r="R1047411" s="30"/>
      <c r="S1047411" s="30"/>
      <c r="T1047411" s="30"/>
      <c r="U1047411" s="30"/>
    </row>
    <row r="1047412" s="25" customFormat="1" spans="7:21">
      <c r="G1047412" s="30"/>
      <c r="H1047412" s="29"/>
      <c r="J1047412" s="29"/>
      <c r="L1047412" s="30"/>
      <c r="P1047412" s="30"/>
      <c r="Q1047412" s="30"/>
      <c r="R1047412" s="30"/>
      <c r="S1047412" s="30"/>
      <c r="T1047412" s="30"/>
      <c r="U1047412" s="30"/>
    </row>
    <row r="1047413" s="25" customFormat="1" spans="7:21">
      <c r="G1047413" s="30"/>
      <c r="H1047413" s="29"/>
      <c r="J1047413" s="29"/>
      <c r="L1047413" s="30"/>
      <c r="P1047413" s="30"/>
      <c r="Q1047413" s="30"/>
      <c r="R1047413" s="30"/>
      <c r="S1047413" s="30"/>
      <c r="T1047413" s="30"/>
      <c r="U1047413" s="30"/>
    </row>
    <row r="1047414" s="25" customFormat="1" spans="7:21">
      <c r="G1047414" s="30"/>
      <c r="H1047414" s="29"/>
      <c r="J1047414" s="29"/>
      <c r="L1047414" s="30"/>
      <c r="P1047414" s="30"/>
      <c r="Q1047414" s="30"/>
      <c r="R1047414" s="30"/>
      <c r="S1047414" s="30"/>
      <c r="T1047414" s="30"/>
      <c r="U1047414" s="30"/>
    </row>
    <row r="1047415" s="25" customFormat="1" spans="7:21">
      <c r="G1047415" s="30"/>
      <c r="H1047415" s="29"/>
      <c r="J1047415" s="29"/>
      <c r="L1047415" s="30"/>
      <c r="P1047415" s="30"/>
      <c r="Q1047415" s="30"/>
      <c r="R1047415" s="30"/>
      <c r="S1047415" s="30"/>
      <c r="T1047415" s="30"/>
      <c r="U1047415" s="30"/>
    </row>
    <row r="1047416" s="25" customFormat="1" spans="7:21">
      <c r="G1047416" s="30"/>
      <c r="H1047416" s="29"/>
      <c r="J1047416" s="29"/>
      <c r="L1047416" s="30"/>
      <c r="P1047416" s="30"/>
      <c r="Q1047416" s="30"/>
      <c r="R1047416" s="30"/>
      <c r="S1047416" s="30"/>
      <c r="T1047416" s="30"/>
      <c r="U1047416" s="30"/>
    </row>
    <row r="1047417" s="25" customFormat="1" spans="7:21">
      <c r="G1047417" s="30"/>
      <c r="H1047417" s="29"/>
      <c r="J1047417" s="29"/>
      <c r="L1047417" s="30"/>
      <c r="P1047417" s="30"/>
      <c r="Q1047417" s="30"/>
      <c r="R1047417" s="30"/>
      <c r="S1047417" s="30"/>
      <c r="T1047417" s="30"/>
      <c r="U1047417" s="30"/>
    </row>
    <row r="1047418" s="25" customFormat="1" spans="7:21">
      <c r="G1047418" s="30"/>
      <c r="H1047418" s="29"/>
      <c r="J1047418" s="29"/>
      <c r="L1047418" s="30"/>
      <c r="P1047418" s="30"/>
      <c r="Q1047418" s="30"/>
      <c r="R1047418" s="30"/>
      <c r="S1047418" s="30"/>
      <c r="T1047418" s="30"/>
      <c r="U1047418" s="30"/>
    </row>
    <row r="1047419" s="25" customFormat="1" spans="7:21">
      <c r="G1047419" s="30"/>
      <c r="H1047419" s="29"/>
      <c r="J1047419" s="29"/>
      <c r="L1047419" s="30"/>
      <c r="P1047419" s="30"/>
      <c r="Q1047419" s="30"/>
      <c r="R1047419" s="30"/>
      <c r="S1047419" s="30"/>
      <c r="T1047419" s="30"/>
      <c r="U1047419" s="30"/>
    </row>
    <row r="1047420" s="25" customFormat="1" spans="7:21">
      <c r="G1047420" s="30"/>
      <c r="H1047420" s="29"/>
      <c r="J1047420" s="29"/>
      <c r="L1047420" s="30"/>
      <c r="P1047420" s="30"/>
      <c r="Q1047420" s="30"/>
      <c r="R1047420" s="30"/>
      <c r="S1047420" s="30"/>
      <c r="T1047420" s="30"/>
      <c r="U1047420" s="30"/>
    </row>
    <row r="1047421" s="25" customFormat="1" spans="7:21">
      <c r="G1047421" s="30"/>
      <c r="H1047421" s="29"/>
      <c r="J1047421" s="29"/>
      <c r="L1047421" s="30"/>
      <c r="P1047421" s="30"/>
      <c r="Q1047421" s="30"/>
      <c r="R1047421" s="30"/>
      <c r="S1047421" s="30"/>
      <c r="T1047421" s="30"/>
      <c r="U1047421" s="30"/>
    </row>
    <row r="1047422" s="25" customFormat="1" spans="7:21">
      <c r="G1047422" s="30"/>
      <c r="H1047422" s="29"/>
      <c r="J1047422" s="29"/>
      <c r="L1047422" s="30"/>
      <c r="P1047422" s="30"/>
      <c r="Q1047422" s="30"/>
      <c r="R1047422" s="30"/>
      <c r="S1047422" s="30"/>
      <c r="T1047422" s="30"/>
      <c r="U1047422" s="30"/>
    </row>
    <row r="1047423" s="25" customFormat="1" spans="7:21">
      <c r="G1047423" s="30"/>
      <c r="H1047423" s="29"/>
      <c r="J1047423" s="29"/>
      <c r="L1047423" s="30"/>
      <c r="P1047423" s="30"/>
      <c r="Q1047423" s="30"/>
      <c r="R1047423" s="30"/>
      <c r="S1047423" s="30"/>
      <c r="T1047423" s="30"/>
      <c r="U1047423" s="30"/>
    </row>
    <row r="1047424" s="25" customFormat="1" spans="7:21">
      <c r="G1047424" s="30"/>
      <c r="H1047424" s="29"/>
      <c r="J1047424" s="29"/>
      <c r="L1047424" s="30"/>
      <c r="P1047424" s="30"/>
      <c r="Q1047424" s="30"/>
      <c r="R1047424" s="30"/>
      <c r="S1047424" s="30"/>
      <c r="T1047424" s="30"/>
      <c r="U1047424" s="30"/>
    </row>
    <row r="1047425" s="25" customFormat="1" spans="7:21">
      <c r="G1047425" s="30"/>
      <c r="H1047425" s="29"/>
      <c r="J1047425" s="29"/>
      <c r="L1047425" s="30"/>
      <c r="P1047425" s="30"/>
      <c r="Q1047425" s="30"/>
      <c r="R1047425" s="30"/>
      <c r="S1047425" s="30"/>
      <c r="T1047425" s="30"/>
      <c r="U1047425" s="30"/>
    </row>
    <row r="1047426" s="25" customFormat="1" spans="7:21">
      <c r="G1047426" s="30"/>
      <c r="H1047426" s="29"/>
      <c r="J1047426" s="29"/>
      <c r="L1047426" s="30"/>
      <c r="P1047426" s="30"/>
      <c r="Q1047426" s="30"/>
      <c r="R1047426" s="30"/>
      <c r="S1047426" s="30"/>
      <c r="T1047426" s="30"/>
      <c r="U1047426" s="30"/>
    </row>
    <row r="1047427" s="25" customFormat="1" spans="7:21">
      <c r="G1047427" s="30"/>
      <c r="H1047427" s="29"/>
      <c r="J1047427" s="29"/>
      <c r="L1047427" s="30"/>
      <c r="P1047427" s="30"/>
      <c r="Q1047427" s="30"/>
      <c r="R1047427" s="30"/>
      <c r="S1047427" s="30"/>
      <c r="T1047427" s="30"/>
      <c r="U1047427" s="30"/>
    </row>
    <row r="1047428" s="25" customFormat="1" spans="7:21">
      <c r="G1047428" s="30"/>
      <c r="H1047428" s="29"/>
      <c r="J1047428" s="29"/>
      <c r="L1047428" s="30"/>
      <c r="P1047428" s="30"/>
      <c r="Q1047428" s="30"/>
      <c r="R1047428" s="30"/>
      <c r="S1047428" s="30"/>
      <c r="T1047428" s="30"/>
      <c r="U1047428" s="30"/>
    </row>
    <row r="1047429" s="25" customFormat="1" spans="7:21">
      <c r="G1047429" s="30"/>
      <c r="H1047429" s="29"/>
      <c r="J1047429" s="29"/>
      <c r="L1047429" s="30"/>
      <c r="P1047429" s="30"/>
      <c r="Q1047429" s="30"/>
      <c r="R1047429" s="30"/>
      <c r="S1047429" s="30"/>
      <c r="T1047429" s="30"/>
      <c r="U1047429" s="30"/>
    </row>
    <row r="1047430" s="25" customFormat="1" spans="7:21">
      <c r="G1047430" s="30"/>
      <c r="H1047430" s="29"/>
      <c r="J1047430" s="29"/>
      <c r="L1047430" s="30"/>
      <c r="P1047430" s="30"/>
      <c r="Q1047430" s="30"/>
      <c r="R1047430" s="30"/>
      <c r="S1047430" s="30"/>
      <c r="T1047430" s="30"/>
      <c r="U1047430" s="30"/>
    </row>
    <row r="1047431" s="25" customFormat="1" spans="7:21">
      <c r="G1047431" s="30"/>
      <c r="H1047431" s="29"/>
      <c r="J1047431" s="29"/>
      <c r="L1047431" s="30"/>
      <c r="P1047431" s="30"/>
      <c r="Q1047431" s="30"/>
      <c r="R1047431" s="30"/>
      <c r="S1047431" s="30"/>
      <c r="T1047431" s="30"/>
      <c r="U1047431" s="30"/>
    </row>
    <row r="1047432" s="25" customFormat="1" spans="7:21">
      <c r="G1047432" s="30"/>
      <c r="H1047432" s="29"/>
      <c r="J1047432" s="29"/>
      <c r="L1047432" s="30"/>
      <c r="P1047432" s="30"/>
      <c r="Q1047432" s="30"/>
      <c r="R1047432" s="30"/>
      <c r="S1047432" s="30"/>
      <c r="T1047432" s="30"/>
      <c r="U1047432" s="30"/>
    </row>
    <row r="1047433" s="25" customFormat="1" spans="7:21">
      <c r="G1047433" s="30"/>
      <c r="H1047433" s="29"/>
      <c r="J1047433" s="29"/>
      <c r="L1047433" s="30"/>
      <c r="P1047433" s="30"/>
      <c r="Q1047433" s="30"/>
      <c r="R1047433" s="30"/>
      <c r="S1047433" s="30"/>
      <c r="T1047433" s="30"/>
      <c r="U1047433" s="30"/>
    </row>
    <row r="1047434" s="25" customFormat="1" spans="7:21">
      <c r="G1047434" s="30"/>
      <c r="H1047434" s="29"/>
      <c r="J1047434" s="29"/>
      <c r="L1047434" s="30"/>
      <c r="P1047434" s="30"/>
      <c r="Q1047434" s="30"/>
      <c r="R1047434" s="30"/>
      <c r="S1047434" s="30"/>
      <c r="T1047434" s="30"/>
      <c r="U1047434" s="30"/>
    </row>
    <row r="1047435" s="25" customFormat="1" spans="7:21">
      <c r="G1047435" s="30"/>
      <c r="H1047435" s="29"/>
      <c r="J1047435" s="29"/>
      <c r="L1047435" s="30"/>
      <c r="P1047435" s="30"/>
      <c r="Q1047435" s="30"/>
      <c r="R1047435" s="30"/>
      <c r="S1047435" s="30"/>
      <c r="T1047435" s="30"/>
      <c r="U1047435" s="30"/>
    </row>
    <row r="1047436" s="25" customFormat="1" spans="7:21">
      <c r="G1047436" s="30"/>
      <c r="H1047436" s="29"/>
      <c r="J1047436" s="29"/>
      <c r="L1047436" s="30"/>
      <c r="P1047436" s="30"/>
      <c r="Q1047436" s="30"/>
      <c r="R1047436" s="30"/>
      <c r="S1047436" s="30"/>
      <c r="T1047436" s="30"/>
      <c r="U1047436" s="30"/>
    </row>
    <row r="1047437" s="25" customFormat="1" spans="7:21">
      <c r="G1047437" s="30"/>
      <c r="H1047437" s="29"/>
      <c r="J1047437" s="29"/>
      <c r="L1047437" s="30"/>
      <c r="P1047437" s="30"/>
      <c r="Q1047437" s="30"/>
      <c r="R1047437" s="30"/>
      <c r="S1047437" s="30"/>
      <c r="T1047437" s="30"/>
      <c r="U1047437" s="30"/>
    </row>
    <row r="1047438" s="25" customFormat="1" spans="7:21">
      <c r="G1047438" s="30"/>
      <c r="H1047438" s="29"/>
      <c r="J1047438" s="29"/>
      <c r="L1047438" s="30"/>
      <c r="P1047438" s="30"/>
      <c r="Q1047438" s="30"/>
      <c r="R1047438" s="30"/>
      <c r="S1047438" s="30"/>
      <c r="T1047438" s="30"/>
      <c r="U1047438" s="30"/>
    </row>
    <row r="1047439" s="25" customFormat="1" spans="7:21">
      <c r="G1047439" s="30"/>
      <c r="H1047439" s="29"/>
      <c r="J1047439" s="29"/>
      <c r="L1047439" s="30"/>
      <c r="P1047439" s="30"/>
      <c r="Q1047439" s="30"/>
      <c r="R1047439" s="30"/>
      <c r="S1047439" s="30"/>
      <c r="T1047439" s="30"/>
      <c r="U1047439" s="30"/>
    </row>
    <row r="1047440" s="25" customFormat="1" spans="7:21">
      <c r="G1047440" s="30"/>
      <c r="H1047440" s="29"/>
      <c r="J1047440" s="29"/>
      <c r="L1047440" s="30"/>
      <c r="P1047440" s="30"/>
      <c r="Q1047440" s="30"/>
      <c r="R1047440" s="30"/>
      <c r="S1047440" s="30"/>
      <c r="T1047440" s="30"/>
      <c r="U1047440" s="30"/>
    </row>
    <row r="1047441" s="25" customFormat="1" spans="7:21">
      <c r="G1047441" s="30"/>
      <c r="H1047441" s="29"/>
      <c r="J1047441" s="29"/>
      <c r="L1047441" s="30"/>
      <c r="P1047441" s="30"/>
      <c r="Q1047441" s="30"/>
      <c r="R1047441" s="30"/>
      <c r="S1047441" s="30"/>
      <c r="T1047441" s="30"/>
      <c r="U1047441" s="30"/>
    </row>
    <row r="1047442" s="25" customFormat="1" spans="7:21">
      <c r="G1047442" s="30"/>
      <c r="H1047442" s="29"/>
      <c r="J1047442" s="29"/>
      <c r="L1047442" s="30"/>
      <c r="P1047442" s="30"/>
      <c r="Q1047442" s="30"/>
      <c r="R1047442" s="30"/>
      <c r="S1047442" s="30"/>
      <c r="T1047442" s="30"/>
      <c r="U1047442" s="30"/>
    </row>
    <row r="1047443" s="25" customFormat="1" spans="7:21">
      <c r="G1047443" s="30"/>
      <c r="H1047443" s="29"/>
      <c r="J1047443" s="29"/>
      <c r="L1047443" s="30"/>
      <c r="P1047443" s="30"/>
      <c r="Q1047443" s="30"/>
      <c r="R1047443" s="30"/>
      <c r="S1047443" s="30"/>
      <c r="T1047443" s="30"/>
      <c r="U1047443" s="30"/>
    </row>
    <row r="1047444" s="25" customFormat="1" spans="7:21">
      <c r="G1047444" s="30"/>
      <c r="H1047444" s="29"/>
      <c r="J1047444" s="29"/>
      <c r="L1047444" s="30"/>
      <c r="P1047444" s="30"/>
      <c r="Q1047444" s="30"/>
      <c r="R1047444" s="30"/>
      <c r="S1047444" s="30"/>
      <c r="T1047444" s="30"/>
      <c r="U1047444" s="30"/>
    </row>
    <row r="1047445" s="25" customFormat="1" spans="7:21">
      <c r="G1047445" s="30"/>
      <c r="H1047445" s="29"/>
      <c r="J1047445" s="29"/>
      <c r="L1047445" s="30"/>
      <c r="P1047445" s="30"/>
      <c r="Q1047445" s="30"/>
      <c r="R1047445" s="30"/>
      <c r="S1047445" s="30"/>
      <c r="T1047445" s="30"/>
      <c r="U1047445" s="30"/>
    </row>
    <row r="1047446" s="25" customFormat="1" spans="7:21">
      <c r="G1047446" s="30"/>
      <c r="H1047446" s="29"/>
      <c r="J1047446" s="29"/>
      <c r="L1047446" s="30"/>
      <c r="P1047446" s="30"/>
      <c r="Q1047446" s="30"/>
      <c r="R1047446" s="30"/>
      <c r="S1047446" s="30"/>
      <c r="T1047446" s="30"/>
      <c r="U1047446" s="30"/>
    </row>
    <row r="1047447" s="25" customFormat="1" spans="7:21">
      <c r="G1047447" s="30"/>
      <c r="H1047447" s="29"/>
      <c r="J1047447" s="29"/>
      <c r="L1047447" s="30"/>
      <c r="P1047447" s="30"/>
      <c r="Q1047447" s="30"/>
      <c r="R1047447" s="30"/>
      <c r="S1047447" s="30"/>
      <c r="T1047447" s="30"/>
      <c r="U1047447" s="30"/>
    </row>
    <row r="1047448" s="25" customFormat="1" spans="7:21">
      <c r="G1047448" s="30"/>
      <c r="H1047448" s="29"/>
      <c r="J1047448" s="29"/>
      <c r="L1047448" s="30"/>
      <c r="P1047448" s="30"/>
      <c r="Q1047448" s="30"/>
      <c r="R1047448" s="30"/>
      <c r="S1047448" s="30"/>
      <c r="T1047448" s="30"/>
      <c r="U1047448" s="30"/>
    </row>
    <row r="1047449" s="25" customFormat="1" spans="7:21">
      <c r="G1047449" s="30"/>
      <c r="H1047449" s="29"/>
      <c r="J1047449" s="29"/>
      <c r="L1047449" s="30"/>
      <c r="P1047449" s="30"/>
      <c r="Q1047449" s="30"/>
      <c r="R1047449" s="30"/>
      <c r="S1047449" s="30"/>
      <c r="T1047449" s="30"/>
      <c r="U1047449" s="30"/>
    </row>
    <row r="1047450" s="25" customFormat="1" spans="7:21">
      <c r="G1047450" s="30"/>
      <c r="H1047450" s="29"/>
      <c r="J1047450" s="29"/>
      <c r="L1047450" s="30"/>
      <c r="P1047450" s="30"/>
      <c r="Q1047450" s="30"/>
      <c r="R1047450" s="30"/>
      <c r="S1047450" s="30"/>
      <c r="T1047450" s="30"/>
      <c r="U1047450" s="30"/>
    </row>
    <row r="1047451" s="25" customFormat="1" spans="7:21">
      <c r="G1047451" s="30"/>
      <c r="H1047451" s="29"/>
      <c r="J1047451" s="29"/>
      <c r="L1047451" s="30"/>
      <c r="P1047451" s="30"/>
      <c r="Q1047451" s="30"/>
      <c r="R1047451" s="30"/>
      <c r="S1047451" s="30"/>
      <c r="T1047451" s="30"/>
      <c r="U1047451" s="30"/>
    </row>
    <row r="1047452" s="25" customFormat="1" spans="7:21">
      <c r="G1047452" s="30"/>
      <c r="H1047452" s="29"/>
      <c r="J1047452" s="29"/>
      <c r="L1047452" s="30"/>
      <c r="P1047452" s="30"/>
      <c r="Q1047452" s="30"/>
      <c r="R1047452" s="30"/>
      <c r="S1047452" s="30"/>
      <c r="T1047452" s="30"/>
      <c r="U1047452" s="30"/>
    </row>
    <row r="1047453" s="25" customFormat="1" spans="7:21">
      <c r="G1047453" s="30"/>
      <c r="H1047453" s="29"/>
      <c r="J1047453" s="29"/>
      <c r="L1047453" s="30"/>
      <c r="P1047453" s="30"/>
      <c r="Q1047453" s="30"/>
      <c r="R1047453" s="30"/>
      <c r="S1047453" s="30"/>
      <c r="T1047453" s="30"/>
      <c r="U1047453" s="30"/>
    </row>
    <row r="1047454" s="25" customFormat="1" spans="7:21">
      <c r="G1047454" s="30"/>
      <c r="H1047454" s="29"/>
      <c r="J1047454" s="29"/>
      <c r="L1047454" s="30"/>
      <c r="P1047454" s="30"/>
      <c r="Q1047454" s="30"/>
      <c r="R1047454" s="30"/>
      <c r="S1047454" s="30"/>
      <c r="T1047454" s="30"/>
      <c r="U1047454" s="30"/>
    </row>
    <row r="1047455" s="25" customFormat="1" spans="7:21">
      <c r="G1047455" s="30"/>
      <c r="H1047455" s="29"/>
      <c r="J1047455" s="29"/>
      <c r="L1047455" s="30"/>
      <c r="P1047455" s="30"/>
      <c r="Q1047455" s="30"/>
      <c r="R1047455" s="30"/>
      <c r="S1047455" s="30"/>
      <c r="T1047455" s="30"/>
      <c r="U1047455" s="30"/>
    </row>
    <row r="1047456" s="25" customFormat="1" spans="7:21">
      <c r="G1047456" s="30"/>
      <c r="H1047456" s="29"/>
      <c r="J1047456" s="29"/>
      <c r="L1047456" s="30"/>
      <c r="P1047456" s="30"/>
      <c r="Q1047456" s="30"/>
      <c r="R1047456" s="30"/>
      <c r="S1047456" s="30"/>
      <c r="T1047456" s="30"/>
      <c r="U1047456" s="30"/>
    </row>
    <row r="1047457" s="25" customFormat="1" spans="7:21">
      <c r="G1047457" s="30"/>
      <c r="H1047457" s="29"/>
      <c r="J1047457" s="29"/>
      <c r="L1047457" s="30"/>
      <c r="P1047457" s="30"/>
      <c r="Q1047457" s="30"/>
      <c r="R1047457" s="30"/>
      <c r="S1047457" s="30"/>
      <c r="T1047457" s="30"/>
      <c r="U1047457" s="30"/>
    </row>
    <row r="1047458" s="25" customFormat="1" spans="7:21">
      <c r="G1047458" s="30"/>
      <c r="H1047458" s="29"/>
      <c r="J1047458" s="29"/>
      <c r="L1047458" s="30"/>
      <c r="P1047458" s="30"/>
      <c r="Q1047458" s="30"/>
      <c r="R1047458" s="30"/>
      <c r="S1047458" s="30"/>
      <c r="T1047458" s="30"/>
      <c r="U1047458" s="30"/>
    </row>
    <row r="1047459" s="25" customFormat="1" spans="7:21">
      <c r="G1047459" s="30"/>
      <c r="H1047459" s="29"/>
      <c r="J1047459" s="29"/>
      <c r="L1047459" s="30"/>
      <c r="P1047459" s="30"/>
      <c r="Q1047459" s="30"/>
      <c r="R1047459" s="30"/>
      <c r="S1047459" s="30"/>
      <c r="T1047459" s="30"/>
      <c r="U1047459" s="30"/>
    </row>
    <row r="1047460" s="25" customFormat="1" spans="7:21">
      <c r="G1047460" s="30"/>
      <c r="H1047460" s="29"/>
      <c r="J1047460" s="29"/>
      <c r="L1047460" s="30"/>
      <c r="P1047460" s="30"/>
      <c r="Q1047460" s="30"/>
      <c r="R1047460" s="30"/>
      <c r="S1047460" s="30"/>
      <c r="T1047460" s="30"/>
      <c r="U1047460" s="30"/>
    </row>
    <row r="1047461" s="25" customFormat="1" spans="7:21">
      <c r="G1047461" s="30"/>
      <c r="H1047461" s="29"/>
      <c r="J1047461" s="29"/>
      <c r="L1047461" s="30"/>
      <c r="P1047461" s="30"/>
      <c r="Q1047461" s="30"/>
      <c r="R1047461" s="30"/>
      <c r="S1047461" s="30"/>
      <c r="T1047461" s="30"/>
      <c r="U1047461" s="30"/>
    </row>
    <row r="1047462" s="25" customFormat="1" spans="7:21">
      <c r="G1047462" s="30"/>
      <c r="H1047462" s="29"/>
      <c r="J1047462" s="29"/>
      <c r="L1047462" s="30"/>
      <c r="P1047462" s="30"/>
      <c r="Q1047462" s="30"/>
      <c r="R1047462" s="30"/>
      <c r="S1047462" s="30"/>
      <c r="T1047462" s="30"/>
      <c r="U1047462" s="30"/>
    </row>
    <row r="1047463" s="25" customFormat="1" spans="7:21">
      <c r="G1047463" s="30"/>
      <c r="H1047463" s="29"/>
      <c r="J1047463" s="29"/>
      <c r="L1047463" s="30"/>
      <c r="P1047463" s="30"/>
      <c r="Q1047463" s="30"/>
      <c r="R1047463" s="30"/>
      <c r="S1047463" s="30"/>
      <c r="T1047463" s="30"/>
      <c r="U1047463" s="30"/>
    </row>
    <row r="1047464" s="25" customFormat="1" spans="7:21">
      <c r="G1047464" s="30"/>
      <c r="H1047464" s="29"/>
      <c r="J1047464" s="29"/>
      <c r="L1047464" s="30"/>
      <c r="P1047464" s="30"/>
      <c r="Q1047464" s="30"/>
      <c r="R1047464" s="30"/>
      <c r="S1047464" s="30"/>
      <c r="T1047464" s="30"/>
      <c r="U1047464" s="30"/>
    </row>
    <row r="1047465" s="25" customFormat="1" spans="7:21">
      <c r="G1047465" s="30"/>
      <c r="H1047465" s="29"/>
      <c r="J1047465" s="29"/>
      <c r="L1047465" s="30"/>
      <c r="P1047465" s="30"/>
      <c r="Q1047465" s="30"/>
      <c r="R1047465" s="30"/>
      <c r="S1047465" s="30"/>
      <c r="T1047465" s="30"/>
      <c r="U1047465" s="30"/>
    </row>
    <row r="1047466" s="25" customFormat="1" spans="7:21">
      <c r="G1047466" s="30"/>
      <c r="H1047466" s="29"/>
      <c r="J1047466" s="29"/>
      <c r="L1047466" s="30"/>
      <c r="P1047466" s="30"/>
      <c r="Q1047466" s="30"/>
      <c r="R1047466" s="30"/>
      <c r="S1047466" s="30"/>
      <c r="T1047466" s="30"/>
      <c r="U1047466" s="30"/>
    </row>
    <row r="1047467" s="25" customFormat="1" spans="7:21">
      <c r="G1047467" s="30"/>
      <c r="H1047467" s="29"/>
      <c r="J1047467" s="29"/>
      <c r="L1047467" s="30"/>
      <c r="P1047467" s="30"/>
      <c r="Q1047467" s="30"/>
      <c r="R1047467" s="30"/>
      <c r="S1047467" s="30"/>
      <c r="T1047467" s="30"/>
      <c r="U1047467" s="30"/>
    </row>
    <row r="1047468" s="25" customFormat="1" spans="7:21">
      <c r="G1047468" s="30"/>
      <c r="H1047468" s="29"/>
      <c r="J1047468" s="29"/>
      <c r="L1047468" s="30"/>
      <c r="P1047468" s="30"/>
      <c r="Q1047468" s="30"/>
      <c r="R1047468" s="30"/>
      <c r="S1047468" s="30"/>
      <c r="T1047468" s="30"/>
      <c r="U1047468" s="30"/>
    </row>
    <row r="1047469" s="25" customFormat="1" spans="7:21">
      <c r="G1047469" s="30"/>
      <c r="H1047469" s="29"/>
      <c r="J1047469" s="29"/>
      <c r="L1047469" s="30"/>
      <c r="P1047469" s="30"/>
      <c r="Q1047469" s="30"/>
      <c r="R1047469" s="30"/>
      <c r="S1047469" s="30"/>
      <c r="T1047469" s="30"/>
      <c r="U1047469" s="30"/>
    </row>
    <row r="1047470" s="25" customFormat="1" spans="7:21">
      <c r="G1047470" s="30"/>
      <c r="H1047470" s="29"/>
      <c r="J1047470" s="29"/>
      <c r="L1047470" s="30"/>
      <c r="P1047470" s="30"/>
      <c r="Q1047470" s="30"/>
      <c r="R1047470" s="30"/>
      <c r="S1047470" s="30"/>
      <c r="T1047470" s="30"/>
      <c r="U1047470" s="30"/>
    </row>
    <row r="1047471" s="25" customFormat="1" spans="7:21">
      <c r="G1047471" s="30"/>
      <c r="H1047471" s="29"/>
      <c r="J1047471" s="29"/>
      <c r="L1047471" s="30"/>
      <c r="P1047471" s="30"/>
      <c r="Q1047471" s="30"/>
      <c r="R1047471" s="30"/>
      <c r="S1047471" s="30"/>
      <c r="T1047471" s="30"/>
      <c r="U1047471" s="30"/>
    </row>
    <row r="1047472" s="25" customFormat="1" spans="7:21">
      <c r="G1047472" s="30"/>
      <c r="H1047472" s="29"/>
      <c r="J1047472" s="29"/>
      <c r="L1047472" s="30"/>
      <c r="P1047472" s="30"/>
      <c r="Q1047472" s="30"/>
      <c r="R1047472" s="30"/>
      <c r="S1047472" s="30"/>
      <c r="T1047472" s="30"/>
      <c r="U1047472" s="30"/>
    </row>
    <row r="1047473" s="25" customFormat="1" spans="7:21">
      <c r="G1047473" s="30"/>
      <c r="H1047473" s="29"/>
      <c r="J1047473" s="29"/>
      <c r="L1047473" s="30"/>
      <c r="P1047473" s="30"/>
      <c r="Q1047473" s="30"/>
      <c r="R1047473" s="30"/>
      <c r="S1047473" s="30"/>
      <c r="T1047473" s="30"/>
      <c r="U1047473" s="30"/>
    </row>
    <row r="1047474" s="25" customFormat="1" spans="7:21">
      <c r="G1047474" s="30"/>
      <c r="H1047474" s="29"/>
      <c r="J1047474" s="29"/>
      <c r="L1047474" s="30"/>
      <c r="P1047474" s="30"/>
      <c r="Q1047474" s="30"/>
      <c r="R1047474" s="30"/>
      <c r="S1047474" s="30"/>
      <c r="T1047474" s="30"/>
      <c r="U1047474" s="30"/>
    </row>
    <row r="1047475" s="25" customFormat="1" spans="7:21">
      <c r="G1047475" s="30"/>
      <c r="H1047475" s="29"/>
      <c r="J1047475" s="29"/>
      <c r="L1047475" s="30"/>
      <c r="P1047475" s="30"/>
      <c r="Q1047475" s="30"/>
      <c r="R1047475" s="30"/>
      <c r="S1047475" s="30"/>
      <c r="T1047475" s="30"/>
      <c r="U1047475" s="30"/>
    </row>
    <row r="1047476" s="25" customFormat="1" spans="7:21">
      <c r="G1047476" s="30"/>
      <c r="H1047476" s="29"/>
      <c r="J1047476" s="29"/>
      <c r="L1047476" s="30"/>
      <c r="P1047476" s="30"/>
      <c r="Q1047476" s="30"/>
      <c r="R1047476" s="30"/>
      <c r="S1047476" s="30"/>
      <c r="T1047476" s="30"/>
      <c r="U1047476" s="30"/>
    </row>
    <row r="1047477" s="25" customFormat="1" spans="7:21">
      <c r="G1047477" s="30"/>
      <c r="H1047477" s="29"/>
      <c r="J1047477" s="29"/>
      <c r="L1047477" s="30"/>
      <c r="P1047477" s="30"/>
      <c r="Q1047477" s="30"/>
      <c r="R1047477" s="30"/>
      <c r="S1047477" s="30"/>
      <c r="T1047477" s="30"/>
      <c r="U1047477" s="30"/>
    </row>
    <row r="1047478" s="25" customFormat="1" spans="7:21">
      <c r="G1047478" s="30"/>
      <c r="H1047478" s="29"/>
      <c r="J1047478" s="29"/>
      <c r="L1047478" s="30"/>
      <c r="P1047478" s="30"/>
      <c r="Q1047478" s="30"/>
      <c r="R1047478" s="30"/>
      <c r="S1047478" s="30"/>
      <c r="T1047478" s="30"/>
      <c r="U1047478" s="30"/>
    </row>
    <row r="1047479" s="25" customFormat="1" spans="7:21">
      <c r="G1047479" s="30"/>
      <c r="H1047479" s="29"/>
      <c r="J1047479" s="29"/>
      <c r="L1047479" s="30"/>
      <c r="P1047479" s="30"/>
      <c r="Q1047479" s="30"/>
      <c r="R1047479" s="30"/>
      <c r="S1047479" s="30"/>
      <c r="T1047479" s="30"/>
      <c r="U1047479" s="30"/>
    </row>
    <row r="1047480" s="25" customFormat="1" spans="7:21">
      <c r="G1047480" s="30"/>
      <c r="H1047480" s="29"/>
      <c r="J1047480" s="29"/>
      <c r="L1047480" s="30"/>
      <c r="P1047480" s="30"/>
      <c r="Q1047480" s="30"/>
      <c r="R1047480" s="30"/>
      <c r="S1047480" s="30"/>
      <c r="T1047480" s="30"/>
      <c r="U1047480" s="30"/>
    </row>
    <row r="1047481" s="25" customFormat="1" spans="7:21">
      <c r="G1047481" s="30"/>
      <c r="H1047481" s="29"/>
      <c r="J1047481" s="29"/>
      <c r="L1047481" s="30"/>
      <c r="P1047481" s="30"/>
      <c r="Q1047481" s="30"/>
      <c r="R1047481" s="30"/>
      <c r="S1047481" s="30"/>
      <c r="T1047481" s="30"/>
      <c r="U1047481" s="30"/>
    </row>
    <row r="1047482" s="25" customFormat="1" spans="7:21">
      <c r="G1047482" s="30"/>
      <c r="H1047482" s="29"/>
      <c r="J1047482" s="29"/>
      <c r="L1047482" s="30"/>
      <c r="P1047482" s="30"/>
      <c r="Q1047482" s="30"/>
      <c r="R1047482" s="30"/>
      <c r="S1047482" s="30"/>
      <c r="T1047482" s="30"/>
      <c r="U1047482" s="30"/>
    </row>
    <row r="1047483" s="25" customFormat="1" spans="7:21">
      <c r="G1047483" s="30"/>
      <c r="H1047483" s="29"/>
      <c r="J1047483" s="29"/>
      <c r="L1047483" s="30"/>
      <c r="P1047483" s="30"/>
      <c r="Q1047483" s="30"/>
      <c r="R1047483" s="30"/>
      <c r="S1047483" s="30"/>
      <c r="T1047483" s="30"/>
      <c r="U1047483" s="30"/>
    </row>
    <row r="1047484" s="25" customFormat="1" spans="7:21">
      <c r="G1047484" s="30"/>
      <c r="H1047484" s="29"/>
      <c r="J1047484" s="29"/>
      <c r="L1047484" s="30"/>
      <c r="P1047484" s="30"/>
      <c r="Q1047484" s="30"/>
      <c r="R1047484" s="30"/>
      <c r="S1047484" s="30"/>
      <c r="T1047484" s="30"/>
      <c r="U1047484" s="30"/>
    </row>
    <row r="1047485" s="25" customFormat="1" spans="7:21">
      <c r="G1047485" s="30"/>
      <c r="H1047485" s="29"/>
      <c r="J1047485" s="29"/>
      <c r="L1047485" s="30"/>
      <c r="P1047485" s="30"/>
      <c r="Q1047485" s="30"/>
      <c r="R1047485" s="30"/>
      <c r="S1047485" s="30"/>
      <c r="T1047485" s="30"/>
      <c r="U1047485" s="30"/>
    </row>
    <row r="1047486" s="25" customFormat="1" spans="7:21">
      <c r="G1047486" s="30"/>
      <c r="H1047486" s="29"/>
      <c r="J1047486" s="29"/>
      <c r="L1047486" s="30"/>
      <c r="P1047486" s="30"/>
      <c r="Q1047486" s="30"/>
      <c r="R1047486" s="30"/>
      <c r="S1047486" s="30"/>
      <c r="T1047486" s="30"/>
      <c r="U1047486" s="30"/>
    </row>
    <row r="1047487" s="25" customFormat="1" spans="7:21">
      <c r="G1047487" s="30"/>
      <c r="H1047487" s="29"/>
      <c r="J1047487" s="29"/>
      <c r="L1047487" s="30"/>
      <c r="P1047487" s="30"/>
      <c r="Q1047487" s="30"/>
      <c r="R1047487" s="30"/>
      <c r="S1047487" s="30"/>
      <c r="T1047487" s="30"/>
      <c r="U1047487" s="30"/>
    </row>
    <row r="1047488" s="25" customFormat="1" spans="7:21">
      <c r="G1047488" s="30"/>
      <c r="H1047488" s="29"/>
      <c r="J1047488" s="29"/>
      <c r="L1047488" s="30"/>
      <c r="P1047488" s="30"/>
      <c r="Q1047488" s="30"/>
      <c r="R1047488" s="30"/>
      <c r="S1047488" s="30"/>
      <c r="T1047488" s="30"/>
      <c r="U1047488" s="30"/>
    </row>
    <row r="1047489" s="25" customFormat="1" spans="7:21">
      <c r="G1047489" s="30"/>
      <c r="H1047489" s="29"/>
      <c r="J1047489" s="29"/>
      <c r="L1047489" s="30"/>
      <c r="P1047489" s="30"/>
      <c r="Q1047489" s="30"/>
      <c r="R1047489" s="30"/>
      <c r="S1047489" s="30"/>
      <c r="T1047489" s="30"/>
      <c r="U1047489" s="30"/>
    </row>
    <row r="1047490" s="25" customFormat="1" spans="7:21">
      <c r="G1047490" s="30"/>
      <c r="H1047490" s="29"/>
      <c r="J1047490" s="29"/>
      <c r="L1047490" s="30"/>
      <c r="P1047490" s="30"/>
      <c r="Q1047490" s="30"/>
      <c r="R1047490" s="30"/>
      <c r="S1047490" s="30"/>
      <c r="T1047490" s="30"/>
      <c r="U1047490" s="30"/>
    </row>
    <row r="1047491" s="25" customFormat="1" spans="7:21">
      <c r="G1047491" s="30"/>
      <c r="H1047491" s="29"/>
      <c r="J1047491" s="29"/>
      <c r="L1047491" s="30"/>
      <c r="P1047491" s="30"/>
      <c r="Q1047491" s="30"/>
      <c r="R1047491" s="30"/>
      <c r="S1047491" s="30"/>
      <c r="T1047491" s="30"/>
      <c r="U1047491" s="30"/>
    </row>
    <row r="1047492" s="25" customFormat="1" spans="7:21">
      <c r="G1047492" s="30"/>
      <c r="H1047492" s="29"/>
      <c r="J1047492" s="29"/>
      <c r="L1047492" s="30"/>
      <c r="P1047492" s="30"/>
      <c r="Q1047492" s="30"/>
      <c r="R1047492" s="30"/>
      <c r="S1047492" s="30"/>
      <c r="T1047492" s="30"/>
      <c r="U1047492" s="30"/>
    </row>
    <row r="1047493" s="25" customFormat="1" spans="7:21">
      <c r="G1047493" s="30"/>
      <c r="H1047493" s="29"/>
      <c r="J1047493" s="29"/>
      <c r="L1047493" s="30"/>
      <c r="P1047493" s="30"/>
      <c r="Q1047493" s="30"/>
      <c r="R1047493" s="30"/>
      <c r="S1047493" s="30"/>
      <c r="T1047493" s="30"/>
      <c r="U1047493" s="30"/>
    </row>
    <row r="1047494" s="25" customFormat="1" spans="7:21">
      <c r="G1047494" s="30"/>
      <c r="H1047494" s="29"/>
      <c r="J1047494" s="29"/>
      <c r="L1047494" s="30"/>
      <c r="P1047494" s="30"/>
      <c r="Q1047494" s="30"/>
      <c r="R1047494" s="30"/>
      <c r="S1047494" s="30"/>
      <c r="T1047494" s="30"/>
      <c r="U1047494" s="30"/>
    </row>
    <row r="1047495" s="25" customFormat="1" spans="7:21">
      <c r="G1047495" s="30"/>
      <c r="H1047495" s="29"/>
      <c r="J1047495" s="29"/>
      <c r="L1047495" s="30"/>
      <c r="P1047495" s="30"/>
      <c r="Q1047495" s="30"/>
      <c r="R1047495" s="30"/>
      <c r="S1047495" s="30"/>
      <c r="T1047495" s="30"/>
      <c r="U1047495" s="30"/>
    </row>
    <row r="1047496" s="25" customFormat="1" spans="7:21">
      <c r="G1047496" s="30"/>
      <c r="H1047496" s="29"/>
      <c r="J1047496" s="29"/>
      <c r="L1047496" s="30"/>
      <c r="P1047496" s="30"/>
      <c r="Q1047496" s="30"/>
      <c r="R1047496" s="30"/>
      <c r="S1047496" s="30"/>
      <c r="T1047496" s="30"/>
      <c r="U1047496" s="30"/>
    </row>
    <row r="1047497" s="25" customFormat="1" spans="7:21">
      <c r="G1047497" s="30"/>
      <c r="H1047497" s="29"/>
      <c r="J1047497" s="29"/>
      <c r="L1047497" s="30"/>
      <c r="P1047497" s="30"/>
      <c r="Q1047497" s="30"/>
      <c r="R1047497" s="30"/>
      <c r="S1047497" s="30"/>
      <c r="T1047497" s="30"/>
      <c r="U1047497" s="30"/>
    </row>
    <row r="1047498" s="25" customFormat="1" spans="7:21">
      <c r="G1047498" s="30"/>
      <c r="H1047498" s="29"/>
      <c r="J1047498" s="29"/>
      <c r="L1047498" s="30"/>
      <c r="P1047498" s="30"/>
      <c r="Q1047498" s="30"/>
      <c r="R1047498" s="30"/>
      <c r="S1047498" s="30"/>
      <c r="T1047498" s="30"/>
      <c r="U1047498" s="30"/>
    </row>
    <row r="1047499" s="25" customFormat="1" spans="7:21">
      <c r="G1047499" s="30"/>
      <c r="H1047499" s="29"/>
      <c r="J1047499" s="29"/>
      <c r="L1047499" s="30"/>
      <c r="P1047499" s="30"/>
      <c r="Q1047499" s="30"/>
      <c r="R1047499" s="30"/>
      <c r="S1047499" s="30"/>
      <c r="T1047499" s="30"/>
      <c r="U1047499" s="30"/>
    </row>
    <row r="1047500" s="25" customFormat="1" spans="7:21">
      <c r="G1047500" s="30"/>
      <c r="H1047500" s="29"/>
      <c r="J1047500" s="29"/>
      <c r="L1047500" s="30"/>
      <c r="P1047500" s="30"/>
      <c r="Q1047500" s="30"/>
      <c r="R1047500" s="30"/>
      <c r="S1047500" s="30"/>
      <c r="T1047500" s="30"/>
      <c r="U1047500" s="30"/>
    </row>
    <row r="1047501" s="25" customFormat="1" spans="7:21">
      <c r="G1047501" s="30"/>
      <c r="H1047501" s="29"/>
      <c r="J1047501" s="29"/>
      <c r="L1047501" s="30"/>
      <c r="P1047501" s="30"/>
      <c r="Q1047501" s="30"/>
      <c r="R1047501" s="30"/>
      <c r="S1047501" s="30"/>
      <c r="T1047501" s="30"/>
      <c r="U1047501" s="30"/>
    </row>
    <row r="1047502" s="25" customFormat="1" spans="7:21">
      <c r="G1047502" s="30"/>
      <c r="H1047502" s="29"/>
      <c r="J1047502" s="29"/>
      <c r="L1047502" s="30"/>
      <c r="P1047502" s="30"/>
      <c r="Q1047502" s="30"/>
      <c r="R1047502" s="30"/>
      <c r="S1047502" s="30"/>
      <c r="T1047502" s="30"/>
      <c r="U1047502" s="30"/>
    </row>
    <row r="1047503" s="25" customFormat="1" spans="7:21">
      <c r="G1047503" s="30"/>
      <c r="H1047503" s="29"/>
      <c r="J1047503" s="29"/>
      <c r="L1047503" s="30"/>
      <c r="P1047503" s="30"/>
      <c r="Q1047503" s="30"/>
      <c r="R1047503" s="30"/>
      <c r="S1047503" s="30"/>
      <c r="T1047503" s="30"/>
      <c r="U1047503" s="30"/>
    </row>
    <row r="1047504" s="25" customFormat="1" spans="7:21">
      <c r="G1047504" s="30"/>
      <c r="H1047504" s="29"/>
      <c r="J1047504" s="29"/>
      <c r="L1047504" s="30"/>
      <c r="P1047504" s="30"/>
      <c r="Q1047504" s="30"/>
      <c r="R1047504" s="30"/>
      <c r="S1047504" s="30"/>
      <c r="T1047504" s="30"/>
      <c r="U1047504" s="30"/>
    </row>
    <row r="1047505" s="25" customFormat="1" spans="7:21">
      <c r="G1047505" s="30"/>
      <c r="H1047505" s="29"/>
      <c r="J1047505" s="29"/>
      <c r="L1047505" s="30"/>
      <c r="P1047505" s="30"/>
      <c r="Q1047505" s="30"/>
      <c r="R1047505" s="30"/>
      <c r="S1047505" s="30"/>
      <c r="T1047505" s="30"/>
      <c r="U1047505" s="30"/>
    </row>
    <row r="1047506" s="25" customFormat="1" spans="7:21">
      <c r="G1047506" s="30"/>
      <c r="H1047506" s="29"/>
      <c r="J1047506" s="29"/>
      <c r="L1047506" s="30"/>
      <c r="P1047506" s="30"/>
      <c r="Q1047506" s="30"/>
      <c r="R1047506" s="30"/>
      <c r="S1047506" s="30"/>
      <c r="T1047506" s="30"/>
      <c r="U1047506" s="30"/>
    </row>
    <row r="1047507" s="25" customFormat="1" spans="7:21">
      <c r="G1047507" s="30"/>
      <c r="H1047507" s="29"/>
      <c r="J1047507" s="29"/>
      <c r="L1047507" s="30"/>
      <c r="P1047507" s="30"/>
      <c r="Q1047507" s="30"/>
      <c r="R1047507" s="30"/>
      <c r="S1047507" s="30"/>
      <c r="T1047507" s="30"/>
      <c r="U1047507" s="30"/>
    </row>
    <row r="1047508" s="25" customFormat="1" spans="7:21">
      <c r="G1047508" s="30"/>
      <c r="H1047508" s="29"/>
      <c r="J1047508" s="29"/>
      <c r="L1047508" s="30"/>
      <c r="P1047508" s="30"/>
      <c r="Q1047508" s="30"/>
      <c r="R1047508" s="30"/>
      <c r="S1047508" s="30"/>
      <c r="T1047508" s="30"/>
      <c r="U1047508" s="30"/>
    </row>
    <row r="1047509" s="25" customFormat="1" spans="7:21">
      <c r="G1047509" s="30"/>
      <c r="H1047509" s="29"/>
      <c r="J1047509" s="29"/>
      <c r="L1047509" s="30"/>
      <c r="P1047509" s="30"/>
      <c r="Q1047509" s="30"/>
      <c r="R1047509" s="30"/>
      <c r="S1047509" s="30"/>
      <c r="T1047509" s="30"/>
      <c r="U1047509" s="30"/>
    </row>
    <row r="1047510" s="25" customFormat="1" spans="7:21">
      <c r="G1047510" s="30"/>
      <c r="H1047510" s="29"/>
      <c r="J1047510" s="29"/>
      <c r="L1047510" s="30"/>
      <c r="P1047510" s="30"/>
      <c r="Q1047510" s="30"/>
      <c r="R1047510" s="30"/>
      <c r="S1047510" s="30"/>
      <c r="T1047510" s="30"/>
      <c r="U1047510" s="30"/>
    </row>
    <row r="1047511" s="25" customFormat="1" spans="7:21">
      <c r="G1047511" s="30"/>
      <c r="H1047511" s="29"/>
      <c r="J1047511" s="29"/>
      <c r="L1047511" s="30"/>
      <c r="P1047511" s="30"/>
      <c r="Q1047511" s="30"/>
      <c r="R1047511" s="30"/>
      <c r="S1047511" s="30"/>
      <c r="T1047511" s="30"/>
      <c r="U1047511" s="30"/>
    </row>
    <row r="1047512" s="25" customFormat="1" spans="7:21">
      <c r="G1047512" s="30"/>
      <c r="H1047512" s="29"/>
      <c r="J1047512" s="29"/>
      <c r="L1047512" s="30"/>
      <c r="P1047512" s="30"/>
      <c r="Q1047512" s="30"/>
      <c r="R1047512" s="30"/>
      <c r="S1047512" s="30"/>
      <c r="T1047512" s="30"/>
      <c r="U1047512" s="30"/>
    </row>
    <row r="1047513" s="25" customFormat="1" spans="7:21">
      <c r="G1047513" s="30"/>
      <c r="H1047513" s="29"/>
      <c r="J1047513" s="29"/>
      <c r="L1047513" s="30"/>
      <c r="P1047513" s="30"/>
      <c r="Q1047513" s="30"/>
      <c r="R1047513" s="30"/>
      <c r="S1047513" s="30"/>
      <c r="T1047513" s="30"/>
      <c r="U1047513" s="30"/>
    </row>
    <row r="1047514" s="25" customFormat="1" spans="7:21">
      <c r="G1047514" s="30"/>
      <c r="H1047514" s="29"/>
      <c r="J1047514" s="29"/>
      <c r="L1047514" s="30"/>
      <c r="P1047514" s="30"/>
      <c r="Q1047514" s="30"/>
      <c r="R1047514" s="30"/>
      <c r="S1047514" s="30"/>
      <c r="T1047514" s="30"/>
      <c r="U1047514" s="30"/>
    </row>
    <row r="1047515" s="25" customFormat="1" spans="7:21">
      <c r="G1047515" s="30"/>
      <c r="H1047515" s="29"/>
      <c r="J1047515" s="29"/>
      <c r="L1047515" s="30"/>
      <c r="P1047515" s="30"/>
      <c r="Q1047515" s="30"/>
      <c r="R1047515" s="30"/>
      <c r="S1047515" s="30"/>
      <c r="T1047515" s="30"/>
      <c r="U1047515" s="30"/>
    </row>
    <row r="1047516" s="25" customFormat="1" spans="7:21">
      <c r="G1047516" s="30"/>
      <c r="H1047516" s="29"/>
      <c r="J1047516" s="29"/>
      <c r="L1047516" s="30"/>
      <c r="P1047516" s="30"/>
      <c r="Q1047516" s="30"/>
      <c r="R1047516" s="30"/>
      <c r="S1047516" s="30"/>
      <c r="T1047516" s="30"/>
      <c r="U1047516" s="30"/>
    </row>
    <row r="1047517" s="25" customFormat="1" spans="7:21">
      <c r="G1047517" s="30"/>
      <c r="H1047517" s="29"/>
      <c r="J1047517" s="29"/>
      <c r="L1047517" s="30"/>
      <c r="P1047517" s="30"/>
      <c r="Q1047517" s="30"/>
      <c r="R1047517" s="30"/>
      <c r="S1047517" s="30"/>
      <c r="T1047517" s="30"/>
      <c r="U1047517" s="30"/>
    </row>
    <row r="1047518" s="25" customFormat="1" spans="7:21">
      <c r="G1047518" s="30"/>
      <c r="H1047518" s="29"/>
      <c r="J1047518" s="29"/>
      <c r="L1047518" s="30"/>
      <c r="P1047518" s="30"/>
      <c r="Q1047518" s="30"/>
      <c r="R1047518" s="30"/>
      <c r="S1047518" s="30"/>
      <c r="T1047518" s="30"/>
      <c r="U1047518" s="30"/>
    </row>
    <row r="1047519" s="25" customFormat="1" spans="7:21">
      <c r="G1047519" s="30"/>
      <c r="H1047519" s="29"/>
      <c r="J1047519" s="29"/>
      <c r="L1047519" s="30"/>
      <c r="P1047519" s="30"/>
      <c r="Q1047519" s="30"/>
      <c r="R1047519" s="30"/>
      <c r="S1047519" s="30"/>
      <c r="T1047519" s="30"/>
      <c r="U1047519" s="30"/>
    </row>
    <row r="1047520" s="25" customFormat="1" spans="7:21">
      <c r="G1047520" s="30"/>
      <c r="H1047520" s="29"/>
      <c r="J1047520" s="29"/>
      <c r="L1047520" s="30"/>
      <c r="P1047520" s="30"/>
      <c r="Q1047520" s="30"/>
      <c r="R1047520" s="30"/>
      <c r="S1047520" s="30"/>
      <c r="T1047520" s="30"/>
      <c r="U1047520" s="30"/>
    </row>
    <row r="1047521" s="25" customFormat="1" spans="7:21">
      <c r="G1047521" s="30"/>
      <c r="H1047521" s="29"/>
      <c r="J1047521" s="29"/>
      <c r="L1047521" s="30"/>
      <c r="P1047521" s="30"/>
      <c r="Q1047521" s="30"/>
      <c r="R1047521" s="30"/>
      <c r="S1047521" s="30"/>
      <c r="T1047521" s="30"/>
      <c r="U1047521" s="30"/>
    </row>
    <row r="1047522" s="25" customFormat="1" spans="7:21">
      <c r="G1047522" s="30"/>
      <c r="H1047522" s="29"/>
      <c r="J1047522" s="29"/>
      <c r="L1047522" s="30"/>
      <c r="P1047522" s="30"/>
      <c r="Q1047522" s="30"/>
      <c r="R1047522" s="30"/>
      <c r="S1047522" s="30"/>
      <c r="T1047522" s="30"/>
      <c r="U1047522" s="30"/>
    </row>
    <row r="1047523" s="25" customFormat="1" spans="7:21">
      <c r="G1047523" s="30"/>
      <c r="H1047523" s="29"/>
      <c r="J1047523" s="29"/>
      <c r="L1047523" s="30"/>
      <c r="P1047523" s="30"/>
      <c r="Q1047523" s="30"/>
      <c r="R1047523" s="30"/>
      <c r="S1047523" s="30"/>
      <c r="T1047523" s="30"/>
      <c r="U1047523" s="30"/>
    </row>
    <row r="1047524" s="25" customFormat="1" spans="7:21">
      <c r="G1047524" s="30"/>
      <c r="H1047524" s="29"/>
      <c r="J1047524" s="29"/>
      <c r="L1047524" s="30"/>
      <c r="P1047524" s="30"/>
      <c r="Q1047524" s="30"/>
      <c r="R1047524" s="30"/>
      <c r="S1047524" s="30"/>
      <c r="T1047524" s="30"/>
      <c r="U1047524" s="30"/>
    </row>
    <row r="1047525" s="25" customFormat="1" spans="7:21">
      <c r="G1047525" s="30"/>
      <c r="H1047525" s="29"/>
      <c r="J1047525" s="29"/>
      <c r="L1047525" s="30"/>
      <c r="P1047525" s="30"/>
      <c r="Q1047525" s="30"/>
      <c r="R1047525" s="30"/>
      <c r="S1047525" s="30"/>
      <c r="T1047525" s="30"/>
      <c r="U1047525" s="30"/>
    </row>
    <row r="1047526" s="25" customFormat="1" spans="7:21">
      <c r="G1047526" s="30"/>
      <c r="H1047526" s="29"/>
      <c r="J1047526" s="29"/>
      <c r="L1047526" s="30"/>
      <c r="P1047526" s="30"/>
      <c r="Q1047526" s="30"/>
      <c r="R1047526" s="30"/>
      <c r="S1047526" s="30"/>
      <c r="T1047526" s="30"/>
      <c r="U1047526" s="30"/>
    </row>
    <row r="1047527" s="25" customFormat="1" spans="7:21">
      <c r="G1047527" s="30"/>
      <c r="H1047527" s="29"/>
      <c r="J1047527" s="29"/>
      <c r="L1047527" s="30"/>
      <c r="P1047527" s="30"/>
      <c r="Q1047527" s="30"/>
      <c r="R1047527" s="30"/>
      <c r="S1047527" s="30"/>
      <c r="T1047527" s="30"/>
      <c r="U1047527" s="30"/>
    </row>
    <row r="1047528" s="25" customFormat="1" spans="7:21">
      <c r="G1047528" s="30"/>
      <c r="H1047528" s="29"/>
      <c r="J1047528" s="29"/>
      <c r="L1047528" s="30"/>
      <c r="P1047528" s="30"/>
      <c r="Q1047528" s="30"/>
      <c r="R1047528" s="30"/>
      <c r="S1047528" s="30"/>
      <c r="T1047528" s="30"/>
      <c r="U1047528" s="30"/>
    </row>
    <row r="1047529" s="25" customFormat="1" spans="7:21">
      <c r="G1047529" s="30"/>
      <c r="H1047529" s="29"/>
      <c r="J1047529" s="29"/>
      <c r="L1047529" s="30"/>
      <c r="P1047529" s="30"/>
      <c r="Q1047529" s="30"/>
      <c r="R1047529" s="30"/>
      <c r="S1047529" s="30"/>
      <c r="T1047529" s="30"/>
      <c r="U1047529" s="30"/>
    </row>
    <row r="1047530" s="25" customFormat="1" spans="7:21">
      <c r="G1047530" s="30"/>
      <c r="H1047530" s="29"/>
      <c r="J1047530" s="29"/>
      <c r="L1047530" s="30"/>
      <c r="P1047530" s="30"/>
      <c r="Q1047530" s="30"/>
      <c r="R1047530" s="30"/>
      <c r="S1047530" s="30"/>
      <c r="T1047530" s="30"/>
      <c r="U1047530" s="30"/>
    </row>
    <row r="1047531" s="25" customFormat="1" spans="7:21">
      <c r="G1047531" s="30"/>
      <c r="H1047531" s="29"/>
      <c r="J1047531" s="29"/>
      <c r="L1047531" s="30"/>
      <c r="P1047531" s="30"/>
      <c r="Q1047531" s="30"/>
      <c r="R1047531" s="30"/>
      <c r="S1047531" s="30"/>
      <c r="T1047531" s="30"/>
      <c r="U1047531" s="30"/>
    </row>
    <row r="1047532" s="25" customFormat="1" spans="7:21">
      <c r="G1047532" s="30"/>
      <c r="H1047532" s="29"/>
      <c r="J1047532" s="29"/>
      <c r="L1047532" s="30"/>
      <c r="P1047532" s="30"/>
      <c r="Q1047532" s="30"/>
      <c r="R1047532" s="30"/>
      <c r="S1047532" s="30"/>
      <c r="T1047532" s="30"/>
      <c r="U1047532" s="30"/>
    </row>
    <row r="1047533" s="25" customFormat="1" spans="7:21">
      <c r="G1047533" s="30"/>
      <c r="H1047533" s="29"/>
      <c r="J1047533" s="29"/>
      <c r="L1047533" s="30"/>
      <c r="P1047533" s="30"/>
      <c r="Q1047533" s="30"/>
      <c r="R1047533" s="30"/>
      <c r="S1047533" s="30"/>
      <c r="T1047533" s="30"/>
      <c r="U1047533" s="30"/>
    </row>
    <row r="1047534" s="25" customFormat="1" spans="7:21">
      <c r="G1047534" s="30"/>
      <c r="H1047534" s="29"/>
      <c r="J1047534" s="29"/>
      <c r="L1047534" s="30"/>
      <c r="P1047534" s="30"/>
      <c r="Q1047534" s="30"/>
      <c r="R1047534" s="30"/>
      <c r="S1047534" s="30"/>
      <c r="T1047534" s="30"/>
      <c r="U1047534" s="30"/>
    </row>
    <row r="1047535" s="25" customFormat="1" spans="7:21">
      <c r="G1047535" s="30"/>
      <c r="H1047535" s="29"/>
      <c r="J1047535" s="29"/>
      <c r="L1047535" s="30"/>
      <c r="P1047535" s="30"/>
      <c r="Q1047535" s="30"/>
      <c r="R1047535" s="30"/>
      <c r="S1047535" s="30"/>
      <c r="T1047535" s="30"/>
      <c r="U1047535" s="30"/>
    </row>
    <row r="1047536" s="25" customFormat="1" spans="7:21">
      <c r="G1047536" s="30"/>
      <c r="H1047536" s="29"/>
      <c r="J1047536" s="29"/>
      <c r="L1047536" s="30"/>
      <c r="P1047536" s="30"/>
      <c r="Q1047536" s="30"/>
      <c r="R1047536" s="30"/>
      <c r="S1047536" s="30"/>
      <c r="T1047536" s="30"/>
      <c r="U1047536" s="30"/>
    </row>
    <row r="1047537" s="25" customFormat="1" spans="7:21">
      <c r="G1047537" s="30"/>
      <c r="H1047537" s="29"/>
      <c r="J1047537" s="29"/>
      <c r="L1047537" s="30"/>
      <c r="P1047537" s="30"/>
      <c r="Q1047537" s="30"/>
      <c r="R1047537" s="30"/>
      <c r="S1047537" s="30"/>
      <c r="T1047537" s="30"/>
      <c r="U1047537" s="30"/>
    </row>
    <row r="1047538" s="25" customFormat="1" spans="7:21">
      <c r="G1047538" s="30"/>
      <c r="H1047538" s="29"/>
      <c r="J1047538" s="29"/>
      <c r="L1047538" s="30"/>
      <c r="P1047538" s="30"/>
      <c r="Q1047538" s="30"/>
      <c r="R1047538" s="30"/>
      <c r="S1047538" s="30"/>
      <c r="T1047538" s="30"/>
      <c r="U1047538" s="30"/>
    </row>
    <row r="1047539" s="25" customFormat="1" spans="7:21">
      <c r="G1047539" s="30"/>
      <c r="H1047539" s="29"/>
      <c r="J1047539" s="29"/>
      <c r="L1047539" s="30"/>
      <c r="P1047539" s="30"/>
      <c r="Q1047539" s="30"/>
      <c r="R1047539" s="30"/>
      <c r="S1047539" s="30"/>
      <c r="T1047539" s="30"/>
      <c r="U1047539" s="30"/>
    </row>
    <row r="1047540" s="25" customFormat="1" spans="7:21">
      <c r="G1047540" s="30"/>
      <c r="H1047540" s="29"/>
      <c r="J1047540" s="29"/>
      <c r="L1047540" s="30"/>
      <c r="P1047540" s="30"/>
      <c r="Q1047540" s="30"/>
      <c r="R1047540" s="30"/>
      <c r="S1047540" s="30"/>
      <c r="T1047540" s="30"/>
      <c r="U1047540" s="30"/>
    </row>
    <row r="1047541" s="25" customFormat="1" spans="7:21">
      <c r="G1047541" s="30"/>
      <c r="H1047541" s="29"/>
      <c r="J1047541" s="29"/>
      <c r="L1047541" s="30"/>
      <c r="P1047541" s="30"/>
      <c r="Q1047541" s="30"/>
      <c r="R1047541" s="30"/>
      <c r="S1047541" s="30"/>
      <c r="T1047541" s="30"/>
      <c r="U1047541" s="30"/>
    </row>
    <row r="1047542" s="25" customFormat="1" spans="7:21">
      <c r="G1047542" s="30"/>
      <c r="H1047542" s="29"/>
      <c r="J1047542" s="29"/>
      <c r="L1047542" s="30"/>
      <c r="P1047542" s="30"/>
      <c r="Q1047542" s="30"/>
      <c r="R1047542" s="30"/>
      <c r="S1047542" s="30"/>
      <c r="T1047542" s="30"/>
      <c r="U1047542" s="30"/>
    </row>
    <row r="1047543" s="25" customFormat="1" spans="7:21">
      <c r="G1047543" s="30"/>
      <c r="H1047543" s="29"/>
      <c r="J1047543" s="29"/>
      <c r="L1047543" s="30"/>
      <c r="P1047543" s="30"/>
      <c r="Q1047543" s="30"/>
      <c r="R1047543" s="30"/>
      <c r="S1047543" s="30"/>
      <c r="T1047543" s="30"/>
      <c r="U1047543" s="30"/>
    </row>
    <row r="1047544" s="25" customFormat="1" spans="7:21">
      <c r="G1047544" s="30"/>
      <c r="H1047544" s="29"/>
      <c r="J1047544" s="29"/>
      <c r="L1047544" s="30"/>
      <c r="P1047544" s="30"/>
      <c r="Q1047544" s="30"/>
      <c r="R1047544" s="30"/>
      <c r="S1047544" s="30"/>
      <c r="T1047544" s="30"/>
      <c r="U1047544" s="30"/>
    </row>
    <row r="1047545" s="25" customFormat="1" spans="7:21">
      <c r="G1047545" s="30"/>
      <c r="H1047545" s="29"/>
      <c r="J1047545" s="29"/>
      <c r="L1047545" s="30"/>
      <c r="P1047545" s="30"/>
      <c r="Q1047545" s="30"/>
      <c r="R1047545" s="30"/>
      <c r="S1047545" s="30"/>
      <c r="T1047545" s="30"/>
      <c r="U1047545" s="30"/>
    </row>
    <row r="1047546" s="25" customFormat="1" spans="7:21">
      <c r="G1047546" s="30"/>
      <c r="H1047546" s="29"/>
      <c r="J1047546" s="29"/>
      <c r="L1047546" s="30"/>
      <c r="P1047546" s="30"/>
      <c r="Q1047546" s="30"/>
      <c r="R1047546" s="30"/>
      <c r="S1047546" s="30"/>
      <c r="T1047546" s="30"/>
      <c r="U1047546" s="30"/>
    </row>
    <row r="1047547" s="25" customFormat="1" spans="7:21">
      <c r="G1047547" s="30"/>
      <c r="H1047547" s="29"/>
      <c r="J1047547" s="29"/>
      <c r="L1047547" s="30"/>
      <c r="P1047547" s="30"/>
      <c r="Q1047547" s="30"/>
      <c r="R1047547" s="30"/>
      <c r="S1047547" s="30"/>
      <c r="T1047547" s="30"/>
      <c r="U1047547" s="30"/>
    </row>
    <row r="1047548" s="25" customFormat="1" spans="7:21">
      <c r="G1047548" s="30"/>
      <c r="H1047548" s="29"/>
      <c r="J1047548" s="29"/>
      <c r="L1047548" s="30"/>
      <c r="P1047548" s="30"/>
      <c r="Q1047548" s="30"/>
      <c r="R1047548" s="30"/>
      <c r="S1047548" s="30"/>
      <c r="T1047548" s="30"/>
      <c r="U1047548" s="30"/>
    </row>
    <row r="1047549" s="25" customFormat="1" spans="7:21">
      <c r="G1047549" s="30"/>
      <c r="H1047549" s="29"/>
      <c r="J1047549" s="29"/>
      <c r="L1047549" s="30"/>
      <c r="P1047549" s="30"/>
      <c r="Q1047549" s="30"/>
      <c r="R1047549" s="30"/>
      <c r="S1047549" s="30"/>
      <c r="T1047549" s="30"/>
      <c r="U1047549" s="30"/>
    </row>
    <row r="1047550" s="25" customFormat="1" spans="7:21">
      <c r="G1047550" s="30"/>
      <c r="H1047550" s="29"/>
      <c r="J1047550" s="29"/>
      <c r="L1047550" s="30"/>
      <c r="P1047550" s="30"/>
      <c r="Q1047550" s="30"/>
      <c r="R1047550" s="30"/>
      <c r="S1047550" s="30"/>
      <c r="T1047550" s="30"/>
      <c r="U1047550" s="30"/>
    </row>
    <row r="1047551" s="25" customFormat="1" spans="7:21">
      <c r="G1047551" s="30"/>
      <c r="H1047551" s="29"/>
      <c r="J1047551" s="29"/>
      <c r="L1047551" s="30"/>
      <c r="P1047551" s="30"/>
      <c r="Q1047551" s="30"/>
      <c r="R1047551" s="30"/>
      <c r="S1047551" s="30"/>
      <c r="T1047551" s="30"/>
      <c r="U1047551" s="30"/>
    </row>
    <row r="1047552" s="25" customFormat="1" spans="7:21">
      <c r="G1047552" s="30"/>
      <c r="H1047552" s="29"/>
      <c r="J1047552" s="29"/>
      <c r="L1047552" s="30"/>
      <c r="P1047552" s="30"/>
      <c r="Q1047552" s="30"/>
      <c r="R1047552" s="30"/>
      <c r="S1047552" s="30"/>
      <c r="T1047552" s="30"/>
      <c r="U1047552" s="30"/>
    </row>
    <row r="1047553" s="25" customFormat="1" spans="7:21">
      <c r="G1047553" s="30"/>
      <c r="H1047553" s="29"/>
      <c r="J1047553" s="29"/>
      <c r="L1047553" s="30"/>
      <c r="P1047553" s="30"/>
      <c r="Q1047553" s="30"/>
      <c r="R1047553" s="30"/>
      <c r="S1047553" s="30"/>
      <c r="T1047553" s="30"/>
      <c r="U1047553" s="30"/>
    </row>
    <row r="1047554" s="25" customFormat="1" spans="7:21">
      <c r="G1047554" s="30"/>
      <c r="H1047554" s="29"/>
      <c r="J1047554" s="29"/>
      <c r="L1047554" s="30"/>
      <c r="P1047554" s="30"/>
      <c r="Q1047554" s="30"/>
      <c r="R1047554" s="30"/>
      <c r="S1047554" s="30"/>
      <c r="T1047554" s="30"/>
      <c r="U1047554" s="30"/>
    </row>
    <row r="1047555" s="25" customFormat="1" spans="7:21">
      <c r="G1047555" s="30"/>
      <c r="H1047555" s="29"/>
      <c r="J1047555" s="29"/>
      <c r="L1047555" s="30"/>
      <c r="P1047555" s="30"/>
      <c r="Q1047555" s="30"/>
      <c r="R1047555" s="30"/>
      <c r="S1047555" s="30"/>
      <c r="T1047555" s="30"/>
      <c r="U1047555" s="30"/>
    </row>
    <row r="1047556" s="25" customFormat="1" spans="7:21">
      <c r="G1047556" s="30"/>
      <c r="H1047556" s="29"/>
      <c r="J1047556" s="29"/>
      <c r="L1047556" s="30"/>
      <c r="P1047556" s="30"/>
      <c r="Q1047556" s="30"/>
      <c r="R1047556" s="30"/>
      <c r="S1047556" s="30"/>
      <c r="T1047556" s="30"/>
      <c r="U1047556" s="30"/>
    </row>
    <row r="1047557" s="25" customFormat="1" spans="7:21">
      <c r="G1047557" s="30"/>
      <c r="H1047557" s="29"/>
      <c r="J1047557" s="29"/>
      <c r="L1047557" s="30"/>
      <c r="P1047557" s="30"/>
      <c r="Q1047557" s="30"/>
      <c r="R1047557" s="30"/>
      <c r="S1047557" s="30"/>
      <c r="T1047557" s="30"/>
      <c r="U1047557" s="30"/>
    </row>
    <row r="1047558" s="25" customFormat="1" spans="7:21">
      <c r="G1047558" s="30"/>
      <c r="H1047558" s="29"/>
      <c r="J1047558" s="29"/>
      <c r="L1047558" s="30"/>
      <c r="P1047558" s="30"/>
      <c r="Q1047558" s="30"/>
      <c r="R1047558" s="30"/>
      <c r="S1047558" s="30"/>
      <c r="T1047558" s="30"/>
      <c r="U1047558" s="30"/>
    </row>
    <row r="1047559" s="25" customFormat="1" spans="7:21">
      <c r="G1047559" s="30"/>
      <c r="H1047559" s="29"/>
      <c r="J1047559" s="29"/>
      <c r="L1047559" s="30"/>
      <c r="P1047559" s="30"/>
      <c r="Q1047559" s="30"/>
      <c r="R1047559" s="30"/>
      <c r="S1047559" s="30"/>
      <c r="T1047559" s="30"/>
      <c r="U1047559" s="30"/>
    </row>
    <row r="1047560" s="25" customFormat="1" spans="7:21">
      <c r="G1047560" s="30"/>
      <c r="H1047560" s="29"/>
      <c r="J1047560" s="29"/>
      <c r="L1047560" s="30"/>
      <c r="P1047560" s="30"/>
      <c r="Q1047560" s="30"/>
      <c r="R1047560" s="30"/>
      <c r="S1047560" s="30"/>
      <c r="T1047560" s="30"/>
      <c r="U1047560" s="30"/>
    </row>
    <row r="1047561" s="25" customFormat="1" spans="7:21">
      <c r="G1047561" s="30"/>
      <c r="H1047561" s="29"/>
      <c r="J1047561" s="29"/>
      <c r="L1047561" s="30"/>
      <c r="P1047561" s="30"/>
      <c r="Q1047561" s="30"/>
      <c r="R1047561" s="30"/>
      <c r="S1047561" s="30"/>
      <c r="T1047561" s="30"/>
      <c r="U1047561" s="30"/>
    </row>
    <row r="1047562" s="25" customFormat="1" spans="7:21">
      <c r="G1047562" s="30"/>
      <c r="H1047562" s="29"/>
      <c r="J1047562" s="29"/>
      <c r="L1047562" s="30"/>
      <c r="P1047562" s="30"/>
      <c r="Q1047562" s="30"/>
      <c r="R1047562" s="30"/>
      <c r="S1047562" s="30"/>
      <c r="T1047562" s="30"/>
      <c r="U1047562" s="30"/>
    </row>
    <row r="1047563" s="25" customFormat="1" spans="7:21">
      <c r="G1047563" s="30"/>
      <c r="H1047563" s="29"/>
      <c r="J1047563" s="29"/>
      <c r="L1047563" s="30"/>
      <c r="P1047563" s="30"/>
      <c r="Q1047563" s="30"/>
      <c r="R1047563" s="30"/>
      <c r="S1047563" s="30"/>
      <c r="T1047563" s="30"/>
      <c r="U1047563" s="30"/>
    </row>
    <row r="1047564" s="25" customFormat="1" spans="7:21">
      <c r="G1047564" s="30"/>
      <c r="H1047564" s="29"/>
      <c r="J1047564" s="29"/>
      <c r="L1047564" s="30"/>
      <c r="P1047564" s="30"/>
      <c r="Q1047564" s="30"/>
      <c r="R1047564" s="30"/>
      <c r="S1047564" s="30"/>
      <c r="T1047564" s="30"/>
      <c r="U1047564" s="30"/>
    </row>
    <row r="1047565" s="25" customFormat="1" spans="7:21">
      <c r="G1047565" s="30"/>
      <c r="H1047565" s="29"/>
      <c r="J1047565" s="29"/>
      <c r="L1047565" s="30"/>
      <c r="P1047565" s="30"/>
      <c r="Q1047565" s="30"/>
      <c r="R1047565" s="30"/>
      <c r="S1047565" s="30"/>
      <c r="T1047565" s="30"/>
      <c r="U1047565" s="30"/>
    </row>
    <row r="1047566" s="25" customFormat="1" spans="7:21">
      <c r="G1047566" s="30"/>
      <c r="H1047566" s="29"/>
      <c r="J1047566" s="29"/>
      <c r="L1047566" s="30"/>
      <c r="P1047566" s="30"/>
      <c r="Q1047566" s="30"/>
      <c r="R1047566" s="30"/>
      <c r="S1047566" s="30"/>
      <c r="T1047566" s="30"/>
      <c r="U1047566" s="30"/>
    </row>
    <row r="1047567" s="25" customFormat="1" spans="7:21">
      <c r="G1047567" s="30"/>
      <c r="H1047567" s="29"/>
      <c r="J1047567" s="29"/>
      <c r="L1047567" s="30"/>
      <c r="P1047567" s="30"/>
      <c r="Q1047567" s="30"/>
      <c r="R1047567" s="30"/>
      <c r="S1047567" s="30"/>
      <c r="T1047567" s="30"/>
      <c r="U1047567" s="30"/>
    </row>
    <row r="1047568" s="25" customFormat="1" spans="7:21">
      <c r="G1047568" s="30"/>
      <c r="H1047568" s="29"/>
      <c r="J1047568" s="29"/>
      <c r="L1047568" s="30"/>
      <c r="P1047568" s="30"/>
      <c r="Q1047568" s="30"/>
      <c r="R1047568" s="30"/>
      <c r="S1047568" s="30"/>
      <c r="T1047568" s="30"/>
      <c r="U1047568" s="30"/>
    </row>
    <row r="1047569" s="25" customFormat="1" spans="7:21">
      <c r="G1047569" s="30"/>
      <c r="H1047569" s="29"/>
      <c r="J1047569" s="29"/>
      <c r="L1047569" s="30"/>
      <c r="P1047569" s="30"/>
      <c r="Q1047569" s="30"/>
      <c r="R1047569" s="30"/>
      <c r="S1047569" s="30"/>
      <c r="T1047569" s="30"/>
      <c r="U1047569" s="30"/>
    </row>
    <row r="1047570" s="25" customFormat="1" spans="7:21">
      <c r="G1047570" s="30"/>
      <c r="H1047570" s="29"/>
      <c r="J1047570" s="29"/>
      <c r="L1047570" s="30"/>
      <c r="P1047570" s="30"/>
      <c r="Q1047570" s="30"/>
      <c r="R1047570" s="30"/>
      <c r="S1047570" s="30"/>
      <c r="T1047570" s="30"/>
      <c r="U1047570" s="30"/>
    </row>
    <row r="1047571" s="25" customFormat="1" spans="7:21">
      <c r="G1047571" s="30"/>
      <c r="H1047571" s="29"/>
      <c r="J1047571" s="29"/>
      <c r="L1047571" s="30"/>
      <c r="P1047571" s="30"/>
      <c r="Q1047571" s="30"/>
      <c r="R1047571" s="30"/>
      <c r="S1047571" s="30"/>
      <c r="T1047571" s="30"/>
      <c r="U1047571" s="30"/>
    </row>
    <row r="1047572" s="25" customFormat="1" spans="7:21">
      <c r="G1047572" s="30"/>
      <c r="H1047572" s="29"/>
      <c r="J1047572" s="29"/>
      <c r="L1047572" s="30"/>
      <c r="P1047572" s="30"/>
      <c r="Q1047572" s="30"/>
      <c r="R1047572" s="30"/>
      <c r="S1047572" s="30"/>
      <c r="T1047572" s="30"/>
      <c r="U1047572" s="30"/>
    </row>
    <row r="1047573" s="25" customFormat="1" spans="7:21">
      <c r="G1047573" s="30"/>
      <c r="H1047573" s="29"/>
      <c r="J1047573" s="29"/>
      <c r="L1047573" s="30"/>
      <c r="P1047573" s="30"/>
      <c r="Q1047573" s="30"/>
      <c r="R1047573" s="30"/>
      <c r="S1047573" s="30"/>
      <c r="T1047573" s="30"/>
      <c r="U1047573" s="30"/>
    </row>
    <row r="1047574" s="25" customFormat="1" spans="7:21">
      <c r="G1047574" s="30"/>
      <c r="H1047574" s="29"/>
      <c r="J1047574" s="29"/>
      <c r="L1047574" s="30"/>
      <c r="P1047574" s="30"/>
      <c r="Q1047574" s="30"/>
      <c r="R1047574" s="30"/>
      <c r="S1047574" s="30"/>
      <c r="T1047574" s="30"/>
      <c r="U1047574" s="30"/>
    </row>
    <row r="1047575" s="25" customFormat="1" spans="7:21">
      <c r="G1047575" s="30"/>
      <c r="H1047575" s="29"/>
      <c r="J1047575" s="29"/>
      <c r="L1047575" s="30"/>
      <c r="P1047575" s="30"/>
      <c r="Q1047575" s="30"/>
      <c r="R1047575" s="30"/>
      <c r="S1047575" s="30"/>
      <c r="T1047575" s="30"/>
      <c r="U1047575" s="30"/>
    </row>
    <row r="1047576" s="25" customFormat="1" spans="7:21">
      <c r="G1047576" s="30"/>
      <c r="H1047576" s="29"/>
      <c r="J1047576" s="29"/>
      <c r="L1047576" s="30"/>
      <c r="P1047576" s="30"/>
      <c r="Q1047576" s="30"/>
      <c r="R1047576" s="30"/>
      <c r="S1047576" s="30"/>
      <c r="T1047576" s="30"/>
      <c r="U1047576" s="30"/>
    </row>
    <row r="1047577" s="25" customFormat="1" spans="7:21">
      <c r="G1047577" s="30"/>
      <c r="H1047577" s="29"/>
      <c r="J1047577" s="29"/>
      <c r="L1047577" s="30"/>
      <c r="P1047577" s="30"/>
      <c r="Q1047577" s="30"/>
      <c r="R1047577" s="30"/>
      <c r="S1047577" s="30"/>
      <c r="T1047577" s="30"/>
      <c r="U1047577" s="30"/>
    </row>
    <row r="1047578" s="25" customFormat="1" spans="7:21">
      <c r="G1047578" s="30"/>
      <c r="H1047578" s="29"/>
      <c r="J1047578" s="29"/>
      <c r="L1047578" s="30"/>
      <c r="P1047578" s="30"/>
      <c r="Q1047578" s="30"/>
      <c r="R1047578" s="30"/>
      <c r="S1047578" s="30"/>
      <c r="T1047578" s="30"/>
      <c r="U1047578" s="30"/>
    </row>
    <row r="1047579" s="25" customFormat="1" spans="7:21">
      <c r="G1047579" s="30"/>
      <c r="H1047579" s="29"/>
      <c r="J1047579" s="29"/>
      <c r="L1047579" s="30"/>
      <c r="P1047579" s="30"/>
      <c r="Q1047579" s="30"/>
      <c r="R1047579" s="30"/>
      <c r="S1047579" s="30"/>
      <c r="T1047579" s="30"/>
      <c r="U1047579" s="30"/>
    </row>
    <row r="1047580" s="25" customFormat="1" spans="7:21">
      <c r="G1047580" s="30"/>
      <c r="H1047580" s="29"/>
      <c r="J1047580" s="29"/>
      <c r="L1047580" s="30"/>
      <c r="P1047580" s="30"/>
      <c r="Q1047580" s="30"/>
      <c r="R1047580" s="30"/>
      <c r="S1047580" s="30"/>
      <c r="T1047580" s="30"/>
      <c r="U1047580" s="30"/>
    </row>
    <row r="1047581" s="25" customFormat="1" spans="7:21">
      <c r="G1047581" s="30"/>
      <c r="H1047581" s="29"/>
      <c r="J1047581" s="29"/>
      <c r="L1047581" s="30"/>
      <c r="P1047581" s="30"/>
      <c r="Q1047581" s="30"/>
      <c r="R1047581" s="30"/>
      <c r="S1047581" s="30"/>
      <c r="T1047581" s="30"/>
      <c r="U1047581" s="30"/>
    </row>
    <row r="1047582" s="25" customFormat="1" spans="7:21">
      <c r="G1047582" s="30"/>
      <c r="H1047582" s="29"/>
      <c r="J1047582" s="29"/>
      <c r="L1047582" s="30"/>
      <c r="P1047582" s="30"/>
      <c r="Q1047582" s="30"/>
      <c r="R1047582" s="30"/>
      <c r="S1047582" s="30"/>
      <c r="T1047582" s="30"/>
      <c r="U1047582" s="30"/>
    </row>
    <row r="1047583" s="25" customFormat="1" spans="7:21">
      <c r="G1047583" s="30"/>
      <c r="H1047583" s="29"/>
      <c r="J1047583" s="29"/>
      <c r="L1047583" s="30"/>
      <c r="P1047583" s="30"/>
      <c r="Q1047583" s="30"/>
      <c r="R1047583" s="30"/>
      <c r="S1047583" s="30"/>
      <c r="T1047583" s="30"/>
      <c r="U1047583" s="30"/>
    </row>
    <row r="1047584" s="25" customFormat="1" spans="7:21">
      <c r="G1047584" s="30"/>
      <c r="H1047584" s="29"/>
      <c r="J1047584" s="29"/>
      <c r="L1047584" s="30"/>
      <c r="P1047584" s="30"/>
      <c r="Q1047584" s="30"/>
      <c r="R1047584" s="30"/>
      <c r="S1047584" s="30"/>
      <c r="T1047584" s="30"/>
      <c r="U1047584" s="30"/>
    </row>
    <row r="1047585" s="25" customFormat="1" spans="7:21">
      <c r="G1047585" s="30"/>
      <c r="H1047585" s="29"/>
      <c r="J1047585" s="29"/>
      <c r="L1047585" s="30"/>
      <c r="P1047585" s="30"/>
      <c r="Q1047585" s="30"/>
      <c r="R1047585" s="30"/>
      <c r="S1047585" s="30"/>
      <c r="T1047585" s="30"/>
      <c r="U1047585" s="30"/>
    </row>
    <row r="1047586" s="25" customFormat="1" spans="7:21">
      <c r="G1047586" s="30"/>
      <c r="H1047586" s="29"/>
      <c r="J1047586" s="29"/>
      <c r="L1047586" s="30"/>
      <c r="P1047586" s="30"/>
      <c r="Q1047586" s="30"/>
      <c r="R1047586" s="30"/>
      <c r="S1047586" s="30"/>
      <c r="T1047586" s="30"/>
      <c r="U1047586" s="30"/>
    </row>
    <row r="1047587" s="25" customFormat="1" spans="7:21">
      <c r="G1047587" s="30"/>
      <c r="H1047587" s="29"/>
      <c r="J1047587" s="29"/>
      <c r="L1047587" s="30"/>
      <c r="P1047587" s="30"/>
      <c r="Q1047587" s="30"/>
      <c r="R1047587" s="30"/>
      <c r="S1047587" s="30"/>
      <c r="T1047587" s="30"/>
      <c r="U1047587" s="30"/>
    </row>
    <row r="1047588" s="25" customFormat="1" spans="7:21">
      <c r="G1047588" s="30"/>
      <c r="H1047588" s="29"/>
      <c r="J1047588" s="29"/>
      <c r="L1047588" s="30"/>
      <c r="P1047588" s="30"/>
      <c r="Q1047588" s="30"/>
      <c r="R1047588" s="30"/>
      <c r="S1047588" s="30"/>
      <c r="T1047588" s="30"/>
      <c r="U1047588" s="30"/>
    </row>
    <row r="1047589" s="25" customFormat="1" spans="7:21">
      <c r="G1047589" s="30"/>
      <c r="H1047589" s="29"/>
      <c r="J1047589" s="29"/>
      <c r="L1047589" s="30"/>
      <c r="P1047589" s="30"/>
      <c r="Q1047589" s="30"/>
      <c r="R1047589" s="30"/>
      <c r="S1047589" s="30"/>
      <c r="T1047589" s="30"/>
      <c r="U1047589" s="30"/>
    </row>
    <row r="1047590" s="25" customFormat="1" spans="7:21">
      <c r="G1047590" s="30"/>
      <c r="H1047590" s="29"/>
      <c r="J1047590" s="29"/>
      <c r="L1047590" s="30"/>
      <c r="P1047590" s="30"/>
      <c r="Q1047590" s="30"/>
      <c r="R1047590" s="30"/>
      <c r="S1047590" s="30"/>
      <c r="T1047590" s="30"/>
      <c r="U1047590" s="30"/>
    </row>
    <row r="1047591" s="25" customFormat="1" spans="7:21">
      <c r="G1047591" s="30"/>
      <c r="H1047591" s="29"/>
      <c r="J1047591" s="29"/>
      <c r="L1047591" s="30"/>
      <c r="P1047591" s="30"/>
      <c r="Q1047591" s="30"/>
      <c r="R1047591" s="30"/>
      <c r="S1047591" s="30"/>
      <c r="T1047591" s="30"/>
      <c r="U1047591" s="30"/>
    </row>
    <row r="1047592" s="25" customFormat="1" spans="7:21">
      <c r="G1047592" s="30"/>
      <c r="H1047592" s="29"/>
      <c r="J1047592" s="29"/>
      <c r="L1047592" s="30"/>
      <c r="P1047592" s="30"/>
      <c r="Q1047592" s="30"/>
      <c r="R1047592" s="30"/>
      <c r="S1047592" s="30"/>
      <c r="T1047592" s="30"/>
      <c r="U1047592" s="30"/>
    </row>
    <row r="1047593" s="25" customFormat="1" spans="7:21">
      <c r="G1047593" s="30"/>
      <c r="H1047593" s="29"/>
      <c r="J1047593" s="29"/>
      <c r="L1047593" s="30"/>
      <c r="P1047593" s="30"/>
      <c r="Q1047593" s="30"/>
      <c r="R1047593" s="30"/>
      <c r="S1047593" s="30"/>
      <c r="T1047593" s="30"/>
      <c r="U1047593" s="30"/>
    </row>
    <row r="1047594" s="25" customFormat="1" spans="7:21">
      <c r="G1047594" s="30"/>
      <c r="H1047594" s="29"/>
      <c r="J1047594" s="29"/>
      <c r="L1047594" s="30"/>
      <c r="P1047594" s="30"/>
      <c r="Q1047594" s="30"/>
      <c r="R1047594" s="30"/>
      <c r="S1047594" s="30"/>
      <c r="T1047594" s="30"/>
      <c r="U1047594" s="30"/>
    </row>
    <row r="1047595" s="25" customFormat="1" spans="7:21">
      <c r="G1047595" s="30"/>
      <c r="H1047595" s="29"/>
      <c r="J1047595" s="29"/>
      <c r="L1047595" s="30"/>
      <c r="P1047595" s="30"/>
      <c r="Q1047595" s="30"/>
      <c r="R1047595" s="30"/>
      <c r="S1047595" s="30"/>
      <c r="T1047595" s="30"/>
      <c r="U1047595" s="30"/>
    </row>
    <row r="1047596" s="25" customFormat="1" spans="7:21">
      <c r="G1047596" s="30"/>
      <c r="H1047596" s="29"/>
      <c r="J1047596" s="29"/>
      <c r="L1047596" s="30"/>
      <c r="P1047596" s="30"/>
      <c r="Q1047596" s="30"/>
      <c r="R1047596" s="30"/>
      <c r="S1047596" s="30"/>
      <c r="T1047596" s="30"/>
      <c r="U1047596" s="30"/>
    </row>
    <row r="1047597" s="25" customFormat="1" spans="7:21">
      <c r="G1047597" s="30"/>
      <c r="H1047597" s="29"/>
      <c r="J1047597" s="29"/>
      <c r="L1047597" s="30"/>
      <c r="P1047597" s="30"/>
      <c r="Q1047597" s="30"/>
      <c r="R1047597" s="30"/>
      <c r="S1047597" s="30"/>
      <c r="T1047597" s="30"/>
      <c r="U1047597" s="30"/>
    </row>
    <row r="1047598" s="25" customFormat="1" spans="7:21">
      <c r="G1047598" s="30"/>
      <c r="H1047598" s="29"/>
      <c r="J1047598" s="29"/>
      <c r="L1047598" s="30"/>
      <c r="P1047598" s="30"/>
      <c r="Q1047598" s="30"/>
      <c r="R1047598" s="30"/>
      <c r="S1047598" s="30"/>
      <c r="T1047598" s="30"/>
      <c r="U1047598" s="30"/>
    </row>
    <row r="1047599" s="25" customFormat="1" spans="7:21">
      <c r="G1047599" s="30"/>
      <c r="H1047599" s="29"/>
      <c r="J1047599" s="29"/>
      <c r="L1047599" s="30"/>
      <c r="P1047599" s="30"/>
      <c r="Q1047599" s="30"/>
      <c r="R1047599" s="30"/>
      <c r="S1047599" s="30"/>
      <c r="T1047599" s="30"/>
      <c r="U1047599" s="30"/>
    </row>
    <row r="1047600" s="25" customFormat="1" spans="7:21">
      <c r="G1047600" s="30"/>
      <c r="H1047600" s="29"/>
      <c r="J1047600" s="29"/>
      <c r="L1047600" s="30"/>
      <c r="P1047600" s="30"/>
      <c r="Q1047600" s="30"/>
      <c r="R1047600" s="30"/>
      <c r="S1047600" s="30"/>
      <c r="T1047600" s="30"/>
      <c r="U1047600" s="30"/>
    </row>
    <row r="1047601" s="25" customFormat="1" spans="7:21">
      <c r="G1047601" s="30"/>
      <c r="H1047601" s="29"/>
      <c r="J1047601" s="29"/>
      <c r="L1047601" s="30"/>
      <c r="P1047601" s="30"/>
      <c r="Q1047601" s="30"/>
      <c r="R1047601" s="30"/>
      <c r="S1047601" s="30"/>
      <c r="T1047601" s="30"/>
      <c r="U1047601" s="30"/>
    </row>
    <row r="1047602" s="25" customFormat="1" spans="7:21">
      <c r="G1047602" s="30"/>
      <c r="H1047602" s="29"/>
      <c r="J1047602" s="29"/>
      <c r="L1047602" s="30"/>
      <c r="P1047602" s="30"/>
      <c r="Q1047602" s="30"/>
      <c r="R1047602" s="30"/>
      <c r="S1047602" s="30"/>
      <c r="T1047602" s="30"/>
      <c r="U1047602" s="30"/>
    </row>
    <row r="1047603" s="25" customFormat="1" spans="7:21">
      <c r="G1047603" s="30"/>
      <c r="H1047603" s="29"/>
      <c r="J1047603" s="29"/>
      <c r="L1047603" s="30"/>
      <c r="P1047603" s="30"/>
      <c r="Q1047603" s="30"/>
      <c r="R1047603" s="30"/>
      <c r="S1047603" s="30"/>
      <c r="T1047603" s="30"/>
      <c r="U1047603" s="30"/>
    </row>
    <row r="1047604" s="25" customFormat="1" spans="7:21">
      <c r="G1047604" s="30"/>
      <c r="H1047604" s="29"/>
      <c r="J1047604" s="29"/>
      <c r="L1047604" s="30"/>
      <c r="P1047604" s="30"/>
      <c r="Q1047604" s="30"/>
      <c r="R1047604" s="30"/>
      <c r="S1047604" s="30"/>
      <c r="T1047604" s="30"/>
      <c r="U1047604" s="30"/>
    </row>
    <row r="1047605" s="25" customFormat="1" spans="7:21">
      <c r="G1047605" s="30"/>
      <c r="H1047605" s="29"/>
      <c r="J1047605" s="29"/>
      <c r="L1047605" s="30"/>
      <c r="P1047605" s="30"/>
      <c r="Q1047605" s="30"/>
      <c r="R1047605" s="30"/>
      <c r="S1047605" s="30"/>
      <c r="T1047605" s="30"/>
      <c r="U1047605" s="30"/>
    </row>
    <row r="1047606" s="25" customFormat="1" spans="7:21">
      <c r="G1047606" s="30"/>
      <c r="H1047606" s="29"/>
      <c r="J1047606" s="29"/>
      <c r="L1047606" s="30"/>
      <c r="P1047606" s="30"/>
      <c r="Q1047606" s="30"/>
      <c r="R1047606" s="30"/>
      <c r="S1047606" s="30"/>
      <c r="T1047606" s="30"/>
      <c r="U1047606" s="30"/>
    </row>
    <row r="1047607" s="25" customFormat="1" spans="7:21">
      <c r="G1047607" s="30"/>
      <c r="H1047607" s="29"/>
      <c r="J1047607" s="29"/>
      <c r="L1047607" s="30"/>
      <c r="P1047607" s="30"/>
      <c r="Q1047607" s="30"/>
      <c r="R1047607" s="30"/>
      <c r="S1047607" s="30"/>
      <c r="T1047607" s="30"/>
      <c r="U1047607" s="30"/>
    </row>
    <row r="1047608" s="25" customFormat="1" spans="7:21">
      <c r="G1047608" s="30"/>
      <c r="H1047608" s="29"/>
      <c r="J1047608" s="29"/>
      <c r="L1047608" s="30"/>
      <c r="P1047608" s="30"/>
      <c r="Q1047608" s="30"/>
      <c r="R1047608" s="30"/>
      <c r="S1047608" s="30"/>
      <c r="T1047608" s="30"/>
      <c r="U1047608" s="30"/>
    </row>
    <row r="1047609" s="25" customFormat="1" spans="7:21">
      <c r="G1047609" s="30"/>
      <c r="H1047609" s="29"/>
      <c r="J1047609" s="29"/>
      <c r="L1047609" s="30"/>
      <c r="P1047609" s="30"/>
      <c r="Q1047609" s="30"/>
      <c r="R1047609" s="30"/>
      <c r="S1047609" s="30"/>
      <c r="T1047609" s="30"/>
      <c r="U1047609" s="30"/>
    </row>
    <row r="1047610" s="25" customFormat="1" spans="7:21">
      <c r="G1047610" s="30"/>
      <c r="H1047610" s="29"/>
      <c r="J1047610" s="29"/>
      <c r="L1047610" s="30"/>
      <c r="P1047610" s="30"/>
      <c r="Q1047610" s="30"/>
      <c r="R1047610" s="30"/>
      <c r="S1047610" s="30"/>
      <c r="T1047610" s="30"/>
      <c r="U1047610" s="30"/>
    </row>
    <row r="1047611" s="25" customFormat="1" spans="7:21">
      <c r="G1047611" s="30"/>
      <c r="H1047611" s="29"/>
      <c r="J1047611" s="29"/>
      <c r="L1047611" s="30"/>
      <c r="P1047611" s="30"/>
      <c r="Q1047611" s="30"/>
      <c r="R1047611" s="30"/>
      <c r="S1047611" s="30"/>
      <c r="T1047611" s="30"/>
      <c r="U1047611" s="30"/>
    </row>
    <row r="1047612" s="25" customFormat="1" spans="7:21">
      <c r="G1047612" s="30"/>
      <c r="H1047612" s="29"/>
      <c r="J1047612" s="29"/>
      <c r="L1047612" s="30"/>
      <c r="P1047612" s="30"/>
      <c r="Q1047612" s="30"/>
      <c r="R1047612" s="30"/>
      <c r="S1047612" s="30"/>
      <c r="T1047612" s="30"/>
      <c r="U1047612" s="30"/>
    </row>
    <row r="1047613" s="25" customFormat="1" spans="7:21">
      <c r="G1047613" s="30"/>
      <c r="H1047613" s="29"/>
      <c r="J1047613" s="29"/>
      <c r="L1047613" s="30"/>
      <c r="P1047613" s="30"/>
      <c r="Q1047613" s="30"/>
      <c r="R1047613" s="30"/>
      <c r="S1047613" s="30"/>
      <c r="T1047613" s="30"/>
      <c r="U1047613" s="30"/>
    </row>
    <row r="1047614" s="25" customFormat="1" spans="7:21">
      <c r="G1047614" s="30"/>
      <c r="H1047614" s="29"/>
      <c r="J1047614" s="29"/>
      <c r="L1047614" s="30"/>
      <c r="P1047614" s="30"/>
      <c r="Q1047614" s="30"/>
      <c r="R1047614" s="30"/>
      <c r="S1047614" s="30"/>
      <c r="T1047614" s="30"/>
      <c r="U1047614" s="30"/>
    </row>
    <row r="1047615" s="25" customFormat="1" spans="7:21">
      <c r="G1047615" s="30"/>
      <c r="H1047615" s="29"/>
      <c r="J1047615" s="29"/>
      <c r="L1047615" s="30"/>
      <c r="P1047615" s="30"/>
      <c r="Q1047615" s="30"/>
      <c r="R1047615" s="30"/>
      <c r="S1047615" s="30"/>
      <c r="T1047615" s="30"/>
      <c r="U1047615" s="30"/>
    </row>
    <row r="1047616" s="25" customFormat="1" spans="7:21">
      <c r="G1047616" s="30"/>
      <c r="H1047616" s="29"/>
      <c r="J1047616" s="29"/>
      <c r="L1047616" s="30"/>
      <c r="P1047616" s="30"/>
      <c r="Q1047616" s="30"/>
      <c r="R1047616" s="30"/>
      <c r="S1047616" s="30"/>
      <c r="T1047616" s="30"/>
      <c r="U1047616" s="30"/>
    </row>
    <row r="1047617" s="25" customFormat="1" spans="7:21">
      <c r="G1047617" s="30"/>
      <c r="H1047617" s="29"/>
      <c r="J1047617" s="29"/>
      <c r="L1047617" s="30"/>
      <c r="P1047617" s="30"/>
      <c r="Q1047617" s="30"/>
      <c r="R1047617" s="30"/>
      <c r="S1047617" s="30"/>
      <c r="T1047617" s="30"/>
      <c r="U1047617" s="30"/>
    </row>
    <row r="1047618" s="25" customFormat="1" spans="7:21">
      <c r="G1047618" s="30"/>
      <c r="H1047618" s="29"/>
      <c r="J1047618" s="29"/>
      <c r="L1047618" s="30"/>
      <c r="P1047618" s="30"/>
      <c r="Q1047618" s="30"/>
      <c r="R1047618" s="30"/>
      <c r="S1047618" s="30"/>
      <c r="T1047618" s="30"/>
      <c r="U1047618" s="30"/>
    </row>
    <row r="1047619" s="25" customFormat="1" spans="7:21">
      <c r="G1047619" s="30"/>
      <c r="H1047619" s="29"/>
      <c r="J1047619" s="29"/>
      <c r="L1047619" s="30"/>
      <c r="P1047619" s="30"/>
      <c r="Q1047619" s="30"/>
      <c r="R1047619" s="30"/>
      <c r="S1047619" s="30"/>
      <c r="T1047619" s="30"/>
      <c r="U1047619" s="30"/>
    </row>
    <row r="1047620" s="25" customFormat="1" spans="7:21">
      <c r="G1047620" s="30"/>
      <c r="H1047620" s="29"/>
      <c r="J1047620" s="29"/>
      <c r="L1047620" s="30"/>
      <c r="P1047620" s="30"/>
      <c r="Q1047620" s="30"/>
      <c r="R1047620" s="30"/>
      <c r="S1047620" s="30"/>
      <c r="T1047620" s="30"/>
      <c r="U1047620" s="30"/>
    </row>
    <row r="1047621" s="25" customFormat="1" spans="7:21">
      <c r="G1047621" s="30"/>
      <c r="H1047621" s="29"/>
      <c r="J1047621" s="29"/>
      <c r="L1047621" s="30"/>
      <c r="P1047621" s="30"/>
      <c r="Q1047621" s="30"/>
      <c r="R1047621" s="30"/>
      <c r="S1047621" s="30"/>
      <c r="T1047621" s="30"/>
      <c r="U1047621" s="30"/>
    </row>
    <row r="1047622" s="25" customFormat="1" spans="7:21">
      <c r="G1047622" s="30"/>
      <c r="H1047622" s="29"/>
      <c r="J1047622" s="29"/>
      <c r="L1047622" s="30"/>
      <c r="P1047622" s="30"/>
      <c r="Q1047622" s="30"/>
      <c r="R1047622" s="30"/>
      <c r="S1047622" s="30"/>
      <c r="T1047622" s="30"/>
      <c r="U1047622" s="30"/>
    </row>
    <row r="1047623" s="25" customFormat="1" spans="7:21">
      <c r="G1047623" s="30"/>
      <c r="H1047623" s="29"/>
      <c r="J1047623" s="29"/>
      <c r="L1047623" s="30"/>
      <c r="P1047623" s="30"/>
      <c r="Q1047623" s="30"/>
      <c r="R1047623" s="30"/>
      <c r="S1047623" s="30"/>
      <c r="T1047623" s="30"/>
      <c r="U1047623" s="30"/>
    </row>
    <row r="1047624" s="25" customFormat="1" spans="7:21">
      <c r="G1047624" s="30"/>
      <c r="H1047624" s="29"/>
      <c r="J1047624" s="29"/>
      <c r="L1047624" s="30"/>
      <c r="P1047624" s="30"/>
      <c r="Q1047624" s="30"/>
      <c r="R1047624" s="30"/>
      <c r="S1047624" s="30"/>
      <c r="T1047624" s="30"/>
      <c r="U1047624" s="30"/>
    </row>
    <row r="1047625" s="25" customFormat="1" spans="7:21">
      <c r="G1047625" s="30"/>
      <c r="H1047625" s="29"/>
      <c r="J1047625" s="29"/>
      <c r="L1047625" s="30"/>
      <c r="P1047625" s="30"/>
      <c r="Q1047625" s="30"/>
      <c r="R1047625" s="30"/>
      <c r="S1047625" s="30"/>
      <c r="T1047625" s="30"/>
      <c r="U1047625" s="30"/>
    </row>
    <row r="1047626" s="25" customFormat="1" spans="7:21">
      <c r="G1047626" s="30"/>
      <c r="H1047626" s="29"/>
      <c r="J1047626" s="29"/>
      <c r="L1047626" s="30"/>
      <c r="P1047626" s="30"/>
      <c r="Q1047626" s="30"/>
      <c r="R1047626" s="30"/>
      <c r="S1047626" s="30"/>
      <c r="T1047626" s="30"/>
      <c r="U1047626" s="30"/>
    </row>
    <row r="1047627" s="25" customFormat="1" spans="7:21">
      <c r="G1047627" s="30"/>
      <c r="H1047627" s="29"/>
      <c r="J1047627" s="29"/>
      <c r="L1047627" s="30"/>
      <c r="P1047627" s="30"/>
      <c r="Q1047627" s="30"/>
      <c r="R1047627" s="30"/>
      <c r="S1047627" s="30"/>
      <c r="T1047627" s="30"/>
      <c r="U1047627" s="30"/>
    </row>
    <row r="1047628" s="25" customFormat="1" spans="7:21">
      <c r="G1047628" s="30"/>
      <c r="H1047628" s="29"/>
      <c r="J1047628" s="29"/>
      <c r="L1047628" s="30"/>
      <c r="P1047628" s="30"/>
      <c r="Q1047628" s="30"/>
      <c r="R1047628" s="30"/>
      <c r="S1047628" s="30"/>
      <c r="T1047628" s="30"/>
      <c r="U1047628" s="30"/>
    </row>
    <row r="1047629" s="25" customFormat="1" spans="7:21">
      <c r="G1047629" s="30"/>
      <c r="H1047629" s="29"/>
      <c r="J1047629" s="29"/>
      <c r="L1047629" s="30"/>
      <c r="P1047629" s="30"/>
      <c r="Q1047629" s="30"/>
      <c r="R1047629" s="30"/>
      <c r="S1047629" s="30"/>
      <c r="T1047629" s="30"/>
      <c r="U1047629" s="30"/>
    </row>
    <row r="1047630" s="25" customFormat="1" spans="7:21">
      <c r="G1047630" s="30"/>
      <c r="H1047630" s="29"/>
      <c r="J1047630" s="29"/>
      <c r="L1047630" s="30"/>
      <c r="P1047630" s="30"/>
      <c r="Q1047630" s="30"/>
      <c r="R1047630" s="30"/>
      <c r="S1047630" s="30"/>
      <c r="T1047630" s="30"/>
      <c r="U1047630" s="30"/>
    </row>
    <row r="1047631" s="25" customFormat="1" spans="7:21">
      <c r="G1047631" s="30"/>
      <c r="H1047631" s="29"/>
      <c r="J1047631" s="29"/>
      <c r="L1047631" s="30"/>
      <c r="P1047631" s="30"/>
      <c r="Q1047631" s="30"/>
      <c r="R1047631" s="30"/>
      <c r="S1047631" s="30"/>
      <c r="T1047631" s="30"/>
      <c r="U1047631" s="30"/>
    </row>
    <row r="1047632" s="25" customFormat="1" spans="7:21">
      <c r="G1047632" s="30"/>
      <c r="H1047632" s="29"/>
      <c r="J1047632" s="29"/>
      <c r="L1047632" s="30"/>
      <c r="P1047632" s="30"/>
      <c r="Q1047632" s="30"/>
      <c r="R1047632" s="30"/>
      <c r="S1047632" s="30"/>
      <c r="T1047632" s="30"/>
      <c r="U1047632" s="30"/>
    </row>
    <row r="1047633" s="25" customFormat="1" spans="7:21">
      <c r="G1047633" s="30"/>
      <c r="H1047633" s="29"/>
      <c r="J1047633" s="29"/>
      <c r="L1047633" s="30"/>
      <c r="P1047633" s="30"/>
      <c r="Q1047633" s="30"/>
      <c r="R1047633" s="30"/>
      <c r="S1047633" s="30"/>
      <c r="T1047633" s="30"/>
      <c r="U1047633" s="30"/>
    </row>
    <row r="1047634" s="25" customFormat="1" spans="7:21">
      <c r="G1047634" s="30"/>
      <c r="H1047634" s="29"/>
      <c r="J1047634" s="29"/>
      <c r="L1047634" s="30"/>
      <c r="P1047634" s="30"/>
      <c r="Q1047634" s="30"/>
      <c r="R1047634" s="30"/>
      <c r="S1047634" s="30"/>
      <c r="T1047634" s="30"/>
      <c r="U1047634" s="30"/>
    </row>
    <row r="1047635" s="25" customFormat="1" spans="7:21">
      <c r="G1047635" s="30"/>
      <c r="H1047635" s="29"/>
      <c r="J1047635" s="29"/>
      <c r="L1047635" s="30"/>
      <c r="P1047635" s="30"/>
      <c r="Q1047635" s="30"/>
      <c r="R1047635" s="30"/>
      <c r="S1047635" s="30"/>
      <c r="T1047635" s="30"/>
      <c r="U1047635" s="30"/>
    </row>
    <row r="1047636" s="25" customFormat="1" spans="7:21">
      <c r="G1047636" s="30"/>
      <c r="H1047636" s="29"/>
      <c r="J1047636" s="29"/>
      <c r="L1047636" s="30"/>
      <c r="P1047636" s="30"/>
      <c r="Q1047636" s="30"/>
      <c r="R1047636" s="30"/>
      <c r="S1047636" s="30"/>
      <c r="T1047636" s="30"/>
      <c r="U1047636" s="30"/>
    </row>
    <row r="1047637" s="25" customFormat="1" spans="7:21">
      <c r="G1047637" s="30"/>
      <c r="H1047637" s="29"/>
      <c r="J1047637" s="29"/>
      <c r="L1047637" s="30"/>
      <c r="P1047637" s="30"/>
      <c r="Q1047637" s="30"/>
      <c r="R1047637" s="30"/>
      <c r="S1047637" s="30"/>
      <c r="T1047637" s="30"/>
      <c r="U1047637" s="30"/>
    </row>
    <row r="1047638" s="25" customFormat="1" spans="7:21">
      <c r="G1047638" s="30"/>
      <c r="H1047638" s="29"/>
      <c r="J1047638" s="29"/>
      <c r="L1047638" s="30"/>
      <c r="P1047638" s="30"/>
      <c r="Q1047638" s="30"/>
      <c r="R1047638" s="30"/>
      <c r="S1047638" s="30"/>
      <c r="T1047638" s="30"/>
      <c r="U1047638" s="30"/>
    </row>
    <row r="1047639" s="25" customFormat="1" spans="7:21">
      <c r="G1047639" s="30"/>
      <c r="H1047639" s="29"/>
      <c r="J1047639" s="29"/>
      <c r="L1047639" s="30"/>
      <c r="P1047639" s="30"/>
      <c r="Q1047639" s="30"/>
      <c r="R1047639" s="30"/>
      <c r="S1047639" s="30"/>
      <c r="T1047639" s="30"/>
      <c r="U1047639" s="30"/>
    </row>
    <row r="1047640" s="25" customFormat="1" spans="7:21">
      <c r="G1047640" s="30"/>
      <c r="H1047640" s="29"/>
      <c r="J1047640" s="29"/>
      <c r="L1047640" s="30"/>
      <c r="P1047640" s="30"/>
      <c r="Q1047640" s="30"/>
      <c r="R1047640" s="30"/>
      <c r="S1047640" s="30"/>
      <c r="T1047640" s="30"/>
      <c r="U1047640" s="30"/>
    </row>
    <row r="1047641" s="25" customFormat="1" spans="7:21">
      <c r="G1047641" s="30"/>
      <c r="H1047641" s="29"/>
      <c r="J1047641" s="29"/>
      <c r="L1047641" s="30"/>
      <c r="P1047641" s="30"/>
      <c r="Q1047641" s="30"/>
      <c r="R1047641" s="30"/>
      <c r="S1047641" s="30"/>
      <c r="T1047641" s="30"/>
      <c r="U1047641" s="30"/>
    </row>
    <row r="1047642" s="25" customFormat="1" spans="7:21">
      <c r="G1047642" s="30"/>
      <c r="H1047642" s="29"/>
      <c r="J1047642" s="29"/>
      <c r="L1047642" s="30"/>
      <c r="P1047642" s="30"/>
      <c r="Q1047642" s="30"/>
      <c r="R1047642" s="30"/>
      <c r="S1047642" s="30"/>
      <c r="T1047642" s="30"/>
      <c r="U1047642" s="30"/>
    </row>
    <row r="1047643" s="25" customFormat="1" spans="7:21">
      <c r="G1047643" s="30"/>
      <c r="H1047643" s="29"/>
      <c r="J1047643" s="29"/>
      <c r="L1047643" s="30"/>
      <c r="P1047643" s="30"/>
      <c r="Q1047643" s="30"/>
      <c r="R1047643" s="30"/>
      <c r="S1047643" s="30"/>
      <c r="T1047643" s="30"/>
      <c r="U1047643" s="30"/>
    </row>
    <row r="1047644" s="25" customFormat="1" spans="7:21">
      <c r="G1047644" s="30"/>
      <c r="H1047644" s="29"/>
      <c r="J1047644" s="29"/>
      <c r="L1047644" s="30"/>
      <c r="P1047644" s="30"/>
      <c r="Q1047644" s="30"/>
      <c r="R1047644" s="30"/>
      <c r="S1047644" s="30"/>
      <c r="T1047644" s="30"/>
      <c r="U1047644" s="30"/>
    </row>
    <row r="1047645" s="25" customFormat="1" spans="7:21">
      <c r="G1047645" s="30"/>
      <c r="H1047645" s="29"/>
      <c r="J1047645" s="29"/>
      <c r="L1047645" s="30"/>
      <c r="P1047645" s="30"/>
      <c r="Q1047645" s="30"/>
      <c r="R1047645" s="30"/>
      <c r="S1047645" s="30"/>
      <c r="T1047645" s="30"/>
      <c r="U1047645" s="30"/>
    </row>
    <row r="1047646" s="25" customFormat="1" spans="7:21">
      <c r="G1047646" s="30"/>
      <c r="H1047646" s="29"/>
      <c r="J1047646" s="29"/>
      <c r="L1047646" s="30"/>
      <c r="P1047646" s="30"/>
      <c r="Q1047646" s="30"/>
      <c r="R1047646" s="30"/>
      <c r="S1047646" s="30"/>
      <c r="T1047646" s="30"/>
      <c r="U1047646" s="30"/>
    </row>
    <row r="1047647" s="25" customFormat="1" spans="7:21">
      <c r="G1047647" s="30"/>
      <c r="H1047647" s="29"/>
      <c r="J1047647" s="29"/>
      <c r="L1047647" s="30"/>
      <c r="P1047647" s="30"/>
      <c r="Q1047647" s="30"/>
      <c r="R1047647" s="30"/>
      <c r="S1047647" s="30"/>
      <c r="T1047647" s="30"/>
      <c r="U1047647" s="30"/>
    </row>
    <row r="1047648" s="25" customFormat="1" spans="7:21">
      <c r="G1047648" s="30"/>
      <c r="H1047648" s="29"/>
      <c r="J1047648" s="29"/>
      <c r="L1047648" s="30"/>
      <c r="P1047648" s="30"/>
      <c r="Q1047648" s="30"/>
      <c r="R1047648" s="30"/>
      <c r="S1047648" s="30"/>
      <c r="T1047648" s="30"/>
      <c r="U1047648" s="30"/>
    </row>
    <row r="1047649" s="25" customFormat="1" spans="7:21">
      <c r="G1047649" s="30"/>
      <c r="H1047649" s="29"/>
      <c r="J1047649" s="29"/>
      <c r="L1047649" s="30"/>
      <c r="P1047649" s="30"/>
      <c r="Q1047649" s="30"/>
      <c r="R1047649" s="30"/>
      <c r="S1047649" s="30"/>
      <c r="T1047649" s="30"/>
      <c r="U1047649" s="30"/>
    </row>
    <row r="1047650" s="25" customFormat="1" spans="7:21">
      <c r="G1047650" s="30"/>
      <c r="H1047650" s="29"/>
      <c r="J1047650" s="29"/>
      <c r="L1047650" s="30"/>
      <c r="P1047650" s="30"/>
      <c r="Q1047650" s="30"/>
      <c r="R1047650" s="30"/>
      <c r="S1047650" s="30"/>
      <c r="T1047650" s="30"/>
      <c r="U1047650" s="30"/>
    </row>
    <row r="1047651" s="25" customFormat="1" spans="7:21">
      <c r="G1047651" s="30"/>
      <c r="H1047651" s="29"/>
      <c r="J1047651" s="29"/>
      <c r="L1047651" s="30"/>
      <c r="P1047651" s="30"/>
      <c r="Q1047651" s="30"/>
      <c r="R1047651" s="30"/>
      <c r="S1047651" s="30"/>
      <c r="T1047651" s="30"/>
      <c r="U1047651" s="30"/>
    </row>
    <row r="1047652" s="25" customFormat="1" spans="7:21">
      <c r="G1047652" s="30"/>
      <c r="H1047652" s="29"/>
      <c r="J1047652" s="29"/>
      <c r="L1047652" s="30"/>
      <c r="P1047652" s="30"/>
      <c r="Q1047652" s="30"/>
      <c r="R1047652" s="30"/>
      <c r="S1047652" s="30"/>
      <c r="T1047652" s="30"/>
      <c r="U1047652" s="30"/>
    </row>
    <row r="1047653" s="25" customFormat="1" spans="7:21">
      <c r="G1047653" s="30"/>
      <c r="H1047653" s="29"/>
      <c r="J1047653" s="29"/>
      <c r="L1047653" s="30"/>
      <c r="P1047653" s="30"/>
      <c r="Q1047653" s="30"/>
      <c r="R1047653" s="30"/>
      <c r="S1047653" s="30"/>
      <c r="T1047653" s="30"/>
      <c r="U1047653" s="30"/>
    </row>
    <row r="1047654" s="25" customFormat="1" spans="7:21">
      <c r="G1047654" s="30"/>
      <c r="H1047654" s="29"/>
      <c r="J1047654" s="29"/>
      <c r="L1047654" s="30"/>
      <c r="P1047654" s="30"/>
      <c r="Q1047654" s="30"/>
      <c r="R1047654" s="30"/>
      <c r="S1047654" s="30"/>
      <c r="T1047654" s="30"/>
      <c r="U1047654" s="30"/>
    </row>
    <row r="1047655" s="25" customFormat="1" spans="7:21">
      <c r="G1047655" s="30"/>
      <c r="H1047655" s="29"/>
      <c r="J1047655" s="29"/>
      <c r="L1047655" s="30"/>
      <c r="P1047655" s="30"/>
      <c r="Q1047655" s="30"/>
      <c r="R1047655" s="30"/>
      <c r="S1047655" s="30"/>
      <c r="T1047655" s="30"/>
      <c r="U1047655" s="30"/>
    </row>
    <row r="1047656" s="25" customFormat="1" spans="7:21">
      <c r="G1047656" s="30"/>
      <c r="H1047656" s="29"/>
      <c r="J1047656" s="29"/>
      <c r="L1047656" s="30"/>
      <c r="P1047656" s="30"/>
      <c r="Q1047656" s="30"/>
      <c r="R1047656" s="30"/>
      <c r="S1047656" s="30"/>
      <c r="T1047656" s="30"/>
      <c r="U1047656" s="30"/>
    </row>
    <row r="1047657" s="25" customFormat="1" spans="7:21">
      <c r="G1047657" s="30"/>
      <c r="H1047657" s="29"/>
      <c r="J1047657" s="29"/>
      <c r="L1047657" s="30"/>
      <c r="P1047657" s="30"/>
      <c r="Q1047657" s="30"/>
      <c r="R1047657" s="30"/>
      <c r="S1047657" s="30"/>
      <c r="T1047657" s="30"/>
      <c r="U1047657" s="30"/>
    </row>
    <row r="1047658" s="25" customFormat="1" spans="7:21">
      <c r="G1047658" s="30"/>
      <c r="H1047658" s="29"/>
      <c r="J1047658" s="29"/>
      <c r="L1047658" s="30"/>
      <c r="P1047658" s="30"/>
      <c r="Q1047658" s="30"/>
      <c r="R1047658" s="30"/>
      <c r="S1047658" s="30"/>
      <c r="T1047658" s="30"/>
      <c r="U1047658" s="30"/>
    </row>
    <row r="1047659" s="25" customFormat="1" spans="7:21">
      <c r="G1047659" s="30"/>
      <c r="H1047659" s="29"/>
      <c r="J1047659" s="29"/>
      <c r="L1047659" s="30"/>
      <c r="P1047659" s="30"/>
      <c r="Q1047659" s="30"/>
      <c r="R1047659" s="30"/>
      <c r="S1047659" s="30"/>
      <c r="T1047659" s="30"/>
      <c r="U1047659" s="30"/>
    </row>
    <row r="1047660" s="25" customFormat="1" spans="7:21">
      <c r="G1047660" s="30"/>
      <c r="H1047660" s="29"/>
      <c r="J1047660" s="29"/>
      <c r="L1047660" s="30"/>
      <c r="P1047660" s="30"/>
      <c r="Q1047660" s="30"/>
      <c r="R1047660" s="30"/>
      <c r="S1047660" s="30"/>
      <c r="T1047660" s="30"/>
      <c r="U1047660" s="30"/>
    </row>
    <row r="1047661" s="25" customFormat="1" spans="7:21">
      <c r="G1047661" s="30"/>
      <c r="H1047661" s="29"/>
      <c r="J1047661" s="29"/>
      <c r="L1047661" s="30"/>
      <c r="P1047661" s="30"/>
      <c r="Q1047661" s="30"/>
      <c r="R1047661" s="30"/>
      <c r="S1047661" s="30"/>
      <c r="T1047661" s="30"/>
      <c r="U1047661" s="30"/>
    </row>
    <row r="1047662" s="25" customFormat="1" spans="7:21">
      <c r="G1047662" s="30"/>
      <c r="H1047662" s="29"/>
      <c r="J1047662" s="29"/>
      <c r="L1047662" s="30"/>
      <c r="P1047662" s="30"/>
      <c r="Q1047662" s="30"/>
      <c r="R1047662" s="30"/>
      <c r="S1047662" s="30"/>
      <c r="T1047662" s="30"/>
      <c r="U1047662" s="30"/>
    </row>
    <row r="1047663" s="25" customFormat="1" spans="7:21">
      <c r="G1047663" s="30"/>
      <c r="H1047663" s="29"/>
      <c r="J1047663" s="29"/>
      <c r="L1047663" s="30"/>
      <c r="P1047663" s="30"/>
      <c r="Q1047663" s="30"/>
      <c r="R1047663" s="30"/>
      <c r="S1047663" s="30"/>
      <c r="T1047663" s="30"/>
      <c r="U1047663" s="30"/>
    </row>
    <row r="1047664" s="25" customFormat="1" spans="7:21">
      <c r="G1047664" s="30"/>
      <c r="H1047664" s="29"/>
      <c r="J1047664" s="29"/>
      <c r="L1047664" s="30"/>
      <c r="P1047664" s="30"/>
      <c r="Q1047664" s="30"/>
      <c r="R1047664" s="30"/>
      <c r="S1047664" s="30"/>
      <c r="T1047664" s="30"/>
      <c r="U1047664" s="30"/>
    </row>
    <row r="1047665" s="25" customFormat="1" spans="7:21">
      <c r="G1047665" s="30"/>
      <c r="H1047665" s="29"/>
      <c r="J1047665" s="29"/>
      <c r="L1047665" s="30"/>
      <c r="P1047665" s="30"/>
      <c r="Q1047665" s="30"/>
      <c r="R1047665" s="30"/>
      <c r="S1047665" s="30"/>
      <c r="T1047665" s="30"/>
      <c r="U1047665" s="30"/>
    </row>
    <row r="1047666" s="25" customFormat="1" spans="7:21">
      <c r="G1047666" s="30"/>
      <c r="H1047666" s="29"/>
      <c r="J1047666" s="29"/>
      <c r="L1047666" s="30"/>
      <c r="P1047666" s="30"/>
      <c r="Q1047666" s="30"/>
      <c r="R1047666" s="30"/>
      <c r="S1047666" s="30"/>
      <c r="T1047666" s="30"/>
      <c r="U1047666" s="30"/>
    </row>
    <row r="1047667" s="25" customFormat="1" spans="7:21">
      <c r="G1047667" s="30"/>
      <c r="H1047667" s="29"/>
      <c r="J1047667" s="29"/>
      <c r="L1047667" s="30"/>
      <c r="P1047667" s="30"/>
      <c r="Q1047667" s="30"/>
      <c r="R1047667" s="30"/>
      <c r="S1047667" s="30"/>
      <c r="T1047667" s="30"/>
      <c r="U1047667" s="30"/>
    </row>
    <row r="1047668" s="25" customFormat="1" spans="7:21">
      <c r="G1047668" s="30"/>
      <c r="H1047668" s="29"/>
      <c r="J1047668" s="29"/>
      <c r="L1047668" s="30"/>
      <c r="P1047668" s="30"/>
      <c r="Q1047668" s="30"/>
      <c r="R1047668" s="30"/>
      <c r="S1047668" s="30"/>
      <c r="T1047668" s="30"/>
      <c r="U1047668" s="30"/>
    </row>
    <row r="1047669" s="25" customFormat="1" spans="7:21">
      <c r="G1047669" s="30"/>
      <c r="H1047669" s="29"/>
      <c r="J1047669" s="29"/>
      <c r="L1047669" s="30"/>
      <c r="P1047669" s="30"/>
      <c r="Q1047669" s="30"/>
      <c r="R1047669" s="30"/>
      <c r="S1047669" s="30"/>
      <c r="T1047669" s="30"/>
      <c r="U1047669" s="30"/>
    </row>
    <row r="1047670" s="25" customFormat="1" spans="7:21">
      <c r="G1047670" s="30"/>
      <c r="H1047670" s="29"/>
      <c r="J1047670" s="29"/>
      <c r="L1047670" s="30"/>
      <c r="P1047670" s="30"/>
      <c r="Q1047670" s="30"/>
      <c r="R1047670" s="30"/>
      <c r="S1047670" s="30"/>
      <c r="T1047670" s="30"/>
      <c r="U1047670" s="30"/>
    </row>
    <row r="1047671" s="25" customFormat="1" spans="7:21">
      <c r="G1047671" s="30"/>
      <c r="H1047671" s="29"/>
      <c r="J1047671" s="29"/>
      <c r="L1047671" s="30"/>
      <c r="P1047671" s="30"/>
      <c r="Q1047671" s="30"/>
      <c r="R1047671" s="30"/>
      <c r="S1047671" s="30"/>
      <c r="T1047671" s="30"/>
      <c r="U1047671" s="30"/>
    </row>
    <row r="1047672" s="25" customFormat="1" spans="7:21">
      <c r="G1047672" s="30"/>
      <c r="H1047672" s="29"/>
      <c r="J1047672" s="29"/>
      <c r="L1047672" s="30"/>
      <c r="P1047672" s="30"/>
      <c r="Q1047672" s="30"/>
      <c r="R1047672" s="30"/>
      <c r="S1047672" s="30"/>
      <c r="T1047672" s="30"/>
      <c r="U1047672" s="30"/>
    </row>
    <row r="1047673" s="25" customFormat="1" spans="7:21">
      <c r="G1047673" s="30"/>
      <c r="H1047673" s="29"/>
      <c r="J1047673" s="29"/>
      <c r="L1047673" s="30"/>
      <c r="P1047673" s="30"/>
      <c r="Q1047673" s="30"/>
      <c r="R1047673" s="30"/>
      <c r="S1047673" s="30"/>
      <c r="T1047673" s="30"/>
      <c r="U1047673" s="30"/>
    </row>
    <row r="1047674" s="25" customFormat="1" spans="7:21">
      <c r="G1047674" s="30"/>
      <c r="H1047674" s="29"/>
      <c r="J1047674" s="29"/>
      <c r="L1047674" s="30"/>
      <c r="P1047674" s="30"/>
      <c r="Q1047674" s="30"/>
      <c r="R1047674" s="30"/>
      <c r="S1047674" s="30"/>
      <c r="T1047674" s="30"/>
      <c r="U1047674" s="30"/>
    </row>
    <row r="1047675" s="25" customFormat="1" spans="7:21">
      <c r="G1047675" s="30"/>
      <c r="H1047675" s="29"/>
      <c r="J1047675" s="29"/>
      <c r="L1047675" s="30"/>
      <c r="P1047675" s="30"/>
      <c r="Q1047675" s="30"/>
      <c r="R1047675" s="30"/>
      <c r="S1047675" s="30"/>
      <c r="T1047675" s="30"/>
      <c r="U1047675" s="30"/>
    </row>
    <row r="1047676" s="25" customFormat="1" spans="7:21">
      <c r="G1047676" s="30"/>
      <c r="H1047676" s="29"/>
      <c r="J1047676" s="29"/>
      <c r="L1047676" s="30"/>
      <c r="P1047676" s="30"/>
      <c r="Q1047676" s="30"/>
      <c r="R1047676" s="30"/>
      <c r="S1047676" s="30"/>
      <c r="T1047676" s="30"/>
      <c r="U1047676" s="30"/>
    </row>
    <row r="1047677" s="25" customFormat="1" spans="7:21">
      <c r="G1047677" s="30"/>
      <c r="H1047677" s="29"/>
      <c r="J1047677" s="29"/>
      <c r="L1047677" s="30"/>
      <c r="P1047677" s="30"/>
      <c r="Q1047677" s="30"/>
      <c r="R1047677" s="30"/>
      <c r="S1047677" s="30"/>
      <c r="T1047677" s="30"/>
      <c r="U1047677" s="30"/>
    </row>
    <row r="1047678" s="25" customFormat="1" spans="7:21">
      <c r="G1047678" s="30"/>
      <c r="H1047678" s="29"/>
      <c r="J1047678" s="29"/>
      <c r="L1047678" s="30"/>
      <c r="P1047678" s="30"/>
      <c r="Q1047678" s="30"/>
      <c r="R1047678" s="30"/>
      <c r="S1047678" s="30"/>
      <c r="T1047678" s="30"/>
      <c r="U1047678" s="30"/>
    </row>
    <row r="1047679" s="25" customFormat="1" spans="7:21">
      <c r="G1047679" s="30"/>
      <c r="H1047679" s="29"/>
      <c r="J1047679" s="29"/>
      <c r="L1047679" s="30"/>
      <c r="P1047679" s="30"/>
      <c r="Q1047679" s="30"/>
      <c r="R1047679" s="30"/>
      <c r="S1047679" s="30"/>
      <c r="T1047679" s="30"/>
      <c r="U1047679" s="30"/>
    </row>
    <row r="1047680" s="25" customFormat="1" spans="7:21">
      <c r="G1047680" s="30"/>
      <c r="H1047680" s="29"/>
      <c r="J1047680" s="29"/>
      <c r="L1047680" s="30"/>
      <c r="P1047680" s="30"/>
      <c r="Q1047680" s="30"/>
      <c r="R1047680" s="30"/>
      <c r="S1047680" s="30"/>
      <c r="T1047680" s="30"/>
      <c r="U1047680" s="30"/>
    </row>
    <row r="1047681" s="25" customFormat="1" spans="7:21">
      <c r="G1047681" s="30"/>
      <c r="H1047681" s="29"/>
      <c r="J1047681" s="29"/>
      <c r="L1047681" s="30"/>
      <c r="P1047681" s="30"/>
      <c r="Q1047681" s="30"/>
      <c r="R1047681" s="30"/>
      <c r="S1047681" s="30"/>
      <c r="T1047681" s="30"/>
      <c r="U1047681" s="30"/>
    </row>
    <row r="1047682" s="25" customFormat="1" spans="7:21">
      <c r="G1047682" s="30"/>
      <c r="H1047682" s="29"/>
      <c r="J1047682" s="29"/>
      <c r="L1047682" s="30"/>
      <c r="P1047682" s="30"/>
      <c r="Q1047682" s="30"/>
      <c r="R1047682" s="30"/>
      <c r="S1047682" s="30"/>
      <c r="T1047682" s="30"/>
      <c r="U1047682" s="30"/>
    </row>
    <row r="1047683" s="25" customFormat="1" spans="7:21">
      <c r="G1047683" s="30"/>
      <c r="H1047683" s="29"/>
      <c r="J1047683" s="29"/>
      <c r="L1047683" s="30"/>
      <c r="P1047683" s="30"/>
      <c r="Q1047683" s="30"/>
      <c r="R1047683" s="30"/>
      <c r="S1047683" s="30"/>
      <c r="T1047683" s="30"/>
      <c r="U1047683" s="30"/>
    </row>
    <row r="1047684" s="25" customFormat="1" spans="7:21">
      <c r="G1047684" s="30"/>
      <c r="H1047684" s="29"/>
      <c r="J1047684" s="29"/>
      <c r="L1047684" s="30"/>
      <c r="P1047684" s="30"/>
      <c r="Q1047684" s="30"/>
      <c r="R1047684" s="30"/>
      <c r="S1047684" s="30"/>
      <c r="T1047684" s="30"/>
      <c r="U1047684" s="30"/>
    </row>
    <row r="1047685" s="25" customFormat="1" spans="7:21">
      <c r="G1047685" s="30"/>
      <c r="H1047685" s="29"/>
      <c r="J1047685" s="29"/>
      <c r="L1047685" s="30"/>
      <c r="P1047685" s="30"/>
      <c r="Q1047685" s="30"/>
      <c r="R1047685" s="30"/>
      <c r="S1047685" s="30"/>
      <c r="T1047685" s="30"/>
      <c r="U1047685" s="30"/>
    </row>
    <row r="1047686" s="25" customFormat="1" spans="7:21">
      <c r="G1047686" s="30"/>
      <c r="H1047686" s="29"/>
      <c r="J1047686" s="29"/>
      <c r="L1047686" s="30"/>
      <c r="P1047686" s="30"/>
      <c r="Q1047686" s="30"/>
      <c r="R1047686" s="30"/>
      <c r="S1047686" s="30"/>
      <c r="T1047686" s="30"/>
      <c r="U1047686" s="30"/>
    </row>
    <row r="1047687" s="25" customFormat="1" spans="7:21">
      <c r="G1047687" s="30"/>
      <c r="H1047687" s="29"/>
      <c r="J1047687" s="29"/>
      <c r="L1047687" s="30"/>
      <c r="P1047687" s="30"/>
      <c r="Q1047687" s="30"/>
      <c r="R1047687" s="30"/>
      <c r="S1047687" s="30"/>
      <c r="T1047687" s="30"/>
      <c r="U1047687" s="30"/>
    </row>
    <row r="1047688" s="25" customFormat="1" spans="7:21">
      <c r="G1047688" s="30"/>
      <c r="H1047688" s="29"/>
      <c r="J1047688" s="29"/>
      <c r="L1047688" s="30"/>
      <c r="P1047688" s="30"/>
      <c r="Q1047688" s="30"/>
      <c r="R1047688" s="30"/>
      <c r="S1047688" s="30"/>
      <c r="T1047688" s="30"/>
      <c r="U1047688" s="30"/>
    </row>
    <row r="1047689" s="25" customFormat="1" spans="7:21">
      <c r="G1047689" s="30"/>
      <c r="H1047689" s="29"/>
      <c r="J1047689" s="29"/>
      <c r="L1047689" s="30"/>
      <c r="P1047689" s="30"/>
      <c r="Q1047689" s="30"/>
      <c r="R1047689" s="30"/>
      <c r="S1047689" s="30"/>
      <c r="T1047689" s="30"/>
      <c r="U1047689" s="30"/>
    </row>
    <row r="1047690" s="25" customFormat="1" spans="7:21">
      <c r="G1047690" s="30"/>
      <c r="H1047690" s="29"/>
      <c r="J1047690" s="29"/>
      <c r="L1047690" s="30"/>
      <c r="P1047690" s="30"/>
      <c r="Q1047690" s="30"/>
      <c r="R1047690" s="30"/>
      <c r="S1047690" s="30"/>
      <c r="T1047690" s="30"/>
      <c r="U1047690" s="30"/>
    </row>
    <row r="1047691" s="25" customFormat="1" spans="7:21">
      <c r="G1047691" s="30"/>
      <c r="H1047691" s="29"/>
      <c r="J1047691" s="29"/>
      <c r="L1047691" s="30"/>
      <c r="P1047691" s="30"/>
      <c r="Q1047691" s="30"/>
      <c r="R1047691" s="30"/>
      <c r="S1047691" s="30"/>
      <c r="T1047691" s="30"/>
      <c r="U1047691" s="30"/>
    </row>
    <row r="1047692" s="25" customFormat="1" spans="7:21">
      <c r="G1047692" s="30"/>
      <c r="H1047692" s="29"/>
      <c r="J1047692" s="29"/>
      <c r="L1047692" s="30"/>
      <c r="P1047692" s="30"/>
      <c r="Q1047692" s="30"/>
      <c r="R1047692" s="30"/>
      <c r="S1047692" s="30"/>
      <c r="T1047692" s="30"/>
      <c r="U1047692" s="30"/>
    </row>
    <row r="1047693" s="25" customFormat="1" spans="7:21">
      <c r="G1047693" s="30"/>
      <c r="H1047693" s="29"/>
      <c r="J1047693" s="29"/>
      <c r="L1047693" s="30"/>
      <c r="P1047693" s="30"/>
      <c r="Q1047693" s="30"/>
      <c r="R1047693" s="30"/>
      <c r="S1047693" s="30"/>
      <c r="T1047693" s="30"/>
      <c r="U1047693" s="30"/>
    </row>
    <row r="1047694" s="25" customFormat="1" spans="7:21">
      <c r="G1047694" s="30"/>
      <c r="H1047694" s="29"/>
      <c r="J1047694" s="29"/>
      <c r="L1047694" s="30"/>
      <c r="P1047694" s="30"/>
      <c r="Q1047694" s="30"/>
      <c r="R1047694" s="30"/>
      <c r="S1047694" s="30"/>
      <c r="T1047694" s="30"/>
      <c r="U1047694" s="30"/>
    </row>
    <row r="1047695" s="25" customFormat="1" spans="7:21">
      <c r="G1047695" s="30"/>
      <c r="H1047695" s="29"/>
      <c r="J1047695" s="29"/>
      <c r="L1047695" s="30"/>
      <c r="P1047695" s="30"/>
      <c r="Q1047695" s="30"/>
      <c r="R1047695" s="30"/>
      <c r="S1047695" s="30"/>
      <c r="T1047695" s="30"/>
      <c r="U1047695" s="30"/>
    </row>
    <row r="1047696" s="25" customFormat="1" spans="7:21">
      <c r="G1047696" s="30"/>
      <c r="H1047696" s="29"/>
      <c r="J1047696" s="29"/>
      <c r="L1047696" s="30"/>
      <c r="P1047696" s="30"/>
      <c r="Q1047696" s="30"/>
      <c r="R1047696" s="30"/>
      <c r="S1047696" s="30"/>
      <c r="T1047696" s="30"/>
      <c r="U1047696" s="30"/>
    </row>
    <row r="1047697" s="25" customFormat="1" spans="7:21">
      <c r="G1047697" s="30"/>
      <c r="H1047697" s="29"/>
      <c r="J1047697" s="29"/>
      <c r="L1047697" s="30"/>
      <c r="P1047697" s="30"/>
      <c r="Q1047697" s="30"/>
      <c r="R1047697" s="30"/>
      <c r="S1047697" s="30"/>
      <c r="T1047697" s="30"/>
      <c r="U1047697" s="30"/>
    </row>
    <row r="1047698" s="25" customFormat="1" spans="7:21">
      <c r="G1047698" s="30"/>
      <c r="H1047698" s="29"/>
      <c r="J1047698" s="29"/>
      <c r="L1047698" s="30"/>
      <c r="P1047698" s="30"/>
      <c r="Q1047698" s="30"/>
      <c r="R1047698" s="30"/>
      <c r="S1047698" s="30"/>
      <c r="T1047698" s="30"/>
      <c r="U1047698" s="30"/>
    </row>
    <row r="1047699" s="25" customFormat="1" spans="7:21">
      <c r="G1047699" s="30"/>
      <c r="H1047699" s="29"/>
      <c r="J1047699" s="29"/>
      <c r="L1047699" s="30"/>
      <c r="P1047699" s="30"/>
      <c r="Q1047699" s="30"/>
      <c r="R1047699" s="30"/>
      <c r="S1047699" s="30"/>
      <c r="T1047699" s="30"/>
      <c r="U1047699" s="30"/>
    </row>
    <row r="1047700" s="25" customFormat="1" spans="7:21">
      <c r="G1047700" s="30"/>
      <c r="H1047700" s="29"/>
      <c r="J1047700" s="29"/>
      <c r="L1047700" s="30"/>
      <c r="P1047700" s="30"/>
      <c r="Q1047700" s="30"/>
      <c r="R1047700" s="30"/>
      <c r="S1047700" s="30"/>
      <c r="T1047700" s="30"/>
      <c r="U1047700" s="30"/>
    </row>
    <row r="1047701" s="25" customFormat="1" spans="7:21">
      <c r="G1047701" s="30"/>
      <c r="H1047701" s="29"/>
      <c r="J1047701" s="29"/>
      <c r="L1047701" s="30"/>
      <c r="P1047701" s="30"/>
      <c r="Q1047701" s="30"/>
      <c r="R1047701" s="30"/>
      <c r="S1047701" s="30"/>
      <c r="T1047701" s="30"/>
      <c r="U1047701" s="30"/>
    </row>
    <row r="1047702" s="25" customFormat="1" spans="7:21">
      <c r="G1047702" s="30"/>
      <c r="H1047702" s="29"/>
      <c r="J1047702" s="29"/>
      <c r="L1047702" s="30"/>
      <c r="P1047702" s="30"/>
      <c r="Q1047702" s="30"/>
      <c r="R1047702" s="30"/>
      <c r="S1047702" s="30"/>
      <c r="T1047702" s="30"/>
      <c r="U1047702" s="30"/>
    </row>
    <row r="1047703" s="25" customFormat="1" spans="7:21">
      <c r="G1047703" s="30"/>
      <c r="H1047703" s="29"/>
      <c r="J1047703" s="29"/>
      <c r="L1047703" s="30"/>
      <c r="P1047703" s="30"/>
      <c r="Q1047703" s="30"/>
      <c r="R1047703" s="30"/>
      <c r="S1047703" s="30"/>
      <c r="T1047703" s="30"/>
      <c r="U1047703" s="30"/>
    </row>
    <row r="1047704" s="25" customFormat="1" spans="7:21">
      <c r="G1047704" s="30"/>
      <c r="H1047704" s="29"/>
      <c r="J1047704" s="29"/>
      <c r="L1047704" s="30"/>
      <c r="P1047704" s="30"/>
      <c r="Q1047704" s="30"/>
      <c r="R1047704" s="30"/>
      <c r="S1047704" s="30"/>
      <c r="T1047704" s="30"/>
      <c r="U1047704" s="30"/>
    </row>
    <row r="1047705" s="25" customFormat="1" spans="7:21">
      <c r="G1047705" s="30"/>
      <c r="H1047705" s="29"/>
      <c r="J1047705" s="29"/>
      <c r="L1047705" s="30"/>
      <c r="P1047705" s="30"/>
      <c r="Q1047705" s="30"/>
      <c r="R1047705" s="30"/>
      <c r="S1047705" s="30"/>
      <c r="T1047705" s="30"/>
      <c r="U1047705" s="30"/>
    </row>
    <row r="1047706" s="25" customFormat="1" spans="7:21">
      <c r="G1047706" s="30"/>
      <c r="H1047706" s="29"/>
      <c r="J1047706" s="29"/>
      <c r="L1047706" s="30"/>
      <c r="P1047706" s="30"/>
      <c r="Q1047706" s="30"/>
      <c r="R1047706" s="30"/>
      <c r="S1047706" s="30"/>
      <c r="T1047706" s="30"/>
      <c r="U1047706" s="30"/>
    </row>
    <row r="1047707" s="25" customFormat="1" spans="7:21">
      <c r="G1047707" s="30"/>
      <c r="H1047707" s="29"/>
      <c r="J1047707" s="29"/>
      <c r="L1047707" s="30"/>
      <c r="P1047707" s="30"/>
      <c r="Q1047707" s="30"/>
      <c r="R1047707" s="30"/>
      <c r="S1047707" s="30"/>
      <c r="T1047707" s="30"/>
      <c r="U1047707" s="30"/>
    </row>
    <row r="1047708" s="25" customFormat="1" spans="7:21">
      <c r="G1047708" s="30"/>
      <c r="H1047708" s="29"/>
      <c r="J1047708" s="29"/>
      <c r="L1047708" s="30"/>
      <c r="P1047708" s="30"/>
      <c r="Q1047708" s="30"/>
      <c r="R1047708" s="30"/>
      <c r="S1047708" s="30"/>
      <c r="T1047708" s="30"/>
      <c r="U1047708" s="30"/>
    </row>
    <row r="1047709" s="25" customFormat="1" spans="7:21">
      <c r="G1047709" s="30"/>
      <c r="H1047709" s="29"/>
      <c r="J1047709" s="29"/>
      <c r="L1047709" s="30"/>
      <c r="P1047709" s="30"/>
      <c r="Q1047709" s="30"/>
      <c r="R1047709" s="30"/>
      <c r="S1047709" s="30"/>
      <c r="T1047709" s="30"/>
      <c r="U1047709" s="30"/>
    </row>
    <row r="1047710" s="25" customFormat="1" spans="7:21">
      <c r="G1047710" s="30"/>
      <c r="H1047710" s="29"/>
      <c r="J1047710" s="29"/>
      <c r="L1047710" s="30"/>
      <c r="P1047710" s="30"/>
      <c r="Q1047710" s="30"/>
      <c r="R1047710" s="30"/>
      <c r="S1047710" s="30"/>
      <c r="T1047710" s="30"/>
      <c r="U1047710" s="30"/>
    </row>
    <row r="1047711" s="25" customFormat="1" spans="7:21">
      <c r="G1047711" s="30"/>
      <c r="H1047711" s="29"/>
      <c r="J1047711" s="29"/>
      <c r="L1047711" s="30"/>
      <c r="P1047711" s="30"/>
      <c r="Q1047711" s="30"/>
      <c r="R1047711" s="30"/>
      <c r="S1047711" s="30"/>
      <c r="T1047711" s="30"/>
      <c r="U1047711" s="30"/>
    </row>
    <row r="1047712" s="25" customFormat="1" spans="7:21">
      <c r="G1047712" s="30"/>
      <c r="H1047712" s="29"/>
      <c r="J1047712" s="29"/>
      <c r="L1047712" s="30"/>
      <c r="P1047712" s="30"/>
      <c r="Q1047712" s="30"/>
      <c r="R1047712" s="30"/>
      <c r="S1047712" s="30"/>
      <c r="T1047712" s="30"/>
      <c r="U1047712" s="30"/>
    </row>
    <row r="1047713" s="25" customFormat="1" spans="7:21">
      <c r="G1047713" s="30"/>
      <c r="H1047713" s="29"/>
      <c r="J1047713" s="29"/>
      <c r="L1047713" s="30"/>
      <c r="P1047713" s="30"/>
      <c r="Q1047713" s="30"/>
      <c r="R1047713" s="30"/>
      <c r="S1047713" s="30"/>
      <c r="T1047713" s="30"/>
      <c r="U1047713" s="30"/>
    </row>
    <row r="1047714" s="25" customFormat="1" spans="7:21">
      <c r="G1047714" s="30"/>
      <c r="H1047714" s="29"/>
      <c r="J1047714" s="29"/>
      <c r="L1047714" s="30"/>
      <c r="P1047714" s="30"/>
      <c r="Q1047714" s="30"/>
      <c r="R1047714" s="30"/>
      <c r="S1047714" s="30"/>
      <c r="T1047714" s="30"/>
      <c r="U1047714" s="30"/>
    </row>
    <row r="1047715" s="25" customFormat="1" spans="7:21">
      <c r="G1047715" s="30"/>
      <c r="H1047715" s="29"/>
      <c r="J1047715" s="29"/>
      <c r="L1047715" s="30"/>
      <c r="P1047715" s="30"/>
      <c r="Q1047715" s="30"/>
      <c r="R1047715" s="30"/>
      <c r="S1047715" s="30"/>
      <c r="T1047715" s="30"/>
      <c r="U1047715" s="30"/>
    </row>
    <row r="1047716" s="25" customFormat="1" spans="7:21">
      <c r="G1047716" s="30"/>
      <c r="H1047716" s="29"/>
      <c r="J1047716" s="29"/>
      <c r="L1047716" s="30"/>
      <c r="P1047716" s="30"/>
      <c r="Q1047716" s="30"/>
      <c r="R1047716" s="30"/>
      <c r="S1047716" s="30"/>
      <c r="T1047716" s="30"/>
      <c r="U1047716" s="30"/>
    </row>
    <row r="1047717" s="25" customFormat="1" spans="7:21">
      <c r="G1047717" s="30"/>
      <c r="H1047717" s="29"/>
      <c r="J1047717" s="29"/>
      <c r="L1047717" s="30"/>
      <c r="P1047717" s="30"/>
      <c r="Q1047717" s="30"/>
      <c r="R1047717" s="30"/>
      <c r="S1047717" s="30"/>
      <c r="T1047717" s="30"/>
      <c r="U1047717" s="30"/>
    </row>
    <row r="1047718" s="25" customFormat="1" spans="7:21">
      <c r="G1047718" s="30"/>
      <c r="H1047718" s="29"/>
      <c r="J1047718" s="29"/>
      <c r="L1047718" s="30"/>
      <c r="P1047718" s="30"/>
      <c r="Q1047718" s="30"/>
      <c r="R1047718" s="30"/>
      <c r="S1047718" s="30"/>
      <c r="T1047718" s="30"/>
      <c r="U1047718" s="30"/>
    </row>
    <row r="1047719" s="25" customFormat="1" spans="7:21">
      <c r="G1047719" s="30"/>
      <c r="H1047719" s="29"/>
      <c r="J1047719" s="29"/>
      <c r="L1047719" s="30"/>
      <c r="P1047719" s="30"/>
      <c r="Q1047719" s="30"/>
      <c r="R1047719" s="30"/>
      <c r="S1047719" s="30"/>
      <c r="T1047719" s="30"/>
      <c r="U1047719" s="30"/>
    </row>
    <row r="1047720" s="25" customFormat="1" spans="7:21">
      <c r="G1047720" s="30"/>
      <c r="H1047720" s="29"/>
      <c r="J1047720" s="29"/>
      <c r="L1047720" s="30"/>
      <c r="P1047720" s="30"/>
      <c r="Q1047720" s="30"/>
      <c r="R1047720" s="30"/>
      <c r="S1047720" s="30"/>
      <c r="T1047720" s="30"/>
      <c r="U1047720" s="30"/>
    </row>
    <row r="1047721" s="25" customFormat="1" spans="7:21">
      <c r="G1047721" s="30"/>
      <c r="H1047721" s="29"/>
      <c r="J1047721" s="29"/>
      <c r="L1047721" s="30"/>
      <c r="P1047721" s="30"/>
      <c r="Q1047721" s="30"/>
      <c r="R1047721" s="30"/>
      <c r="S1047721" s="30"/>
      <c r="T1047721" s="30"/>
      <c r="U1047721" s="30"/>
    </row>
    <row r="1047722" s="25" customFormat="1" spans="7:21">
      <c r="G1047722" s="30"/>
      <c r="H1047722" s="29"/>
      <c r="J1047722" s="29"/>
      <c r="L1047722" s="30"/>
      <c r="P1047722" s="30"/>
      <c r="Q1047722" s="30"/>
      <c r="R1047722" s="30"/>
      <c r="S1047722" s="30"/>
      <c r="T1047722" s="30"/>
      <c r="U1047722" s="30"/>
    </row>
    <row r="1047723" s="25" customFormat="1" spans="7:21">
      <c r="G1047723" s="30"/>
      <c r="H1047723" s="29"/>
      <c r="J1047723" s="29"/>
      <c r="L1047723" s="30"/>
      <c r="P1047723" s="30"/>
      <c r="Q1047723" s="30"/>
      <c r="R1047723" s="30"/>
      <c r="S1047723" s="30"/>
      <c r="T1047723" s="30"/>
      <c r="U1047723" s="30"/>
    </row>
    <row r="1047724" s="25" customFormat="1" spans="7:21">
      <c r="G1047724" s="30"/>
      <c r="H1047724" s="29"/>
      <c r="J1047724" s="29"/>
      <c r="L1047724" s="30"/>
      <c r="P1047724" s="30"/>
      <c r="Q1047724" s="30"/>
      <c r="R1047724" s="30"/>
      <c r="S1047724" s="30"/>
      <c r="T1047724" s="30"/>
      <c r="U1047724" s="30"/>
    </row>
    <row r="1047725" s="25" customFormat="1" spans="7:21">
      <c r="G1047725" s="30"/>
      <c r="H1047725" s="29"/>
      <c r="J1047725" s="29"/>
      <c r="L1047725" s="30"/>
      <c r="P1047725" s="30"/>
      <c r="Q1047725" s="30"/>
      <c r="R1047725" s="30"/>
      <c r="S1047725" s="30"/>
      <c r="T1047725" s="30"/>
      <c r="U1047725" s="30"/>
    </row>
    <row r="1047726" s="25" customFormat="1" spans="7:21">
      <c r="G1047726" s="30"/>
      <c r="H1047726" s="29"/>
      <c r="J1047726" s="29"/>
      <c r="L1047726" s="30"/>
      <c r="P1047726" s="30"/>
      <c r="Q1047726" s="30"/>
      <c r="R1047726" s="30"/>
      <c r="S1047726" s="30"/>
      <c r="T1047726" s="30"/>
      <c r="U1047726" s="30"/>
    </row>
    <row r="1047727" s="25" customFormat="1" spans="7:21">
      <c r="G1047727" s="30"/>
      <c r="H1047727" s="29"/>
      <c r="J1047727" s="29"/>
      <c r="L1047727" s="30"/>
      <c r="P1047727" s="30"/>
      <c r="Q1047727" s="30"/>
      <c r="R1047727" s="30"/>
      <c r="S1047727" s="30"/>
      <c r="T1047727" s="30"/>
      <c r="U1047727" s="30"/>
    </row>
    <row r="1047728" s="25" customFormat="1" spans="7:21">
      <c r="G1047728" s="30"/>
      <c r="H1047728" s="29"/>
      <c r="J1047728" s="29"/>
      <c r="L1047728" s="30"/>
      <c r="P1047728" s="30"/>
      <c r="Q1047728" s="30"/>
      <c r="R1047728" s="30"/>
      <c r="S1047728" s="30"/>
      <c r="T1047728" s="30"/>
      <c r="U1047728" s="30"/>
    </row>
    <row r="1047729" s="25" customFormat="1" spans="7:21">
      <c r="G1047729" s="30"/>
      <c r="H1047729" s="29"/>
      <c r="J1047729" s="29"/>
      <c r="L1047729" s="30"/>
      <c r="P1047729" s="30"/>
      <c r="Q1047729" s="30"/>
      <c r="R1047729" s="30"/>
      <c r="S1047729" s="30"/>
      <c r="T1047729" s="30"/>
      <c r="U1047729" s="30"/>
    </row>
    <row r="1047730" s="25" customFormat="1" spans="7:21">
      <c r="G1047730" s="30"/>
      <c r="H1047730" s="29"/>
      <c r="J1047730" s="29"/>
      <c r="L1047730" s="30"/>
      <c r="P1047730" s="30"/>
      <c r="Q1047730" s="30"/>
      <c r="R1047730" s="30"/>
      <c r="S1047730" s="30"/>
      <c r="T1047730" s="30"/>
      <c r="U1047730" s="30"/>
    </row>
    <row r="1047731" s="25" customFormat="1" spans="7:21">
      <c r="G1047731" s="30"/>
      <c r="H1047731" s="29"/>
      <c r="J1047731" s="29"/>
      <c r="L1047731" s="30"/>
      <c r="P1047731" s="30"/>
      <c r="Q1047731" s="30"/>
      <c r="R1047731" s="30"/>
      <c r="S1047731" s="30"/>
      <c r="T1047731" s="30"/>
      <c r="U1047731" s="30"/>
    </row>
    <row r="1047732" s="25" customFormat="1" spans="7:21">
      <c r="G1047732" s="30"/>
      <c r="H1047732" s="29"/>
      <c r="J1047732" s="29"/>
      <c r="L1047732" s="30"/>
      <c r="P1047732" s="30"/>
      <c r="Q1047732" s="30"/>
      <c r="R1047732" s="30"/>
      <c r="S1047732" s="30"/>
      <c r="T1047732" s="30"/>
      <c r="U1047732" s="30"/>
    </row>
    <row r="1047733" s="25" customFormat="1" spans="7:21">
      <c r="G1047733" s="30"/>
      <c r="H1047733" s="29"/>
      <c r="J1047733" s="29"/>
      <c r="L1047733" s="30"/>
      <c r="P1047733" s="30"/>
      <c r="Q1047733" s="30"/>
      <c r="R1047733" s="30"/>
      <c r="S1047733" s="30"/>
      <c r="T1047733" s="30"/>
      <c r="U1047733" s="30"/>
    </row>
    <row r="1047734" s="25" customFormat="1" spans="7:21">
      <c r="G1047734" s="30"/>
      <c r="H1047734" s="29"/>
      <c r="J1047734" s="29"/>
      <c r="L1047734" s="30"/>
      <c r="P1047734" s="30"/>
      <c r="Q1047734" s="30"/>
      <c r="R1047734" s="30"/>
      <c r="S1047734" s="30"/>
      <c r="T1047734" s="30"/>
      <c r="U1047734" s="30"/>
    </row>
    <row r="1047735" s="25" customFormat="1" spans="7:21">
      <c r="G1047735" s="30"/>
      <c r="H1047735" s="29"/>
      <c r="J1047735" s="29"/>
      <c r="L1047735" s="30"/>
      <c r="P1047735" s="30"/>
      <c r="Q1047735" s="30"/>
      <c r="R1047735" s="30"/>
      <c r="S1047735" s="30"/>
      <c r="T1047735" s="30"/>
      <c r="U1047735" s="30"/>
    </row>
    <row r="1047736" s="25" customFormat="1" spans="7:21">
      <c r="G1047736" s="30"/>
      <c r="H1047736" s="29"/>
      <c r="J1047736" s="29"/>
      <c r="L1047736" s="30"/>
      <c r="P1047736" s="30"/>
      <c r="Q1047736" s="30"/>
      <c r="R1047736" s="30"/>
      <c r="S1047736" s="30"/>
      <c r="T1047736" s="30"/>
      <c r="U1047736" s="30"/>
    </row>
    <row r="1047737" s="25" customFormat="1" spans="7:21">
      <c r="G1047737" s="30"/>
      <c r="H1047737" s="29"/>
      <c r="J1047737" s="29"/>
      <c r="L1047737" s="30"/>
      <c r="P1047737" s="30"/>
      <c r="Q1047737" s="30"/>
      <c r="R1047737" s="30"/>
      <c r="S1047737" s="30"/>
      <c r="T1047737" s="30"/>
      <c r="U1047737" s="30"/>
    </row>
    <row r="1047738" s="25" customFormat="1" spans="7:21">
      <c r="G1047738" s="30"/>
      <c r="H1047738" s="29"/>
      <c r="J1047738" s="29"/>
      <c r="L1047738" s="30"/>
      <c r="P1047738" s="30"/>
      <c r="Q1047738" s="30"/>
      <c r="R1047738" s="30"/>
      <c r="S1047738" s="30"/>
      <c r="T1047738" s="30"/>
      <c r="U1047738" s="30"/>
    </row>
    <row r="1047739" s="25" customFormat="1" spans="7:21">
      <c r="G1047739" s="30"/>
      <c r="H1047739" s="29"/>
      <c r="J1047739" s="29"/>
      <c r="L1047739" s="30"/>
      <c r="P1047739" s="30"/>
      <c r="Q1047739" s="30"/>
      <c r="R1047739" s="30"/>
      <c r="S1047739" s="30"/>
      <c r="T1047739" s="30"/>
      <c r="U1047739" s="30"/>
    </row>
    <row r="1047740" s="25" customFormat="1" spans="7:21">
      <c r="G1047740" s="30"/>
      <c r="H1047740" s="29"/>
      <c r="J1047740" s="29"/>
      <c r="L1047740" s="30"/>
      <c r="P1047740" s="30"/>
      <c r="Q1047740" s="30"/>
      <c r="R1047740" s="30"/>
      <c r="S1047740" s="30"/>
      <c r="T1047740" s="30"/>
      <c r="U1047740" s="30"/>
    </row>
    <row r="1047741" s="25" customFormat="1" spans="7:21">
      <c r="G1047741" s="30"/>
      <c r="H1047741" s="29"/>
      <c r="J1047741" s="29"/>
      <c r="L1047741" s="30"/>
      <c r="P1047741" s="30"/>
      <c r="Q1047741" s="30"/>
      <c r="R1047741" s="30"/>
      <c r="S1047741" s="30"/>
      <c r="T1047741" s="30"/>
      <c r="U1047741" s="30"/>
    </row>
    <row r="1047742" s="25" customFormat="1" spans="7:21">
      <c r="G1047742" s="30"/>
      <c r="H1047742" s="29"/>
      <c r="J1047742" s="29"/>
      <c r="L1047742" s="30"/>
      <c r="P1047742" s="30"/>
      <c r="Q1047742" s="30"/>
      <c r="R1047742" s="30"/>
      <c r="S1047742" s="30"/>
      <c r="T1047742" s="30"/>
      <c r="U1047742" s="30"/>
    </row>
    <row r="1047743" s="25" customFormat="1" spans="7:21">
      <c r="G1047743" s="30"/>
      <c r="H1047743" s="29"/>
      <c r="J1047743" s="29"/>
      <c r="L1047743" s="30"/>
      <c r="P1047743" s="30"/>
      <c r="Q1047743" s="30"/>
      <c r="R1047743" s="30"/>
      <c r="S1047743" s="30"/>
      <c r="T1047743" s="30"/>
      <c r="U1047743" s="30"/>
    </row>
    <row r="1047744" s="25" customFormat="1" spans="7:21">
      <c r="G1047744" s="30"/>
      <c r="H1047744" s="29"/>
      <c r="J1047744" s="29"/>
      <c r="L1047744" s="30"/>
      <c r="P1047744" s="30"/>
      <c r="Q1047744" s="30"/>
      <c r="R1047744" s="30"/>
      <c r="S1047744" s="30"/>
      <c r="T1047744" s="30"/>
      <c r="U1047744" s="30"/>
    </row>
    <row r="1047745" s="25" customFormat="1" spans="7:21">
      <c r="G1047745" s="30"/>
      <c r="H1047745" s="29"/>
      <c r="J1047745" s="29"/>
      <c r="L1047745" s="30"/>
      <c r="P1047745" s="30"/>
      <c r="Q1047745" s="30"/>
      <c r="R1047745" s="30"/>
      <c r="S1047745" s="30"/>
      <c r="T1047745" s="30"/>
      <c r="U1047745" s="30"/>
    </row>
    <row r="1047746" s="25" customFormat="1" spans="7:21">
      <c r="G1047746" s="30"/>
      <c r="H1047746" s="29"/>
      <c r="J1047746" s="29"/>
      <c r="L1047746" s="30"/>
      <c r="P1047746" s="30"/>
      <c r="Q1047746" s="30"/>
      <c r="R1047746" s="30"/>
      <c r="S1047746" s="30"/>
      <c r="T1047746" s="30"/>
      <c r="U1047746" s="30"/>
    </row>
    <row r="1047747" s="25" customFormat="1" spans="7:21">
      <c r="G1047747" s="30"/>
      <c r="H1047747" s="29"/>
      <c r="J1047747" s="29"/>
      <c r="L1047747" s="30"/>
      <c r="P1047747" s="30"/>
      <c r="Q1047747" s="30"/>
      <c r="R1047747" s="30"/>
      <c r="S1047747" s="30"/>
      <c r="T1047747" s="30"/>
      <c r="U1047747" s="30"/>
    </row>
    <row r="1047748" s="25" customFormat="1" spans="7:21">
      <c r="G1047748" s="30"/>
      <c r="H1047748" s="29"/>
      <c r="J1047748" s="29"/>
      <c r="L1047748" s="30"/>
      <c r="P1047748" s="30"/>
      <c r="Q1047748" s="30"/>
      <c r="R1047748" s="30"/>
      <c r="S1047748" s="30"/>
      <c r="T1047748" s="30"/>
      <c r="U1047748" s="30"/>
    </row>
    <row r="1047749" s="25" customFormat="1" spans="7:21">
      <c r="G1047749" s="30"/>
      <c r="H1047749" s="29"/>
      <c r="J1047749" s="29"/>
      <c r="L1047749" s="30"/>
      <c r="P1047749" s="30"/>
      <c r="Q1047749" s="30"/>
      <c r="R1047749" s="30"/>
      <c r="S1047749" s="30"/>
      <c r="T1047749" s="30"/>
      <c r="U1047749" s="30"/>
    </row>
    <row r="1047750" s="25" customFormat="1" spans="7:21">
      <c r="G1047750" s="30"/>
      <c r="H1047750" s="29"/>
      <c r="J1047750" s="29"/>
      <c r="L1047750" s="30"/>
      <c r="P1047750" s="30"/>
      <c r="Q1047750" s="30"/>
      <c r="R1047750" s="30"/>
      <c r="S1047750" s="30"/>
      <c r="T1047750" s="30"/>
      <c r="U1047750" s="30"/>
    </row>
    <row r="1047751" s="25" customFormat="1" spans="7:21">
      <c r="G1047751" s="30"/>
      <c r="H1047751" s="29"/>
      <c r="J1047751" s="29"/>
      <c r="L1047751" s="30"/>
      <c r="P1047751" s="30"/>
      <c r="Q1047751" s="30"/>
      <c r="R1047751" s="30"/>
      <c r="S1047751" s="30"/>
      <c r="T1047751" s="30"/>
      <c r="U1047751" s="30"/>
    </row>
    <row r="1047752" s="25" customFormat="1" spans="7:21">
      <c r="G1047752" s="30"/>
      <c r="H1047752" s="29"/>
      <c r="J1047752" s="29"/>
      <c r="L1047752" s="30"/>
      <c r="P1047752" s="30"/>
      <c r="Q1047752" s="30"/>
      <c r="R1047752" s="30"/>
      <c r="S1047752" s="30"/>
      <c r="T1047752" s="30"/>
      <c r="U1047752" s="30"/>
    </row>
    <row r="1047753" s="25" customFormat="1" spans="7:21">
      <c r="G1047753" s="30"/>
      <c r="H1047753" s="29"/>
      <c r="J1047753" s="29"/>
      <c r="L1047753" s="30"/>
      <c r="P1047753" s="30"/>
      <c r="Q1047753" s="30"/>
      <c r="R1047753" s="30"/>
      <c r="S1047753" s="30"/>
      <c r="T1047753" s="30"/>
      <c r="U1047753" s="30"/>
    </row>
    <row r="1047754" s="25" customFormat="1" spans="7:21">
      <c r="G1047754" s="30"/>
      <c r="H1047754" s="29"/>
      <c r="J1047754" s="29"/>
      <c r="L1047754" s="30"/>
      <c r="P1047754" s="30"/>
      <c r="Q1047754" s="30"/>
      <c r="R1047754" s="30"/>
      <c r="S1047754" s="30"/>
      <c r="T1047754" s="30"/>
      <c r="U1047754" s="30"/>
    </row>
    <row r="1047755" s="25" customFormat="1" spans="7:21">
      <c r="G1047755" s="30"/>
      <c r="H1047755" s="29"/>
      <c r="J1047755" s="29"/>
      <c r="L1047755" s="30"/>
      <c r="P1047755" s="30"/>
      <c r="Q1047755" s="30"/>
      <c r="R1047755" s="30"/>
      <c r="S1047755" s="30"/>
      <c r="T1047755" s="30"/>
      <c r="U1047755" s="30"/>
    </row>
    <row r="1047756" s="25" customFormat="1" spans="7:21">
      <c r="G1047756" s="30"/>
      <c r="H1047756" s="29"/>
      <c r="J1047756" s="29"/>
      <c r="L1047756" s="30"/>
      <c r="P1047756" s="30"/>
      <c r="Q1047756" s="30"/>
      <c r="R1047756" s="30"/>
      <c r="S1047756" s="30"/>
      <c r="T1047756" s="30"/>
      <c r="U1047756" s="30"/>
    </row>
    <row r="1047757" s="25" customFormat="1" spans="7:21">
      <c r="G1047757" s="30"/>
      <c r="H1047757" s="29"/>
      <c r="J1047757" s="29"/>
      <c r="L1047757" s="30"/>
      <c r="P1047757" s="30"/>
      <c r="Q1047757" s="30"/>
      <c r="R1047757" s="30"/>
      <c r="S1047757" s="30"/>
      <c r="T1047757" s="30"/>
      <c r="U1047757" s="30"/>
    </row>
    <row r="1047758" s="25" customFormat="1" spans="7:21">
      <c r="G1047758" s="30"/>
      <c r="H1047758" s="29"/>
      <c r="J1047758" s="29"/>
      <c r="L1047758" s="30"/>
      <c r="P1047758" s="30"/>
      <c r="Q1047758" s="30"/>
      <c r="R1047758" s="30"/>
      <c r="S1047758" s="30"/>
      <c r="T1047758" s="30"/>
      <c r="U1047758" s="30"/>
    </row>
    <row r="1047759" s="25" customFormat="1" spans="7:21">
      <c r="G1047759" s="30"/>
      <c r="H1047759" s="29"/>
      <c r="J1047759" s="29"/>
      <c r="L1047759" s="30"/>
      <c r="P1047759" s="30"/>
      <c r="Q1047759" s="30"/>
      <c r="R1047759" s="30"/>
      <c r="S1047759" s="30"/>
      <c r="T1047759" s="30"/>
      <c r="U1047759" s="30"/>
    </row>
    <row r="1047760" s="25" customFormat="1" spans="7:21">
      <c r="G1047760" s="30"/>
      <c r="H1047760" s="29"/>
      <c r="J1047760" s="29"/>
      <c r="L1047760" s="30"/>
      <c r="P1047760" s="30"/>
      <c r="Q1047760" s="30"/>
      <c r="R1047760" s="30"/>
      <c r="S1047760" s="30"/>
      <c r="T1047760" s="30"/>
      <c r="U1047760" s="30"/>
    </row>
    <row r="1047761" s="25" customFormat="1" spans="7:21">
      <c r="G1047761" s="30"/>
      <c r="H1047761" s="29"/>
      <c r="J1047761" s="29"/>
      <c r="L1047761" s="30"/>
      <c r="P1047761" s="30"/>
      <c r="Q1047761" s="30"/>
      <c r="R1047761" s="30"/>
      <c r="S1047761" s="30"/>
      <c r="T1047761" s="30"/>
      <c r="U1047761" s="30"/>
    </row>
    <row r="1047762" s="25" customFormat="1" spans="7:21">
      <c r="G1047762" s="30"/>
      <c r="H1047762" s="29"/>
      <c r="J1047762" s="29"/>
      <c r="L1047762" s="30"/>
      <c r="P1047762" s="30"/>
      <c r="Q1047762" s="30"/>
      <c r="R1047762" s="30"/>
      <c r="S1047762" s="30"/>
      <c r="T1047762" s="30"/>
      <c r="U1047762" s="30"/>
    </row>
    <row r="1047763" s="25" customFormat="1" spans="7:21">
      <c r="G1047763" s="30"/>
      <c r="H1047763" s="29"/>
      <c r="J1047763" s="29"/>
      <c r="L1047763" s="30"/>
      <c r="P1047763" s="30"/>
      <c r="Q1047763" s="30"/>
      <c r="R1047763" s="30"/>
      <c r="S1047763" s="30"/>
      <c r="T1047763" s="30"/>
      <c r="U1047763" s="30"/>
    </row>
    <row r="1047764" s="25" customFormat="1" spans="7:21">
      <c r="G1047764" s="30"/>
      <c r="H1047764" s="29"/>
      <c r="J1047764" s="29"/>
      <c r="L1047764" s="30"/>
      <c r="P1047764" s="30"/>
      <c r="Q1047764" s="30"/>
      <c r="R1047764" s="30"/>
      <c r="S1047764" s="30"/>
      <c r="T1047764" s="30"/>
      <c r="U1047764" s="30"/>
    </row>
    <row r="1047765" s="25" customFormat="1" spans="7:21">
      <c r="G1047765" s="30"/>
      <c r="H1047765" s="29"/>
      <c r="J1047765" s="29"/>
      <c r="L1047765" s="30"/>
      <c r="P1047765" s="30"/>
      <c r="Q1047765" s="30"/>
      <c r="R1047765" s="30"/>
      <c r="S1047765" s="30"/>
      <c r="T1047765" s="30"/>
      <c r="U1047765" s="30"/>
    </row>
    <row r="1047766" s="25" customFormat="1" spans="7:21">
      <c r="G1047766" s="30"/>
      <c r="H1047766" s="29"/>
      <c r="J1047766" s="29"/>
      <c r="L1047766" s="30"/>
      <c r="P1047766" s="30"/>
      <c r="Q1047766" s="30"/>
      <c r="R1047766" s="30"/>
      <c r="S1047766" s="30"/>
      <c r="T1047766" s="30"/>
      <c r="U1047766" s="30"/>
    </row>
    <row r="1047767" s="25" customFormat="1" spans="7:21">
      <c r="G1047767" s="30"/>
      <c r="H1047767" s="29"/>
      <c r="J1047767" s="29"/>
      <c r="L1047767" s="30"/>
      <c r="P1047767" s="30"/>
      <c r="Q1047767" s="30"/>
      <c r="R1047767" s="30"/>
      <c r="S1047767" s="30"/>
      <c r="T1047767" s="30"/>
      <c r="U1047767" s="30"/>
    </row>
    <row r="1047768" s="25" customFormat="1" spans="7:21">
      <c r="G1047768" s="30"/>
      <c r="H1047768" s="29"/>
      <c r="J1047768" s="29"/>
      <c r="L1047768" s="30"/>
      <c r="P1047768" s="30"/>
      <c r="Q1047768" s="30"/>
      <c r="R1047768" s="30"/>
      <c r="S1047768" s="30"/>
      <c r="T1047768" s="30"/>
      <c r="U1047768" s="30"/>
    </row>
    <row r="1047769" s="25" customFormat="1" spans="7:21">
      <c r="G1047769" s="30"/>
      <c r="H1047769" s="29"/>
      <c r="J1047769" s="29"/>
      <c r="L1047769" s="30"/>
      <c r="P1047769" s="30"/>
      <c r="Q1047769" s="30"/>
      <c r="R1047769" s="30"/>
      <c r="S1047769" s="30"/>
      <c r="T1047769" s="30"/>
      <c r="U1047769" s="30"/>
    </row>
    <row r="1047770" s="25" customFormat="1" spans="7:21">
      <c r="G1047770" s="30"/>
      <c r="H1047770" s="29"/>
      <c r="J1047770" s="29"/>
      <c r="L1047770" s="30"/>
      <c r="P1047770" s="30"/>
      <c r="Q1047770" s="30"/>
      <c r="R1047770" s="30"/>
      <c r="S1047770" s="30"/>
      <c r="T1047770" s="30"/>
      <c r="U1047770" s="30"/>
    </row>
    <row r="1047771" s="25" customFormat="1" spans="7:21">
      <c r="G1047771" s="30"/>
      <c r="H1047771" s="29"/>
      <c r="J1047771" s="29"/>
      <c r="L1047771" s="30"/>
      <c r="P1047771" s="30"/>
      <c r="Q1047771" s="30"/>
      <c r="R1047771" s="30"/>
      <c r="S1047771" s="30"/>
      <c r="T1047771" s="30"/>
      <c r="U1047771" s="30"/>
    </row>
    <row r="1047772" s="25" customFormat="1" spans="7:21">
      <c r="G1047772" s="30"/>
      <c r="H1047772" s="29"/>
      <c r="J1047772" s="29"/>
      <c r="L1047772" s="30"/>
      <c r="P1047772" s="30"/>
      <c r="Q1047772" s="30"/>
      <c r="R1047772" s="30"/>
      <c r="S1047772" s="30"/>
      <c r="T1047772" s="30"/>
      <c r="U1047772" s="30"/>
    </row>
    <row r="1047773" s="25" customFormat="1" spans="7:21">
      <c r="G1047773" s="30"/>
      <c r="H1047773" s="29"/>
      <c r="J1047773" s="29"/>
      <c r="L1047773" s="30"/>
      <c r="P1047773" s="30"/>
      <c r="Q1047773" s="30"/>
      <c r="R1047773" s="30"/>
      <c r="S1047773" s="30"/>
      <c r="T1047773" s="30"/>
      <c r="U1047773" s="30"/>
    </row>
    <row r="1047774" s="25" customFormat="1" spans="7:21">
      <c r="G1047774" s="30"/>
      <c r="H1047774" s="29"/>
      <c r="J1047774" s="29"/>
      <c r="L1047774" s="30"/>
      <c r="P1047774" s="30"/>
      <c r="Q1047774" s="30"/>
      <c r="R1047774" s="30"/>
      <c r="S1047774" s="30"/>
      <c r="T1047774" s="30"/>
      <c r="U1047774" s="30"/>
    </row>
    <row r="1047775" s="25" customFormat="1" spans="7:21">
      <c r="G1047775" s="30"/>
      <c r="H1047775" s="29"/>
      <c r="J1047775" s="29"/>
      <c r="L1047775" s="30"/>
      <c r="P1047775" s="30"/>
      <c r="Q1047775" s="30"/>
      <c r="R1047775" s="30"/>
      <c r="S1047775" s="30"/>
      <c r="T1047775" s="30"/>
      <c r="U1047775" s="30"/>
    </row>
    <row r="1047776" s="25" customFormat="1" spans="7:21">
      <c r="G1047776" s="30"/>
      <c r="H1047776" s="29"/>
      <c r="J1047776" s="29"/>
      <c r="L1047776" s="30"/>
      <c r="P1047776" s="30"/>
      <c r="Q1047776" s="30"/>
      <c r="R1047776" s="30"/>
      <c r="S1047776" s="30"/>
      <c r="T1047776" s="30"/>
      <c r="U1047776" s="30"/>
    </row>
    <row r="1047777" s="25" customFormat="1" spans="7:21">
      <c r="G1047777" s="30"/>
      <c r="H1047777" s="29"/>
      <c r="J1047777" s="29"/>
      <c r="L1047777" s="30"/>
      <c r="P1047777" s="30"/>
      <c r="Q1047777" s="30"/>
      <c r="R1047777" s="30"/>
      <c r="S1047777" s="30"/>
      <c r="T1047777" s="30"/>
      <c r="U1047777" s="30"/>
    </row>
    <row r="1047778" s="25" customFormat="1" spans="7:21">
      <c r="G1047778" s="30"/>
      <c r="H1047778" s="29"/>
      <c r="J1047778" s="29"/>
      <c r="L1047778" s="30"/>
      <c r="P1047778" s="30"/>
      <c r="Q1047778" s="30"/>
      <c r="R1047778" s="30"/>
      <c r="S1047778" s="30"/>
      <c r="T1047778" s="30"/>
      <c r="U1047778" s="30"/>
    </row>
    <row r="1047779" s="25" customFormat="1" spans="7:21">
      <c r="G1047779" s="30"/>
      <c r="H1047779" s="29"/>
      <c r="J1047779" s="29"/>
      <c r="L1047779" s="30"/>
      <c r="P1047779" s="30"/>
      <c r="Q1047779" s="30"/>
      <c r="R1047779" s="30"/>
      <c r="S1047779" s="30"/>
      <c r="T1047779" s="30"/>
      <c r="U1047779" s="30"/>
    </row>
    <row r="1047780" s="25" customFormat="1" spans="7:21">
      <c r="G1047780" s="30"/>
      <c r="H1047780" s="29"/>
      <c r="J1047780" s="29"/>
      <c r="L1047780" s="30"/>
      <c r="P1047780" s="30"/>
      <c r="Q1047780" s="30"/>
      <c r="R1047780" s="30"/>
      <c r="S1047780" s="30"/>
      <c r="T1047780" s="30"/>
      <c r="U1047780" s="30"/>
    </row>
    <row r="1047781" s="25" customFormat="1" spans="7:21">
      <c r="G1047781" s="30"/>
      <c r="H1047781" s="29"/>
      <c r="J1047781" s="29"/>
      <c r="L1047781" s="30"/>
      <c r="P1047781" s="30"/>
      <c r="Q1047781" s="30"/>
      <c r="R1047781" s="30"/>
      <c r="S1047781" s="30"/>
      <c r="T1047781" s="30"/>
      <c r="U1047781" s="30"/>
    </row>
    <row r="1047782" s="25" customFormat="1" spans="7:21">
      <c r="G1047782" s="30"/>
      <c r="H1047782" s="29"/>
      <c r="J1047782" s="29"/>
      <c r="L1047782" s="30"/>
      <c r="P1047782" s="30"/>
      <c r="Q1047782" s="30"/>
      <c r="R1047782" s="30"/>
      <c r="S1047782" s="30"/>
      <c r="T1047782" s="30"/>
      <c r="U1047782" s="30"/>
    </row>
    <row r="1047783" s="25" customFormat="1" spans="7:21">
      <c r="G1047783" s="30"/>
      <c r="H1047783" s="29"/>
      <c r="J1047783" s="29"/>
      <c r="L1047783" s="30"/>
      <c r="P1047783" s="30"/>
      <c r="Q1047783" s="30"/>
      <c r="R1047783" s="30"/>
      <c r="S1047783" s="30"/>
      <c r="T1047783" s="30"/>
      <c r="U1047783" s="30"/>
    </row>
    <row r="1047784" s="25" customFormat="1" spans="7:21">
      <c r="G1047784" s="30"/>
      <c r="H1047784" s="29"/>
      <c r="J1047784" s="29"/>
      <c r="L1047784" s="30"/>
      <c r="P1047784" s="30"/>
      <c r="Q1047784" s="30"/>
      <c r="R1047784" s="30"/>
      <c r="S1047784" s="30"/>
      <c r="T1047784" s="30"/>
      <c r="U1047784" s="30"/>
    </row>
    <row r="1047785" s="25" customFormat="1" spans="7:21">
      <c r="G1047785" s="30"/>
      <c r="H1047785" s="29"/>
      <c r="J1047785" s="29"/>
      <c r="L1047785" s="30"/>
      <c r="P1047785" s="30"/>
      <c r="Q1047785" s="30"/>
      <c r="R1047785" s="30"/>
      <c r="S1047785" s="30"/>
      <c r="T1047785" s="30"/>
      <c r="U1047785" s="30"/>
    </row>
    <row r="1047786" s="25" customFormat="1" spans="7:21">
      <c r="G1047786" s="30"/>
      <c r="H1047786" s="29"/>
      <c r="J1047786" s="29"/>
      <c r="L1047786" s="30"/>
      <c r="P1047786" s="30"/>
      <c r="Q1047786" s="30"/>
      <c r="R1047786" s="30"/>
      <c r="S1047786" s="30"/>
      <c r="T1047786" s="30"/>
      <c r="U1047786" s="30"/>
    </row>
    <row r="1047787" s="25" customFormat="1" spans="7:21">
      <c r="G1047787" s="30"/>
      <c r="H1047787" s="29"/>
      <c r="J1047787" s="29"/>
      <c r="L1047787" s="30"/>
      <c r="P1047787" s="30"/>
      <c r="Q1047787" s="30"/>
      <c r="R1047787" s="30"/>
      <c r="S1047787" s="30"/>
      <c r="T1047787" s="30"/>
      <c r="U1047787" s="30"/>
    </row>
    <row r="1047788" s="25" customFormat="1" spans="7:21">
      <c r="G1047788" s="30"/>
      <c r="H1047788" s="29"/>
      <c r="J1047788" s="29"/>
      <c r="L1047788" s="30"/>
      <c r="P1047788" s="30"/>
      <c r="Q1047788" s="30"/>
      <c r="R1047788" s="30"/>
      <c r="S1047788" s="30"/>
      <c r="T1047788" s="30"/>
      <c r="U1047788" s="30"/>
    </row>
    <row r="1047789" s="25" customFormat="1" spans="7:21">
      <c r="G1047789" s="30"/>
      <c r="H1047789" s="29"/>
      <c r="J1047789" s="29"/>
      <c r="L1047789" s="30"/>
      <c r="P1047789" s="30"/>
      <c r="Q1047789" s="30"/>
      <c r="R1047789" s="30"/>
      <c r="S1047789" s="30"/>
      <c r="T1047789" s="30"/>
      <c r="U1047789" s="30"/>
    </row>
    <row r="1047790" s="25" customFormat="1" spans="7:21">
      <c r="G1047790" s="30"/>
      <c r="H1047790" s="29"/>
      <c r="J1047790" s="29"/>
      <c r="L1047790" s="30"/>
      <c r="P1047790" s="30"/>
      <c r="Q1047790" s="30"/>
      <c r="R1047790" s="30"/>
      <c r="S1047790" s="30"/>
      <c r="T1047790" s="30"/>
      <c r="U1047790" s="30"/>
    </row>
    <row r="1047791" s="25" customFormat="1" spans="7:21">
      <c r="G1047791" s="30"/>
      <c r="H1047791" s="29"/>
      <c r="J1047791" s="29"/>
      <c r="L1047791" s="30"/>
      <c r="P1047791" s="30"/>
      <c r="Q1047791" s="30"/>
      <c r="R1047791" s="30"/>
      <c r="S1047791" s="30"/>
      <c r="T1047791" s="30"/>
      <c r="U1047791" s="30"/>
    </row>
    <row r="1047792" s="25" customFormat="1" spans="7:21">
      <c r="G1047792" s="30"/>
      <c r="H1047792" s="29"/>
      <c r="J1047792" s="29"/>
      <c r="L1047792" s="30"/>
      <c r="P1047792" s="30"/>
      <c r="Q1047792" s="30"/>
      <c r="R1047792" s="30"/>
      <c r="S1047792" s="30"/>
      <c r="T1047792" s="30"/>
      <c r="U1047792" s="30"/>
    </row>
    <row r="1047793" s="25" customFormat="1" spans="7:21">
      <c r="G1047793" s="30"/>
      <c r="H1047793" s="29"/>
      <c r="J1047793" s="29"/>
      <c r="L1047793" s="30"/>
      <c r="P1047793" s="30"/>
      <c r="Q1047793" s="30"/>
      <c r="R1047793" s="30"/>
      <c r="S1047793" s="30"/>
      <c r="T1047793" s="30"/>
      <c r="U1047793" s="30"/>
    </row>
    <row r="1047794" s="25" customFormat="1" spans="7:21">
      <c r="G1047794" s="30"/>
      <c r="H1047794" s="29"/>
      <c r="J1047794" s="29"/>
      <c r="L1047794" s="30"/>
      <c r="P1047794" s="30"/>
      <c r="Q1047794" s="30"/>
      <c r="R1047794" s="30"/>
      <c r="S1047794" s="30"/>
      <c r="T1047794" s="30"/>
      <c r="U1047794" s="30"/>
    </row>
    <row r="1047795" s="25" customFormat="1" spans="7:21">
      <c r="G1047795" s="30"/>
      <c r="H1047795" s="29"/>
      <c r="J1047795" s="29"/>
      <c r="L1047795" s="30"/>
      <c r="P1047795" s="30"/>
      <c r="Q1047795" s="30"/>
      <c r="R1047795" s="30"/>
      <c r="S1047795" s="30"/>
      <c r="T1047795" s="30"/>
      <c r="U1047795" s="30"/>
    </row>
    <row r="1047796" s="25" customFormat="1" spans="7:21">
      <c r="G1047796" s="30"/>
      <c r="H1047796" s="29"/>
      <c r="J1047796" s="29"/>
      <c r="L1047796" s="30"/>
      <c r="P1047796" s="30"/>
      <c r="Q1047796" s="30"/>
      <c r="R1047796" s="30"/>
      <c r="S1047796" s="30"/>
      <c r="T1047796" s="30"/>
      <c r="U1047796" s="30"/>
    </row>
    <row r="1047797" s="25" customFormat="1" spans="7:21">
      <c r="G1047797" s="30"/>
      <c r="H1047797" s="29"/>
      <c r="J1047797" s="29"/>
      <c r="L1047797" s="30"/>
      <c r="P1047797" s="30"/>
      <c r="Q1047797" s="30"/>
      <c r="R1047797" s="30"/>
      <c r="S1047797" s="30"/>
      <c r="T1047797" s="30"/>
      <c r="U1047797" s="30"/>
    </row>
    <row r="1047798" s="25" customFormat="1" spans="7:21">
      <c r="G1047798" s="30"/>
      <c r="H1047798" s="29"/>
      <c r="J1047798" s="29"/>
      <c r="L1047798" s="30"/>
      <c r="P1047798" s="30"/>
      <c r="Q1047798" s="30"/>
      <c r="R1047798" s="30"/>
      <c r="S1047798" s="30"/>
      <c r="T1047798" s="30"/>
      <c r="U1047798" s="30"/>
    </row>
    <row r="1047799" s="25" customFormat="1" spans="7:21">
      <c r="G1047799" s="30"/>
      <c r="H1047799" s="29"/>
      <c r="J1047799" s="29"/>
      <c r="L1047799" s="30"/>
      <c r="P1047799" s="30"/>
      <c r="Q1047799" s="30"/>
      <c r="R1047799" s="30"/>
      <c r="S1047799" s="30"/>
      <c r="T1047799" s="30"/>
      <c r="U1047799" s="30"/>
    </row>
    <row r="1047800" s="25" customFormat="1" spans="7:21">
      <c r="G1047800" s="30"/>
      <c r="H1047800" s="29"/>
      <c r="J1047800" s="29"/>
      <c r="L1047800" s="30"/>
      <c r="P1047800" s="30"/>
      <c r="Q1047800" s="30"/>
      <c r="R1047800" s="30"/>
      <c r="S1047800" s="30"/>
      <c r="T1047800" s="30"/>
      <c r="U1047800" s="30"/>
    </row>
    <row r="1047801" s="25" customFormat="1" spans="7:21">
      <c r="G1047801" s="30"/>
      <c r="H1047801" s="29"/>
      <c r="J1047801" s="29"/>
      <c r="L1047801" s="30"/>
      <c r="P1047801" s="30"/>
      <c r="Q1047801" s="30"/>
      <c r="R1047801" s="30"/>
      <c r="S1047801" s="30"/>
      <c r="T1047801" s="30"/>
      <c r="U1047801" s="30"/>
    </row>
    <row r="1047802" s="25" customFormat="1" spans="7:21">
      <c r="G1047802" s="30"/>
      <c r="H1047802" s="29"/>
      <c r="J1047802" s="29"/>
      <c r="L1047802" s="30"/>
      <c r="P1047802" s="30"/>
      <c r="Q1047802" s="30"/>
      <c r="R1047802" s="30"/>
      <c r="S1047802" s="30"/>
      <c r="T1047802" s="30"/>
      <c r="U1047802" s="30"/>
    </row>
    <row r="1047803" s="25" customFormat="1" spans="7:21">
      <c r="G1047803" s="30"/>
      <c r="H1047803" s="29"/>
      <c r="J1047803" s="29"/>
      <c r="L1047803" s="30"/>
      <c r="P1047803" s="30"/>
      <c r="Q1047803" s="30"/>
      <c r="R1047803" s="30"/>
      <c r="S1047803" s="30"/>
      <c r="T1047803" s="30"/>
      <c r="U1047803" s="30"/>
    </row>
    <row r="1047804" s="25" customFormat="1" spans="7:21">
      <c r="G1047804" s="30"/>
      <c r="H1047804" s="29"/>
      <c r="J1047804" s="29"/>
      <c r="L1047804" s="30"/>
      <c r="P1047804" s="30"/>
      <c r="Q1047804" s="30"/>
      <c r="R1047804" s="30"/>
      <c r="S1047804" s="30"/>
      <c r="T1047804" s="30"/>
      <c r="U1047804" s="30"/>
    </row>
    <row r="1047805" s="25" customFormat="1" spans="7:21">
      <c r="G1047805" s="30"/>
      <c r="H1047805" s="29"/>
      <c r="J1047805" s="29"/>
      <c r="L1047805" s="30"/>
      <c r="P1047805" s="30"/>
      <c r="Q1047805" s="30"/>
      <c r="R1047805" s="30"/>
      <c r="S1047805" s="30"/>
      <c r="T1047805" s="30"/>
      <c r="U1047805" s="30"/>
    </row>
    <row r="1047806" s="25" customFormat="1" spans="7:21">
      <c r="G1047806" s="30"/>
      <c r="H1047806" s="29"/>
      <c r="J1047806" s="29"/>
      <c r="L1047806" s="30"/>
      <c r="P1047806" s="30"/>
      <c r="Q1047806" s="30"/>
      <c r="R1047806" s="30"/>
      <c r="S1047806" s="30"/>
      <c r="T1047806" s="30"/>
      <c r="U1047806" s="30"/>
    </row>
    <row r="1047807" s="25" customFormat="1" spans="7:21">
      <c r="G1047807" s="30"/>
      <c r="H1047807" s="29"/>
      <c r="J1047807" s="29"/>
      <c r="L1047807" s="30"/>
      <c r="P1047807" s="30"/>
      <c r="Q1047807" s="30"/>
      <c r="R1047807" s="30"/>
      <c r="S1047807" s="30"/>
      <c r="T1047807" s="30"/>
      <c r="U1047807" s="30"/>
    </row>
    <row r="1047808" s="25" customFormat="1" spans="7:21">
      <c r="G1047808" s="30"/>
      <c r="H1047808" s="29"/>
      <c r="J1047808" s="29"/>
      <c r="L1047808" s="30"/>
      <c r="P1047808" s="30"/>
      <c r="Q1047808" s="30"/>
      <c r="R1047808" s="30"/>
      <c r="S1047808" s="30"/>
      <c r="T1047808" s="30"/>
      <c r="U1047808" s="30"/>
    </row>
    <row r="1047809" s="25" customFormat="1" spans="7:21">
      <c r="G1047809" s="30"/>
      <c r="H1047809" s="29"/>
      <c r="J1047809" s="29"/>
      <c r="L1047809" s="30"/>
      <c r="P1047809" s="30"/>
      <c r="Q1047809" s="30"/>
      <c r="R1047809" s="30"/>
      <c r="S1047809" s="30"/>
      <c r="T1047809" s="30"/>
      <c r="U1047809" s="30"/>
    </row>
    <row r="1047810" s="25" customFormat="1" spans="7:21">
      <c r="G1047810" s="30"/>
      <c r="H1047810" s="29"/>
      <c r="J1047810" s="29"/>
      <c r="L1047810" s="30"/>
      <c r="P1047810" s="30"/>
      <c r="Q1047810" s="30"/>
      <c r="R1047810" s="30"/>
      <c r="S1047810" s="30"/>
      <c r="T1047810" s="30"/>
      <c r="U1047810" s="30"/>
    </row>
    <row r="1047811" s="25" customFormat="1" spans="7:21">
      <c r="G1047811" s="30"/>
      <c r="H1047811" s="29"/>
      <c r="J1047811" s="29"/>
      <c r="L1047811" s="30"/>
      <c r="P1047811" s="30"/>
      <c r="Q1047811" s="30"/>
      <c r="R1047811" s="30"/>
      <c r="S1047811" s="30"/>
      <c r="T1047811" s="30"/>
      <c r="U1047811" s="30"/>
    </row>
    <row r="1047812" s="25" customFormat="1" spans="7:21">
      <c r="G1047812" s="30"/>
      <c r="H1047812" s="29"/>
      <c r="J1047812" s="29"/>
      <c r="L1047812" s="30"/>
      <c r="P1047812" s="30"/>
      <c r="Q1047812" s="30"/>
      <c r="R1047812" s="30"/>
      <c r="S1047812" s="30"/>
      <c r="T1047812" s="30"/>
      <c r="U1047812" s="30"/>
    </row>
    <row r="1047813" s="25" customFormat="1" spans="7:21">
      <c r="G1047813" s="30"/>
      <c r="H1047813" s="29"/>
      <c r="J1047813" s="29"/>
      <c r="L1047813" s="30"/>
      <c r="P1047813" s="30"/>
      <c r="Q1047813" s="30"/>
      <c r="R1047813" s="30"/>
      <c r="S1047813" s="30"/>
      <c r="T1047813" s="30"/>
      <c r="U1047813" s="30"/>
    </row>
    <row r="1047814" s="25" customFormat="1" spans="7:21">
      <c r="G1047814" s="30"/>
      <c r="H1047814" s="29"/>
      <c r="J1047814" s="29"/>
      <c r="L1047814" s="30"/>
      <c r="P1047814" s="30"/>
      <c r="Q1047814" s="30"/>
      <c r="R1047814" s="30"/>
      <c r="S1047814" s="30"/>
      <c r="T1047814" s="30"/>
      <c r="U1047814" s="30"/>
    </row>
    <row r="1047815" s="25" customFormat="1" spans="7:21">
      <c r="G1047815" s="30"/>
      <c r="H1047815" s="29"/>
      <c r="J1047815" s="29"/>
      <c r="L1047815" s="30"/>
      <c r="P1047815" s="30"/>
      <c r="Q1047815" s="30"/>
      <c r="R1047815" s="30"/>
      <c r="S1047815" s="30"/>
      <c r="T1047815" s="30"/>
      <c r="U1047815" s="30"/>
    </row>
    <row r="1047816" s="25" customFormat="1" spans="7:21">
      <c r="G1047816" s="30"/>
      <c r="H1047816" s="29"/>
      <c r="J1047816" s="29"/>
      <c r="L1047816" s="30"/>
      <c r="P1047816" s="30"/>
      <c r="Q1047816" s="30"/>
      <c r="R1047816" s="30"/>
      <c r="S1047816" s="30"/>
      <c r="T1047816" s="30"/>
      <c r="U1047816" s="30"/>
    </row>
    <row r="1047817" s="25" customFormat="1" spans="7:21">
      <c r="G1047817" s="30"/>
      <c r="H1047817" s="29"/>
      <c r="J1047817" s="29"/>
      <c r="L1047817" s="30"/>
      <c r="P1047817" s="30"/>
      <c r="Q1047817" s="30"/>
      <c r="R1047817" s="30"/>
      <c r="S1047817" s="30"/>
      <c r="T1047817" s="30"/>
      <c r="U1047817" s="30"/>
    </row>
    <row r="1047818" s="25" customFormat="1" spans="7:21">
      <c r="G1047818" s="30"/>
      <c r="H1047818" s="29"/>
      <c r="J1047818" s="29"/>
      <c r="L1047818" s="30"/>
      <c r="P1047818" s="30"/>
      <c r="Q1047818" s="30"/>
      <c r="R1047818" s="30"/>
      <c r="S1047818" s="30"/>
      <c r="T1047818" s="30"/>
      <c r="U1047818" s="30"/>
    </row>
    <row r="1047819" s="25" customFormat="1" spans="7:21">
      <c r="G1047819" s="30"/>
      <c r="H1047819" s="29"/>
      <c r="J1047819" s="29"/>
      <c r="L1047819" s="30"/>
      <c r="P1047819" s="30"/>
      <c r="Q1047819" s="30"/>
      <c r="R1047819" s="30"/>
      <c r="S1047819" s="30"/>
      <c r="T1047819" s="30"/>
      <c r="U1047819" s="30"/>
    </row>
    <row r="1047820" s="25" customFormat="1" spans="7:21">
      <c r="G1047820" s="30"/>
      <c r="H1047820" s="29"/>
      <c r="J1047820" s="29"/>
      <c r="L1047820" s="30"/>
      <c r="P1047820" s="30"/>
      <c r="Q1047820" s="30"/>
      <c r="R1047820" s="30"/>
      <c r="S1047820" s="30"/>
      <c r="T1047820" s="30"/>
      <c r="U1047820" s="30"/>
    </row>
    <row r="1047821" s="25" customFormat="1" spans="7:21">
      <c r="G1047821" s="30"/>
      <c r="H1047821" s="29"/>
      <c r="J1047821" s="29"/>
      <c r="L1047821" s="30"/>
      <c r="P1047821" s="30"/>
      <c r="Q1047821" s="30"/>
      <c r="R1047821" s="30"/>
      <c r="S1047821" s="30"/>
      <c r="T1047821" s="30"/>
      <c r="U1047821" s="30"/>
    </row>
    <row r="1047822" s="25" customFormat="1" spans="7:21">
      <c r="G1047822" s="30"/>
      <c r="H1047822" s="29"/>
      <c r="J1047822" s="29"/>
      <c r="L1047822" s="30"/>
      <c r="P1047822" s="30"/>
      <c r="Q1047822" s="30"/>
      <c r="R1047822" s="30"/>
      <c r="S1047822" s="30"/>
      <c r="T1047822" s="30"/>
      <c r="U1047822" s="30"/>
    </row>
    <row r="1047823" s="25" customFormat="1" spans="7:21">
      <c r="G1047823" s="30"/>
      <c r="H1047823" s="29"/>
      <c r="J1047823" s="29"/>
      <c r="L1047823" s="30"/>
      <c r="P1047823" s="30"/>
      <c r="Q1047823" s="30"/>
      <c r="R1047823" s="30"/>
      <c r="S1047823" s="30"/>
      <c r="T1047823" s="30"/>
      <c r="U1047823" s="30"/>
    </row>
    <row r="1047824" s="25" customFormat="1" spans="7:21">
      <c r="G1047824" s="30"/>
      <c r="H1047824" s="29"/>
      <c r="J1047824" s="29"/>
      <c r="L1047824" s="30"/>
      <c r="P1047824" s="30"/>
      <c r="Q1047824" s="30"/>
      <c r="R1047824" s="30"/>
      <c r="S1047824" s="30"/>
      <c r="T1047824" s="30"/>
      <c r="U1047824" s="30"/>
    </row>
    <row r="1047825" s="25" customFormat="1" spans="7:21">
      <c r="G1047825" s="30"/>
      <c r="H1047825" s="29"/>
      <c r="J1047825" s="29"/>
      <c r="L1047825" s="30"/>
      <c r="P1047825" s="30"/>
      <c r="Q1047825" s="30"/>
      <c r="R1047825" s="30"/>
      <c r="S1047825" s="30"/>
      <c r="T1047825" s="30"/>
      <c r="U1047825" s="30"/>
    </row>
    <row r="1047826" s="25" customFormat="1" spans="7:21">
      <c r="G1047826" s="30"/>
      <c r="H1047826" s="29"/>
      <c r="J1047826" s="29"/>
      <c r="L1047826" s="30"/>
      <c r="P1047826" s="30"/>
      <c r="Q1047826" s="30"/>
      <c r="R1047826" s="30"/>
      <c r="S1047826" s="30"/>
      <c r="T1047826" s="30"/>
      <c r="U1047826" s="30"/>
    </row>
    <row r="1047827" s="25" customFormat="1" spans="7:21">
      <c r="G1047827" s="30"/>
      <c r="H1047827" s="29"/>
      <c r="J1047827" s="29"/>
      <c r="L1047827" s="30"/>
      <c r="P1047827" s="30"/>
      <c r="Q1047827" s="30"/>
      <c r="R1047827" s="30"/>
      <c r="S1047827" s="30"/>
      <c r="T1047827" s="30"/>
      <c r="U1047827" s="30"/>
    </row>
    <row r="1047828" s="25" customFormat="1" spans="7:21">
      <c r="G1047828" s="30"/>
      <c r="H1047828" s="29"/>
      <c r="J1047828" s="29"/>
      <c r="L1047828" s="30"/>
      <c r="P1047828" s="30"/>
      <c r="Q1047828" s="30"/>
      <c r="R1047828" s="30"/>
      <c r="S1047828" s="30"/>
      <c r="T1047828" s="30"/>
      <c r="U1047828" s="30"/>
    </row>
    <row r="1047829" s="25" customFormat="1" spans="7:21">
      <c r="G1047829" s="30"/>
      <c r="H1047829" s="29"/>
      <c r="J1047829" s="29"/>
      <c r="L1047829" s="30"/>
      <c r="P1047829" s="30"/>
      <c r="Q1047829" s="30"/>
      <c r="R1047829" s="30"/>
      <c r="S1047829" s="30"/>
      <c r="T1047829" s="30"/>
      <c r="U1047829" s="30"/>
    </row>
    <row r="1047830" s="25" customFormat="1" spans="7:21">
      <c r="G1047830" s="30"/>
      <c r="H1047830" s="29"/>
      <c r="J1047830" s="29"/>
      <c r="L1047830" s="30"/>
      <c r="P1047830" s="30"/>
      <c r="Q1047830" s="30"/>
      <c r="R1047830" s="30"/>
      <c r="S1047830" s="30"/>
      <c r="T1047830" s="30"/>
      <c r="U1047830" s="30"/>
    </row>
    <row r="1047831" s="25" customFormat="1" spans="7:21">
      <c r="G1047831" s="30"/>
      <c r="H1047831" s="29"/>
      <c r="J1047831" s="29"/>
      <c r="L1047831" s="30"/>
      <c r="P1047831" s="30"/>
      <c r="Q1047831" s="30"/>
      <c r="R1047831" s="30"/>
      <c r="S1047831" s="30"/>
      <c r="T1047831" s="30"/>
      <c r="U1047831" s="30"/>
    </row>
    <row r="1047832" s="25" customFormat="1" spans="7:21">
      <c r="G1047832" s="30"/>
      <c r="H1047832" s="29"/>
      <c r="J1047832" s="29"/>
      <c r="L1047832" s="30"/>
      <c r="P1047832" s="30"/>
      <c r="Q1047832" s="30"/>
      <c r="R1047832" s="30"/>
      <c r="S1047832" s="30"/>
      <c r="T1047832" s="30"/>
      <c r="U1047832" s="30"/>
    </row>
    <row r="1047833" s="25" customFormat="1" spans="7:21">
      <c r="G1047833" s="30"/>
      <c r="H1047833" s="29"/>
      <c r="J1047833" s="29"/>
      <c r="L1047833" s="30"/>
      <c r="P1047833" s="30"/>
      <c r="Q1047833" s="30"/>
      <c r="R1047833" s="30"/>
      <c r="S1047833" s="30"/>
      <c r="T1047833" s="30"/>
      <c r="U1047833" s="30"/>
    </row>
    <row r="1047834" s="25" customFormat="1" spans="7:21">
      <c r="G1047834" s="30"/>
      <c r="H1047834" s="29"/>
      <c r="J1047834" s="29"/>
      <c r="L1047834" s="30"/>
      <c r="P1047834" s="30"/>
      <c r="Q1047834" s="30"/>
      <c r="R1047834" s="30"/>
      <c r="S1047834" s="30"/>
      <c r="T1047834" s="30"/>
      <c r="U1047834" s="30"/>
    </row>
    <row r="1047835" s="25" customFormat="1" spans="7:21">
      <c r="G1047835" s="30"/>
      <c r="H1047835" s="29"/>
      <c r="J1047835" s="29"/>
      <c r="L1047835" s="30"/>
      <c r="P1047835" s="30"/>
      <c r="Q1047835" s="30"/>
      <c r="R1047835" s="30"/>
      <c r="S1047835" s="30"/>
      <c r="T1047835" s="30"/>
      <c r="U1047835" s="30"/>
    </row>
    <row r="1047836" s="25" customFormat="1" spans="7:21">
      <c r="G1047836" s="30"/>
      <c r="H1047836" s="29"/>
      <c r="J1047836" s="29"/>
      <c r="L1047836" s="30"/>
      <c r="P1047836" s="30"/>
      <c r="Q1047836" s="30"/>
      <c r="R1047836" s="30"/>
      <c r="S1047836" s="30"/>
      <c r="T1047836" s="30"/>
      <c r="U1047836" s="30"/>
    </row>
    <row r="1047837" s="25" customFormat="1" spans="7:21">
      <c r="G1047837" s="30"/>
      <c r="H1047837" s="29"/>
      <c r="J1047837" s="29"/>
      <c r="L1047837" s="30"/>
      <c r="P1047837" s="30"/>
      <c r="Q1047837" s="30"/>
      <c r="R1047837" s="30"/>
      <c r="S1047837" s="30"/>
      <c r="T1047837" s="30"/>
      <c r="U1047837" s="30"/>
    </row>
    <row r="1047838" s="25" customFormat="1" spans="7:21">
      <c r="G1047838" s="30"/>
      <c r="H1047838" s="29"/>
      <c r="J1047838" s="29"/>
      <c r="L1047838" s="30"/>
      <c r="P1047838" s="30"/>
      <c r="Q1047838" s="30"/>
      <c r="R1047838" s="30"/>
      <c r="S1047838" s="30"/>
      <c r="T1047838" s="30"/>
      <c r="U1047838" s="30"/>
    </row>
    <row r="1047839" s="25" customFormat="1" spans="7:21">
      <c r="G1047839" s="30"/>
      <c r="H1047839" s="29"/>
      <c r="J1047839" s="29"/>
      <c r="L1047839" s="30"/>
      <c r="P1047839" s="30"/>
      <c r="Q1047839" s="30"/>
      <c r="R1047839" s="30"/>
      <c r="S1047839" s="30"/>
      <c r="T1047839" s="30"/>
      <c r="U1047839" s="30"/>
    </row>
    <row r="1047840" s="25" customFormat="1" spans="7:21">
      <c r="G1047840" s="30"/>
      <c r="H1047840" s="29"/>
      <c r="J1047840" s="29"/>
      <c r="L1047840" s="30"/>
      <c r="P1047840" s="30"/>
      <c r="Q1047840" s="30"/>
      <c r="R1047840" s="30"/>
      <c r="S1047840" s="30"/>
      <c r="T1047840" s="30"/>
      <c r="U1047840" s="30"/>
    </row>
    <row r="1047841" s="25" customFormat="1" spans="7:21">
      <c r="G1047841" s="30"/>
      <c r="H1047841" s="29"/>
      <c r="J1047841" s="29"/>
      <c r="L1047841" s="30"/>
      <c r="P1047841" s="30"/>
      <c r="Q1047841" s="30"/>
      <c r="R1047841" s="30"/>
      <c r="S1047841" s="30"/>
      <c r="T1047841" s="30"/>
      <c r="U1047841" s="30"/>
    </row>
    <row r="1047842" s="25" customFormat="1" spans="7:21">
      <c r="G1047842" s="30"/>
      <c r="H1047842" s="29"/>
      <c r="J1047842" s="29"/>
      <c r="L1047842" s="30"/>
      <c r="P1047842" s="30"/>
      <c r="Q1047842" s="30"/>
      <c r="R1047842" s="30"/>
      <c r="S1047842" s="30"/>
      <c r="T1047842" s="30"/>
      <c r="U1047842" s="30"/>
    </row>
    <row r="1047843" s="25" customFormat="1" spans="7:21">
      <c r="G1047843" s="30"/>
      <c r="H1047843" s="29"/>
      <c r="J1047843" s="29"/>
      <c r="L1047843" s="30"/>
      <c r="P1047843" s="30"/>
      <c r="Q1047843" s="30"/>
      <c r="R1047843" s="30"/>
      <c r="S1047843" s="30"/>
      <c r="T1047843" s="30"/>
      <c r="U1047843" s="30"/>
    </row>
    <row r="1047844" s="25" customFormat="1" spans="7:21">
      <c r="G1047844" s="30"/>
      <c r="H1047844" s="29"/>
      <c r="J1047844" s="29"/>
      <c r="L1047844" s="30"/>
      <c r="P1047844" s="30"/>
      <c r="Q1047844" s="30"/>
      <c r="R1047844" s="30"/>
      <c r="S1047844" s="30"/>
      <c r="T1047844" s="30"/>
      <c r="U1047844" s="30"/>
    </row>
    <row r="1047845" s="25" customFormat="1" spans="7:21">
      <c r="G1047845" s="30"/>
      <c r="H1047845" s="29"/>
      <c r="J1047845" s="29"/>
      <c r="L1047845" s="30"/>
      <c r="P1047845" s="30"/>
      <c r="Q1047845" s="30"/>
      <c r="R1047845" s="30"/>
      <c r="S1047845" s="30"/>
      <c r="T1047845" s="30"/>
      <c r="U1047845" s="30"/>
    </row>
    <row r="1047846" s="25" customFormat="1" spans="7:21">
      <c r="G1047846" s="30"/>
      <c r="H1047846" s="29"/>
      <c r="J1047846" s="29"/>
      <c r="L1047846" s="30"/>
      <c r="P1047846" s="30"/>
      <c r="Q1047846" s="30"/>
      <c r="R1047846" s="30"/>
      <c r="S1047846" s="30"/>
      <c r="T1047846" s="30"/>
      <c r="U1047846" s="30"/>
    </row>
    <row r="1047847" s="25" customFormat="1" spans="7:21">
      <c r="G1047847" s="30"/>
      <c r="H1047847" s="29"/>
      <c r="J1047847" s="29"/>
      <c r="L1047847" s="30"/>
      <c r="P1047847" s="30"/>
      <c r="Q1047847" s="30"/>
      <c r="R1047847" s="30"/>
      <c r="S1047847" s="30"/>
      <c r="T1047847" s="30"/>
      <c r="U1047847" s="30"/>
    </row>
    <row r="1047848" s="25" customFormat="1" spans="7:21">
      <c r="G1047848" s="30"/>
      <c r="H1047848" s="29"/>
      <c r="J1047848" s="29"/>
      <c r="L1047848" s="30"/>
      <c r="P1047848" s="30"/>
      <c r="Q1047848" s="30"/>
      <c r="R1047848" s="30"/>
      <c r="S1047848" s="30"/>
      <c r="T1047848" s="30"/>
      <c r="U1047848" s="30"/>
    </row>
    <row r="1047849" s="25" customFormat="1" spans="7:21">
      <c r="G1047849" s="30"/>
      <c r="H1047849" s="29"/>
      <c r="J1047849" s="29"/>
      <c r="L1047849" s="30"/>
      <c r="P1047849" s="30"/>
      <c r="Q1047849" s="30"/>
      <c r="R1047849" s="30"/>
      <c r="S1047849" s="30"/>
      <c r="T1047849" s="30"/>
      <c r="U1047849" s="30"/>
    </row>
    <row r="1047850" s="25" customFormat="1" spans="7:21">
      <c r="G1047850" s="30"/>
      <c r="H1047850" s="29"/>
      <c r="J1047850" s="29"/>
      <c r="L1047850" s="30"/>
      <c r="P1047850" s="30"/>
      <c r="Q1047850" s="30"/>
      <c r="R1047850" s="30"/>
      <c r="S1047850" s="30"/>
      <c r="T1047850" s="30"/>
      <c r="U1047850" s="30"/>
    </row>
    <row r="1047851" s="25" customFormat="1" spans="7:21">
      <c r="G1047851" s="30"/>
      <c r="H1047851" s="29"/>
      <c r="J1047851" s="29"/>
      <c r="L1047851" s="30"/>
      <c r="P1047851" s="30"/>
      <c r="Q1047851" s="30"/>
      <c r="R1047851" s="30"/>
      <c r="S1047851" s="30"/>
      <c r="T1047851" s="30"/>
      <c r="U1047851" s="30"/>
    </row>
    <row r="1047852" s="25" customFormat="1" spans="7:21">
      <c r="G1047852" s="30"/>
      <c r="H1047852" s="29"/>
      <c r="J1047852" s="29"/>
      <c r="L1047852" s="30"/>
      <c r="P1047852" s="30"/>
      <c r="Q1047852" s="30"/>
      <c r="R1047852" s="30"/>
      <c r="S1047852" s="30"/>
      <c r="T1047852" s="30"/>
      <c r="U1047852" s="30"/>
    </row>
    <row r="1047853" s="25" customFormat="1" spans="7:21">
      <c r="G1047853" s="30"/>
      <c r="H1047853" s="29"/>
      <c r="J1047853" s="29"/>
      <c r="L1047853" s="30"/>
      <c r="P1047853" s="30"/>
      <c r="Q1047853" s="30"/>
      <c r="R1047853" s="30"/>
      <c r="S1047853" s="30"/>
      <c r="T1047853" s="30"/>
      <c r="U1047853" s="30"/>
    </row>
    <row r="1047854" s="25" customFormat="1" spans="7:21">
      <c r="G1047854" s="30"/>
      <c r="H1047854" s="29"/>
      <c r="J1047854" s="29"/>
      <c r="L1047854" s="30"/>
      <c r="P1047854" s="30"/>
      <c r="Q1047854" s="30"/>
      <c r="R1047854" s="30"/>
      <c r="S1047854" s="30"/>
      <c r="T1047854" s="30"/>
      <c r="U1047854" s="30"/>
    </row>
    <row r="1047855" s="25" customFormat="1" spans="7:21">
      <c r="G1047855" s="30"/>
      <c r="H1047855" s="29"/>
      <c r="J1047855" s="29"/>
      <c r="L1047855" s="30"/>
      <c r="P1047855" s="30"/>
      <c r="Q1047855" s="30"/>
      <c r="R1047855" s="30"/>
      <c r="S1047855" s="30"/>
      <c r="T1047855" s="30"/>
      <c r="U1047855" s="30"/>
    </row>
    <row r="1047856" s="25" customFormat="1" spans="7:21">
      <c r="G1047856" s="30"/>
      <c r="H1047856" s="29"/>
      <c r="J1047856" s="29"/>
      <c r="L1047856" s="30"/>
      <c r="P1047856" s="30"/>
      <c r="Q1047856" s="30"/>
      <c r="R1047856" s="30"/>
      <c r="S1047856" s="30"/>
      <c r="T1047856" s="30"/>
      <c r="U1047856" s="30"/>
    </row>
    <row r="1047857" s="25" customFormat="1" spans="7:21">
      <c r="G1047857" s="30"/>
      <c r="H1047857" s="29"/>
      <c r="J1047857" s="29"/>
      <c r="L1047857" s="30"/>
      <c r="P1047857" s="30"/>
      <c r="Q1047857" s="30"/>
      <c r="R1047857" s="30"/>
      <c r="S1047857" s="30"/>
      <c r="T1047857" s="30"/>
      <c r="U1047857" s="30"/>
    </row>
    <row r="1047858" s="25" customFormat="1" spans="7:21">
      <c r="G1047858" s="30"/>
      <c r="H1047858" s="29"/>
      <c r="J1047858" s="29"/>
      <c r="L1047858" s="30"/>
      <c r="P1047858" s="30"/>
      <c r="Q1047858" s="30"/>
      <c r="R1047858" s="30"/>
      <c r="S1047858" s="30"/>
      <c r="T1047858" s="30"/>
      <c r="U1047858" s="30"/>
    </row>
    <row r="1047859" s="25" customFormat="1" spans="7:21">
      <c r="G1047859" s="30"/>
      <c r="H1047859" s="29"/>
      <c r="J1047859" s="29"/>
      <c r="L1047859" s="30"/>
      <c r="P1047859" s="30"/>
      <c r="Q1047859" s="30"/>
      <c r="R1047859" s="30"/>
      <c r="S1047859" s="30"/>
      <c r="T1047859" s="30"/>
      <c r="U1047859" s="30"/>
    </row>
    <row r="1047860" s="25" customFormat="1" spans="7:21">
      <c r="G1047860" s="30"/>
      <c r="H1047860" s="29"/>
      <c r="J1047860" s="29"/>
      <c r="L1047860" s="30"/>
      <c r="P1047860" s="30"/>
      <c r="Q1047860" s="30"/>
      <c r="R1047860" s="30"/>
      <c r="S1047860" s="30"/>
      <c r="T1047860" s="30"/>
      <c r="U1047860" s="30"/>
    </row>
    <row r="1047861" s="25" customFormat="1" spans="7:21">
      <c r="G1047861" s="30"/>
      <c r="H1047861" s="29"/>
      <c r="J1047861" s="29"/>
      <c r="L1047861" s="30"/>
      <c r="P1047861" s="30"/>
      <c r="Q1047861" s="30"/>
      <c r="R1047861" s="30"/>
      <c r="S1047861" s="30"/>
      <c r="T1047861" s="30"/>
      <c r="U1047861" s="30"/>
    </row>
    <row r="1047862" s="25" customFormat="1" spans="7:21">
      <c r="G1047862" s="30"/>
      <c r="H1047862" s="29"/>
      <c r="J1047862" s="29"/>
      <c r="L1047862" s="30"/>
      <c r="P1047862" s="30"/>
      <c r="Q1047862" s="30"/>
      <c r="R1047862" s="30"/>
      <c r="S1047862" s="30"/>
      <c r="T1047862" s="30"/>
      <c r="U1047862" s="30"/>
    </row>
    <row r="1047863" s="25" customFormat="1" spans="7:21">
      <c r="G1047863" s="30"/>
      <c r="H1047863" s="29"/>
      <c r="J1047863" s="29"/>
      <c r="L1047863" s="30"/>
      <c r="P1047863" s="30"/>
      <c r="Q1047863" s="30"/>
      <c r="R1047863" s="30"/>
      <c r="S1047863" s="30"/>
      <c r="T1047863" s="30"/>
      <c r="U1047863" s="30"/>
    </row>
    <row r="1047864" s="25" customFormat="1" spans="7:21">
      <c r="G1047864" s="30"/>
      <c r="H1047864" s="29"/>
      <c r="J1047864" s="29"/>
      <c r="L1047864" s="30"/>
      <c r="P1047864" s="30"/>
      <c r="Q1047864" s="30"/>
      <c r="R1047864" s="30"/>
      <c r="S1047864" s="30"/>
      <c r="T1047864" s="30"/>
      <c r="U1047864" s="30"/>
    </row>
    <row r="1047865" s="25" customFormat="1" spans="7:21">
      <c r="G1047865" s="30"/>
      <c r="H1047865" s="29"/>
      <c r="J1047865" s="29"/>
      <c r="L1047865" s="30"/>
      <c r="P1047865" s="30"/>
      <c r="Q1047865" s="30"/>
      <c r="R1047865" s="30"/>
      <c r="S1047865" s="30"/>
      <c r="T1047865" s="30"/>
      <c r="U1047865" s="30"/>
    </row>
    <row r="1047866" s="25" customFormat="1" spans="7:21">
      <c r="G1047866" s="30"/>
      <c r="H1047866" s="29"/>
      <c r="J1047866" s="29"/>
      <c r="L1047866" s="30"/>
      <c r="P1047866" s="30"/>
      <c r="Q1047866" s="30"/>
      <c r="R1047866" s="30"/>
      <c r="S1047866" s="30"/>
      <c r="T1047866" s="30"/>
      <c r="U1047866" s="30"/>
    </row>
    <row r="1047867" s="25" customFormat="1" spans="7:21">
      <c r="G1047867" s="30"/>
      <c r="H1047867" s="29"/>
      <c r="J1047867" s="29"/>
      <c r="L1047867" s="30"/>
      <c r="P1047867" s="30"/>
      <c r="Q1047867" s="30"/>
      <c r="R1047867" s="30"/>
      <c r="S1047867" s="30"/>
      <c r="T1047867" s="30"/>
      <c r="U1047867" s="30"/>
    </row>
    <row r="1047868" s="25" customFormat="1" spans="7:21">
      <c r="G1047868" s="30"/>
      <c r="H1047868" s="29"/>
      <c r="J1047868" s="29"/>
      <c r="L1047868" s="30"/>
      <c r="P1047868" s="30"/>
      <c r="Q1047868" s="30"/>
      <c r="R1047868" s="30"/>
      <c r="S1047868" s="30"/>
      <c r="T1047868" s="30"/>
      <c r="U1047868" s="30"/>
    </row>
    <row r="1047869" s="25" customFormat="1" spans="7:21">
      <c r="G1047869" s="30"/>
      <c r="H1047869" s="29"/>
      <c r="J1047869" s="29"/>
      <c r="L1047869" s="30"/>
      <c r="P1047869" s="30"/>
      <c r="Q1047869" s="30"/>
      <c r="R1047869" s="30"/>
      <c r="S1047869" s="30"/>
      <c r="T1047869" s="30"/>
      <c r="U1047869" s="30"/>
    </row>
    <row r="1047870" s="25" customFormat="1" spans="7:21">
      <c r="G1047870" s="30"/>
      <c r="H1047870" s="29"/>
      <c r="J1047870" s="29"/>
      <c r="L1047870" s="30"/>
      <c r="P1047870" s="30"/>
      <c r="Q1047870" s="30"/>
      <c r="R1047870" s="30"/>
      <c r="S1047870" s="30"/>
      <c r="T1047870" s="30"/>
      <c r="U1047870" s="30"/>
    </row>
    <row r="1047871" s="25" customFormat="1" spans="7:21">
      <c r="G1047871" s="30"/>
      <c r="H1047871" s="29"/>
      <c r="J1047871" s="29"/>
      <c r="L1047871" s="30"/>
      <c r="P1047871" s="30"/>
      <c r="Q1047871" s="30"/>
      <c r="R1047871" s="30"/>
      <c r="S1047871" s="30"/>
      <c r="T1047871" s="30"/>
      <c r="U1047871" s="30"/>
    </row>
    <row r="1047872" s="25" customFormat="1" spans="7:21">
      <c r="G1047872" s="30"/>
      <c r="H1047872" s="29"/>
      <c r="J1047872" s="29"/>
      <c r="L1047872" s="30"/>
      <c r="P1047872" s="30"/>
      <c r="Q1047872" s="30"/>
      <c r="R1047872" s="30"/>
      <c r="S1047872" s="30"/>
      <c r="T1047872" s="30"/>
      <c r="U1047872" s="30"/>
    </row>
    <row r="1047873" s="25" customFormat="1" spans="7:21">
      <c r="G1047873" s="30"/>
      <c r="H1047873" s="29"/>
      <c r="J1047873" s="29"/>
      <c r="L1047873" s="30"/>
      <c r="P1047873" s="30"/>
      <c r="Q1047873" s="30"/>
      <c r="R1047873" s="30"/>
      <c r="S1047873" s="30"/>
      <c r="T1047873" s="30"/>
      <c r="U1047873" s="30"/>
    </row>
    <row r="1047874" s="25" customFormat="1" spans="7:21">
      <c r="G1047874" s="30"/>
      <c r="H1047874" s="29"/>
      <c r="J1047874" s="29"/>
      <c r="L1047874" s="30"/>
      <c r="P1047874" s="30"/>
      <c r="Q1047874" s="30"/>
      <c r="R1047874" s="30"/>
      <c r="S1047874" s="30"/>
      <c r="T1047874" s="30"/>
      <c r="U1047874" s="30"/>
    </row>
    <row r="1047875" s="25" customFormat="1" spans="7:21">
      <c r="G1047875" s="30"/>
      <c r="H1047875" s="29"/>
      <c r="J1047875" s="29"/>
      <c r="L1047875" s="30"/>
      <c r="P1047875" s="30"/>
      <c r="Q1047875" s="30"/>
      <c r="R1047875" s="30"/>
      <c r="S1047875" s="30"/>
      <c r="T1047875" s="30"/>
      <c r="U1047875" s="30"/>
    </row>
    <row r="1047876" s="25" customFormat="1" spans="7:21">
      <c r="G1047876" s="30"/>
      <c r="H1047876" s="29"/>
      <c r="J1047876" s="29"/>
      <c r="L1047876" s="30"/>
      <c r="P1047876" s="30"/>
      <c r="Q1047876" s="30"/>
      <c r="R1047876" s="30"/>
      <c r="S1047876" s="30"/>
      <c r="T1047876" s="30"/>
      <c r="U1047876" s="30"/>
    </row>
    <row r="1047877" s="25" customFormat="1" spans="7:21">
      <c r="G1047877" s="30"/>
      <c r="H1047877" s="29"/>
      <c r="J1047877" s="29"/>
      <c r="L1047877" s="30"/>
      <c r="P1047877" s="30"/>
      <c r="Q1047877" s="30"/>
      <c r="R1047877" s="30"/>
      <c r="S1047877" s="30"/>
      <c r="T1047877" s="30"/>
      <c r="U1047877" s="30"/>
    </row>
    <row r="1047878" s="25" customFormat="1" spans="7:21">
      <c r="G1047878" s="30"/>
      <c r="H1047878" s="29"/>
      <c r="J1047878" s="29"/>
      <c r="L1047878" s="30"/>
      <c r="P1047878" s="30"/>
      <c r="Q1047878" s="30"/>
      <c r="R1047878" s="30"/>
      <c r="S1047878" s="30"/>
      <c r="T1047878" s="30"/>
      <c r="U1047878" s="30"/>
    </row>
    <row r="1047879" s="25" customFormat="1" spans="7:21">
      <c r="G1047879" s="30"/>
      <c r="H1047879" s="29"/>
      <c r="J1047879" s="29"/>
      <c r="L1047879" s="30"/>
      <c r="P1047879" s="30"/>
      <c r="Q1047879" s="30"/>
      <c r="R1047879" s="30"/>
      <c r="S1047879" s="30"/>
      <c r="T1047879" s="30"/>
      <c r="U1047879" s="30"/>
    </row>
    <row r="1047880" s="25" customFormat="1" spans="7:21">
      <c r="G1047880" s="30"/>
      <c r="H1047880" s="29"/>
      <c r="J1047880" s="29"/>
      <c r="L1047880" s="30"/>
      <c r="P1047880" s="30"/>
      <c r="Q1047880" s="30"/>
      <c r="R1047880" s="30"/>
      <c r="S1047880" s="30"/>
      <c r="T1047880" s="30"/>
      <c r="U1047880" s="30"/>
    </row>
    <row r="1047881" s="25" customFormat="1" spans="7:21">
      <c r="G1047881" s="30"/>
      <c r="H1047881" s="29"/>
      <c r="J1047881" s="29"/>
      <c r="L1047881" s="30"/>
      <c r="P1047881" s="30"/>
      <c r="Q1047881" s="30"/>
      <c r="R1047881" s="30"/>
      <c r="S1047881" s="30"/>
      <c r="T1047881" s="30"/>
      <c r="U1047881" s="30"/>
    </row>
    <row r="1047882" s="25" customFormat="1" spans="7:21">
      <c r="G1047882" s="30"/>
      <c r="H1047882" s="29"/>
      <c r="J1047882" s="29"/>
      <c r="L1047882" s="30"/>
      <c r="P1047882" s="30"/>
      <c r="Q1047882" s="30"/>
      <c r="R1047882" s="30"/>
      <c r="S1047882" s="30"/>
      <c r="T1047882" s="30"/>
      <c r="U1047882" s="30"/>
    </row>
    <row r="1047883" s="25" customFormat="1" spans="7:21">
      <c r="G1047883" s="30"/>
      <c r="H1047883" s="29"/>
      <c r="J1047883" s="29"/>
      <c r="L1047883" s="30"/>
      <c r="P1047883" s="30"/>
      <c r="Q1047883" s="30"/>
      <c r="R1047883" s="30"/>
      <c r="S1047883" s="30"/>
      <c r="T1047883" s="30"/>
      <c r="U1047883" s="30"/>
    </row>
    <row r="1047884" s="25" customFormat="1" spans="7:21">
      <c r="G1047884" s="30"/>
      <c r="H1047884" s="29"/>
      <c r="J1047884" s="29"/>
      <c r="L1047884" s="30"/>
      <c r="P1047884" s="30"/>
      <c r="Q1047884" s="30"/>
      <c r="R1047884" s="30"/>
      <c r="S1047884" s="30"/>
      <c r="T1047884" s="30"/>
      <c r="U1047884" s="30"/>
    </row>
    <row r="1047885" s="25" customFormat="1" spans="7:21">
      <c r="G1047885" s="30"/>
      <c r="H1047885" s="29"/>
      <c r="J1047885" s="29"/>
      <c r="L1047885" s="30"/>
      <c r="P1047885" s="30"/>
      <c r="Q1047885" s="30"/>
      <c r="R1047885" s="30"/>
      <c r="S1047885" s="30"/>
      <c r="T1047885" s="30"/>
      <c r="U1047885" s="30"/>
    </row>
    <row r="1047886" s="25" customFormat="1" spans="7:21">
      <c r="G1047886" s="30"/>
      <c r="H1047886" s="29"/>
      <c r="J1047886" s="29"/>
      <c r="L1047886" s="30"/>
      <c r="P1047886" s="30"/>
      <c r="Q1047886" s="30"/>
      <c r="R1047886" s="30"/>
      <c r="S1047886" s="30"/>
      <c r="T1047886" s="30"/>
      <c r="U1047886" s="30"/>
    </row>
    <row r="1047887" s="25" customFormat="1" spans="7:21">
      <c r="G1047887" s="30"/>
      <c r="H1047887" s="29"/>
      <c r="J1047887" s="29"/>
      <c r="L1047887" s="30"/>
      <c r="P1047887" s="30"/>
      <c r="Q1047887" s="30"/>
      <c r="R1047887" s="30"/>
      <c r="S1047887" s="30"/>
      <c r="T1047887" s="30"/>
      <c r="U1047887" s="30"/>
    </row>
    <row r="1047888" s="25" customFormat="1" spans="7:21">
      <c r="G1047888" s="30"/>
      <c r="H1047888" s="29"/>
      <c r="J1047888" s="29"/>
      <c r="L1047888" s="30"/>
      <c r="P1047888" s="30"/>
      <c r="Q1047888" s="30"/>
      <c r="R1047888" s="30"/>
      <c r="S1047888" s="30"/>
      <c r="T1047888" s="30"/>
      <c r="U1047888" s="30"/>
    </row>
    <row r="1047889" s="25" customFormat="1" spans="7:21">
      <c r="G1047889" s="30"/>
      <c r="H1047889" s="29"/>
      <c r="J1047889" s="29"/>
      <c r="L1047889" s="30"/>
      <c r="P1047889" s="30"/>
      <c r="Q1047889" s="30"/>
      <c r="R1047889" s="30"/>
      <c r="S1047889" s="30"/>
      <c r="T1047889" s="30"/>
      <c r="U1047889" s="30"/>
    </row>
    <row r="1047890" s="25" customFormat="1" spans="7:21">
      <c r="G1047890" s="30"/>
      <c r="H1047890" s="29"/>
      <c r="J1047890" s="29"/>
      <c r="L1047890" s="30"/>
      <c r="P1047890" s="30"/>
      <c r="Q1047890" s="30"/>
      <c r="R1047890" s="30"/>
      <c r="S1047890" s="30"/>
      <c r="T1047890" s="30"/>
      <c r="U1047890" s="30"/>
    </row>
    <row r="1047891" s="25" customFormat="1" spans="7:21">
      <c r="G1047891" s="30"/>
      <c r="H1047891" s="29"/>
      <c r="J1047891" s="29"/>
      <c r="L1047891" s="30"/>
      <c r="P1047891" s="30"/>
      <c r="Q1047891" s="30"/>
      <c r="R1047891" s="30"/>
      <c r="S1047891" s="30"/>
      <c r="T1047891" s="30"/>
      <c r="U1047891" s="30"/>
    </row>
    <row r="1047892" s="25" customFormat="1" spans="7:21">
      <c r="G1047892" s="30"/>
      <c r="H1047892" s="29"/>
      <c r="J1047892" s="29"/>
      <c r="L1047892" s="30"/>
      <c r="P1047892" s="30"/>
      <c r="Q1047892" s="30"/>
      <c r="R1047892" s="30"/>
      <c r="S1047892" s="30"/>
      <c r="T1047892" s="30"/>
      <c r="U1047892" s="30"/>
    </row>
    <row r="1047893" s="25" customFormat="1" spans="7:21">
      <c r="G1047893" s="30"/>
      <c r="H1047893" s="29"/>
      <c r="J1047893" s="29"/>
      <c r="L1047893" s="30"/>
      <c r="P1047893" s="30"/>
      <c r="Q1047893" s="30"/>
      <c r="R1047893" s="30"/>
      <c r="S1047893" s="30"/>
      <c r="T1047893" s="30"/>
      <c r="U1047893" s="30"/>
    </row>
    <row r="1047894" s="25" customFormat="1" spans="7:21">
      <c r="G1047894" s="30"/>
      <c r="H1047894" s="29"/>
      <c r="J1047894" s="29"/>
      <c r="L1047894" s="30"/>
      <c r="P1047894" s="30"/>
      <c r="Q1047894" s="30"/>
      <c r="R1047894" s="30"/>
      <c r="S1047894" s="30"/>
      <c r="T1047894" s="30"/>
      <c r="U1047894" s="30"/>
    </row>
    <row r="1047895" s="25" customFormat="1" spans="7:21">
      <c r="G1047895" s="30"/>
      <c r="H1047895" s="29"/>
      <c r="J1047895" s="29"/>
      <c r="L1047895" s="30"/>
      <c r="P1047895" s="30"/>
      <c r="Q1047895" s="30"/>
      <c r="R1047895" s="30"/>
      <c r="S1047895" s="30"/>
      <c r="T1047895" s="30"/>
      <c r="U1047895" s="30"/>
    </row>
    <row r="1047896" s="25" customFormat="1" spans="7:21">
      <c r="G1047896" s="30"/>
      <c r="H1047896" s="29"/>
      <c r="J1047896" s="29"/>
      <c r="L1047896" s="30"/>
      <c r="P1047896" s="30"/>
      <c r="Q1047896" s="30"/>
      <c r="R1047896" s="30"/>
      <c r="S1047896" s="30"/>
      <c r="T1047896" s="30"/>
      <c r="U1047896" s="30"/>
    </row>
    <row r="1047897" s="25" customFormat="1" spans="7:21">
      <c r="G1047897" s="30"/>
      <c r="H1047897" s="29"/>
      <c r="J1047897" s="29"/>
      <c r="L1047897" s="30"/>
      <c r="P1047897" s="30"/>
      <c r="Q1047897" s="30"/>
      <c r="R1047897" s="30"/>
      <c r="S1047897" s="30"/>
      <c r="T1047897" s="30"/>
      <c r="U1047897" s="30"/>
    </row>
    <row r="1047898" s="25" customFormat="1" spans="7:21">
      <c r="G1047898" s="30"/>
      <c r="H1047898" s="29"/>
      <c r="J1047898" s="29"/>
      <c r="L1047898" s="30"/>
      <c r="P1047898" s="30"/>
      <c r="Q1047898" s="30"/>
      <c r="R1047898" s="30"/>
      <c r="S1047898" s="30"/>
      <c r="T1047898" s="30"/>
      <c r="U1047898" s="30"/>
    </row>
    <row r="1047899" s="25" customFormat="1" spans="7:21">
      <c r="G1047899" s="30"/>
      <c r="H1047899" s="29"/>
      <c r="J1047899" s="29"/>
      <c r="L1047899" s="30"/>
      <c r="P1047899" s="30"/>
      <c r="Q1047899" s="30"/>
      <c r="R1047899" s="30"/>
      <c r="S1047899" s="30"/>
      <c r="T1047899" s="30"/>
      <c r="U1047899" s="30"/>
    </row>
    <row r="1047900" s="25" customFormat="1" spans="7:21">
      <c r="G1047900" s="30"/>
      <c r="H1047900" s="29"/>
      <c r="J1047900" s="29"/>
      <c r="L1047900" s="30"/>
      <c r="P1047900" s="30"/>
      <c r="Q1047900" s="30"/>
      <c r="R1047900" s="30"/>
      <c r="S1047900" s="30"/>
      <c r="T1047900" s="30"/>
      <c r="U1047900" s="30"/>
    </row>
    <row r="1047901" s="25" customFormat="1" spans="7:21">
      <c r="G1047901" s="30"/>
      <c r="H1047901" s="29"/>
      <c r="J1047901" s="29"/>
      <c r="L1047901" s="30"/>
      <c r="P1047901" s="30"/>
      <c r="Q1047901" s="30"/>
      <c r="R1047901" s="30"/>
      <c r="S1047901" s="30"/>
      <c r="T1047901" s="30"/>
      <c r="U1047901" s="30"/>
    </row>
    <row r="1047902" s="25" customFormat="1" spans="7:21">
      <c r="G1047902" s="30"/>
      <c r="H1047902" s="29"/>
      <c r="J1047902" s="29"/>
      <c r="L1047902" s="30"/>
      <c r="P1047902" s="30"/>
      <c r="Q1047902" s="30"/>
      <c r="R1047902" s="30"/>
      <c r="S1047902" s="30"/>
      <c r="T1047902" s="30"/>
      <c r="U1047902" s="30"/>
    </row>
    <row r="1047903" s="25" customFormat="1" spans="7:21">
      <c r="G1047903" s="30"/>
      <c r="H1047903" s="29"/>
      <c r="J1047903" s="29"/>
      <c r="L1047903" s="30"/>
      <c r="P1047903" s="30"/>
      <c r="Q1047903" s="30"/>
      <c r="R1047903" s="30"/>
      <c r="S1047903" s="30"/>
      <c r="T1047903" s="30"/>
      <c r="U1047903" s="30"/>
    </row>
    <row r="1047904" s="25" customFormat="1" spans="7:21">
      <c r="G1047904" s="30"/>
      <c r="H1047904" s="29"/>
      <c r="J1047904" s="29"/>
      <c r="L1047904" s="30"/>
      <c r="P1047904" s="30"/>
      <c r="Q1047904" s="30"/>
      <c r="R1047904" s="30"/>
      <c r="S1047904" s="30"/>
      <c r="T1047904" s="30"/>
      <c r="U1047904" s="30"/>
    </row>
    <row r="1047905" s="25" customFormat="1" spans="7:21">
      <c r="G1047905" s="30"/>
      <c r="H1047905" s="29"/>
      <c r="J1047905" s="29"/>
      <c r="L1047905" s="30"/>
      <c r="P1047905" s="30"/>
      <c r="Q1047905" s="30"/>
      <c r="R1047905" s="30"/>
      <c r="S1047905" s="30"/>
      <c r="T1047905" s="30"/>
      <c r="U1047905" s="30"/>
    </row>
    <row r="1047906" s="25" customFormat="1" spans="7:21">
      <c r="G1047906" s="30"/>
      <c r="H1047906" s="29"/>
      <c r="J1047906" s="29"/>
      <c r="L1047906" s="30"/>
      <c r="P1047906" s="30"/>
      <c r="Q1047906" s="30"/>
      <c r="R1047906" s="30"/>
      <c r="S1047906" s="30"/>
      <c r="T1047906" s="30"/>
      <c r="U1047906" s="30"/>
    </row>
    <row r="1047907" s="25" customFormat="1" spans="7:21">
      <c r="G1047907" s="30"/>
      <c r="H1047907" s="29"/>
      <c r="J1047907" s="29"/>
      <c r="L1047907" s="30"/>
      <c r="P1047907" s="30"/>
      <c r="Q1047907" s="30"/>
      <c r="R1047907" s="30"/>
      <c r="S1047907" s="30"/>
      <c r="T1047907" s="30"/>
      <c r="U1047907" s="30"/>
    </row>
    <row r="1047908" s="25" customFormat="1" spans="7:21">
      <c r="G1047908" s="30"/>
      <c r="H1047908" s="29"/>
      <c r="J1047908" s="29"/>
      <c r="L1047908" s="30"/>
      <c r="P1047908" s="30"/>
      <c r="Q1047908" s="30"/>
      <c r="R1047908" s="30"/>
      <c r="S1047908" s="30"/>
      <c r="T1047908" s="30"/>
      <c r="U1047908" s="30"/>
    </row>
    <row r="1047909" s="25" customFormat="1" spans="7:21">
      <c r="G1047909" s="30"/>
      <c r="H1047909" s="29"/>
      <c r="J1047909" s="29"/>
      <c r="L1047909" s="30"/>
      <c r="P1047909" s="30"/>
      <c r="Q1047909" s="30"/>
      <c r="R1047909" s="30"/>
      <c r="S1047909" s="30"/>
      <c r="T1047909" s="30"/>
      <c r="U1047909" s="30"/>
    </row>
    <row r="1047910" s="25" customFormat="1" spans="7:21">
      <c r="G1047910" s="30"/>
      <c r="H1047910" s="29"/>
      <c r="J1047910" s="29"/>
      <c r="L1047910" s="30"/>
      <c r="P1047910" s="30"/>
      <c r="Q1047910" s="30"/>
      <c r="R1047910" s="30"/>
      <c r="S1047910" s="30"/>
      <c r="T1047910" s="30"/>
      <c r="U1047910" s="30"/>
    </row>
    <row r="1047911" s="25" customFormat="1" spans="7:21">
      <c r="G1047911" s="30"/>
      <c r="H1047911" s="29"/>
      <c r="J1047911" s="29"/>
      <c r="L1047911" s="30"/>
      <c r="P1047911" s="30"/>
      <c r="Q1047911" s="30"/>
      <c r="R1047911" s="30"/>
      <c r="S1047911" s="30"/>
      <c r="T1047911" s="30"/>
      <c r="U1047911" s="30"/>
    </row>
    <row r="1047912" s="25" customFormat="1" spans="7:21">
      <c r="G1047912" s="30"/>
      <c r="H1047912" s="29"/>
      <c r="J1047912" s="29"/>
      <c r="L1047912" s="30"/>
      <c r="P1047912" s="30"/>
      <c r="Q1047912" s="30"/>
      <c r="R1047912" s="30"/>
      <c r="S1047912" s="30"/>
      <c r="T1047912" s="30"/>
      <c r="U1047912" s="30"/>
    </row>
    <row r="1047913" s="25" customFormat="1" spans="7:21">
      <c r="G1047913" s="30"/>
      <c r="H1047913" s="29"/>
      <c r="J1047913" s="29"/>
      <c r="L1047913" s="30"/>
      <c r="P1047913" s="30"/>
      <c r="Q1047913" s="30"/>
      <c r="R1047913" s="30"/>
      <c r="S1047913" s="30"/>
      <c r="T1047913" s="30"/>
      <c r="U1047913" s="30"/>
    </row>
    <row r="1047914" s="25" customFormat="1" spans="7:21">
      <c r="G1047914" s="30"/>
      <c r="H1047914" s="29"/>
      <c r="J1047914" s="29"/>
      <c r="L1047914" s="30"/>
      <c r="P1047914" s="30"/>
      <c r="Q1047914" s="30"/>
      <c r="R1047914" s="30"/>
      <c r="S1047914" s="30"/>
      <c r="T1047914" s="30"/>
      <c r="U1047914" s="30"/>
    </row>
    <row r="1047915" s="25" customFormat="1" spans="7:21">
      <c r="G1047915" s="30"/>
      <c r="H1047915" s="29"/>
      <c r="J1047915" s="29"/>
      <c r="L1047915" s="30"/>
      <c r="P1047915" s="30"/>
      <c r="Q1047915" s="30"/>
      <c r="R1047915" s="30"/>
      <c r="S1047915" s="30"/>
      <c r="T1047915" s="30"/>
      <c r="U1047915" s="30"/>
    </row>
    <row r="1047916" s="25" customFormat="1" spans="7:21">
      <c r="G1047916" s="30"/>
      <c r="H1047916" s="29"/>
      <c r="J1047916" s="29"/>
      <c r="L1047916" s="30"/>
      <c r="P1047916" s="30"/>
      <c r="Q1047916" s="30"/>
      <c r="R1047916" s="30"/>
      <c r="S1047916" s="30"/>
      <c r="T1047916" s="30"/>
      <c r="U1047916" s="30"/>
    </row>
    <row r="1047917" s="25" customFormat="1" spans="7:21">
      <c r="G1047917" s="30"/>
      <c r="H1047917" s="29"/>
      <c r="J1047917" s="29"/>
      <c r="L1047917" s="30"/>
      <c r="P1047917" s="30"/>
      <c r="Q1047917" s="30"/>
      <c r="R1047917" s="30"/>
      <c r="S1047917" s="30"/>
      <c r="T1047917" s="30"/>
      <c r="U1047917" s="30"/>
    </row>
    <row r="1047918" s="25" customFormat="1" spans="7:21">
      <c r="G1047918" s="30"/>
      <c r="H1047918" s="29"/>
      <c r="J1047918" s="29"/>
      <c r="L1047918" s="30"/>
      <c r="P1047918" s="30"/>
      <c r="Q1047918" s="30"/>
      <c r="R1047918" s="30"/>
      <c r="S1047918" s="30"/>
      <c r="T1047918" s="30"/>
      <c r="U1047918" s="30"/>
    </row>
    <row r="1047919" s="25" customFormat="1" spans="7:21">
      <c r="G1047919" s="30"/>
      <c r="H1047919" s="29"/>
      <c r="J1047919" s="29"/>
      <c r="L1047919" s="30"/>
      <c r="P1047919" s="30"/>
      <c r="Q1047919" s="30"/>
      <c r="R1047919" s="30"/>
      <c r="S1047919" s="30"/>
      <c r="T1047919" s="30"/>
      <c r="U1047919" s="30"/>
    </row>
    <row r="1047920" s="25" customFormat="1" spans="7:21">
      <c r="G1047920" s="30"/>
      <c r="H1047920" s="29"/>
      <c r="J1047920" s="29"/>
      <c r="L1047920" s="30"/>
      <c r="P1047920" s="30"/>
      <c r="Q1047920" s="30"/>
      <c r="R1047920" s="30"/>
      <c r="S1047920" s="30"/>
      <c r="T1047920" s="30"/>
      <c r="U1047920" s="30"/>
    </row>
    <row r="1047921" s="25" customFormat="1" spans="7:21">
      <c r="G1047921" s="30"/>
      <c r="H1047921" s="29"/>
      <c r="J1047921" s="29"/>
      <c r="L1047921" s="30"/>
      <c r="P1047921" s="30"/>
      <c r="Q1047921" s="30"/>
      <c r="R1047921" s="30"/>
      <c r="S1047921" s="30"/>
      <c r="T1047921" s="30"/>
      <c r="U1047921" s="30"/>
    </row>
    <row r="1047922" s="25" customFormat="1" spans="7:21">
      <c r="G1047922" s="30"/>
      <c r="H1047922" s="29"/>
      <c r="J1047922" s="29"/>
      <c r="L1047922" s="30"/>
      <c r="P1047922" s="30"/>
      <c r="Q1047922" s="30"/>
      <c r="R1047922" s="30"/>
      <c r="S1047922" s="30"/>
      <c r="T1047922" s="30"/>
      <c r="U1047922" s="30"/>
    </row>
    <row r="1047923" s="25" customFormat="1" spans="7:21">
      <c r="G1047923" s="30"/>
      <c r="H1047923" s="29"/>
      <c r="J1047923" s="29"/>
      <c r="L1047923" s="30"/>
      <c r="P1047923" s="30"/>
      <c r="Q1047923" s="30"/>
      <c r="R1047923" s="30"/>
      <c r="S1047923" s="30"/>
      <c r="T1047923" s="30"/>
      <c r="U1047923" s="30"/>
    </row>
    <row r="1047924" s="25" customFormat="1" spans="7:21">
      <c r="G1047924" s="30"/>
      <c r="H1047924" s="29"/>
      <c r="J1047924" s="29"/>
      <c r="L1047924" s="30"/>
      <c r="P1047924" s="30"/>
      <c r="Q1047924" s="30"/>
      <c r="R1047924" s="30"/>
      <c r="S1047924" s="30"/>
      <c r="T1047924" s="30"/>
      <c r="U1047924" s="30"/>
    </row>
    <row r="1047925" s="25" customFormat="1" spans="7:21">
      <c r="G1047925" s="30"/>
      <c r="H1047925" s="29"/>
      <c r="J1047925" s="29"/>
      <c r="L1047925" s="30"/>
      <c r="P1047925" s="30"/>
      <c r="Q1047925" s="30"/>
      <c r="R1047925" s="30"/>
      <c r="S1047925" s="30"/>
      <c r="T1047925" s="30"/>
      <c r="U1047925" s="30"/>
    </row>
    <row r="1047926" s="25" customFormat="1" spans="7:21">
      <c r="G1047926" s="30"/>
      <c r="H1047926" s="29"/>
      <c r="J1047926" s="29"/>
      <c r="L1047926" s="30"/>
      <c r="P1047926" s="30"/>
      <c r="Q1047926" s="30"/>
      <c r="R1047926" s="30"/>
      <c r="S1047926" s="30"/>
      <c r="T1047926" s="30"/>
      <c r="U1047926" s="30"/>
    </row>
    <row r="1047927" s="25" customFormat="1" spans="7:21">
      <c r="G1047927" s="30"/>
      <c r="H1047927" s="29"/>
      <c r="J1047927" s="29"/>
      <c r="L1047927" s="30"/>
      <c r="P1047927" s="30"/>
      <c r="Q1047927" s="30"/>
      <c r="R1047927" s="30"/>
      <c r="S1047927" s="30"/>
      <c r="T1047927" s="30"/>
      <c r="U1047927" s="30"/>
    </row>
    <row r="1047928" s="25" customFormat="1" spans="7:21">
      <c r="G1047928" s="30"/>
      <c r="H1047928" s="29"/>
      <c r="J1047928" s="29"/>
      <c r="L1047928" s="30"/>
      <c r="P1047928" s="30"/>
      <c r="Q1047928" s="30"/>
      <c r="R1047928" s="30"/>
      <c r="S1047928" s="30"/>
      <c r="T1047928" s="30"/>
      <c r="U1047928" s="30"/>
    </row>
    <row r="1047929" s="25" customFormat="1" spans="7:21">
      <c r="G1047929" s="30"/>
      <c r="H1047929" s="29"/>
      <c r="J1047929" s="29"/>
      <c r="L1047929" s="30"/>
      <c r="P1047929" s="30"/>
      <c r="Q1047929" s="30"/>
      <c r="R1047929" s="30"/>
      <c r="S1047929" s="30"/>
      <c r="T1047929" s="30"/>
      <c r="U1047929" s="30"/>
    </row>
    <row r="1047930" s="25" customFormat="1" spans="7:21">
      <c r="G1047930" s="30"/>
      <c r="H1047930" s="29"/>
      <c r="J1047930" s="29"/>
      <c r="L1047930" s="30"/>
      <c r="P1047930" s="30"/>
      <c r="Q1047930" s="30"/>
      <c r="R1047930" s="30"/>
      <c r="S1047930" s="30"/>
      <c r="T1047930" s="30"/>
      <c r="U1047930" s="30"/>
    </row>
    <row r="1047931" s="25" customFormat="1" spans="7:21">
      <c r="G1047931" s="30"/>
      <c r="H1047931" s="29"/>
      <c r="J1047931" s="29"/>
      <c r="L1047931" s="30"/>
      <c r="P1047931" s="30"/>
      <c r="Q1047931" s="30"/>
      <c r="R1047931" s="30"/>
      <c r="S1047931" s="30"/>
      <c r="T1047931" s="30"/>
      <c r="U1047931" s="30"/>
    </row>
    <row r="1047932" s="25" customFormat="1" spans="7:21">
      <c r="G1047932" s="30"/>
      <c r="H1047932" s="29"/>
      <c r="J1047932" s="29"/>
      <c r="L1047932" s="30"/>
      <c r="P1047932" s="30"/>
      <c r="Q1047932" s="30"/>
      <c r="R1047932" s="30"/>
      <c r="S1047932" s="30"/>
      <c r="T1047932" s="30"/>
      <c r="U1047932" s="30"/>
    </row>
    <row r="1047933" s="25" customFormat="1" spans="7:21">
      <c r="G1047933" s="30"/>
      <c r="H1047933" s="29"/>
      <c r="J1047933" s="29"/>
      <c r="L1047933" s="30"/>
      <c r="P1047933" s="30"/>
      <c r="Q1047933" s="30"/>
      <c r="R1047933" s="30"/>
      <c r="S1047933" s="30"/>
      <c r="T1047933" s="30"/>
      <c r="U1047933" s="30"/>
    </row>
    <row r="1047934" s="25" customFormat="1" spans="7:21">
      <c r="G1047934" s="30"/>
      <c r="H1047934" s="29"/>
      <c r="J1047934" s="29"/>
      <c r="L1047934" s="30"/>
      <c r="P1047934" s="30"/>
      <c r="Q1047934" s="30"/>
      <c r="R1047934" s="30"/>
      <c r="S1047934" s="30"/>
      <c r="T1047934" s="30"/>
      <c r="U1047934" s="30"/>
    </row>
    <row r="1047935" s="25" customFormat="1" spans="7:21">
      <c r="G1047935" s="30"/>
      <c r="H1047935" s="29"/>
      <c r="J1047935" s="29"/>
      <c r="L1047935" s="30"/>
      <c r="P1047935" s="30"/>
      <c r="Q1047935" s="30"/>
      <c r="R1047935" s="30"/>
      <c r="S1047935" s="30"/>
      <c r="T1047935" s="30"/>
      <c r="U1047935" s="30"/>
    </row>
    <row r="1047936" s="25" customFormat="1" spans="7:21">
      <c r="G1047936" s="30"/>
      <c r="H1047936" s="29"/>
      <c r="J1047936" s="29"/>
      <c r="L1047936" s="30"/>
      <c r="P1047936" s="30"/>
      <c r="Q1047936" s="30"/>
      <c r="R1047936" s="30"/>
      <c r="S1047936" s="30"/>
      <c r="T1047936" s="30"/>
      <c r="U1047936" s="30"/>
    </row>
    <row r="1047937" s="25" customFormat="1" spans="7:21">
      <c r="G1047937" s="30"/>
      <c r="H1047937" s="29"/>
      <c r="J1047937" s="29"/>
      <c r="L1047937" s="30"/>
      <c r="P1047937" s="30"/>
      <c r="Q1047937" s="30"/>
      <c r="R1047937" s="30"/>
      <c r="S1047937" s="30"/>
      <c r="T1047937" s="30"/>
      <c r="U1047937" s="30"/>
    </row>
    <row r="1047938" s="25" customFormat="1" spans="7:21">
      <c r="G1047938" s="30"/>
      <c r="H1047938" s="29"/>
      <c r="J1047938" s="29"/>
      <c r="L1047938" s="30"/>
      <c r="P1047938" s="30"/>
      <c r="Q1047938" s="30"/>
      <c r="R1047938" s="30"/>
      <c r="S1047938" s="30"/>
      <c r="T1047938" s="30"/>
      <c r="U1047938" s="30"/>
    </row>
    <row r="1047939" s="25" customFormat="1" spans="7:21">
      <c r="G1047939" s="30"/>
      <c r="H1047939" s="29"/>
      <c r="J1047939" s="29"/>
      <c r="L1047939" s="30"/>
      <c r="P1047939" s="30"/>
      <c r="Q1047939" s="30"/>
      <c r="R1047939" s="30"/>
      <c r="S1047939" s="30"/>
      <c r="T1047939" s="30"/>
      <c r="U1047939" s="30"/>
    </row>
    <row r="1047940" s="25" customFormat="1" spans="7:21">
      <c r="G1047940" s="30"/>
      <c r="H1047940" s="29"/>
      <c r="J1047940" s="29"/>
      <c r="L1047940" s="30"/>
      <c r="P1047940" s="30"/>
      <c r="Q1047940" s="30"/>
      <c r="R1047940" s="30"/>
      <c r="S1047940" s="30"/>
      <c r="T1047940" s="30"/>
      <c r="U1047940" s="30"/>
    </row>
    <row r="1047941" s="25" customFormat="1" spans="7:21">
      <c r="G1047941" s="30"/>
      <c r="H1047941" s="29"/>
      <c r="J1047941" s="29"/>
      <c r="L1047941" s="30"/>
      <c r="P1047941" s="30"/>
      <c r="Q1047941" s="30"/>
      <c r="R1047941" s="30"/>
      <c r="S1047941" s="30"/>
      <c r="T1047941" s="30"/>
      <c r="U1047941" s="30"/>
    </row>
    <row r="1047942" s="25" customFormat="1" spans="7:21">
      <c r="G1047942" s="30"/>
      <c r="H1047942" s="29"/>
      <c r="J1047942" s="29"/>
      <c r="L1047942" s="30"/>
      <c r="P1047942" s="30"/>
      <c r="Q1047942" s="30"/>
      <c r="R1047942" s="30"/>
      <c r="S1047942" s="30"/>
      <c r="T1047942" s="30"/>
      <c r="U1047942" s="30"/>
    </row>
    <row r="1047943" s="25" customFormat="1" spans="7:21">
      <c r="G1047943" s="30"/>
      <c r="H1047943" s="29"/>
      <c r="J1047943" s="29"/>
      <c r="L1047943" s="30"/>
      <c r="P1047943" s="30"/>
      <c r="Q1047943" s="30"/>
      <c r="R1047943" s="30"/>
      <c r="S1047943" s="30"/>
      <c r="T1047943" s="30"/>
      <c r="U1047943" s="30"/>
    </row>
    <row r="1047944" s="25" customFormat="1" spans="7:21">
      <c r="G1047944" s="30"/>
      <c r="H1047944" s="29"/>
      <c r="J1047944" s="29"/>
      <c r="L1047944" s="30"/>
      <c r="P1047944" s="30"/>
      <c r="Q1047944" s="30"/>
      <c r="R1047944" s="30"/>
      <c r="S1047944" s="30"/>
      <c r="T1047944" s="30"/>
      <c r="U1047944" s="30"/>
    </row>
    <row r="1047945" s="25" customFormat="1" spans="7:21">
      <c r="G1047945" s="30"/>
      <c r="H1047945" s="29"/>
      <c r="J1047945" s="29"/>
      <c r="L1047945" s="30"/>
      <c r="P1047945" s="30"/>
      <c r="Q1047945" s="30"/>
      <c r="R1047945" s="30"/>
      <c r="S1047945" s="30"/>
      <c r="T1047945" s="30"/>
      <c r="U1047945" s="30"/>
    </row>
    <row r="1047946" s="25" customFormat="1" spans="7:21">
      <c r="G1047946" s="30"/>
      <c r="H1047946" s="29"/>
      <c r="J1047946" s="29"/>
      <c r="L1047946" s="30"/>
      <c r="P1047946" s="30"/>
      <c r="Q1047946" s="30"/>
      <c r="R1047946" s="30"/>
      <c r="S1047946" s="30"/>
      <c r="T1047946" s="30"/>
      <c r="U1047946" s="30"/>
    </row>
    <row r="1047947" s="25" customFormat="1" spans="7:21">
      <c r="G1047947" s="30"/>
      <c r="H1047947" s="29"/>
      <c r="J1047947" s="29"/>
      <c r="L1047947" s="30"/>
      <c r="P1047947" s="30"/>
      <c r="Q1047947" s="30"/>
      <c r="R1047947" s="30"/>
      <c r="S1047947" s="30"/>
      <c r="T1047947" s="30"/>
      <c r="U1047947" s="30"/>
    </row>
    <row r="1047948" s="25" customFormat="1" spans="7:21">
      <c r="G1047948" s="30"/>
      <c r="H1047948" s="29"/>
      <c r="J1047948" s="29"/>
      <c r="L1047948" s="30"/>
      <c r="P1047948" s="30"/>
      <c r="Q1047948" s="30"/>
      <c r="R1047948" s="30"/>
      <c r="S1047948" s="30"/>
      <c r="T1047948" s="30"/>
      <c r="U1047948" s="30"/>
    </row>
    <row r="1047949" s="25" customFormat="1" spans="7:21">
      <c r="G1047949" s="30"/>
      <c r="H1047949" s="29"/>
      <c r="J1047949" s="29"/>
      <c r="L1047949" s="30"/>
      <c r="P1047949" s="30"/>
      <c r="Q1047949" s="30"/>
      <c r="R1047949" s="30"/>
      <c r="S1047949" s="30"/>
      <c r="T1047949" s="30"/>
      <c r="U1047949" s="30"/>
    </row>
    <row r="1047950" s="25" customFormat="1" spans="7:21">
      <c r="G1047950" s="30"/>
      <c r="H1047950" s="29"/>
      <c r="J1047950" s="29"/>
      <c r="L1047950" s="30"/>
      <c r="P1047950" s="30"/>
      <c r="Q1047950" s="30"/>
      <c r="R1047950" s="30"/>
      <c r="S1047950" s="30"/>
      <c r="T1047950" s="30"/>
      <c r="U1047950" s="30"/>
    </row>
    <row r="1047951" s="25" customFormat="1" spans="7:21">
      <c r="G1047951" s="30"/>
      <c r="H1047951" s="29"/>
      <c r="J1047951" s="29"/>
      <c r="L1047951" s="30"/>
      <c r="P1047951" s="30"/>
      <c r="Q1047951" s="30"/>
      <c r="R1047951" s="30"/>
      <c r="S1047951" s="30"/>
      <c r="T1047951" s="30"/>
      <c r="U1047951" s="30"/>
    </row>
    <row r="1047952" s="25" customFormat="1" spans="7:21">
      <c r="G1047952" s="30"/>
      <c r="H1047952" s="29"/>
      <c r="J1047952" s="29"/>
      <c r="L1047952" s="30"/>
      <c r="P1047952" s="30"/>
      <c r="Q1047952" s="30"/>
      <c r="R1047952" s="30"/>
      <c r="S1047952" s="30"/>
      <c r="T1047952" s="30"/>
      <c r="U1047952" s="30"/>
    </row>
    <row r="1047953" s="25" customFormat="1" spans="7:21">
      <c r="G1047953" s="30"/>
      <c r="H1047953" s="29"/>
      <c r="J1047953" s="29"/>
      <c r="L1047953" s="30"/>
      <c r="P1047953" s="30"/>
      <c r="Q1047953" s="30"/>
      <c r="R1047953" s="30"/>
      <c r="S1047953" s="30"/>
      <c r="T1047953" s="30"/>
      <c r="U1047953" s="30"/>
    </row>
    <row r="1047954" s="25" customFormat="1" spans="7:21">
      <c r="G1047954" s="30"/>
      <c r="H1047954" s="29"/>
      <c r="J1047954" s="29"/>
      <c r="L1047954" s="30"/>
      <c r="P1047954" s="30"/>
      <c r="Q1047954" s="30"/>
      <c r="R1047954" s="30"/>
      <c r="S1047954" s="30"/>
      <c r="T1047954" s="30"/>
      <c r="U1047954" s="30"/>
    </row>
    <row r="1047955" s="25" customFormat="1" spans="7:21">
      <c r="G1047955" s="30"/>
      <c r="H1047955" s="29"/>
      <c r="J1047955" s="29"/>
      <c r="L1047955" s="30"/>
      <c r="P1047955" s="30"/>
      <c r="Q1047955" s="30"/>
      <c r="R1047955" s="30"/>
      <c r="S1047955" s="30"/>
      <c r="T1047955" s="30"/>
      <c r="U1047955" s="30"/>
    </row>
    <row r="1047956" s="25" customFormat="1" spans="7:21">
      <c r="G1047956" s="30"/>
      <c r="H1047956" s="29"/>
      <c r="J1047956" s="29"/>
      <c r="L1047956" s="30"/>
      <c r="P1047956" s="30"/>
      <c r="Q1047956" s="30"/>
      <c r="R1047956" s="30"/>
      <c r="S1047956" s="30"/>
      <c r="T1047956" s="30"/>
      <c r="U1047956" s="30"/>
    </row>
    <row r="1047957" s="25" customFormat="1" spans="7:21">
      <c r="G1047957" s="30"/>
      <c r="H1047957" s="29"/>
      <c r="J1047957" s="29"/>
      <c r="L1047957" s="30"/>
      <c r="P1047957" s="30"/>
      <c r="Q1047957" s="30"/>
      <c r="R1047957" s="30"/>
      <c r="S1047957" s="30"/>
      <c r="T1047957" s="30"/>
      <c r="U1047957" s="30"/>
    </row>
    <row r="1047958" s="25" customFormat="1" spans="7:21">
      <c r="G1047958" s="30"/>
      <c r="H1047958" s="29"/>
      <c r="J1047958" s="29"/>
      <c r="L1047958" s="30"/>
      <c r="P1047958" s="30"/>
      <c r="Q1047958" s="30"/>
      <c r="R1047958" s="30"/>
      <c r="S1047958" s="30"/>
      <c r="T1047958" s="30"/>
      <c r="U1047958" s="30"/>
    </row>
    <row r="1047959" s="25" customFormat="1" spans="7:21">
      <c r="G1047959" s="30"/>
      <c r="H1047959" s="29"/>
      <c r="J1047959" s="29"/>
      <c r="L1047959" s="30"/>
      <c r="P1047959" s="30"/>
      <c r="Q1047959" s="30"/>
      <c r="R1047959" s="30"/>
      <c r="S1047959" s="30"/>
      <c r="T1047959" s="30"/>
      <c r="U1047959" s="30"/>
    </row>
    <row r="1047960" s="25" customFormat="1" spans="7:21">
      <c r="G1047960" s="30"/>
      <c r="H1047960" s="29"/>
      <c r="J1047960" s="29"/>
      <c r="L1047960" s="30"/>
      <c r="P1047960" s="30"/>
      <c r="Q1047960" s="30"/>
      <c r="R1047960" s="30"/>
      <c r="S1047960" s="30"/>
      <c r="T1047960" s="30"/>
      <c r="U1047960" s="30"/>
    </row>
    <row r="1047961" s="25" customFormat="1" spans="7:21">
      <c r="G1047961" s="30"/>
      <c r="H1047961" s="29"/>
      <c r="J1047961" s="29"/>
      <c r="L1047961" s="30"/>
      <c r="P1047961" s="30"/>
      <c r="Q1047961" s="30"/>
      <c r="R1047961" s="30"/>
      <c r="S1047961" s="30"/>
      <c r="T1047961" s="30"/>
      <c r="U1047961" s="30"/>
    </row>
    <row r="1047962" s="25" customFormat="1" spans="7:21">
      <c r="G1047962" s="30"/>
      <c r="H1047962" s="29"/>
      <c r="J1047962" s="29"/>
      <c r="L1047962" s="30"/>
      <c r="P1047962" s="30"/>
      <c r="Q1047962" s="30"/>
      <c r="R1047962" s="30"/>
      <c r="S1047962" s="30"/>
      <c r="T1047962" s="30"/>
      <c r="U1047962" s="30"/>
    </row>
    <row r="1047963" s="25" customFormat="1" spans="7:21">
      <c r="G1047963" s="30"/>
      <c r="H1047963" s="29"/>
      <c r="J1047963" s="29"/>
      <c r="L1047963" s="30"/>
      <c r="P1047963" s="30"/>
      <c r="Q1047963" s="30"/>
      <c r="R1047963" s="30"/>
      <c r="S1047963" s="30"/>
      <c r="T1047963" s="30"/>
      <c r="U1047963" s="30"/>
    </row>
    <row r="1047964" s="25" customFormat="1" spans="7:21">
      <c r="G1047964" s="30"/>
      <c r="H1047964" s="29"/>
      <c r="J1047964" s="29"/>
      <c r="L1047964" s="30"/>
      <c r="P1047964" s="30"/>
      <c r="Q1047964" s="30"/>
      <c r="R1047964" s="30"/>
      <c r="S1047964" s="30"/>
      <c r="T1047964" s="30"/>
      <c r="U1047964" s="30"/>
    </row>
    <row r="1047965" s="25" customFormat="1" spans="7:21">
      <c r="G1047965" s="30"/>
      <c r="H1047965" s="29"/>
      <c r="J1047965" s="29"/>
      <c r="L1047965" s="30"/>
      <c r="P1047965" s="30"/>
      <c r="Q1047965" s="30"/>
      <c r="R1047965" s="30"/>
      <c r="S1047965" s="30"/>
      <c r="T1047965" s="30"/>
      <c r="U1047965" s="30"/>
    </row>
    <row r="1047966" s="25" customFormat="1" spans="7:21">
      <c r="G1047966" s="30"/>
      <c r="H1047966" s="29"/>
      <c r="J1047966" s="29"/>
      <c r="L1047966" s="30"/>
      <c r="P1047966" s="30"/>
      <c r="Q1047966" s="30"/>
      <c r="R1047966" s="30"/>
      <c r="S1047966" s="30"/>
      <c r="T1047966" s="30"/>
      <c r="U1047966" s="30"/>
    </row>
    <row r="1047967" s="25" customFormat="1" spans="7:21">
      <c r="G1047967" s="30"/>
      <c r="H1047967" s="29"/>
      <c r="J1047967" s="29"/>
      <c r="L1047967" s="30"/>
      <c r="P1047967" s="30"/>
      <c r="Q1047967" s="30"/>
      <c r="R1047967" s="30"/>
      <c r="S1047967" s="30"/>
      <c r="T1047967" s="30"/>
      <c r="U1047967" s="30"/>
    </row>
    <row r="1047968" s="25" customFormat="1" spans="7:21">
      <c r="G1047968" s="30"/>
      <c r="H1047968" s="29"/>
      <c r="J1047968" s="29"/>
      <c r="L1047968" s="30"/>
      <c r="P1047968" s="30"/>
      <c r="Q1047968" s="30"/>
      <c r="R1047968" s="30"/>
      <c r="S1047968" s="30"/>
      <c r="T1047968" s="30"/>
      <c r="U1047968" s="30"/>
    </row>
    <row r="1047969" s="25" customFormat="1" spans="7:21">
      <c r="G1047969" s="30"/>
      <c r="H1047969" s="29"/>
      <c r="J1047969" s="29"/>
      <c r="L1047969" s="30"/>
      <c r="P1047969" s="30"/>
      <c r="Q1047969" s="30"/>
      <c r="R1047969" s="30"/>
      <c r="S1047969" s="30"/>
      <c r="T1047969" s="30"/>
      <c r="U1047969" s="30"/>
    </row>
    <row r="1047970" s="25" customFormat="1" spans="7:21">
      <c r="G1047970" s="30"/>
      <c r="H1047970" s="29"/>
      <c r="J1047970" s="29"/>
      <c r="L1047970" s="30"/>
      <c r="P1047970" s="30"/>
      <c r="Q1047970" s="30"/>
      <c r="R1047970" s="30"/>
      <c r="S1047970" s="30"/>
      <c r="T1047970" s="30"/>
      <c r="U1047970" s="30"/>
    </row>
    <row r="1047971" s="25" customFormat="1" spans="7:21">
      <c r="G1047971" s="30"/>
      <c r="H1047971" s="29"/>
      <c r="J1047971" s="29"/>
      <c r="L1047971" s="30"/>
      <c r="P1047971" s="30"/>
      <c r="Q1047971" s="30"/>
      <c r="R1047971" s="30"/>
      <c r="S1047971" s="30"/>
      <c r="T1047971" s="30"/>
      <c r="U1047971" s="30"/>
    </row>
    <row r="1047972" s="25" customFormat="1" spans="7:21">
      <c r="G1047972" s="30"/>
      <c r="H1047972" s="29"/>
      <c r="J1047972" s="29"/>
      <c r="L1047972" s="30"/>
      <c r="P1047972" s="30"/>
      <c r="Q1047972" s="30"/>
      <c r="R1047972" s="30"/>
      <c r="S1047972" s="30"/>
      <c r="T1047972" s="30"/>
      <c r="U1047972" s="30"/>
    </row>
    <row r="1047973" s="25" customFormat="1" spans="7:21">
      <c r="G1047973" s="30"/>
      <c r="H1047973" s="29"/>
      <c r="J1047973" s="29"/>
      <c r="L1047973" s="30"/>
      <c r="P1047973" s="30"/>
      <c r="Q1047973" s="30"/>
      <c r="R1047973" s="30"/>
      <c r="S1047973" s="30"/>
      <c r="T1047973" s="30"/>
      <c r="U1047973" s="30"/>
    </row>
    <row r="1047974" s="25" customFormat="1" spans="7:21">
      <c r="G1047974" s="30"/>
      <c r="H1047974" s="29"/>
      <c r="J1047974" s="29"/>
      <c r="L1047974" s="30"/>
      <c r="P1047974" s="30"/>
      <c r="Q1047974" s="30"/>
      <c r="R1047974" s="30"/>
      <c r="S1047974" s="30"/>
      <c r="T1047974" s="30"/>
      <c r="U1047974" s="30"/>
    </row>
    <row r="1047975" s="25" customFormat="1" spans="7:21">
      <c r="G1047975" s="30"/>
      <c r="H1047975" s="29"/>
      <c r="J1047975" s="29"/>
      <c r="L1047975" s="30"/>
      <c r="P1047975" s="30"/>
      <c r="Q1047975" s="30"/>
      <c r="R1047975" s="30"/>
      <c r="S1047975" s="30"/>
      <c r="T1047975" s="30"/>
      <c r="U1047975" s="30"/>
    </row>
    <row r="1047976" s="25" customFormat="1" spans="7:21">
      <c r="G1047976" s="30"/>
      <c r="H1047976" s="29"/>
      <c r="J1047976" s="29"/>
      <c r="L1047976" s="30"/>
      <c r="P1047976" s="30"/>
      <c r="Q1047976" s="30"/>
      <c r="R1047976" s="30"/>
      <c r="S1047976" s="30"/>
      <c r="T1047976" s="30"/>
      <c r="U1047976" s="30"/>
    </row>
    <row r="1047977" s="25" customFormat="1" spans="7:21">
      <c r="G1047977" s="30"/>
      <c r="H1047977" s="29"/>
      <c r="J1047977" s="29"/>
      <c r="L1047977" s="30"/>
      <c r="P1047977" s="30"/>
      <c r="Q1047977" s="30"/>
      <c r="R1047977" s="30"/>
      <c r="S1047977" s="30"/>
      <c r="T1047977" s="30"/>
      <c r="U1047977" s="30"/>
    </row>
    <row r="1047978" s="25" customFormat="1" spans="7:21">
      <c r="G1047978" s="30"/>
      <c r="H1047978" s="29"/>
      <c r="J1047978" s="29"/>
      <c r="L1047978" s="30"/>
      <c r="P1047978" s="30"/>
      <c r="Q1047978" s="30"/>
      <c r="R1047978" s="30"/>
      <c r="S1047978" s="30"/>
      <c r="T1047978" s="30"/>
      <c r="U1047978" s="30"/>
    </row>
    <row r="1047979" s="25" customFormat="1" spans="7:21">
      <c r="G1047979" s="30"/>
      <c r="H1047979" s="29"/>
      <c r="J1047979" s="29"/>
      <c r="L1047979" s="30"/>
      <c r="P1047979" s="30"/>
      <c r="Q1047979" s="30"/>
      <c r="R1047979" s="30"/>
      <c r="S1047979" s="30"/>
      <c r="T1047979" s="30"/>
      <c r="U1047979" s="30"/>
    </row>
    <row r="1047980" s="25" customFormat="1" spans="7:21">
      <c r="G1047980" s="30"/>
      <c r="H1047980" s="29"/>
      <c r="J1047980" s="29"/>
      <c r="L1047980" s="30"/>
      <c r="P1047980" s="30"/>
      <c r="Q1047980" s="30"/>
      <c r="R1047980" s="30"/>
      <c r="S1047980" s="30"/>
      <c r="T1047980" s="30"/>
      <c r="U1047980" s="30"/>
    </row>
    <row r="1047981" s="25" customFormat="1" spans="7:21">
      <c r="G1047981" s="30"/>
      <c r="H1047981" s="29"/>
      <c r="J1047981" s="29"/>
      <c r="L1047981" s="30"/>
      <c r="P1047981" s="30"/>
      <c r="Q1047981" s="30"/>
      <c r="R1047981" s="30"/>
      <c r="S1047981" s="30"/>
      <c r="T1047981" s="30"/>
      <c r="U1047981" s="30"/>
    </row>
    <row r="1047982" s="25" customFormat="1" spans="7:21">
      <c r="G1047982" s="30"/>
      <c r="H1047982" s="29"/>
      <c r="J1047982" s="29"/>
      <c r="L1047982" s="30"/>
      <c r="P1047982" s="30"/>
      <c r="Q1047982" s="30"/>
      <c r="R1047982" s="30"/>
      <c r="S1047982" s="30"/>
      <c r="T1047982" s="30"/>
      <c r="U1047982" s="30"/>
    </row>
    <row r="1047983" s="25" customFormat="1" spans="7:21">
      <c r="G1047983" s="30"/>
      <c r="H1047983" s="29"/>
      <c r="J1047983" s="29"/>
      <c r="L1047983" s="30"/>
      <c r="P1047983" s="30"/>
      <c r="Q1047983" s="30"/>
      <c r="R1047983" s="30"/>
      <c r="S1047983" s="30"/>
      <c r="T1047983" s="30"/>
      <c r="U1047983" s="30"/>
    </row>
    <row r="1047984" s="25" customFormat="1" spans="7:21">
      <c r="G1047984" s="30"/>
      <c r="H1047984" s="29"/>
      <c r="J1047984" s="29"/>
      <c r="L1047984" s="30"/>
      <c r="P1047984" s="30"/>
      <c r="Q1047984" s="30"/>
      <c r="R1047984" s="30"/>
      <c r="S1047984" s="30"/>
      <c r="T1047984" s="30"/>
      <c r="U1047984" s="30"/>
    </row>
    <row r="1047985" s="25" customFormat="1" spans="7:21">
      <c r="G1047985" s="30"/>
      <c r="H1047985" s="29"/>
      <c r="J1047985" s="29"/>
      <c r="L1047985" s="30"/>
      <c r="P1047985" s="30"/>
      <c r="Q1047985" s="30"/>
      <c r="R1047985" s="30"/>
      <c r="S1047985" s="30"/>
      <c r="T1047985" s="30"/>
      <c r="U1047985" s="30"/>
    </row>
    <row r="1047986" s="25" customFormat="1" spans="7:21">
      <c r="G1047986" s="30"/>
      <c r="H1047986" s="29"/>
      <c r="J1047986" s="29"/>
      <c r="L1047986" s="30"/>
      <c r="P1047986" s="30"/>
      <c r="Q1047986" s="30"/>
      <c r="R1047986" s="30"/>
      <c r="S1047986" s="30"/>
      <c r="T1047986" s="30"/>
      <c r="U1047986" s="30"/>
    </row>
    <row r="1047987" s="25" customFormat="1" spans="7:21">
      <c r="G1047987" s="30"/>
      <c r="H1047987" s="29"/>
      <c r="J1047987" s="29"/>
      <c r="L1047987" s="30"/>
      <c r="P1047987" s="30"/>
      <c r="Q1047987" s="30"/>
      <c r="R1047987" s="30"/>
      <c r="S1047987" s="30"/>
      <c r="T1047987" s="30"/>
      <c r="U1047987" s="30"/>
    </row>
    <row r="1047988" s="25" customFormat="1" spans="7:21">
      <c r="G1047988" s="30"/>
      <c r="H1047988" s="29"/>
      <c r="J1047988" s="29"/>
      <c r="L1047988" s="30"/>
      <c r="P1047988" s="30"/>
      <c r="Q1047988" s="30"/>
      <c r="R1047988" s="30"/>
      <c r="S1047988" s="30"/>
      <c r="T1047988" s="30"/>
      <c r="U1047988" s="30"/>
    </row>
    <row r="1047989" s="25" customFormat="1" spans="7:21">
      <c r="G1047989" s="30"/>
      <c r="H1047989" s="29"/>
      <c r="J1047989" s="29"/>
      <c r="L1047989" s="30"/>
      <c r="P1047989" s="30"/>
      <c r="Q1047989" s="30"/>
      <c r="R1047989" s="30"/>
      <c r="S1047989" s="30"/>
      <c r="T1047989" s="30"/>
      <c r="U1047989" s="30"/>
    </row>
    <row r="1047990" s="25" customFormat="1" spans="7:21">
      <c r="G1047990" s="30"/>
      <c r="H1047990" s="29"/>
      <c r="J1047990" s="29"/>
      <c r="L1047990" s="30"/>
      <c r="P1047990" s="30"/>
      <c r="Q1047990" s="30"/>
      <c r="R1047990" s="30"/>
      <c r="S1047990" s="30"/>
      <c r="T1047990" s="30"/>
      <c r="U1047990" s="30"/>
    </row>
    <row r="1047991" s="25" customFormat="1" spans="7:21">
      <c r="G1047991" s="30"/>
      <c r="H1047991" s="29"/>
      <c r="J1047991" s="29"/>
      <c r="L1047991" s="30"/>
      <c r="P1047991" s="30"/>
      <c r="Q1047991" s="30"/>
      <c r="R1047991" s="30"/>
      <c r="S1047991" s="30"/>
      <c r="T1047991" s="30"/>
      <c r="U1047991" s="30"/>
    </row>
    <row r="1047992" s="25" customFormat="1" spans="7:21">
      <c r="G1047992" s="30"/>
      <c r="H1047992" s="29"/>
      <c r="J1047992" s="29"/>
      <c r="L1047992" s="30"/>
      <c r="P1047992" s="30"/>
      <c r="Q1047992" s="30"/>
      <c r="R1047992" s="30"/>
      <c r="S1047992" s="30"/>
      <c r="T1047992" s="30"/>
      <c r="U1047992" s="30"/>
    </row>
    <row r="1047993" s="25" customFormat="1" spans="7:21">
      <c r="G1047993" s="30"/>
      <c r="H1047993" s="29"/>
      <c r="J1047993" s="29"/>
      <c r="L1047993" s="30"/>
      <c r="P1047993" s="30"/>
      <c r="Q1047993" s="30"/>
      <c r="R1047993" s="30"/>
      <c r="S1047993" s="30"/>
      <c r="T1047993" s="30"/>
      <c r="U1047993" s="30"/>
    </row>
    <row r="1047994" s="25" customFormat="1" spans="7:21">
      <c r="G1047994" s="30"/>
      <c r="H1047994" s="29"/>
      <c r="J1047994" s="29"/>
      <c r="L1047994" s="30"/>
      <c r="P1047994" s="30"/>
      <c r="Q1047994" s="30"/>
      <c r="R1047994" s="30"/>
      <c r="S1047994" s="30"/>
      <c r="T1047994" s="30"/>
      <c r="U1047994" s="30"/>
    </row>
    <row r="1047995" s="25" customFormat="1" spans="7:21">
      <c r="G1047995" s="30"/>
      <c r="H1047995" s="29"/>
      <c r="J1047995" s="29"/>
      <c r="L1047995" s="30"/>
      <c r="P1047995" s="30"/>
      <c r="Q1047995" s="30"/>
      <c r="R1047995" s="30"/>
      <c r="S1047995" s="30"/>
      <c r="T1047995" s="30"/>
      <c r="U1047995" s="30"/>
    </row>
    <row r="1047996" s="25" customFormat="1" spans="7:21">
      <c r="G1047996" s="30"/>
      <c r="H1047996" s="29"/>
      <c r="J1047996" s="29"/>
      <c r="L1047996" s="30"/>
      <c r="P1047996" s="30"/>
      <c r="Q1047996" s="30"/>
      <c r="R1047996" s="30"/>
      <c r="S1047996" s="30"/>
      <c r="T1047996" s="30"/>
      <c r="U1047996" s="30"/>
    </row>
    <row r="1047997" s="25" customFormat="1" spans="7:21">
      <c r="G1047997" s="30"/>
      <c r="H1047997" s="29"/>
      <c r="J1047997" s="29"/>
      <c r="L1047997" s="30"/>
      <c r="P1047997" s="30"/>
      <c r="Q1047997" s="30"/>
      <c r="R1047997" s="30"/>
      <c r="S1047997" s="30"/>
      <c r="T1047997" s="30"/>
      <c r="U1047997" s="30"/>
    </row>
    <row r="1047998" s="25" customFormat="1" spans="7:21">
      <c r="G1047998" s="30"/>
      <c r="H1047998" s="29"/>
      <c r="J1047998" s="29"/>
      <c r="L1047998" s="30"/>
      <c r="P1047998" s="30"/>
      <c r="Q1047998" s="30"/>
      <c r="R1047998" s="30"/>
      <c r="S1047998" s="30"/>
      <c r="T1047998" s="30"/>
      <c r="U1047998" s="30"/>
    </row>
    <row r="1047999" s="25" customFormat="1" spans="7:21">
      <c r="G1047999" s="30"/>
      <c r="H1047999" s="29"/>
      <c r="J1047999" s="29"/>
      <c r="L1047999" s="30"/>
      <c r="P1047999" s="30"/>
      <c r="Q1047999" s="30"/>
      <c r="R1047999" s="30"/>
      <c r="S1047999" s="30"/>
      <c r="T1047999" s="30"/>
      <c r="U1047999" s="30"/>
    </row>
    <row r="1048000" s="25" customFormat="1" spans="7:21">
      <c r="G1048000" s="30"/>
      <c r="H1048000" s="29"/>
      <c r="J1048000" s="29"/>
      <c r="L1048000" s="30"/>
      <c r="P1048000" s="30"/>
      <c r="Q1048000" s="30"/>
      <c r="R1048000" s="30"/>
      <c r="S1048000" s="30"/>
      <c r="T1048000" s="30"/>
      <c r="U1048000" s="30"/>
    </row>
    <row r="1048001" s="25" customFormat="1" spans="7:21">
      <c r="G1048001" s="30"/>
      <c r="H1048001" s="29"/>
      <c r="J1048001" s="29"/>
      <c r="L1048001" s="30"/>
      <c r="P1048001" s="30"/>
      <c r="Q1048001" s="30"/>
      <c r="R1048001" s="30"/>
      <c r="S1048001" s="30"/>
      <c r="T1048001" s="30"/>
      <c r="U1048001" s="30"/>
    </row>
    <row r="1048002" s="25" customFormat="1" spans="7:21">
      <c r="G1048002" s="30"/>
      <c r="H1048002" s="29"/>
      <c r="J1048002" s="29"/>
      <c r="L1048002" s="30"/>
      <c r="P1048002" s="30"/>
      <c r="Q1048002" s="30"/>
      <c r="R1048002" s="30"/>
      <c r="S1048002" s="30"/>
      <c r="T1048002" s="30"/>
      <c r="U1048002" s="30"/>
    </row>
    <row r="1048003" s="25" customFormat="1" spans="7:21">
      <c r="G1048003" s="30"/>
      <c r="H1048003" s="29"/>
      <c r="J1048003" s="29"/>
      <c r="L1048003" s="30"/>
      <c r="P1048003" s="30"/>
      <c r="Q1048003" s="30"/>
      <c r="R1048003" s="30"/>
      <c r="S1048003" s="30"/>
      <c r="T1048003" s="30"/>
      <c r="U1048003" s="30"/>
    </row>
    <row r="1048004" s="25" customFormat="1" spans="7:21">
      <c r="G1048004" s="30"/>
      <c r="H1048004" s="29"/>
      <c r="J1048004" s="29"/>
      <c r="L1048004" s="30"/>
      <c r="P1048004" s="30"/>
      <c r="Q1048004" s="30"/>
      <c r="R1048004" s="30"/>
      <c r="S1048004" s="30"/>
      <c r="T1048004" s="30"/>
      <c r="U1048004" s="30"/>
    </row>
    <row r="1048005" s="25" customFormat="1" spans="7:21">
      <c r="G1048005" s="30"/>
      <c r="H1048005" s="29"/>
      <c r="J1048005" s="29"/>
      <c r="L1048005" s="30"/>
      <c r="P1048005" s="30"/>
      <c r="Q1048005" s="30"/>
      <c r="R1048005" s="30"/>
      <c r="S1048005" s="30"/>
      <c r="T1048005" s="30"/>
      <c r="U1048005" s="30"/>
    </row>
    <row r="1048006" s="25" customFormat="1" spans="7:21">
      <c r="G1048006" s="30"/>
      <c r="H1048006" s="29"/>
      <c r="J1048006" s="29"/>
      <c r="L1048006" s="30"/>
      <c r="P1048006" s="30"/>
      <c r="Q1048006" s="30"/>
      <c r="R1048006" s="30"/>
      <c r="S1048006" s="30"/>
      <c r="T1048006" s="30"/>
      <c r="U1048006" s="30"/>
    </row>
    <row r="1048007" s="25" customFormat="1" spans="7:21">
      <c r="G1048007" s="30"/>
      <c r="H1048007" s="29"/>
      <c r="J1048007" s="29"/>
      <c r="L1048007" s="30"/>
      <c r="P1048007" s="30"/>
      <c r="Q1048007" s="30"/>
      <c r="R1048007" s="30"/>
      <c r="S1048007" s="30"/>
      <c r="T1048007" s="30"/>
      <c r="U1048007" s="30"/>
    </row>
    <row r="1048008" s="25" customFormat="1" spans="7:21">
      <c r="G1048008" s="30"/>
      <c r="H1048008" s="29"/>
      <c r="J1048008" s="29"/>
      <c r="L1048008" s="30"/>
      <c r="P1048008" s="30"/>
      <c r="Q1048008" s="30"/>
      <c r="R1048008" s="30"/>
      <c r="S1048008" s="30"/>
      <c r="T1048008" s="30"/>
      <c r="U1048008" s="30"/>
    </row>
    <row r="1048009" s="25" customFormat="1" spans="7:21">
      <c r="G1048009" s="30"/>
      <c r="H1048009" s="29"/>
      <c r="J1048009" s="29"/>
      <c r="L1048009" s="30"/>
      <c r="P1048009" s="30"/>
      <c r="Q1048009" s="30"/>
      <c r="R1048009" s="30"/>
      <c r="S1048009" s="30"/>
      <c r="T1048009" s="30"/>
      <c r="U1048009" s="30"/>
    </row>
    <row r="1048010" s="25" customFormat="1" spans="7:21">
      <c r="G1048010" s="30"/>
      <c r="H1048010" s="29"/>
      <c r="J1048010" s="29"/>
      <c r="L1048010" s="30"/>
      <c r="P1048010" s="30"/>
      <c r="Q1048010" s="30"/>
      <c r="R1048010" s="30"/>
      <c r="S1048010" s="30"/>
      <c r="T1048010" s="30"/>
      <c r="U1048010" s="30"/>
    </row>
    <row r="1048011" s="25" customFormat="1" spans="7:21">
      <c r="G1048011" s="30"/>
      <c r="H1048011" s="29"/>
      <c r="J1048011" s="29"/>
      <c r="L1048011" s="30"/>
      <c r="P1048011" s="30"/>
      <c r="Q1048011" s="30"/>
      <c r="R1048011" s="30"/>
      <c r="S1048011" s="30"/>
      <c r="T1048011" s="30"/>
      <c r="U1048011" s="30"/>
    </row>
    <row r="1048012" s="25" customFormat="1" spans="7:21">
      <c r="G1048012" s="30"/>
      <c r="H1048012" s="29"/>
      <c r="J1048012" s="29"/>
      <c r="L1048012" s="30"/>
      <c r="P1048012" s="30"/>
      <c r="Q1048012" s="30"/>
      <c r="R1048012" s="30"/>
      <c r="S1048012" s="30"/>
      <c r="T1048012" s="30"/>
      <c r="U1048012" s="30"/>
    </row>
    <row r="1048013" s="25" customFormat="1" spans="7:21">
      <c r="G1048013" s="30"/>
      <c r="H1048013" s="29"/>
      <c r="J1048013" s="29"/>
      <c r="L1048013" s="30"/>
      <c r="P1048013" s="30"/>
      <c r="Q1048013" s="30"/>
      <c r="R1048013" s="30"/>
      <c r="S1048013" s="30"/>
      <c r="T1048013" s="30"/>
      <c r="U1048013" s="30"/>
    </row>
    <row r="1048014" s="25" customFormat="1" spans="7:21">
      <c r="G1048014" s="30"/>
      <c r="H1048014" s="29"/>
      <c r="J1048014" s="29"/>
      <c r="L1048014" s="30"/>
      <c r="P1048014" s="30"/>
      <c r="Q1048014" s="30"/>
      <c r="R1048014" s="30"/>
      <c r="S1048014" s="30"/>
      <c r="T1048014" s="30"/>
      <c r="U1048014" s="30"/>
    </row>
    <row r="1048015" s="25" customFormat="1" spans="7:21">
      <c r="G1048015" s="30"/>
      <c r="H1048015" s="29"/>
      <c r="J1048015" s="29"/>
      <c r="L1048015" s="30"/>
      <c r="P1048015" s="30"/>
      <c r="Q1048015" s="30"/>
      <c r="R1048015" s="30"/>
      <c r="S1048015" s="30"/>
      <c r="T1048015" s="30"/>
      <c r="U1048015" s="30"/>
    </row>
    <row r="1048016" s="25" customFormat="1" spans="7:21">
      <c r="G1048016" s="30"/>
      <c r="H1048016" s="29"/>
      <c r="J1048016" s="29"/>
      <c r="L1048016" s="30"/>
      <c r="P1048016" s="30"/>
      <c r="Q1048016" s="30"/>
      <c r="R1048016" s="30"/>
      <c r="S1048016" s="30"/>
      <c r="T1048016" s="30"/>
      <c r="U1048016" s="30"/>
    </row>
    <row r="1048017" s="25" customFormat="1" spans="7:21">
      <c r="G1048017" s="30"/>
      <c r="H1048017" s="29"/>
      <c r="J1048017" s="29"/>
      <c r="L1048017" s="30"/>
      <c r="P1048017" s="30"/>
      <c r="Q1048017" s="30"/>
      <c r="R1048017" s="30"/>
      <c r="S1048017" s="30"/>
      <c r="T1048017" s="30"/>
      <c r="U1048017" s="30"/>
    </row>
    <row r="1048018" s="25" customFormat="1" spans="7:21">
      <c r="G1048018" s="30"/>
      <c r="H1048018" s="29"/>
      <c r="J1048018" s="29"/>
      <c r="L1048018" s="30"/>
      <c r="P1048018" s="30"/>
      <c r="Q1048018" s="30"/>
      <c r="R1048018" s="30"/>
      <c r="S1048018" s="30"/>
      <c r="T1048018" s="30"/>
      <c r="U1048018" s="30"/>
    </row>
    <row r="1048019" s="25" customFormat="1" spans="7:21">
      <c r="G1048019" s="30"/>
      <c r="H1048019" s="29"/>
      <c r="J1048019" s="29"/>
      <c r="L1048019" s="30"/>
      <c r="P1048019" s="30"/>
      <c r="Q1048019" s="30"/>
      <c r="R1048019" s="30"/>
      <c r="S1048019" s="30"/>
      <c r="T1048019" s="30"/>
      <c r="U1048019" s="30"/>
    </row>
    <row r="1048020" s="25" customFormat="1" spans="7:21">
      <c r="G1048020" s="30"/>
      <c r="H1048020" s="29"/>
      <c r="J1048020" s="29"/>
      <c r="L1048020" s="30"/>
      <c r="P1048020" s="30"/>
      <c r="Q1048020" s="30"/>
      <c r="R1048020" s="30"/>
      <c r="S1048020" s="30"/>
      <c r="T1048020" s="30"/>
      <c r="U1048020" s="30"/>
    </row>
    <row r="1048021" s="25" customFormat="1" spans="7:21">
      <c r="G1048021" s="30"/>
      <c r="H1048021" s="29"/>
      <c r="J1048021" s="29"/>
      <c r="L1048021" s="30"/>
      <c r="P1048021" s="30"/>
      <c r="Q1048021" s="30"/>
      <c r="R1048021" s="30"/>
      <c r="S1048021" s="30"/>
      <c r="T1048021" s="30"/>
      <c r="U1048021" s="30"/>
    </row>
    <row r="1048022" s="25" customFormat="1" spans="7:21">
      <c r="G1048022" s="30"/>
      <c r="H1048022" s="29"/>
      <c r="J1048022" s="29"/>
      <c r="L1048022" s="30"/>
      <c r="P1048022" s="30"/>
      <c r="Q1048022" s="30"/>
      <c r="R1048022" s="30"/>
      <c r="S1048022" s="30"/>
      <c r="T1048022" s="30"/>
      <c r="U1048022" s="30"/>
    </row>
    <row r="1048023" s="25" customFormat="1" spans="7:21">
      <c r="G1048023" s="30"/>
      <c r="H1048023" s="29"/>
      <c r="J1048023" s="29"/>
      <c r="L1048023" s="30"/>
      <c r="P1048023" s="30"/>
      <c r="Q1048023" s="30"/>
      <c r="R1048023" s="30"/>
      <c r="S1048023" s="30"/>
      <c r="T1048023" s="30"/>
      <c r="U1048023" s="30"/>
    </row>
    <row r="1048024" s="25" customFormat="1" spans="7:21">
      <c r="G1048024" s="30"/>
      <c r="H1048024" s="29"/>
      <c r="J1048024" s="29"/>
      <c r="L1048024" s="30"/>
      <c r="P1048024" s="30"/>
      <c r="Q1048024" s="30"/>
      <c r="R1048024" s="30"/>
      <c r="S1048024" s="30"/>
      <c r="T1048024" s="30"/>
      <c r="U1048024" s="30"/>
    </row>
    <row r="1048025" s="25" customFormat="1" spans="7:21">
      <c r="G1048025" s="30"/>
      <c r="H1048025" s="29"/>
      <c r="J1048025" s="29"/>
      <c r="L1048025" s="30"/>
      <c r="P1048025" s="30"/>
      <c r="Q1048025" s="30"/>
      <c r="R1048025" s="30"/>
      <c r="S1048025" s="30"/>
      <c r="T1048025" s="30"/>
      <c r="U1048025" s="30"/>
    </row>
    <row r="1048026" s="25" customFormat="1" spans="7:21">
      <c r="G1048026" s="30"/>
      <c r="H1048026" s="29"/>
      <c r="J1048026" s="29"/>
      <c r="L1048026" s="30"/>
      <c r="P1048026" s="30"/>
      <c r="Q1048026" s="30"/>
      <c r="R1048026" s="30"/>
      <c r="S1048026" s="30"/>
      <c r="T1048026" s="30"/>
      <c r="U1048026" s="30"/>
    </row>
    <row r="1048027" s="25" customFormat="1" spans="7:21">
      <c r="G1048027" s="30"/>
      <c r="H1048027" s="29"/>
      <c r="J1048027" s="29"/>
      <c r="L1048027" s="30"/>
      <c r="P1048027" s="30"/>
      <c r="Q1048027" s="30"/>
      <c r="R1048027" s="30"/>
      <c r="S1048027" s="30"/>
      <c r="T1048027" s="30"/>
      <c r="U1048027" s="30"/>
    </row>
    <row r="1048028" s="25" customFormat="1" spans="7:21">
      <c r="G1048028" s="30"/>
      <c r="H1048028" s="29"/>
      <c r="J1048028" s="29"/>
      <c r="L1048028" s="30"/>
      <c r="P1048028" s="30"/>
      <c r="Q1048028" s="30"/>
      <c r="R1048028" s="30"/>
      <c r="S1048028" s="30"/>
      <c r="T1048028" s="30"/>
      <c r="U1048028" s="30"/>
    </row>
    <row r="1048029" s="25" customFormat="1" spans="7:21">
      <c r="G1048029" s="30"/>
      <c r="H1048029" s="29"/>
      <c r="J1048029" s="29"/>
      <c r="L1048029" s="30"/>
      <c r="P1048029" s="30"/>
      <c r="Q1048029" s="30"/>
      <c r="R1048029" s="30"/>
      <c r="S1048029" s="30"/>
      <c r="T1048029" s="30"/>
      <c r="U1048029" s="30"/>
    </row>
    <row r="1048030" s="25" customFormat="1" spans="7:21">
      <c r="G1048030" s="30"/>
      <c r="H1048030" s="29"/>
      <c r="J1048030" s="29"/>
      <c r="L1048030" s="30"/>
      <c r="P1048030" s="30"/>
      <c r="Q1048030" s="30"/>
      <c r="R1048030" s="30"/>
      <c r="S1048030" s="30"/>
      <c r="T1048030" s="30"/>
      <c r="U1048030" s="30"/>
    </row>
    <row r="1048031" s="25" customFormat="1" spans="7:21">
      <c r="G1048031" s="30"/>
      <c r="H1048031" s="29"/>
      <c r="J1048031" s="29"/>
      <c r="L1048031" s="30"/>
      <c r="P1048031" s="30"/>
      <c r="Q1048031" s="30"/>
      <c r="R1048031" s="30"/>
      <c r="S1048031" s="30"/>
      <c r="T1048031" s="30"/>
      <c r="U1048031" s="30"/>
    </row>
    <row r="1048032" s="25" customFormat="1" spans="7:21">
      <c r="G1048032" s="30"/>
      <c r="H1048032" s="29"/>
      <c r="J1048032" s="29"/>
      <c r="L1048032" s="30"/>
      <c r="P1048032" s="30"/>
      <c r="Q1048032" s="30"/>
      <c r="R1048032" s="30"/>
      <c r="S1048032" s="30"/>
      <c r="T1048032" s="30"/>
      <c r="U1048032" s="30"/>
    </row>
    <row r="1048033" s="25" customFormat="1" spans="7:21">
      <c r="G1048033" s="30"/>
      <c r="H1048033" s="29"/>
      <c r="J1048033" s="29"/>
      <c r="L1048033" s="30"/>
      <c r="P1048033" s="30"/>
      <c r="Q1048033" s="30"/>
      <c r="R1048033" s="30"/>
      <c r="S1048033" s="30"/>
      <c r="T1048033" s="30"/>
      <c r="U1048033" s="30"/>
    </row>
    <row r="1048034" s="25" customFormat="1" spans="7:21">
      <c r="G1048034" s="30"/>
      <c r="H1048034" s="29"/>
      <c r="J1048034" s="29"/>
      <c r="L1048034" s="30"/>
      <c r="P1048034" s="30"/>
      <c r="Q1048034" s="30"/>
      <c r="R1048034" s="30"/>
      <c r="S1048034" s="30"/>
      <c r="T1048034" s="30"/>
      <c r="U1048034" s="30"/>
    </row>
    <row r="1048035" s="25" customFormat="1" spans="7:21">
      <c r="G1048035" s="30"/>
      <c r="H1048035" s="29"/>
      <c r="J1048035" s="29"/>
      <c r="L1048035" s="30"/>
      <c r="P1048035" s="30"/>
      <c r="Q1048035" s="30"/>
      <c r="R1048035" s="30"/>
      <c r="S1048035" s="30"/>
      <c r="T1048035" s="30"/>
      <c r="U1048035" s="30"/>
    </row>
    <row r="1048036" s="25" customFormat="1" spans="7:21">
      <c r="G1048036" s="30"/>
      <c r="H1048036" s="29"/>
      <c r="J1048036" s="29"/>
      <c r="L1048036" s="30"/>
      <c r="P1048036" s="30"/>
      <c r="Q1048036" s="30"/>
      <c r="R1048036" s="30"/>
      <c r="S1048036" s="30"/>
      <c r="T1048036" s="30"/>
      <c r="U1048036" s="30"/>
    </row>
    <row r="1048037" s="25" customFormat="1" spans="7:21">
      <c r="G1048037" s="30"/>
      <c r="H1048037" s="29"/>
      <c r="J1048037" s="29"/>
      <c r="L1048037" s="30"/>
      <c r="P1048037" s="30"/>
      <c r="Q1048037" s="30"/>
      <c r="R1048037" s="30"/>
      <c r="S1048037" s="30"/>
      <c r="T1048037" s="30"/>
      <c r="U1048037" s="30"/>
    </row>
    <row r="1048038" s="25" customFormat="1" spans="7:21">
      <c r="G1048038" s="30"/>
      <c r="H1048038" s="29"/>
      <c r="J1048038" s="29"/>
      <c r="L1048038" s="30"/>
      <c r="P1048038" s="30"/>
      <c r="Q1048038" s="30"/>
      <c r="R1048038" s="30"/>
      <c r="S1048038" s="30"/>
      <c r="T1048038" s="30"/>
      <c r="U1048038" s="30"/>
    </row>
    <row r="1048039" s="25" customFormat="1" spans="7:21">
      <c r="G1048039" s="30"/>
      <c r="H1048039" s="29"/>
      <c r="J1048039" s="29"/>
      <c r="L1048039" s="30"/>
      <c r="P1048039" s="30"/>
      <c r="Q1048039" s="30"/>
      <c r="R1048039" s="30"/>
      <c r="S1048039" s="30"/>
      <c r="T1048039" s="30"/>
      <c r="U1048039" s="30"/>
    </row>
    <row r="1048040" s="25" customFormat="1" spans="7:21">
      <c r="G1048040" s="30"/>
      <c r="H1048040" s="29"/>
      <c r="J1048040" s="29"/>
      <c r="L1048040" s="30"/>
      <c r="P1048040" s="30"/>
      <c r="Q1048040" s="30"/>
      <c r="R1048040" s="30"/>
      <c r="S1048040" s="30"/>
      <c r="T1048040" s="30"/>
      <c r="U1048040" s="30"/>
    </row>
    <row r="1048041" s="25" customFormat="1" spans="7:21">
      <c r="G1048041" s="30"/>
      <c r="H1048041" s="29"/>
      <c r="J1048041" s="29"/>
      <c r="L1048041" s="30"/>
      <c r="P1048041" s="30"/>
      <c r="Q1048041" s="30"/>
      <c r="R1048041" s="30"/>
      <c r="S1048041" s="30"/>
      <c r="T1048041" s="30"/>
      <c r="U1048041" s="30"/>
    </row>
    <row r="1048042" s="25" customFormat="1" spans="7:21">
      <c r="G1048042" s="30"/>
      <c r="H1048042" s="29"/>
      <c r="J1048042" s="29"/>
      <c r="L1048042" s="30"/>
      <c r="P1048042" s="30"/>
      <c r="Q1048042" s="30"/>
      <c r="R1048042" s="30"/>
      <c r="S1048042" s="30"/>
      <c r="T1048042" s="30"/>
      <c r="U1048042" s="30"/>
    </row>
    <row r="1048043" s="25" customFormat="1" spans="7:21">
      <c r="G1048043" s="30"/>
      <c r="H1048043" s="29"/>
      <c r="J1048043" s="29"/>
      <c r="L1048043" s="30"/>
      <c r="P1048043" s="30"/>
      <c r="Q1048043" s="30"/>
      <c r="R1048043" s="30"/>
      <c r="S1048043" s="30"/>
      <c r="T1048043" s="30"/>
      <c r="U1048043" s="30"/>
    </row>
    <row r="1048044" s="25" customFormat="1" spans="7:21">
      <c r="G1048044" s="30"/>
      <c r="H1048044" s="29"/>
      <c r="J1048044" s="29"/>
      <c r="L1048044" s="30"/>
      <c r="P1048044" s="30"/>
      <c r="Q1048044" s="30"/>
      <c r="R1048044" s="30"/>
      <c r="S1048044" s="30"/>
      <c r="T1048044" s="30"/>
      <c r="U1048044" s="30"/>
    </row>
    <row r="1048045" s="25" customFormat="1" spans="7:21">
      <c r="G1048045" s="30"/>
      <c r="H1048045" s="29"/>
      <c r="J1048045" s="29"/>
      <c r="L1048045" s="30"/>
      <c r="P1048045" s="30"/>
      <c r="Q1048045" s="30"/>
      <c r="R1048045" s="30"/>
      <c r="S1048045" s="30"/>
      <c r="T1048045" s="30"/>
      <c r="U1048045" s="30"/>
    </row>
    <row r="1048046" s="25" customFormat="1" spans="7:21">
      <c r="G1048046" s="30"/>
      <c r="H1048046" s="29"/>
      <c r="J1048046" s="29"/>
      <c r="L1048046" s="30"/>
      <c r="P1048046" s="30"/>
      <c r="Q1048046" s="30"/>
      <c r="R1048046" s="30"/>
      <c r="S1048046" s="30"/>
      <c r="T1048046" s="30"/>
      <c r="U1048046" s="30"/>
    </row>
    <row r="1048047" s="25" customFormat="1" spans="7:21">
      <c r="G1048047" s="30"/>
      <c r="H1048047" s="29"/>
      <c r="J1048047" s="29"/>
      <c r="L1048047" s="30"/>
      <c r="P1048047" s="30"/>
      <c r="Q1048047" s="30"/>
      <c r="R1048047" s="30"/>
      <c r="S1048047" s="30"/>
      <c r="T1048047" s="30"/>
      <c r="U1048047" s="30"/>
    </row>
    <row r="1048048" s="25" customFormat="1" spans="7:21">
      <c r="G1048048" s="30"/>
      <c r="H1048048" s="29"/>
      <c r="J1048048" s="29"/>
      <c r="L1048048" s="30"/>
      <c r="P1048048" s="30"/>
      <c r="Q1048048" s="30"/>
      <c r="R1048048" s="30"/>
      <c r="S1048048" s="30"/>
      <c r="T1048048" s="30"/>
      <c r="U1048048" s="30"/>
    </row>
    <row r="1048049" s="25" customFormat="1" spans="7:21">
      <c r="G1048049" s="30"/>
      <c r="H1048049" s="29"/>
      <c r="J1048049" s="29"/>
      <c r="L1048049" s="30"/>
      <c r="P1048049" s="30"/>
      <c r="Q1048049" s="30"/>
      <c r="R1048049" s="30"/>
      <c r="S1048049" s="30"/>
      <c r="T1048049" s="30"/>
      <c r="U1048049" s="30"/>
    </row>
    <row r="1048050" s="25" customFormat="1" spans="7:21">
      <c r="G1048050" s="30"/>
      <c r="H1048050" s="29"/>
      <c r="J1048050" s="29"/>
      <c r="L1048050" s="30"/>
      <c r="P1048050" s="30"/>
      <c r="Q1048050" s="30"/>
      <c r="R1048050" s="30"/>
      <c r="S1048050" s="30"/>
      <c r="T1048050" s="30"/>
      <c r="U1048050" s="30"/>
    </row>
    <row r="1048051" s="25" customFormat="1" spans="7:21">
      <c r="G1048051" s="30"/>
      <c r="H1048051" s="29"/>
      <c r="J1048051" s="29"/>
      <c r="L1048051" s="30"/>
      <c r="P1048051" s="30"/>
      <c r="Q1048051" s="30"/>
      <c r="R1048051" s="30"/>
      <c r="S1048051" s="30"/>
      <c r="T1048051" s="30"/>
      <c r="U1048051" s="30"/>
    </row>
    <row r="1048052" s="25" customFormat="1" spans="7:21">
      <c r="G1048052" s="30"/>
      <c r="H1048052" s="29"/>
      <c r="J1048052" s="29"/>
      <c r="L1048052" s="30"/>
      <c r="P1048052" s="30"/>
      <c r="Q1048052" s="30"/>
      <c r="R1048052" s="30"/>
      <c r="S1048052" s="30"/>
      <c r="T1048052" s="30"/>
      <c r="U1048052" s="30"/>
    </row>
    <row r="1048053" s="25" customFormat="1" spans="7:21">
      <c r="G1048053" s="30"/>
      <c r="H1048053" s="29"/>
      <c r="J1048053" s="29"/>
      <c r="L1048053" s="30"/>
      <c r="P1048053" s="30"/>
      <c r="Q1048053" s="30"/>
      <c r="R1048053" s="30"/>
      <c r="S1048053" s="30"/>
      <c r="T1048053" s="30"/>
      <c r="U1048053" s="30"/>
    </row>
    <row r="1048054" s="25" customFormat="1" spans="7:21">
      <c r="G1048054" s="30"/>
      <c r="H1048054" s="29"/>
      <c r="J1048054" s="29"/>
      <c r="L1048054" s="30"/>
      <c r="P1048054" s="30"/>
      <c r="Q1048054" s="30"/>
      <c r="R1048054" s="30"/>
      <c r="S1048054" s="30"/>
      <c r="T1048054" s="30"/>
      <c r="U1048054" s="30"/>
    </row>
    <row r="1048055" s="25" customFormat="1" spans="7:21">
      <c r="G1048055" s="30"/>
      <c r="H1048055" s="29"/>
      <c r="J1048055" s="29"/>
      <c r="L1048055" s="30"/>
      <c r="P1048055" s="30"/>
      <c r="Q1048055" s="30"/>
      <c r="R1048055" s="30"/>
      <c r="S1048055" s="30"/>
      <c r="T1048055" s="30"/>
      <c r="U1048055" s="30"/>
    </row>
    <row r="1048056" s="25" customFormat="1" spans="7:21">
      <c r="G1048056" s="30"/>
      <c r="H1048056" s="29"/>
      <c r="J1048056" s="29"/>
      <c r="L1048056" s="30"/>
      <c r="P1048056" s="30"/>
      <c r="Q1048056" s="30"/>
      <c r="R1048056" s="30"/>
      <c r="S1048056" s="30"/>
      <c r="T1048056" s="30"/>
      <c r="U1048056" s="30"/>
    </row>
    <row r="1048057" s="25" customFormat="1" spans="7:21">
      <c r="G1048057" s="30"/>
      <c r="H1048057" s="29"/>
      <c r="J1048057" s="29"/>
      <c r="L1048057" s="30"/>
      <c r="P1048057" s="30"/>
      <c r="Q1048057" s="30"/>
      <c r="R1048057" s="30"/>
      <c r="S1048057" s="30"/>
      <c r="T1048057" s="30"/>
      <c r="U1048057" s="30"/>
    </row>
    <row r="1048058" s="25" customFormat="1" spans="7:21">
      <c r="G1048058" s="30"/>
      <c r="H1048058" s="29"/>
      <c r="J1048058" s="29"/>
      <c r="L1048058" s="30"/>
      <c r="P1048058" s="30"/>
      <c r="Q1048058" s="30"/>
      <c r="R1048058" s="30"/>
      <c r="S1048058" s="30"/>
      <c r="T1048058" s="30"/>
      <c r="U1048058" s="30"/>
    </row>
    <row r="1048059" s="25" customFormat="1" spans="7:21">
      <c r="G1048059" s="30"/>
      <c r="H1048059" s="29"/>
      <c r="J1048059" s="29"/>
      <c r="L1048059" s="30"/>
      <c r="P1048059" s="30"/>
      <c r="Q1048059" s="30"/>
      <c r="R1048059" s="30"/>
      <c r="S1048059" s="30"/>
      <c r="T1048059" s="30"/>
      <c r="U1048059" s="30"/>
    </row>
    <row r="1048060" s="25" customFormat="1" spans="7:21">
      <c r="G1048060" s="30"/>
      <c r="H1048060" s="29"/>
      <c r="J1048060" s="29"/>
      <c r="L1048060" s="30"/>
      <c r="P1048060" s="30"/>
      <c r="Q1048060" s="30"/>
      <c r="R1048060" s="30"/>
      <c r="S1048060" s="30"/>
      <c r="T1048060" s="30"/>
      <c r="U1048060" s="30"/>
    </row>
    <row r="1048061" s="25" customFormat="1" spans="7:21">
      <c r="G1048061" s="30"/>
      <c r="H1048061" s="29"/>
      <c r="J1048061" s="29"/>
      <c r="L1048061" s="30"/>
      <c r="P1048061" s="30"/>
      <c r="Q1048061" s="30"/>
      <c r="R1048061" s="30"/>
      <c r="S1048061" s="30"/>
      <c r="T1048061" s="30"/>
      <c r="U1048061" s="30"/>
    </row>
    <row r="1048062" s="25" customFormat="1" spans="7:21">
      <c r="G1048062" s="30"/>
      <c r="H1048062" s="29"/>
      <c r="J1048062" s="29"/>
      <c r="L1048062" s="30"/>
      <c r="P1048062" s="30"/>
      <c r="Q1048062" s="30"/>
      <c r="R1048062" s="30"/>
      <c r="S1048062" s="30"/>
      <c r="T1048062" s="30"/>
      <c r="U1048062" s="30"/>
    </row>
    <row r="1048063" s="25" customFormat="1" spans="7:21">
      <c r="G1048063" s="30"/>
      <c r="H1048063" s="29"/>
      <c r="J1048063" s="29"/>
      <c r="L1048063" s="30"/>
      <c r="P1048063" s="30"/>
      <c r="Q1048063" s="30"/>
      <c r="R1048063" s="30"/>
      <c r="S1048063" s="30"/>
      <c r="T1048063" s="30"/>
      <c r="U1048063" s="30"/>
    </row>
    <row r="1048064" s="25" customFormat="1" spans="7:21">
      <c r="G1048064" s="30"/>
      <c r="H1048064" s="29"/>
      <c r="J1048064" s="29"/>
      <c r="L1048064" s="30"/>
      <c r="P1048064" s="30"/>
      <c r="Q1048064" s="30"/>
      <c r="R1048064" s="30"/>
      <c r="S1048064" s="30"/>
      <c r="T1048064" s="30"/>
      <c r="U1048064" s="30"/>
    </row>
    <row r="1048065" s="25" customFormat="1" spans="7:21">
      <c r="G1048065" s="30"/>
      <c r="H1048065" s="29"/>
      <c r="J1048065" s="29"/>
      <c r="L1048065" s="30"/>
      <c r="P1048065" s="30"/>
      <c r="Q1048065" s="30"/>
      <c r="R1048065" s="30"/>
      <c r="S1048065" s="30"/>
      <c r="T1048065" s="30"/>
      <c r="U1048065" s="30"/>
    </row>
    <row r="1048066" s="25" customFormat="1" spans="7:21">
      <c r="G1048066" s="30"/>
      <c r="H1048066" s="29"/>
      <c r="J1048066" s="29"/>
      <c r="L1048066" s="30"/>
      <c r="P1048066" s="30"/>
      <c r="Q1048066" s="30"/>
      <c r="R1048066" s="30"/>
      <c r="S1048066" s="30"/>
      <c r="T1048066" s="30"/>
      <c r="U1048066" s="30"/>
    </row>
    <row r="1048067" s="25" customFormat="1" spans="7:21">
      <c r="G1048067" s="30"/>
      <c r="H1048067" s="29"/>
      <c r="J1048067" s="29"/>
      <c r="L1048067" s="30"/>
      <c r="P1048067" s="30"/>
      <c r="Q1048067" s="30"/>
      <c r="R1048067" s="30"/>
      <c r="S1048067" s="30"/>
      <c r="T1048067" s="30"/>
      <c r="U1048067" s="30"/>
    </row>
    <row r="1048068" s="25" customFormat="1" spans="7:21">
      <c r="G1048068" s="30"/>
      <c r="H1048068" s="29"/>
      <c r="J1048068" s="29"/>
      <c r="L1048068" s="30"/>
      <c r="P1048068" s="30"/>
      <c r="Q1048068" s="30"/>
      <c r="R1048068" s="30"/>
      <c r="S1048068" s="30"/>
      <c r="T1048068" s="30"/>
      <c r="U1048068" s="30"/>
    </row>
    <row r="1048069" s="25" customFormat="1" spans="7:21">
      <c r="G1048069" s="30"/>
      <c r="H1048069" s="29"/>
      <c r="J1048069" s="29"/>
      <c r="L1048069" s="30"/>
      <c r="P1048069" s="30"/>
      <c r="Q1048069" s="30"/>
      <c r="R1048069" s="30"/>
      <c r="S1048069" s="30"/>
      <c r="T1048069" s="30"/>
      <c r="U1048069" s="30"/>
    </row>
    <row r="1048070" s="25" customFormat="1" spans="7:21">
      <c r="G1048070" s="30"/>
      <c r="H1048070" s="29"/>
      <c r="J1048070" s="29"/>
      <c r="L1048070" s="30"/>
      <c r="P1048070" s="30"/>
      <c r="Q1048070" s="30"/>
      <c r="R1048070" s="30"/>
      <c r="S1048070" s="30"/>
      <c r="T1048070" s="30"/>
      <c r="U1048070" s="30"/>
    </row>
    <row r="1048071" s="25" customFormat="1" spans="7:21">
      <c r="G1048071" s="30"/>
      <c r="H1048071" s="29"/>
      <c r="J1048071" s="29"/>
      <c r="L1048071" s="30"/>
      <c r="P1048071" s="30"/>
      <c r="Q1048071" s="30"/>
      <c r="R1048071" s="30"/>
      <c r="S1048071" s="30"/>
      <c r="T1048071" s="30"/>
      <c r="U1048071" s="30"/>
    </row>
    <row r="1048072" s="25" customFormat="1" spans="7:21">
      <c r="G1048072" s="30"/>
      <c r="H1048072" s="29"/>
      <c r="J1048072" s="29"/>
      <c r="L1048072" s="30"/>
      <c r="P1048072" s="30"/>
      <c r="Q1048072" s="30"/>
      <c r="R1048072" s="30"/>
      <c r="S1048072" s="30"/>
      <c r="T1048072" s="30"/>
      <c r="U1048072" s="30"/>
    </row>
    <row r="1048073" s="25" customFormat="1" spans="7:21">
      <c r="G1048073" s="30"/>
      <c r="H1048073" s="29"/>
      <c r="J1048073" s="29"/>
      <c r="L1048073" s="30"/>
      <c r="P1048073" s="30"/>
      <c r="Q1048073" s="30"/>
      <c r="R1048073" s="30"/>
      <c r="S1048073" s="30"/>
      <c r="T1048073" s="30"/>
      <c r="U1048073" s="30"/>
    </row>
    <row r="1048074" s="25" customFormat="1" spans="7:21">
      <c r="G1048074" s="30"/>
      <c r="H1048074" s="29"/>
      <c r="J1048074" s="29"/>
      <c r="L1048074" s="30"/>
      <c r="P1048074" s="30"/>
      <c r="Q1048074" s="30"/>
      <c r="R1048074" s="30"/>
      <c r="S1048074" s="30"/>
      <c r="T1048074" s="30"/>
      <c r="U1048074" s="30"/>
    </row>
    <row r="1048075" s="25" customFormat="1" spans="7:21">
      <c r="G1048075" s="30"/>
      <c r="H1048075" s="29"/>
      <c r="J1048075" s="29"/>
      <c r="L1048075" s="30"/>
      <c r="P1048075" s="30"/>
      <c r="Q1048075" s="30"/>
      <c r="R1048075" s="30"/>
      <c r="S1048075" s="30"/>
      <c r="T1048075" s="30"/>
      <c r="U1048075" s="30"/>
    </row>
    <row r="1048076" s="25" customFormat="1" spans="7:21">
      <c r="G1048076" s="30"/>
      <c r="H1048076" s="29"/>
      <c r="J1048076" s="29"/>
      <c r="L1048076" s="30"/>
      <c r="P1048076" s="30"/>
      <c r="Q1048076" s="30"/>
      <c r="R1048076" s="30"/>
      <c r="S1048076" s="30"/>
      <c r="T1048076" s="30"/>
      <c r="U1048076" s="30"/>
    </row>
    <row r="1048077" s="25" customFormat="1" spans="7:21">
      <c r="G1048077" s="30"/>
      <c r="H1048077" s="29"/>
      <c r="J1048077" s="29"/>
      <c r="L1048077" s="30"/>
      <c r="P1048077" s="30"/>
      <c r="Q1048077" s="30"/>
      <c r="R1048077" s="30"/>
      <c r="S1048077" s="30"/>
      <c r="T1048077" s="30"/>
      <c r="U1048077" s="30"/>
    </row>
    <row r="1048078" s="25" customFormat="1" spans="7:21">
      <c r="G1048078" s="30"/>
      <c r="H1048078" s="29"/>
      <c r="J1048078" s="29"/>
      <c r="L1048078" s="30"/>
      <c r="P1048078" s="30"/>
      <c r="Q1048078" s="30"/>
      <c r="R1048078" s="30"/>
      <c r="S1048078" s="30"/>
      <c r="T1048078" s="30"/>
      <c r="U1048078" s="30"/>
    </row>
    <row r="1048079" s="25" customFormat="1" spans="7:21">
      <c r="G1048079" s="30"/>
      <c r="H1048079" s="29"/>
      <c r="J1048079" s="29"/>
      <c r="L1048079" s="30"/>
      <c r="P1048079" s="30"/>
      <c r="Q1048079" s="30"/>
      <c r="R1048079" s="30"/>
      <c r="S1048079" s="30"/>
      <c r="T1048079" s="30"/>
      <c r="U1048079" s="30"/>
    </row>
    <row r="1048080" s="25" customFormat="1" spans="7:21">
      <c r="G1048080" s="30"/>
      <c r="H1048080" s="29"/>
      <c r="J1048080" s="29"/>
      <c r="L1048080" s="30"/>
      <c r="P1048080" s="30"/>
      <c r="Q1048080" s="30"/>
      <c r="R1048080" s="30"/>
      <c r="S1048080" s="30"/>
      <c r="T1048080" s="30"/>
      <c r="U1048080" s="30"/>
    </row>
    <row r="1048081" s="25" customFormat="1" spans="7:21">
      <c r="G1048081" s="30"/>
      <c r="H1048081" s="29"/>
      <c r="J1048081" s="29"/>
      <c r="L1048081" s="30"/>
      <c r="P1048081" s="30"/>
      <c r="Q1048081" s="30"/>
      <c r="R1048081" s="30"/>
      <c r="S1048081" s="30"/>
      <c r="T1048081" s="30"/>
      <c r="U1048081" s="30"/>
    </row>
    <row r="1048082" s="25" customFormat="1" spans="7:21">
      <c r="G1048082" s="30"/>
      <c r="H1048082" s="29"/>
      <c r="J1048082" s="29"/>
      <c r="L1048082" s="30"/>
      <c r="P1048082" s="30"/>
      <c r="Q1048082" s="30"/>
      <c r="R1048082" s="30"/>
      <c r="S1048082" s="30"/>
      <c r="T1048082" s="30"/>
      <c r="U1048082" s="30"/>
    </row>
    <row r="1048083" s="25" customFormat="1" spans="7:21">
      <c r="G1048083" s="30"/>
      <c r="H1048083" s="29"/>
      <c r="J1048083" s="29"/>
      <c r="L1048083" s="30"/>
      <c r="P1048083" s="30"/>
      <c r="Q1048083" s="30"/>
      <c r="R1048083" s="30"/>
      <c r="S1048083" s="30"/>
      <c r="T1048083" s="30"/>
      <c r="U1048083" s="30"/>
    </row>
    <row r="1048084" s="25" customFormat="1" spans="7:21">
      <c r="G1048084" s="30"/>
      <c r="H1048084" s="29"/>
      <c r="J1048084" s="29"/>
      <c r="L1048084" s="30"/>
      <c r="P1048084" s="30"/>
      <c r="Q1048084" s="30"/>
      <c r="R1048084" s="30"/>
      <c r="S1048084" s="30"/>
      <c r="T1048084" s="30"/>
      <c r="U1048084" s="30"/>
    </row>
    <row r="1048085" s="25" customFormat="1" spans="7:21">
      <c r="G1048085" s="30"/>
      <c r="H1048085" s="29"/>
      <c r="J1048085" s="29"/>
      <c r="L1048085" s="30"/>
      <c r="P1048085" s="30"/>
      <c r="Q1048085" s="30"/>
      <c r="R1048085" s="30"/>
      <c r="S1048085" s="30"/>
      <c r="T1048085" s="30"/>
      <c r="U1048085" s="30"/>
    </row>
    <row r="1048086" s="25" customFormat="1" spans="7:21">
      <c r="G1048086" s="30"/>
      <c r="H1048086" s="29"/>
      <c r="J1048086" s="29"/>
      <c r="L1048086" s="30"/>
      <c r="P1048086" s="30"/>
      <c r="Q1048086" s="30"/>
      <c r="R1048086" s="30"/>
      <c r="S1048086" s="30"/>
      <c r="T1048086" s="30"/>
      <c r="U1048086" s="30"/>
    </row>
    <row r="1048087" s="25" customFormat="1" spans="7:21">
      <c r="G1048087" s="30"/>
      <c r="H1048087" s="29"/>
      <c r="J1048087" s="29"/>
      <c r="L1048087" s="30"/>
      <c r="P1048087" s="30"/>
      <c r="Q1048087" s="30"/>
      <c r="R1048087" s="30"/>
      <c r="S1048087" s="30"/>
      <c r="T1048087" s="30"/>
      <c r="U1048087" s="30"/>
    </row>
    <row r="1048088" s="25" customFormat="1" spans="7:21">
      <c r="G1048088" s="30"/>
      <c r="H1048088" s="29"/>
      <c r="J1048088" s="29"/>
      <c r="L1048088" s="30"/>
      <c r="P1048088" s="30"/>
      <c r="Q1048088" s="30"/>
      <c r="R1048088" s="30"/>
      <c r="S1048088" s="30"/>
      <c r="T1048088" s="30"/>
      <c r="U1048088" s="30"/>
    </row>
    <row r="1048089" s="25" customFormat="1" spans="7:21">
      <c r="G1048089" s="30"/>
      <c r="H1048089" s="29"/>
      <c r="J1048089" s="29"/>
      <c r="L1048089" s="30"/>
      <c r="P1048089" s="30"/>
      <c r="Q1048089" s="30"/>
      <c r="R1048089" s="30"/>
      <c r="S1048089" s="30"/>
      <c r="T1048089" s="30"/>
      <c r="U1048089" s="30"/>
    </row>
    <row r="1048090" s="25" customFormat="1" spans="7:21">
      <c r="G1048090" s="30"/>
      <c r="H1048090" s="29"/>
      <c r="J1048090" s="29"/>
      <c r="L1048090" s="30"/>
      <c r="P1048090" s="30"/>
      <c r="Q1048090" s="30"/>
      <c r="R1048090" s="30"/>
      <c r="S1048090" s="30"/>
      <c r="T1048090" s="30"/>
      <c r="U1048090" s="30"/>
    </row>
    <row r="1048091" s="25" customFormat="1" spans="7:21">
      <c r="G1048091" s="30"/>
      <c r="H1048091" s="29"/>
      <c r="J1048091" s="29"/>
      <c r="L1048091" s="30"/>
      <c r="P1048091" s="30"/>
      <c r="Q1048091" s="30"/>
      <c r="R1048091" s="30"/>
      <c r="S1048091" s="30"/>
      <c r="T1048091" s="30"/>
      <c r="U1048091" s="30"/>
    </row>
    <row r="1048092" s="25" customFormat="1" spans="7:21">
      <c r="G1048092" s="30"/>
      <c r="H1048092" s="29"/>
      <c r="J1048092" s="29"/>
      <c r="L1048092" s="30"/>
      <c r="P1048092" s="30"/>
      <c r="Q1048092" s="30"/>
      <c r="R1048092" s="30"/>
      <c r="S1048092" s="30"/>
      <c r="T1048092" s="30"/>
      <c r="U1048092" s="30"/>
    </row>
    <row r="1048093" s="25" customFormat="1" spans="7:21">
      <c r="G1048093" s="30"/>
      <c r="H1048093" s="29"/>
      <c r="J1048093" s="29"/>
      <c r="L1048093" s="30"/>
      <c r="P1048093" s="30"/>
      <c r="Q1048093" s="30"/>
      <c r="R1048093" s="30"/>
      <c r="S1048093" s="30"/>
      <c r="T1048093" s="30"/>
      <c r="U1048093" s="30"/>
    </row>
    <row r="1048094" s="25" customFormat="1" spans="7:21">
      <c r="G1048094" s="30"/>
      <c r="H1048094" s="29"/>
      <c r="J1048094" s="29"/>
      <c r="L1048094" s="30"/>
      <c r="P1048094" s="30"/>
      <c r="Q1048094" s="30"/>
      <c r="R1048094" s="30"/>
      <c r="S1048094" s="30"/>
      <c r="T1048094" s="30"/>
      <c r="U1048094" s="30"/>
    </row>
    <row r="1048095" s="25" customFormat="1" spans="7:21">
      <c r="G1048095" s="30"/>
      <c r="H1048095" s="29"/>
      <c r="J1048095" s="29"/>
      <c r="L1048095" s="30"/>
      <c r="P1048095" s="30"/>
      <c r="Q1048095" s="30"/>
      <c r="R1048095" s="30"/>
      <c r="S1048095" s="30"/>
      <c r="T1048095" s="30"/>
      <c r="U1048095" s="30"/>
    </row>
    <row r="1048096" s="25" customFormat="1" spans="7:21">
      <c r="G1048096" s="30"/>
      <c r="H1048096" s="29"/>
      <c r="J1048096" s="29"/>
      <c r="L1048096" s="30"/>
      <c r="P1048096" s="30"/>
      <c r="Q1048096" s="30"/>
      <c r="R1048096" s="30"/>
      <c r="S1048096" s="30"/>
      <c r="T1048096" s="30"/>
      <c r="U1048096" s="30"/>
    </row>
    <row r="1048097" s="25" customFormat="1" spans="7:21">
      <c r="G1048097" s="30"/>
      <c r="H1048097" s="29"/>
      <c r="J1048097" s="29"/>
      <c r="L1048097" s="30"/>
      <c r="P1048097" s="30"/>
      <c r="Q1048097" s="30"/>
      <c r="R1048097" s="30"/>
      <c r="S1048097" s="30"/>
      <c r="T1048097" s="30"/>
      <c r="U1048097" s="30"/>
    </row>
    <row r="1048098" s="25" customFormat="1" spans="7:21">
      <c r="G1048098" s="30"/>
      <c r="H1048098" s="29"/>
      <c r="J1048098" s="29"/>
      <c r="L1048098" s="30"/>
      <c r="P1048098" s="30"/>
      <c r="Q1048098" s="30"/>
      <c r="R1048098" s="30"/>
      <c r="S1048098" s="30"/>
      <c r="T1048098" s="30"/>
      <c r="U1048098" s="30"/>
    </row>
    <row r="1048099" s="25" customFormat="1" spans="7:21">
      <c r="G1048099" s="30"/>
      <c r="H1048099" s="29"/>
      <c r="J1048099" s="29"/>
      <c r="L1048099" s="30"/>
      <c r="P1048099" s="30"/>
      <c r="Q1048099" s="30"/>
      <c r="R1048099" s="30"/>
      <c r="S1048099" s="30"/>
      <c r="T1048099" s="30"/>
      <c r="U1048099" s="30"/>
    </row>
    <row r="1048100" s="25" customFormat="1" spans="7:21">
      <c r="G1048100" s="30"/>
      <c r="H1048100" s="29"/>
      <c r="J1048100" s="29"/>
      <c r="L1048100" s="30"/>
      <c r="P1048100" s="30"/>
      <c r="Q1048100" s="30"/>
      <c r="R1048100" s="30"/>
      <c r="S1048100" s="30"/>
      <c r="T1048100" s="30"/>
      <c r="U1048100" s="30"/>
    </row>
    <row r="1048101" s="25" customFormat="1" spans="7:21">
      <c r="G1048101" s="30"/>
      <c r="H1048101" s="29"/>
      <c r="J1048101" s="29"/>
      <c r="L1048101" s="30"/>
      <c r="P1048101" s="30"/>
      <c r="Q1048101" s="30"/>
      <c r="R1048101" s="30"/>
      <c r="S1048101" s="30"/>
      <c r="T1048101" s="30"/>
      <c r="U1048101" s="30"/>
    </row>
    <row r="1048102" s="25" customFormat="1" spans="7:21">
      <c r="G1048102" s="30"/>
      <c r="H1048102" s="29"/>
      <c r="J1048102" s="29"/>
      <c r="L1048102" s="30"/>
      <c r="P1048102" s="30"/>
      <c r="Q1048102" s="30"/>
      <c r="R1048102" s="30"/>
      <c r="S1048102" s="30"/>
      <c r="T1048102" s="30"/>
      <c r="U1048102" s="30"/>
    </row>
    <row r="1048103" s="25" customFormat="1" spans="7:21">
      <c r="G1048103" s="30"/>
      <c r="H1048103" s="29"/>
      <c r="J1048103" s="29"/>
      <c r="L1048103" s="30"/>
      <c r="P1048103" s="30"/>
      <c r="Q1048103" s="30"/>
      <c r="R1048103" s="30"/>
      <c r="S1048103" s="30"/>
      <c r="T1048103" s="30"/>
      <c r="U1048103" s="30"/>
    </row>
    <row r="1048104" s="25" customFormat="1" spans="7:21">
      <c r="G1048104" s="30"/>
      <c r="H1048104" s="29"/>
      <c r="J1048104" s="29"/>
      <c r="L1048104" s="30"/>
      <c r="P1048104" s="30"/>
      <c r="Q1048104" s="30"/>
      <c r="R1048104" s="30"/>
      <c r="S1048104" s="30"/>
      <c r="T1048104" s="30"/>
      <c r="U1048104" s="30"/>
    </row>
    <row r="1048105" s="25" customFormat="1" spans="7:21">
      <c r="G1048105" s="30"/>
      <c r="H1048105" s="29"/>
      <c r="J1048105" s="29"/>
      <c r="L1048105" s="30"/>
      <c r="P1048105" s="30"/>
      <c r="Q1048105" s="30"/>
      <c r="R1048105" s="30"/>
      <c r="S1048105" s="30"/>
      <c r="T1048105" s="30"/>
      <c r="U1048105" s="30"/>
    </row>
    <row r="1048106" s="25" customFormat="1" spans="7:21">
      <c r="G1048106" s="30"/>
      <c r="H1048106" s="29"/>
      <c r="J1048106" s="29"/>
      <c r="L1048106" s="30"/>
      <c r="P1048106" s="30"/>
      <c r="Q1048106" s="30"/>
      <c r="R1048106" s="30"/>
      <c r="S1048106" s="30"/>
      <c r="T1048106" s="30"/>
      <c r="U1048106" s="30"/>
    </row>
    <row r="1048107" s="25" customFormat="1" spans="7:21">
      <c r="G1048107" s="30"/>
      <c r="H1048107" s="29"/>
      <c r="J1048107" s="29"/>
      <c r="L1048107" s="30"/>
      <c r="P1048107" s="30"/>
      <c r="Q1048107" s="30"/>
      <c r="R1048107" s="30"/>
      <c r="S1048107" s="30"/>
      <c r="T1048107" s="30"/>
      <c r="U1048107" s="30"/>
    </row>
    <row r="1048108" s="25" customFormat="1" spans="7:21">
      <c r="G1048108" s="30"/>
      <c r="H1048108" s="29"/>
      <c r="J1048108" s="29"/>
      <c r="L1048108" s="30"/>
      <c r="P1048108" s="30"/>
      <c r="Q1048108" s="30"/>
      <c r="R1048108" s="30"/>
      <c r="S1048108" s="30"/>
      <c r="T1048108" s="30"/>
      <c r="U1048108" s="30"/>
    </row>
    <row r="1048109" s="25" customFormat="1" spans="7:21">
      <c r="G1048109" s="30"/>
      <c r="H1048109" s="29"/>
      <c r="J1048109" s="29"/>
      <c r="L1048109" s="30"/>
      <c r="P1048109" s="30"/>
      <c r="Q1048109" s="30"/>
      <c r="R1048109" s="30"/>
      <c r="S1048109" s="30"/>
      <c r="T1048109" s="30"/>
      <c r="U1048109" s="30"/>
    </row>
    <row r="1048110" s="25" customFormat="1" spans="7:21">
      <c r="G1048110" s="30"/>
      <c r="H1048110" s="29"/>
      <c r="J1048110" s="29"/>
      <c r="L1048110" s="30"/>
      <c r="P1048110" s="30"/>
      <c r="Q1048110" s="30"/>
      <c r="R1048110" s="30"/>
      <c r="S1048110" s="30"/>
      <c r="T1048110" s="30"/>
      <c r="U1048110" s="30"/>
    </row>
    <row r="1048111" s="25" customFormat="1" spans="7:21">
      <c r="G1048111" s="30"/>
      <c r="H1048111" s="29"/>
      <c r="J1048111" s="29"/>
      <c r="L1048111" s="30"/>
      <c r="P1048111" s="30"/>
      <c r="Q1048111" s="30"/>
      <c r="R1048111" s="30"/>
      <c r="S1048111" s="30"/>
      <c r="T1048111" s="30"/>
      <c r="U1048111" s="30"/>
    </row>
    <row r="1048112" s="25" customFormat="1" spans="7:21">
      <c r="G1048112" s="30"/>
      <c r="H1048112" s="29"/>
      <c r="J1048112" s="29"/>
      <c r="L1048112" s="30"/>
      <c r="P1048112" s="30"/>
      <c r="Q1048112" s="30"/>
      <c r="R1048112" s="30"/>
      <c r="S1048112" s="30"/>
      <c r="T1048112" s="30"/>
      <c r="U1048112" s="30"/>
    </row>
    <row r="1048113" s="25" customFormat="1" spans="7:21">
      <c r="G1048113" s="30"/>
      <c r="H1048113" s="29"/>
      <c r="J1048113" s="29"/>
      <c r="L1048113" s="30"/>
      <c r="P1048113" s="30"/>
      <c r="Q1048113" s="30"/>
      <c r="R1048113" s="30"/>
      <c r="S1048113" s="30"/>
      <c r="T1048113" s="30"/>
      <c r="U1048113" s="30"/>
    </row>
    <row r="1048114" s="25" customFormat="1" spans="7:21">
      <c r="G1048114" s="30"/>
      <c r="H1048114" s="29"/>
      <c r="J1048114" s="29"/>
      <c r="L1048114" s="30"/>
      <c r="P1048114" s="30"/>
      <c r="Q1048114" s="30"/>
      <c r="R1048114" s="30"/>
      <c r="S1048114" s="30"/>
      <c r="T1048114" s="30"/>
      <c r="U1048114" s="30"/>
    </row>
    <row r="1048115" s="25" customFormat="1" spans="7:21">
      <c r="G1048115" s="30"/>
      <c r="H1048115" s="29"/>
      <c r="J1048115" s="29"/>
      <c r="L1048115" s="30"/>
      <c r="P1048115" s="30"/>
      <c r="Q1048115" s="30"/>
      <c r="R1048115" s="30"/>
      <c r="S1048115" s="30"/>
      <c r="T1048115" s="30"/>
      <c r="U1048115" s="30"/>
    </row>
    <row r="1048116" s="25" customFormat="1" spans="7:21">
      <c r="G1048116" s="30"/>
      <c r="H1048116" s="29"/>
      <c r="J1048116" s="29"/>
      <c r="L1048116" s="30"/>
      <c r="P1048116" s="30"/>
      <c r="Q1048116" s="30"/>
      <c r="R1048116" s="30"/>
      <c r="S1048116" s="30"/>
      <c r="T1048116" s="30"/>
      <c r="U1048116" s="30"/>
    </row>
    <row r="1048117" s="25" customFormat="1" spans="7:21">
      <c r="G1048117" s="30"/>
      <c r="H1048117" s="29"/>
      <c r="J1048117" s="29"/>
      <c r="L1048117" s="30"/>
      <c r="P1048117" s="30"/>
      <c r="Q1048117" s="30"/>
      <c r="R1048117" s="30"/>
      <c r="S1048117" s="30"/>
      <c r="T1048117" s="30"/>
      <c r="U1048117" s="30"/>
    </row>
    <row r="1048118" s="25" customFormat="1" spans="7:21">
      <c r="G1048118" s="30"/>
      <c r="H1048118" s="29"/>
      <c r="J1048118" s="29"/>
      <c r="L1048118" s="30"/>
      <c r="P1048118" s="30"/>
      <c r="Q1048118" s="30"/>
      <c r="R1048118" s="30"/>
      <c r="S1048118" s="30"/>
      <c r="T1048118" s="30"/>
      <c r="U1048118" s="30"/>
    </row>
    <row r="1048119" s="25" customFormat="1" spans="7:21">
      <c r="G1048119" s="30"/>
      <c r="H1048119" s="29"/>
      <c r="J1048119" s="29"/>
      <c r="L1048119" s="30"/>
      <c r="P1048119" s="30"/>
      <c r="Q1048119" s="30"/>
      <c r="R1048119" s="30"/>
      <c r="S1048119" s="30"/>
      <c r="T1048119" s="30"/>
      <c r="U1048119" s="30"/>
    </row>
    <row r="1048120" s="25" customFormat="1" spans="7:21">
      <c r="G1048120" s="30"/>
      <c r="H1048120" s="29"/>
      <c r="J1048120" s="29"/>
      <c r="L1048120" s="30"/>
      <c r="P1048120" s="30"/>
      <c r="Q1048120" s="30"/>
      <c r="R1048120" s="30"/>
      <c r="S1048120" s="30"/>
      <c r="T1048120" s="30"/>
      <c r="U1048120" s="30"/>
    </row>
    <row r="1048121" s="25" customFormat="1" spans="7:21">
      <c r="G1048121" s="30"/>
      <c r="H1048121" s="29"/>
      <c r="J1048121" s="29"/>
      <c r="L1048121" s="30"/>
      <c r="P1048121" s="30"/>
      <c r="Q1048121" s="30"/>
      <c r="R1048121" s="30"/>
      <c r="S1048121" s="30"/>
      <c r="T1048121" s="30"/>
      <c r="U1048121" s="30"/>
    </row>
    <row r="1048122" s="25" customFormat="1" spans="7:21">
      <c r="G1048122" s="30"/>
      <c r="H1048122" s="29"/>
      <c r="J1048122" s="29"/>
      <c r="L1048122" s="30"/>
      <c r="P1048122" s="30"/>
      <c r="Q1048122" s="30"/>
      <c r="R1048122" s="30"/>
      <c r="S1048122" s="30"/>
      <c r="T1048122" s="30"/>
      <c r="U1048122" s="30"/>
    </row>
    <row r="1048123" s="25" customFormat="1" spans="7:21">
      <c r="G1048123" s="30"/>
      <c r="H1048123" s="29"/>
      <c r="J1048123" s="29"/>
      <c r="L1048123" s="30"/>
      <c r="P1048123" s="30"/>
      <c r="Q1048123" s="30"/>
      <c r="R1048123" s="30"/>
      <c r="S1048123" s="30"/>
      <c r="T1048123" s="30"/>
      <c r="U1048123" s="30"/>
    </row>
    <row r="1048124" s="25" customFormat="1" spans="7:21">
      <c r="G1048124" s="30"/>
      <c r="H1048124" s="29"/>
      <c r="J1048124" s="29"/>
      <c r="L1048124" s="30"/>
      <c r="P1048124" s="30"/>
      <c r="Q1048124" s="30"/>
      <c r="R1048124" s="30"/>
      <c r="S1048124" s="30"/>
      <c r="T1048124" s="30"/>
      <c r="U1048124" s="30"/>
    </row>
    <row r="1048125" s="25" customFormat="1" spans="7:21">
      <c r="G1048125" s="30"/>
      <c r="H1048125" s="29"/>
      <c r="J1048125" s="29"/>
      <c r="L1048125" s="30"/>
      <c r="P1048125" s="30"/>
      <c r="Q1048125" s="30"/>
      <c r="R1048125" s="30"/>
      <c r="S1048125" s="30"/>
      <c r="T1048125" s="30"/>
      <c r="U1048125" s="30"/>
    </row>
    <row r="1048126" s="25" customFormat="1" spans="7:21">
      <c r="G1048126" s="30"/>
      <c r="H1048126" s="29"/>
      <c r="J1048126" s="29"/>
      <c r="L1048126" s="30"/>
      <c r="P1048126" s="30"/>
      <c r="Q1048126" s="30"/>
      <c r="R1048126" s="30"/>
      <c r="S1048126" s="30"/>
      <c r="T1048126" s="30"/>
      <c r="U1048126" s="30"/>
    </row>
    <row r="1048127" s="25" customFormat="1" spans="7:21">
      <c r="G1048127" s="30"/>
      <c r="H1048127" s="29"/>
      <c r="J1048127" s="29"/>
      <c r="L1048127" s="30"/>
      <c r="P1048127" s="30"/>
      <c r="Q1048127" s="30"/>
      <c r="R1048127" s="30"/>
      <c r="S1048127" s="30"/>
      <c r="T1048127" s="30"/>
      <c r="U1048127" s="30"/>
    </row>
    <row r="1048128" s="25" customFormat="1" spans="7:21">
      <c r="G1048128" s="30"/>
      <c r="H1048128" s="29"/>
      <c r="J1048128" s="29"/>
      <c r="L1048128" s="30"/>
      <c r="P1048128" s="30"/>
      <c r="Q1048128" s="30"/>
      <c r="R1048128" s="30"/>
      <c r="S1048128" s="30"/>
      <c r="T1048128" s="30"/>
      <c r="U1048128" s="30"/>
    </row>
    <row r="1048129" s="25" customFormat="1" spans="7:21">
      <c r="G1048129" s="30"/>
      <c r="H1048129" s="29"/>
      <c r="J1048129" s="29"/>
      <c r="L1048129" s="30"/>
      <c r="P1048129" s="30"/>
      <c r="Q1048129" s="30"/>
      <c r="R1048129" s="30"/>
      <c r="S1048129" s="30"/>
      <c r="T1048129" s="30"/>
      <c r="U1048129" s="30"/>
    </row>
    <row r="1048130" s="25" customFormat="1" spans="7:21">
      <c r="G1048130" s="30"/>
      <c r="H1048130" s="29"/>
      <c r="J1048130" s="29"/>
      <c r="L1048130" s="30"/>
      <c r="P1048130" s="30"/>
      <c r="Q1048130" s="30"/>
      <c r="R1048130" s="30"/>
      <c r="S1048130" s="30"/>
      <c r="T1048130" s="30"/>
      <c r="U1048130" s="30"/>
    </row>
    <row r="1048131" s="25" customFormat="1" spans="7:21">
      <c r="G1048131" s="30"/>
      <c r="H1048131" s="29"/>
      <c r="J1048131" s="29"/>
      <c r="L1048131" s="30"/>
      <c r="P1048131" s="30"/>
      <c r="Q1048131" s="30"/>
      <c r="R1048131" s="30"/>
      <c r="S1048131" s="30"/>
      <c r="T1048131" s="30"/>
      <c r="U1048131" s="30"/>
    </row>
    <row r="1048132" s="25" customFormat="1" spans="7:21">
      <c r="G1048132" s="30"/>
      <c r="H1048132" s="29"/>
      <c r="J1048132" s="29"/>
      <c r="L1048132" s="30"/>
      <c r="P1048132" s="30"/>
      <c r="Q1048132" s="30"/>
      <c r="R1048132" s="30"/>
      <c r="S1048132" s="30"/>
      <c r="T1048132" s="30"/>
      <c r="U1048132" s="30"/>
    </row>
    <row r="1048133" s="25" customFormat="1" spans="7:21">
      <c r="G1048133" s="30"/>
      <c r="H1048133" s="29"/>
      <c r="J1048133" s="29"/>
      <c r="L1048133" s="30"/>
      <c r="P1048133" s="30"/>
      <c r="Q1048133" s="30"/>
      <c r="R1048133" s="30"/>
      <c r="S1048133" s="30"/>
      <c r="T1048133" s="30"/>
      <c r="U1048133" s="30"/>
    </row>
    <row r="1048134" s="25" customFormat="1" spans="7:21">
      <c r="G1048134" s="30"/>
      <c r="H1048134" s="29"/>
      <c r="J1048134" s="29"/>
      <c r="L1048134" s="30"/>
      <c r="P1048134" s="30"/>
      <c r="Q1048134" s="30"/>
      <c r="R1048134" s="30"/>
      <c r="S1048134" s="30"/>
      <c r="T1048134" s="30"/>
      <c r="U1048134" s="30"/>
    </row>
    <row r="1048135" s="25" customFormat="1" spans="7:21">
      <c r="G1048135" s="30"/>
      <c r="H1048135" s="29"/>
      <c r="J1048135" s="29"/>
      <c r="L1048135" s="30"/>
      <c r="P1048135" s="30"/>
      <c r="Q1048135" s="30"/>
      <c r="R1048135" s="30"/>
      <c r="S1048135" s="30"/>
      <c r="T1048135" s="30"/>
      <c r="U1048135" s="30"/>
    </row>
    <row r="1048136" s="25" customFormat="1" spans="7:21">
      <c r="G1048136" s="30"/>
      <c r="H1048136" s="29"/>
      <c r="J1048136" s="29"/>
      <c r="L1048136" s="30"/>
      <c r="P1048136" s="30"/>
      <c r="Q1048136" s="30"/>
      <c r="R1048136" s="30"/>
      <c r="S1048136" s="30"/>
      <c r="T1048136" s="30"/>
      <c r="U1048136" s="30"/>
    </row>
    <row r="1048137" s="25" customFormat="1" spans="7:21">
      <c r="G1048137" s="30"/>
      <c r="H1048137" s="29"/>
      <c r="J1048137" s="29"/>
      <c r="L1048137" s="30"/>
      <c r="P1048137" s="30"/>
      <c r="Q1048137" s="30"/>
      <c r="R1048137" s="30"/>
      <c r="S1048137" s="30"/>
      <c r="T1048137" s="30"/>
      <c r="U1048137" s="30"/>
    </row>
    <row r="1048138" s="25" customFormat="1" spans="7:21">
      <c r="G1048138" s="30"/>
      <c r="H1048138" s="29"/>
      <c r="J1048138" s="29"/>
      <c r="L1048138" s="30"/>
      <c r="P1048138" s="30"/>
      <c r="Q1048138" s="30"/>
      <c r="R1048138" s="30"/>
      <c r="S1048138" s="30"/>
      <c r="T1048138" s="30"/>
      <c r="U1048138" s="30"/>
    </row>
    <row r="1048139" s="25" customFormat="1" spans="7:21">
      <c r="G1048139" s="30"/>
      <c r="H1048139" s="29"/>
      <c r="J1048139" s="29"/>
      <c r="L1048139" s="30"/>
      <c r="P1048139" s="30"/>
      <c r="Q1048139" s="30"/>
      <c r="R1048139" s="30"/>
      <c r="S1048139" s="30"/>
      <c r="T1048139" s="30"/>
      <c r="U1048139" s="30"/>
    </row>
    <row r="1048140" s="25" customFormat="1" spans="7:21">
      <c r="G1048140" s="30"/>
      <c r="H1048140" s="29"/>
      <c r="J1048140" s="29"/>
      <c r="L1048140" s="30"/>
      <c r="P1048140" s="30"/>
      <c r="Q1048140" s="30"/>
      <c r="R1048140" s="30"/>
      <c r="S1048140" s="30"/>
      <c r="T1048140" s="30"/>
      <c r="U1048140" s="30"/>
    </row>
    <row r="1048141" s="25" customFormat="1" spans="7:21">
      <c r="G1048141" s="30"/>
      <c r="H1048141" s="29"/>
      <c r="J1048141" s="29"/>
      <c r="L1048141" s="30"/>
      <c r="P1048141" s="30"/>
      <c r="Q1048141" s="30"/>
      <c r="R1048141" s="30"/>
      <c r="S1048141" s="30"/>
      <c r="T1048141" s="30"/>
      <c r="U1048141" s="30"/>
    </row>
    <row r="1048142" s="25" customFormat="1" spans="7:21">
      <c r="G1048142" s="30"/>
      <c r="H1048142" s="29"/>
      <c r="J1048142" s="29"/>
      <c r="L1048142" s="30"/>
      <c r="P1048142" s="30"/>
      <c r="Q1048142" s="30"/>
      <c r="R1048142" s="30"/>
      <c r="S1048142" s="30"/>
      <c r="T1048142" s="30"/>
      <c r="U1048142" s="30"/>
    </row>
    <row r="1048143" s="25" customFormat="1" spans="7:21">
      <c r="G1048143" s="30"/>
      <c r="H1048143" s="29"/>
      <c r="J1048143" s="29"/>
      <c r="L1048143" s="30"/>
      <c r="P1048143" s="30"/>
      <c r="Q1048143" s="30"/>
      <c r="R1048143" s="30"/>
      <c r="S1048143" s="30"/>
      <c r="T1048143" s="30"/>
      <c r="U1048143" s="30"/>
    </row>
    <row r="1048144" s="25" customFormat="1" spans="7:21">
      <c r="G1048144" s="30"/>
      <c r="H1048144" s="29"/>
      <c r="J1048144" s="29"/>
      <c r="L1048144" s="30"/>
      <c r="P1048144" s="30"/>
      <c r="Q1048144" s="30"/>
      <c r="R1048144" s="30"/>
      <c r="S1048144" s="30"/>
      <c r="T1048144" s="30"/>
      <c r="U1048144" s="30"/>
    </row>
    <row r="1048145" s="25" customFormat="1" spans="7:21">
      <c r="G1048145" s="30"/>
      <c r="H1048145" s="29"/>
      <c r="J1048145" s="29"/>
      <c r="L1048145" s="30"/>
      <c r="P1048145" s="30"/>
      <c r="Q1048145" s="30"/>
      <c r="R1048145" s="30"/>
      <c r="S1048145" s="30"/>
      <c r="T1048145" s="30"/>
      <c r="U1048145" s="30"/>
    </row>
    <row r="1048146" s="25" customFormat="1" spans="7:21">
      <c r="G1048146" s="30"/>
      <c r="H1048146" s="29"/>
      <c r="J1048146" s="29"/>
      <c r="L1048146" s="30"/>
      <c r="P1048146" s="30"/>
      <c r="Q1048146" s="30"/>
      <c r="R1048146" s="30"/>
      <c r="S1048146" s="30"/>
      <c r="T1048146" s="30"/>
      <c r="U1048146" s="30"/>
    </row>
    <row r="1048147" s="25" customFormat="1" spans="7:21">
      <c r="G1048147" s="30"/>
      <c r="H1048147" s="29"/>
      <c r="J1048147" s="29"/>
      <c r="L1048147" s="30"/>
      <c r="P1048147" s="30"/>
      <c r="Q1048147" s="30"/>
      <c r="R1048147" s="30"/>
      <c r="S1048147" s="30"/>
      <c r="T1048147" s="30"/>
      <c r="U1048147" s="30"/>
    </row>
    <row r="1048148" s="25" customFormat="1" spans="7:21">
      <c r="G1048148" s="30"/>
      <c r="H1048148" s="29"/>
      <c r="J1048148" s="29"/>
      <c r="L1048148" s="30"/>
      <c r="P1048148" s="30"/>
      <c r="Q1048148" s="30"/>
      <c r="R1048148" s="30"/>
      <c r="S1048148" s="30"/>
      <c r="T1048148" s="30"/>
      <c r="U1048148" s="30"/>
    </row>
    <row r="1048149" s="25" customFormat="1" spans="7:21">
      <c r="G1048149" s="30"/>
      <c r="H1048149" s="29"/>
      <c r="J1048149" s="29"/>
      <c r="L1048149" s="30"/>
      <c r="P1048149" s="30"/>
      <c r="Q1048149" s="30"/>
      <c r="R1048149" s="30"/>
      <c r="S1048149" s="30"/>
      <c r="T1048149" s="30"/>
      <c r="U1048149" s="30"/>
    </row>
    <row r="1048150" s="25" customFormat="1" spans="7:21">
      <c r="G1048150" s="30"/>
      <c r="H1048150" s="29"/>
      <c r="J1048150" s="29"/>
      <c r="L1048150" s="30"/>
      <c r="P1048150" s="30"/>
      <c r="Q1048150" s="30"/>
      <c r="R1048150" s="30"/>
      <c r="S1048150" s="30"/>
      <c r="T1048150" s="30"/>
      <c r="U1048150" s="30"/>
    </row>
    <row r="1048151" s="25" customFormat="1" spans="7:21">
      <c r="G1048151" s="30"/>
      <c r="H1048151" s="29"/>
      <c r="J1048151" s="29"/>
      <c r="L1048151" s="30"/>
      <c r="P1048151" s="30"/>
      <c r="Q1048151" s="30"/>
      <c r="R1048151" s="30"/>
      <c r="S1048151" s="30"/>
      <c r="T1048151" s="30"/>
      <c r="U1048151" s="30"/>
    </row>
    <row r="1048152" s="25" customFormat="1" spans="7:21">
      <c r="G1048152" s="30"/>
      <c r="H1048152" s="29"/>
      <c r="J1048152" s="29"/>
      <c r="L1048152" s="30"/>
      <c r="P1048152" s="30"/>
      <c r="Q1048152" s="30"/>
      <c r="R1048152" s="30"/>
      <c r="S1048152" s="30"/>
      <c r="T1048152" s="30"/>
      <c r="U1048152" s="30"/>
    </row>
    <row r="1048153" s="25" customFormat="1" spans="7:21">
      <c r="G1048153" s="30"/>
      <c r="H1048153" s="29"/>
      <c r="J1048153" s="29"/>
      <c r="L1048153" s="30"/>
      <c r="P1048153" s="30"/>
      <c r="Q1048153" s="30"/>
      <c r="R1048153" s="30"/>
      <c r="S1048153" s="30"/>
      <c r="T1048153" s="30"/>
      <c r="U1048153" s="30"/>
    </row>
    <row r="1048154" s="25" customFormat="1" spans="7:21">
      <c r="G1048154" s="30"/>
      <c r="H1048154" s="29"/>
      <c r="J1048154" s="29"/>
      <c r="L1048154" s="30"/>
      <c r="P1048154" s="30"/>
      <c r="Q1048154" s="30"/>
      <c r="R1048154" s="30"/>
      <c r="S1048154" s="30"/>
      <c r="T1048154" s="30"/>
      <c r="U1048154" s="30"/>
    </row>
    <row r="1048155" s="25" customFormat="1" spans="7:21">
      <c r="G1048155" s="30"/>
      <c r="H1048155" s="29"/>
      <c r="J1048155" s="29"/>
      <c r="L1048155" s="30"/>
      <c r="P1048155" s="30"/>
      <c r="Q1048155" s="30"/>
      <c r="R1048155" s="30"/>
      <c r="S1048155" s="30"/>
      <c r="T1048155" s="30"/>
      <c r="U1048155" s="30"/>
    </row>
    <row r="1048156" s="25" customFormat="1" spans="7:21">
      <c r="G1048156" s="30"/>
      <c r="H1048156" s="29"/>
      <c r="J1048156" s="29"/>
      <c r="L1048156" s="30"/>
      <c r="P1048156" s="30"/>
      <c r="Q1048156" s="30"/>
      <c r="R1048156" s="30"/>
      <c r="S1048156" s="30"/>
      <c r="T1048156" s="30"/>
      <c r="U1048156" s="30"/>
    </row>
    <row r="1048157" s="25" customFormat="1" spans="7:21">
      <c r="G1048157" s="30"/>
      <c r="H1048157" s="29"/>
      <c r="J1048157" s="29"/>
      <c r="L1048157" s="30"/>
      <c r="P1048157" s="30"/>
      <c r="Q1048157" s="30"/>
      <c r="R1048157" s="30"/>
      <c r="S1048157" s="30"/>
      <c r="T1048157" s="30"/>
      <c r="U1048157" s="30"/>
    </row>
    <row r="1048158" s="25" customFormat="1" spans="7:21">
      <c r="G1048158" s="30"/>
      <c r="H1048158" s="29"/>
      <c r="J1048158" s="29"/>
      <c r="L1048158" s="30"/>
      <c r="P1048158" s="30"/>
      <c r="Q1048158" s="30"/>
      <c r="R1048158" s="30"/>
      <c r="S1048158" s="30"/>
      <c r="T1048158" s="30"/>
      <c r="U1048158" s="30"/>
    </row>
    <row r="1048159" s="25" customFormat="1" spans="7:21">
      <c r="G1048159" s="30"/>
      <c r="H1048159" s="29"/>
      <c r="J1048159" s="29"/>
      <c r="L1048159" s="30"/>
      <c r="P1048159" s="30"/>
      <c r="Q1048159" s="30"/>
      <c r="R1048159" s="30"/>
      <c r="S1048159" s="30"/>
      <c r="T1048159" s="30"/>
      <c r="U1048159" s="30"/>
    </row>
    <row r="1048160" s="25" customFormat="1" spans="7:21">
      <c r="G1048160" s="30"/>
      <c r="H1048160" s="29"/>
      <c r="J1048160" s="29"/>
      <c r="L1048160" s="30"/>
      <c r="P1048160" s="30"/>
      <c r="Q1048160" s="30"/>
      <c r="R1048160" s="30"/>
      <c r="S1048160" s="30"/>
      <c r="T1048160" s="30"/>
      <c r="U1048160" s="30"/>
    </row>
    <row r="1048161" s="25" customFormat="1" spans="7:21">
      <c r="G1048161" s="30"/>
      <c r="H1048161" s="29"/>
      <c r="J1048161" s="29"/>
      <c r="L1048161" s="30"/>
      <c r="P1048161" s="30"/>
      <c r="Q1048161" s="30"/>
      <c r="R1048161" s="30"/>
      <c r="S1048161" s="30"/>
      <c r="T1048161" s="30"/>
      <c r="U1048161" s="30"/>
    </row>
    <row r="1048162" s="25" customFormat="1" spans="7:21">
      <c r="G1048162" s="30"/>
      <c r="H1048162" s="29"/>
      <c r="J1048162" s="29"/>
      <c r="L1048162" s="30"/>
      <c r="P1048162" s="30"/>
      <c r="Q1048162" s="30"/>
      <c r="R1048162" s="30"/>
      <c r="S1048162" s="30"/>
      <c r="T1048162" s="30"/>
      <c r="U1048162" s="30"/>
    </row>
    <row r="1048163" s="25" customFormat="1" spans="7:21">
      <c r="G1048163" s="30"/>
      <c r="H1048163" s="29"/>
      <c r="J1048163" s="29"/>
      <c r="L1048163" s="30"/>
      <c r="P1048163" s="30"/>
      <c r="Q1048163" s="30"/>
      <c r="R1048163" s="30"/>
      <c r="S1048163" s="30"/>
      <c r="T1048163" s="30"/>
      <c r="U1048163" s="30"/>
    </row>
    <row r="1048164" s="25" customFormat="1" spans="7:21">
      <c r="G1048164" s="30"/>
      <c r="H1048164" s="29"/>
      <c r="J1048164" s="29"/>
      <c r="L1048164" s="30"/>
      <c r="P1048164" s="30"/>
      <c r="Q1048164" s="30"/>
      <c r="R1048164" s="30"/>
      <c r="S1048164" s="30"/>
      <c r="T1048164" s="30"/>
      <c r="U1048164" s="30"/>
    </row>
    <row r="1048165" s="25" customFormat="1" spans="7:21">
      <c r="G1048165" s="30"/>
      <c r="H1048165" s="29"/>
      <c r="J1048165" s="29"/>
      <c r="L1048165" s="30"/>
      <c r="P1048165" s="30"/>
      <c r="Q1048165" s="30"/>
      <c r="R1048165" s="30"/>
      <c r="S1048165" s="30"/>
      <c r="T1048165" s="30"/>
      <c r="U1048165" s="30"/>
    </row>
    <row r="1048166" s="25" customFormat="1" spans="7:21">
      <c r="G1048166" s="30"/>
      <c r="H1048166" s="29"/>
      <c r="J1048166" s="29"/>
      <c r="L1048166" s="30"/>
      <c r="P1048166" s="30"/>
      <c r="Q1048166" s="30"/>
      <c r="R1048166" s="30"/>
      <c r="S1048166" s="30"/>
      <c r="T1048166" s="30"/>
      <c r="U1048166" s="30"/>
    </row>
    <row r="1048167" s="25" customFormat="1" spans="7:21">
      <c r="G1048167" s="30"/>
      <c r="H1048167" s="29"/>
      <c r="J1048167" s="29"/>
      <c r="L1048167" s="30"/>
      <c r="P1048167" s="30"/>
      <c r="Q1048167" s="30"/>
      <c r="R1048167" s="30"/>
      <c r="S1048167" s="30"/>
      <c r="T1048167" s="30"/>
      <c r="U1048167" s="30"/>
    </row>
    <row r="1048168" s="25" customFormat="1" spans="7:21">
      <c r="G1048168" s="30"/>
      <c r="H1048168" s="29"/>
      <c r="J1048168" s="29"/>
      <c r="L1048168" s="30"/>
      <c r="P1048168" s="30"/>
      <c r="Q1048168" s="30"/>
      <c r="R1048168" s="30"/>
      <c r="S1048168" s="30"/>
      <c r="T1048168" s="30"/>
      <c r="U1048168" s="30"/>
    </row>
    <row r="1048169" s="25" customFormat="1" spans="7:21">
      <c r="G1048169" s="30"/>
      <c r="H1048169" s="29"/>
      <c r="J1048169" s="29"/>
      <c r="L1048169" s="30"/>
      <c r="P1048169" s="30"/>
      <c r="Q1048169" s="30"/>
      <c r="R1048169" s="30"/>
      <c r="S1048169" s="30"/>
      <c r="T1048169" s="30"/>
      <c r="U1048169" s="30"/>
    </row>
    <row r="1048170" s="25" customFormat="1" spans="7:21">
      <c r="G1048170" s="30"/>
      <c r="H1048170" s="29"/>
      <c r="J1048170" s="29"/>
      <c r="L1048170" s="30"/>
      <c r="P1048170" s="30"/>
      <c r="Q1048170" s="30"/>
      <c r="R1048170" s="30"/>
      <c r="S1048170" s="30"/>
      <c r="T1048170" s="30"/>
      <c r="U1048170" s="30"/>
    </row>
    <row r="1048171" s="25" customFormat="1" spans="7:21">
      <c r="G1048171" s="30"/>
      <c r="H1048171" s="29"/>
      <c r="J1048171" s="29"/>
      <c r="L1048171" s="30"/>
      <c r="P1048171" s="30"/>
      <c r="Q1048171" s="30"/>
      <c r="R1048171" s="30"/>
      <c r="S1048171" s="30"/>
      <c r="T1048171" s="30"/>
      <c r="U1048171" s="30"/>
    </row>
    <row r="1048172" s="25" customFormat="1" spans="7:21">
      <c r="G1048172" s="30"/>
      <c r="H1048172" s="29"/>
      <c r="J1048172" s="29"/>
      <c r="L1048172" s="30"/>
      <c r="P1048172" s="30"/>
      <c r="Q1048172" s="30"/>
      <c r="R1048172" s="30"/>
      <c r="S1048172" s="30"/>
      <c r="T1048172" s="30"/>
      <c r="U1048172" s="30"/>
    </row>
    <row r="1048173" s="25" customFormat="1" spans="7:21">
      <c r="G1048173" s="30"/>
      <c r="H1048173" s="29"/>
      <c r="J1048173" s="29"/>
      <c r="L1048173" s="30"/>
      <c r="P1048173" s="30"/>
      <c r="Q1048173" s="30"/>
      <c r="R1048173" s="30"/>
      <c r="S1048173" s="30"/>
      <c r="T1048173" s="30"/>
      <c r="U1048173" s="30"/>
    </row>
    <row r="1048174" s="25" customFormat="1" spans="7:21">
      <c r="G1048174" s="30"/>
      <c r="H1048174" s="29"/>
      <c r="J1048174" s="29"/>
      <c r="L1048174" s="30"/>
      <c r="P1048174" s="30"/>
      <c r="Q1048174" s="30"/>
      <c r="R1048174" s="30"/>
      <c r="S1048174" s="30"/>
      <c r="T1048174" s="30"/>
      <c r="U1048174" s="30"/>
    </row>
    <row r="1048175" s="25" customFormat="1" spans="7:21">
      <c r="G1048175" s="30"/>
      <c r="H1048175" s="29"/>
      <c r="J1048175" s="29"/>
      <c r="L1048175" s="30"/>
      <c r="P1048175" s="30"/>
      <c r="Q1048175" s="30"/>
      <c r="R1048175" s="30"/>
      <c r="S1048175" s="30"/>
      <c r="T1048175" s="30"/>
      <c r="U1048175" s="30"/>
    </row>
    <row r="1048176" s="25" customFormat="1" spans="7:21">
      <c r="G1048176" s="30"/>
      <c r="H1048176" s="29"/>
      <c r="J1048176" s="29"/>
      <c r="L1048176" s="30"/>
      <c r="P1048176" s="30"/>
      <c r="Q1048176" s="30"/>
      <c r="R1048176" s="30"/>
      <c r="S1048176" s="30"/>
      <c r="T1048176" s="30"/>
      <c r="U1048176" s="30"/>
    </row>
    <row r="1048177" s="25" customFormat="1" spans="7:21">
      <c r="G1048177" s="30"/>
      <c r="H1048177" s="29"/>
      <c r="J1048177" s="29"/>
      <c r="L1048177" s="30"/>
      <c r="P1048177" s="30"/>
      <c r="Q1048177" s="30"/>
      <c r="R1048177" s="30"/>
      <c r="S1048177" s="30"/>
      <c r="T1048177" s="30"/>
      <c r="U1048177" s="30"/>
    </row>
    <row r="1048178" s="25" customFormat="1" spans="7:21">
      <c r="G1048178" s="30"/>
      <c r="H1048178" s="29"/>
      <c r="J1048178" s="29"/>
      <c r="L1048178" s="30"/>
      <c r="P1048178" s="30"/>
      <c r="Q1048178" s="30"/>
      <c r="R1048178" s="30"/>
      <c r="S1048178" s="30"/>
      <c r="T1048178" s="30"/>
      <c r="U1048178" s="30"/>
    </row>
    <row r="1048179" s="25" customFormat="1" spans="7:21">
      <c r="G1048179" s="30"/>
      <c r="H1048179" s="29"/>
      <c r="J1048179" s="29"/>
      <c r="L1048179" s="30"/>
      <c r="P1048179" s="30"/>
      <c r="Q1048179" s="30"/>
      <c r="R1048179" s="30"/>
      <c r="S1048179" s="30"/>
      <c r="T1048179" s="30"/>
      <c r="U1048179" s="30"/>
    </row>
    <row r="1048180" s="25" customFormat="1" spans="7:21">
      <c r="G1048180" s="30"/>
      <c r="H1048180" s="29"/>
      <c r="J1048180" s="29"/>
      <c r="L1048180" s="30"/>
      <c r="P1048180" s="30"/>
      <c r="Q1048180" s="30"/>
      <c r="R1048180" s="30"/>
      <c r="S1048180" s="30"/>
      <c r="T1048180" s="30"/>
      <c r="U1048180" s="30"/>
    </row>
    <row r="1048181" s="25" customFormat="1" spans="7:21">
      <c r="G1048181" s="30"/>
      <c r="H1048181" s="29"/>
      <c r="J1048181" s="29"/>
      <c r="L1048181" s="30"/>
      <c r="P1048181" s="30"/>
      <c r="Q1048181" s="30"/>
      <c r="R1048181" s="30"/>
      <c r="S1048181" s="30"/>
      <c r="T1048181" s="30"/>
      <c r="U1048181" s="30"/>
    </row>
    <row r="1048182" s="25" customFormat="1" spans="7:21">
      <c r="G1048182" s="30"/>
      <c r="H1048182" s="29"/>
      <c r="J1048182" s="29"/>
      <c r="L1048182" s="30"/>
      <c r="P1048182" s="30"/>
      <c r="Q1048182" s="30"/>
      <c r="R1048182" s="30"/>
      <c r="S1048182" s="30"/>
      <c r="T1048182" s="30"/>
      <c r="U1048182" s="30"/>
    </row>
    <row r="1048183" s="25" customFormat="1" spans="7:21">
      <c r="G1048183" s="30"/>
      <c r="H1048183" s="29"/>
      <c r="J1048183" s="29"/>
      <c r="L1048183" s="30"/>
      <c r="P1048183" s="30"/>
      <c r="Q1048183" s="30"/>
      <c r="R1048183" s="30"/>
      <c r="S1048183" s="30"/>
      <c r="T1048183" s="30"/>
      <c r="U1048183" s="30"/>
    </row>
    <row r="1048184" s="25" customFormat="1" spans="7:21">
      <c r="G1048184" s="30"/>
      <c r="H1048184" s="29"/>
      <c r="J1048184" s="29"/>
      <c r="L1048184" s="30"/>
      <c r="P1048184" s="30"/>
      <c r="Q1048184" s="30"/>
      <c r="R1048184" s="30"/>
      <c r="S1048184" s="30"/>
      <c r="T1048184" s="30"/>
      <c r="U1048184" s="30"/>
    </row>
    <row r="1048185" s="25" customFormat="1" spans="7:21">
      <c r="G1048185" s="30"/>
      <c r="H1048185" s="29"/>
      <c r="J1048185" s="29"/>
      <c r="L1048185" s="30"/>
      <c r="P1048185" s="30"/>
      <c r="Q1048185" s="30"/>
      <c r="R1048185" s="30"/>
      <c r="S1048185" s="30"/>
      <c r="T1048185" s="30"/>
      <c r="U1048185" s="30"/>
    </row>
    <row r="1048186" s="25" customFormat="1" spans="7:21">
      <c r="G1048186" s="30"/>
      <c r="H1048186" s="29"/>
      <c r="J1048186" s="29"/>
      <c r="L1048186" s="30"/>
      <c r="P1048186" s="30"/>
      <c r="Q1048186" s="30"/>
      <c r="R1048186" s="30"/>
      <c r="S1048186" s="30"/>
      <c r="T1048186" s="30"/>
      <c r="U1048186" s="30"/>
    </row>
    <row r="1048187" s="25" customFormat="1" spans="7:21">
      <c r="G1048187" s="30"/>
      <c r="H1048187" s="29"/>
      <c r="J1048187" s="29"/>
      <c r="L1048187" s="30"/>
      <c r="P1048187" s="30"/>
      <c r="Q1048187" s="30"/>
      <c r="R1048187" s="30"/>
      <c r="S1048187" s="30"/>
      <c r="T1048187" s="30"/>
      <c r="U1048187" s="30"/>
    </row>
    <row r="1048188" s="25" customFormat="1" spans="7:21">
      <c r="G1048188" s="30"/>
      <c r="H1048188" s="29"/>
      <c r="J1048188" s="29"/>
      <c r="L1048188" s="30"/>
      <c r="P1048188" s="30"/>
      <c r="Q1048188" s="30"/>
      <c r="R1048188" s="30"/>
      <c r="S1048188" s="30"/>
      <c r="T1048188" s="30"/>
      <c r="U1048188" s="30"/>
    </row>
    <row r="1048189" s="25" customFormat="1" spans="7:21">
      <c r="G1048189" s="30"/>
      <c r="H1048189" s="29"/>
      <c r="J1048189" s="29"/>
      <c r="L1048189" s="30"/>
      <c r="P1048189" s="30"/>
      <c r="Q1048189" s="30"/>
      <c r="R1048189" s="30"/>
      <c r="S1048189" s="30"/>
      <c r="T1048189" s="30"/>
      <c r="U1048189" s="30"/>
    </row>
    <row r="1048190" s="25" customFormat="1" spans="7:21">
      <c r="G1048190" s="30"/>
      <c r="H1048190" s="29"/>
      <c r="J1048190" s="29"/>
      <c r="L1048190" s="30"/>
      <c r="P1048190" s="30"/>
      <c r="Q1048190" s="30"/>
      <c r="R1048190" s="30"/>
      <c r="S1048190" s="30"/>
      <c r="T1048190" s="30"/>
      <c r="U1048190" s="30"/>
    </row>
    <row r="1048191" s="25" customFormat="1" spans="7:21">
      <c r="G1048191" s="30"/>
      <c r="H1048191" s="29"/>
      <c r="J1048191" s="29"/>
      <c r="L1048191" s="30"/>
      <c r="P1048191" s="30"/>
      <c r="Q1048191" s="30"/>
      <c r="R1048191" s="30"/>
      <c r="S1048191" s="30"/>
      <c r="T1048191" s="30"/>
      <c r="U1048191" s="30"/>
    </row>
    <row r="1048192" s="25" customFormat="1" spans="7:21">
      <c r="G1048192" s="30"/>
      <c r="H1048192" s="29"/>
      <c r="J1048192" s="29"/>
      <c r="L1048192" s="30"/>
      <c r="P1048192" s="30"/>
      <c r="Q1048192" s="30"/>
      <c r="R1048192" s="30"/>
      <c r="S1048192" s="30"/>
      <c r="T1048192" s="30"/>
      <c r="U1048192" s="30"/>
    </row>
    <row r="1048193" s="25" customFormat="1" spans="7:21">
      <c r="G1048193" s="30"/>
      <c r="H1048193" s="29"/>
      <c r="J1048193" s="29"/>
      <c r="L1048193" s="30"/>
      <c r="P1048193" s="30"/>
      <c r="Q1048193" s="30"/>
      <c r="R1048193" s="30"/>
      <c r="S1048193" s="30"/>
      <c r="T1048193" s="30"/>
      <c r="U1048193" s="30"/>
    </row>
    <row r="1048194" s="25" customFormat="1" spans="7:21">
      <c r="G1048194" s="30"/>
      <c r="H1048194" s="29"/>
      <c r="J1048194" s="29"/>
      <c r="L1048194" s="30"/>
      <c r="P1048194" s="30"/>
      <c r="Q1048194" s="30"/>
      <c r="R1048194" s="30"/>
      <c r="S1048194" s="30"/>
      <c r="T1048194" s="30"/>
      <c r="U1048194" s="30"/>
    </row>
    <row r="1048195" s="25" customFormat="1" spans="7:21">
      <c r="G1048195" s="30"/>
      <c r="H1048195" s="29"/>
      <c r="J1048195" s="29"/>
      <c r="L1048195" s="30"/>
      <c r="P1048195" s="30"/>
      <c r="Q1048195" s="30"/>
      <c r="R1048195" s="30"/>
      <c r="S1048195" s="30"/>
      <c r="T1048195" s="30"/>
      <c r="U1048195" s="30"/>
    </row>
    <row r="1048196" s="25" customFormat="1" spans="7:21">
      <c r="G1048196" s="30"/>
      <c r="H1048196" s="29"/>
      <c r="J1048196" s="29"/>
      <c r="L1048196" s="30"/>
      <c r="P1048196" s="30"/>
      <c r="Q1048196" s="30"/>
      <c r="R1048196" s="30"/>
      <c r="S1048196" s="30"/>
      <c r="T1048196" s="30"/>
      <c r="U1048196" s="30"/>
    </row>
    <row r="1048197" s="25" customFormat="1" spans="7:21">
      <c r="G1048197" s="30"/>
      <c r="H1048197" s="29"/>
      <c r="J1048197" s="29"/>
      <c r="L1048197" s="30"/>
      <c r="P1048197" s="30"/>
      <c r="Q1048197" s="30"/>
      <c r="R1048197" s="30"/>
      <c r="S1048197" s="30"/>
      <c r="T1048197" s="30"/>
      <c r="U1048197" s="30"/>
    </row>
    <row r="1048198" s="25" customFormat="1" spans="7:21">
      <c r="G1048198" s="30"/>
      <c r="H1048198" s="29"/>
      <c r="J1048198" s="29"/>
      <c r="L1048198" s="30"/>
      <c r="P1048198" s="30"/>
      <c r="Q1048198" s="30"/>
      <c r="R1048198" s="30"/>
      <c r="S1048198" s="30"/>
      <c r="T1048198" s="30"/>
      <c r="U1048198" s="30"/>
    </row>
    <row r="1048199" s="25" customFormat="1" spans="7:21">
      <c r="G1048199" s="30"/>
      <c r="H1048199" s="29"/>
      <c r="J1048199" s="29"/>
      <c r="L1048199" s="30"/>
      <c r="P1048199" s="30"/>
      <c r="Q1048199" s="30"/>
      <c r="R1048199" s="30"/>
      <c r="S1048199" s="30"/>
      <c r="T1048199" s="30"/>
      <c r="U1048199" s="30"/>
    </row>
    <row r="1048200" s="25" customFormat="1" spans="7:21">
      <c r="G1048200" s="30"/>
      <c r="H1048200" s="29"/>
      <c r="J1048200" s="29"/>
      <c r="L1048200" s="30"/>
      <c r="P1048200" s="30"/>
      <c r="Q1048200" s="30"/>
      <c r="R1048200" s="30"/>
      <c r="S1048200" s="30"/>
      <c r="T1048200" s="30"/>
      <c r="U1048200" s="30"/>
    </row>
    <row r="1048201" s="25" customFormat="1" spans="7:21">
      <c r="G1048201" s="30"/>
      <c r="H1048201" s="29"/>
      <c r="J1048201" s="29"/>
      <c r="L1048201" s="30"/>
      <c r="P1048201" s="30"/>
      <c r="Q1048201" s="30"/>
      <c r="R1048201" s="30"/>
      <c r="S1048201" s="30"/>
      <c r="T1048201" s="30"/>
      <c r="U1048201" s="30"/>
    </row>
    <row r="1048202" s="25" customFormat="1" spans="7:21">
      <c r="G1048202" s="30"/>
      <c r="H1048202" s="29"/>
      <c r="J1048202" s="29"/>
      <c r="L1048202" s="30"/>
      <c r="P1048202" s="30"/>
      <c r="Q1048202" s="30"/>
      <c r="R1048202" s="30"/>
      <c r="S1048202" s="30"/>
      <c r="T1048202" s="30"/>
      <c r="U1048202" s="30"/>
    </row>
    <row r="1048203" s="25" customFormat="1" spans="7:21">
      <c r="G1048203" s="30"/>
      <c r="H1048203" s="29"/>
      <c r="J1048203" s="29"/>
      <c r="L1048203" s="30"/>
      <c r="P1048203" s="30"/>
      <c r="Q1048203" s="30"/>
      <c r="R1048203" s="30"/>
      <c r="S1048203" s="30"/>
      <c r="T1048203" s="30"/>
      <c r="U1048203" s="30"/>
    </row>
    <row r="1048204" s="25" customFormat="1" spans="7:21">
      <c r="G1048204" s="30"/>
      <c r="H1048204" s="29"/>
      <c r="J1048204" s="29"/>
      <c r="L1048204" s="30"/>
      <c r="P1048204" s="30"/>
      <c r="Q1048204" s="30"/>
      <c r="R1048204" s="30"/>
      <c r="S1048204" s="30"/>
      <c r="T1048204" s="30"/>
      <c r="U1048204" s="30"/>
    </row>
    <row r="1048205" s="25" customFormat="1" spans="7:21">
      <c r="G1048205" s="30"/>
      <c r="H1048205" s="29"/>
      <c r="J1048205" s="29"/>
      <c r="L1048205" s="30"/>
      <c r="P1048205" s="30"/>
      <c r="Q1048205" s="30"/>
      <c r="R1048205" s="30"/>
      <c r="S1048205" s="30"/>
      <c r="T1048205" s="30"/>
      <c r="U1048205" s="30"/>
    </row>
    <row r="1048206" s="25" customFormat="1" spans="7:21">
      <c r="G1048206" s="30"/>
      <c r="H1048206" s="29"/>
      <c r="J1048206" s="29"/>
      <c r="L1048206" s="30"/>
      <c r="P1048206" s="30"/>
      <c r="Q1048206" s="30"/>
      <c r="R1048206" s="30"/>
      <c r="S1048206" s="30"/>
      <c r="T1048206" s="30"/>
      <c r="U1048206" s="30"/>
    </row>
    <row r="1048207" s="25" customFormat="1" spans="7:21">
      <c r="G1048207" s="30"/>
      <c r="H1048207" s="29"/>
      <c r="J1048207" s="29"/>
      <c r="L1048207" s="30"/>
      <c r="P1048207" s="30"/>
      <c r="Q1048207" s="30"/>
      <c r="R1048207" s="30"/>
      <c r="S1048207" s="30"/>
      <c r="T1048207" s="30"/>
      <c r="U1048207" s="30"/>
    </row>
    <row r="1048208" s="25" customFormat="1" spans="7:21">
      <c r="G1048208" s="30"/>
      <c r="H1048208" s="29"/>
      <c r="J1048208" s="29"/>
      <c r="L1048208" s="30"/>
      <c r="P1048208" s="30"/>
      <c r="Q1048208" s="30"/>
      <c r="R1048208" s="30"/>
      <c r="S1048208" s="30"/>
      <c r="T1048208" s="30"/>
      <c r="U1048208" s="30"/>
    </row>
    <row r="1048209" s="25" customFormat="1" spans="7:21">
      <c r="G1048209" s="30"/>
      <c r="H1048209" s="29"/>
      <c r="J1048209" s="29"/>
      <c r="L1048209" s="30"/>
      <c r="P1048209" s="30"/>
      <c r="Q1048209" s="30"/>
      <c r="R1048209" s="30"/>
      <c r="S1048209" s="30"/>
      <c r="T1048209" s="30"/>
      <c r="U1048209" s="30"/>
    </row>
    <row r="1048210" s="25" customFormat="1" spans="7:21">
      <c r="G1048210" s="30"/>
      <c r="H1048210" s="29"/>
      <c r="J1048210" s="29"/>
      <c r="L1048210" s="30"/>
      <c r="P1048210" s="30"/>
      <c r="Q1048210" s="30"/>
      <c r="R1048210" s="30"/>
      <c r="S1048210" s="30"/>
      <c r="T1048210" s="30"/>
      <c r="U1048210" s="30"/>
    </row>
    <row r="1048211" s="25" customFormat="1" spans="7:21">
      <c r="G1048211" s="30"/>
      <c r="H1048211" s="29"/>
      <c r="J1048211" s="29"/>
      <c r="L1048211" s="30"/>
      <c r="P1048211" s="30"/>
      <c r="Q1048211" s="30"/>
      <c r="R1048211" s="30"/>
      <c r="S1048211" s="30"/>
      <c r="T1048211" s="30"/>
      <c r="U1048211" s="30"/>
    </row>
    <row r="1048212" s="25" customFormat="1" spans="7:21">
      <c r="G1048212" s="30"/>
      <c r="H1048212" s="29"/>
      <c r="J1048212" s="29"/>
      <c r="L1048212" s="30"/>
      <c r="P1048212" s="30"/>
      <c r="Q1048212" s="30"/>
      <c r="R1048212" s="30"/>
      <c r="S1048212" s="30"/>
      <c r="T1048212" s="30"/>
      <c r="U1048212" s="30"/>
    </row>
    <row r="1048213" s="25" customFormat="1" spans="7:21">
      <c r="G1048213" s="30"/>
      <c r="H1048213" s="29"/>
      <c r="J1048213" s="29"/>
      <c r="L1048213" s="30"/>
      <c r="P1048213" s="30"/>
      <c r="Q1048213" s="30"/>
      <c r="R1048213" s="30"/>
      <c r="S1048213" s="30"/>
      <c r="T1048213" s="30"/>
      <c r="U1048213" s="30"/>
    </row>
    <row r="1048214" s="25" customFormat="1" spans="7:21">
      <c r="G1048214" s="30"/>
      <c r="H1048214" s="29"/>
      <c r="J1048214" s="29"/>
      <c r="L1048214" s="30"/>
      <c r="P1048214" s="30"/>
      <c r="Q1048214" s="30"/>
      <c r="R1048214" s="30"/>
      <c r="S1048214" s="30"/>
      <c r="T1048214" s="30"/>
      <c r="U1048214" s="30"/>
    </row>
    <row r="1048215" s="25" customFormat="1" spans="7:21">
      <c r="G1048215" s="30"/>
      <c r="H1048215" s="29"/>
      <c r="J1048215" s="29"/>
      <c r="L1048215" s="30"/>
      <c r="P1048215" s="30"/>
      <c r="Q1048215" s="30"/>
      <c r="R1048215" s="30"/>
      <c r="S1048215" s="30"/>
      <c r="T1048215" s="30"/>
      <c r="U1048215" s="30"/>
    </row>
    <row r="1048216" s="25" customFormat="1" spans="7:21">
      <c r="G1048216" s="30"/>
      <c r="H1048216" s="29"/>
      <c r="J1048216" s="29"/>
      <c r="L1048216" s="30"/>
      <c r="P1048216" s="30"/>
      <c r="Q1048216" s="30"/>
      <c r="R1048216" s="30"/>
      <c r="S1048216" s="30"/>
      <c r="T1048216" s="30"/>
      <c r="U1048216" s="30"/>
    </row>
    <row r="1048217" s="25" customFormat="1" spans="7:21">
      <c r="G1048217" s="30"/>
      <c r="H1048217" s="29"/>
      <c r="J1048217" s="29"/>
      <c r="L1048217" s="30"/>
      <c r="P1048217" s="30"/>
      <c r="Q1048217" s="30"/>
      <c r="R1048217" s="30"/>
      <c r="S1048217" s="30"/>
      <c r="T1048217" s="30"/>
      <c r="U1048217" s="30"/>
    </row>
    <row r="1048218" s="25" customFormat="1" spans="7:21">
      <c r="G1048218" s="30"/>
      <c r="H1048218" s="29"/>
      <c r="J1048218" s="29"/>
      <c r="L1048218" s="30"/>
      <c r="P1048218" s="30"/>
      <c r="Q1048218" s="30"/>
      <c r="R1048218" s="30"/>
      <c r="S1048218" s="30"/>
      <c r="T1048218" s="30"/>
      <c r="U1048218" s="30"/>
    </row>
    <row r="1048219" s="25" customFormat="1" spans="7:21">
      <c r="G1048219" s="30"/>
      <c r="H1048219" s="29"/>
      <c r="J1048219" s="29"/>
      <c r="L1048219" s="30"/>
      <c r="P1048219" s="30"/>
      <c r="Q1048219" s="30"/>
      <c r="R1048219" s="30"/>
      <c r="S1048219" s="30"/>
      <c r="T1048219" s="30"/>
      <c r="U1048219" s="30"/>
    </row>
    <row r="1048220" s="25" customFormat="1" spans="7:21">
      <c r="G1048220" s="30"/>
      <c r="H1048220" s="29"/>
      <c r="J1048220" s="29"/>
      <c r="L1048220" s="30"/>
      <c r="P1048220" s="30"/>
      <c r="Q1048220" s="30"/>
      <c r="R1048220" s="30"/>
      <c r="S1048220" s="30"/>
      <c r="T1048220" s="30"/>
      <c r="U1048220" s="30"/>
    </row>
    <row r="1048221" s="25" customFormat="1" spans="7:21">
      <c r="G1048221" s="30"/>
      <c r="H1048221" s="29"/>
      <c r="J1048221" s="29"/>
      <c r="L1048221" s="30"/>
      <c r="P1048221" s="30"/>
      <c r="Q1048221" s="30"/>
      <c r="R1048221" s="30"/>
      <c r="S1048221" s="30"/>
      <c r="T1048221" s="30"/>
      <c r="U1048221" s="30"/>
    </row>
    <row r="1048222" s="25" customFormat="1" spans="7:21">
      <c r="G1048222" s="30"/>
      <c r="H1048222" s="29"/>
      <c r="J1048222" s="29"/>
      <c r="L1048222" s="30"/>
      <c r="P1048222" s="30"/>
      <c r="Q1048222" s="30"/>
      <c r="R1048222" s="30"/>
      <c r="S1048222" s="30"/>
      <c r="T1048222" s="30"/>
      <c r="U1048222" s="30"/>
    </row>
    <row r="1048223" s="25" customFormat="1" spans="7:21">
      <c r="G1048223" s="30"/>
      <c r="H1048223" s="29"/>
      <c r="J1048223" s="29"/>
      <c r="L1048223" s="30"/>
      <c r="P1048223" s="30"/>
      <c r="Q1048223" s="30"/>
      <c r="R1048223" s="30"/>
      <c r="S1048223" s="30"/>
      <c r="T1048223" s="30"/>
      <c r="U1048223" s="30"/>
    </row>
    <row r="1048224" s="25" customFormat="1" spans="7:21">
      <c r="G1048224" s="30"/>
      <c r="H1048224" s="29"/>
      <c r="J1048224" s="29"/>
      <c r="L1048224" s="30"/>
      <c r="P1048224" s="30"/>
      <c r="Q1048224" s="30"/>
      <c r="R1048224" s="30"/>
      <c r="S1048224" s="30"/>
      <c r="T1048224" s="30"/>
      <c r="U1048224" s="30"/>
    </row>
    <row r="1048225" s="25" customFormat="1" spans="7:21">
      <c r="G1048225" s="30"/>
      <c r="H1048225" s="29"/>
      <c r="J1048225" s="29"/>
      <c r="L1048225" s="30"/>
      <c r="P1048225" s="30"/>
      <c r="Q1048225" s="30"/>
      <c r="R1048225" s="30"/>
      <c r="S1048225" s="30"/>
      <c r="T1048225" s="30"/>
      <c r="U1048225" s="30"/>
    </row>
    <row r="1048226" s="25" customFormat="1" spans="7:21">
      <c r="G1048226" s="30"/>
      <c r="H1048226" s="29"/>
      <c r="J1048226" s="29"/>
      <c r="L1048226" s="30"/>
      <c r="P1048226" s="30"/>
      <c r="Q1048226" s="30"/>
      <c r="R1048226" s="30"/>
      <c r="S1048226" s="30"/>
      <c r="T1048226" s="30"/>
      <c r="U1048226" s="30"/>
    </row>
    <row r="1048227" s="25" customFormat="1" spans="7:21">
      <c r="G1048227" s="30"/>
      <c r="H1048227" s="29"/>
      <c r="J1048227" s="29"/>
      <c r="L1048227" s="30"/>
      <c r="P1048227" s="30"/>
      <c r="Q1048227" s="30"/>
      <c r="R1048227" s="30"/>
      <c r="S1048227" s="30"/>
      <c r="T1048227" s="30"/>
      <c r="U1048227" s="30"/>
    </row>
    <row r="1048228" s="25" customFormat="1" spans="7:21">
      <c r="G1048228" s="30"/>
      <c r="H1048228" s="29"/>
      <c r="J1048228" s="29"/>
      <c r="L1048228" s="30"/>
      <c r="P1048228" s="30"/>
      <c r="Q1048228" s="30"/>
      <c r="R1048228" s="30"/>
      <c r="S1048228" s="30"/>
      <c r="T1048228" s="30"/>
      <c r="U1048228" s="30"/>
    </row>
    <row r="1048229" s="25" customFormat="1" spans="7:21">
      <c r="G1048229" s="30"/>
      <c r="H1048229" s="29"/>
      <c r="J1048229" s="29"/>
      <c r="L1048229" s="30"/>
      <c r="P1048229" s="30"/>
      <c r="Q1048229" s="30"/>
      <c r="R1048229" s="30"/>
      <c r="S1048229" s="30"/>
      <c r="T1048229" s="30"/>
      <c r="U1048229" s="30"/>
    </row>
    <row r="1048230" s="25" customFormat="1" spans="7:21">
      <c r="G1048230" s="30"/>
      <c r="H1048230" s="29"/>
      <c r="J1048230" s="29"/>
      <c r="L1048230" s="30"/>
      <c r="P1048230" s="30"/>
      <c r="Q1048230" s="30"/>
      <c r="R1048230" s="30"/>
      <c r="S1048230" s="30"/>
      <c r="T1048230" s="30"/>
      <c r="U1048230" s="30"/>
    </row>
    <row r="1048231" s="25" customFormat="1" spans="7:21">
      <c r="G1048231" s="30"/>
      <c r="H1048231" s="29"/>
      <c r="J1048231" s="29"/>
      <c r="L1048231" s="30"/>
      <c r="P1048231" s="30"/>
      <c r="Q1048231" s="30"/>
      <c r="R1048231" s="30"/>
      <c r="S1048231" s="30"/>
      <c r="T1048231" s="30"/>
      <c r="U1048231" s="30"/>
    </row>
    <row r="1048232" s="25" customFormat="1" spans="7:21">
      <c r="G1048232" s="30"/>
      <c r="H1048232" s="29"/>
      <c r="J1048232" s="29"/>
      <c r="L1048232" s="30"/>
      <c r="P1048232" s="30"/>
      <c r="Q1048232" s="30"/>
      <c r="R1048232" s="30"/>
      <c r="S1048232" s="30"/>
      <c r="T1048232" s="30"/>
      <c r="U1048232" s="30"/>
    </row>
    <row r="1048233" s="25" customFormat="1" spans="7:21">
      <c r="G1048233" s="30"/>
      <c r="H1048233" s="29"/>
      <c r="J1048233" s="29"/>
      <c r="L1048233" s="30"/>
      <c r="P1048233" s="30"/>
      <c r="Q1048233" s="30"/>
      <c r="R1048233" s="30"/>
      <c r="S1048233" s="30"/>
      <c r="T1048233" s="30"/>
      <c r="U1048233" s="30"/>
    </row>
    <row r="1048234" s="25" customFormat="1" spans="7:21">
      <c r="G1048234" s="30"/>
      <c r="H1048234" s="29"/>
      <c r="J1048234" s="29"/>
      <c r="L1048234" s="30"/>
      <c r="P1048234" s="30"/>
      <c r="Q1048234" s="30"/>
      <c r="R1048234" s="30"/>
      <c r="S1048234" s="30"/>
      <c r="T1048234" s="30"/>
      <c r="U1048234" s="30"/>
    </row>
    <row r="1048235" s="25" customFormat="1" spans="7:21">
      <c r="G1048235" s="30"/>
      <c r="H1048235" s="29"/>
      <c r="J1048235" s="29"/>
      <c r="L1048235" s="30"/>
      <c r="P1048235" s="30"/>
      <c r="Q1048235" s="30"/>
      <c r="R1048235" s="30"/>
      <c r="S1048235" s="30"/>
      <c r="T1048235" s="30"/>
      <c r="U1048235" s="30"/>
    </row>
    <row r="1048236" s="25" customFormat="1" spans="7:21">
      <c r="G1048236" s="30"/>
      <c r="H1048236" s="29"/>
      <c r="J1048236" s="29"/>
      <c r="L1048236" s="30"/>
      <c r="P1048236" s="30"/>
      <c r="Q1048236" s="30"/>
      <c r="R1048236" s="30"/>
      <c r="S1048236" s="30"/>
      <c r="T1048236" s="30"/>
      <c r="U1048236" s="30"/>
    </row>
    <row r="1048237" s="25" customFormat="1" spans="7:21">
      <c r="G1048237" s="30"/>
      <c r="H1048237" s="29"/>
      <c r="J1048237" s="29"/>
      <c r="L1048237" s="30"/>
      <c r="P1048237" s="30"/>
      <c r="Q1048237" s="30"/>
      <c r="R1048237" s="30"/>
      <c r="S1048237" s="30"/>
      <c r="T1048237" s="30"/>
      <c r="U1048237" s="30"/>
    </row>
    <row r="1048238" s="25" customFormat="1" spans="7:21">
      <c r="G1048238" s="30"/>
      <c r="H1048238" s="29"/>
      <c r="J1048238" s="29"/>
      <c r="L1048238" s="30"/>
      <c r="P1048238" s="30"/>
      <c r="Q1048238" s="30"/>
      <c r="R1048238" s="30"/>
      <c r="S1048238" s="30"/>
      <c r="T1048238" s="30"/>
      <c r="U1048238" s="30"/>
    </row>
    <row r="1048239" s="25" customFormat="1" spans="7:21">
      <c r="G1048239" s="30"/>
      <c r="H1048239" s="29"/>
      <c r="J1048239" s="29"/>
      <c r="L1048239" s="30"/>
      <c r="P1048239" s="30"/>
      <c r="Q1048239" s="30"/>
      <c r="R1048239" s="30"/>
      <c r="S1048239" s="30"/>
      <c r="T1048239" s="30"/>
      <c r="U1048239" s="30"/>
    </row>
    <row r="1048240" s="25" customFormat="1" spans="7:21">
      <c r="G1048240" s="30"/>
      <c r="H1048240" s="29"/>
      <c r="J1048240" s="29"/>
      <c r="L1048240" s="30"/>
      <c r="P1048240" s="30"/>
      <c r="Q1048240" s="30"/>
      <c r="R1048240" s="30"/>
      <c r="S1048240" s="30"/>
      <c r="T1048240" s="30"/>
      <c r="U1048240" s="30"/>
    </row>
    <row r="1048241" s="25" customFormat="1" spans="7:21">
      <c r="G1048241" s="30"/>
      <c r="H1048241" s="29"/>
      <c r="J1048241" s="29"/>
      <c r="L1048241" s="30"/>
      <c r="P1048241" s="30"/>
      <c r="Q1048241" s="30"/>
      <c r="R1048241" s="30"/>
      <c r="S1048241" s="30"/>
      <c r="T1048241" s="30"/>
      <c r="U1048241" s="30"/>
    </row>
    <row r="1048242" s="25" customFormat="1" spans="7:21">
      <c r="G1048242" s="30"/>
      <c r="H1048242" s="29"/>
      <c r="J1048242" s="29"/>
      <c r="L1048242" s="30"/>
      <c r="P1048242" s="30"/>
      <c r="Q1048242" s="30"/>
      <c r="R1048242" s="30"/>
      <c r="S1048242" s="30"/>
      <c r="T1048242" s="30"/>
      <c r="U1048242" s="30"/>
    </row>
    <row r="1048243" s="25" customFormat="1" spans="7:21">
      <c r="G1048243" s="30"/>
      <c r="H1048243" s="29"/>
      <c r="J1048243" s="29"/>
      <c r="L1048243" s="30"/>
      <c r="P1048243" s="30"/>
      <c r="Q1048243" s="30"/>
      <c r="R1048243" s="30"/>
      <c r="S1048243" s="30"/>
      <c r="T1048243" s="30"/>
      <c r="U1048243" s="30"/>
    </row>
    <row r="1048244" s="25" customFormat="1" spans="7:21">
      <c r="G1048244" s="30"/>
      <c r="H1048244" s="29"/>
      <c r="J1048244" s="29"/>
      <c r="L1048244" s="30"/>
      <c r="P1048244" s="30"/>
      <c r="Q1048244" s="30"/>
      <c r="R1048244" s="30"/>
      <c r="S1048244" s="30"/>
      <c r="T1048244" s="30"/>
      <c r="U1048244" s="30"/>
    </row>
    <row r="1048245" s="25" customFormat="1" spans="7:21">
      <c r="G1048245" s="30"/>
      <c r="H1048245" s="29"/>
      <c r="J1048245" s="29"/>
      <c r="L1048245" s="30"/>
      <c r="P1048245" s="30"/>
      <c r="Q1048245" s="30"/>
      <c r="R1048245" s="30"/>
      <c r="S1048245" s="30"/>
      <c r="T1048245" s="30"/>
      <c r="U1048245" s="30"/>
    </row>
    <row r="1048246" s="25" customFormat="1" spans="7:21">
      <c r="G1048246" s="30"/>
      <c r="H1048246" s="29"/>
      <c r="J1048246" s="29"/>
      <c r="L1048246" s="30"/>
      <c r="P1048246" s="30"/>
      <c r="Q1048246" s="30"/>
      <c r="R1048246" s="30"/>
      <c r="S1048246" s="30"/>
      <c r="T1048246" s="30"/>
      <c r="U1048246" s="30"/>
    </row>
    <row r="1048247" s="25" customFormat="1" spans="7:21">
      <c r="G1048247" s="30"/>
      <c r="H1048247" s="29"/>
      <c r="J1048247" s="29"/>
      <c r="L1048247" s="30"/>
      <c r="P1048247" s="30"/>
      <c r="Q1048247" s="30"/>
      <c r="R1048247" s="30"/>
      <c r="S1048247" s="30"/>
      <c r="T1048247" s="30"/>
      <c r="U1048247" s="30"/>
    </row>
    <row r="1048248" s="25" customFormat="1" spans="7:21">
      <c r="G1048248" s="30"/>
      <c r="H1048248" s="29"/>
      <c r="J1048248" s="29"/>
      <c r="L1048248" s="30"/>
      <c r="P1048248" s="30"/>
      <c r="Q1048248" s="30"/>
      <c r="R1048248" s="30"/>
      <c r="S1048248" s="30"/>
      <c r="T1048248" s="30"/>
      <c r="U1048248" s="30"/>
    </row>
    <row r="1048249" s="25" customFormat="1" spans="7:21">
      <c r="G1048249" s="30"/>
      <c r="H1048249" s="29"/>
      <c r="J1048249" s="29"/>
      <c r="L1048249" s="30"/>
      <c r="P1048249" s="30"/>
      <c r="Q1048249" s="30"/>
      <c r="R1048249" s="30"/>
      <c r="S1048249" s="30"/>
      <c r="T1048249" s="30"/>
      <c r="U1048249" s="30"/>
    </row>
    <row r="1048250" s="25" customFormat="1" spans="7:21">
      <c r="G1048250" s="30"/>
      <c r="H1048250" s="29"/>
      <c r="J1048250" s="29"/>
      <c r="L1048250" s="30"/>
      <c r="P1048250" s="30"/>
      <c r="Q1048250" s="30"/>
      <c r="R1048250" s="30"/>
      <c r="S1048250" s="30"/>
      <c r="T1048250" s="30"/>
      <c r="U1048250" s="30"/>
    </row>
    <row r="1048251" s="25" customFormat="1" spans="7:21">
      <c r="G1048251" s="30"/>
      <c r="H1048251" s="29"/>
      <c r="J1048251" s="29"/>
      <c r="L1048251" s="30"/>
      <c r="P1048251" s="30"/>
      <c r="Q1048251" s="30"/>
      <c r="R1048251" s="30"/>
      <c r="S1048251" s="30"/>
      <c r="T1048251" s="30"/>
      <c r="U1048251" s="30"/>
    </row>
    <row r="1048252" s="25" customFormat="1" spans="7:21">
      <c r="G1048252" s="30"/>
      <c r="H1048252" s="29"/>
      <c r="J1048252" s="29"/>
      <c r="L1048252" s="30"/>
      <c r="P1048252" s="30"/>
      <c r="Q1048252" s="30"/>
      <c r="R1048252" s="30"/>
      <c r="S1048252" s="30"/>
      <c r="T1048252" s="30"/>
      <c r="U1048252" s="30"/>
    </row>
    <row r="1048253" s="25" customFormat="1" spans="7:21">
      <c r="G1048253" s="30"/>
      <c r="H1048253" s="29"/>
      <c r="J1048253" s="29"/>
      <c r="L1048253" s="30"/>
      <c r="P1048253" s="30"/>
      <c r="Q1048253" s="30"/>
      <c r="R1048253" s="30"/>
      <c r="S1048253" s="30"/>
      <c r="T1048253" s="30"/>
      <c r="U1048253" s="30"/>
    </row>
    <row r="1048254" s="25" customFormat="1" spans="7:21">
      <c r="G1048254" s="30"/>
      <c r="H1048254" s="29"/>
      <c r="J1048254" s="29"/>
      <c r="L1048254" s="30"/>
      <c r="P1048254" s="30"/>
      <c r="Q1048254" s="30"/>
      <c r="R1048254" s="30"/>
      <c r="S1048254" s="30"/>
      <c r="T1048254" s="30"/>
      <c r="U1048254" s="30"/>
    </row>
    <row r="1048255" s="25" customFormat="1" spans="7:21">
      <c r="G1048255" s="30"/>
      <c r="H1048255" s="29"/>
      <c r="J1048255" s="29"/>
      <c r="L1048255" s="30"/>
      <c r="P1048255" s="30"/>
      <c r="Q1048255" s="30"/>
      <c r="R1048255" s="30"/>
      <c r="S1048255" s="30"/>
      <c r="T1048255" s="30"/>
      <c r="U1048255" s="30"/>
    </row>
    <row r="1048256" s="25" customFormat="1" spans="7:21">
      <c r="G1048256" s="30"/>
      <c r="H1048256" s="29"/>
      <c r="J1048256" s="29"/>
      <c r="L1048256" s="30"/>
      <c r="P1048256" s="30"/>
      <c r="Q1048256" s="30"/>
      <c r="R1048256" s="30"/>
      <c r="S1048256" s="30"/>
      <c r="T1048256" s="30"/>
      <c r="U1048256" s="30"/>
    </row>
    <row r="1048257" s="25" customFormat="1" spans="7:21">
      <c r="G1048257" s="30"/>
      <c r="H1048257" s="29"/>
      <c r="J1048257" s="29"/>
      <c r="L1048257" s="30"/>
      <c r="P1048257" s="30"/>
      <c r="Q1048257" s="30"/>
      <c r="R1048257" s="30"/>
      <c r="S1048257" s="30"/>
      <c r="T1048257" s="30"/>
      <c r="U1048257" s="30"/>
    </row>
    <row r="1048258" s="25" customFormat="1" spans="7:21">
      <c r="G1048258" s="30"/>
      <c r="H1048258" s="29"/>
      <c r="J1048258" s="29"/>
      <c r="L1048258" s="30"/>
      <c r="P1048258" s="30"/>
      <c r="Q1048258" s="30"/>
      <c r="R1048258" s="30"/>
      <c r="S1048258" s="30"/>
      <c r="T1048258" s="30"/>
      <c r="U1048258" s="30"/>
    </row>
    <row r="1048259" s="25" customFormat="1" spans="7:21">
      <c r="G1048259" s="30"/>
      <c r="H1048259" s="29"/>
      <c r="J1048259" s="29"/>
      <c r="L1048259" s="30"/>
      <c r="P1048259" s="30"/>
      <c r="Q1048259" s="30"/>
      <c r="R1048259" s="30"/>
      <c r="S1048259" s="30"/>
      <c r="T1048259" s="30"/>
      <c r="U1048259" s="30"/>
    </row>
    <row r="1048260" s="25" customFormat="1" spans="7:21">
      <c r="G1048260" s="30"/>
      <c r="H1048260" s="29"/>
      <c r="J1048260" s="29"/>
      <c r="L1048260" s="30"/>
      <c r="P1048260" s="30"/>
      <c r="Q1048260" s="30"/>
      <c r="R1048260" s="30"/>
      <c r="S1048260" s="30"/>
      <c r="T1048260" s="30"/>
      <c r="U1048260" s="30"/>
    </row>
    <row r="1048261" s="25" customFormat="1" spans="7:21">
      <c r="G1048261" s="30"/>
      <c r="H1048261" s="29"/>
      <c r="J1048261" s="29"/>
      <c r="L1048261" s="30"/>
      <c r="P1048261" s="30"/>
      <c r="Q1048261" s="30"/>
      <c r="R1048261" s="30"/>
      <c r="S1048261" s="30"/>
      <c r="T1048261" s="30"/>
      <c r="U1048261" s="30"/>
    </row>
    <row r="1048262" s="25" customFormat="1" spans="7:21">
      <c r="G1048262" s="30"/>
      <c r="H1048262" s="29"/>
      <c r="J1048262" s="29"/>
      <c r="L1048262" s="30"/>
      <c r="P1048262" s="30"/>
      <c r="Q1048262" s="30"/>
      <c r="R1048262" s="30"/>
      <c r="S1048262" s="30"/>
      <c r="T1048262" s="30"/>
      <c r="U1048262" s="30"/>
    </row>
    <row r="1048263" s="25" customFormat="1" spans="7:21">
      <c r="G1048263" s="30"/>
      <c r="H1048263" s="29"/>
      <c r="J1048263" s="29"/>
      <c r="L1048263" s="30"/>
      <c r="P1048263" s="30"/>
      <c r="Q1048263" s="30"/>
      <c r="R1048263" s="30"/>
      <c r="S1048263" s="30"/>
      <c r="T1048263" s="30"/>
      <c r="U1048263" s="30"/>
    </row>
    <row r="1048264" s="25" customFormat="1" spans="7:21">
      <c r="G1048264" s="30"/>
      <c r="H1048264" s="29"/>
      <c r="J1048264" s="29"/>
      <c r="L1048264" s="30"/>
      <c r="P1048264" s="30"/>
      <c r="Q1048264" s="30"/>
      <c r="R1048264" s="30"/>
      <c r="S1048264" s="30"/>
      <c r="T1048264" s="30"/>
      <c r="U1048264" s="30"/>
    </row>
    <row r="1048265" s="25" customFormat="1" spans="7:21">
      <c r="G1048265" s="30"/>
      <c r="H1048265" s="29"/>
      <c r="J1048265" s="29"/>
      <c r="L1048265" s="30"/>
      <c r="P1048265" s="30"/>
      <c r="Q1048265" s="30"/>
      <c r="R1048265" s="30"/>
      <c r="S1048265" s="30"/>
      <c r="T1048265" s="30"/>
      <c r="U1048265" s="30"/>
    </row>
    <row r="1048266" s="25" customFormat="1" spans="7:21">
      <c r="G1048266" s="30"/>
      <c r="H1048266" s="29"/>
      <c r="J1048266" s="29"/>
      <c r="L1048266" s="30"/>
      <c r="P1048266" s="30"/>
      <c r="Q1048266" s="30"/>
      <c r="R1048266" s="30"/>
      <c r="S1048266" s="30"/>
      <c r="T1048266" s="30"/>
      <c r="U1048266" s="30"/>
    </row>
    <row r="1048267" s="25" customFormat="1" spans="7:21">
      <c r="G1048267" s="30"/>
      <c r="H1048267" s="29"/>
      <c r="J1048267" s="29"/>
      <c r="L1048267" s="30"/>
      <c r="P1048267" s="30"/>
      <c r="Q1048267" s="30"/>
      <c r="R1048267" s="30"/>
      <c r="S1048267" s="30"/>
      <c r="T1048267" s="30"/>
      <c r="U1048267" s="30"/>
    </row>
    <row r="1048268" s="25" customFormat="1" spans="7:21">
      <c r="G1048268" s="30"/>
      <c r="H1048268" s="29"/>
      <c r="J1048268" s="29"/>
      <c r="L1048268" s="30"/>
      <c r="P1048268" s="30"/>
      <c r="Q1048268" s="30"/>
      <c r="R1048268" s="30"/>
      <c r="S1048268" s="30"/>
      <c r="T1048268" s="30"/>
      <c r="U1048268" s="30"/>
    </row>
    <row r="1048269" s="25" customFormat="1" spans="7:21">
      <c r="G1048269" s="30"/>
      <c r="H1048269" s="29"/>
      <c r="J1048269" s="29"/>
      <c r="L1048269" s="30"/>
      <c r="P1048269" s="30"/>
      <c r="Q1048269" s="30"/>
      <c r="R1048269" s="30"/>
      <c r="S1048269" s="30"/>
      <c r="T1048269" s="30"/>
      <c r="U1048269" s="30"/>
    </row>
    <row r="1048270" s="25" customFormat="1" spans="7:21">
      <c r="G1048270" s="30"/>
      <c r="H1048270" s="29"/>
      <c r="J1048270" s="29"/>
      <c r="L1048270" s="30"/>
      <c r="P1048270" s="30"/>
      <c r="Q1048270" s="30"/>
      <c r="R1048270" s="30"/>
      <c r="S1048270" s="30"/>
      <c r="T1048270" s="30"/>
      <c r="U1048270" s="30"/>
    </row>
    <row r="1048271" s="25" customFormat="1" spans="7:21">
      <c r="G1048271" s="30"/>
      <c r="H1048271" s="29"/>
      <c r="J1048271" s="29"/>
      <c r="L1048271" s="30"/>
      <c r="P1048271" s="30"/>
      <c r="Q1048271" s="30"/>
      <c r="R1048271" s="30"/>
      <c r="S1048271" s="30"/>
      <c r="T1048271" s="30"/>
      <c r="U1048271" s="30"/>
    </row>
    <row r="1048272" s="25" customFormat="1" spans="7:21">
      <c r="G1048272" s="30"/>
      <c r="H1048272" s="29"/>
      <c r="J1048272" s="29"/>
      <c r="L1048272" s="30"/>
      <c r="P1048272" s="30"/>
      <c r="Q1048272" s="30"/>
      <c r="R1048272" s="30"/>
      <c r="S1048272" s="30"/>
      <c r="T1048272" s="30"/>
      <c r="U1048272" s="30"/>
    </row>
    <row r="1048273" s="25" customFormat="1" spans="7:21">
      <c r="G1048273" s="30"/>
      <c r="H1048273" s="29"/>
      <c r="J1048273" s="29"/>
      <c r="L1048273" s="30"/>
      <c r="P1048273" s="30"/>
      <c r="Q1048273" s="30"/>
      <c r="R1048273" s="30"/>
      <c r="S1048273" s="30"/>
      <c r="T1048273" s="30"/>
      <c r="U1048273" s="30"/>
    </row>
    <row r="1048274" s="25" customFormat="1" spans="7:21">
      <c r="G1048274" s="30"/>
      <c r="H1048274" s="29"/>
      <c r="J1048274" s="29"/>
      <c r="L1048274" s="30"/>
      <c r="P1048274" s="30"/>
      <c r="Q1048274" s="30"/>
      <c r="R1048274" s="30"/>
      <c r="S1048274" s="30"/>
      <c r="T1048274" s="30"/>
      <c r="U1048274" s="30"/>
    </row>
    <row r="1048275" s="25" customFormat="1" spans="7:21">
      <c r="G1048275" s="30"/>
      <c r="H1048275" s="29"/>
      <c r="J1048275" s="29"/>
      <c r="L1048275" s="30"/>
      <c r="P1048275" s="30"/>
      <c r="Q1048275" s="30"/>
      <c r="R1048275" s="30"/>
      <c r="S1048275" s="30"/>
      <c r="T1048275" s="30"/>
      <c r="U1048275" s="30"/>
    </row>
    <row r="1048276" s="25" customFormat="1" spans="7:21">
      <c r="G1048276" s="30"/>
      <c r="H1048276" s="29"/>
      <c r="J1048276" s="29"/>
      <c r="L1048276" s="30"/>
      <c r="P1048276" s="30"/>
      <c r="Q1048276" s="30"/>
      <c r="R1048276" s="30"/>
      <c r="S1048276" s="30"/>
      <c r="T1048276" s="30"/>
      <c r="U1048276" s="30"/>
    </row>
    <row r="1048277" s="25" customFormat="1" spans="7:21">
      <c r="G1048277" s="30"/>
      <c r="H1048277" s="29"/>
      <c r="J1048277" s="29"/>
      <c r="L1048277" s="30"/>
      <c r="P1048277" s="30"/>
      <c r="Q1048277" s="30"/>
      <c r="R1048277" s="30"/>
      <c r="S1048277" s="30"/>
      <c r="T1048277" s="30"/>
      <c r="U1048277" s="30"/>
    </row>
    <row r="1048278" s="25" customFormat="1" spans="7:21">
      <c r="G1048278" s="30"/>
      <c r="H1048278" s="29"/>
      <c r="J1048278" s="29"/>
      <c r="L1048278" s="30"/>
      <c r="P1048278" s="30"/>
      <c r="Q1048278" s="30"/>
      <c r="R1048278" s="30"/>
      <c r="S1048278" s="30"/>
      <c r="T1048278" s="30"/>
      <c r="U1048278" s="30"/>
    </row>
    <row r="1048279" s="25" customFormat="1" spans="7:21">
      <c r="G1048279" s="30"/>
      <c r="H1048279" s="29"/>
      <c r="J1048279" s="29"/>
      <c r="L1048279" s="30"/>
      <c r="P1048279" s="30"/>
      <c r="Q1048279" s="30"/>
      <c r="R1048279" s="30"/>
      <c r="S1048279" s="30"/>
      <c r="T1048279" s="30"/>
      <c r="U1048279" s="30"/>
    </row>
    <row r="1048280" s="25" customFormat="1" spans="7:21">
      <c r="G1048280" s="30"/>
      <c r="H1048280" s="29"/>
      <c r="J1048280" s="29"/>
      <c r="L1048280" s="30"/>
      <c r="P1048280" s="30"/>
      <c r="Q1048280" s="30"/>
      <c r="R1048280" s="30"/>
      <c r="S1048280" s="30"/>
      <c r="T1048280" s="30"/>
      <c r="U1048280" s="30"/>
    </row>
    <row r="1048281" s="25" customFormat="1" spans="7:21">
      <c r="G1048281" s="30"/>
      <c r="H1048281" s="29"/>
      <c r="J1048281" s="29"/>
      <c r="L1048281" s="30"/>
      <c r="P1048281" s="30"/>
      <c r="Q1048281" s="30"/>
      <c r="R1048281" s="30"/>
      <c r="S1048281" s="30"/>
      <c r="T1048281" s="30"/>
      <c r="U1048281" s="30"/>
    </row>
    <row r="1048282" s="25" customFormat="1" spans="7:21">
      <c r="G1048282" s="30"/>
      <c r="H1048282" s="29"/>
      <c r="J1048282" s="29"/>
      <c r="L1048282" s="30"/>
      <c r="P1048282" s="30"/>
      <c r="Q1048282" s="30"/>
      <c r="R1048282" s="30"/>
      <c r="S1048282" s="30"/>
      <c r="T1048282" s="30"/>
      <c r="U1048282" s="30"/>
    </row>
    <row r="1048283" s="25" customFormat="1" spans="7:21">
      <c r="G1048283" s="30"/>
      <c r="H1048283" s="29"/>
      <c r="J1048283" s="29"/>
      <c r="L1048283" s="30"/>
      <c r="P1048283" s="30"/>
      <c r="Q1048283" s="30"/>
      <c r="R1048283" s="30"/>
      <c r="S1048283" s="30"/>
      <c r="T1048283" s="30"/>
      <c r="U1048283" s="30"/>
    </row>
    <row r="1048284" s="25" customFormat="1" spans="7:21">
      <c r="G1048284" s="30"/>
      <c r="H1048284" s="29"/>
      <c r="J1048284" s="29"/>
      <c r="L1048284" s="30"/>
      <c r="P1048284" s="30"/>
      <c r="Q1048284" s="30"/>
      <c r="R1048284" s="30"/>
      <c r="S1048284" s="30"/>
      <c r="T1048284" s="30"/>
      <c r="U1048284" s="30"/>
    </row>
    <row r="1048285" s="25" customFormat="1" spans="7:21">
      <c r="G1048285" s="30"/>
      <c r="H1048285" s="29"/>
      <c r="J1048285" s="29"/>
      <c r="L1048285" s="30"/>
      <c r="P1048285" s="30"/>
      <c r="Q1048285" s="30"/>
      <c r="R1048285" s="30"/>
      <c r="S1048285" s="30"/>
      <c r="T1048285" s="30"/>
      <c r="U1048285" s="30"/>
    </row>
    <row r="1048286" s="25" customFormat="1" spans="7:21">
      <c r="G1048286" s="30"/>
      <c r="H1048286" s="29"/>
      <c r="J1048286" s="29"/>
      <c r="L1048286" s="30"/>
      <c r="P1048286" s="30"/>
      <c r="Q1048286" s="30"/>
      <c r="R1048286" s="30"/>
      <c r="S1048286" s="30"/>
      <c r="T1048286" s="30"/>
      <c r="U1048286" s="30"/>
    </row>
    <row r="1048287" s="25" customFormat="1" spans="7:21">
      <c r="G1048287" s="30"/>
      <c r="H1048287" s="29"/>
      <c r="J1048287" s="29"/>
      <c r="L1048287" s="30"/>
      <c r="P1048287" s="30"/>
      <c r="Q1048287" s="30"/>
      <c r="R1048287" s="30"/>
      <c r="S1048287" s="30"/>
      <c r="T1048287" s="30"/>
      <c r="U1048287" s="30"/>
    </row>
    <row r="1048288" s="25" customFormat="1" spans="7:21">
      <c r="G1048288" s="30"/>
      <c r="H1048288" s="29"/>
      <c r="J1048288" s="29"/>
      <c r="L1048288" s="30"/>
      <c r="P1048288" s="30"/>
      <c r="Q1048288" s="30"/>
      <c r="R1048288" s="30"/>
      <c r="S1048288" s="30"/>
      <c r="T1048288" s="30"/>
      <c r="U1048288" s="30"/>
    </row>
    <row r="1048289" s="25" customFormat="1" spans="7:21">
      <c r="G1048289" s="30"/>
      <c r="H1048289" s="29"/>
      <c r="J1048289" s="29"/>
      <c r="L1048289" s="30"/>
      <c r="P1048289" s="30"/>
      <c r="Q1048289" s="30"/>
      <c r="R1048289" s="30"/>
      <c r="S1048289" s="30"/>
      <c r="T1048289" s="30"/>
      <c r="U1048289" s="30"/>
    </row>
    <row r="1048290" s="25" customFormat="1" spans="7:21">
      <c r="G1048290" s="30"/>
      <c r="H1048290" s="29"/>
      <c r="J1048290" s="29"/>
      <c r="L1048290" s="30"/>
      <c r="P1048290" s="30"/>
      <c r="Q1048290" s="30"/>
      <c r="R1048290" s="30"/>
      <c r="S1048290" s="30"/>
      <c r="T1048290" s="30"/>
      <c r="U1048290" s="30"/>
    </row>
    <row r="1048291" s="25" customFormat="1" spans="7:21">
      <c r="G1048291" s="30"/>
      <c r="H1048291" s="29"/>
      <c r="J1048291" s="29"/>
      <c r="L1048291" s="30"/>
      <c r="P1048291" s="30"/>
      <c r="Q1048291" s="30"/>
      <c r="R1048291" s="30"/>
      <c r="S1048291" s="30"/>
      <c r="T1048291" s="30"/>
      <c r="U1048291" s="30"/>
    </row>
    <row r="1048292" s="25" customFormat="1" spans="7:21">
      <c r="G1048292" s="30"/>
      <c r="H1048292" s="29"/>
      <c r="J1048292" s="29"/>
      <c r="L1048292" s="30"/>
      <c r="P1048292" s="30"/>
      <c r="Q1048292" s="30"/>
      <c r="R1048292" s="30"/>
      <c r="S1048292" s="30"/>
      <c r="T1048292" s="30"/>
      <c r="U1048292" s="30"/>
    </row>
    <row r="1048293" s="25" customFormat="1" spans="7:21">
      <c r="G1048293" s="30"/>
      <c r="H1048293" s="29"/>
      <c r="J1048293" s="29"/>
      <c r="L1048293" s="30"/>
      <c r="P1048293" s="30"/>
      <c r="Q1048293" s="30"/>
      <c r="R1048293" s="30"/>
      <c r="S1048293" s="30"/>
      <c r="T1048293" s="30"/>
      <c r="U1048293" s="30"/>
    </row>
    <row r="1048294" s="25" customFormat="1" spans="7:21">
      <c r="G1048294" s="30"/>
      <c r="H1048294" s="29"/>
      <c r="J1048294" s="29"/>
      <c r="L1048294" s="30"/>
      <c r="P1048294" s="30"/>
      <c r="Q1048294" s="30"/>
      <c r="R1048294" s="30"/>
      <c r="S1048294" s="30"/>
      <c r="T1048294" s="30"/>
      <c r="U1048294" s="30"/>
    </row>
    <row r="1048295" s="25" customFormat="1" spans="7:21">
      <c r="G1048295" s="30"/>
      <c r="H1048295" s="29"/>
      <c r="J1048295" s="29"/>
      <c r="L1048295" s="30"/>
      <c r="P1048295" s="30"/>
      <c r="Q1048295" s="30"/>
      <c r="R1048295" s="30"/>
      <c r="S1048295" s="30"/>
      <c r="T1048295" s="30"/>
      <c r="U1048295" s="30"/>
    </row>
    <row r="1048296" s="25" customFormat="1" spans="7:21">
      <c r="G1048296" s="30"/>
      <c r="H1048296" s="29"/>
      <c r="J1048296" s="29"/>
      <c r="L1048296" s="30"/>
      <c r="P1048296" s="30"/>
      <c r="Q1048296" s="30"/>
      <c r="R1048296" s="30"/>
      <c r="S1048296" s="30"/>
      <c r="T1048296" s="30"/>
      <c r="U1048296" s="30"/>
    </row>
    <row r="1048297" s="25" customFormat="1" spans="7:21">
      <c r="G1048297" s="30"/>
      <c r="H1048297" s="29"/>
      <c r="J1048297" s="29"/>
      <c r="L1048297" s="30"/>
      <c r="P1048297" s="30"/>
      <c r="Q1048297" s="30"/>
      <c r="R1048297" s="30"/>
      <c r="S1048297" s="30"/>
      <c r="T1048297" s="30"/>
      <c r="U1048297" s="30"/>
    </row>
    <row r="1048298" s="25" customFormat="1" spans="7:21">
      <c r="G1048298" s="30"/>
      <c r="H1048298" s="29"/>
      <c r="J1048298" s="29"/>
      <c r="L1048298" s="30"/>
      <c r="P1048298" s="30"/>
      <c r="Q1048298" s="30"/>
      <c r="R1048298" s="30"/>
      <c r="S1048298" s="30"/>
      <c r="T1048298" s="30"/>
      <c r="U1048298" s="30"/>
    </row>
    <row r="1048299" s="25" customFormat="1" spans="7:21">
      <c r="G1048299" s="30"/>
      <c r="H1048299" s="29"/>
      <c r="J1048299" s="29"/>
      <c r="L1048299" s="30"/>
      <c r="P1048299" s="30"/>
      <c r="Q1048299" s="30"/>
      <c r="R1048299" s="30"/>
      <c r="S1048299" s="30"/>
      <c r="T1048299" s="30"/>
      <c r="U1048299" s="30"/>
    </row>
    <row r="1048300" s="25" customFormat="1" spans="7:21">
      <c r="G1048300" s="30"/>
      <c r="H1048300" s="29"/>
      <c r="J1048300" s="29"/>
      <c r="L1048300" s="30"/>
      <c r="P1048300" s="30"/>
      <c r="Q1048300" s="30"/>
      <c r="R1048300" s="30"/>
      <c r="S1048300" s="30"/>
      <c r="T1048300" s="30"/>
      <c r="U1048300" s="30"/>
    </row>
    <row r="1048301" s="25" customFormat="1" spans="7:21">
      <c r="G1048301" s="30"/>
      <c r="H1048301" s="29"/>
      <c r="J1048301" s="29"/>
      <c r="L1048301" s="30"/>
      <c r="P1048301" s="30"/>
      <c r="Q1048301" s="30"/>
      <c r="R1048301" s="30"/>
      <c r="S1048301" s="30"/>
      <c r="T1048301" s="30"/>
      <c r="U1048301" s="30"/>
    </row>
    <row r="1048302" s="25" customFormat="1" spans="7:21">
      <c r="G1048302" s="30"/>
      <c r="H1048302" s="29"/>
      <c r="J1048302" s="29"/>
      <c r="L1048302" s="30"/>
      <c r="P1048302" s="30"/>
      <c r="Q1048302" s="30"/>
      <c r="R1048302" s="30"/>
      <c r="S1048302" s="30"/>
      <c r="T1048302" s="30"/>
      <c r="U1048302" s="30"/>
    </row>
    <row r="1048303" s="25" customFormat="1" spans="7:21">
      <c r="G1048303" s="30"/>
      <c r="H1048303" s="29"/>
      <c r="J1048303" s="29"/>
      <c r="L1048303" s="30"/>
      <c r="P1048303" s="30"/>
      <c r="Q1048303" s="30"/>
      <c r="R1048303" s="30"/>
      <c r="S1048303" s="30"/>
      <c r="T1048303" s="30"/>
      <c r="U1048303" s="30"/>
    </row>
    <row r="1048304" s="25" customFormat="1" spans="7:21">
      <c r="G1048304" s="30"/>
      <c r="H1048304" s="29"/>
      <c r="J1048304" s="29"/>
      <c r="L1048304" s="30"/>
      <c r="P1048304" s="30"/>
      <c r="Q1048304" s="30"/>
      <c r="R1048304" s="30"/>
      <c r="S1048304" s="30"/>
      <c r="T1048304" s="30"/>
      <c r="U1048304" s="30"/>
    </row>
    <row r="1048305" s="25" customFormat="1" spans="7:21">
      <c r="G1048305" s="30"/>
      <c r="H1048305" s="29"/>
      <c r="J1048305" s="29"/>
      <c r="L1048305" s="30"/>
      <c r="P1048305" s="30"/>
      <c r="Q1048305" s="30"/>
      <c r="R1048305" s="30"/>
      <c r="S1048305" s="30"/>
      <c r="T1048305" s="30"/>
      <c r="U1048305" s="30"/>
    </row>
    <row r="1048306" s="25" customFormat="1" spans="7:21">
      <c r="G1048306" s="30"/>
      <c r="H1048306" s="29"/>
      <c r="J1048306" s="29"/>
      <c r="L1048306" s="30"/>
      <c r="P1048306" s="30"/>
      <c r="Q1048306" s="30"/>
      <c r="R1048306" s="30"/>
      <c r="S1048306" s="30"/>
      <c r="T1048306" s="30"/>
      <c r="U1048306" s="30"/>
    </row>
    <row r="1048307" s="25" customFormat="1" spans="7:21">
      <c r="G1048307" s="30"/>
      <c r="H1048307" s="29"/>
      <c r="J1048307" s="29"/>
      <c r="L1048307" s="30"/>
      <c r="P1048307" s="30"/>
      <c r="Q1048307" s="30"/>
      <c r="R1048307" s="30"/>
      <c r="S1048307" s="30"/>
      <c r="T1048307" s="30"/>
      <c r="U1048307" s="30"/>
    </row>
    <row r="1048308" s="25" customFormat="1" spans="7:21">
      <c r="G1048308" s="30"/>
      <c r="H1048308" s="29"/>
      <c r="J1048308" s="29"/>
      <c r="L1048308" s="30"/>
      <c r="P1048308" s="30"/>
      <c r="Q1048308" s="30"/>
      <c r="R1048308" s="30"/>
      <c r="S1048308" s="30"/>
      <c r="T1048308" s="30"/>
      <c r="U1048308" s="30"/>
    </row>
    <row r="1048309" s="25" customFormat="1" spans="7:21">
      <c r="G1048309" s="30"/>
      <c r="H1048309" s="29"/>
      <c r="J1048309" s="29"/>
      <c r="L1048309" s="30"/>
      <c r="P1048309" s="30"/>
      <c r="Q1048309" s="30"/>
      <c r="R1048309" s="30"/>
      <c r="S1048309" s="30"/>
      <c r="T1048309" s="30"/>
      <c r="U1048309" s="30"/>
    </row>
    <row r="1048310" s="25" customFormat="1" spans="7:21">
      <c r="G1048310" s="30"/>
      <c r="H1048310" s="29"/>
      <c r="J1048310" s="29"/>
      <c r="L1048310" s="30"/>
      <c r="P1048310" s="30"/>
      <c r="Q1048310" s="30"/>
      <c r="R1048310" s="30"/>
      <c r="S1048310" s="30"/>
      <c r="T1048310" s="30"/>
      <c r="U1048310" s="30"/>
    </row>
    <row r="1048311" s="25" customFormat="1" spans="7:21">
      <c r="G1048311" s="30"/>
      <c r="H1048311" s="29"/>
      <c r="J1048311" s="29"/>
      <c r="L1048311" s="30"/>
      <c r="P1048311" s="30"/>
      <c r="Q1048311" s="30"/>
      <c r="R1048311" s="30"/>
      <c r="S1048311" s="30"/>
      <c r="T1048311" s="30"/>
      <c r="U1048311" s="30"/>
    </row>
    <row r="1048312" s="25" customFormat="1" spans="7:21">
      <c r="G1048312" s="30"/>
      <c r="H1048312" s="29"/>
      <c r="J1048312" s="29"/>
      <c r="L1048312" s="30"/>
      <c r="P1048312" s="30"/>
      <c r="Q1048312" s="30"/>
      <c r="R1048312" s="30"/>
      <c r="S1048312" s="30"/>
      <c r="T1048312" s="30"/>
      <c r="U1048312" s="30"/>
    </row>
    <row r="1048313" s="25" customFormat="1" spans="7:21">
      <c r="G1048313" s="30"/>
      <c r="H1048313" s="29"/>
      <c r="J1048313" s="29"/>
      <c r="L1048313" s="30"/>
      <c r="P1048313" s="30"/>
      <c r="Q1048313" s="30"/>
      <c r="R1048313" s="30"/>
      <c r="S1048313" s="30"/>
      <c r="T1048313" s="30"/>
      <c r="U1048313" s="30"/>
    </row>
    <row r="1048314" s="25" customFormat="1" spans="7:21">
      <c r="G1048314" s="30"/>
      <c r="H1048314" s="29"/>
      <c r="J1048314" s="29"/>
      <c r="L1048314" s="30"/>
      <c r="P1048314" s="30"/>
      <c r="Q1048314" s="30"/>
      <c r="R1048314" s="30"/>
      <c r="S1048314" s="30"/>
      <c r="T1048314" s="30"/>
      <c r="U1048314" s="30"/>
    </row>
    <row r="1048315" s="25" customFormat="1" spans="7:21">
      <c r="G1048315" s="30"/>
      <c r="H1048315" s="29"/>
      <c r="J1048315" s="29"/>
      <c r="L1048315" s="30"/>
      <c r="P1048315" s="30"/>
      <c r="Q1048315" s="30"/>
      <c r="R1048315" s="30"/>
      <c r="S1048315" s="30"/>
      <c r="T1048315" s="30"/>
      <c r="U1048315" s="30"/>
    </row>
    <row r="1048316" s="25" customFormat="1" spans="7:21">
      <c r="G1048316" s="30"/>
      <c r="H1048316" s="29"/>
      <c r="J1048316" s="29"/>
      <c r="L1048316" s="30"/>
      <c r="P1048316" s="30"/>
      <c r="Q1048316" s="30"/>
      <c r="R1048316" s="30"/>
      <c r="S1048316" s="30"/>
      <c r="T1048316" s="30"/>
      <c r="U1048316" s="30"/>
    </row>
    <row r="1048317" s="25" customFormat="1" spans="7:21">
      <c r="G1048317" s="30"/>
      <c r="H1048317" s="29"/>
      <c r="J1048317" s="29"/>
      <c r="L1048317" s="30"/>
      <c r="P1048317" s="30"/>
      <c r="Q1048317" s="30"/>
      <c r="R1048317" s="30"/>
      <c r="S1048317" s="30"/>
      <c r="T1048317" s="30"/>
      <c r="U1048317" s="30"/>
    </row>
    <row r="1048318" s="25" customFormat="1" spans="7:21">
      <c r="G1048318" s="30"/>
      <c r="H1048318" s="29"/>
      <c r="J1048318" s="29"/>
      <c r="L1048318" s="30"/>
      <c r="P1048318" s="30"/>
      <c r="Q1048318" s="30"/>
      <c r="R1048318" s="30"/>
      <c r="S1048318" s="30"/>
      <c r="T1048318" s="30"/>
      <c r="U1048318" s="30"/>
    </row>
    <row r="1048319" s="25" customFormat="1" spans="7:21">
      <c r="G1048319" s="30"/>
      <c r="H1048319" s="29"/>
      <c r="J1048319" s="29"/>
      <c r="L1048319" s="30"/>
      <c r="P1048319" s="30"/>
      <c r="Q1048319" s="30"/>
      <c r="R1048319" s="30"/>
      <c r="S1048319" s="30"/>
      <c r="T1048319" s="30"/>
      <c r="U1048319" s="30"/>
    </row>
    <row r="1048320" s="25" customFormat="1" spans="7:21">
      <c r="G1048320" s="30"/>
      <c r="H1048320" s="29"/>
      <c r="J1048320" s="29"/>
      <c r="L1048320" s="30"/>
      <c r="P1048320" s="30"/>
      <c r="Q1048320" s="30"/>
      <c r="R1048320" s="30"/>
      <c r="S1048320" s="30"/>
      <c r="T1048320" s="30"/>
      <c r="U1048320" s="30"/>
    </row>
    <row r="1048321" s="25" customFormat="1" spans="7:21">
      <c r="G1048321" s="30"/>
      <c r="H1048321" s="29"/>
      <c r="J1048321" s="29"/>
      <c r="L1048321" s="30"/>
      <c r="P1048321" s="30"/>
      <c r="Q1048321" s="30"/>
      <c r="R1048321" s="30"/>
      <c r="S1048321" s="30"/>
      <c r="T1048321" s="30"/>
      <c r="U1048321" s="30"/>
    </row>
    <row r="1048322" s="25" customFormat="1" spans="7:21">
      <c r="G1048322" s="30"/>
      <c r="H1048322" s="29"/>
      <c r="J1048322" s="29"/>
      <c r="L1048322" s="30"/>
      <c r="P1048322" s="30"/>
      <c r="Q1048322" s="30"/>
      <c r="R1048322" s="30"/>
      <c r="S1048322" s="30"/>
      <c r="T1048322" s="30"/>
      <c r="U1048322" s="30"/>
    </row>
    <row r="1048323" s="25" customFormat="1" spans="7:21">
      <c r="G1048323" s="30"/>
      <c r="H1048323" s="29"/>
      <c r="J1048323" s="29"/>
      <c r="L1048323" s="30"/>
      <c r="P1048323" s="30"/>
      <c r="Q1048323" s="30"/>
      <c r="R1048323" s="30"/>
      <c r="S1048323" s="30"/>
      <c r="T1048323" s="30"/>
      <c r="U1048323" s="30"/>
    </row>
    <row r="1048324" s="25" customFormat="1" spans="7:21">
      <c r="G1048324" s="30"/>
      <c r="H1048324" s="29"/>
      <c r="J1048324" s="29"/>
      <c r="L1048324" s="30"/>
      <c r="P1048324" s="30"/>
      <c r="Q1048324" s="30"/>
      <c r="R1048324" s="30"/>
      <c r="S1048324" s="30"/>
      <c r="T1048324" s="30"/>
      <c r="U1048324" s="30"/>
    </row>
    <row r="1048325" s="25" customFormat="1" spans="7:21">
      <c r="G1048325" s="30"/>
      <c r="H1048325" s="29"/>
      <c r="J1048325" s="29"/>
      <c r="L1048325" s="30"/>
      <c r="P1048325" s="30"/>
      <c r="Q1048325" s="30"/>
      <c r="R1048325" s="30"/>
      <c r="S1048325" s="30"/>
      <c r="T1048325" s="30"/>
      <c r="U1048325" s="30"/>
    </row>
    <row r="1048326" s="25" customFormat="1" spans="7:21">
      <c r="G1048326" s="30"/>
      <c r="H1048326" s="29"/>
      <c r="J1048326" s="29"/>
      <c r="L1048326" s="30"/>
      <c r="P1048326" s="30"/>
      <c r="Q1048326" s="30"/>
      <c r="R1048326" s="30"/>
      <c r="S1048326" s="30"/>
      <c r="T1048326" s="30"/>
      <c r="U1048326" s="30"/>
    </row>
    <row r="1048327" s="25" customFormat="1" spans="7:21">
      <c r="G1048327" s="30"/>
      <c r="H1048327" s="29"/>
      <c r="J1048327" s="29"/>
      <c r="L1048327" s="30"/>
      <c r="P1048327" s="30"/>
      <c r="Q1048327" s="30"/>
      <c r="R1048327" s="30"/>
      <c r="S1048327" s="30"/>
      <c r="T1048327" s="30"/>
      <c r="U1048327" s="30"/>
    </row>
    <row r="1048328" s="25" customFormat="1" spans="7:21">
      <c r="G1048328" s="30"/>
      <c r="H1048328" s="29"/>
      <c r="J1048328" s="29"/>
      <c r="L1048328" s="30"/>
      <c r="P1048328" s="30"/>
      <c r="Q1048328" s="30"/>
      <c r="R1048328" s="30"/>
      <c r="S1048328" s="30"/>
      <c r="T1048328" s="30"/>
      <c r="U1048328" s="30"/>
    </row>
    <row r="1048329" s="25" customFormat="1" spans="7:21">
      <c r="G1048329" s="30"/>
      <c r="H1048329" s="29"/>
      <c r="J1048329" s="29"/>
      <c r="L1048329" s="30"/>
      <c r="P1048329" s="30"/>
      <c r="Q1048329" s="30"/>
      <c r="R1048329" s="30"/>
      <c r="S1048329" s="30"/>
      <c r="T1048329" s="30"/>
      <c r="U1048329" s="30"/>
    </row>
    <row r="1048330" s="25" customFormat="1" spans="7:21">
      <c r="G1048330" s="30"/>
      <c r="H1048330" s="29"/>
      <c r="J1048330" s="29"/>
      <c r="L1048330" s="30"/>
      <c r="P1048330" s="30"/>
      <c r="Q1048330" s="30"/>
      <c r="R1048330" s="30"/>
      <c r="S1048330" s="30"/>
      <c r="T1048330" s="30"/>
      <c r="U1048330" s="30"/>
    </row>
    <row r="1048331" s="25" customFormat="1" spans="7:21">
      <c r="G1048331" s="30"/>
      <c r="H1048331" s="29"/>
      <c r="J1048331" s="29"/>
      <c r="L1048331" s="30"/>
      <c r="P1048331" s="30"/>
      <c r="Q1048331" s="30"/>
      <c r="R1048331" s="30"/>
      <c r="S1048331" s="30"/>
      <c r="T1048331" s="30"/>
      <c r="U1048331" s="30"/>
    </row>
    <row r="1048332" s="25" customFormat="1" spans="7:21">
      <c r="G1048332" s="30"/>
      <c r="H1048332" s="29"/>
      <c r="J1048332" s="29"/>
      <c r="L1048332" s="30"/>
      <c r="P1048332" s="30"/>
      <c r="Q1048332" s="30"/>
      <c r="R1048332" s="30"/>
      <c r="S1048332" s="30"/>
      <c r="T1048332" s="30"/>
      <c r="U1048332" s="30"/>
    </row>
    <row r="1048333" s="25" customFormat="1" spans="7:21">
      <c r="G1048333" s="30"/>
      <c r="H1048333" s="29"/>
      <c r="J1048333" s="29"/>
      <c r="L1048333" s="30"/>
      <c r="P1048333" s="30"/>
      <c r="Q1048333" s="30"/>
      <c r="R1048333" s="30"/>
      <c r="S1048333" s="30"/>
      <c r="T1048333" s="30"/>
      <c r="U1048333" s="30"/>
    </row>
    <row r="1048334" s="25" customFormat="1" spans="7:21">
      <c r="G1048334" s="30"/>
      <c r="H1048334" s="29"/>
      <c r="J1048334" s="29"/>
      <c r="L1048334" s="30"/>
      <c r="P1048334" s="30"/>
      <c r="Q1048334" s="30"/>
      <c r="R1048334" s="30"/>
      <c r="S1048334" s="30"/>
      <c r="T1048334" s="30"/>
      <c r="U1048334" s="30"/>
    </row>
    <row r="1048335" s="25" customFormat="1" spans="7:21">
      <c r="G1048335" s="30"/>
      <c r="H1048335" s="29"/>
      <c r="J1048335" s="29"/>
      <c r="L1048335" s="30"/>
      <c r="P1048335" s="30"/>
      <c r="Q1048335" s="30"/>
      <c r="R1048335" s="30"/>
      <c r="S1048335" s="30"/>
      <c r="T1048335" s="30"/>
      <c r="U1048335" s="30"/>
    </row>
    <row r="1048336" s="25" customFormat="1" spans="7:21">
      <c r="G1048336" s="30"/>
      <c r="H1048336" s="29"/>
      <c r="J1048336" s="29"/>
      <c r="L1048336" s="30"/>
      <c r="P1048336" s="30"/>
      <c r="Q1048336" s="30"/>
      <c r="R1048336" s="30"/>
      <c r="S1048336" s="30"/>
      <c r="T1048336" s="30"/>
      <c r="U1048336" s="30"/>
    </row>
    <row r="1048337" s="25" customFormat="1" spans="7:21">
      <c r="G1048337" s="30"/>
      <c r="H1048337" s="29"/>
      <c r="J1048337" s="29"/>
      <c r="L1048337" s="30"/>
      <c r="P1048337" s="30"/>
      <c r="Q1048337" s="30"/>
      <c r="R1048337" s="30"/>
      <c r="S1048337" s="30"/>
      <c r="T1048337" s="30"/>
      <c r="U1048337" s="30"/>
    </row>
    <row r="1048338" s="25" customFormat="1" spans="7:21">
      <c r="G1048338" s="30"/>
      <c r="H1048338" s="29"/>
      <c r="J1048338" s="29"/>
      <c r="L1048338" s="30"/>
      <c r="P1048338" s="30"/>
      <c r="Q1048338" s="30"/>
      <c r="R1048338" s="30"/>
      <c r="S1048338" s="30"/>
      <c r="T1048338" s="30"/>
      <c r="U1048338" s="30"/>
    </row>
    <row r="1048339" s="25" customFormat="1" spans="7:21">
      <c r="G1048339" s="30"/>
      <c r="H1048339" s="29"/>
      <c r="J1048339" s="29"/>
      <c r="L1048339" s="30"/>
      <c r="P1048339" s="30"/>
      <c r="Q1048339" s="30"/>
      <c r="R1048339" s="30"/>
      <c r="S1048339" s="30"/>
      <c r="T1048339" s="30"/>
      <c r="U1048339" s="30"/>
    </row>
    <row r="1048340" s="25" customFormat="1" spans="7:21">
      <c r="G1048340" s="30"/>
      <c r="H1048340" s="29"/>
      <c r="J1048340" s="29"/>
      <c r="L1048340" s="30"/>
      <c r="P1048340" s="30"/>
      <c r="Q1048340" s="30"/>
      <c r="R1048340" s="30"/>
      <c r="S1048340" s="30"/>
      <c r="T1048340" s="30"/>
      <c r="U1048340" s="30"/>
    </row>
    <row r="1048341" s="25" customFormat="1" spans="7:21">
      <c r="G1048341" s="30"/>
      <c r="H1048341" s="29"/>
      <c r="J1048341" s="29"/>
      <c r="L1048341" s="30"/>
      <c r="P1048341" s="30"/>
      <c r="Q1048341" s="30"/>
      <c r="R1048341" s="30"/>
      <c r="S1048341" s="30"/>
      <c r="T1048341" s="30"/>
      <c r="U1048341" s="30"/>
    </row>
    <row r="1048342" s="25" customFormat="1" spans="7:21">
      <c r="G1048342" s="30"/>
      <c r="H1048342" s="29"/>
      <c r="J1048342" s="29"/>
      <c r="L1048342" s="30"/>
      <c r="P1048342" s="30"/>
      <c r="Q1048342" s="30"/>
      <c r="R1048342" s="30"/>
      <c r="S1048342" s="30"/>
      <c r="T1048342" s="30"/>
      <c r="U1048342" s="30"/>
    </row>
    <row r="1048343" s="25" customFormat="1" spans="7:21">
      <c r="G1048343" s="30"/>
      <c r="H1048343" s="29"/>
      <c r="J1048343" s="29"/>
      <c r="L1048343" s="30"/>
      <c r="P1048343" s="30"/>
      <c r="Q1048343" s="30"/>
      <c r="R1048343" s="30"/>
      <c r="S1048343" s="30"/>
      <c r="T1048343" s="30"/>
      <c r="U1048343" s="30"/>
    </row>
    <row r="1048344" s="25" customFormat="1" spans="7:21">
      <c r="G1048344" s="30"/>
      <c r="H1048344" s="29"/>
      <c r="J1048344" s="29"/>
      <c r="L1048344" s="30"/>
      <c r="P1048344" s="30"/>
      <c r="Q1048344" s="30"/>
      <c r="R1048344" s="30"/>
      <c r="S1048344" s="30"/>
      <c r="T1048344" s="30"/>
      <c r="U1048344" s="30"/>
    </row>
    <row r="1048345" s="25" customFormat="1" spans="7:21">
      <c r="G1048345" s="30"/>
      <c r="H1048345" s="29"/>
      <c r="J1048345" s="29"/>
      <c r="L1048345" s="30"/>
      <c r="P1048345" s="30"/>
      <c r="Q1048345" s="30"/>
      <c r="R1048345" s="30"/>
      <c r="S1048345" s="30"/>
      <c r="T1048345" s="30"/>
      <c r="U1048345" s="30"/>
    </row>
    <row r="1048346" s="25" customFormat="1" spans="7:21">
      <c r="G1048346" s="30"/>
      <c r="H1048346" s="29"/>
      <c r="J1048346" s="29"/>
      <c r="L1048346" s="30"/>
      <c r="P1048346" s="30"/>
      <c r="Q1048346" s="30"/>
      <c r="R1048346" s="30"/>
      <c r="S1048346" s="30"/>
      <c r="T1048346" s="30"/>
      <c r="U1048346" s="30"/>
    </row>
    <row r="1048347" s="25" customFormat="1" spans="7:21">
      <c r="G1048347" s="30"/>
      <c r="H1048347" s="29"/>
      <c r="J1048347" s="29"/>
      <c r="L1048347" s="30"/>
      <c r="P1048347" s="30"/>
      <c r="Q1048347" s="30"/>
      <c r="R1048347" s="30"/>
      <c r="S1048347" s="30"/>
      <c r="T1048347" s="30"/>
      <c r="U1048347" s="30"/>
    </row>
    <row r="1048348" s="25" customFormat="1" spans="7:21">
      <c r="G1048348" s="30"/>
      <c r="H1048348" s="29"/>
      <c r="J1048348" s="29"/>
      <c r="L1048348" s="30"/>
      <c r="P1048348" s="30"/>
      <c r="Q1048348" s="30"/>
      <c r="R1048348" s="30"/>
      <c r="S1048348" s="30"/>
      <c r="T1048348" s="30"/>
      <c r="U1048348" s="30"/>
    </row>
    <row r="1048349" s="25" customFormat="1" spans="7:21">
      <c r="G1048349" s="30"/>
      <c r="H1048349" s="29"/>
      <c r="J1048349" s="29"/>
      <c r="L1048349" s="30"/>
      <c r="P1048349" s="30"/>
      <c r="Q1048349" s="30"/>
      <c r="R1048349" s="30"/>
      <c r="S1048349" s="30"/>
      <c r="T1048349" s="30"/>
      <c r="U1048349" s="30"/>
    </row>
    <row r="1048350" s="25" customFormat="1" spans="7:21">
      <c r="G1048350" s="30"/>
      <c r="H1048350" s="29"/>
      <c r="J1048350" s="29"/>
      <c r="L1048350" s="30"/>
      <c r="P1048350" s="30"/>
      <c r="Q1048350" s="30"/>
      <c r="R1048350" s="30"/>
      <c r="S1048350" s="30"/>
      <c r="T1048350" s="30"/>
      <c r="U1048350" s="30"/>
    </row>
    <row r="1048351" s="25" customFormat="1" spans="7:21">
      <c r="G1048351" s="30"/>
      <c r="H1048351" s="29"/>
      <c r="J1048351" s="29"/>
      <c r="L1048351" s="30"/>
      <c r="P1048351" s="30"/>
      <c r="Q1048351" s="30"/>
      <c r="R1048351" s="30"/>
      <c r="S1048351" s="30"/>
      <c r="T1048351" s="30"/>
      <c r="U1048351" s="30"/>
    </row>
    <row r="1048352" s="25" customFormat="1" spans="7:21">
      <c r="G1048352" s="30"/>
      <c r="H1048352" s="29"/>
      <c r="J1048352" s="29"/>
      <c r="L1048352" s="30"/>
      <c r="P1048352" s="30"/>
      <c r="Q1048352" s="30"/>
      <c r="R1048352" s="30"/>
      <c r="S1048352" s="30"/>
      <c r="T1048352" s="30"/>
      <c r="U1048352" s="30"/>
    </row>
    <row r="1048353" s="25" customFormat="1" spans="7:21">
      <c r="G1048353" s="30"/>
      <c r="H1048353" s="29"/>
      <c r="J1048353" s="29"/>
      <c r="L1048353" s="30"/>
      <c r="P1048353" s="30"/>
      <c r="Q1048353" s="30"/>
      <c r="R1048353" s="30"/>
      <c r="S1048353" s="30"/>
      <c r="T1048353" s="30"/>
      <c r="U1048353" s="30"/>
    </row>
    <row r="1048354" s="25" customFormat="1" spans="7:21">
      <c r="G1048354" s="30"/>
      <c r="H1048354" s="29"/>
      <c r="J1048354" s="29"/>
      <c r="L1048354" s="30"/>
      <c r="P1048354" s="30"/>
      <c r="Q1048354" s="30"/>
      <c r="R1048354" s="30"/>
      <c r="S1048354" s="30"/>
      <c r="T1048354" s="30"/>
      <c r="U1048354" s="30"/>
    </row>
    <row r="1048355" s="25" customFormat="1" spans="7:21">
      <c r="G1048355" s="30"/>
      <c r="H1048355" s="29"/>
      <c r="J1048355" s="29"/>
      <c r="L1048355" s="30"/>
      <c r="P1048355" s="30"/>
      <c r="Q1048355" s="30"/>
      <c r="R1048355" s="30"/>
      <c r="S1048355" s="30"/>
      <c r="T1048355" s="30"/>
      <c r="U1048355" s="30"/>
    </row>
    <row r="1048356" s="25" customFormat="1" spans="7:21">
      <c r="G1048356" s="30"/>
      <c r="H1048356" s="29"/>
      <c r="J1048356" s="29"/>
      <c r="L1048356" s="30"/>
      <c r="P1048356" s="30"/>
      <c r="Q1048356" s="30"/>
      <c r="R1048356" s="30"/>
      <c r="S1048356" s="30"/>
      <c r="T1048356" s="30"/>
      <c r="U1048356" s="30"/>
    </row>
    <row r="1048357" s="25" customFormat="1" spans="7:21">
      <c r="G1048357" s="30"/>
      <c r="H1048357" s="29"/>
      <c r="J1048357" s="29"/>
      <c r="L1048357" s="30"/>
      <c r="P1048357" s="30"/>
      <c r="Q1048357" s="30"/>
      <c r="R1048357" s="30"/>
      <c r="S1048357" s="30"/>
      <c r="T1048357" s="30"/>
      <c r="U1048357" s="30"/>
    </row>
    <row r="1048358" s="25" customFormat="1" spans="7:21">
      <c r="G1048358" s="30"/>
      <c r="H1048358" s="29"/>
      <c r="J1048358" s="29"/>
      <c r="L1048358" s="30"/>
      <c r="P1048358" s="30"/>
      <c r="Q1048358" s="30"/>
      <c r="R1048358" s="30"/>
      <c r="S1048358" s="30"/>
      <c r="T1048358" s="30"/>
      <c r="U1048358" s="30"/>
    </row>
    <row r="1048359" s="25" customFormat="1" spans="7:21">
      <c r="G1048359" s="30"/>
      <c r="H1048359" s="29"/>
      <c r="J1048359" s="29"/>
      <c r="L1048359" s="30"/>
      <c r="P1048359" s="30"/>
      <c r="Q1048359" s="30"/>
      <c r="R1048359" s="30"/>
      <c r="S1048359" s="30"/>
      <c r="T1048359" s="30"/>
      <c r="U1048359" s="30"/>
    </row>
    <row r="1048360" s="25" customFormat="1" spans="7:21">
      <c r="G1048360" s="30"/>
      <c r="H1048360" s="29"/>
      <c r="J1048360" s="29"/>
      <c r="L1048360" s="30"/>
      <c r="P1048360" s="30"/>
      <c r="Q1048360" s="30"/>
      <c r="R1048360" s="30"/>
      <c r="S1048360" s="30"/>
      <c r="T1048360" s="30"/>
      <c r="U1048360" s="30"/>
    </row>
    <row r="1048361" s="25" customFormat="1" spans="7:21">
      <c r="G1048361" s="30"/>
      <c r="H1048361" s="29"/>
      <c r="J1048361" s="29"/>
      <c r="L1048361" s="30"/>
      <c r="P1048361" s="30"/>
      <c r="Q1048361" s="30"/>
      <c r="R1048361" s="30"/>
      <c r="S1048361" s="30"/>
      <c r="T1048361" s="30"/>
      <c r="U1048361" s="30"/>
    </row>
    <row r="1048362" s="25" customFormat="1" spans="7:21">
      <c r="G1048362" s="30"/>
      <c r="H1048362" s="29"/>
      <c r="J1048362" s="29"/>
      <c r="L1048362" s="30"/>
      <c r="P1048362" s="30"/>
      <c r="Q1048362" s="30"/>
      <c r="R1048362" s="30"/>
      <c r="S1048362" s="30"/>
      <c r="T1048362" s="30"/>
      <c r="U1048362" s="30"/>
    </row>
    <row r="1048363" s="25" customFormat="1" spans="7:21">
      <c r="G1048363" s="30"/>
      <c r="H1048363" s="29"/>
      <c r="J1048363" s="29"/>
      <c r="L1048363" s="30"/>
      <c r="P1048363" s="30"/>
      <c r="Q1048363" s="30"/>
      <c r="R1048363" s="30"/>
      <c r="S1048363" s="30"/>
      <c r="T1048363" s="30"/>
      <c r="U1048363" s="30"/>
    </row>
    <row r="1048364" s="25" customFormat="1" spans="7:21">
      <c r="G1048364" s="30"/>
      <c r="H1048364" s="29"/>
      <c r="J1048364" s="29"/>
      <c r="L1048364" s="30"/>
      <c r="P1048364" s="30"/>
      <c r="Q1048364" s="30"/>
      <c r="R1048364" s="30"/>
      <c r="S1048364" s="30"/>
      <c r="T1048364" s="30"/>
      <c r="U1048364" s="30"/>
    </row>
    <row r="1048365" s="25" customFormat="1" spans="7:21">
      <c r="G1048365" s="30"/>
      <c r="H1048365" s="29"/>
      <c r="J1048365" s="29"/>
      <c r="L1048365" s="30"/>
      <c r="P1048365" s="30"/>
      <c r="Q1048365" s="30"/>
      <c r="R1048365" s="30"/>
      <c r="S1048365" s="30"/>
      <c r="T1048365" s="30"/>
      <c r="U1048365" s="30"/>
    </row>
    <row r="1048366" s="25" customFormat="1" spans="7:21">
      <c r="G1048366" s="30"/>
      <c r="H1048366" s="29"/>
      <c r="J1048366" s="29"/>
      <c r="L1048366" s="30"/>
      <c r="P1048366" s="30"/>
      <c r="Q1048366" s="30"/>
      <c r="R1048366" s="30"/>
      <c r="S1048366" s="30"/>
      <c r="T1048366" s="30"/>
      <c r="U1048366" s="30"/>
    </row>
    <row r="1048367" s="25" customFormat="1" spans="7:21">
      <c r="G1048367" s="30"/>
      <c r="H1048367" s="29"/>
      <c r="J1048367" s="29"/>
      <c r="L1048367" s="30"/>
      <c r="P1048367" s="30"/>
      <c r="Q1048367" s="30"/>
      <c r="R1048367" s="30"/>
      <c r="S1048367" s="30"/>
      <c r="T1048367" s="30"/>
      <c r="U1048367" s="30"/>
    </row>
    <row r="1048368" s="25" customFormat="1" spans="7:21">
      <c r="G1048368" s="30"/>
      <c r="H1048368" s="29"/>
      <c r="J1048368" s="29"/>
      <c r="L1048368" s="30"/>
      <c r="P1048368" s="30"/>
      <c r="Q1048368" s="30"/>
      <c r="R1048368" s="30"/>
      <c r="S1048368" s="30"/>
      <c r="T1048368" s="30"/>
      <c r="U1048368" s="30"/>
    </row>
    <row r="1048369" s="25" customFormat="1" spans="7:21">
      <c r="G1048369" s="30"/>
      <c r="H1048369" s="29"/>
      <c r="J1048369" s="29"/>
      <c r="L1048369" s="30"/>
      <c r="P1048369" s="30"/>
      <c r="Q1048369" s="30"/>
      <c r="R1048369" s="30"/>
      <c r="S1048369" s="30"/>
      <c r="T1048369" s="30"/>
      <c r="U1048369" s="30"/>
    </row>
    <row r="1048370" s="25" customFormat="1" spans="7:21">
      <c r="G1048370" s="30"/>
      <c r="H1048370" s="29"/>
      <c r="J1048370" s="29"/>
      <c r="L1048370" s="30"/>
      <c r="P1048370" s="30"/>
      <c r="Q1048370" s="30"/>
      <c r="R1048370" s="30"/>
      <c r="S1048370" s="30"/>
      <c r="T1048370" s="30"/>
      <c r="U1048370" s="30"/>
    </row>
    <row r="1048371" s="25" customFormat="1" spans="7:21">
      <c r="G1048371" s="30"/>
      <c r="H1048371" s="29"/>
      <c r="J1048371" s="29"/>
      <c r="L1048371" s="30"/>
      <c r="P1048371" s="30"/>
      <c r="Q1048371" s="30"/>
      <c r="R1048371" s="30"/>
      <c r="S1048371" s="30"/>
      <c r="T1048371" s="30"/>
      <c r="U1048371" s="30"/>
    </row>
    <row r="1048372" s="25" customFormat="1" spans="7:21">
      <c r="G1048372" s="30"/>
      <c r="H1048372" s="29"/>
      <c r="J1048372" s="29"/>
      <c r="L1048372" s="30"/>
      <c r="P1048372" s="30"/>
      <c r="Q1048372" s="30"/>
      <c r="R1048372" s="30"/>
      <c r="S1048372" s="30"/>
      <c r="T1048372" s="30"/>
      <c r="U1048372" s="30"/>
    </row>
    <row r="1048373" s="25" customFormat="1" spans="7:21">
      <c r="G1048373" s="30"/>
      <c r="H1048373" s="29"/>
      <c r="J1048373" s="29"/>
      <c r="L1048373" s="30"/>
      <c r="P1048373" s="30"/>
      <c r="Q1048373" s="30"/>
      <c r="R1048373" s="30"/>
      <c r="S1048373" s="30"/>
      <c r="T1048373" s="30"/>
      <c r="U1048373" s="30"/>
    </row>
    <row r="1048374" s="25" customFormat="1" spans="7:21">
      <c r="G1048374" s="30"/>
      <c r="H1048374" s="29"/>
      <c r="J1048374" s="29"/>
      <c r="L1048374" s="30"/>
      <c r="P1048374" s="30"/>
      <c r="Q1048374" s="30"/>
      <c r="R1048374" s="30"/>
      <c r="S1048374" s="30"/>
      <c r="T1048374" s="30"/>
      <c r="U1048374" s="30"/>
    </row>
    <row r="1048375" s="25" customFormat="1" spans="7:21">
      <c r="G1048375" s="30"/>
      <c r="H1048375" s="29"/>
      <c r="J1048375" s="29"/>
      <c r="L1048375" s="30"/>
      <c r="P1048375" s="30"/>
      <c r="Q1048375" s="30"/>
      <c r="R1048375" s="30"/>
      <c r="S1048375" s="30"/>
      <c r="T1048375" s="30"/>
      <c r="U1048375" s="30"/>
    </row>
    <row r="1048376" s="25" customFormat="1" spans="7:21">
      <c r="G1048376" s="30"/>
      <c r="H1048376" s="29"/>
      <c r="J1048376" s="29"/>
      <c r="L1048376" s="30"/>
      <c r="P1048376" s="30"/>
      <c r="Q1048376" s="30"/>
      <c r="R1048376" s="30"/>
      <c r="S1048376" s="30"/>
      <c r="T1048376" s="30"/>
      <c r="U1048376" s="30"/>
    </row>
    <row r="1048377" s="25" customFormat="1" spans="7:21">
      <c r="G1048377" s="30"/>
      <c r="H1048377" s="29"/>
      <c r="J1048377" s="29"/>
      <c r="L1048377" s="30"/>
      <c r="P1048377" s="30"/>
      <c r="Q1048377" s="30"/>
      <c r="R1048377" s="30"/>
      <c r="S1048377" s="30"/>
      <c r="T1048377" s="30"/>
      <c r="U1048377" s="30"/>
    </row>
    <row r="1048378" s="25" customFormat="1" spans="7:21">
      <c r="G1048378" s="30"/>
      <c r="H1048378" s="29"/>
      <c r="J1048378" s="29"/>
      <c r="L1048378" s="30"/>
      <c r="P1048378" s="30"/>
      <c r="Q1048378" s="30"/>
      <c r="R1048378" s="30"/>
      <c r="S1048378" s="30"/>
      <c r="T1048378" s="30"/>
      <c r="U1048378" s="30"/>
    </row>
    <row r="1048379" s="25" customFormat="1" spans="7:21">
      <c r="G1048379" s="30"/>
      <c r="H1048379" s="29"/>
      <c r="J1048379" s="29"/>
      <c r="L1048379" s="30"/>
      <c r="P1048379" s="30"/>
      <c r="Q1048379" s="30"/>
      <c r="R1048379" s="30"/>
      <c r="S1048379" s="30"/>
      <c r="T1048379" s="30"/>
      <c r="U1048379" s="30"/>
    </row>
    <row r="1048380" s="25" customFormat="1" spans="7:21">
      <c r="G1048380" s="30"/>
      <c r="H1048380" s="29"/>
      <c r="J1048380" s="29"/>
      <c r="L1048380" s="30"/>
      <c r="P1048380" s="30"/>
      <c r="Q1048380" s="30"/>
      <c r="R1048380" s="30"/>
      <c r="S1048380" s="30"/>
      <c r="T1048380" s="30"/>
      <c r="U1048380" s="30"/>
    </row>
    <row r="1048381" s="25" customFormat="1" spans="7:21">
      <c r="G1048381" s="30"/>
      <c r="H1048381" s="29"/>
      <c r="J1048381" s="29"/>
      <c r="L1048381" s="30"/>
      <c r="P1048381" s="30"/>
      <c r="Q1048381" s="30"/>
      <c r="R1048381" s="30"/>
      <c r="S1048381" s="30"/>
      <c r="T1048381" s="30"/>
      <c r="U1048381" s="30"/>
    </row>
    <row r="1048382" s="25" customFormat="1" spans="7:21">
      <c r="G1048382" s="30"/>
      <c r="H1048382" s="29"/>
      <c r="J1048382" s="29"/>
      <c r="L1048382" s="30"/>
      <c r="P1048382" s="30"/>
      <c r="Q1048382" s="30"/>
      <c r="R1048382" s="30"/>
      <c r="S1048382" s="30"/>
      <c r="T1048382" s="30"/>
      <c r="U1048382" s="30"/>
    </row>
    <row r="1048383" s="25" customFormat="1" spans="7:21">
      <c r="G1048383" s="30"/>
      <c r="H1048383" s="29"/>
      <c r="J1048383" s="29"/>
      <c r="L1048383" s="30"/>
      <c r="P1048383" s="30"/>
      <c r="Q1048383" s="30"/>
      <c r="R1048383" s="30"/>
      <c r="S1048383" s="30"/>
      <c r="T1048383" s="30"/>
      <c r="U1048383" s="30"/>
    </row>
    <row r="1048384" s="25" customFormat="1" spans="7:21">
      <c r="G1048384" s="30"/>
      <c r="H1048384" s="29"/>
      <c r="J1048384" s="29"/>
      <c r="L1048384" s="30"/>
      <c r="P1048384" s="30"/>
      <c r="Q1048384" s="30"/>
      <c r="R1048384" s="30"/>
      <c r="S1048384" s="30"/>
      <c r="T1048384" s="30"/>
      <c r="U1048384" s="30"/>
    </row>
    <row r="1048385" s="25" customFormat="1" spans="7:21">
      <c r="G1048385" s="30"/>
      <c r="H1048385" s="29"/>
      <c r="J1048385" s="29"/>
      <c r="L1048385" s="30"/>
      <c r="P1048385" s="30"/>
      <c r="Q1048385" s="30"/>
      <c r="R1048385" s="30"/>
      <c r="S1048385" s="30"/>
      <c r="T1048385" s="30"/>
      <c r="U1048385" s="30"/>
    </row>
    <row r="1048386" s="25" customFormat="1" spans="7:21">
      <c r="G1048386" s="30"/>
      <c r="H1048386" s="29"/>
      <c r="J1048386" s="29"/>
      <c r="L1048386" s="30"/>
      <c r="P1048386" s="30"/>
      <c r="Q1048386" s="30"/>
      <c r="R1048386" s="30"/>
      <c r="S1048386" s="30"/>
      <c r="T1048386" s="30"/>
      <c r="U1048386" s="30"/>
    </row>
    <row r="1048387" s="25" customFormat="1" spans="7:21">
      <c r="G1048387" s="30"/>
      <c r="H1048387" s="29"/>
      <c r="J1048387" s="29"/>
      <c r="L1048387" s="30"/>
      <c r="P1048387" s="30"/>
      <c r="Q1048387" s="30"/>
      <c r="R1048387" s="30"/>
      <c r="S1048387" s="30"/>
      <c r="T1048387" s="30"/>
      <c r="U1048387" s="30"/>
    </row>
    <row r="1048388" s="25" customFormat="1" spans="7:21">
      <c r="G1048388" s="30"/>
      <c r="H1048388" s="29"/>
      <c r="J1048388" s="29"/>
      <c r="L1048388" s="30"/>
      <c r="P1048388" s="30"/>
      <c r="Q1048388" s="30"/>
      <c r="R1048388" s="30"/>
      <c r="S1048388" s="30"/>
      <c r="T1048388" s="30"/>
      <c r="U1048388" s="30"/>
    </row>
    <row r="1048389" s="25" customFormat="1" spans="7:21">
      <c r="G1048389" s="30"/>
      <c r="H1048389" s="29"/>
      <c r="J1048389" s="29"/>
      <c r="L1048389" s="30"/>
      <c r="P1048389" s="30"/>
      <c r="Q1048389" s="30"/>
      <c r="R1048389" s="30"/>
      <c r="S1048389" s="30"/>
      <c r="T1048389" s="30"/>
      <c r="U1048389" s="30"/>
    </row>
    <row r="1048390" s="25" customFormat="1" spans="7:21">
      <c r="G1048390" s="30"/>
      <c r="H1048390" s="29"/>
      <c r="J1048390" s="29"/>
      <c r="L1048390" s="30"/>
      <c r="P1048390" s="30"/>
      <c r="Q1048390" s="30"/>
      <c r="R1048390" s="30"/>
      <c r="S1048390" s="30"/>
      <c r="T1048390" s="30"/>
      <c r="U1048390" s="30"/>
    </row>
    <row r="1048391" s="25" customFormat="1" spans="7:21">
      <c r="G1048391" s="30"/>
      <c r="H1048391" s="29"/>
      <c r="J1048391" s="29"/>
      <c r="L1048391" s="30"/>
      <c r="P1048391" s="30"/>
      <c r="Q1048391" s="30"/>
      <c r="R1048391" s="30"/>
      <c r="S1048391" s="30"/>
      <c r="T1048391" s="30"/>
      <c r="U1048391" s="30"/>
    </row>
    <row r="1048392" s="25" customFormat="1" spans="7:21">
      <c r="G1048392" s="30"/>
      <c r="H1048392" s="29"/>
      <c r="J1048392" s="29"/>
      <c r="L1048392" s="30"/>
      <c r="P1048392" s="30"/>
      <c r="Q1048392" s="30"/>
      <c r="R1048392" s="30"/>
      <c r="S1048392" s="30"/>
      <c r="T1048392" s="30"/>
      <c r="U1048392" s="30"/>
    </row>
    <row r="1048393" s="25" customFormat="1" spans="7:21">
      <c r="G1048393" s="30"/>
      <c r="H1048393" s="29"/>
      <c r="J1048393" s="29"/>
      <c r="L1048393" s="30"/>
      <c r="P1048393" s="30"/>
      <c r="Q1048393" s="30"/>
      <c r="R1048393" s="30"/>
      <c r="S1048393" s="30"/>
      <c r="T1048393" s="30"/>
      <c r="U1048393" s="30"/>
    </row>
    <row r="1048394" s="25" customFormat="1" spans="7:21">
      <c r="G1048394" s="30"/>
      <c r="H1048394" s="29"/>
      <c r="J1048394" s="29"/>
      <c r="L1048394" s="30"/>
      <c r="P1048394" s="30"/>
      <c r="Q1048394" s="30"/>
      <c r="R1048394" s="30"/>
      <c r="S1048394" s="30"/>
      <c r="T1048394" s="30"/>
      <c r="U1048394" s="30"/>
    </row>
    <row r="1048395" s="25" customFormat="1" spans="7:21">
      <c r="G1048395" s="30"/>
      <c r="H1048395" s="29"/>
      <c r="J1048395" s="29"/>
      <c r="L1048395" s="30"/>
      <c r="P1048395" s="30"/>
      <c r="Q1048395" s="30"/>
      <c r="R1048395" s="30"/>
      <c r="S1048395" s="30"/>
      <c r="T1048395" s="30"/>
      <c r="U1048395" s="30"/>
    </row>
    <row r="1048396" s="25" customFormat="1" spans="7:21">
      <c r="G1048396" s="30"/>
      <c r="H1048396" s="29"/>
      <c r="J1048396" s="29"/>
      <c r="L1048396" s="30"/>
      <c r="P1048396" s="30"/>
      <c r="Q1048396" s="30"/>
      <c r="R1048396" s="30"/>
      <c r="S1048396" s="30"/>
      <c r="T1048396" s="30"/>
      <c r="U1048396" s="30"/>
    </row>
    <row r="1048397" s="25" customFormat="1" spans="7:21">
      <c r="G1048397" s="30"/>
      <c r="H1048397" s="29"/>
      <c r="J1048397" s="29"/>
      <c r="L1048397" s="30"/>
      <c r="P1048397" s="30"/>
      <c r="Q1048397" s="30"/>
      <c r="R1048397" s="30"/>
      <c r="S1048397" s="30"/>
      <c r="T1048397" s="30"/>
      <c r="U1048397" s="30"/>
    </row>
    <row r="1048398" s="25" customFormat="1" spans="7:21">
      <c r="G1048398" s="30"/>
      <c r="H1048398" s="29"/>
      <c r="J1048398" s="29"/>
      <c r="L1048398" s="30"/>
      <c r="P1048398" s="30"/>
      <c r="Q1048398" s="30"/>
      <c r="R1048398" s="30"/>
      <c r="S1048398" s="30"/>
      <c r="T1048398" s="30"/>
      <c r="U1048398" s="30"/>
    </row>
    <row r="1048399" s="25" customFormat="1" spans="7:21">
      <c r="G1048399" s="30"/>
      <c r="H1048399" s="29"/>
      <c r="J1048399" s="29"/>
      <c r="L1048399" s="30"/>
      <c r="P1048399" s="30"/>
      <c r="Q1048399" s="30"/>
      <c r="R1048399" s="30"/>
      <c r="S1048399" s="30"/>
      <c r="T1048399" s="30"/>
      <c r="U1048399" s="30"/>
    </row>
    <row r="1048400" s="25" customFormat="1" spans="7:21">
      <c r="G1048400" s="30"/>
      <c r="H1048400" s="29"/>
      <c r="J1048400" s="29"/>
      <c r="L1048400" s="30"/>
      <c r="P1048400" s="30"/>
      <c r="Q1048400" s="30"/>
      <c r="R1048400" s="30"/>
      <c r="S1048400" s="30"/>
      <c r="T1048400" s="30"/>
      <c r="U1048400" s="30"/>
    </row>
    <row r="1048401" s="25" customFormat="1" spans="7:21">
      <c r="G1048401" s="30"/>
      <c r="H1048401" s="29"/>
      <c r="J1048401" s="29"/>
      <c r="L1048401" s="30"/>
      <c r="P1048401" s="30"/>
      <c r="Q1048401" s="30"/>
      <c r="R1048401" s="30"/>
      <c r="S1048401" s="30"/>
      <c r="T1048401" s="30"/>
      <c r="U1048401" s="30"/>
    </row>
    <row r="1048402" s="25" customFormat="1" spans="7:21">
      <c r="G1048402" s="30"/>
      <c r="H1048402" s="29"/>
      <c r="J1048402" s="29"/>
      <c r="L1048402" s="30"/>
      <c r="P1048402" s="30"/>
      <c r="Q1048402" s="30"/>
      <c r="R1048402" s="30"/>
      <c r="S1048402" s="30"/>
      <c r="T1048402" s="30"/>
      <c r="U1048402" s="30"/>
    </row>
    <row r="1048403" s="25" customFormat="1" spans="7:21">
      <c r="G1048403" s="30"/>
      <c r="H1048403" s="29"/>
      <c r="J1048403" s="29"/>
      <c r="L1048403" s="30"/>
      <c r="P1048403" s="30"/>
      <c r="Q1048403" s="30"/>
      <c r="R1048403" s="30"/>
      <c r="S1048403" s="30"/>
      <c r="T1048403" s="30"/>
      <c r="U1048403" s="30"/>
    </row>
    <row r="1048404" s="25" customFormat="1" spans="7:21">
      <c r="G1048404" s="30"/>
      <c r="H1048404" s="29"/>
      <c r="J1048404" s="29"/>
      <c r="L1048404" s="30"/>
      <c r="P1048404" s="30"/>
      <c r="Q1048404" s="30"/>
      <c r="R1048404" s="30"/>
      <c r="S1048404" s="30"/>
      <c r="T1048404" s="30"/>
      <c r="U1048404" s="30"/>
    </row>
    <row r="1048405" s="25" customFormat="1" spans="7:21">
      <c r="G1048405" s="30"/>
      <c r="H1048405" s="29"/>
      <c r="J1048405" s="29"/>
      <c r="L1048405" s="30"/>
      <c r="P1048405" s="30"/>
      <c r="Q1048405" s="30"/>
      <c r="R1048405" s="30"/>
      <c r="S1048405" s="30"/>
      <c r="T1048405" s="30"/>
      <c r="U1048405" s="30"/>
    </row>
    <row r="1048406" s="25" customFormat="1" spans="7:21">
      <c r="G1048406" s="30"/>
      <c r="H1048406" s="29"/>
      <c r="J1048406" s="29"/>
      <c r="L1048406" s="30"/>
      <c r="P1048406" s="30"/>
      <c r="Q1048406" s="30"/>
      <c r="R1048406" s="30"/>
      <c r="S1048406" s="30"/>
      <c r="T1048406" s="30"/>
      <c r="U1048406" s="30"/>
    </row>
    <row r="1048407" s="25" customFormat="1" spans="7:21">
      <c r="G1048407" s="30"/>
      <c r="H1048407" s="29"/>
      <c r="J1048407" s="29"/>
      <c r="L1048407" s="30"/>
      <c r="P1048407" s="30"/>
      <c r="Q1048407" s="30"/>
      <c r="R1048407" s="30"/>
      <c r="S1048407" s="30"/>
      <c r="T1048407" s="30"/>
      <c r="U1048407" s="30"/>
    </row>
    <row r="1048408" s="25" customFormat="1" spans="7:21">
      <c r="G1048408" s="30"/>
      <c r="H1048408" s="29"/>
      <c r="J1048408" s="29"/>
      <c r="L1048408" s="30"/>
      <c r="P1048408" s="30"/>
      <c r="Q1048408" s="30"/>
      <c r="R1048408" s="30"/>
      <c r="S1048408" s="30"/>
      <c r="T1048408" s="30"/>
      <c r="U1048408" s="30"/>
    </row>
    <row r="1048409" s="25" customFormat="1" spans="7:21">
      <c r="G1048409" s="30"/>
      <c r="H1048409" s="29"/>
      <c r="J1048409" s="29"/>
      <c r="L1048409" s="30"/>
      <c r="P1048409" s="30"/>
      <c r="Q1048409" s="30"/>
      <c r="R1048409" s="30"/>
      <c r="S1048409" s="30"/>
      <c r="T1048409" s="30"/>
      <c r="U1048409" s="30"/>
    </row>
    <row r="1048410" s="25" customFormat="1" spans="7:21">
      <c r="G1048410" s="30"/>
      <c r="H1048410" s="29"/>
      <c r="J1048410" s="29"/>
      <c r="L1048410" s="30"/>
      <c r="P1048410" s="30"/>
      <c r="Q1048410" s="30"/>
      <c r="R1048410" s="30"/>
      <c r="S1048410" s="30"/>
      <c r="T1048410" s="30"/>
      <c r="U1048410" s="30"/>
    </row>
    <row r="1048411" s="25" customFormat="1" spans="7:21">
      <c r="G1048411" s="30"/>
      <c r="H1048411" s="29"/>
      <c r="J1048411" s="29"/>
      <c r="L1048411" s="30"/>
      <c r="P1048411" s="30"/>
      <c r="Q1048411" s="30"/>
      <c r="R1048411" s="30"/>
      <c r="S1048411" s="30"/>
      <c r="T1048411" s="30"/>
      <c r="U1048411" s="30"/>
    </row>
    <row r="1048412" s="25" customFormat="1" spans="7:21">
      <c r="G1048412" s="30"/>
      <c r="H1048412" s="29"/>
      <c r="J1048412" s="29"/>
      <c r="L1048412" s="30"/>
      <c r="P1048412" s="30"/>
      <c r="Q1048412" s="30"/>
      <c r="R1048412" s="30"/>
      <c r="S1048412" s="30"/>
      <c r="T1048412" s="30"/>
      <c r="U1048412" s="30"/>
    </row>
    <row r="1048413" s="25" customFormat="1" spans="7:21">
      <c r="G1048413" s="30"/>
      <c r="H1048413" s="29"/>
      <c r="J1048413" s="29"/>
      <c r="L1048413" s="30"/>
      <c r="P1048413" s="30"/>
      <c r="Q1048413" s="30"/>
      <c r="R1048413" s="30"/>
      <c r="S1048413" s="30"/>
      <c r="T1048413" s="30"/>
      <c r="U1048413" s="30"/>
    </row>
    <row r="1048414" s="25" customFormat="1" spans="7:21">
      <c r="G1048414" s="30"/>
      <c r="H1048414" s="29"/>
      <c r="J1048414" s="29"/>
      <c r="L1048414" s="30"/>
      <c r="P1048414" s="30"/>
      <c r="Q1048414" s="30"/>
      <c r="R1048414" s="30"/>
      <c r="S1048414" s="30"/>
      <c r="T1048414" s="30"/>
      <c r="U1048414" s="30"/>
    </row>
    <row r="1048415" s="25" customFormat="1" spans="7:21">
      <c r="G1048415" s="30"/>
      <c r="H1048415" s="29"/>
      <c r="J1048415" s="29"/>
      <c r="L1048415" s="30"/>
      <c r="P1048415" s="30"/>
      <c r="Q1048415" s="30"/>
      <c r="R1048415" s="30"/>
      <c r="S1048415" s="30"/>
      <c r="T1048415" s="30"/>
      <c r="U1048415" s="30"/>
    </row>
    <row r="1048416" s="25" customFormat="1" spans="7:21">
      <c r="G1048416" s="30"/>
      <c r="H1048416" s="29"/>
      <c r="J1048416" s="29"/>
      <c r="L1048416" s="30"/>
      <c r="P1048416" s="30"/>
      <c r="Q1048416" s="30"/>
      <c r="R1048416" s="30"/>
      <c r="S1048416" s="30"/>
      <c r="T1048416" s="30"/>
      <c r="U1048416" s="30"/>
    </row>
    <row r="1048417" s="25" customFormat="1" spans="7:21">
      <c r="G1048417" s="30"/>
      <c r="H1048417" s="29"/>
      <c r="J1048417" s="29"/>
      <c r="L1048417" s="30"/>
      <c r="P1048417" s="30"/>
      <c r="Q1048417" s="30"/>
      <c r="R1048417" s="30"/>
      <c r="S1048417" s="30"/>
      <c r="T1048417" s="30"/>
      <c r="U1048417" s="30"/>
    </row>
    <row r="1048418" s="25" customFormat="1" spans="7:21">
      <c r="G1048418" s="30"/>
      <c r="H1048418" s="29"/>
      <c r="J1048418" s="29"/>
      <c r="L1048418" s="30"/>
      <c r="P1048418" s="30"/>
      <c r="Q1048418" s="30"/>
      <c r="R1048418" s="30"/>
      <c r="S1048418" s="30"/>
      <c r="T1048418" s="30"/>
      <c r="U1048418" s="30"/>
    </row>
    <row r="1048419" s="25" customFormat="1" spans="7:21">
      <c r="G1048419" s="30"/>
      <c r="H1048419" s="29"/>
      <c r="J1048419" s="29"/>
      <c r="L1048419" s="30"/>
      <c r="P1048419" s="30"/>
      <c r="Q1048419" s="30"/>
      <c r="R1048419" s="30"/>
      <c r="S1048419" s="30"/>
      <c r="T1048419" s="30"/>
      <c r="U1048419" s="30"/>
    </row>
    <row r="1048420" s="25" customFormat="1" spans="7:21">
      <c r="G1048420" s="30"/>
      <c r="H1048420" s="29"/>
      <c r="J1048420" s="29"/>
      <c r="L1048420" s="30"/>
      <c r="P1048420" s="30"/>
      <c r="Q1048420" s="30"/>
      <c r="R1048420" s="30"/>
      <c r="S1048420" s="30"/>
      <c r="T1048420" s="30"/>
      <c r="U1048420" s="30"/>
    </row>
    <row r="1048421" s="25" customFormat="1" spans="7:21">
      <c r="G1048421" s="30"/>
      <c r="H1048421" s="29"/>
      <c r="J1048421" s="29"/>
      <c r="L1048421" s="30"/>
      <c r="P1048421" s="30"/>
      <c r="Q1048421" s="30"/>
      <c r="R1048421" s="30"/>
      <c r="S1048421" s="30"/>
      <c r="T1048421" s="30"/>
      <c r="U1048421" s="30"/>
    </row>
    <row r="1048422" s="25" customFormat="1" spans="7:21">
      <c r="G1048422" s="30"/>
      <c r="H1048422" s="29"/>
      <c r="J1048422" s="29"/>
      <c r="L1048422" s="30"/>
      <c r="P1048422" s="30"/>
      <c r="Q1048422" s="30"/>
      <c r="R1048422" s="30"/>
      <c r="S1048422" s="30"/>
      <c r="T1048422" s="30"/>
      <c r="U1048422" s="30"/>
    </row>
    <row r="1048423" s="25" customFormat="1" spans="7:21">
      <c r="G1048423" s="30"/>
      <c r="H1048423" s="29"/>
      <c r="J1048423" s="29"/>
      <c r="L1048423" s="30"/>
      <c r="P1048423" s="30"/>
      <c r="Q1048423" s="30"/>
      <c r="R1048423" s="30"/>
      <c r="S1048423" s="30"/>
      <c r="T1048423" s="30"/>
      <c r="U1048423" s="30"/>
    </row>
    <row r="1048424" s="25" customFormat="1" spans="7:21">
      <c r="G1048424" s="30"/>
      <c r="H1048424" s="29"/>
      <c r="J1048424" s="29"/>
      <c r="L1048424" s="30"/>
      <c r="P1048424" s="30"/>
      <c r="Q1048424" s="30"/>
      <c r="R1048424" s="30"/>
      <c r="S1048424" s="30"/>
      <c r="T1048424" s="30"/>
      <c r="U1048424" s="30"/>
    </row>
    <row r="1048425" s="25" customFormat="1" spans="7:21">
      <c r="G1048425" s="30"/>
      <c r="H1048425" s="29"/>
      <c r="J1048425" s="29"/>
      <c r="L1048425" s="30"/>
      <c r="P1048425" s="30"/>
      <c r="Q1048425" s="30"/>
      <c r="R1048425" s="30"/>
      <c r="S1048425" s="30"/>
      <c r="T1048425" s="30"/>
      <c r="U1048425" s="30"/>
    </row>
    <row r="1048426" s="25" customFormat="1" spans="7:21">
      <c r="G1048426" s="30"/>
      <c r="H1048426" s="29"/>
      <c r="J1048426" s="29"/>
      <c r="L1048426" s="30"/>
      <c r="P1048426" s="30"/>
      <c r="Q1048426" s="30"/>
      <c r="R1048426" s="30"/>
      <c r="S1048426" s="30"/>
      <c r="T1048426" s="30"/>
      <c r="U1048426" s="30"/>
    </row>
    <row r="1048427" s="25" customFormat="1" spans="7:21">
      <c r="G1048427" s="30"/>
      <c r="H1048427" s="29"/>
      <c r="J1048427" s="29"/>
      <c r="L1048427" s="30"/>
      <c r="P1048427" s="30"/>
      <c r="Q1048427" s="30"/>
      <c r="R1048427" s="30"/>
      <c r="S1048427" s="30"/>
      <c r="T1048427" s="30"/>
      <c r="U1048427" s="30"/>
    </row>
    <row r="1048428" s="25" customFormat="1" spans="7:21">
      <c r="G1048428" s="30"/>
      <c r="H1048428" s="29"/>
      <c r="J1048428" s="29"/>
      <c r="L1048428" s="30"/>
      <c r="P1048428" s="30"/>
      <c r="Q1048428" s="30"/>
      <c r="R1048428" s="30"/>
      <c r="S1048428" s="30"/>
      <c r="T1048428" s="30"/>
      <c r="U1048428" s="30"/>
    </row>
    <row r="1048429" s="25" customFormat="1" spans="7:21">
      <c r="G1048429" s="30"/>
      <c r="H1048429" s="29"/>
      <c r="J1048429" s="29"/>
      <c r="L1048429" s="30"/>
      <c r="P1048429" s="30"/>
      <c r="Q1048429" s="30"/>
      <c r="R1048429" s="30"/>
      <c r="S1048429" s="30"/>
      <c r="T1048429" s="30"/>
      <c r="U1048429" s="30"/>
    </row>
    <row r="1048430" s="25" customFormat="1" spans="7:21">
      <c r="G1048430" s="30"/>
      <c r="H1048430" s="29"/>
      <c r="J1048430" s="29"/>
      <c r="L1048430" s="30"/>
      <c r="P1048430" s="30"/>
      <c r="Q1048430" s="30"/>
      <c r="R1048430" s="30"/>
      <c r="S1048430" s="30"/>
      <c r="T1048430" s="30"/>
      <c r="U1048430" s="30"/>
    </row>
    <row r="1048431" s="25" customFormat="1" spans="7:21">
      <c r="G1048431" s="30"/>
      <c r="H1048431" s="29"/>
      <c r="J1048431" s="29"/>
      <c r="L1048431" s="30"/>
      <c r="P1048431" s="30"/>
      <c r="Q1048431" s="30"/>
      <c r="R1048431" s="30"/>
      <c r="S1048431" s="30"/>
      <c r="T1048431" s="30"/>
      <c r="U1048431" s="30"/>
    </row>
    <row r="1048432" s="25" customFormat="1" spans="7:21">
      <c r="G1048432" s="30"/>
      <c r="H1048432" s="29"/>
      <c r="J1048432" s="29"/>
      <c r="L1048432" s="30"/>
      <c r="P1048432" s="30"/>
      <c r="Q1048432" s="30"/>
      <c r="R1048432" s="30"/>
      <c r="S1048432" s="30"/>
      <c r="T1048432" s="30"/>
      <c r="U1048432" s="30"/>
    </row>
    <row r="1048433" s="25" customFormat="1" spans="7:21">
      <c r="G1048433" s="30"/>
      <c r="H1048433" s="29"/>
      <c r="J1048433" s="29"/>
      <c r="L1048433" s="30"/>
      <c r="P1048433" s="30"/>
      <c r="Q1048433" s="30"/>
      <c r="R1048433" s="30"/>
      <c r="S1048433" s="30"/>
      <c r="T1048433" s="30"/>
      <c r="U1048433" s="30"/>
    </row>
    <row r="1048434" s="25" customFormat="1" spans="7:21">
      <c r="G1048434" s="30"/>
      <c r="H1048434" s="29"/>
      <c r="J1048434" s="29"/>
      <c r="L1048434" s="30"/>
      <c r="P1048434" s="30"/>
      <c r="Q1048434" s="30"/>
      <c r="R1048434" s="30"/>
      <c r="S1048434" s="30"/>
      <c r="T1048434" s="30"/>
      <c r="U1048434" s="30"/>
    </row>
    <row r="1048435" s="25" customFormat="1" spans="7:21">
      <c r="G1048435" s="30"/>
      <c r="H1048435" s="29"/>
      <c r="J1048435" s="29"/>
      <c r="L1048435" s="30"/>
      <c r="P1048435" s="30"/>
      <c r="Q1048435" s="30"/>
      <c r="R1048435" s="30"/>
      <c r="S1048435" s="30"/>
      <c r="T1048435" s="30"/>
      <c r="U1048435" s="30"/>
    </row>
    <row r="1048436" s="25" customFormat="1" spans="7:21">
      <c r="G1048436" s="30"/>
      <c r="H1048436" s="29"/>
      <c r="J1048436" s="29"/>
      <c r="L1048436" s="30"/>
      <c r="P1048436" s="30"/>
      <c r="Q1048436" s="30"/>
      <c r="R1048436" s="30"/>
      <c r="S1048436" s="30"/>
      <c r="T1048436" s="30"/>
      <c r="U1048436" s="30"/>
    </row>
    <row r="1048437" s="25" customFormat="1" spans="7:21">
      <c r="G1048437" s="30"/>
      <c r="H1048437" s="29"/>
      <c r="J1048437" s="29"/>
      <c r="L1048437" s="30"/>
      <c r="P1048437" s="30"/>
      <c r="Q1048437" s="30"/>
      <c r="R1048437" s="30"/>
      <c r="S1048437" s="30"/>
      <c r="T1048437" s="30"/>
      <c r="U1048437" s="30"/>
    </row>
    <row r="1048438" s="25" customFormat="1" spans="7:21">
      <c r="G1048438" s="30"/>
      <c r="H1048438" s="29"/>
      <c r="J1048438" s="29"/>
      <c r="L1048438" s="30"/>
      <c r="P1048438" s="30"/>
      <c r="Q1048438" s="30"/>
      <c r="R1048438" s="30"/>
      <c r="S1048438" s="30"/>
      <c r="T1048438" s="30"/>
      <c r="U1048438" s="30"/>
    </row>
    <row r="1048439" s="25" customFormat="1" spans="7:21">
      <c r="G1048439" s="30"/>
      <c r="H1048439" s="29"/>
      <c r="J1048439" s="29"/>
      <c r="L1048439" s="30"/>
      <c r="P1048439" s="30"/>
      <c r="Q1048439" s="30"/>
      <c r="R1048439" s="30"/>
      <c r="S1048439" s="30"/>
      <c r="T1048439" s="30"/>
      <c r="U1048439" s="30"/>
    </row>
    <row r="1048440" s="25" customFormat="1" spans="7:21">
      <c r="G1048440" s="30"/>
      <c r="H1048440" s="29"/>
      <c r="J1048440" s="29"/>
      <c r="L1048440" s="30"/>
      <c r="P1048440" s="30"/>
      <c r="Q1048440" s="30"/>
      <c r="R1048440" s="30"/>
      <c r="S1048440" s="30"/>
      <c r="T1048440" s="30"/>
      <c r="U1048440" s="30"/>
    </row>
    <row r="1048441" s="25" customFormat="1" spans="7:21">
      <c r="G1048441" s="30"/>
      <c r="H1048441" s="29"/>
      <c r="J1048441" s="29"/>
      <c r="L1048441" s="30"/>
      <c r="P1048441" s="30"/>
      <c r="Q1048441" s="30"/>
      <c r="R1048441" s="30"/>
      <c r="S1048441" s="30"/>
      <c r="T1048441" s="30"/>
      <c r="U1048441" s="30"/>
    </row>
    <row r="1048442" s="25" customFormat="1" spans="7:21">
      <c r="G1048442" s="30"/>
      <c r="H1048442" s="29"/>
      <c r="J1048442" s="29"/>
      <c r="L1048442" s="30"/>
      <c r="P1048442" s="30"/>
      <c r="Q1048442" s="30"/>
      <c r="R1048442" s="30"/>
      <c r="S1048442" s="30"/>
      <c r="T1048442" s="30"/>
      <c r="U1048442" s="30"/>
    </row>
    <row r="1048443" s="25" customFormat="1" spans="7:21">
      <c r="G1048443" s="30"/>
      <c r="H1048443" s="29"/>
      <c r="J1048443" s="29"/>
      <c r="L1048443" s="30"/>
      <c r="P1048443" s="30"/>
      <c r="Q1048443" s="30"/>
      <c r="R1048443" s="30"/>
      <c r="S1048443" s="30"/>
      <c r="T1048443" s="30"/>
      <c r="U1048443" s="30"/>
    </row>
    <row r="1048444" s="25" customFormat="1" spans="7:21">
      <c r="G1048444" s="30"/>
      <c r="H1048444" s="29"/>
      <c r="J1048444" s="29"/>
      <c r="L1048444" s="30"/>
      <c r="P1048444" s="30"/>
      <c r="Q1048444" s="30"/>
      <c r="R1048444" s="30"/>
      <c r="S1048444" s="30"/>
      <c r="T1048444" s="30"/>
      <c r="U1048444" s="30"/>
    </row>
    <row r="1048445" s="25" customFormat="1" spans="7:21">
      <c r="G1048445" s="30"/>
      <c r="H1048445" s="29"/>
      <c r="J1048445" s="29"/>
      <c r="L1048445" s="30"/>
      <c r="P1048445" s="30"/>
      <c r="Q1048445" s="30"/>
      <c r="R1048445" s="30"/>
      <c r="S1048445" s="30"/>
      <c r="T1048445" s="30"/>
      <c r="U1048445" s="30"/>
    </row>
    <row r="1048446" s="25" customFormat="1" spans="7:21">
      <c r="G1048446" s="30"/>
      <c r="H1048446" s="29"/>
      <c r="J1048446" s="29"/>
      <c r="L1048446" s="30"/>
      <c r="P1048446" s="30"/>
      <c r="Q1048446" s="30"/>
      <c r="R1048446" s="30"/>
      <c r="S1048446" s="30"/>
      <c r="T1048446" s="30"/>
      <c r="U1048446" s="30"/>
    </row>
    <row r="1048447" s="25" customFormat="1" spans="7:21">
      <c r="G1048447" s="30"/>
      <c r="H1048447" s="29"/>
      <c r="J1048447" s="29"/>
      <c r="L1048447" s="30"/>
      <c r="P1048447" s="30"/>
      <c r="Q1048447" s="30"/>
      <c r="R1048447" s="30"/>
      <c r="S1048447" s="30"/>
      <c r="T1048447" s="30"/>
      <c r="U1048447" s="30"/>
    </row>
    <row r="1048448" s="25" customFormat="1" spans="7:21">
      <c r="G1048448" s="30"/>
      <c r="H1048448" s="29"/>
      <c r="J1048448" s="29"/>
      <c r="L1048448" s="30"/>
      <c r="P1048448" s="30"/>
      <c r="Q1048448" s="30"/>
      <c r="R1048448" s="30"/>
      <c r="S1048448" s="30"/>
      <c r="T1048448" s="30"/>
      <c r="U1048448" s="30"/>
    </row>
    <row r="1048449" s="25" customFormat="1" spans="7:21">
      <c r="G1048449" s="30"/>
      <c r="H1048449" s="29"/>
      <c r="J1048449" s="29"/>
      <c r="L1048449" s="30"/>
      <c r="P1048449" s="30"/>
      <c r="Q1048449" s="30"/>
      <c r="R1048449" s="30"/>
      <c r="S1048449" s="30"/>
      <c r="T1048449" s="30"/>
      <c r="U1048449" s="30"/>
    </row>
    <row r="1048450" s="25" customFormat="1" spans="7:21">
      <c r="G1048450" s="30"/>
      <c r="H1048450" s="29"/>
      <c r="J1048450" s="29"/>
      <c r="L1048450" s="30"/>
      <c r="P1048450" s="30"/>
      <c r="Q1048450" s="30"/>
      <c r="R1048450" s="30"/>
      <c r="S1048450" s="30"/>
      <c r="T1048450" s="30"/>
      <c r="U1048450" s="30"/>
    </row>
    <row r="1048451" s="25" customFormat="1" spans="7:21">
      <c r="G1048451" s="30"/>
      <c r="H1048451" s="29"/>
      <c r="J1048451" s="29"/>
      <c r="L1048451" s="30"/>
      <c r="P1048451" s="30"/>
      <c r="Q1048451" s="30"/>
      <c r="R1048451" s="30"/>
      <c r="S1048451" s="30"/>
      <c r="T1048451" s="30"/>
      <c r="U1048451" s="30"/>
    </row>
    <row r="1048452" s="25" customFormat="1" spans="7:21">
      <c r="G1048452" s="30"/>
      <c r="H1048452" s="29"/>
      <c r="J1048452" s="29"/>
      <c r="L1048452" s="30"/>
      <c r="P1048452" s="30"/>
      <c r="Q1048452" s="30"/>
      <c r="R1048452" s="30"/>
      <c r="S1048452" s="30"/>
      <c r="T1048452" s="30"/>
      <c r="U1048452" s="30"/>
    </row>
    <row r="1048453" s="25" customFormat="1" spans="7:21">
      <c r="G1048453" s="30"/>
      <c r="H1048453" s="29"/>
      <c r="J1048453" s="29"/>
      <c r="L1048453" s="30"/>
      <c r="P1048453" s="30"/>
      <c r="Q1048453" s="30"/>
      <c r="R1048453" s="30"/>
      <c r="S1048453" s="30"/>
      <c r="T1048453" s="30"/>
      <c r="U1048453" s="30"/>
    </row>
    <row r="1048454" s="25" customFormat="1" spans="7:21">
      <c r="G1048454" s="30"/>
      <c r="H1048454" s="29"/>
      <c r="J1048454" s="29"/>
      <c r="L1048454" s="30"/>
      <c r="P1048454" s="30"/>
      <c r="Q1048454" s="30"/>
      <c r="R1048454" s="30"/>
      <c r="S1048454" s="30"/>
      <c r="T1048454" s="30"/>
      <c r="U1048454" s="30"/>
    </row>
    <row r="1048455" s="25" customFormat="1" spans="7:21">
      <c r="G1048455" s="30"/>
      <c r="H1048455" s="29"/>
      <c r="J1048455" s="29"/>
      <c r="L1048455" s="30"/>
      <c r="P1048455" s="30"/>
      <c r="Q1048455" s="30"/>
      <c r="R1048455" s="30"/>
      <c r="S1048455" s="30"/>
      <c r="T1048455" s="30"/>
      <c r="U1048455" s="30"/>
    </row>
    <row r="1048456" s="25" customFormat="1" spans="7:21">
      <c r="G1048456" s="30"/>
      <c r="H1048456" s="29"/>
      <c r="J1048456" s="29"/>
      <c r="L1048456" s="30"/>
      <c r="P1048456" s="30"/>
      <c r="Q1048456" s="30"/>
      <c r="R1048456" s="30"/>
      <c r="S1048456" s="30"/>
      <c r="T1048456" s="30"/>
      <c r="U1048456" s="30"/>
    </row>
    <row r="1048457" s="25" customFormat="1" spans="7:21">
      <c r="G1048457" s="30"/>
      <c r="H1048457" s="29"/>
      <c r="J1048457" s="29"/>
      <c r="L1048457" s="30"/>
      <c r="P1048457" s="30"/>
      <c r="Q1048457" s="30"/>
      <c r="R1048457" s="30"/>
      <c r="S1048457" s="30"/>
      <c r="T1048457" s="30"/>
      <c r="U1048457" s="30"/>
    </row>
    <row r="1048458" s="25" customFormat="1" spans="7:21">
      <c r="G1048458" s="30"/>
      <c r="H1048458" s="29"/>
      <c r="J1048458" s="29"/>
      <c r="L1048458" s="30"/>
      <c r="P1048458" s="30"/>
      <c r="Q1048458" s="30"/>
      <c r="R1048458" s="30"/>
      <c r="S1048458" s="30"/>
      <c r="T1048458" s="30"/>
      <c r="U1048458" s="30"/>
    </row>
    <row r="1048459" s="25" customFormat="1" spans="7:21">
      <c r="G1048459" s="30"/>
      <c r="H1048459" s="29"/>
      <c r="J1048459" s="29"/>
      <c r="L1048459" s="30"/>
      <c r="P1048459" s="30"/>
      <c r="Q1048459" s="30"/>
      <c r="R1048459" s="30"/>
      <c r="S1048459" s="30"/>
      <c r="T1048459" s="30"/>
      <c r="U1048459" s="30"/>
    </row>
    <row r="1048460" s="25" customFormat="1" spans="7:21">
      <c r="G1048460" s="30"/>
      <c r="H1048460" s="29"/>
      <c r="J1048460" s="29"/>
      <c r="L1048460" s="30"/>
      <c r="P1048460" s="30"/>
      <c r="Q1048460" s="30"/>
      <c r="R1048460" s="30"/>
      <c r="S1048460" s="30"/>
      <c r="T1048460" s="30"/>
      <c r="U1048460" s="30"/>
    </row>
    <row r="1048461" s="25" customFormat="1" spans="7:21">
      <c r="G1048461" s="30"/>
      <c r="H1048461" s="29"/>
      <c r="J1048461" s="29"/>
      <c r="L1048461" s="30"/>
      <c r="P1048461" s="30"/>
      <c r="Q1048461" s="30"/>
      <c r="R1048461" s="30"/>
      <c r="S1048461" s="30"/>
      <c r="T1048461" s="30"/>
      <c r="U1048461" s="30"/>
    </row>
    <row r="1048462" s="25" customFormat="1" spans="7:21">
      <c r="G1048462" s="30"/>
      <c r="H1048462" s="29"/>
      <c r="J1048462" s="29"/>
      <c r="L1048462" s="30"/>
      <c r="P1048462" s="30"/>
      <c r="Q1048462" s="30"/>
      <c r="R1048462" s="30"/>
      <c r="S1048462" s="30"/>
      <c r="T1048462" s="30"/>
      <c r="U1048462" s="30"/>
    </row>
    <row r="1048463" s="25" customFormat="1" spans="7:21">
      <c r="G1048463" s="30"/>
      <c r="H1048463" s="29"/>
      <c r="J1048463" s="29"/>
      <c r="L1048463" s="30"/>
      <c r="P1048463" s="30"/>
      <c r="Q1048463" s="30"/>
      <c r="R1048463" s="30"/>
      <c r="S1048463" s="30"/>
      <c r="T1048463" s="30"/>
      <c r="U1048463" s="30"/>
    </row>
    <row r="1048464" s="25" customFormat="1" spans="7:21">
      <c r="G1048464" s="30"/>
      <c r="H1048464" s="29"/>
      <c r="J1048464" s="29"/>
      <c r="L1048464" s="30"/>
      <c r="P1048464" s="30"/>
      <c r="Q1048464" s="30"/>
      <c r="R1048464" s="30"/>
      <c r="S1048464" s="30"/>
      <c r="T1048464" s="30"/>
      <c r="U1048464" s="30"/>
    </row>
    <row r="1048465" s="25" customFormat="1" spans="7:21">
      <c r="G1048465" s="30"/>
      <c r="H1048465" s="29"/>
      <c r="J1048465" s="29"/>
      <c r="L1048465" s="30"/>
      <c r="P1048465" s="30"/>
      <c r="Q1048465" s="30"/>
      <c r="R1048465" s="30"/>
      <c r="S1048465" s="30"/>
      <c r="T1048465" s="30"/>
      <c r="U1048465" s="30"/>
    </row>
    <row r="1048466" s="25" customFormat="1" spans="7:21">
      <c r="G1048466" s="30"/>
      <c r="H1048466" s="29"/>
      <c r="J1048466" s="29"/>
      <c r="L1048466" s="30"/>
      <c r="P1048466" s="30"/>
      <c r="Q1048466" s="30"/>
      <c r="R1048466" s="30"/>
      <c r="S1048466" s="30"/>
      <c r="T1048466" s="30"/>
      <c r="U1048466" s="30"/>
    </row>
    <row r="1048467" s="25" customFormat="1" spans="7:21">
      <c r="G1048467" s="30"/>
      <c r="H1048467" s="29"/>
      <c r="J1048467" s="29"/>
      <c r="L1048467" s="30"/>
      <c r="P1048467" s="30"/>
      <c r="Q1048467" s="30"/>
      <c r="R1048467" s="30"/>
      <c r="S1048467" s="30"/>
      <c r="T1048467" s="30"/>
      <c r="U1048467" s="30"/>
    </row>
    <row r="1048468" s="25" customFormat="1" spans="7:21">
      <c r="G1048468" s="30"/>
      <c r="H1048468" s="29"/>
      <c r="J1048468" s="29"/>
      <c r="L1048468" s="30"/>
      <c r="P1048468" s="30"/>
      <c r="Q1048468" s="30"/>
      <c r="R1048468" s="30"/>
      <c r="S1048468" s="30"/>
      <c r="T1048468" s="30"/>
      <c r="U1048468" s="30"/>
    </row>
    <row r="1048469" s="25" customFormat="1" spans="7:21">
      <c r="G1048469" s="30"/>
      <c r="H1048469" s="29"/>
      <c r="J1048469" s="29"/>
      <c r="L1048469" s="30"/>
      <c r="P1048469" s="30"/>
      <c r="Q1048469" s="30"/>
      <c r="R1048469" s="30"/>
      <c r="S1048469" s="30"/>
      <c r="T1048469" s="30"/>
      <c r="U1048469" s="30"/>
    </row>
    <row r="1048470" s="25" customFormat="1" spans="7:21">
      <c r="G1048470" s="30"/>
      <c r="H1048470" s="29"/>
      <c r="J1048470" s="29"/>
      <c r="L1048470" s="30"/>
      <c r="P1048470" s="30"/>
      <c r="Q1048470" s="30"/>
      <c r="R1048470" s="30"/>
      <c r="S1048470" s="30"/>
      <c r="T1048470" s="30"/>
      <c r="U1048470" s="30"/>
    </row>
    <row r="1048471" s="25" customFormat="1" spans="7:21">
      <c r="G1048471" s="30"/>
      <c r="H1048471" s="29"/>
      <c r="J1048471" s="29"/>
      <c r="L1048471" s="30"/>
      <c r="P1048471" s="30"/>
      <c r="Q1048471" s="30"/>
      <c r="R1048471" s="30"/>
      <c r="S1048471" s="30"/>
      <c r="T1048471" s="30"/>
      <c r="U1048471" s="30"/>
    </row>
    <row r="1048472" s="25" customFormat="1" spans="7:21">
      <c r="G1048472" s="30"/>
      <c r="H1048472" s="29"/>
      <c r="J1048472" s="29"/>
      <c r="L1048472" s="30"/>
      <c r="P1048472" s="30"/>
      <c r="Q1048472" s="30"/>
      <c r="R1048472" s="30"/>
      <c r="S1048472" s="30"/>
      <c r="T1048472" s="30"/>
      <c r="U1048472" s="30"/>
    </row>
    <row r="1048473" s="25" customFormat="1" spans="7:21">
      <c r="G1048473" s="30"/>
      <c r="H1048473" s="29"/>
      <c r="J1048473" s="29"/>
      <c r="L1048473" s="30"/>
      <c r="P1048473" s="30"/>
      <c r="Q1048473" s="30"/>
      <c r="R1048473" s="30"/>
      <c r="S1048473" s="30"/>
      <c r="T1048473" s="30"/>
      <c r="U1048473" s="30"/>
    </row>
    <row r="1048474" s="25" customFormat="1" spans="7:21">
      <c r="G1048474" s="30"/>
      <c r="H1048474" s="29"/>
      <c r="J1048474" s="29"/>
      <c r="L1048474" s="30"/>
      <c r="P1048474" s="30"/>
      <c r="Q1048474" s="30"/>
      <c r="R1048474" s="30"/>
      <c r="S1048474" s="30"/>
      <c r="T1048474" s="30"/>
      <c r="U1048474" s="30"/>
    </row>
    <row r="1048475" s="25" customFormat="1" spans="7:21">
      <c r="G1048475" s="30"/>
      <c r="H1048475" s="29"/>
      <c r="J1048475" s="29"/>
      <c r="L1048475" s="30"/>
      <c r="P1048475" s="30"/>
      <c r="Q1048475" s="30"/>
      <c r="R1048475" s="30"/>
      <c r="S1048475" s="30"/>
      <c r="T1048475" s="30"/>
      <c r="U1048475" s="30"/>
    </row>
    <row r="1048476" s="25" customFormat="1" spans="7:21">
      <c r="G1048476" s="30"/>
      <c r="H1048476" s="29"/>
      <c r="J1048476" s="29"/>
      <c r="L1048476" s="30"/>
      <c r="P1048476" s="30"/>
      <c r="Q1048476" s="30"/>
      <c r="R1048476" s="30"/>
      <c r="S1048476" s="30"/>
      <c r="T1048476" s="30"/>
      <c r="U1048476" s="30"/>
    </row>
    <row r="1048477" s="25" customFormat="1" spans="7:21">
      <c r="G1048477" s="30"/>
      <c r="H1048477" s="29"/>
      <c r="J1048477" s="29"/>
      <c r="L1048477" s="30"/>
      <c r="P1048477" s="30"/>
      <c r="Q1048477" s="30"/>
      <c r="R1048477" s="30"/>
      <c r="S1048477" s="30"/>
      <c r="T1048477" s="30"/>
      <c r="U1048477" s="30"/>
    </row>
    <row r="1048478" s="25" customFormat="1" spans="7:21">
      <c r="G1048478" s="30"/>
      <c r="H1048478" s="29"/>
      <c r="J1048478" s="29"/>
      <c r="L1048478" s="30"/>
      <c r="P1048478" s="30"/>
      <c r="Q1048478" s="30"/>
      <c r="R1048478" s="30"/>
      <c r="S1048478" s="30"/>
      <c r="T1048478" s="30"/>
      <c r="U1048478" s="30"/>
    </row>
    <row r="1048479" s="25" customFormat="1" spans="7:21">
      <c r="G1048479" s="30"/>
      <c r="H1048479" s="29"/>
      <c r="J1048479" s="29"/>
      <c r="L1048479" s="30"/>
      <c r="P1048479" s="30"/>
      <c r="Q1048479" s="30"/>
      <c r="R1048479" s="30"/>
      <c r="S1048479" s="30"/>
      <c r="T1048479" s="30"/>
      <c r="U1048479" s="30"/>
    </row>
    <row r="1048480" s="25" customFormat="1" spans="7:21">
      <c r="G1048480" s="30"/>
      <c r="H1048480" s="29"/>
      <c r="J1048480" s="29"/>
      <c r="L1048480" s="30"/>
      <c r="P1048480" s="30"/>
      <c r="Q1048480" s="30"/>
      <c r="R1048480" s="30"/>
      <c r="S1048480" s="30"/>
      <c r="T1048480" s="30"/>
      <c r="U1048480" s="30"/>
    </row>
    <row r="1048481" s="25" customFormat="1" spans="7:21">
      <c r="G1048481" s="30"/>
      <c r="H1048481" s="29"/>
      <c r="J1048481" s="29"/>
      <c r="L1048481" s="30"/>
      <c r="P1048481" s="30"/>
      <c r="Q1048481" s="30"/>
      <c r="R1048481" s="30"/>
      <c r="S1048481" s="30"/>
      <c r="T1048481" s="30"/>
      <c r="U1048481" s="30"/>
    </row>
    <row r="1048482" s="25" customFormat="1" spans="7:21">
      <c r="G1048482" s="30"/>
      <c r="H1048482" s="29"/>
      <c r="J1048482" s="29"/>
      <c r="L1048482" s="30"/>
      <c r="P1048482" s="30"/>
      <c r="Q1048482" s="30"/>
      <c r="R1048482" s="30"/>
      <c r="S1048482" s="30"/>
      <c r="T1048482" s="30"/>
      <c r="U1048482" s="30"/>
    </row>
    <row r="1048483" s="25" customFormat="1" spans="7:21">
      <c r="G1048483" s="30"/>
      <c r="H1048483" s="29"/>
      <c r="J1048483" s="29"/>
      <c r="L1048483" s="30"/>
      <c r="P1048483" s="30"/>
      <c r="Q1048483" s="30"/>
      <c r="R1048483" s="30"/>
      <c r="S1048483" s="30"/>
      <c r="T1048483" s="30"/>
      <c r="U1048483" s="30"/>
    </row>
    <row r="1048484" s="25" customFormat="1" spans="7:21">
      <c r="G1048484" s="30"/>
      <c r="H1048484" s="29"/>
      <c r="J1048484" s="29"/>
      <c r="L1048484" s="30"/>
      <c r="P1048484" s="30"/>
      <c r="Q1048484" s="30"/>
      <c r="R1048484" s="30"/>
      <c r="S1048484" s="30"/>
      <c r="T1048484" s="30"/>
      <c r="U1048484" s="30"/>
    </row>
    <row r="1048485" s="25" customFormat="1" spans="7:21">
      <c r="G1048485" s="30"/>
      <c r="H1048485" s="29"/>
      <c r="J1048485" s="29"/>
      <c r="L1048485" s="30"/>
      <c r="P1048485" s="30"/>
      <c r="Q1048485" s="30"/>
      <c r="R1048485" s="30"/>
      <c r="S1048485" s="30"/>
      <c r="T1048485" s="30"/>
      <c r="U1048485" s="30"/>
    </row>
    <row r="1048486" s="25" customFormat="1" spans="7:21">
      <c r="G1048486" s="30"/>
      <c r="H1048486" s="29"/>
      <c r="J1048486" s="29"/>
      <c r="L1048486" s="30"/>
      <c r="P1048486" s="30"/>
      <c r="Q1048486" s="30"/>
      <c r="R1048486" s="30"/>
      <c r="S1048486" s="30"/>
      <c r="T1048486" s="30"/>
      <c r="U1048486" s="30"/>
    </row>
    <row r="1048487" s="25" customFormat="1" spans="7:21">
      <c r="G1048487" s="30"/>
      <c r="H1048487" s="29"/>
      <c r="J1048487" s="29"/>
      <c r="L1048487" s="30"/>
      <c r="P1048487" s="30"/>
      <c r="Q1048487" s="30"/>
      <c r="R1048487" s="30"/>
      <c r="S1048487" s="30"/>
      <c r="T1048487" s="30"/>
      <c r="U1048487" s="30"/>
    </row>
    <row r="1048488" s="25" customFormat="1" spans="7:21">
      <c r="G1048488" s="30"/>
      <c r="H1048488" s="29"/>
      <c r="J1048488" s="29"/>
      <c r="L1048488" s="30"/>
      <c r="P1048488" s="30"/>
      <c r="Q1048488" s="30"/>
      <c r="R1048488" s="30"/>
      <c r="S1048488" s="30"/>
      <c r="T1048488" s="30"/>
      <c r="U1048488" s="30"/>
    </row>
    <row r="1048489" s="25" customFormat="1" spans="7:21">
      <c r="G1048489" s="30"/>
      <c r="H1048489" s="29"/>
      <c r="J1048489" s="29"/>
      <c r="L1048489" s="30"/>
      <c r="P1048489" s="30"/>
      <c r="Q1048489" s="30"/>
      <c r="R1048489" s="30"/>
      <c r="S1048489" s="30"/>
      <c r="T1048489" s="30"/>
      <c r="U1048489" s="30"/>
    </row>
    <row r="1048490" s="25" customFormat="1" spans="7:21">
      <c r="G1048490" s="30"/>
      <c r="H1048490" s="29"/>
      <c r="J1048490" s="29"/>
      <c r="L1048490" s="30"/>
      <c r="P1048490" s="30"/>
      <c r="Q1048490" s="30"/>
      <c r="R1048490" s="30"/>
      <c r="S1048490" s="30"/>
      <c r="T1048490" s="30"/>
      <c r="U1048490" s="30"/>
    </row>
    <row r="1048491" s="25" customFormat="1" spans="7:21">
      <c r="G1048491" s="30"/>
      <c r="H1048491" s="29"/>
      <c r="J1048491" s="29"/>
      <c r="L1048491" s="30"/>
      <c r="P1048491" s="30"/>
      <c r="Q1048491" s="30"/>
      <c r="R1048491" s="30"/>
      <c r="S1048491" s="30"/>
      <c r="T1048491" s="30"/>
      <c r="U1048491" s="30"/>
    </row>
    <row r="1048492" s="25" customFormat="1" spans="7:21">
      <c r="G1048492" s="30"/>
      <c r="H1048492" s="29"/>
      <c r="J1048492" s="29"/>
      <c r="L1048492" s="30"/>
      <c r="P1048492" s="30"/>
      <c r="Q1048492" s="30"/>
      <c r="R1048492" s="30"/>
      <c r="S1048492" s="30"/>
      <c r="T1048492" s="30"/>
      <c r="U1048492" s="30"/>
    </row>
    <row r="1048493" s="25" customFormat="1" spans="7:21">
      <c r="G1048493" s="30"/>
      <c r="H1048493" s="29"/>
      <c r="J1048493" s="29"/>
      <c r="L1048493" s="30"/>
      <c r="P1048493" s="30"/>
      <c r="Q1048493" s="30"/>
      <c r="R1048493" s="30"/>
      <c r="S1048493" s="30"/>
      <c r="T1048493" s="30"/>
      <c r="U1048493" s="30"/>
    </row>
    <row r="1048494" s="25" customFormat="1" spans="7:21">
      <c r="G1048494" s="30"/>
      <c r="H1048494" s="29"/>
      <c r="J1048494" s="29"/>
      <c r="L1048494" s="30"/>
      <c r="P1048494" s="30"/>
      <c r="Q1048494" s="30"/>
      <c r="R1048494" s="30"/>
      <c r="S1048494" s="30"/>
      <c r="T1048494" s="30"/>
      <c r="U1048494" s="30"/>
    </row>
    <row r="1048495" s="25" customFormat="1" spans="7:21">
      <c r="G1048495" s="30"/>
      <c r="H1048495" s="29"/>
      <c r="J1048495" s="29"/>
      <c r="L1048495" s="30"/>
      <c r="P1048495" s="30"/>
      <c r="Q1048495" s="30"/>
      <c r="R1048495" s="30"/>
      <c r="S1048495" s="30"/>
      <c r="T1048495" s="30"/>
      <c r="U1048495" s="30"/>
    </row>
    <row r="1048496" s="25" customFormat="1" spans="7:21">
      <c r="G1048496" s="30"/>
      <c r="H1048496" s="29"/>
      <c r="J1048496" s="29"/>
      <c r="L1048496" s="30"/>
      <c r="P1048496" s="30"/>
      <c r="Q1048496" s="30"/>
      <c r="R1048496" s="30"/>
      <c r="S1048496" s="30"/>
      <c r="T1048496" s="30"/>
      <c r="U1048496" s="30"/>
    </row>
    <row r="1048497" s="25" customFormat="1" spans="7:21">
      <c r="G1048497" s="30"/>
      <c r="H1048497" s="29"/>
      <c r="J1048497" s="29"/>
      <c r="L1048497" s="30"/>
      <c r="P1048497" s="30"/>
      <c r="Q1048497" s="30"/>
      <c r="R1048497" s="30"/>
      <c r="S1048497" s="30"/>
      <c r="T1048497" s="30"/>
      <c r="U1048497" s="30"/>
    </row>
    <row r="1048498" s="25" customFormat="1" spans="7:21">
      <c r="G1048498" s="30"/>
      <c r="H1048498" s="29"/>
      <c r="J1048498" s="29"/>
      <c r="L1048498" s="30"/>
      <c r="P1048498" s="30"/>
      <c r="Q1048498" s="30"/>
      <c r="R1048498" s="30"/>
      <c r="S1048498" s="30"/>
      <c r="T1048498" s="30"/>
      <c r="U1048498" s="30"/>
    </row>
    <row r="1048499" s="25" customFormat="1" spans="7:21">
      <c r="G1048499" s="30"/>
      <c r="H1048499" s="29"/>
      <c r="J1048499" s="29"/>
      <c r="L1048499" s="30"/>
      <c r="P1048499" s="30"/>
      <c r="Q1048499" s="30"/>
      <c r="R1048499" s="30"/>
      <c r="S1048499" s="30"/>
      <c r="T1048499" s="30"/>
      <c r="U1048499" s="30"/>
    </row>
    <row r="1048500" s="25" customFormat="1" spans="7:21">
      <c r="G1048500" s="30"/>
      <c r="H1048500" s="29"/>
      <c r="J1048500" s="29"/>
      <c r="L1048500" s="30"/>
      <c r="P1048500" s="30"/>
      <c r="Q1048500" s="30"/>
      <c r="R1048500" s="30"/>
      <c r="S1048500" s="30"/>
      <c r="T1048500" s="30"/>
      <c r="U1048500" s="30"/>
    </row>
    <row r="1048501" s="25" customFormat="1" spans="7:21">
      <c r="G1048501" s="30"/>
      <c r="H1048501" s="29"/>
      <c r="J1048501" s="29"/>
      <c r="L1048501" s="30"/>
      <c r="P1048501" s="30"/>
      <c r="Q1048501" s="30"/>
      <c r="R1048501" s="30"/>
      <c r="S1048501" s="30"/>
      <c r="T1048501" s="30"/>
      <c r="U1048501" s="30"/>
    </row>
    <row r="1048502" s="25" customFormat="1" spans="7:21">
      <c r="G1048502" s="30"/>
      <c r="H1048502" s="29"/>
      <c r="J1048502" s="29"/>
      <c r="L1048502" s="30"/>
      <c r="P1048502" s="30"/>
      <c r="Q1048502" s="30"/>
      <c r="R1048502" s="30"/>
      <c r="S1048502" s="30"/>
      <c r="T1048502" s="30"/>
      <c r="U1048502" s="30"/>
    </row>
    <row r="1048503" s="25" customFormat="1" spans="7:21">
      <c r="G1048503" s="30"/>
      <c r="H1048503" s="29"/>
      <c r="J1048503" s="29"/>
      <c r="L1048503" s="30"/>
      <c r="P1048503" s="30"/>
      <c r="Q1048503" s="30"/>
      <c r="R1048503" s="30"/>
      <c r="S1048503" s="30"/>
      <c r="T1048503" s="30"/>
      <c r="U1048503" s="30"/>
    </row>
    <row r="1048504" s="25" customFormat="1" spans="7:21">
      <c r="G1048504" s="30"/>
      <c r="H1048504" s="29"/>
      <c r="J1048504" s="29"/>
      <c r="L1048504" s="30"/>
      <c r="P1048504" s="30"/>
      <c r="Q1048504" s="30"/>
      <c r="R1048504" s="30"/>
      <c r="S1048504" s="30"/>
      <c r="T1048504" s="30"/>
      <c r="U1048504" s="30"/>
    </row>
    <row r="1048505" s="25" customFormat="1" spans="7:21">
      <c r="G1048505" s="30"/>
      <c r="H1048505" s="29"/>
      <c r="J1048505" s="29"/>
      <c r="L1048505" s="30"/>
      <c r="P1048505" s="30"/>
      <c r="Q1048505" s="30"/>
      <c r="R1048505" s="30"/>
      <c r="S1048505" s="30"/>
      <c r="T1048505" s="30"/>
      <c r="U1048505" s="30"/>
    </row>
    <row r="1048506" s="25" customFormat="1" spans="7:21">
      <c r="G1048506" s="30"/>
      <c r="H1048506" s="29"/>
      <c r="J1048506" s="29"/>
      <c r="L1048506" s="30"/>
      <c r="P1048506" s="30"/>
      <c r="Q1048506" s="30"/>
      <c r="R1048506" s="30"/>
      <c r="S1048506" s="30"/>
      <c r="T1048506" s="30"/>
      <c r="U1048506" s="30"/>
    </row>
    <row r="1048507" s="25" customFormat="1" spans="7:21">
      <c r="G1048507" s="30"/>
      <c r="H1048507" s="29"/>
      <c r="J1048507" s="29"/>
      <c r="L1048507" s="30"/>
      <c r="P1048507" s="30"/>
      <c r="Q1048507" s="30"/>
      <c r="R1048507" s="30"/>
      <c r="S1048507" s="30"/>
      <c r="T1048507" s="30"/>
      <c r="U1048507" s="30"/>
    </row>
    <row r="1048508" s="25" customFormat="1" spans="7:21">
      <c r="G1048508" s="30"/>
      <c r="H1048508" s="29"/>
      <c r="J1048508" s="29"/>
      <c r="L1048508" s="30"/>
      <c r="P1048508" s="30"/>
      <c r="Q1048508" s="30"/>
      <c r="R1048508" s="30"/>
      <c r="S1048508" s="30"/>
      <c r="T1048508" s="30"/>
      <c r="U1048508" s="30"/>
    </row>
    <row r="1048509" s="25" customFormat="1" spans="7:21">
      <c r="G1048509" s="30"/>
      <c r="H1048509" s="29"/>
      <c r="J1048509" s="29"/>
      <c r="L1048509" s="30"/>
      <c r="P1048509" s="30"/>
      <c r="Q1048509" s="30"/>
      <c r="R1048509" s="30"/>
      <c r="S1048509" s="30"/>
      <c r="T1048509" s="30"/>
      <c r="U1048509" s="30"/>
    </row>
    <row r="1048510" s="25" customFormat="1" spans="7:21">
      <c r="G1048510" s="30"/>
      <c r="H1048510" s="29"/>
      <c r="J1048510" s="29"/>
      <c r="L1048510" s="30"/>
      <c r="P1048510" s="30"/>
      <c r="Q1048510" s="30"/>
      <c r="R1048510" s="30"/>
      <c r="S1048510" s="30"/>
      <c r="T1048510" s="30"/>
      <c r="U1048510" s="30"/>
    </row>
    <row r="1048511" s="25" customFormat="1" spans="7:21">
      <c r="G1048511" s="30"/>
      <c r="H1048511" s="29"/>
      <c r="J1048511" s="29"/>
      <c r="L1048511" s="30"/>
      <c r="P1048511" s="30"/>
      <c r="Q1048511" s="30"/>
      <c r="R1048511" s="30"/>
      <c r="S1048511" s="30"/>
      <c r="T1048511" s="30"/>
      <c r="U1048511" s="30"/>
    </row>
    <row r="1048512" s="25" customFormat="1" spans="7:21">
      <c r="G1048512" s="30"/>
      <c r="H1048512" s="29"/>
      <c r="J1048512" s="29"/>
      <c r="L1048512" s="30"/>
      <c r="P1048512" s="30"/>
      <c r="Q1048512" s="30"/>
      <c r="R1048512" s="30"/>
      <c r="S1048512" s="30"/>
      <c r="T1048512" s="30"/>
      <c r="U1048512" s="30"/>
    </row>
    <row r="1048513" s="25" customFormat="1" spans="7:21">
      <c r="G1048513" s="30"/>
      <c r="H1048513" s="29"/>
      <c r="J1048513" s="29"/>
      <c r="L1048513" s="30"/>
      <c r="P1048513" s="30"/>
      <c r="Q1048513" s="30"/>
      <c r="R1048513" s="30"/>
      <c r="S1048513" s="30"/>
      <c r="T1048513" s="30"/>
      <c r="U1048513" s="30"/>
    </row>
    <row r="1048514" s="25" customFormat="1" spans="7:21">
      <c r="G1048514" s="30"/>
      <c r="H1048514" s="29"/>
      <c r="J1048514" s="29"/>
      <c r="L1048514" s="30"/>
      <c r="P1048514" s="30"/>
      <c r="Q1048514" s="30"/>
      <c r="R1048514" s="30"/>
      <c r="S1048514" s="30"/>
      <c r="T1048514" s="30"/>
      <c r="U1048514" s="30"/>
    </row>
    <row r="1048515" s="25" customFormat="1" spans="7:21">
      <c r="G1048515" s="30"/>
      <c r="H1048515" s="29"/>
      <c r="J1048515" s="29"/>
      <c r="L1048515" s="30"/>
      <c r="P1048515" s="30"/>
      <c r="Q1048515" s="30"/>
      <c r="R1048515" s="30"/>
      <c r="S1048515" s="30"/>
      <c r="T1048515" s="30"/>
      <c r="U1048515" s="30"/>
    </row>
    <row r="1048516" s="25" customFormat="1" spans="7:21">
      <c r="G1048516" s="30"/>
      <c r="H1048516" s="29"/>
      <c r="J1048516" s="29"/>
      <c r="L1048516" s="30"/>
      <c r="P1048516" s="30"/>
      <c r="Q1048516" s="30"/>
      <c r="R1048516" s="30"/>
      <c r="S1048516" s="30"/>
      <c r="T1048516" s="30"/>
      <c r="U1048516" s="30"/>
    </row>
    <row r="1048517" s="25" customFormat="1" spans="7:21">
      <c r="G1048517" s="30"/>
      <c r="H1048517" s="29"/>
      <c r="J1048517" s="29"/>
      <c r="L1048517" s="30"/>
      <c r="P1048517" s="30"/>
      <c r="Q1048517" s="30"/>
      <c r="R1048517" s="30"/>
      <c r="S1048517" s="30"/>
      <c r="T1048517" s="30"/>
      <c r="U1048517" s="30"/>
    </row>
    <row r="1048518" s="25" customFormat="1" spans="7:21">
      <c r="G1048518" s="30"/>
      <c r="H1048518" s="29"/>
      <c r="J1048518" s="29"/>
      <c r="L1048518" s="30"/>
      <c r="P1048518" s="30"/>
      <c r="Q1048518" s="30"/>
      <c r="R1048518" s="30"/>
      <c r="S1048518" s="30"/>
      <c r="T1048518" s="30"/>
      <c r="U1048518" s="30"/>
    </row>
    <row r="1048519" s="25" customFormat="1" spans="7:21">
      <c r="G1048519" s="30"/>
      <c r="H1048519" s="29"/>
      <c r="J1048519" s="29"/>
      <c r="L1048519" s="30"/>
      <c r="P1048519" s="30"/>
      <c r="Q1048519" s="30"/>
      <c r="R1048519" s="30"/>
      <c r="S1048519" s="30"/>
      <c r="T1048519" s="30"/>
      <c r="U1048519" s="30"/>
    </row>
    <row r="1048520" s="25" customFormat="1" spans="7:21">
      <c r="G1048520" s="30"/>
      <c r="H1048520" s="29"/>
      <c r="J1048520" s="29"/>
      <c r="L1048520" s="30"/>
      <c r="P1048520" s="30"/>
      <c r="Q1048520" s="30"/>
      <c r="R1048520" s="30"/>
      <c r="S1048520" s="30"/>
      <c r="T1048520" s="30"/>
      <c r="U1048520" s="30"/>
    </row>
    <row r="1048521" s="25" customFormat="1" spans="7:21">
      <c r="G1048521" s="30"/>
      <c r="H1048521" s="29"/>
      <c r="J1048521" s="29"/>
      <c r="L1048521" s="30"/>
      <c r="P1048521" s="30"/>
      <c r="Q1048521" s="30"/>
      <c r="R1048521" s="30"/>
      <c r="S1048521" s="30"/>
      <c r="T1048521" s="30"/>
      <c r="U1048521" s="30"/>
    </row>
  </sheetData>
  <autoFilter ref="A4:U236">
    <extLst/>
  </autoFilter>
  <mergeCells count="20">
    <mergeCell ref="A2:U2"/>
    <mergeCell ref="A3:D3"/>
    <mergeCell ref="G3:N3"/>
    <mergeCell ref="P3:U3"/>
    <mergeCell ref="M4:P4"/>
    <mergeCell ref="R4:U4"/>
    <mergeCell ref="A236:F236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Q4:Q5"/>
  </mergeCells>
  <printOptions horizontalCentered="1"/>
  <pageMargins left="0.196527777777778" right="0.196527777777778" top="1.18055555555556" bottom="0.747916666666667" header="0.275" footer="0.156944444444444"/>
  <pageSetup paperSize="9" scale="73" firstPageNumber="12" fitToHeight="0" orientation="landscape" useFirstPageNumber="1" horizontalDpi="600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582"/>
  <sheetViews>
    <sheetView workbookViewId="0">
      <selection activeCell="G2" sqref="G$1:G$1048576"/>
    </sheetView>
  </sheetViews>
  <sheetFormatPr defaultColWidth="9" defaultRowHeight="14.4"/>
  <sheetData>
    <row r="1" ht="20.4" spans="1:20">
      <c r="A1" s="1" t="s">
        <v>2245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2246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15</v>
      </c>
      <c r="N4" s="8" t="s">
        <v>16</v>
      </c>
      <c r="O4" s="10" t="s">
        <v>17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20</v>
      </c>
      <c r="Q5" s="11" t="s">
        <v>21</v>
      </c>
      <c r="R5" s="11" t="s">
        <v>22</v>
      </c>
      <c r="S5" s="11" t="s">
        <v>23</v>
      </c>
      <c r="T5" s="8"/>
    </row>
    <row r="6" ht="38.4" spans="1:20">
      <c r="A6" s="4">
        <v>1</v>
      </c>
      <c r="B6" s="4" t="s">
        <v>24</v>
      </c>
      <c r="C6" s="4" t="s">
        <v>2249</v>
      </c>
      <c r="D6" s="5">
        <v>44958</v>
      </c>
      <c r="E6" s="5">
        <v>44985</v>
      </c>
      <c r="F6" s="6"/>
      <c r="G6" s="5" t="s">
        <v>25</v>
      </c>
      <c r="H6" s="4" t="s">
        <v>26</v>
      </c>
      <c r="I6" s="12" t="s">
        <v>27</v>
      </c>
      <c r="J6" s="12">
        <v>8</v>
      </c>
      <c r="K6" s="8">
        <v>1487.5</v>
      </c>
      <c r="L6" s="8">
        <v>11900</v>
      </c>
      <c r="M6" s="4">
        <v>10</v>
      </c>
      <c r="N6" s="8">
        <v>1190</v>
      </c>
      <c r="O6" s="8">
        <v>59.5</v>
      </c>
      <c r="P6" s="6"/>
      <c r="Q6" s="8">
        <v>535.5</v>
      </c>
      <c r="R6" s="8">
        <v>595</v>
      </c>
      <c r="S6" s="8">
        <v>1130.5</v>
      </c>
      <c r="T6" s="6"/>
    </row>
    <row r="7" ht="19.2" spans="1:20">
      <c r="A7" s="4">
        <v>2</v>
      </c>
      <c r="B7" s="4" t="s">
        <v>28</v>
      </c>
      <c r="C7" s="4" t="s">
        <v>2249</v>
      </c>
      <c r="D7" s="5">
        <v>45016</v>
      </c>
      <c r="E7" s="5">
        <v>45291</v>
      </c>
      <c r="F7" s="6"/>
      <c r="G7" s="4" t="s">
        <v>29</v>
      </c>
      <c r="H7" s="4" t="s">
        <v>30</v>
      </c>
      <c r="I7" s="4" t="s">
        <v>27</v>
      </c>
      <c r="J7" s="4">
        <v>30</v>
      </c>
      <c r="K7" s="8">
        <v>975</v>
      </c>
      <c r="L7" s="8">
        <v>29250</v>
      </c>
      <c r="M7" s="4">
        <v>13</v>
      </c>
      <c r="N7" s="8">
        <v>3802.5</v>
      </c>
      <c r="O7" s="8">
        <v>380.25</v>
      </c>
      <c r="P7" s="8">
        <v>1140.75</v>
      </c>
      <c r="Q7" s="8">
        <v>1140.75</v>
      </c>
      <c r="R7" s="8">
        <v>1140.75</v>
      </c>
      <c r="S7" s="8">
        <v>3422.25</v>
      </c>
      <c r="T7" s="6"/>
    </row>
    <row r="8" ht="19.2" spans="1:20">
      <c r="A8" s="4">
        <v>3</v>
      </c>
      <c r="B8" s="4" t="s">
        <v>31</v>
      </c>
      <c r="C8" s="4" t="s">
        <v>2249</v>
      </c>
      <c r="D8" s="5">
        <v>45016</v>
      </c>
      <c r="E8" s="5">
        <v>45291</v>
      </c>
      <c r="F8" s="6"/>
      <c r="G8" s="4" t="s">
        <v>29</v>
      </c>
      <c r="H8" s="4" t="s">
        <v>30</v>
      </c>
      <c r="I8" s="4" t="s">
        <v>27</v>
      </c>
      <c r="J8" s="4">
        <v>15</v>
      </c>
      <c r="K8" s="8">
        <v>975</v>
      </c>
      <c r="L8" s="8">
        <v>14625</v>
      </c>
      <c r="M8" s="4">
        <v>13</v>
      </c>
      <c r="N8" s="8">
        <v>1901.25</v>
      </c>
      <c r="O8" s="8">
        <v>190.125</v>
      </c>
      <c r="P8" s="8">
        <v>570.375</v>
      </c>
      <c r="Q8" s="8">
        <v>570.375</v>
      </c>
      <c r="R8" s="8">
        <v>570.375</v>
      </c>
      <c r="S8" s="8">
        <v>1711.125</v>
      </c>
      <c r="T8" s="6"/>
    </row>
    <row r="9" ht="19.2" spans="1:20">
      <c r="A9" s="4">
        <v>4</v>
      </c>
      <c r="B9" s="4" t="s">
        <v>32</v>
      </c>
      <c r="C9" s="4" t="s">
        <v>2249</v>
      </c>
      <c r="D9" s="5">
        <v>45016</v>
      </c>
      <c r="E9" s="5">
        <v>45291</v>
      </c>
      <c r="F9" s="6"/>
      <c r="G9" s="4" t="s">
        <v>29</v>
      </c>
      <c r="H9" s="4" t="s">
        <v>30</v>
      </c>
      <c r="I9" s="4" t="s">
        <v>27</v>
      </c>
      <c r="J9" s="4">
        <v>10</v>
      </c>
      <c r="K9" s="8">
        <v>975</v>
      </c>
      <c r="L9" s="8">
        <v>9750</v>
      </c>
      <c r="M9" s="4">
        <v>13</v>
      </c>
      <c r="N9" s="8">
        <v>1267.5</v>
      </c>
      <c r="O9" s="8">
        <v>126.75</v>
      </c>
      <c r="P9" s="8">
        <v>380.25</v>
      </c>
      <c r="Q9" s="8">
        <v>380.25</v>
      </c>
      <c r="R9" s="8">
        <v>380.25</v>
      </c>
      <c r="S9" s="8">
        <v>1140.75</v>
      </c>
      <c r="T9" s="6"/>
    </row>
    <row r="10" ht="19.2" spans="1:20">
      <c r="A10" s="4">
        <v>5</v>
      </c>
      <c r="B10" s="4" t="s">
        <v>33</v>
      </c>
      <c r="C10" s="4" t="s">
        <v>2249</v>
      </c>
      <c r="D10" s="5">
        <v>45016</v>
      </c>
      <c r="E10" s="5">
        <v>45291</v>
      </c>
      <c r="F10" s="6"/>
      <c r="G10" s="4" t="s">
        <v>29</v>
      </c>
      <c r="H10" s="4" t="s">
        <v>30</v>
      </c>
      <c r="I10" s="4" t="s">
        <v>27</v>
      </c>
      <c r="J10" s="4">
        <v>23</v>
      </c>
      <c r="K10" s="8">
        <v>975</v>
      </c>
      <c r="L10" s="8">
        <v>22425</v>
      </c>
      <c r="M10" s="4">
        <v>13</v>
      </c>
      <c r="N10" s="8">
        <v>2915.25</v>
      </c>
      <c r="O10" s="8">
        <v>291.525</v>
      </c>
      <c r="P10" s="8">
        <v>874.575</v>
      </c>
      <c r="Q10" s="8">
        <v>874.575</v>
      </c>
      <c r="R10" s="8">
        <v>874.575</v>
      </c>
      <c r="S10" s="8">
        <v>2623.725</v>
      </c>
      <c r="T10" s="6"/>
    </row>
    <row r="11" ht="19.2" spans="1:20">
      <c r="A11" s="4">
        <v>6</v>
      </c>
      <c r="B11" s="4" t="s">
        <v>34</v>
      </c>
      <c r="C11" s="4" t="s">
        <v>2249</v>
      </c>
      <c r="D11" s="5">
        <v>45016</v>
      </c>
      <c r="E11" s="5">
        <v>45291</v>
      </c>
      <c r="F11" s="6"/>
      <c r="G11" s="4" t="s">
        <v>29</v>
      </c>
      <c r="H11" s="4" t="s">
        <v>30</v>
      </c>
      <c r="I11" s="4" t="s">
        <v>27</v>
      </c>
      <c r="J11" s="4">
        <v>48</v>
      </c>
      <c r="K11" s="8">
        <v>975</v>
      </c>
      <c r="L11" s="8">
        <v>46800</v>
      </c>
      <c r="M11" s="4">
        <v>13</v>
      </c>
      <c r="N11" s="8">
        <v>6084</v>
      </c>
      <c r="O11" s="8">
        <v>608.4</v>
      </c>
      <c r="P11" s="8">
        <v>1825.2</v>
      </c>
      <c r="Q11" s="8">
        <v>1825.2</v>
      </c>
      <c r="R11" s="8">
        <v>1825.2</v>
      </c>
      <c r="S11" s="8">
        <v>5475.6</v>
      </c>
      <c r="T11" s="6"/>
    </row>
    <row r="12" ht="19.2" spans="1:20">
      <c r="A12" s="4">
        <v>7</v>
      </c>
      <c r="B12" s="4" t="s">
        <v>35</v>
      </c>
      <c r="C12" s="4" t="s">
        <v>2249</v>
      </c>
      <c r="D12" s="5">
        <v>45016</v>
      </c>
      <c r="E12" s="5">
        <v>45291</v>
      </c>
      <c r="F12" s="6"/>
      <c r="G12" s="4" t="s">
        <v>29</v>
      </c>
      <c r="H12" s="4" t="s">
        <v>30</v>
      </c>
      <c r="I12" s="4" t="s">
        <v>27</v>
      </c>
      <c r="J12" s="4">
        <v>98</v>
      </c>
      <c r="K12" s="8">
        <v>975</v>
      </c>
      <c r="L12" s="8">
        <v>95550</v>
      </c>
      <c r="M12" s="4">
        <v>13</v>
      </c>
      <c r="N12" s="8">
        <v>12421.5</v>
      </c>
      <c r="O12" s="8">
        <v>1242.15</v>
      </c>
      <c r="P12" s="8">
        <v>3726.45</v>
      </c>
      <c r="Q12" s="8">
        <v>3726.45</v>
      </c>
      <c r="R12" s="8">
        <v>3726.45</v>
      </c>
      <c r="S12" s="8">
        <v>11179.35</v>
      </c>
      <c r="T12" s="6"/>
    </row>
    <row r="13" ht="19.2" spans="1:20">
      <c r="A13" s="4">
        <v>8</v>
      </c>
      <c r="B13" s="4" t="s">
        <v>36</v>
      </c>
      <c r="C13" s="4" t="s">
        <v>2249</v>
      </c>
      <c r="D13" s="5">
        <v>45016</v>
      </c>
      <c r="E13" s="5">
        <v>45291</v>
      </c>
      <c r="F13" s="6"/>
      <c r="G13" s="4" t="s">
        <v>29</v>
      </c>
      <c r="H13" s="4" t="s">
        <v>30</v>
      </c>
      <c r="I13" s="4" t="s">
        <v>27</v>
      </c>
      <c r="J13" s="4">
        <v>60</v>
      </c>
      <c r="K13" s="8">
        <v>975</v>
      </c>
      <c r="L13" s="8">
        <v>58500</v>
      </c>
      <c r="M13" s="4">
        <v>13</v>
      </c>
      <c r="N13" s="8">
        <v>7605</v>
      </c>
      <c r="O13" s="8">
        <v>760.5</v>
      </c>
      <c r="P13" s="8">
        <v>2281.5</v>
      </c>
      <c r="Q13" s="8">
        <v>2281.5</v>
      </c>
      <c r="R13" s="8">
        <v>2281.5</v>
      </c>
      <c r="S13" s="8">
        <v>6844.5</v>
      </c>
      <c r="T13" s="6"/>
    </row>
    <row r="14" ht="19.2" spans="1:20">
      <c r="A14" s="4">
        <v>9</v>
      </c>
      <c r="B14" s="4" t="s">
        <v>37</v>
      </c>
      <c r="C14" s="4" t="s">
        <v>2249</v>
      </c>
      <c r="D14" s="5">
        <v>45016</v>
      </c>
      <c r="E14" s="5">
        <v>45291</v>
      </c>
      <c r="F14" s="6"/>
      <c r="G14" s="4" t="s">
        <v>29</v>
      </c>
      <c r="H14" s="4" t="s">
        <v>30</v>
      </c>
      <c r="I14" s="4" t="s">
        <v>27</v>
      </c>
      <c r="J14" s="4">
        <v>50</v>
      </c>
      <c r="K14" s="8">
        <v>975</v>
      </c>
      <c r="L14" s="8">
        <v>48750</v>
      </c>
      <c r="M14" s="4">
        <v>13</v>
      </c>
      <c r="N14" s="8">
        <v>6337.5</v>
      </c>
      <c r="O14" s="8">
        <v>633.75</v>
      </c>
      <c r="P14" s="8">
        <v>1901.25</v>
      </c>
      <c r="Q14" s="8">
        <v>1901.25</v>
      </c>
      <c r="R14" s="8">
        <v>1901.25</v>
      </c>
      <c r="S14" s="8">
        <v>5703.75</v>
      </c>
      <c r="T14" s="6"/>
    </row>
    <row r="15" ht="19.2" spans="1:20">
      <c r="A15" s="4">
        <v>10</v>
      </c>
      <c r="B15" s="4" t="s">
        <v>38</v>
      </c>
      <c r="C15" s="4" t="s">
        <v>2249</v>
      </c>
      <c r="D15" s="5">
        <v>45016</v>
      </c>
      <c r="E15" s="5">
        <v>45291</v>
      </c>
      <c r="F15" s="6"/>
      <c r="G15" s="4" t="s">
        <v>29</v>
      </c>
      <c r="H15" s="4" t="s">
        <v>30</v>
      </c>
      <c r="I15" s="4" t="s">
        <v>27</v>
      </c>
      <c r="J15" s="4">
        <v>50</v>
      </c>
      <c r="K15" s="8">
        <v>975</v>
      </c>
      <c r="L15" s="8">
        <v>48750</v>
      </c>
      <c r="M15" s="4">
        <v>13</v>
      </c>
      <c r="N15" s="8">
        <v>6337.5</v>
      </c>
      <c r="O15" s="8">
        <v>633.75</v>
      </c>
      <c r="P15" s="8">
        <v>1901.25</v>
      </c>
      <c r="Q15" s="8">
        <v>1901.25</v>
      </c>
      <c r="R15" s="8">
        <v>1901.25</v>
      </c>
      <c r="S15" s="8">
        <v>5703.75</v>
      </c>
      <c r="T15" s="6"/>
    </row>
    <row r="16" ht="19.2" spans="1:20">
      <c r="A16" s="4">
        <v>11</v>
      </c>
      <c r="B16" s="4" t="s">
        <v>39</v>
      </c>
      <c r="C16" s="4" t="s">
        <v>2249</v>
      </c>
      <c r="D16" s="5">
        <v>45016</v>
      </c>
      <c r="E16" s="5">
        <v>45291</v>
      </c>
      <c r="F16" s="6"/>
      <c r="G16" s="4" t="s">
        <v>29</v>
      </c>
      <c r="H16" s="4" t="s">
        <v>30</v>
      </c>
      <c r="I16" s="4" t="s">
        <v>27</v>
      </c>
      <c r="J16" s="4">
        <v>90</v>
      </c>
      <c r="K16" s="8">
        <v>975</v>
      </c>
      <c r="L16" s="8">
        <v>87750</v>
      </c>
      <c r="M16" s="4">
        <v>13</v>
      </c>
      <c r="N16" s="8">
        <v>11407.5</v>
      </c>
      <c r="O16" s="8">
        <v>1140.75</v>
      </c>
      <c r="P16" s="8">
        <v>3422.25</v>
      </c>
      <c r="Q16" s="8">
        <v>3422.25</v>
      </c>
      <c r="R16" s="8">
        <v>3422.25</v>
      </c>
      <c r="S16" s="8">
        <v>10266.75</v>
      </c>
      <c r="T16" s="6"/>
    </row>
    <row r="17" ht="19.2" spans="1:20">
      <c r="A17" s="4">
        <v>12</v>
      </c>
      <c r="B17" s="4" t="s">
        <v>40</v>
      </c>
      <c r="C17" s="4" t="s">
        <v>2249</v>
      </c>
      <c r="D17" s="5">
        <v>45016</v>
      </c>
      <c r="E17" s="5">
        <v>45291</v>
      </c>
      <c r="F17" s="6"/>
      <c r="G17" s="4" t="s">
        <v>29</v>
      </c>
      <c r="H17" s="4" t="s">
        <v>30</v>
      </c>
      <c r="I17" s="4" t="s">
        <v>27</v>
      </c>
      <c r="J17" s="4">
        <v>30</v>
      </c>
      <c r="K17" s="8">
        <v>975</v>
      </c>
      <c r="L17" s="8">
        <v>29250</v>
      </c>
      <c r="M17" s="4">
        <v>13</v>
      </c>
      <c r="N17" s="8">
        <v>3802.5</v>
      </c>
      <c r="O17" s="8">
        <v>380.25</v>
      </c>
      <c r="P17" s="8">
        <v>1140.75</v>
      </c>
      <c r="Q17" s="8">
        <v>1140.75</v>
      </c>
      <c r="R17" s="8">
        <v>1140.75</v>
      </c>
      <c r="S17" s="8">
        <v>3422.25</v>
      </c>
      <c r="T17" s="6"/>
    </row>
    <row r="18" ht="19.2" spans="1:20">
      <c r="A18" s="4">
        <v>13</v>
      </c>
      <c r="B18" s="4" t="s">
        <v>41</v>
      </c>
      <c r="C18" s="4" t="s">
        <v>2249</v>
      </c>
      <c r="D18" s="5">
        <v>45016</v>
      </c>
      <c r="E18" s="5">
        <v>45291</v>
      </c>
      <c r="F18" s="6"/>
      <c r="G18" s="4" t="s">
        <v>29</v>
      </c>
      <c r="H18" s="4" t="s">
        <v>30</v>
      </c>
      <c r="I18" s="4" t="s">
        <v>27</v>
      </c>
      <c r="J18" s="4">
        <v>50</v>
      </c>
      <c r="K18" s="8">
        <v>975</v>
      </c>
      <c r="L18" s="8">
        <v>48750</v>
      </c>
      <c r="M18" s="4">
        <v>13</v>
      </c>
      <c r="N18" s="8">
        <v>6337.5</v>
      </c>
      <c r="O18" s="8">
        <v>633.75</v>
      </c>
      <c r="P18" s="8">
        <v>1901.25</v>
      </c>
      <c r="Q18" s="8">
        <v>1901.25</v>
      </c>
      <c r="R18" s="8">
        <v>1901.25</v>
      </c>
      <c r="S18" s="8">
        <v>5703.75</v>
      </c>
      <c r="T18" s="6"/>
    </row>
    <row r="19" ht="19.2" spans="1:20">
      <c r="A19" s="4">
        <v>14</v>
      </c>
      <c r="B19" s="4" t="s">
        <v>42</v>
      </c>
      <c r="C19" s="4" t="s">
        <v>2249</v>
      </c>
      <c r="D19" s="5">
        <v>45016</v>
      </c>
      <c r="E19" s="5">
        <v>45291</v>
      </c>
      <c r="F19" s="6"/>
      <c r="G19" s="4" t="s">
        <v>29</v>
      </c>
      <c r="H19" s="4" t="s">
        <v>30</v>
      </c>
      <c r="I19" s="4" t="s">
        <v>27</v>
      </c>
      <c r="J19" s="4">
        <v>50</v>
      </c>
      <c r="K19" s="8">
        <v>975</v>
      </c>
      <c r="L19" s="8">
        <v>48750</v>
      </c>
      <c r="M19" s="4">
        <v>13</v>
      </c>
      <c r="N19" s="8">
        <v>6337.5</v>
      </c>
      <c r="O19" s="8">
        <v>633.75</v>
      </c>
      <c r="P19" s="8">
        <v>1901.25</v>
      </c>
      <c r="Q19" s="8">
        <v>1901.25</v>
      </c>
      <c r="R19" s="8">
        <v>1901.25</v>
      </c>
      <c r="S19" s="8">
        <v>5703.75</v>
      </c>
      <c r="T19" s="6"/>
    </row>
    <row r="20" ht="19.2" spans="1:20">
      <c r="A20" s="4">
        <v>15</v>
      </c>
      <c r="B20" s="4" t="s">
        <v>43</v>
      </c>
      <c r="C20" s="4" t="s">
        <v>2249</v>
      </c>
      <c r="D20" s="5">
        <v>45016</v>
      </c>
      <c r="E20" s="5">
        <v>45291</v>
      </c>
      <c r="F20" s="6"/>
      <c r="G20" s="4" t="s">
        <v>29</v>
      </c>
      <c r="H20" s="4" t="s">
        <v>30</v>
      </c>
      <c r="I20" s="4" t="s">
        <v>27</v>
      </c>
      <c r="J20" s="4">
        <v>20</v>
      </c>
      <c r="K20" s="8">
        <v>975</v>
      </c>
      <c r="L20" s="8">
        <v>19500</v>
      </c>
      <c r="M20" s="4">
        <v>13</v>
      </c>
      <c r="N20" s="8">
        <v>2535</v>
      </c>
      <c r="O20" s="8">
        <v>253.5</v>
      </c>
      <c r="P20" s="8">
        <v>760.5</v>
      </c>
      <c r="Q20" s="8">
        <v>760.5</v>
      </c>
      <c r="R20" s="8">
        <v>760.5</v>
      </c>
      <c r="S20" s="8">
        <v>2281.5</v>
      </c>
      <c r="T20" s="6"/>
    </row>
    <row r="21" ht="19.2" spans="1:20">
      <c r="A21" s="4">
        <v>16</v>
      </c>
      <c r="B21" s="4" t="s">
        <v>44</v>
      </c>
      <c r="C21" s="4" t="s">
        <v>2249</v>
      </c>
      <c r="D21" s="5">
        <v>45016</v>
      </c>
      <c r="E21" s="5">
        <v>45291</v>
      </c>
      <c r="F21" s="6"/>
      <c r="G21" s="4" t="s">
        <v>29</v>
      </c>
      <c r="H21" s="4" t="s">
        <v>30</v>
      </c>
      <c r="I21" s="4" t="s">
        <v>27</v>
      </c>
      <c r="J21" s="4">
        <v>80</v>
      </c>
      <c r="K21" s="8">
        <v>975</v>
      </c>
      <c r="L21" s="8">
        <v>78000</v>
      </c>
      <c r="M21" s="4">
        <v>13</v>
      </c>
      <c r="N21" s="8">
        <v>10140</v>
      </c>
      <c r="O21" s="8">
        <v>1014</v>
      </c>
      <c r="P21" s="8">
        <v>3042</v>
      </c>
      <c r="Q21" s="8">
        <v>3042</v>
      </c>
      <c r="R21" s="8">
        <v>3042</v>
      </c>
      <c r="S21" s="8">
        <v>9126</v>
      </c>
      <c r="T21" s="6"/>
    </row>
    <row r="22" ht="19.2" spans="1:20">
      <c r="A22" s="4">
        <v>17</v>
      </c>
      <c r="B22" s="4" t="s">
        <v>45</v>
      </c>
      <c r="C22" s="4" t="s">
        <v>2249</v>
      </c>
      <c r="D22" s="5">
        <v>45016</v>
      </c>
      <c r="E22" s="5">
        <v>45291</v>
      </c>
      <c r="F22" s="6"/>
      <c r="G22" s="4" t="s">
        <v>29</v>
      </c>
      <c r="H22" s="4" t="s">
        <v>30</v>
      </c>
      <c r="I22" s="4" t="s">
        <v>27</v>
      </c>
      <c r="J22" s="4">
        <v>60</v>
      </c>
      <c r="K22" s="8">
        <v>975</v>
      </c>
      <c r="L22" s="8">
        <v>58500</v>
      </c>
      <c r="M22" s="4">
        <v>13</v>
      </c>
      <c r="N22" s="8">
        <v>7605</v>
      </c>
      <c r="O22" s="8">
        <v>760.5</v>
      </c>
      <c r="P22" s="8">
        <v>2281.5</v>
      </c>
      <c r="Q22" s="8">
        <v>2281.5</v>
      </c>
      <c r="R22" s="8">
        <v>2281.5</v>
      </c>
      <c r="S22" s="8">
        <v>6844.5</v>
      </c>
      <c r="T22" s="6"/>
    </row>
    <row r="23" ht="19.2" spans="1:20">
      <c r="A23" s="4">
        <v>18</v>
      </c>
      <c r="B23" s="4" t="s">
        <v>46</v>
      </c>
      <c r="C23" s="4" t="s">
        <v>2249</v>
      </c>
      <c r="D23" s="5">
        <v>45016</v>
      </c>
      <c r="E23" s="5">
        <v>45291</v>
      </c>
      <c r="F23" s="6"/>
      <c r="G23" s="4" t="s">
        <v>29</v>
      </c>
      <c r="H23" s="4" t="s">
        <v>30</v>
      </c>
      <c r="I23" s="4" t="s">
        <v>27</v>
      </c>
      <c r="J23" s="4">
        <v>60</v>
      </c>
      <c r="K23" s="8">
        <v>975</v>
      </c>
      <c r="L23" s="8">
        <v>58500</v>
      </c>
      <c r="M23" s="4">
        <v>13</v>
      </c>
      <c r="N23" s="8">
        <v>7605</v>
      </c>
      <c r="O23" s="8">
        <v>760.5</v>
      </c>
      <c r="P23" s="8">
        <v>2281.5</v>
      </c>
      <c r="Q23" s="8">
        <v>2281.5</v>
      </c>
      <c r="R23" s="8">
        <v>2281.5</v>
      </c>
      <c r="S23" s="8">
        <v>6844.5</v>
      </c>
      <c r="T23" s="6"/>
    </row>
    <row r="24" ht="19.2" spans="1:20">
      <c r="A24" s="4">
        <v>19</v>
      </c>
      <c r="B24" s="4" t="s">
        <v>47</v>
      </c>
      <c r="C24" s="4" t="s">
        <v>2249</v>
      </c>
      <c r="D24" s="5">
        <v>45016</v>
      </c>
      <c r="E24" s="5">
        <v>45291</v>
      </c>
      <c r="F24" s="6"/>
      <c r="G24" s="4" t="s">
        <v>29</v>
      </c>
      <c r="H24" s="4" t="s">
        <v>30</v>
      </c>
      <c r="I24" s="4" t="s">
        <v>27</v>
      </c>
      <c r="J24" s="4">
        <v>50</v>
      </c>
      <c r="K24" s="8">
        <v>975</v>
      </c>
      <c r="L24" s="8">
        <v>48750</v>
      </c>
      <c r="M24" s="4">
        <v>13</v>
      </c>
      <c r="N24" s="8">
        <v>6337.5</v>
      </c>
      <c r="O24" s="8">
        <v>633.75</v>
      </c>
      <c r="P24" s="8">
        <v>1901.25</v>
      </c>
      <c r="Q24" s="8">
        <v>1901.25</v>
      </c>
      <c r="R24" s="8">
        <v>1901.25</v>
      </c>
      <c r="S24" s="8">
        <v>5703.75</v>
      </c>
      <c r="T24" s="6"/>
    </row>
    <row r="25" ht="19.2" spans="1:20">
      <c r="A25" s="4">
        <v>20</v>
      </c>
      <c r="B25" s="4" t="s">
        <v>48</v>
      </c>
      <c r="C25" s="4" t="s">
        <v>2249</v>
      </c>
      <c r="D25" s="5">
        <v>45016</v>
      </c>
      <c r="E25" s="5">
        <v>45291</v>
      </c>
      <c r="F25" s="6"/>
      <c r="G25" s="4" t="s">
        <v>29</v>
      </c>
      <c r="H25" s="4" t="s">
        <v>30</v>
      </c>
      <c r="I25" s="4" t="s">
        <v>27</v>
      </c>
      <c r="J25" s="4">
        <v>20</v>
      </c>
      <c r="K25" s="8">
        <v>975</v>
      </c>
      <c r="L25" s="8">
        <v>19500</v>
      </c>
      <c r="M25" s="4">
        <v>13</v>
      </c>
      <c r="N25" s="8">
        <v>2535</v>
      </c>
      <c r="O25" s="8">
        <v>253.5</v>
      </c>
      <c r="P25" s="8">
        <v>760.5</v>
      </c>
      <c r="Q25" s="8">
        <v>760.5</v>
      </c>
      <c r="R25" s="8">
        <v>760.5</v>
      </c>
      <c r="S25" s="8">
        <v>2281.5</v>
      </c>
      <c r="T25" s="6"/>
    </row>
    <row r="26" ht="19.2" spans="1:20">
      <c r="A26" s="4">
        <v>21</v>
      </c>
      <c r="B26" s="4" t="s">
        <v>49</v>
      </c>
      <c r="C26" s="4" t="s">
        <v>2249</v>
      </c>
      <c r="D26" s="5">
        <v>45016</v>
      </c>
      <c r="E26" s="5">
        <v>45291</v>
      </c>
      <c r="F26" s="6"/>
      <c r="G26" s="4" t="s">
        <v>29</v>
      </c>
      <c r="H26" s="4" t="s">
        <v>30</v>
      </c>
      <c r="I26" s="4" t="s">
        <v>27</v>
      </c>
      <c r="J26" s="4">
        <v>7.6</v>
      </c>
      <c r="K26" s="8">
        <v>975</v>
      </c>
      <c r="L26" s="8">
        <v>7410</v>
      </c>
      <c r="M26" s="4">
        <v>13</v>
      </c>
      <c r="N26" s="8">
        <v>963.3</v>
      </c>
      <c r="O26" s="8">
        <v>96.33</v>
      </c>
      <c r="P26" s="8">
        <v>288.99</v>
      </c>
      <c r="Q26" s="8">
        <v>288.99</v>
      </c>
      <c r="R26" s="8">
        <v>288.99</v>
      </c>
      <c r="S26" s="8">
        <v>866.97</v>
      </c>
      <c r="T26" s="6"/>
    </row>
    <row r="27" ht="19.2" spans="1:20">
      <c r="A27" s="4">
        <v>22</v>
      </c>
      <c r="B27" s="4" t="s">
        <v>50</v>
      </c>
      <c r="C27" s="4" t="s">
        <v>2249</v>
      </c>
      <c r="D27" s="5">
        <v>45016</v>
      </c>
      <c r="E27" s="5">
        <v>45291</v>
      </c>
      <c r="F27" s="6"/>
      <c r="G27" s="4" t="s">
        <v>29</v>
      </c>
      <c r="H27" s="4" t="s">
        <v>30</v>
      </c>
      <c r="I27" s="4" t="s">
        <v>27</v>
      </c>
      <c r="J27" s="4">
        <v>30</v>
      </c>
      <c r="K27" s="8">
        <v>975</v>
      </c>
      <c r="L27" s="8">
        <v>29250</v>
      </c>
      <c r="M27" s="4">
        <v>13</v>
      </c>
      <c r="N27" s="8">
        <v>3802.5</v>
      </c>
      <c r="O27" s="8">
        <v>380.25</v>
      </c>
      <c r="P27" s="8">
        <v>1140.75</v>
      </c>
      <c r="Q27" s="8">
        <v>1140.75</v>
      </c>
      <c r="R27" s="8">
        <v>1140.75</v>
      </c>
      <c r="S27" s="8">
        <v>3422.25</v>
      </c>
      <c r="T27" s="6"/>
    </row>
    <row r="28" ht="19.2" spans="1:20">
      <c r="A28" s="4">
        <v>23</v>
      </c>
      <c r="B28" s="4" t="s">
        <v>51</v>
      </c>
      <c r="C28" s="4" t="s">
        <v>2249</v>
      </c>
      <c r="D28" s="5">
        <v>45016</v>
      </c>
      <c r="E28" s="5">
        <v>45291</v>
      </c>
      <c r="F28" s="6"/>
      <c r="G28" s="4" t="s">
        <v>29</v>
      </c>
      <c r="H28" s="4" t="s">
        <v>30</v>
      </c>
      <c r="I28" s="4" t="s">
        <v>27</v>
      </c>
      <c r="J28" s="4">
        <v>50</v>
      </c>
      <c r="K28" s="8">
        <v>975</v>
      </c>
      <c r="L28" s="8">
        <v>48750</v>
      </c>
      <c r="M28" s="4">
        <v>13</v>
      </c>
      <c r="N28" s="8">
        <v>6337.5</v>
      </c>
      <c r="O28" s="8">
        <v>633.75</v>
      </c>
      <c r="P28" s="8">
        <v>1901.25</v>
      </c>
      <c r="Q28" s="8">
        <v>1901.25</v>
      </c>
      <c r="R28" s="8">
        <v>1901.25</v>
      </c>
      <c r="S28" s="8">
        <v>5703.75</v>
      </c>
      <c r="T28" s="6"/>
    </row>
    <row r="29" ht="19.2" spans="1:20">
      <c r="A29" s="4">
        <v>24</v>
      </c>
      <c r="B29" s="4" t="s">
        <v>52</v>
      </c>
      <c r="C29" s="4" t="s">
        <v>2249</v>
      </c>
      <c r="D29" s="5">
        <v>45016</v>
      </c>
      <c r="E29" s="5">
        <v>45291</v>
      </c>
      <c r="F29" s="6"/>
      <c r="G29" s="4" t="s">
        <v>29</v>
      </c>
      <c r="H29" s="4" t="s">
        <v>30</v>
      </c>
      <c r="I29" s="4" t="s">
        <v>27</v>
      </c>
      <c r="J29" s="4">
        <v>20</v>
      </c>
      <c r="K29" s="8">
        <v>975</v>
      </c>
      <c r="L29" s="8">
        <v>19500</v>
      </c>
      <c r="M29" s="4">
        <v>13</v>
      </c>
      <c r="N29" s="8">
        <v>2535</v>
      </c>
      <c r="O29" s="8">
        <v>253.5</v>
      </c>
      <c r="P29" s="8">
        <v>760.5</v>
      </c>
      <c r="Q29" s="8">
        <v>760.5</v>
      </c>
      <c r="R29" s="8">
        <v>760.5</v>
      </c>
      <c r="S29" s="8">
        <v>2281.5</v>
      </c>
      <c r="T29" s="6"/>
    </row>
    <row r="30" ht="19.2" spans="1:20">
      <c r="A30" s="4">
        <v>25</v>
      </c>
      <c r="B30" s="4" t="s">
        <v>53</v>
      </c>
      <c r="C30" s="4" t="s">
        <v>2249</v>
      </c>
      <c r="D30" s="5">
        <v>45016</v>
      </c>
      <c r="E30" s="5">
        <v>45291</v>
      </c>
      <c r="F30" s="6"/>
      <c r="G30" s="4" t="s">
        <v>29</v>
      </c>
      <c r="H30" s="4" t="s">
        <v>30</v>
      </c>
      <c r="I30" s="4" t="s">
        <v>27</v>
      </c>
      <c r="J30" s="4">
        <v>40</v>
      </c>
      <c r="K30" s="8">
        <v>975</v>
      </c>
      <c r="L30" s="8">
        <v>39000</v>
      </c>
      <c r="M30" s="4">
        <v>13</v>
      </c>
      <c r="N30" s="8">
        <v>5070</v>
      </c>
      <c r="O30" s="8">
        <v>507</v>
      </c>
      <c r="P30" s="8">
        <v>1521</v>
      </c>
      <c r="Q30" s="8">
        <v>1521</v>
      </c>
      <c r="R30" s="8">
        <v>1521</v>
      </c>
      <c r="S30" s="8">
        <v>4563</v>
      </c>
      <c r="T30" s="6"/>
    </row>
    <row r="31" ht="19.2" spans="1:20">
      <c r="A31" s="4">
        <v>26</v>
      </c>
      <c r="B31" s="4" t="s">
        <v>54</v>
      </c>
      <c r="C31" s="4" t="s">
        <v>2249</v>
      </c>
      <c r="D31" s="5">
        <v>45016</v>
      </c>
      <c r="E31" s="5">
        <v>45291</v>
      </c>
      <c r="F31" s="6"/>
      <c r="G31" s="4" t="s">
        <v>29</v>
      </c>
      <c r="H31" s="4" t="s">
        <v>30</v>
      </c>
      <c r="I31" s="4" t="s">
        <v>27</v>
      </c>
      <c r="J31" s="4">
        <v>21.2</v>
      </c>
      <c r="K31" s="8">
        <v>975</v>
      </c>
      <c r="L31" s="8">
        <v>20670</v>
      </c>
      <c r="M31" s="4">
        <v>13</v>
      </c>
      <c r="N31" s="8">
        <v>2687.1</v>
      </c>
      <c r="O31" s="8">
        <v>268.71</v>
      </c>
      <c r="P31" s="8">
        <v>806.13</v>
      </c>
      <c r="Q31" s="8">
        <v>806.13</v>
      </c>
      <c r="R31" s="8">
        <v>806.13</v>
      </c>
      <c r="S31" s="8">
        <v>2418.39</v>
      </c>
      <c r="T31" s="6"/>
    </row>
    <row r="32" ht="19.2" spans="1:20">
      <c r="A32" s="4">
        <v>27</v>
      </c>
      <c r="B32" s="4" t="s">
        <v>55</v>
      </c>
      <c r="C32" s="4" t="s">
        <v>2249</v>
      </c>
      <c r="D32" s="5">
        <v>45016</v>
      </c>
      <c r="E32" s="5">
        <v>45291</v>
      </c>
      <c r="F32" s="6"/>
      <c r="G32" s="4" t="s">
        <v>29</v>
      </c>
      <c r="H32" s="4" t="s">
        <v>30</v>
      </c>
      <c r="I32" s="4" t="s">
        <v>27</v>
      </c>
      <c r="J32" s="4">
        <v>30</v>
      </c>
      <c r="K32" s="8">
        <v>975</v>
      </c>
      <c r="L32" s="8">
        <v>29250</v>
      </c>
      <c r="M32" s="4">
        <v>13</v>
      </c>
      <c r="N32" s="8">
        <v>3802.5</v>
      </c>
      <c r="O32" s="8">
        <v>380.25</v>
      </c>
      <c r="P32" s="8">
        <v>1140.75</v>
      </c>
      <c r="Q32" s="8">
        <v>1140.75</v>
      </c>
      <c r="R32" s="8">
        <v>1140.75</v>
      </c>
      <c r="S32" s="8">
        <v>3422.25</v>
      </c>
      <c r="T32" s="6"/>
    </row>
    <row r="33" ht="19.2" spans="1:20">
      <c r="A33" s="4">
        <v>28</v>
      </c>
      <c r="B33" s="4" t="s">
        <v>56</v>
      </c>
      <c r="C33" s="4" t="s">
        <v>2249</v>
      </c>
      <c r="D33" s="5">
        <v>45016</v>
      </c>
      <c r="E33" s="5">
        <v>45291</v>
      </c>
      <c r="F33" s="6"/>
      <c r="G33" s="4" t="s">
        <v>29</v>
      </c>
      <c r="H33" s="4" t="s">
        <v>30</v>
      </c>
      <c r="I33" s="4" t="s">
        <v>27</v>
      </c>
      <c r="J33" s="4">
        <v>40</v>
      </c>
      <c r="K33" s="8">
        <v>975</v>
      </c>
      <c r="L33" s="8">
        <v>39000</v>
      </c>
      <c r="M33" s="4">
        <v>13</v>
      </c>
      <c r="N33" s="8">
        <v>5070</v>
      </c>
      <c r="O33" s="8">
        <v>507</v>
      </c>
      <c r="P33" s="8">
        <v>1521</v>
      </c>
      <c r="Q33" s="8">
        <v>1521</v>
      </c>
      <c r="R33" s="8">
        <v>1521</v>
      </c>
      <c r="S33" s="8">
        <v>4563</v>
      </c>
      <c r="T33" s="6"/>
    </row>
    <row r="34" ht="19.2" spans="1:20">
      <c r="A34" s="4">
        <v>29</v>
      </c>
      <c r="B34" s="4" t="s">
        <v>57</v>
      </c>
      <c r="C34" s="4" t="s">
        <v>2249</v>
      </c>
      <c r="D34" s="5">
        <v>45016</v>
      </c>
      <c r="E34" s="5">
        <v>45291</v>
      </c>
      <c r="F34" s="6"/>
      <c r="G34" s="4" t="s">
        <v>29</v>
      </c>
      <c r="H34" s="4" t="s">
        <v>30</v>
      </c>
      <c r="I34" s="4" t="s">
        <v>27</v>
      </c>
      <c r="J34" s="4">
        <v>40</v>
      </c>
      <c r="K34" s="8">
        <v>975</v>
      </c>
      <c r="L34" s="8">
        <v>39000</v>
      </c>
      <c r="M34" s="4">
        <v>13</v>
      </c>
      <c r="N34" s="8">
        <v>5070</v>
      </c>
      <c r="O34" s="8">
        <v>507</v>
      </c>
      <c r="P34" s="8">
        <v>1521</v>
      </c>
      <c r="Q34" s="8">
        <v>1521</v>
      </c>
      <c r="R34" s="8">
        <v>1521</v>
      </c>
      <c r="S34" s="8">
        <v>4563</v>
      </c>
      <c r="T34" s="6"/>
    </row>
    <row r="35" ht="19.2" spans="1:20">
      <c r="A35" s="4">
        <v>30</v>
      </c>
      <c r="B35" s="4" t="s">
        <v>58</v>
      </c>
      <c r="C35" s="4" t="s">
        <v>2249</v>
      </c>
      <c r="D35" s="5">
        <v>45016</v>
      </c>
      <c r="E35" s="5">
        <v>45291</v>
      </c>
      <c r="F35" s="6"/>
      <c r="G35" s="4" t="s">
        <v>29</v>
      </c>
      <c r="H35" s="4" t="s">
        <v>30</v>
      </c>
      <c r="I35" s="4" t="s">
        <v>27</v>
      </c>
      <c r="J35" s="4">
        <v>50</v>
      </c>
      <c r="K35" s="8">
        <v>975</v>
      </c>
      <c r="L35" s="8">
        <v>48750</v>
      </c>
      <c r="M35" s="4">
        <v>13</v>
      </c>
      <c r="N35" s="8">
        <v>6337.5</v>
      </c>
      <c r="O35" s="8">
        <v>633.75</v>
      </c>
      <c r="P35" s="8">
        <v>1901.25</v>
      </c>
      <c r="Q35" s="8">
        <v>1901.25</v>
      </c>
      <c r="R35" s="8">
        <v>1901.25</v>
      </c>
      <c r="S35" s="8">
        <v>5703.75</v>
      </c>
      <c r="T35" s="6"/>
    </row>
    <row r="36" ht="19.2" spans="1:20">
      <c r="A36" s="4">
        <v>31</v>
      </c>
      <c r="B36" s="4" t="s">
        <v>59</v>
      </c>
      <c r="C36" s="4" t="s">
        <v>2249</v>
      </c>
      <c r="D36" s="5">
        <v>45016</v>
      </c>
      <c r="E36" s="5">
        <v>45291</v>
      </c>
      <c r="F36" s="6"/>
      <c r="G36" s="4" t="s">
        <v>29</v>
      </c>
      <c r="H36" s="4" t="s">
        <v>30</v>
      </c>
      <c r="I36" s="4" t="s">
        <v>27</v>
      </c>
      <c r="J36" s="4">
        <v>60</v>
      </c>
      <c r="K36" s="8">
        <v>975</v>
      </c>
      <c r="L36" s="8">
        <v>58500</v>
      </c>
      <c r="M36" s="4">
        <v>13</v>
      </c>
      <c r="N36" s="8">
        <v>7605</v>
      </c>
      <c r="O36" s="8">
        <v>760.5</v>
      </c>
      <c r="P36" s="8">
        <v>2281.5</v>
      </c>
      <c r="Q36" s="8">
        <v>2281.5</v>
      </c>
      <c r="R36" s="8">
        <v>2281.5</v>
      </c>
      <c r="S36" s="8">
        <v>6844.5</v>
      </c>
      <c r="T36" s="6"/>
    </row>
    <row r="37" ht="19.2" spans="1:20">
      <c r="A37" s="4">
        <v>32</v>
      </c>
      <c r="B37" s="4" t="s">
        <v>60</v>
      </c>
      <c r="C37" s="4" t="s">
        <v>2249</v>
      </c>
      <c r="D37" s="5">
        <v>45016</v>
      </c>
      <c r="E37" s="5">
        <v>45291</v>
      </c>
      <c r="F37" s="6"/>
      <c r="G37" s="4" t="s">
        <v>29</v>
      </c>
      <c r="H37" s="4" t="s">
        <v>30</v>
      </c>
      <c r="I37" s="4" t="s">
        <v>27</v>
      </c>
      <c r="J37" s="4">
        <v>25</v>
      </c>
      <c r="K37" s="8">
        <v>975</v>
      </c>
      <c r="L37" s="8">
        <v>24375</v>
      </c>
      <c r="M37" s="4">
        <v>13</v>
      </c>
      <c r="N37" s="8">
        <v>3168.75</v>
      </c>
      <c r="O37" s="8">
        <v>316.875</v>
      </c>
      <c r="P37" s="8">
        <v>950.625</v>
      </c>
      <c r="Q37" s="8">
        <v>950.625</v>
      </c>
      <c r="R37" s="8">
        <v>950.625</v>
      </c>
      <c r="S37" s="8">
        <v>2851.875</v>
      </c>
      <c r="T37" s="6"/>
    </row>
    <row r="38" ht="19.2" spans="1:20">
      <c r="A38" s="4">
        <v>33</v>
      </c>
      <c r="B38" s="4" t="s">
        <v>61</v>
      </c>
      <c r="C38" s="4" t="s">
        <v>2249</v>
      </c>
      <c r="D38" s="5">
        <v>45016</v>
      </c>
      <c r="E38" s="5">
        <v>45291</v>
      </c>
      <c r="F38" s="6"/>
      <c r="G38" s="4" t="s">
        <v>29</v>
      </c>
      <c r="H38" s="4" t="s">
        <v>30</v>
      </c>
      <c r="I38" s="4" t="s">
        <v>27</v>
      </c>
      <c r="J38" s="4">
        <v>80</v>
      </c>
      <c r="K38" s="8">
        <v>975</v>
      </c>
      <c r="L38" s="8">
        <v>78000</v>
      </c>
      <c r="M38" s="4">
        <v>13</v>
      </c>
      <c r="N38" s="8">
        <v>10140</v>
      </c>
      <c r="O38" s="8">
        <v>1014</v>
      </c>
      <c r="P38" s="8">
        <v>3042</v>
      </c>
      <c r="Q38" s="8">
        <v>3042</v>
      </c>
      <c r="R38" s="8">
        <v>3042</v>
      </c>
      <c r="S38" s="8">
        <v>9126</v>
      </c>
      <c r="T38" s="6"/>
    </row>
    <row r="39" ht="19.2" spans="1:20">
      <c r="A39" s="4">
        <v>34</v>
      </c>
      <c r="B39" s="4" t="s">
        <v>62</v>
      </c>
      <c r="C39" s="4" t="s">
        <v>2249</v>
      </c>
      <c r="D39" s="5">
        <v>45016</v>
      </c>
      <c r="E39" s="5">
        <v>45291</v>
      </c>
      <c r="F39" s="6"/>
      <c r="G39" s="4" t="s">
        <v>29</v>
      </c>
      <c r="H39" s="4" t="s">
        <v>30</v>
      </c>
      <c r="I39" s="4" t="s">
        <v>27</v>
      </c>
      <c r="J39" s="4">
        <v>30</v>
      </c>
      <c r="K39" s="8">
        <v>975</v>
      </c>
      <c r="L39" s="8">
        <v>29250</v>
      </c>
      <c r="M39" s="4">
        <v>13</v>
      </c>
      <c r="N39" s="8">
        <v>3802.5</v>
      </c>
      <c r="O39" s="8">
        <v>380.25</v>
      </c>
      <c r="P39" s="8">
        <v>1140.75</v>
      </c>
      <c r="Q39" s="8">
        <v>1140.75</v>
      </c>
      <c r="R39" s="8">
        <v>1140.75</v>
      </c>
      <c r="S39" s="8">
        <v>3422.25</v>
      </c>
      <c r="T39" s="6"/>
    </row>
    <row r="40" ht="19.2" spans="1:20">
      <c r="A40" s="4">
        <v>35</v>
      </c>
      <c r="B40" s="4" t="s">
        <v>63</v>
      </c>
      <c r="C40" s="4" t="s">
        <v>2249</v>
      </c>
      <c r="D40" s="5">
        <v>45016</v>
      </c>
      <c r="E40" s="5">
        <v>45291</v>
      </c>
      <c r="F40" s="6"/>
      <c r="G40" s="4" t="s">
        <v>29</v>
      </c>
      <c r="H40" s="4" t="s">
        <v>30</v>
      </c>
      <c r="I40" s="4" t="s">
        <v>27</v>
      </c>
      <c r="J40" s="4">
        <v>50</v>
      </c>
      <c r="K40" s="8">
        <v>975</v>
      </c>
      <c r="L40" s="8">
        <v>48750</v>
      </c>
      <c r="M40" s="4">
        <v>13</v>
      </c>
      <c r="N40" s="8">
        <v>6337.5</v>
      </c>
      <c r="O40" s="8">
        <v>633.75</v>
      </c>
      <c r="P40" s="8">
        <v>1901.25</v>
      </c>
      <c r="Q40" s="8">
        <v>1901.25</v>
      </c>
      <c r="R40" s="8">
        <v>1901.25</v>
      </c>
      <c r="S40" s="8">
        <v>5703.75</v>
      </c>
      <c r="T40" s="6"/>
    </row>
    <row r="41" ht="19.2" spans="1:20">
      <c r="A41" s="4">
        <v>36</v>
      </c>
      <c r="B41" s="4" t="s">
        <v>64</v>
      </c>
      <c r="C41" s="4" t="s">
        <v>2249</v>
      </c>
      <c r="D41" s="5">
        <v>45016</v>
      </c>
      <c r="E41" s="5">
        <v>45291</v>
      </c>
      <c r="F41" s="6"/>
      <c r="G41" s="4" t="s">
        <v>29</v>
      </c>
      <c r="H41" s="4" t="s">
        <v>30</v>
      </c>
      <c r="I41" s="4" t="s">
        <v>27</v>
      </c>
      <c r="J41" s="4">
        <v>28</v>
      </c>
      <c r="K41" s="8">
        <v>975</v>
      </c>
      <c r="L41" s="8">
        <v>27300</v>
      </c>
      <c r="M41" s="4">
        <v>13</v>
      </c>
      <c r="N41" s="8">
        <v>3549</v>
      </c>
      <c r="O41" s="8">
        <v>354.9</v>
      </c>
      <c r="P41" s="8">
        <v>1064.7</v>
      </c>
      <c r="Q41" s="8">
        <v>1064.7</v>
      </c>
      <c r="R41" s="8">
        <v>1064.7</v>
      </c>
      <c r="S41" s="8">
        <v>3194.1</v>
      </c>
      <c r="T41" s="6"/>
    </row>
    <row r="42" ht="19.2" spans="1:20">
      <c r="A42" s="4">
        <v>37</v>
      </c>
      <c r="B42" s="4" t="s">
        <v>65</v>
      </c>
      <c r="C42" s="4" t="s">
        <v>2249</v>
      </c>
      <c r="D42" s="5">
        <v>45016</v>
      </c>
      <c r="E42" s="5">
        <v>45291</v>
      </c>
      <c r="F42" s="6"/>
      <c r="G42" s="4" t="s">
        <v>29</v>
      </c>
      <c r="H42" s="4" t="s">
        <v>30</v>
      </c>
      <c r="I42" s="4" t="s">
        <v>27</v>
      </c>
      <c r="J42" s="4">
        <v>60</v>
      </c>
      <c r="K42" s="8">
        <v>975</v>
      </c>
      <c r="L42" s="8">
        <v>58500</v>
      </c>
      <c r="M42" s="4">
        <v>13</v>
      </c>
      <c r="N42" s="8">
        <v>7605</v>
      </c>
      <c r="O42" s="8">
        <v>760.5</v>
      </c>
      <c r="P42" s="8">
        <v>2281.5</v>
      </c>
      <c r="Q42" s="8">
        <v>2281.5</v>
      </c>
      <c r="R42" s="8">
        <v>2281.5</v>
      </c>
      <c r="S42" s="8">
        <v>6844.5</v>
      </c>
      <c r="T42" s="6"/>
    </row>
    <row r="43" ht="19.2" spans="1:20">
      <c r="A43" s="4">
        <v>38</v>
      </c>
      <c r="B43" s="4" t="s">
        <v>66</v>
      </c>
      <c r="C43" s="4" t="s">
        <v>2249</v>
      </c>
      <c r="D43" s="5">
        <v>45016</v>
      </c>
      <c r="E43" s="5">
        <v>45291</v>
      </c>
      <c r="F43" s="6"/>
      <c r="G43" s="4" t="s">
        <v>29</v>
      </c>
      <c r="H43" s="4" t="s">
        <v>30</v>
      </c>
      <c r="I43" s="4" t="s">
        <v>27</v>
      </c>
      <c r="J43" s="4">
        <v>80</v>
      </c>
      <c r="K43" s="8">
        <v>975</v>
      </c>
      <c r="L43" s="8">
        <v>78000</v>
      </c>
      <c r="M43" s="4">
        <v>13</v>
      </c>
      <c r="N43" s="8">
        <v>10140</v>
      </c>
      <c r="O43" s="8">
        <v>1014</v>
      </c>
      <c r="P43" s="8">
        <v>3042</v>
      </c>
      <c r="Q43" s="8">
        <v>3042</v>
      </c>
      <c r="R43" s="8">
        <v>3042</v>
      </c>
      <c r="S43" s="8">
        <v>9126</v>
      </c>
      <c r="T43" s="6"/>
    </row>
    <row r="44" ht="19.2" spans="1:20">
      <c r="A44" s="4">
        <v>39</v>
      </c>
      <c r="B44" s="4" t="s">
        <v>67</v>
      </c>
      <c r="C44" s="4" t="s">
        <v>2249</v>
      </c>
      <c r="D44" s="5">
        <v>45016</v>
      </c>
      <c r="E44" s="5">
        <v>45291</v>
      </c>
      <c r="F44" s="6"/>
      <c r="G44" s="4" t="s">
        <v>29</v>
      </c>
      <c r="H44" s="4" t="s">
        <v>30</v>
      </c>
      <c r="I44" s="4" t="s">
        <v>27</v>
      </c>
      <c r="J44" s="4">
        <v>70</v>
      </c>
      <c r="K44" s="8">
        <v>975</v>
      </c>
      <c r="L44" s="8">
        <v>68250</v>
      </c>
      <c r="M44" s="4">
        <v>13</v>
      </c>
      <c r="N44" s="8">
        <v>8872.5</v>
      </c>
      <c r="O44" s="8">
        <v>887.25</v>
      </c>
      <c r="P44" s="8">
        <v>2661.75</v>
      </c>
      <c r="Q44" s="8">
        <v>2661.75</v>
      </c>
      <c r="R44" s="8">
        <v>2661.75</v>
      </c>
      <c r="S44" s="8">
        <v>7985.25</v>
      </c>
      <c r="T44" s="6"/>
    </row>
    <row r="45" ht="19.2" spans="1:20">
      <c r="A45" s="4">
        <v>40</v>
      </c>
      <c r="B45" s="4" t="s">
        <v>68</v>
      </c>
      <c r="C45" s="4" t="s">
        <v>2249</v>
      </c>
      <c r="D45" s="5">
        <v>45016</v>
      </c>
      <c r="E45" s="5">
        <v>45291</v>
      </c>
      <c r="F45" s="6"/>
      <c r="G45" s="4" t="s">
        <v>29</v>
      </c>
      <c r="H45" s="4" t="s">
        <v>30</v>
      </c>
      <c r="I45" s="4" t="s">
        <v>27</v>
      </c>
      <c r="J45" s="4">
        <v>70</v>
      </c>
      <c r="K45" s="8">
        <v>975</v>
      </c>
      <c r="L45" s="8">
        <v>68250</v>
      </c>
      <c r="M45" s="4">
        <v>13</v>
      </c>
      <c r="N45" s="8">
        <v>8872.5</v>
      </c>
      <c r="O45" s="8">
        <v>887.25</v>
      </c>
      <c r="P45" s="8">
        <v>2661.75</v>
      </c>
      <c r="Q45" s="8">
        <v>2661.75</v>
      </c>
      <c r="R45" s="8">
        <v>2661.75</v>
      </c>
      <c r="S45" s="8">
        <v>7985.25</v>
      </c>
      <c r="T45" s="6"/>
    </row>
    <row r="46" ht="19.2" spans="1:20">
      <c r="A46" s="4">
        <v>41</v>
      </c>
      <c r="B46" s="4" t="s">
        <v>69</v>
      </c>
      <c r="C46" s="4" t="s">
        <v>2249</v>
      </c>
      <c r="D46" s="5">
        <v>45016</v>
      </c>
      <c r="E46" s="5">
        <v>45291</v>
      </c>
      <c r="F46" s="6"/>
      <c r="G46" s="4" t="s">
        <v>29</v>
      </c>
      <c r="H46" s="4" t="s">
        <v>30</v>
      </c>
      <c r="I46" s="4" t="s">
        <v>27</v>
      </c>
      <c r="J46" s="4">
        <v>50</v>
      </c>
      <c r="K46" s="8">
        <v>975</v>
      </c>
      <c r="L46" s="8">
        <v>48750</v>
      </c>
      <c r="M46" s="4">
        <v>13</v>
      </c>
      <c r="N46" s="8">
        <v>6337.5</v>
      </c>
      <c r="O46" s="8">
        <v>633.75</v>
      </c>
      <c r="P46" s="8">
        <v>1901.25</v>
      </c>
      <c r="Q46" s="8">
        <v>1901.25</v>
      </c>
      <c r="R46" s="8">
        <v>1901.25</v>
      </c>
      <c r="S46" s="8">
        <v>5703.75</v>
      </c>
      <c r="T46" s="6"/>
    </row>
    <row r="47" ht="19.2" spans="1:20">
      <c r="A47" s="4">
        <v>42</v>
      </c>
      <c r="B47" s="4" t="s">
        <v>70</v>
      </c>
      <c r="C47" s="4" t="s">
        <v>2249</v>
      </c>
      <c r="D47" s="5">
        <v>45016</v>
      </c>
      <c r="E47" s="5">
        <v>45291</v>
      </c>
      <c r="F47" s="6"/>
      <c r="G47" s="4" t="s">
        <v>29</v>
      </c>
      <c r="H47" s="4" t="s">
        <v>30</v>
      </c>
      <c r="I47" s="4" t="s">
        <v>27</v>
      </c>
      <c r="J47" s="4">
        <v>30</v>
      </c>
      <c r="K47" s="8">
        <v>975</v>
      </c>
      <c r="L47" s="8">
        <v>29250</v>
      </c>
      <c r="M47" s="4">
        <v>13</v>
      </c>
      <c r="N47" s="8">
        <v>3802.5</v>
      </c>
      <c r="O47" s="8">
        <v>380.25</v>
      </c>
      <c r="P47" s="8">
        <v>1140.75</v>
      </c>
      <c r="Q47" s="8">
        <v>1140.75</v>
      </c>
      <c r="R47" s="8">
        <v>1140.75</v>
      </c>
      <c r="S47" s="8">
        <v>3422.25</v>
      </c>
      <c r="T47" s="6"/>
    </row>
    <row r="48" ht="19.2" spans="1:20">
      <c r="A48" s="4">
        <v>43</v>
      </c>
      <c r="B48" s="4" t="s">
        <v>71</v>
      </c>
      <c r="C48" s="4" t="s">
        <v>2249</v>
      </c>
      <c r="D48" s="5">
        <v>45016</v>
      </c>
      <c r="E48" s="5">
        <v>45291</v>
      </c>
      <c r="F48" s="6"/>
      <c r="G48" s="4" t="s">
        <v>29</v>
      </c>
      <c r="H48" s="4" t="s">
        <v>30</v>
      </c>
      <c r="I48" s="4" t="s">
        <v>27</v>
      </c>
      <c r="J48" s="4">
        <v>70</v>
      </c>
      <c r="K48" s="8">
        <v>975</v>
      </c>
      <c r="L48" s="8">
        <v>68250</v>
      </c>
      <c r="M48" s="4">
        <v>13</v>
      </c>
      <c r="N48" s="8">
        <v>8872.5</v>
      </c>
      <c r="O48" s="8">
        <v>887.25</v>
      </c>
      <c r="P48" s="8">
        <v>2661.75</v>
      </c>
      <c r="Q48" s="8">
        <v>2661.75</v>
      </c>
      <c r="R48" s="8">
        <v>2661.75</v>
      </c>
      <c r="S48" s="8">
        <v>7985.25</v>
      </c>
      <c r="T48" s="6"/>
    </row>
    <row r="49" ht="19.2" spans="1:20">
      <c r="A49" s="4">
        <v>44</v>
      </c>
      <c r="B49" s="4" t="s">
        <v>72</v>
      </c>
      <c r="C49" s="4" t="s">
        <v>2249</v>
      </c>
      <c r="D49" s="5">
        <v>45016</v>
      </c>
      <c r="E49" s="5">
        <v>45291</v>
      </c>
      <c r="F49" s="6"/>
      <c r="G49" s="4" t="s">
        <v>29</v>
      </c>
      <c r="H49" s="4" t="s">
        <v>30</v>
      </c>
      <c r="I49" s="4" t="s">
        <v>27</v>
      </c>
      <c r="J49" s="4">
        <v>30</v>
      </c>
      <c r="K49" s="8">
        <v>975</v>
      </c>
      <c r="L49" s="8">
        <v>29250</v>
      </c>
      <c r="M49" s="4">
        <v>13</v>
      </c>
      <c r="N49" s="8">
        <v>3802.5</v>
      </c>
      <c r="O49" s="8">
        <v>380.25</v>
      </c>
      <c r="P49" s="8">
        <v>1140.75</v>
      </c>
      <c r="Q49" s="8">
        <v>1140.75</v>
      </c>
      <c r="R49" s="8">
        <v>1140.75</v>
      </c>
      <c r="S49" s="8">
        <v>3422.25</v>
      </c>
      <c r="T49" s="6"/>
    </row>
    <row r="50" ht="19.2" spans="1:20">
      <c r="A50" s="4">
        <v>45</v>
      </c>
      <c r="B50" s="4" t="s">
        <v>73</v>
      </c>
      <c r="C50" s="4" t="s">
        <v>2249</v>
      </c>
      <c r="D50" s="5">
        <v>45016</v>
      </c>
      <c r="E50" s="5">
        <v>45291</v>
      </c>
      <c r="F50" s="6"/>
      <c r="G50" s="4" t="s">
        <v>29</v>
      </c>
      <c r="H50" s="4" t="s">
        <v>30</v>
      </c>
      <c r="I50" s="4" t="s">
        <v>27</v>
      </c>
      <c r="J50" s="4">
        <v>30</v>
      </c>
      <c r="K50" s="8">
        <v>975</v>
      </c>
      <c r="L50" s="8">
        <v>29250</v>
      </c>
      <c r="M50" s="4">
        <v>13</v>
      </c>
      <c r="N50" s="8">
        <v>3802.5</v>
      </c>
      <c r="O50" s="8">
        <v>380.25</v>
      </c>
      <c r="P50" s="8">
        <v>1140.75</v>
      </c>
      <c r="Q50" s="8">
        <v>1140.75</v>
      </c>
      <c r="R50" s="8">
        <v>1140.75</v>
      </c>
      <c r="S50" s="8">
        <v>3422.25</v>
      </c>
      <c r="T50" s="6"/>
    </row>
    <row r="51" ht="19.2" spans="1:20">
      <c r="A51" s="4">
        <v>46</v>
      </c>
      <c r="B51" s="4" t="s">
        <v>74</v>
      </c>
      <c r="C51" s="4" t="s">
        <v>2249</v>
      </c>
      <c r="D51" s="5">
        <v>45016</v>
      </c>
      <c r="E51" s="5">
        <v>45291</v>
      </c>
      <c r="F51" s="6"/>
      <c r="G51" s="4" t="s">
        <v>29</v>
      </c>
      <c r="H51" s="4" t="s">
        <v>30</v>
      </c>
      <c r="I51" s="4" t="s">
        <v>27</v>
      </c>
      <c r="J51" s="4">
        <v>50</v>
      </c>
      <c r="K51" s="8">
        <v>975</v>
      </c>
      <c r="L51" s="8">
        <v>48750</v>
      </c>
      <c r="M51" s="4">
        <v>13</v>
      </c>
      <c r="N51" s="8">
        <v>6337.5</v>
      </c>
      <c r="O51" s="8">
        <v>633.75</v>
      </c>
      <c r="P51" s="8">
        <v>1901.25</v>
      </c>
      <c r="Q51" s="8">
        <v>1901.25</v>
      </c>
      <c r="R51" s="8">
        <v>1901.25</v>
      </c>
      <c r="S51" s="8">
        <v>5703.75</v>
      </c>
      <c r="T51" s="6"/>
    </row>
    <row r="52" ht="19.2" spans="1:20">
      <c r="A52" s="4">
        <v>47</v>
      </c>
      <c r="B52" s="4" t="s">
        <v>75</v>
      </c>
      <c r="C52" s="4" t="s">
        <v>2249</v>
      </c>
      <c r="D52" s="5">
        <v>45016</v>
      </c>
      <c r="E52" s="5">
        <v>45291</v>
      </c>
      <c r="F52" s="6"/>
      <c r="G52" s="4" t="s">
        <v>29</v>
      </c>
      <c r="H52" s="4" t="s">
        <v>30</v>
      </c>
      <c r="I52" s="4" t="s">
        <v>27</v>
      </c>
      <c r="J52" s="4">
        <v>80</v>
      </c>
      <c r="K52" s="8">
        <v>975</v>
      </c>
      <c r="L52" s="8">
        <v>78000</v>
      </c>
      <c r="M52" s="4">
        <v>13</v>
      </c>
      <c r="N52" s="8">
        <v>10140</v>
      </c>
      <c r="O52" s="8">
        <v>1014</v>
      </c>
      <c r="P52" s="8">
        <v>3042</v>
      </c>
      <c r="Q52" s="8">
        <v>3042</v>
      </c>
      <c r="R52" s="8">
        <v>3042</v>
      </c>
      <c r="S52" s="8">
        <v>9126</v>
      </c>
      <c r="T52" s="6"/>
    </row>
    <row r="53" ht="19.2" spans="1:20">
      <c r="A53" s="4">
        <v>48</v>
      </c>
      <c r="B53" s="4" t="s">
        <v>76</v>
      </c>
      <c r="C53" s="4" t="s">
        <v>2249</v>
      </c>
      <c r="D53" s="5">
        <v>45016</v>
      </c>
      <c r="E53" s="5">
        <v>45291</v>
      </c>
      <c r="F53" s="6"/>
      <c r="G53" s="4" t="s">
        <v>29</v>
      </c>
      <c r="H53" s="4" t="s">
        <v>30</v>
      </c>
      <c r="I53" s="4" t="s">
        <v>27</v>
      </c>
      <c r="J53" s="4">
        <v>50</v>
      </c>
      <c r="K53" s="8">
        <v>975</v>
      </c>
      <c r="L53" s="8">
        <v>48750</v>
      </c>
      <c r="M53" s="4">
        <v>13</v>
      </c>
      <c r="N53" s="8">
        <v>6337.5</v>
      </c>
      <c r="O53" s="8">
        <v>633.75</v>
      </c>
      <c r="P53" s="8">
        <v>1901.25</v>
      </c>
      <c r="Q53" s="8">
        <v>1901.25</v>
      </c>
      <c r="R53" s="8">
        <v>1901.25</v>
      </c>
      <c r="S53" s="8">
        <v>5703.75</v>
      </c>
      <c r="T53" s="6"/>
    </row>
    <row r="54" ht="19.2" spans="1:20">
      <c r="A54" s="4">
        <v>49</v>
      </c>
      <c r="B54" s="4" t="s">
        <v>77</v>
      </c>
      <c r="C54" s="4" t="s">
        <v>2249</v>
      </c>
      <c r="D54" s="5">
        <v>45016</v>
      </c>
      <c r="E54" s="5">
        <v>45291</v>
      </c>
      <c r="F54" s="6"/>
      <c r="G54" s="4" t="s">
        <v>29</v>
      </c>
      <c r="H54" s="4" t="s">
        <v>30</v>
      </c>
      <c r="I54" s="4" t="s">
        <v>27</v>
      </c>
      <c r="J54" s="4">
        <v>85</v>
      </c>
      <c r="K54" s="8">
        <v>975</v>
      </c>
      <c r="L54" s="8">
        <v>82875</v>
      </c>
      <c r="M54" s="4">
        <v>13</v>
      </c>
      <c r="N54" s="8">
        <v>10773.75</v>
      </c>
      <c r="O54" s="8">
        <v>1077.375</v>
      </c>
      <c r="P54" s="8">
        <v>3232.125</v>
      </c>
      <c r="Q54" s="8">
        <v>3232.125</v>
      </c>
      <c r="R54" s="8">
        <v>3232.125</v>
      </c>
      <c r="S54" s="8">
        <v>9696.375</v>
      </c>
      <c r="T54" s="6"/>
    </row>
    <row r="55" ht="19.2" spans="1:20">
      <c r="A55" s="4">
        <v>50</v>
      </c>
      <c r="B55" s="4" t="s">
        <v>78</v>
      </c>
      <c r="C55" s="4" t="s">
        <v>2249</v>
      </c>
      <c r="D55" s="5">
        <v>45016</v>
      </c>
      <c r="E55" s="5">
        <v>45291</v>
      </c>
      <c r="F55" s="6"/>
      <c r="G55" s="4" t="s">
        <v>29</v>
      </c>
      <c r="H55" s="4" t="s">
        <v>30</v>
      </c>
      <c r="I55" s="4" t="s">
        <v>27</v>
      </c>
      <c r="J55" s="4">
        <v>65</v>
      </c>
      <c r="K55" s="8">
        <v>975</v>
      </c>
      <c r="L55" s="8">
        <v>63375</v>
      </c>
      <c r="M55" s="4">
        <v>13</v>
      </c>
      <c r="N55" s="8">
        <v>8238.75</v>
      </c>
      <c r="O55" s="8">
        <v>823.875</v>
      </c>
      <c r="P55" s="8">
        <v>2471.625</v>
      </c>
      <c r="Q55" s="8">
        <v>2471.625</v>
      </c>
      <c r="R55" s="8">
        <v>2471.625</v>
      </c>
      <c r="S55" s="8">
        <v>7414.875</v>
      </c>
      <c r="T55" s="6"/>
    </row>
    <row r="56" ht="19.2" spans="1:20">
      <c r="A56" s="4">
        <v>51</v>
      </c>
      <c r="B56" s="4" t="s">
        <v>80</v>
      </c>
      <c r="C56" s="4" t="s">
        <v>2249</v>
      </c>
      <c r="D56" s="5">
        <v>45016</v>
      </c>
      <c r="E56" s="5">
        <v>45291</v>
      </c>
      <c r="F56" s="6"/>
      <c r="G56" s="4" t="s">
        <v>29</v>
      </c>
      <c r="H56" s="4" t="s">
        <v>30</v>
      </c>
      <c r="I56" s="4" t="s">
        <v>27</v>
      </c>
      <c r="J56" s="4">
        <v>80</v>
      </c>
      <c r="K56" s="8">
        <v>975</v>
      </c>
      <c r="L56" s="8">
        <v>78000</v>
      </c>
      <c r="M56" s="4">
        <v>13</v>
      </c>
      <c r="N56" s="8">
        <v>10140</v>
      </c>
      <c r="O56" s="8">
        <v>1014</v>
      </c>
      <c r="P56" s="8">
        <v>3042</v>
      </c>
      <c r="Q56" s="8">
        <v>3042</v>
      </c>
      <c r="R56" s="8">
        <v>3042</v>
      </c>
      <c r="S56" s="8">
        <v>9126</v>
      </c>
      <c r="T56" s="6"/>
    </row>
    <row r="57" ht="19.2" spans="1:20">
      <c r="A57" s="4">
        <v>52</v>
      </c>
      <c r="B57" s="4" t="s">
        <v>81</v>
      </c>
      <c r="C57" s="4" t="s">
        <v>2249</v>
      </c>
      <c r="D57" s="5">
        <v>45016</v>
      </c>
      <c r="E57" s="5">
        <v>45291</v>
      </c>
      <c r="F57" s="6"/>
      <c r="G57" s="4" t="s">
        <v>29</v>
      </c>
      <c r="H57" s="4" t="s">
        <v>30</v>
      </c>
      <c r="I57" s="4" t="s">
        <v>27</v>
      </c>
      <c r="J57" s="4">
        <v>30</v>
      </c>
      <c r="K57" s="8">
        <v>975</v>
      </c>
      <c r="L57" s="8">
        <v>29250</v>
      </c>
      <c r="M57" s="4">
        <v>13</v>
      </c>
      <c r="N57" s="8">
        <v>3802.5</v>
      </c>
      <c r="O57" s="8">
        <v>380.25</v>
      </c>
      <c r="P57" s="8">
        <v>1140.75</v>
      </c>
      <c r="Q57" s="8">
        <v>1140.75</v>
      </c>
      <c r="R57" s="8">
        <v>1140.75</v>
      </c>
      <c r="S57" s="8">
        <v>3422.25</v>
      </c>
      <c r="T57" s="6"/>
    </row>
    <row r="58" ht="19.2" spans="1:20">
      <c r="A58" s="4">
        <v>53</v>
      </c>
      <c r="B58" s="4" t="s">
        <v>82</v>
      </c>
      <c r="C58" s="4" t="s">
        <v>2249</v>
      </c>
      <c r="D58" s="5">
        <v>45016</v>
      </c>
      <c r="E58" s="5">
        <v>45291</v>
      </c>
      <c r="F58" s="6"/>
      <c r="G58" s="4" t="s">
        <v>29</v>
      </c>
      <c r="H58" s="4" t="s">
        <v>30</v>
      </c>
      <c r="I58" s="4" t="s">
        <v>27</v>
      </c>
      <c r="J58" s="4">
        <v>30</v>
      </c>
      <c r="K58" s="8">
        <v>975</v>
      </c>
      <c r="L58" s="8">
        <v>29250</v>
      </c>
      <c r="M58" s="4">
        <v>13</v>
      </c>
      <c r="N58" s="8">
        <v>3802.5</v>
      </c>
      <c r="O58" s="8">
        <v>380.25</v>
      </c>
      <c r="P58" s="8">
        <v>1140.75</v>
      </c>
      <c r="Q58" s="8">
        <v>1140.75</v>
      </c>
      <c r="R58" s="8">
        <v>1140.75</v>
      </c>
      <c r="S58" s="8">
        <v>3422.25</v>
      </c>
      <c r="T58" s="6"/>
    </row>
    <row r="59" ht="19.2" spans="1:20">
      <c r="A59" s="4">
        <v>54</v>
      </c>
      <c r="B59" s="4" t="s">
        <v>83</v>
      </c>
      <c r="C59" s="4" t="s">
        <v>2249</v>
      </c>
      <c r="D59" s="5">
        <v>45016</v>
      </c>
      <c r="E59" s="5">
        <v>45291</v>
      </c>
      <c r="F59" s="6"/>
      <c r="G59" s="4" t="s">
        <v>29</v>
      </c>
      <c r="H59" s="4" t="s">
        <v>30</v>
      </c>
      <c r="I59" s="4" t="s">
        <v>27</v>
      </c>
      <c r="J59" s="4">
        <v>50</v>
      </c>
      <c r="K59" s="8">
        <v>975</v>
      </c>
      <c r="L59" s="8">
        <v>48750</v>
      </c>
      <c r="M59" s="4">
        <v>13</v>
      </c>
      <c r="N59" s="8">
        <v>6337.5</v>
      </c>
      <c r="O59" s="8">
        <v>633.75</v>
      </c>
      <c r="P59" s="8">
        <v>1901.25</v>
      </c>
      <c r="Q59" s="8">
        <v>1901.25</v>
      </c>
      <c r="R59" s="8">
        <v>1901.25</v>
      </c>
      <c r="S59" s="8">
        <v>5703.75</v>
      </c>
      <c r="T59" s="6"/>
    </row>
    <row r="60" ht="19.2" spans="1:20">
      <c r="A60" s="4">
        <v>55</v>
      </c>
      <c r="B60" s="4" t="s">
        <v>84</v>
      </c>
      <c r="C60" s="4" t="s">
        <v>2249</v>
      </c>
      <c r="D60" s="5">
        <v>45016</v>
      </c>
      <c r="E60" s="5">
        <v>45291</v>
      </c>
      <c r="F60" s="6"/>
      <c r="G60" s="4" t="s">
        <v>29</v>
      </c>
      <c r="H60" s="4" t="s">
        <v>30</v>
      </c>
      <c r="I60" s="4" t="s">
        <v>27</v>
      </c>
      <c r="J60" s="4">
        <v>70</v>
      </c>
      <c r="K60" s="8">
        <v>975</v>
      </c>
      <c r="L60" s="8">
        <v>68250</v>
      </c>
      <c r="M60" s="4">
        <v>13</v>
      </c>
      <c r="N60" s="8">
        <v>8872.5</v>
      </c>
      <c r="O60" s="8">
        <v>887.25</v>
      </c>
      <c r="P60" s="8">
        <v>2661.75</v>
      </c>
      <c r="Q60" s="8">
        <v>2661.75</v>
      </c>
      <c r="R60" s="8">
        <v>2661.75</v>
      </c>
      <c r="S60" s="8">
        <v>7985.25</v>
      </c>
      <c r="T60" s="6"/>
    </row>
    <row r="61" ht="19.2" spans="1:20">
      <c r="A61" s="4">
        <v>56</v>
      </c>
      <c r="B61" s="4" t="s">
        <v>85</v>
      </c>
      <c r="C61" s="4" t="s">
        <v>2249</v>
      </c>
      <c r="D61" s="5">
        <v>45016</v>
      </c>
      <c r="E61" s="5">
        <v>45291</v>
      </c>
      <c r="F61" s="6"/>
      <c r="G61" s="4" t="s">
        <v>29</v>
      </c>
      <c r="H61" s="4" t="s">
        <v>30</v>
      </c>
      <c r="I61" s="4" t="s">
        <v>27</v>
      </c>
      <c r="J61" s="4">
        <v>95</v>
      </c>
      <c r="K61" s="8">
        <v>975</v>
      </c>
      <c r="L61" s="8">
        <v>92625</v>
      </c>
      <c r="M61" s="4">
        <v>13</v>
      </c>
      <c r="N61" s="8">
        <v>12041.25</v>
      </c>
      <c r="O61" s="8">
        <v>1204.125</v>
      </c>
      <c r="P61" s="8">
        <v>3612.375</v>
      </c>
      <c r="Q61" s="8">
        <v>3612.375</v>
      </c>
      <c r="R61" s="8">
        <v>3612.375</v>
      </c>
      <c r="S61" s="8">
        <v>10837.125</v>
      </c>
      <c r="T61" s="6"/>
    </row>
    <row r="62" ht="19.2" spans="1:20">
      <c r="A62" s="4">
        <v>57</v>
      </c>
      <c r="B62" s="4" t="s">
        <v>86</v>
      </c>
      <c r="C62" s="4" t="s">
        <v>2249</v>
      </c>
      <c r="D62" s="5">
        <v>45016</v>
      </c>
      <c r="E62" s="5">
        <v>45291</v>
      </c>
      <c r="F62" s="6"/>
      <c r="G62" s="4" t="s">
        <v>29</v>
      </c>
      <c r="H62" s="4" t="s">
        <v>30</v>
      </c>
      <c r="I62" s="4" t="s">
        <v>27</v>
      </c>
      <c r="J62" s="4">
        <v>90</v>
      </c>
      <c r="K62" s="8">
        <v>975</v>
      </c>
      <c r="L62" s="8">
        <v>87750</v>
      </c>
      <c r="M62" s="4">
        <v>13</v>
      </c>
      <c r="N62" s="8">
        <v>11407.5</v>
      </c>
      <c r="O62" s="8">
        <v>1140.75</v>
      </c>
      <c r="P62" s="8">
        <v>3422.25</v>
      </c>
      <c r="Q62" s="8">
        <v>3422.25</v>
      </c>
      <c r="R62" s="8">
        <v>3422.25</v>
      </c>
      <c r="S62" s="8">
        <v>10266.75</v>
      </c>
      <c r="T62" s="6"/>
    </row>
    <row r="63" ht="19.2" spans="1:20">
      <c r="A63" s="4">
        <v>58</v>
      </c>
      <c r="B63" s="4" t="s">
        <v>87</v>
      </c>
      <c r="C63" s="4" t="s">
        <v>2249</v>
      </c>
      <c r="D63" s="5">
        <v>45016</v>
      </c>
      <c r="E63" s="5">
        <v>45291</v>
      </c>
      <c r="F63" s="6"/>
      <c r="G63" s="4" t="s">
        <v>29</v>
      </c>
      <c r="H63" s="4" t="s">
        <v>30</v>
      </c>
      <c r="I63" s="4" t="s">
        <v>27</v>
      </c>
      <c r="J63" s="4">
        <v>80</v>
      </c>
      <c r="K63" s="8">
        <v>975</v>
      </c>
      <c r="L63" s="8">
        <v>78000</v>
      </c>
      <c r="M63" s="4">
        <v>13</v>
      </c>
      <c r="N63" s="8">
        <v>10140</v>
      </c>
      <c r="O63" s="8">
        <v>1014</v>
      </c>
      <c r="P63" s="8">
        <v>3042</v>
      </c>
      <c r="Q63" s="8">
        <v>3042</v>
      </c>
      <c r="R63" s="8">
        <v>3042</v>
      </c>
      <c r="S63" s="8">
        <v>9126</v>
      </c>
      <c r="T63" s="6"/>
    </row>
    <row r="64" ht="19.2" spans="1:20">
      <c r="A64" s="4">
        <v>59</v>
      </c>
      <c r="B64" s="4" t="s">
        <v>88</v>
      </c>
      <c r="C64" s="4" t="s">
        <v>2249</v>
      </c>
      <c r="D64" s="5">
        <v>45016</v>
      </c>
      <c r="E64" s="5">
        <v>45291</v>
      </c>
      <c r="F64" s="6"/>
      <c r="G64" s="4" t="s">
        <v>29</v>
      </c>
      <c r="H64" s="4" t="s">
        <v>30</v>
      </c>
      <c r="I64" s="4" t="s">
        <v>27</v>
      </c>
      <c r="J64" s="4">
        <v>50</v>
      </c>
      <c r="K64" s="8">
        <v>975</v>
      </c>
      <c r="L64" s="8">
        <v>48750</v>
      </c>
      <c r="M64" s="4">
        <v>13</v>
      </c>
      <c r="N64" s="8">
        <v>6337.5</v>
      </c>
      <c r="O64" s="8">
        <v>633.75</v>
      </c>
      <c r="P64" s="8">
        <v>1901.25</v>
      </c>
      <c r="Q64" s="8">
        <v>1901.25</v>
      </c>
      <c r="R64" s="8">
        <v>1901.25</v>
      </c>
      <c r="S64" s="8">
        <v>5703.75</v>
      </c>
      <c r="T64" s="6"/>
    </row>
    <row r="65" ht="19.2" spans="1:20">
      <c r="A65" s="4">
        <v>60</v>
      </c>
      <c r="B65" s="4" t="s">
        <v>89</v>
      </c>
      <c r="C65" s="4" t="s">
        <v>2249</v>
      </c>
      <c r="D65" s="5">
        <v>45016</v>
      </c>
      <c r="E65" s="5">
        <v>45291</v>
      </c>
      <c r="F65" s="6"/>
      <c r="G65" s="4" t="s">
        <v>29</v>
      </c>
      <c r="H65" s="4" t="s">
        <v>30</v>
      </c>
      <c r="I65" s="4" t="s">
        <v>27</v>
      </c>
      <c r="J65" s="4">
        <v>70</v>
      </c>
      <c r="K65" s="8">
        <v>975</v>
      </c>
      <c r="L65" s="8">
        <v>68250</v>
      </c>
      <c r="M65" s="4">
        <v>13</v>
      </c>
      <c r="N65" s="8">
        <v>8872.5</v>
      </c>
      <c r="O65" s="8">
        <v>887.25</v>
      </c>
      <c r="P65" s="8">
        <v>2661.75</v>
      </c>
      <c r="Q65" s="8">
        <v>2661.75</v>
      </c>
      <c r="R65" s="8">
        <v>2661.75</v>
      </c>
      <c r="S65" s="8">
        <v>7985.25</v>
      </c>
      <c r="T65" s="6"/>
    </row>
    <row r="66" ht="19.2" spans="1:20">
      <c r="A66" s="4">
        <v>61</v>
      </c>
      <c r="B66" s="4" t="s">
        <v>90</v>
      </c>
      <c r="C66" s="4" t="s">
        <v>2249</v>
      </c>
      <c r="D66" s="5">
        <v>45016</v>
      </c>
      <c r="E66" s="5">
        <v>45291</v>
      </c>
      <c r="F66" s="6"/>
      <c r="G66" s="4" t="s">
        <v>29</v>
      </c>
      <c r="H66" s="4" t="s">
        <v>30</v>
      </c>
      <c r="I66" s="4" t="s">
        <v>27</v>
      </c>
      <c r="J66" s="4">
        <v>50</v>
      </c>
      <c r="K66" s="8">
        <v>975</v>
      </c>
      <c r="L66" s="8">
        <v>48750</v>
      </c>
      <c r="M66" s="4">
        <v>13</v>
      </c>
      <c r="N66" s="8">
        <v>6337.5</v>
      </c>
      <c r="O66" s="8">
        <v>633.75</v>
      </c>
      <c r="P66" s="8">
        <v>1901.25</v>
      </c>
      <c r="Q66" s="8">
        <v>1901.25</v>
      </c>
      <c r="R66" s="8">
        <v>1901.25</v>
      </c>
      <c r="S66" s="8">
        <v>5703.75</v>
      </c>
      <c r="T66" s="6"/>
    </row>
    <row r="67" ht="19.2" spans="1:20">
      <c r="A67" s="4">
        <v>62</v>
      </c>
      <c r="B67" s="4" t="s">
        <v>91</v>
      </c>
      <c r="C67" s="4" t="s">
        <v>2249</v>
      </c>
      <c r="D67" s="5">
        <v>45016</v>
      </c>
      <c r="E67" s="5">
        <v>45291</v>
      </c>
      <c r="F67" s="6"/>
      <c r="G67" s="4" t="s">
        <v>29</v>
      </c>
      <c r="H67" s="4" t="s">
        <v>30</v>
      </c>
      <c r="I67" s="4" t="s">
        <v>27</v>
      </c>
      <c r="J67" s="4">
        <v>80</v>
      </c>
      <c r="K67" s="8">
        <v>975</v>
      </c>
      <c r="L67" s="8">
        <v>78000</v>
      </c>
      <c r="M67" s="4">
        <v>13</v>
      </c>
      <c r="N67" s="8">
        <v>10140</v>
      </c>
      <c r="O67" s="8">
        <v>1014</v>
      </c>
      <c r="P67" s="8">
        <v>3042</v>
      </c>
      <c r="Q67" s="8">
        <v>3042</v>
      </c>
      <c r="R67" s="8">
        <v>3042</v>
      </c>
      <c r="S67" s="8">
        <v>9126</v>
      </c>
      <c r="T67" s="6"/>
    </row>
    <row r="68" ht="19.2" spans="1:20">
      <c r="A68" s="4">
        <v>63</v>
      </c>
      <c r="B68" s="4" t="s">
        <v>92</v>
      </c>
      <c r="C68" s="4" t="s">
        <v>2249</v>
      </c>
      <c r="D68" s="5">
        <v>45016</v>
      </c>
      <c r="E68" s="5">
        <v>45291</v>
      </c>
      <c r="F68" s="6"/>
      <c r="G68" s="4" t="s">
        <v>29</v>
      </c>
      <c r="H68" s="4" t="s">
        <v>30</v>
      </c>
      <c r="I68" s="4" t="s">
        <v>27</v>
      </c>
      <c r="J68" s="4">
        <v>30</v>
      </c>
      <c r="K68" s="8">
        <v>975</v>
      </c>
      <c r="L68" s="8">
        <v>29250</v>
      </c>
      <c r="M68" s="4">
        <v>13</v>
      </c>
      <c r="N68" s="8">
        <v>3802.5</v>
      </c>
      <c r="O68" s="8">
        <v>380.25</v>
      </c>
      <c r="P68" s="8">
        <v>1140.75</v>
      </c>
      <c r="Q68" s="8">
        <v>1140.75</v>
      </c>
      <c r="R68" s="8">
        <v>1140.75</v>
      </c>
      <c r="S68" s="8">
        <v>3422.25</v>
      </c>
      <c r="T68" s="6"/>
    </row>
    <row r="69" ht="19.2" spans="1:20">
      <c r="A69" s="4">
        <v>64</v>
      </c>
      <c r="B69" s="4" t="s">
        <v>93</v>
      </c>
      <c r="C69" s="4" t="s">
        <v>2249</v>
      </c>
      <c r="D69" s="5">
        <v>45016</v>
      </c>
      <c r="E69" s="5">
        <v>45291</v>
      </c>
      <c r="F69" s="6"/>
      <c r="G69" s="4" t="s">
        <v>29</v>
      </c>
      <c r="H69" s="4" t="s">
        <v>30</v>
      </c>
      <c r="I69" s="4" t="s">
        <v>27</v>
      </c>
      <c r="J69" s="4">
        <v>70</v>
      </c>
      <c r="K69" s="8">
        <v>975</v>
      </c>
      <c r="L69" s="8">
        <v>68250</v>
      </c>
      <c r="M69" s="4">
        <v>13</v>
      </c>
      <c r="N69" s="8">
        <v>8872.5</v>
      </c>
      <c r="O69" s="8">
        <v>887.25</v>
      </c>
      <c r="P69" s="8">
        <v>2661.75</v>
      </c>
      <c r="Q69" s="8">
        <v>2661.75</v>
      </c>
      <c r="R69" s="8">
        <v>2661.75</v>
      </c>
      <c r="S69" s="8">
        <v>7985.25</v>
      </c>
      <c r="T69" s="6"/>
    </row>
    <row r="70" ht="19.2" spans="1:20">
      <c r="A70" s="4">
        <v>65</v>
      </c>
      <c r="B70" s="4" t="s">
        <v>94</v>
      </c>
      <c r="C70" s="4" t="s">
        <v>2249</v>
      </c>
      <c r="D70" s="5">
        <v>45016</v>
      </c>
      <c r="E70" s="5">
        <v>45291</v>
      </c>
      <c r="F70" s="6"/>
      <c r="G70" s="4" t="s">
        <v>29</v>
      </c>
      <c r="H70" s="4" t="s">
        <v>30</v>
      </c>
      <c r="I70" s="4" t="s">
        <v>27</v>
      </c>
      <c r="J70" s="4">
        <v>80</v>
      </c>
      <c r="K70" s="8">
        <v>975</v>
      </c>
      <c r="L70" s="8">
        <v>78000</v>
      </c>
      <c r="M70" s="4">
        <v>13</v>
      </c>
      <c r="N70" s="8">
        <v>10140</v>
      </c>
      <c r="O70" s="8">
        <v>1014</v>
      </c>
      <c r="P70" s="8">
        <v>3042</v>
      </c>
      <c r="Q70" s="8">
        <v>3042</v>
      </c>
      <c r="R70" s="8">
        <v>3042</v>
      </c>
      <c r="S70" s="8">
        <v>9126</v>
      </c>
      <c r="T70" s="6"/>
    </row>
    <row r="71" ht="19.2" spans="1:20">
      <c r="A71" s="4">
        <v>66</v>
      </c>
      <c r="B71" s="4" t="s">
        <v>95</v>
      </c>
      <c r="C71" s="4" t="s">
        <v>2249</v>
      </c>
      <c r="D71" s="5">
        <v>45016</v>
      </c>
      <c r="E71" s="5">
        <v>45291</v>
      </c>
      <c r="F71" s="6"/>
      <c r="G71" s="4" t="s">
        <v>29</v>
      </c>
      <c r="H71" s="4" t="s">
        <v>30</v>
      </c>
      <c r="I71" s="4" t="s">
        <v>27</v>
      </c>
      <c r="J71" s="4">
        <v>50</v>
      </c>
      <c r="K71" s="8">
        <v>975</v>
      </c>
      <c r="L71" s="8">
        <v>48750</v>
      </c>
      <c r="M71" s="4">
        <v>13</v>
      </c>
      <c r="N71" s="8">
        <v>6337.5</v>
      </c>
      <c r="O71" s="8">
        <v>633.75</v>
      </c>
      <c r="P71" s="8">
        <v>1901.25</v>
      </c>
      <c r="Q71" s="8">
        <v>1901.25</v>
      </c>
      <c r="R71" s="8">
        <v>1901.25</v>
      </c>
      <c r="S71" s="8">
        <v>5703.75</v>
      </c>
      <c r="T71" s="6"/>
    </row>
    <row r="72" ht="19.2" spans="1:20">
      <c r="A72" s="4">
        <v>67</v>
      </c>
      <c r="B72" s="4" t="s">
        <v>96</v>
      </c>
      <c r="C72" s="4" t="s">
        <v>2249</v>
      </c>
      <c r="D72" s="5">
        <v>45016</v>
      </c>
      <c r="E72" s="5">
        <v>45291</v>
      </c>
      <c r="F72" s="6"/>
      <c r="G72" s="4" t="s">
        <v>29</v>
      </c>
      <c r="H72" s="4" t="s">
        <v>30</v>
      </c>
      <c r="I72" s="4" t="s">
        <v>27</v>
      </c>
      <c r="J72" s="4">
        <v>30</v>
      </c>
      <c r="K72" s="8">
        <v>975</v>
      </c>
      <c r="L72" s="8">
        <v>29250</v>
      </c>
      <c r="M72" s="4">
        <v>13</v>
      </c>
      <c r="N72" s="8">
        <v>3802.5</v>
      </c>
      <c r="O72" s="8">
        <v>380.25</v>
      </c>
      <c r="P72" s="8">
        <v>1140.75</v>
      </c>
      <c r="Q72" s="8">
        <v>1140.75</v>
      </c>
      <c r="R72" s="8">
        <v>1140.75</v>
      </c>
      <c r="S72" s="8">
        <v>3422.25</v>
      </c>
      <c r="T72" s="6"/>
    </row>
    <row r="73" ht="19.2" spans="1:20">
      <c r="A73" s="4">
        <v>68</v>
      </c>
      <c r="B73" s="4" t="s">
        <v>97</v>
      </c>
      <c r="C73" s="4" t="s">
        <v>2249</v>
      </c>
      <c r="D73" s="5">
        <v>45016</v>
      </c>
      <c r="E73" s="5">
        <v>45291</v>
      </c>
      <c r="F73" s="6"/>
      <c r="G73" s="4" t="s">
        <v>29</v>
      </c>
      <c r="H73" s="4" t="s">
        <v>30</v>
      </c>
      <c r="I73" s="4" t="s">
        <v>27</v>
      </c>
      <c r="J73" s="4">
        <v>80</v>
      </c>
      <c r="K73" s="8">
        <v>975</v>
      </c>
      <c r="L73" s="8">
        <v>78000</v>
      </c>
      <c r="M73" s="4">
        <v>13</v>
      </c>
      <c r="N73" s="8">
        <v>10140</v>
      </c>
      <c r="O73" s="8">
        <v>1014</v>
      </c>
      <c r="P73" s="8">
        <v>3042</v>
      </c>
      <c r="Q73" s="8">
        <v>3042</v>
      </c>
      <c r="R73" s="8">
        <v>3042</v>
      </c>
      <c r="S73" s="8">
        <v>9126</v>
      </c>
      <c r="T73" s="6"/>
    </row>
    <row r="74" ht="19.2" spans="1:20">
      <c r="A74" s="4">
        <v>69</v>
      </c>
      <c r="B74" s="4" t="s">
        <v>98</v>
      </c>
      <c r="C74" s="4" t="s">
        <v>2249</v>
      </c>
      <c r="D74" s="5">
        <v>45016</v>
      </c>
      <c r="E74" s="5">
        <v>45291</v>
      </c>
      <c r="F74" s="6"/>
      <c r="G74" s="4" t="s">
        <v>29</v>
      </c>
      <c r="H74" s="4" t="s">
        <v>30</v>
      </c>
      <c r="I74" s="4" t="s">
        <v>27</v>
      </c>
      <c r="J74" s="4">
        <v>30</v>
      </c>
      <c r="K74" s="8">
        <v>975</v>
      </c>
      <c r="L74" s="8">
        <v>29250</v>
      </c>
      <c r="M74" s="4">
        <v>13</v>
      </c>
      <c r="N74" s="8">
        <v>3802.5</v>
      </c>
      <c r="O74" s="8">
        <v>380.25</v>
      </c>
      <c r="P74" s="8">
        <v>1140.75</v>
      </c>
      <c r="Q74" s="8">
        <v>1140.75</v>
      </c>
      <c r="R74" s="8">
        <v>1140.75</v>
      </c>
      <c r="S74" s="8">
        <v>3422.25</v>
      </c>
      <c r="T74" s="6"/>
    </row>
    <row r="75" ht="19.2" spans="1:20">
      <c r="A75" s="4">
        <v>70</v>
      </c>
      <c r="B75" s="4" t="s">
        <v>99</v>
      </c>
      <c r="C75" s="4" t="s">
        <v>2249</v>
      </c>
      <c r="D75" s="5">
        <v>45016</v>
      </c>
      <c r="E75" s="5">
        <v>45291</v>
      </c>
      <c r="F75" s="6"/>
      <c r="G75" s="4" t="s">
        <v>29</v>
      </c>
      <c r="H75" s="4" t="s">
        <v>30</v>
      </c>
      <c r="I75" s="4" t="s">
        <v>27</v>
      </c>
      <c r="J75" s="4">
        <v>50</v>
      </c>
      <c r="K75" s="8">
        <v>975</v>
      </c>
      <c r="L75" s="8">
        <v>48750</v>
      </c>
      <c r="M75" s="4">
        <v>13</v>
      </c>
      <c r="N75" s="8">
        <v>6337.5</v>
      </c>
      <c r="O75" s="8">
        <v>633.75</v>
      </c>
      <c r="P75" s="8">
        <v>1901.25</v>
      </c>
      <c r="Q75" s="8">
        <v>1901.25</v>
      </c>
      <c r="R75" s="8">
        <v>1901.25</v>
      </c>
      <c r="S75" s="8">
        <v>5703.75</v>
      </c>
      <c r="T75" s="6"/>
    </row>
    <row r="76" ht="19.2" spans="1:20">
      <c r="A76" s="4">
        <v>71</v>
      </c>
      <c r="B76" s="4" t="s">
        <v>100</v>
      </c>
      <c r="C76" s="4" t="s">
        <v>2249</v>
      </c>
      <c r="D76" s="5">
        <v>45016</v>
      </c>
      <c r="E76" s="5">
        <v>45291</v>
      </c>
      <c r="F76" s="6"/>
      <c r="G76" s="4" t="s">
        <v>29</v>
      </c>
      <c r="H76" s="4" t="s">
        <v>30</v>
      </c>
      <c r="I76" s="4" t="s">
        <v>27</v>
      </c>
      <c r="J76" s="4">
        <v>50</v>
      </c>
      <c r="K76" s="8">
        <v>975</v>
      </c>
      <c r="L76" s="8">
        <v>48750</v>
      </c>
      <c r="M76" s="4">
        <v>13</v>
      </c>
      <c r="N76" s="8">
        <v>6337.5</v>
      </c>
      <c r="O76" s="8">
        <v>633.75</v>
      </c>
      <c r="P76" s="8">
        <v>1901.25</v>
      </c>
      <c r="Q76" s="8">
        <v>1901.25</v>
      </c>
      <c r="R76" s="8">
        <v>1901.25</v>
      </c>
      <c r="S76" s="8">
        <v>5703.75</v>
      </c>
      <c r="T76" s="6"/>
    </row>
    <row r="77" ht="19.2" spans="1:20">
      <c r="A77" s="4">
        <v>72</v>
      </c>
      <c r="B77" s="4" t="s">
        <v>101</v>
      </c>
      <c r="C77" s="4" t="s">
        <v>2249</v>
      </c>
      <c r="D77" s="5">
        <v>45016</v>
      </c>
      <c r="E77" s="5">
        <v>45291</v>
      </c>
      <c r="F77" s="6"/>
      <c r="G77" s="4" t="s">
        <v>29</v>
      </c>
      <c r="H77" s="4" t="s">
        <v>30</v>
      </c>
      <c r="I77" s="4" t="s">
        <v>27</v>
      </c>
      <c r="J77" s="4">
        <v>50</v>
      </c>
      <c r="K77" s="8">
        <v>975</v>
      </c>
      <c r="L77" s="8">
        <v>48750</v>
      </c>
      <c r="M77" s="4">
        <v>13</v>
      </c>
      <c r="N77" s="8">
        <v>6337.5</v>
      </c>
      <c r="O77" s="8">
        <v>633.75</v>
      </c>
      <c r="P77" s="8">
        <v>1901.25</v>
      </c>
      <c r="Q77" s="8">
        <v>1901.25</v>
      </c>
      <c r="R77" s="8">
        <v>1901.25</v>
      </c>
      <c r="S77" s="8">
        <v>5703.75</v>
      </c>
      <c r="T77" s="6"/>
    </row>
    <row r="78" ht="19.2" spans="1:20">
      <c r="A78" s="4">
        <v>73</v>
      </c>
      <c r="B78" s="4" t="s">
        <v>102</v>
      </c>
      <c r="C78" s="4" t="s">
        <v>2249</v>
      </c>
      <c r="D78" s="5">
        <v>45016</v>
      </c>
      <c r="E78" s="5">
        <v>45291</v>
      </c>
      <c r="F78" s="6"/>
      <c r="G78" s="4" t="s">
        <v>29</v>
      </c>
      <c r="H78" s="4" t="s">
        <v>30</v>
      </c>
      <c r="I78" s="4" t="s">
        <v>27</v>
      </c>
      <c r="J78" s="4">
        <v>50</v>
      </c>
      <c r="K78" s="8">
        <v>975</v>
      </c>
      <c r="L78" s="8">
        <v>48750</v>
      </c>
      <c r="M78" s="4">
        <v>13</v>
      </c>
      <c r="N78" s="8">
        <v>6337.5</v>
      </c>
      <c r="O78" s="8">
        <v>633.75</v>
      </c>
      <c r="P78" s="8">
        <v>1901.25</v>
      </c>
      <c r="Q78" s="8">
        <v>1901.25</v>
      </c>
      <c r="R78" s="8">
        <v>1901.25</v>
      </c>
      <c r="S78" s="8">
        <v>5703.75</v>
      </c>
      <c r="T78" s="6"/>
    </row>
    <row r="79" ht="19.2" spans="1:20">
      <c r="A79" s="4">
        <v>74</v>
      </c>
      <c r="B79" s="4" t="s">
        <v>103</v>
      </c>
      <c r="C79" s="4" t="s">
        <v>2249</v>
      </c>
      <c r="D79" s="5">
        <v>45016</v>
      </c>
      <c r="E79" s="5">
        <v>45291</v>
      </c>
      <c r="F79" s="6"/>
      <c r="G79" s="4" t="s">
        <v>29</v>
      </c>
      <c r="H79" s="4" t="s">
        <v>30</v>
      </c>
      <c r="I79" s="4" t="s">
        <v>27</v>
      </c>
      <c r="J79" s="4">
        <v>50</v>
      </c>
      <c r="K79" s="8">
        <v>975</v>
      </c>
      <c r="L79" s="8">
        <v>48750</v>
      </c>
      <c r="M79" s="4">
        <v>13</v>
      </c>
      <c r="N79" s="8">
        <v>6337.5</v>
      </c>
      <c r="O79" s="8">
        <v>633.75</v>
      </c>
      <c r="P79" s="8">
        <v>1901.25</v>
      </c>
      <c r="Q79" s="8">
        <v>1901.25</v>
      </c>
      <c r="R79" s="8">
        <v>1901.25</v>
      </c>
      <c r="S79" s="8">
        <v>5703.75</v>
      </c>
      <c r="T79" s="6"/>
    </row>
    <row r="80" ht="19.2" spans="1:20">
      <c r="A80" s="4">
        <v>75</v>
      </c>
      <c r="B80" s="4" t="s">
        <v>104</v>
      </c>
      <c r="C80" s="4" t="s">
        <v>2249</v>
      </c>
      <c r="D80" s="5">
        <v>45016</v>
      </c>
      <c r="E80" s="5">
        <v>45291</v>
      </c>
      <c r="F80" s="6"/>
      <c r="G80" s="4" t="s">
        <v>29</v>
      </c>
      <c r="H80" s="4" t="s">
        <v>30</v>
      </c>
      <c r="I80" s="4" t="s">
        <v>27</v>
      </c>
      <c r="J80" s="4">
        <v>50</v>
      </c>
      <c r="K80" s="8">
        <v>975</v>
      </c>
      <c r="L80" s="8">
        <v>48750</v>
      </c>
      <c r="M80" s="4">
        <v>13</v>
      </c>
      <c r="N80" s="8">
        <v>6337.5</v>
      </c>
      <c r="O80" s="8">
        <v>633.75</v>
      </c>
      <c r="P80" s="8">
        <v>1901.25</v>
      </c>
      <c r="Q80" s="8">
        <v>1901.25</v>
      </c>
      <c r="R80" s="8">
        <v>1901.25</v>
      </c>
      <c r="S80" s="8">
        <v>5703.75</v>
      </c>
      <c r="T80" s="6"/>
    </row>
    <row r="81" ht="19.2" spans="1:20">
      <c r="A81" s="4">
        <v>76</v>
      </c>
      <c r="B81" s="4" t="s">
        <v>105</v>
      </c>
      <c r="C81" s="4" t="s">
        <v>2249</v>
      </c>
      <c r="D81" s="5">
        <v>45016</v>
      </c>
      <c r="E81" s="5">
        <v>45291</v>
      </c>
      <c r="F81" s="6"/>
      <c r="G81" s="4" t="s">
        <v>29</v>
      </c>
      <c r="H81" s="4" t="s">
        <v>30</v>
      </c>
      <c r="I81" s="4" t="s">
        <v>27</v>
      </c>
      <c r="J81" s="4">
        <v>10</v>
      </c>
      <c r="K81" s="8">
        <v>975</v>
      </c>
      <c r="L81" s="8">
        <v>9750</v>
      </c>
      <c r="M81" s="4">
        <v>13</v>
      </c>
      <c r="N81" s="8">
        <v>1267.5</v>
      </c>
      <c r="O81" s="8">
        <v>126.75</v>
      </c>
      <c r="P81" s="8">
        <v>380.25</v>
      </c>
      <c r="Q81" s="8">
        <v>380.25</v>
      </c>
      <c r="R81" s="8">
        <v>380.25</v>
      </c>
      <c r="S81" s="8">
        <v>1140.75</v>
      </c>
      <c r="T81" s="6"/>
    </row>
    <row r="82" ht="19.2" spans="1:20">
      <c r="A82" s="4">
        <v>77</v>
      </c>
      <c r="B82" s="4" t="s">
        <v>106</v>
      </c>
      <c r="C82" s="4" t="s">
        <v>2249</v>
      </c>
      <c r="D82" s="5">
        <v>45016</v>
      </c>
      <c r="E82" s="5">
        <v>45291</v>
      </c>
      <c r="F82" s="6"/>
      <c r="G82" s="4" t="s">
        <v>29</v>
      </c>
      <c r="H82" s="4" t="s">
        <v>30</v>
      </c>
      <c r="I82" s="4" t="s">
        <v>27</v>
      </c>
      <c r="J82" s="4">
        <v>50</v>
      </c>
      <c r="K82" s="8">
        <v>975</v>
      </c>
      <c r="L82" s="8">
        <v>48750</v>
      </c>
      <c r="M82" s="4">
        <v>13</v>
      </c>
      <c r="N82" s="8">
        <v>6337.5</v>
      </c>
      <c r="O82" s="8">
        <v>633.75</v>
      </c>
      <c r="P82" s="8">
        <v>1901.25</v>
      </c>
      <c r="Q82" s="8">
        <v>1901.25</v>
      </c>
      <c r="R82" s="8">
        <v>1901.25</v>
      </c>
      <c r="S82" s="8">
        <v>5703.75</v>
      </c>
      <c r="T82" s="6"/>
    </row>
    <row r="83" ht="19.2" spans="1:20">
      <c r="A83" s="4">
        <v>78</v>
      </c>
      <c r="B83" s="4" t="s">
        <v>107</v>
      </c>
      <c r="C83" s="4" t="s">
        <v>2249</v>
      </c>
      <c r="D83" s="5">
        <v>45016</v>
      </c>
      <c r="E83" s="5">
        <v>45291</v>
      </c>
      <c r="F83" s="6"/>
      <c r="G83" s="4" t="s">
        <v>29</v>
      </c>
      <c r="H83" s="4" t="s">
        <v>30</v>
      </c>
      <c r="I83" s="4" t="s">
        <v>27</v>
      </c>
      <c r="J83" s="4">
        <v>40</v>
      </c>
      <c r="K83" s="8">
        <v>975</v>
      </c>
      <c r="L83" s="8">
        <v>39000</v>
      </c>
      <c r="M83" s="4">
        <v>13</v>
      </c>
      <c r="N83" s="8">
        <v>5070</v>
      </c>
      <c r="O83" s="8">
        <v>507</v>
      </c>
      <c r="P83" s="8">
        <v>1521</v>
      </c>
      <c r="Q83" s="8">
        <v>1521</v>
      </c>
      <c r="R83" s="8">
        <v>1521</v>
      </c>
      <c r="S83" s="8">
        <v>4563</v>
      </c>
      <c r="T83" s="6"/>
    </row>
    <row r="84" ht="19.2" spans="1:20">
      <c r="A84" s="4">
        <v>79</v>
      </c>
      <c r="B84" s="4" t="s">
        <v>108</v>
      </c>
      <c r="C84" s="4" t="s">
        <v>2249</v>
      </c>
      <c r="D84" s="5">
        <v>45016</v>
      </c>
      <c r="E84" s="5">
        <v>45291</v>
      </c>
      <c r="F84" s="6"/>
      <c r="G84" s="4" t="s">
        <v>29</v>
      </c>
      <c r="H84" s="4" t="s">
        <v>30</v>
      </c>
      <c r="I84" s="4" t="s">
        <v>27</v>
      </c>
      <c r="J84" s="4">
        <v>15</v>
      </c>
      <c r="K84" s="8">
        <v>975</v>
      </c>
      <c r="L84" s="8">
        <v>14625</v>
      </c>
      <c r="M84" s="4">
        <v>13</v>
      </c>
      <c r="N84" s="8">
        <v>1901.25</v>
      </c>
      <c r="O84" s="8">
        <v>190.125</v>
      </c>
      <c r="P84" s="8">
        <v>570.375</v>
      </c>
      <c r="Q84" s="8">
        <v>570.375</v>
      </c>
      <c r="R84" s="8">
        <v>570.375</v>
      </c>
      <c r="S84" s="8">
        <v>1711.125</v>
      </c>
      <c r="T84" s="6"/>
    </row>
    <row r="85" ht="19.2" spans="1:20">
      <c r="A85" s="4">
        <v>80</v>
      </c>
      <c r="B85" s="4" t="s">
        <v>109</v>
      </c>
      <c r="C85" s="4" t="s">
        <v>2249</v>
      </c>
      <c r="D85" s="5">
        <v>45016</v>
      </c>
      <c r="E85" s="5">
        <v>45291</v>
      </c>
      <c r="F85" s="6"/>
      <c r="G85" s="4" t="s">
        <v>29</v>
      </c>
      <c r="H85" s="4" t="s">
        <v>30</v>
      </c>
      <c r="I85" s="4" t="s">
        <v>27</v>
      </c>
      <c r="J85" s="4">
        <v>12</v>
      </c>
      <c r="K85" s="8">
        <v>975</v>
      </c>
      <c r="L85" s="8">
        <v>11700</v>
      </c>
      <c r="M85" s="4">
        <v>13</v>
      </c>
      <c r="N85" s="8">
        <v>1521</v>
      </c>
      <c r="O85" s="8">
        <v>152.1</v>
      </c>
      <c r="P85" s="8">
        <v>456.3</v>
      </c>
      <c r="Q85" s="8">
        <v>456.3</v>
      </c>
      <c r="R85" s="8">
        <v>456.3</v>
      </c>
      <c r="S85" s="8">
        <v>1368.9</v>
      </c>
      <c r="T85" s="6"/>
    </row>
    <row r="86" ht="19.2" spans="1:20">
      <c r="A86" s="4">
        <v>81</v>
      </c>
      <c r="B86" s="4" t="s">
        <v>110</v>
      </c>
      <c r="C86" s="4" t="s">
        <v>2249</v>
      </c>
      <c r="D86" s="5">
        <v>45016</v>
      </c>
      <c r="E86" s="5">
        <v>45291</v>
      </c>
      <c r="F86" s="6"/>
      <c r="G86" s="4" t="s">
        <v>29</v>
      </c>
      <c r="H86" s="4" t="s">
        <v>30</v>
      </c>
      <c r="I86" s="4" t="s">
        <v>27</v>
      </c>
      <c r="J86" s="4">
        <v>50</v>
      </c>
      <c r="K86" s="8">
        <v>975</v>
      </c>
      <c r="L86" s="8">
        <v>48750</v>
      </c>
      <c r="M86" s="4">
        <v>13</v>
      </c>
      <c r="N86" s="8">
        <v>6337.5</v>
      </c>
      <c r="O86" s="8">
        <v>633.75</v>
      </c>
      <c r="P86" s="8">
        <v>1901.25</v>
      </c>
      <c r="Q86" s="8">
        <v>1901.25</v>
      </c>
      <c r="R86" s="8">
        <v>1901.25</v>
      </c>
      <c r="S86" s="8">
        <v>5703.75</v>
      </c>
      <c r="T86" s="6"/>
    </row>
    <row r="87" ht="19.2" spans="1:20">
      <c r="A87" s="4">
        <v>82</v>
      </c>
      <c r="B87" s="4" t="s">
        <v>111</v>
      </c>
      <c r="C87" s="4" t="s">
        <v>2249</v>
      </c>
      <c r="D87" s="5">
        <v>45016</v>
      </c>
      <c r="E87" s="5">
        <v>45291</v>
      </c>
      <c r="F87" s="6"/>
      <c r="G87" s="4" t="s">
        <v>29</v>
      </c>
      <c r="H87" s="4" t="s">
        <v>30</v>
      </c>
      <c r="I87" s="4" t="s">
        <v>27</v>
      </c>
      <c r="J87" s="4">
        <v>40</v>
      </c>
      <c r="K87" s="8">
        <v>975</v>
      </c>
      <c r="L87" s="8">
        <v>39000</v>
      </c>
      <c r="M87" s="4">
        <v>13</v>
      </c>
      <c r="N87" s="8">
        <v>5070</v>
      </c>
      <c r="O87" s="8">
        <v>507</v>
      </c>
      <c r="P87" s="8">
        <v>1521</v>
      </c>
      <c r="Q87" s="8">
        <v>1521</v>
      </c>
      <c r="R87" s="8">
        <v>1521</v>
      </c>
      <c r="S87" s="8">
        <v>4563</v>
      </c>
      <c r="T87" s="6"/>
    </row>
    <row r="88" ht="19.2" spans="1:20">
      <c r="A88" s="4">
        <v>83</v>
      </c>
      <c r="B88" s="4" t="s">
        <v>112</v>
      </c>
      <c r="C88" s="4" t="s">
        <v>2249</v>
      </c>
      <c r="D88" s="5">
        <v>45016</v>
      </c>
      <c r="E88" s="5">
        <v>45291</v>
      </c>
      <c r="F88" s="6"/>
      <c r="G88" s="4" t="s">
        <v>29</v>
      </c>
      <c r="H88" s="4" t="s">
        <v>30</v>
      </c>
      <c r="I88" s="4" t="s">
        <v>27</v>
      </c>
      <c r="J88" s="4">
        <v>40</v>
      </c>
      <c r="K88" s="8">
        <v>975</v>
      </c>
      <c r="L88" s="8">
        <v>39000</v>
      </c>
      <c r="M88" s="4">
        <v>13</v>
      </c>
      <c r="N88" s="8">
        <v>5070</v>
      </c>
      <c r="O88" s="8">
        <v>507</v>
      </c>
      <c r="P88" s="8">
        <v>1521</v>
      </c>
      <c r="Q88" s="8">
        <v>1521</v>
      </c>
      <c r="R88" s="8">
        <v>1521</v>
      </c>
      <c r="S88" s="8">
        <v>4563</v>
      </c>
      <c r="T88" s="6"/>
    </row>
    <row r="89" ht="19.2" spans="1:20">
      <c r="A89" s="4">
        <v>84</v>
      </c>
      <c r="B89" s="4" t="s">
        <v>113</v>
      </c>
      <c r="C89" s="4" t="s">
        <v>2249</v>
      </c>
      <c r="D89" s="5">
        <v>45016</v>
      </c>
      <c r="E89" s="5">
        <v>45291</v>
      </c>
      <c r="F89" s="6"/>
      <c r="G89" s="4" t="s">
        <v>29</v>
      </c>
      <c r="H89" s="4" t="s">
        <v>30</v>
      </c>
      <c r="I89" s="4" t="s">
        <v>27</v>
      </c>
      <c r="J89" s="4">
        <v>40</v>
      </c>
      <c r="K89" s="8">
        <v>975</v>
      </c>
      <c r="L89" s="8">
        <v>39000</v>
      </c>
      <c r="M89" s="4">
        <v>13</v>
      </c>
      <c r="N89" s="8">
        <v>5070</v>
      </c>
      <c r="O89" s="8">
        <v>507</v>
      </c>
      <c r="P89" s="8">
        <v>1521</v>
      </c>
      <c r="Q89" s="8">
        <v>1521</v>
      </c>
      <c r="R89" s="8">
        <v>1521</v>
      </c>
      <c r="S89" s="8">
        <v>4563</v>
      </c>
      <c r="T89" s="6"/>
    </row>
    <row r="90" ht="19.2" spans="1:20">
      <c r="A90" s="4">
        <v>85</v>
      </c>
      <c r="B90" s="4" t="s">
        <v>114</v>
      </c>
      <c r="C90" s="4" t="s">
        <v>2249</v>
      </c>
      <c r="D90" s="5">
        <v>45016</v>
      </c>
      <c r="E90" s="5">
        <v>45291</v>
      </c>
      <c r="F90" s="6"/>
      <c r="G90" s="4" t="s">
        <v>29</v>
      </c>
      <c r="H90" s="4" t="s">
        <v>30</v>
      </c>
      <c r="I90" s="4" t="s">
        <v>27</v>
      </c>
      <c r="J90" s="4">
        <v>50</v>
      </c>
      <c r="K90" s="8">
        <v>975</v>
      </c>
      <c r="L90" s="8">
        <v>48750</v>
      </c>
      <c r="M90" s="4">
        <v>13</v>
      </c>
      <c r="N90" s="8">
        <v>6337.5</v>
      </c>
      <c r="O90" s="8">
        <v>633.75</v>
      </c>
      <c r="P90" s="8">
        <v>1901.25</v>
      </c>
      <c r="Q90" s="8">
        <v>1901.25</v>
      </c>
      <c r="R90" s="8">
        <v>1901.25</v>
      </c>
      <c r="S90" s="8">
        <v>5703.75</v>
      </c>
      <c r="T90" s="6"/>
    </row>
    <row r="91" ht="19.2" spans="1:20">
      <c r="A91" s="4">
        <v>86</v>
      </c>
      <c r="B91" s="4" t="s">
        <v>115</v>
      </c>
      <c r="C91" s="4" t="s">
        <v>2249</v>
      </c>
      <c r="D91" s="5">
        <v>45016</v>
      </c>
      <c r="E91" s="5">
        <v>45291</v>
      </c>
      <c r="F91" s="6"/>
      <c r="G91" s="4" t="s">
        <v>29</v>
      </c>
      <c r="H91" s="4" t="s">
        <v>30</v>
      </c>
      <c r="I91" s="4" t="s">
        <v>27</v>
      </c>
      <c r="J91" s="4">
        <v>40</v>
      </c>
      <c r="K91" s="8">
        <v>975</v>
      </c>
      <c r="L91" s="8">
        <v>39000</v>
      </c>
      <c r="M91" s="4">
        <v>13</v>
      </c>
      <c r="N91" s="8">
        <v>5070</v>
      </c>
      <c r="O91" s="8">
        <v>507</v>
      </c>
      <c r="P91" s="8">
        <v>1521</v>
      </c>
      <c r="Q91" s="8">
        <v>1521</v>
      </c>
      <c r="R91" s="8">
        <v>1521</v>
      </c>
      <c r="S91" s="8">
        <v>4563</v>
      </c>
      <c r="T91" s="6"/>
    </row>
    <row r="92" ht="19.2" spans="1:20">
      <c r="A92" s="4">
        <v>87</v>
      </c>
      <c r="B92" s="4" t="s">
        <v>116</v>
      </c>
      <c r="C92" s="4" t="s">
        <v>2249</v>
      </c>
      <c r="D92" s="5">
        <v>45016</v>
      </c>
      <c r="E92" s="5">
        <v>45291</v>
      </c>
      <c r="F92" s="6"/>
      <c r="G92" s="4" t="s">
        <v>29</v>
      </c>
      <c r="H92" s="4" t="s">
        <v>30</v>
      </c>
      <c r="I92" s="4" t="s">
        <v>27</v>
      </c>
      <c r="J92" s="4">
        <v>30</v>
      </c>
      <c r="K92" s="8">
        <v>975</v>
      </c>
      <c r="L92" s="8">
        <v>29250</v>
      </c>
      <c r="M92" s="4">
        <v>13</v>
      </c>
      <c r="N92" s="8">
        <v>3802.5</v>
      </c>
      <c r="O92" s="8">
        <v>380.25</v>
      </c>
      <c r="P92" s="8">
        <v>1140.75</v>
      </c>
      <c r="Q92" s="8">
        <v>1140.75</v>
      </c>
      <c r="R92" s="8">
        <v>1140.75</v>
      </c>
      <c r="S92" s="8">
        <v>3422.25</v>
      </c>
      <c r="T92" s="6"/>
    </row>
    <row r="93" ht="19.2" spans="1:20">
      <c r="A93" s="4">
        <v>88</v>
      </c>
      <c r="B93" s="4" t="s">
        <v>117</v>
      </c>
      <c r="C93" s="4" t="s">
        <v>2249</v>
      </c>
      <c r="D93" s="5">
        <v>45016</v>
      </c>
      <c r="E93" s="5">
        <v>45291</v>
      </c>
      <c r="F93" s="6"/>
      <c r="G93" s="4" t="s">
        <v>29</v>
      </c>
      <c r="H93" s="4" t="s">
        <v>30</v>
      </c>
      <c r="I93" s="4" t="s">
        <v>27</v>
      </c>
      <c r="J93" s="4">
        <v>50</v>
      </c>
      <c r="K93" s="8">
        <v>975</v>
      </c>
      <c r="L93" s="8">
        <v>48750</v>
      </c>
      <c r="M93" s="4">
        <v>13</v>
      </c>
      <c r="N93" s="8">
        <v>6337.5</v>
      </c>
      <c r="O93" s="8">
        <v>633.75</v>
      </c>
      <c r="P93" s="8">
        <v>1901.25</v>
      </c>
      <c r="Q93" s="8">
        <v>1901.25</v>
      </c>
      <c r="R93" s="8">
        <v>1901.25</v>
      </c>
      <c r="S93" s="8">
        <v>5703.75</v>
      </c>
      <c r="T93" s="6"/>
    </row>
    <row r="94" ht="19.2" spans="1:20">
      <c r="A94" s="4">
        <v>89</v>
      </c>
      <c r="B94" s="4" t="s">
        <v>118</v>
      </c>
      <c r="C94" s="4" t="s">
        <v>2249</v>
      </c>
      <c r="D94" s="5">
        <v>45016</v>
      </c>
      <c r="E94" s="5">
        <v>45291</v>
      </c>
      <c r="F94" s="6"/>
      <c r="G94" s="4" t="s">
        <v>29</v>
      </c>
      <c r="H94" s="4" t="s">
        <v>30</v>
      </c>
      <c r="I94" s="4" t="s">
        <v>27</v>
      </c>
      <c r="J94" s="4">
        <v>50</v>
      </c>
      <c r="K94" s="8">
        <v>975</v>
      </c>
      <c r="L94" s="8">
        <v>48750</v>
      </c>
      <c r="M94" s="4">
        <v>13</v>
      </c>
      <c r="N94" s="8">
        <v>6337.5</v>
      </c>
      <c r="O94" s="8">
        <v>633.75</v>
      </c>
      <c r="P94" s="8">
        <v>1901.25</v>
      </c>
      <c r="Q94" s="8">
        <v>1901.25</v>
      </c>
      <c r="R94" s="8">
        <v>1901.25</v>
      </c>
      <c r="S94" s="8">
        <v>5703.75</v>
      </c>
      <c r="T94" s="6"/>
    </row>
    <row r="95" ht="19.2" spans="1:20">
      <c r="A95" s="4">
        <v>90</v>
      </c>
      <c r="B95" s="4" t="s">
        <v>119</v>
      </c>
      <c r="C95" s="4" t="s">
        <v>2249</v>
      </c>
      <c r="D95" s="5">
        <v>45016</v>
      </c>
      <c r="E95" s="5">
        <v>45291</v>
      </c>
      <c r="F95" s="6"/>
      <c r="G95" s="4" t="s">
        <v>29</v>
      </c>
      <c r="H95" s="4" t="s">
        <v>30</v>
      </c>
      <c r="I95" s="4" t="s">
        <v>27</v>
      </c>
      <c r="J95" s="4">
        <v>40</v>
      </c>
      <c r="K95" s="8">
        <v>975</v>
      </c>
      <c r="L95" s="8">
        <v>39000</v>
      </c>
      <c r="M95" s="4">
        <v>13</v>
      </c>
      <c r="N95" s="8">
        <v>5070</v>
      </c>
      <c r="O95" s="8">
        <v>507</v>
      </c>
      <c r="P95" s="8">
        <v>1521</v>
      </c>
      <c r="Q95" s="8">
        <v>1521</v>
      </c>
      <c r="R95" s="8">
        <v>1521</v>
      </c>
      <c r="S95" s="8">
        <v>4563</v>
      </c>
      <c r="T95" s="6"/>
    </row>
    <row r="96" ht="19.2" spans="1:20">
      <c r="A96" s="4">
        <v>91</v>
      </c>
      <c r="B96" s="4" t="s">
        <v>120</v>
      </c>
      <c r="C96" s="4" t="s">
        <v>2249</v>
      </c>
      <c r="D96" s="5">
        <v>45016</v>
      </c>
      <c r="E96" s="5">
        <v>45291</v>
      </c>
      <c r="F96" s="6"/>
      <c r="G96" s="4" t="s">
        <v>29</v>
      </c>
      <c r="H96" s="4" t="s">
        <v>30</v>
      </c>
      <c r="I96" s="4" t="s">
        <v>27</v>
      </c>
      <c r="J96" s="4">
        <v>12.2</v>
      </c>
      <c r="K96" s="8">
        <v>975</v>
      </c>
      <c r="L96" s="8">
        <v>11895</v>
      </c>
      <c r="M96" s="4">
        <v>13</v>
      </c>
      <c r="N96" s="8">
        <v>1546.35</v>
      </c>
      <c r="O96" s="8">
        <v>154.635</v>
      </c>
      <c r="P96" s="8">
        <v>463.905</v>
      </c>
      <c r="Q96" s="8">
        <v>463.905</v>
      </c>
      <c r="R96" s="8">
        <v>463.905</v>
      </c>
      <c r="S96" s="8">
        <v>1391.715</v>
      </c>
      <c r="T96" s="6"/>
    </row>
    <row r="97" ht="19.2" spans="1:20">
      <c r="A97" s="4">
        <v>92</v>
      </c>
      <c r="B97" s="4" t="s">
        <v>121</v>
      </c>
      <c r="C97" s="4" t="s">
        <v>2249</v>
      </c>
      <c r="D97" s="5">
        <v>45016</v>
      </c>
      <c r="E97" s="5">
        <v>45291</v>
      </c>
      <c r="F97" s="6"/>
      <c r="G97" s="4" t="s">
        <v>29</v>
      </c>
      <c r="H97" s="4" t="s">
        <v>30</v>
      </c>
      <c r="I97" s="4" t="s">
        <v>27</v>
      </c>
      <c r="J97" s="4">
        <v>30</v>
      </c>
      <c r="K97" s="8">
        <v>975</v>
      </c>
      <c r="L97" s="8">
        <v>29250</v>
      </c>
      <c r="M97" s="4">
        <v>13</v>
      </c>
      <c r="N97" s="8">
        <v>3802.5</v>
      </c>
      <c r="O97" s="8">
        <v>380.25</v>
      </c>
      <c r="P97" s="8">
        <v>1140.75</v>
      </c>
      <c r="Q97" s="8">
        <v>1140.75</v>
      </c>
      <c r="R97" s="8">
        <v>1140.75</v>
      </c>
      <c r="S97" s="8">
        <v>3422.25</v>
      </c>
      <c r="T97" s="6"/>
    </row>
    <row r="98" ht="19.2" spans="1:20">
      <c r="A98" s="4">
        <v>93</v>
      </c>
      <c r="B98" s="4" t="s">
        <v>122</v>
      </c>
      <c r="C98" s="4" t="s">
        <v>2249</v>
      </c>
      <c r="D98" s="5">
        <v>45016</v>
      </c>
      <c r="E98" s="5">
        <v>45291</v>
      </c>
      <c r="F98" s="6"/>
      <c r="G98" s="4" t="s">
        <v>29</v>
      </c>
      <c r="H98" s="4" t="s">
        <v>30</v>
      </c>
      <c r="I98" s="4" t="s">
        <v>27</v>
      </c>
      <c r="J98" s="4">
        <v>20</v>
      </c>
      <c r="K98" s="8">
        <v>975</v>
      </c>
      <c r="L98" s="8">
        <v>19500</v>
      </c>
      <c r="M98" s="4">
        <v>13</v>
      </c>
      <c r="N98" s="8">
        <v>2535</v>
      </c>
      <c r="O98" s="8">
        <v>253.5</v>
      </c>
      <c r="P98" s="8">
        <v>760.5</v>
      </c>
      <c r="Q98" s="8">
        <v>760.5</v>
      </c>
      <c r="R98" s="8">
        <v>760.5</v>
      </c>
      <c r="S98" s="8">
        <v>2281.5</v>
      </c>
      <c r="T98" s="6"/>
    </row>
    <row r="99" ht="19.2" spans="1:20">
      <c r="A99" s="4">
        <v>94</v>
      </c>
      <c r="B99" s="4" t="s">
        <v>123</v>
      </c>
      <c r="C99" s="4" t="s">
        <v>2249</v>
      </c>
      <c r="D99" s="5">
        <v>45016</v>
      </c>
      <c r="E99" s="5">
        <v>45291</v>
      </c>
      <c r="F99" s="6"/>
      <c r="G99" s="4" t="s">
        <v>29</v>
      </c>
      <c r="H99" s="4" t="s">
        <v>30</v>
      </c>
      <c r="I99" s="4" t="s">
        <v>27</v>
      </c>
      <c r="J99" s="4">
        <v>60</v>
      </c>
      <c r="K99" s="8">
        <v>975</v>
      </c>
      <c r="L99" s="8">
        <v>58500</v>
      </c>
      <c r="M99" s="4">
        <v>13</v>
      </c>
      <c r="N99" s="8">
        <v>7605</v>
      </c>
      <c r="O99" s="8">
        <v>760.5</v>
      </c>
      <c r="P99" s="8">
        <v>2281.5</v>
      </c>
      <c r="Q99" s="8">
        <v>2281.5</v>
      </c>
      <c r="R99" s="8">
        <v>2281.5</v>
      </c>
      <c r="S99" s="8">
        <v>6844.5</v>
      </c>
      <c r="T99" s="6"/>
    </row>
    <row r="100" ht="19.2" spans="1:20">
      <c r="A100" s="4">
        <v>95</v>
      </c>
      <c r="B100" s="4" t="s">
        <v>124</v>
      </c>
      <c r="C100" s="4" t="s">
        <v>2249</v>
      </c>
      <c r="D100" s="5">
        <v>45016</v>
      </c>
      <c r="E100" s="5">
        <v>45291</v>
      </c>
      <c r="F100" s="6"/>
      <c r="G100" s="4" t="s">
        <v>29</v>
      </c>
      <c r="H100" s="4" t="s">
        <v>30</v>
      </c>
      <c r="I100" s="4" t="s">
        <v>27</v>
      </c>
      <c r="J100" s="4">
        <v>96</v>
      </c>
      <c r="K100" s="8">
        <v>975</v>
      </c>
      <c r="L100" s="8">
        <v>93600</v>
      </c>
      <c r="M100" s="4">
        <v>13</v>
      </c>
      <c r="N100" s="8">
        <v>12168</v>
      </c>
      <c r="O100" s="8">
        <v>1216.8</v>
      </c>
      <c r="P100" s="8">
        <v>3650.4</v>
      </c>
      <c r="Q100" s="8">
        <v>3650.4</v>
      </c>
      <c r="R100" s="8">
        <v>3650.4</v>
      </c>
      <c r="S100" s="8">
        <v>10951.2</v>
      </c>
      <c r="T100" s="6"/>
    </row>
    <row r="101" ht="19.2" spans="1:20">
      <c r="A101" s="4">
        <v>96</v>
      </c>
      <c r="B101" s="4" t="s">
        <v>125</v>
      </c>
      <c r="C101" s="4" t="s">
        <v>2249</v>
      </c>
      <c r="D101" s="5">
        <v>45016</v>
      </c>
      <c r="E101" s="5">
        <v>45291</v>
      </c>
      <c r="F101" s="6"/>
      <c r="G101" s="4" t="s">
        <v>29</v>
      </c>
      <c r="H101" s="4" t="s">
        <v>30</v>
      </c>
      <c r="I101" s="4" t="s">
        <v>27</v>
      </c>
      <c r="J101" s="4">
        <v>60</v>
      </c>
      <c r="K101" s="8">
        <v>975</v>
      </c>
      <c r="L101" s="8">
        <v>58500</v>
      </c>
      <c r="M101" s="4">
        <v>13</v>
      </c>
      <c r="N101" s="8">
        <v>7605</v>
      </c>
      <c r="O101" s="8">
        <v>760.5</v>
      </c>
      <c r="P101" s="8">
        <v>2281.5</v>
      </c>
      <c r="Q101" s="8">
        <v>2281.5</v>
      </c>
      <c r="R101" s="8">
        <v>2281.5</v>
      </c>
      <c r="S101" s="8">
        <v>6844.5</v>
      </c>
      <c r="T101" s="6"/>
    </row>
    <row r="102" ht="19.2" spans="1:20">
      <c r="A102" s="4">
        <v>97</v>
      </c>
      <c r="B102" s="4" t="s">
        <v>126</v>
      </c>
      <c r="C102" s="4" t="s">
        <v>2249</v>
      </c>
      <c r="D102" s="5">
        <v>45016</v>
      </c>
      <c r="E102" s="5">
        <v>45291</v>
      </c>
      <c r="F102" s="6"/>
      <c r="G102" s="4" t="s">
        <v>29</v>
      </c>
      <c r="H102" s="4" t="s">
        <v>30</v>
      </c>
      <c r="I102" s="4" t="s">
        <v>27</v>
      </c>
      <c r="J102" s="4">
        <v>40</v>
      </c>
      <c r="K102" s="8">
        <v>975</v>
      </c>
      <c r="L102" s="8">
        <v>39000</v>
      </c>
      <c r="M102" s="4">
        <v>13</v>
      </c>
      <c r="N102" s="8">
        <v>5070</v>
      </c>
      <c r="O102" s="8">
        <v>507</v>
      </c>
      <c r="P102" s="8">
        <v>1521</v>
      </c>
      <c r="Q102" s="8">
        <v>1521</v>
      </c>
      <c r="R102" s="8">
        <v>1521</v>
      </c>
      <c r="S102" s="8">
        <v>4563</v>
      </c>
      <c r="T102" s="6"/>
    </row>
    <row r="103" ht="19.2" spans="1:20">
      <c r="A103" s="4">
        <v>98</v>
      </c>
      <c r="B103" s="4" t="s">
        <v>127</v>
      </c>
      <c r="C103" s="4" t="s">
        <v>2249</v>
      </c>
      <c r="D103" s="5">
        <v>45016</v>
      </c>
      <c r="E103" s="5">
        <v>45291</v>
      </c>
      <c r="F103" s="6"/>
      <c r="G103" s="4" t="s">
        <v>29</v>
      </c>
      <c r="H103" s="4" t="s">
        <v>30</v>
      </c>
      <c r="I103" s="4" t="s">
        <v>27</v>
      </c>
      <c r="J103" s="4">
        <v>30</v>
      </c>
      <c r="K103" s="8">
        <v>975</v>
      </c>
      <c r="L103" s="8">
        <v>29250</v>
      </c>
      <c r="M103" s="4">
        <v>13</v>
      </c>
      <c r="N103" s="8">
        <v>3802.5</v>
      </c>
      <c r="O103" s="8">
        <v>380.25</v>
      </c>
      <c r="P103" s="8">
        <v>1140.75</v>
      </c>
      <c r="Q103" s="8">
        <v>1140.75</v>
      </c>
      <c r="R103" s="8">
        <v>1140.75</v>
      </c>
      <c r="S103" s="8">
        <v>3422.25</v>
      </c>
      <c r="T103" s="6"/>
    </row>
    <row r="104" ht="19.2" spans="1:20">
      <c r="A104" s="4">
        <v>99</v>
      </c>
      <c r="B104" s="4" t="s">
        <v>128</v>
      </c>
      <c r="C104" s="4" t="s">
        <v>2249</v>
      </c>
      <c r="D104" s="5">
        <v>45016</v>
      </c>
      <c r="E104" s="5">
        <v>45291</v>
      </c>
      <c r="F104" s="6"/>
      <c r="G104" s="4" t="s">
        <v>29</v>
      </c>
      <c r="H104" s="4" t="s">
        <v>30</v>
      </c>
      <c r="I104" s="4" t="s">
        <v>27</v>
      </c>
      <c r="J104" s="4">
        <v>90</v>
      </c>
      <c r="K104" s="8">
        <v>975</v>
      </c>
      <c r="L104" s="8">
        <v>87750</v>
      </c>
      <c r="M104" s="4">
        <v>13</v>
      </c>
      <c r="N104" s="8">
        <v>11407.5</v>
      </c>
      <c r="O104" s="8">
        <v>1140.75</v>
      </c>
      <c r="P104" s="8">
        <v>3422.25</v>
      </c>
      <c r="Q104" s="8">
        <v>3422.25</v>
      </c>
      <c r="R104" s="8">
        <v>3422.25</v>
      </c>
      <c r="S104" s="8">
        <v>10266.75</v>
      </c>
      <c r="T104" s="6"/>
    </row>
    <row r="105" ht="19.2" spans="1:20">
      <c r="A105" s="4">
        <v>100</v>
      </c>
      <c r="B105" s="4" t="s">
        <v>129</v>
      </c>
      <c r="C105" s="4" t="s">
        <v>2249</v>
      </c>
      <c r="D105" s="5">
        <v>45016</v>
      </c>
      <c r="E105" s="5">
        <v>45291</v>
      </c>
      <c r="F105" s="6"/>
      <c r="G105" s="4" t="s">
        <v>29</v>
      </c>
      <c r="H105" s="4" t="s">
        <v>30</v>
      </c>
      <c r="I105" s="4" t="s">
        <v>27</v>
      </c>
      <c r="J105" s="4">
        <v>40</v>
      </c>
      <c r="K105" s="8">
        <v>975</v>
      </c>
      <c r="L105" s="8">
        <v>39000</v>
      </c>
      <c r="M105" s="4">
        <v>13</v>
      </c>
      <c r="N105" s="8">
        <v>5070</v>
      </c>
      <c r="O105" s="8">
        <v>507</v>
      </c>
      <c r="P105" s="8">
        <v>1521</v>
      </c>
      <c r="Q105" s="8">
        <v>1521</v>
      </c>
      <c r="R105" s="8">
        <v>1521</v>
      </c>
      <c r="S105" s="8">
        <v>4563</v>
      </c>
      <c r="T105" s="6"/>
    </row>
    <row r="106" ht="19.2" spans="1:20">
      <c r="A106" s="4">
        <v>101</v>
      </c>
      <c r="B106" s="4" t="s">
        <v>130</v>
      </c>
      <c r="C106" s="4" t="s">
        <v>2249</v>
      </c>
      <c r="D106" s="5">
        <v>45016</v>
      </c>
      <c r="E106" s="5">
        <v>45291</v>
      </c>
      <c r="F106" s="6"/>
      <c r="G106" s="4" t="s">
        <v>29</v>
      </c>
      <c r="H106" s="4" t="s">
        <v>30</v>
      </c>
      <c r="I106" s="4" t="s">
        <v>27</v>
      </c>
      <c r="J106" s="4">
        <v>20</v>
      </c>
      <c r="K106" s="8">
        <v>975</v>
      </c>
      <c r="L106" s="8">
        <v>19500</v>
      </c>
      <c r="M106" s="4">
        <v>13</v>
      </c>
      <c r="N106" s="8">
        <v>2535</v>
      </c>
      <c r="O106" s="8">
        <v>253.5</v>
      </c>
      <c r="P106" s="8">
        <v>760.5</v>
      </c>
      <c r="Q106" s="8">
        <v>760.5</v>
      </c>
      <c r="R106" s="8">
        <v>760.5</v>
      </c>
      <c r="S106" s="8">
        <v>2281.5</v>
      </c>
      <c r="T106" s="6"/>
    </row>
    <row r="107" ht="19.2" spans="1:20">
      <c r="A107" s="4">
        <v>102</v>
      </c>
      <c r="B107" s="4" t="s">
        <v>131</v>
      </c>
      <c r="C107" s="4" t="s">
        <v>2249</v>
      </c>
      <c r="D107" s="5">
        <v>45016</v>
      </c>
      <c r="E107" s="5">
        <v>45291</v>
      </c>
      <c r="F107" s="6"/>
      <c r="G107" s="4" t="s">
        <v>29</v>
      </c>
      <c r="H107" s="4" t="s">
        <v>30</v>
      </c>
      <c r="I107" s="4" t="s">
        <v>27</v>
      </c>
      <c r="J107" s="4">
        <v>40</v>
      </c>
      <c r="K107" s="8">
        <v>975</v>
      </c>
      <c r="L107" s="8">
        <v>39000</v>
      </c>
      <c r="M107" s="4">
        <v>13</v>
      </c>
      <c r="N107" s="8">
        <v>5070</v>
      </c>
      <c r="O107" s="8">
        <v>507</v>
      </c>
      <c r="P107" s="8">
        <v>1521</v>
      </c>
      <c r="Q107" s="8">
        <v>1521</v>
      </c>
      <c r="R107" s="8">
        <v>1521</v>
      </c>
      <c r="S107" s="8">
        <v>4563</v>
      </c>
      <c r="T107" s="6"/>
    </row>
    <row r="108" ht="19.2" spans="1:20">
      <c r="A108" s="4">
        <v>103</v>
      </c>
      <c r="B108" s="4" t="s">
        <v>132</v>
      </c>
      <c r="C108" s="4" t="s">
        <v>2249</v>
      </c>
      <c r="D108" s="5">
        <v>45016</v>
      </c>
      <c r="E108" s="5">
        <v>45291</v>
      </c>
      <c r="F108" s="6"/>
      <c r="G108" s="4" t="s">
        <v>29</v>
      </c>
      <c r="H108" s="4" t="s">
        <v>30</v>
      </c>
      <c r="I108" s="4" t="s">
        <v>27</v>
      </c>
      <c r="J108" s="4">
        <v>98</v>
      </c>
      <c r="K108" s="8">
        <v>975</v>
      </c>
      <c r="L108" s="8">
        <v>95550</v>
      </c>
      <c r="M108" s="4">
        <v>13</v>
      </c>
      <c r="N108" s="8">
        <v>12421.5</v>
      </c>
      <c r="O108" s="8">
        <v>1242.15</v>
      </c>
      <c r="P108" s="8">
        <v>3726.45</v>
      </c>
      <c r="Q108" s="8">
        <v>3726.45</v>
      </c>
      <c r="R108" s="8">
        <v>3726.45</v>
      </c>
      <c r="S108" s="8">
        <v>11179.35</v>
      </c>
      <c r="T108" s="6"/>
    </row>
    <row r="109" ht="19.2" spans="1:20">
      <c r="A109" s="4">
        <v>104</v>
      </c>
      <c r="B109" s="4" t="s">
        <v>133</v>
      </c>
      <c r="C109" s="4" t="s">
        <v>2249</v>
      </c>
      <c r="D109" s="5">
        <v>45016</v>
      </c>
      <c r="E109" s="5">
        <v>45291</v>
      </c>
      <c r="F109" s="6"/>
      <c r="G109" s="4" t="s">
        <v>29</v>
      </c>
      <c r="H109" s="4" t="s">
        <v>30</v>
      </c>
      <c r="I109" s="4" t="s">
        <v>27</v>
      </c>
      <c r="J109" s="4">
        <v>25</v>
      </c>
      <c r="K109" s="8">
        <v>975</v>
      </c>
      <c r="L109" s="8">
        <v>24375</v>
      </c>
      <c r="M109" s="4">
        <v>13</v>
      </c>
      <c r="N109" s="8">
        <v>3168.75</v>
      </c>
      <c r="O109" s="8">
        <v>316.875</v>
      </c>
      <c r="P109" s="8">
        <v>950.625</v>
      </c>
      <c r="Q109" s="8">
        <v>950.625</v>
      </c>
      <c r="R109" s="8">
        <v>950.625</v>
      </c>
      <c r="S109" s="8">
        <v>2851.875</v>
      </c>
      <c r="T109" s="6"/>
    </row>
    <row r="110" ht="19.2" spans="1:20">
      <c r="A110" s="4">
        <v>105</v>
      </c>
      <c r="B110" s="4" t="s">
        <v>134</v>
      </c>
      <c r="C110" s="4" t="s">
        <v>2249</v>
      </c>
      <c r="D110" s="5">
        <v>45016</v>
      </c>
      <c r="E110" s="5">
        <v>45291</v>
      </c>
      <c r="F110" s="6"/>
      <c r="G110" s="4" t="s">
        <v>29</v>
      </c>
      <c r="H110" s="4" t="s">
        <v>30</v>
      </c>
      <c r="I110" s="4" t="s">
        <v>27</v>
      </c>
      <c r="J110" s="4">
        <v>20</v>
      </c>
      <c r="K110" s="8">
        <v>975</v>
      </c>
      <c r="L110" s="8">
        <v>19500</v>
      </c>
      <c r="M110" s="4">
        <v>13</v>
      </c>
      <c r="N110" s="8">
        <v>2535</v>
      </c>
      <c r="O110" s="8">
        <v>253.5</v>
      </c>
      <c r="P110" s="8">
        <v>760.5</v>
      </c>
      <c r="Q110" s="8">
        <v>760.5</v>
      </c>
      <c r="R110" s="8">
        <v>760.5</v>
      </c>
      <c r="S110" s="8">
        <v>2281.5</v>
      </c>
      <c r="T110" s="6"/>
    </row>
    <row r="111" ht="19.2" spans="1:20">
      <c r="A111" s="4">
        <v>106</v>
      </c>
      <c r="B111" s="4" t="s">
        <v>135</v>
      </c>
      <c r="C111" s="4" t="s">
        <v>2249</v>
      </c>
      <c r="D111" s="5">
        <v>45016</v>
      </c>
      <c r="E111" s="5">
        <v>45291</v>
      </c>
      <c r="F111" s="6"/>
      <c r="G111" s="4" t="s">
        <v>29</v>
      </c>
      <c r="H111" s="4" t="s">
        <v>30</v>
      </c>
      <c r="I111" s="4" t="s">
        <v>27</v>
      </c>
      <c r="J111" s="4">
        <v>20</v>
      </c>
      <c r="K111" s="8">
        <v>975</v>
      </c>
      <c r="L111" s="8">
        <v>19500</v>
      </c>
      <c r="M111" s="4">
        <v>13</v>
      </c>
      <c r="N111" s="8">
        <v>2535</v>
      </c>
      <c r="O111" s="8">
        <v>253.5</v>
      </c>
      <c r="P111" s="8">
        <v>760.5</v>
      </c>
      <c r="Q111" s="8">
        <v>760.5</v>
      </c>
      <c r="R111" s="8">
        <v>760.5</v>
      </c>
      <c r="S111" s="8">
        <v>2281.5</v>
      </c>
      <c r="T111" s="6"/>
    </row>
    <row r="112" ht="19.2" spans="1:20">
      <c r="A112" s="4">
        <v>107</v>
      </c>
      <c r="B112" s="4" t="s">
        <v>136</v>
      </c>
      <c r="C112" s="4" t="s">
        <v>2249</v>
      </c>
      <c r="D112" s="5">
        <v>45016</v>
      </c>
      <c r="E112" s="5">
        <v>45291</v>
      </c>
      <c r="F112" s="6"/>
      <c r="G112" s="4" t="s">
        <v>29</v>
      </c>
      <c r="H112" s="4" t="s">
        <v>30</v>
      </c>
      <c r="I112" s="4" t="s">
        <v>27</v>
      </c>
      <c r="J112" s="4">
        <v>30</v>
      </c>
      <c r="K112" s="8">
        <v>975</v>
      </c>
      <c r="L112" s="8">
        <v>29250</v>
      </c>
      <c r="M112" s="4">
        <v>13</v>
      </c>
      <c r="N112" s="8">
        <v>3802.5</v>
      </c>
      <c r="O112" s="8">
        <v>380.25</v>
      </c>
      <c r="P112" s="8">
        <v>1140.75</v>
      </c>
      <c r="Q112" s="8">
        <v>1140.75</v>
      </c>
      <c r="R112" s="8">
        <v>1140.75</v>
      </c>
      <c r="S112" s="8">
        <v>3422.25</v>
      </c>
      <c r="T112" s="6"/>
    </row>
    <row r="113" ht="19.2" spans="1:20">
      <c r="A113" s="4">
        <v>108</v>
      </c>
      <c r="B113" s="4" t="s">
        <v>137</v>
      </c>
      <c r="C113" s="4" t="s">
        <v>2249</v>
      </c>
      <c r="D113" s="5">
        <v>45016</v>
      </c>
      <c r="E113" s="5">
        <v>45291</v>
      </c>
      <c r="F113" s="6"/>
      <c r="G113" s="4" t="s">
        <v>29</v>
      </c>
      <c r="H113" s="4" t="s">
        <v>30</v>
      </c>
      <c r="I113" s="4" t="s">
        <v>27</v>
      </c>
      <c r="J113" s="4">
        <v>60</v>
      </c>
      <c r="K113" s="8">
        <v>975</v>
      </c>
      <c r="L113" s="8">
        <v>58500</v>
      </c>
      <c r="M113" s="4">
        <v>13</v>
      </c>
      <c r="N113" s="8">
        <v>7605</v>
      </c>
      <c r="O113" s="8">
        <v>760.5</v>
      </c>
      <c r="P113" s="8">
        <v>2281.5</v>
      </c>
      <c r="Q113" s="8">
        <v>2281.5</v>
      </c>
      <c r="R113" s="8">
        <v>2281.5</v>
      </c>
      <c r="S113" s="8">
        <v>6844.5</v>
      </c>
      <c r="T113" s="6"/>
    </row>
    <row r="114" ht="19.2" spans="1:20">
      <c r="A114" s="4">
        <v>109</v>
      </c>
      <c r="B114" s="4" t="s">
        <v>138</v>
      </c>
      <c r="C114" s="4" t="s">
        <v>2249</v>
      </c>
      <c r="D114" s="5">
        <v>45016</v>
      </c>
      <c r="E114" s="5">
        <v>45291</v>
      </c>
      <c r="F114" s="6"/>
      <c r="G114" s="4" t="s">
        <v>29</v>
      </c>
      <c r="H114" s="4" t="s">
        <v>30</v>
      </c>
      <c r="I114" s="4" t="s">
        <v>27</v>
      </c>
      <c r="J114" s="4">
        <v>30</v>
      </c>
      <c r="K114" s="8">
        <v>975</v>
      </c>
      <c r="L114" s="8">
        <v>29250</v>
      </c>
      <c r="M114" s="4">
        <v>13</v>
      </c>
      <c r="N114" s="8">
        <v>3802.5</v>
      </c>
      <c r="O114" s="8">
        <v>380.25</v>
      </c>
      <c r="P114" s="8">
        <v>1140.75</v>
      </c>
      <c r="Q114" s="8">
        <v>1140.75</v>
      </c>
      <c r="R114" s="8">
        <v>1140.75</v>
      </c>
      <c r="S114" s="8">
        <v>3422.25</v>
      </c>
      <c r="T114" s="6"/>
    </row>
    <row r="115" ht="19.2" spans="1:20">
      <c r="A115" s="4">
        <v>110</v>
      </c>
      <c r="B115" s="4" t="s">
        <v>139</v>
      </c>
      <c r="C115" s="4" t="s">
        <v>2249</v>
      </c>
      <c r="D115" s="5">
        <v>45016</v>
      </c>
      <c r="E115" s="5">
        <v>45291</v>
      </c>
      <c r="F115" s="6"/>
      <c r="G115" s="4" t="s">
        <v>29</v>
      </c>
      <c r="H115" s="4" t="s">
        <v>30</v>
      </c>
      <c r="I115" s="4" t="s">
        <v>27</v>
      </c>
      <c r="J115" s="4">
        <v>50</v>
      </c>
      <c r="K115" s="8">
        <v>975</v>
      </c>
      <c r="L115" s="8">
        <v>48750</v>
      </c>
      <c r="M115" s="4">
        <v>13</v>
      </c>
      <c r="N115" s="8">
        <v>6337.5</v>
      </c>
      <c r="O115" s="8">
        <v>633.75</v>
      </c>
      <c r="P115" s="8">
        <v>1901.25</v>
      </c>
      <c r="Q115" s="8">
        <v>1901.25</v>
      </c>
      <c r="R115" s="8">
        <v>1901.25</v>
      </c>
      <c r="S115" s="8">
        <v>5703.75</v>
      </c>
      <c r="T115" s="6"/>
    </row>
    <row r="116" ht="19.2" spans="1:20">
      <c r="A116" s="4">
        <v>111</v>
      </c>
      <c r="B116" s="4" t="s">
        <v>140</v>
      </c>
      <c r="C116" s="4" t="s">
        <v>2249</v>
      </c>
      <c r="D116" s="5">
        <v>45016</v>
      </c>
      <c r="E116" s="5">
        <v>45291</v>
      </c>
      <c r="F116" s="6"/>
      <c r="G116" s="4" t="s">
        <v>29</v>
      </c>
      <c r="H116" s="4" t="s">
        <v>30</v>
      </c>
      <c r="I116" s="4" t="s">
        <v>27</v>
      </c>
      <c r="J116" s="4">
        <v>68</v>
      </c>
      <c r="K116" s="8">
        <v>975</v>
      </c>
      <c r="L116" s="8">
        <v>66300</v>
      </c>
      <c r="M116" s="4">
        <v>13</v>
      </c>
      <c r="N116" s="8">
        <v>8619</v>
      </c>
      <c r="O116" s="8">
        <v>861.9</v>
      </c>
      <c r="P116" s="8">
        <v>2585.7</v>
      </c>
      <c r="Q116" s="8">
        <v>2585.7</v>
      </c>
      <c r="R116" s="8">
        <v>2585.7</v>
      </c>
      <c r="S116" s="8">
        <v>7757.1</v>
      </c>
      <c r="T116" s="6"/>
    </row>
    <row r="117" ht="19.2" spans="1:20">
      <c r="A117" s="4">
        <v>112</v>
      </c>
      <c r="B117" s="4" t="s">
        <v>141</v>
      </c>
      <c r="C117" s="4" t="s">
        <v>2249</v>
      </c>
      <c r="D117" s="5">
        <v>45016</v>
      </c>
      <c r="E117" s="5">
        <v>45291</v>
      </c>
      <c r="F117" s="6"/>
      <c r="G117" s="4" t="s">
        <v>29</v>
      </c>
      <c r="H117" s="4" t="s">
        <v>30</v>
      </c>
      <c r="I117" s="4" t="s">
        <v>27</v>
      </c>
      <c r="J117" s="4">
        <v>40</v>
      </c>
      <c r="K117" s="8">
        <v>975</v>
      </c>
      <c r="L117" s="8">
        <v>39000</v>
      </c>
      <c r="M117" s="4">
        <v>13</v>
      </c>
      <c r="N117" s="8">
        <v>5070</v>
      </c>
      <c r="O117" s="8">
        <v>507</v>
      </c>
      <c r="P117" s="8">
        <v>1521</v>
      </c>
      <c r="Q117" s="8">
        <v>1521</v>
      </c>
      <c r="R117" s="8">
        <v>1521</v>
      </c>
      <c r="S117" s="8">
        <v>4563</v>
      </c>
      <c r="T117" s="6"/>
    </row>
    <row r="118" ht="19.2" spans="1:20">
      <c r="A118" s="4">
        <v>113</v>
      </c>
      <c r="B118" s="4" t="s">
        <v>142</v>
      </c>
      <c r="C118" s="4" t="s">
        <v>2249</v>
      </c>
      <c r="D118" s="5">
        <v>45016</v>
      </c>
      <c r="E118" s="5">
        <v>45291</v>
      </c>
      <c r="F118" s="6"/>
      <c r="G118" s="4" t="s">
        <v>29</v>
      </c>
      <c r="H118" s="4" t="s">
        <v>30</v>
      </c>
      <c r="I118" s="4" t="s">
        <v>27</v>
      </c>
      <c r="J118" s="4">
        <v>50</v>
      </c>
      <c r="K118" s="8">
        <v>975</v>
      </c>
      <c r="L118" s="8">
        <v>48750</v>
      </c>
      <c r="M118" s="4">
        <v>13</v>
      </c>
      <c r="N118" s="8">
        <v>6337.5</v>
      </c>
      <c r="O118" s="8">
        <v>633.75</v>
      </c>
      <c r="P118" s="8">
        <v>1901.25</v>
      </c>
      <c r="Q118" s="8">
        <v>1901.25</v>
      </c>
      <c r="R118" s="8">
        <v>1901.25</v>
      </c>
      <c r="S118" s="8">
        <v>5703.75</v>
      </c>
      <c r="T118" s="6"/>
    </row>
    <row r="119" ht="19.2" spans="1:20">
      <c r="A119" s="4">
        <v>114</v>
      </c>
      <c r="B119" s="4" t="s">
        <v>143</v>
      </c>
      <c r="C119" s="4" t="s">
        <v>2249</v>
      </c>
      <c r="D119" s="5">
        <v>45016</v>
      </c>
      <c r="E119" s="5">
        <v>45291</v>
      </c>
      <c r="F119" s="6"/>
      <c r="G119" s="4" t="s">
        <v>29</v>
      </c>
      <c r="H119" s="4" t="s">
        <v>30</v>
      </c>
      <c r="I119" s="4" t="s">
        <v>27</v>
      </c>
      <c r="J119" s="4">
        <v>50</v>
      </c>
      <c r="K119" s="8">
        <v>975</v>
      </c>
      <c r="L119" s="8">
        <v>48750</v>
      </c>
      <c r="M119" s="4">
        <v>13</v>
      </c>
      <c r="N119" s="8">
        <v>6337.5</v>
      </c>
      <c r="O119" s="8">
        <v>633.75</v>
      </c>
      <c r="P119" s="8">
        <v>1901.25</v>
      </c>
      <c r="Q119" s="8">
        <v>1901.25</v>
      </c>
      <c r="R119" s="8">
        <v>1901.25</v>
      </c>
      <c r="S119" s="8">
        <v>5703.75</v>
      </c>
      <c r="T119" s="6"/>
    </row>
    <row r="120" ht="19.2" spans="1:20">
      <c r="A120" s="4">
        <v>115</v>
      </c>
      <c r="B120" s="4" t="s">
        <v>144</v>
      </c>
      <c r="C120" s="4" t="s">
        <v>2249</v>
      </c>
      <c r="D120" s="5">
        <v>45016</v>
      </c>
      <c r="E120" s="5">
        <v>45291</v>
      </c>
      <c r="F120" s="6"/>
      <c r="G120" s="4" t="s">
        <v>29</v>
      </c>
      <c r="H120" s="4" t="s">
        <v>30</v>
      </c>
      <c r="I120" s="4" t="s">
        <v>27</v>
      </c>
      <c r="J120" s="4">
        <v>30</v>
      </c>
      <c r="K120" s="8">
        <v>975</v>
      </c>
      <c r="L120" s="8">
        <v>29250</v>
      </c>
      <c r="M120" s="4">
        <v>13</v>
      </c>
      <c r="N120" s="8">
        <v>3802.5</v>
      </c>
      <c r="O120" s="8">
        <v>380.25</v>
      </c>
      <c r="P120" s="8">
        <v>1140.75</v>
      </c>
      <c r="Q120" s="8">
        <v>1140.75</v>
      </c>
      <c r="R120" s="8">
        <v>1140.75</v>
      </c>
      <c r="S120" s="8">
        <v>3422.25</v>
      </c>
      <c r="T120" s="6"/>
    </row>
    <row r="121" ht="19.2" spans="1:20">
      <c r="A121" s="4">
        <v>116</v>
      </c>
      <c r="B121" s="4" t="s">
        <v>145</v>
      </c>
      <c r="C121" s="4" t="s">
        <v>2249</v>
      </c>
      <c r="D121" s="5">
        <v>45016</v>
      </c>
      <c r="E121" s="5">
        <v>45291</v>
      </c>
      <c r="F121" s="6"/>
      <c r="G121" s="4" t="s">
        <v>29</v>
      </c>
      <c r="H121" s="4" t="s">
        <v>30</v>
      </c>
      <c r="I121" s="4" t="s">
        <v>27</v>
      </c>
      <c r="J121" s="4">
        <v>40</v>
      </c>
      <c r="K121" s="8">
        <v>975</v>
      </c>
      <c r="L121" s="8">
        <v>39000</v>
      </c>
      <c r="M121" s="4">
        <v>13</v>
      </c>
      <c r="N121" s="8">
        <v>5070</v>
      </c>
      <c r="O121" s="8">
        <v>507</v>
      </c>
      <c r="P121" s="8">
        <v>1521</v>
      </c>
      <c r="Q121" s="8">
        <v>1521</v>
      </c>
      <c r="R121" s="8">
        <v>1521</v>
      </c>
      <c r="S121" s="8">
        <v>4563</v>
      </c>
      <c r="T121" s="6"/>
    </row>
    <row r="122" ht="19.2" spans="1:20">
      <c r="A122" s="4">
        <v>117</v>
      </c>
      <c r="B122" s="4" t="s">
        <v>146</v>
      </c>
      <c r="C122" s="4" t="s">
        <v>2249</v>
      </c>
      <c r="D122" s="5">
        <v>45016</v>
      </c>
      <c r="E122" s="5">
        <v>45291</v>
      </c>
      <c r="F122" s="6"/>
      <c r="G122" s="4" t="s">
        <v>29</v>
      </c>
      <c r="H122" s="4" t="s">
        <v>30</v>
      </c>
      <c r="I122" s="4" t="s">
        <v>27</v>
      </c>
      <c r="J122" s="4">
        <v>40</v>
      </c>
      <c r="K122" s="8">
        <v>975</v>
      </c>
      <c r="L122" s="8">
        <v>39000</v>
      </c>
      <c r="M122" s="4">
        <v>13</v>
      </c>
      <c r="N122" s="8">
        <v>5070</v>
      </c>
      <c r="O122" s="8">
        <v>507</v>
      </c>
      <c r="P122" s="8">
        <v>1521</v>
      </c>
      <c r="Q122" s="8">
        <v>1521</v>
      </c>
      <c r="R122" s="8">
        <v>1521</v>
      </c>
      <c r="S122" s="8">
        <v>4563</v>
      </c>
      <c r="T122" s="6"/>
    </row>
    <row r="123" ht="19.2" spans="1:20">
      <c r="A123" s="4">
        <v>118</v>
      </c>
      <c r="B123" s="4" t="s">
        <v>147</v>
      </c>
      <c r="C123" s="4" t="s">
        <v>2249</v>
      </c>
      <c r="D123" s="5">
        <v>45016</v>
      </c>
      <c r="E123" s="5">
        <v>45291</v>
      </c>
      <c r="F123" s="6"/>
      <c r="G123" s="4" t="s">
        <v>29</v>
      </c>
      <c r="H123" s="4" t="s">
        <v>30</v>
      </c>
      <c r="I123" s="4" t="s">
        <v>27</v>
      </c>
      <c r="J123" s="4">
        <v>60</v>
      </c>
      <c r="K123" s="8">
        <v>975</v>
      </c>
      <c r="L123" s="8">
        <v>58500</v>
      </c>
      <c r="M123" s="4">
        <v>13</v>
      </c>
      <c r="N123" s="8">
        <v>7605</v>
      </c>
      <c r="O123" s="8">
        <v>760.5</v>
      </c>
      <c r="P123" s="8">
        <v>2281.5</v>
      </c>
      <c r="Q123" s="8">
        <v>2281.5</v>
      </c>
      <c r="R123" s="8">
        <v>2281.5</v>
      </c>
      <c r="S123" s="8">
        <v>6844.5</v>
      </c>
      <c r="T123" s="6"/>
    </row>
    <row r="124" ht="19.2" spans="1:20">
      <c r="A124" s="4">
        <v>119</v>
      </c>
      <c r="B124" s="4" t="s">
        <v>148</v>
      </c>
      <c r="C124" s="4" t="s">
        <v>2249</v>
      </c>
      <c r="D124" s="5">
        <v>45016</v>
      </c>
      <c r="E124" s="5">
        <v>45291</v>
      </c>
      <c r="F124" s="6"/>
      <c r="G124" s="4" t="s">
        <v>29</v>
      </c>
      <c r="H124" s="4" t="s">
        <v>30</v>
      </c>
      <c r="I124" s="4" t="s">
        <v>27</v>
      </c>
      <c r="J124" s="4">
        <v>20</v>
      </c>
      <c r="K124" s="8">
        <v>975</v>
      </c>
      <c r="L124" s="8">
        <v>19500</v>
      </c>
      <c r="M124" s="4">
        <v>13</v>
      </c>
      <c r="N124" s="8">
        <v>2535</v>
      </c>
      <c r="O124" s="8">
        <v>253.5</v>
      </c>
      <c r="P124" s="8">
        <v>760.5</v>
      </c>
      <c r="Q124" s="8">
        <v>760.5</v>
      </c>
      <c r="R124" s="8">
        <v>760.5</v>
      </c>
      <c r="S124" s="8">
        <v>2281.5</v>
      </c>
      <c r="T124" s="6"/>
    </row>
    <row r="125" ht="19.2" spans="1:20">
      <c r="A125" s="4">
        <v>120</v>
      </c>
      <c r="B125" s="4" t="s">
        <v>149</v>
      </c>
      <c r="C125" s="4" t="s">
        <v>2249</v>
      </c>
      <c r="D125" s="5">
        <v>45016</v>
      </c>
      <c r="E125" s="5">
        <v>45291</v>
      </c>
      <c r="F125" s="6"/>
      <c r="G125" s="4" t="s">
        <v>29</v>
      </c>
      <c r="H125" s="4" t="s">
        <v>30</v>
      </c>
      <c r="I125" s="4" t="s">
        <v>27</v>
      </c>
      <c r="J125" s="4">
        <v>10</v>
      </c>
      <c r="K125" s="8">
        <v>975</v>
      </c>
      <c r="L125" s="8">
        <v>9750</v>
      </c>
      <c r="M125" s="4">
        <v>13</v>
      </c>
      <c r="N125" s="8">
        <v>1267.5</v>
      </c>
      <c r="O125" s="8">
        <v>126.75</v>
      </c>
      <c r="P125" s="8">
        <v>380.25</v>
      </c>
      <c r="Q125" s="8">
        <v>380.25</v>
      </c>
      <c r="R125" s="8">
        <v>380.25</v>
      </c>
      <c r="S125" s="8">
        <v>1140.75</v>
      </c>
      <c r="T125" s="6"/>
    </row>
    <row r="126" ht="19.2" spans="1:20">
      <c r="A126" s="4">
        <v>121</v>
      </c>
      <c r="B126" s="4" t="s">
        <v>150</v>
      </c>
      <c r="C126" s="4" t="s">
        <v>2249</v>
      </c>
      <c r="D126" s="5">
        <v>45016</v>
      </c>
      <c r="E126" s="5">
        <v>45291</v>
      </c>
      <c r="F126" s="6"/>
      <c r="G126" s="4" t="s">
        <v>29</v>
      </c>
      <c r="H126" s="4" t="s">
        <v>30</v>
      </c>
      <c r="I126" s="4" t="s">
        <v>27</v>
      </c>
      <c r="J126" s="4">
        <v>60</v>
      </c>
      <c r="K126" s="8">
        <v>975</v>
      </c>
      <c r="L126" s="8">
        <v>58500</v>
      </c>
      <c r="M126" s="4">
        <v>13</v>
      </c>
      <c r="N126" s="8">
        <v>7605</v>
      </c>
      <c r="O126" s="8">
        <v>760.5</v>
      </c>
      <c r="P126" s="8">
        <v>2281.5</v>
      </c>
      <c r="Q126" s="8">
        <v>2281.5</v>
      </c>
      <c r="R126" s="8">
        <v>2281.5</v>
      </c>
      <c r="S126" s="8">
        <v>6844.5</v>
      </c>
      <c r="T126" s="6"/>
    </row>
    <row r="127" ht="19.2" spans="1:20">
      <c r="A127" s="4">
        <v>122</v>
      </c>
      <c r="B127" s="4" t="s">
        <v>151</v>
      </c>
      <c r="C127" s="4" t="s">
        <v>2249</v>
      </c>
      <c r="D127" s="5">
        <v>45016</v>
      </c>
      <c r="E127" s="5">
        <v>45291</v>
      </c>
      <c r="F127" s="6"/>
      <c r="G127" s="4" t="s">
        <v>29</v>
      </c>
      <c r="H127" s="4" t="s">
        <v>30</v>
      </c>
      <c r="I127" s="4" t="s">
        <v>27</v>
      </c>
      <c r="J127" s="4">
        <v>50</v>
      </c>
      <c r="K127" s="8">
        <v>975</v>
      </c>
      <c r="L127" s="8">
        <v>48750</v>
      </c>
      <c r="M127" s="4">
        <v>13</v>
      </c>
      <c r="N127" s="8">
        <v>6337.5</v>
      </c>
      <c r="O127" s="8">
        <v>633.75</v>
      </c>
      <c r="P127" s="8">
        <v>1901.25</v>
      </c>
      <c r="Q127" s="8">
        <v>1901.25</v>
      </c>
      <c r="R127" s="8">
        <v>1901.25</v>
      </c>
      <c r="S127" s="8">
        <v>5703.75</v>
      </c>
      <c r="T127" s="6"/>
    </row>
    <row r="128" ht="19.2" spans="1:20">
      <c r="A128" s="4">
        <v>123</v>
      </c>
      <c r="B128" s="4" t="s">
        <v>152</v>
      </c>
      <c r="C128" s="4" t="s">
        <v>2249</v>
      </c>
      <c r="D128" s="5">
        <v>45016</v>
      </c>
      <c r="E128" s="5">
        <v>45291</v>
      </c>
      <c r="F128" s="6"/>
      <c r="G128" s="4" t="s">
        <v>29</v>
      </c>
      <c r="H128" s="4" t="s">
        <v>30</v>
      </c>
      <c r="I128" s="4" t="s">
        <v>27</v>
      </c>
      <c r="J128" s="4">
        <v>60</v>
      </c>
      <c r="K128" s="8">
        <v>975</v>
      </c>
      <c r="L128" s="8">
        <v>58500</v>
      </c>
      <c r="M128" s="4">
        <v>13</v>
      </c>
      <c r="N128" s="8">
        <v>7605</v>
      </c>
      <c r="O128" s="8">
        <v>760.5</v>
      </c>
      <c r="P128" s="8">
        <v>2281.5</v>
      </c>
      <c r="Q128" s="8">
        <v>2281.5</v>
      </c>
      <c r="R128" s="8">
        <v>2281.5</v>
      </c>
      <c r="S128" s="8">
        <v>6844.5</v>
      </c>
      <c r="T128" s="6"/>
    </row>
    <row r="129" ht="19.2" spans="1:20">
      <c r="A129" s="4">
        <v>124</v>
      </c>
      <c r="B129" s="4" t="s">
        <v>153</v>
      </c>
      <c r="C129" s="4" t="s">
        <v>2249</v>
      </c>
      <c r="D129" s="5">
        <v>45016</v>
      </c>
      <c r="E129" s="5">
        <v>45291</v>
      </c>
      <c r="F129" s="6"/>
      <c r="G129" s="4" t="s">
        <v>29</v>
      </c>
      <c r="H129" s="4" t="s">
        <v>30</v>
      </c>
      <c r="I129" s="4" t="s">
        <v>27</v>
      </c>
      <c r="J129" s="4">
        <v>60</v>
      </c>
      <c r="K129" s="8">
        <v>975</v>
      </c>
      <c r="L129" s="8">
        <v>58500</v>
      </c>
      <c r="M129" s="4">
        <v>13</v>
      </c>
      <c r="N129" s="8">
        <v>7605</v>
      </c>
      <c r="O129" s="8">
        <v>760.5</v>
      </c>
      <c r="P129" s="8">
        <v>2281.5</v>
      </c>
      <c r="Q129" s="8">
        <v>2281.5</v>
      </c>
      <c r="R129" s="8">
        <v>2281.5</v>
      </c>
      <c r="S129" s="8">
        <v>6844.5</v>
      </c>
      <c r="T129" s="6"/>
    </row>
    <row r="130" ht="19.2" spans="1:20">
      <c r="A130" s="4">
        <v>125</v>
      </c>
      <c r="B130" s="4" t="s">
        <v>154</v>
      </c>
      <c r="C130" s="4" t="s">
        <v>2249</v>
      </c>
      <c r="D130" s="5">
        <v>45016</v>
      </c>
      <c r="E130" s="5">
        <v>45291</v>
      </c>
      <c r="F130" s="6"/>
      <c r="G130" s="4" t="s">
        <v>29</v>
      </c>
      <c r="H130" s="4" t="s">
        <v>30</v>
      </c>
      <c r="I130" s="4" t="s">
        <v>27</v>
      </c>
      <c r="J130" s="4">
        <v>99</v>
      </c>
      <c r="K130" s="8">
        <v>975</v>
      </c>
      <c r="L130" s="8">
        <v>96525</v>
      </c>
      <c r="M130" s="4">
        <v>13</v>
      </c>
      <c r="N130" s="8">
        <v>12548.25</v>
      </c>
      <c r="O130" s="8">
        <v>1254.825</v>
      </c>
      <c r="P130" s="8">
        <v>3764.475</v>
      </c>
      <c r="Q130" s="8">
        <v>3764.475</v>
      </c>
      <c r="R130" s="8">
        <v>3764.475</v>
      </c>
      <c r="S130" s="8">
        <v>11293.425</v>
      </c>
      <c r="T130" s="6"/>
    </row>
    <row r="131" ht="19.2" spans="1:20">
      <c r="A131" s="4">
        <v>126</v>
      </c>
      <c r="B131" s="4" t="s">
        <v>155</v>
      </c>
      <c r="C131" s="4" t="s">
        <v>2249</v>
      </c>
      <c r="D131" s="5">
        <v>45016</v>
      </c>
      <c r="E131" s="5">
        <v>45291</v>
      </c>
      <c r="F131" s="6"/>
      <c r="G131" s="4" t="s">
        <v>29</v>
      </c>
      <c r="H131" s="4" t="s">
        <v>30</v>
      </c>
      <c r="I131" s="4" t="s">
        <v>27</v>
      </c>
      <c r="J131" s="4">
        <v>80</v>
      </c>
      <c r="K131" s="8">
        <v>975</v>
      </c>
      <c r="L131" s="8">
        <v>78000</v>
      </c>
      <c r="M131" s="4">
        <v>13</v>
      </c>
      <c r="N131" s="8">
        <v>10140</v>
      </c>
      <c r="O131" s="8">
        <v>1014</v>
      </c>
      <c r="P131" s="8">
        <v>3042</v>
      </c>
      <c r="Q131" s="8">
        <v>3042</v>
      </c>
      <c r="R131" s="8">
        <v>3042</v>
      </c>
      <c r="S131" s="8">
        <v>9126</v>
      </c>
      <c r="T131" s="6"/>
    </row>
    <row r="132" ht="19.2" spans="1:20">
      <c r="A132" s="4">
        <v>127</v>
      </c>
      <c r="B132" s="4" t="s">
        <v>156</v>
      </c>
      <c r="C132" s="4" t="s">
        <v>2249</v>
      </c>
      <c r="D132" s="5">
        <v>45016</v>
      </c>
      <c r="E132" s="5">
        <v>45291</v>
      </c>
      <c r="F132" s="6"/>
      <c r="G132" s="4" t="s">
        <v>29</v>
      </c>
      <c r="H132" s="4" t="s">
        <v>30</v>
      </c>
      <c r="I132" s="4" t="s">
        <v>27</v>
      </c>
      <c r="J132" s="4">
        <v>30</v>
      </c>
      <c r="K132" s="8">
        <v>975</v>
      </c>
      <c r="L132" s="8">
        <v>29250</v>
      </c>
      <c r="M132" s="4">
        <v>13</v>
      </c>
      <c r="N132" s="8">
        <v>3802.5</v>
      </c>
      <c r="O132" s="8">
        <v>380.25</v>
      </c>
      <c r="P132" s="8">
        <v>1140.75</v>
      </c>
      <c r="Q132" s="8">
        <v>1140.75</v>
      </c>
      <c r="R132" s="8">
        <v>1140.75</v>
      </c>
      <c r="S132" s="8">
        <v>3422.25</v>
      </c>
      <c r="T132" s="6"/>
    </row>
    <row r="133" ht="19.2" spans="1:20">
      <c r="A133" s="4">
        <v>128</v>
      </c>
      <c r="B133" s="4" t="s">
        <v>157</v>
      </c>
      <c r="C133" s="4" t="s">
        <v>2249</v>
      </c>
      <c r="D133" s="5">
        <v>45016</v>
      </c>
      <c r="E133" s="5">
        <v>45291</v>
      </c>
      <c r="F133" s="6"/>
      <c r="G133" s="4" t="s">
        <v>29</v>
      </c>
      <c r="H133" s="4" t="s">
        <v>30</v>
      </c>
      <c r="I133" s="4" t="s">
        <v>27</v>
      </c>
      <c r="J133" s="4">
        <v>15</v>
      </c>
      <c r="K133" s="8">
        <v>975</v>
      </c>
      <c r="L133" s="8">
        <v>14625</v>
      </c>
      <c r="M133" s="4">
        <v>13</v>
      </c>
      <c r="N133" s="8">
        <v>1901.25</v>
      </c>
      <c r="O133" s="8">
        <v>190.125</v>
      </c>
      <c r="P133" s="8">
        <v>570.375</v>
      </c>
      <c r="Q133" s="8">
        <v>570.375</v>
      </c>
      <c r="R133" s="8">
        <v>570.375</v>
      </c>
      <c r="S133" s="8">
        <v>1711.125</v>
      </c>
      <c r="T133" s="6"/>
    </row>
    <row r="134" ht="19.2" spans="1:20">
      <c r="A134" s="4">
        <v>129</v>
      </c>
      <c r="B134" s="4" t="s">
        <v>158</v>
      </c>
      <c r="C134" s="4" t="s">
        <v>2249</v>
      </c>
      <c r="D134" s="5">
        <v>45016</v>
      </c>
      <c r="E134" s="5">
        <v>45291</v>
      </c>
      <c r="F134" s="6"/>
      <c r="G134" s="4" t="s">
        <v>29</v>
      </c>
      <c r="H134" s="4" t="s">
        <v>30</v>
      </c>
      <c r="I134" s="4" t="s">
        <v>27</v>
      </c>
      <c r="J134" s="4">
        <v>80</v>
      </c>
      <c r="K134" s="8">
        <v>975</v>
      </c>
      <c r="L134" s="8">
        <v>78000</v>
      </c>
      <c r="M134" s="4">
        <v>13</v>
      </c>
      <c r="N134" s="8">
        <v>10140</v>
      </c>
      <c r="O134" s="8">
        <v>1014</v>
      </c>
      <c r="P134" s="8">
        <v>3042</v>
      </c>
      <c r="Q134" s="8">
        <v>3042</v>
      </c>
      <c r="R134" s="8">
        <v>3042</v>
      </c>
      <c r="S134" s="8">
        <v>9126</v>
      </c>
      <c r="T134" s="6"/>
    </row>
    <row r="135" ht="19.2" spans="1:20">
      <c r="A135" s="4">
        <v>130</v>
      </c>
      <c r="B135" s="4" t="s">
        <v>159</v>
      </c>
      <c r="C135" s="4" t="s">
        <v>2249</v>
      </c>
      <c r="D135" s="5">
        <v>45016</v>
      </c>
      <c r="E135" s="5">
        <v>45291</v>
      </c>
      <c r="F135" s="6"/>
      <c r="G135" s="4" t="s">
        <v>29</v>
      </c>
      <c r="H135" s="4" t="s">
        <v>30</v>
      </c>
      <c r="I135" s="4" t="s">
        <v>27</v>
      </c>
      <c r="J135" s="4">
        <v>70</v>
      </c>
      <c r="K135" s="8">
        <v>975</v>
      </c>
      <c r="L135" s="8">
        <v>68250</v>
      </c>
      <c r="M135" s="4">
        <v>13</v>
      </c>
      <c r="N135" s="8">
        <v>8872.5</v>
      </c>
      <c r="O135" s="8">
        <v>887.25</v>
      </c>
      <c r="P135" s="8">
        <v>2661.75</v>
      </c>
      <c r="Q135" s="8">
        <v>2661.75</v>
      </c>
      <c r="R135" s="8">
        <v>2661.75</v>
      </c>
      <c r="S135" s="8">
        <v>7985.25</v>
      </c>
      <c r="T135" s="6"/>
    </row>
    <row r="136" ht="19.2" spans="1:20">
      <c r="A136" s="4">
        <v>131</v>
      </c>
      <c r="B136" s="4" t="s">
        <v>160</v>
      </c>
      <c r="C136" s="4" t="s">
        <v>2249</v>
      </c>
      <c r="D136" s="5">
        <v>45016</v>
      </c>
      <c r="E136" s="5">
        <v>45291</v>
      </c>
      <c r="F136" s="6"/>
      <c r="G136" s="4" t="s">
        <v>29</v>
      </c>
      <c r="H136" s="4" t="s">
        <v>30</v>
      </c>
      <c r="I136" s="4" t="s">
        <v>27</v>
      </c>
      <c r="J136" s="4">
        <v>30</v>
      </c>
      <c r="K136" s="8">
        <v>975</v>
      </c>
      <c r="L136" s="8">
        <v>29250</v>
      </c>
      <c r="M136" s="4">
        <v>13</v>
      </c>
      <c r="N136" s="8">
        <v>3802.5</v>
      </c>
      <c r="O136" s="8">
        <v>380.25</v>
      </c>
      <c r="P136" s="8">
        <v>1140.75</v>
      </c>
      <c r="Q136" s="8">
        <v>1140.75</v>
      </c>
      <c r="R136" s="8">
        <v>1140.75</v>
      </c>
      <c r="S136" s="8">
        <v>3422.25</v>
      </c>
      <c r="T136" s="6"/>
    </row>
    <row r="137" ht="19.2" spans="1:20">
      <c r="A137" s="4">
        <v>132</v>
      </c>
      <c r="B137" s="4" t="s">
        <v>161</v>
      </c>
      <c r="C137" s="4" t="s">
        <v>2249</v>
      </c>
      <c r="D137" s="5">
        <v>45016</v>
      </c>
      <c r="E137" s="5">
        <v>45291</v>
      </c>
      <c r="F137" s="6"/>
      <c r="G137" s="4" t="s">
        <v>29</v>
      </c>
      <c r="H137" s="4" t="s">
        <v>30</v>
      </c>
      <c r="I137" s="4" t="s">
        <v>27</v>
      </c>
      <c r="J137" s="4">
        <v>80</v>
      </c>
      <c r="K137" s="8">
        <v>975</v>
      </c>
      <c r="L137" s="8">
        <v>78000</v>
      </c>
      <c r="M137" s="4">
        <v>13</v>
      </c>
      <c r="N137" s="8">
        <v>10140</v>
      </c>
      <c r="O137" s="8">
        <v>1014</v>
      </c>
      <c r="P137" s="8">
        <v>3042</v>
      </c>
      <c r="Q137" s="8">
        <v>3042</v>
      </c>
      <c r="R137" s="8">
        <v>3042</v>
      </c>
      <c r="S137" s="8">
        <v>9126</v>
      </c>
      <c r="T137" s="6"/>
    </row>
    <row r="138" ht="19.2" spans="1:20">
      <c r="A138" s="4">
        <v>133</v>
      </c>
      <c r="B138" s="4" t="s">
        <v>162</v>
      </c>
      <c r="C138" s="4" t="s">
        <v>2249</v>
      </c>
      <c r="D138" s="5">
        <v>45016</v>
      </c>
      <c r="E138" s="5">
        <v>45291</v>
      </c>
      <c r="F138" s="6"/>
      <c r="G138" s="4" t="s">
        <v>29</v>
      </c>
      <c r="H138" s="4" t="s">
        <v>30</v>
      </c>
      <c r="I138" s="4" t="s">
        <v>27</v>
      </c>
      <c r="J138" s="4">
        <v>90</v>
      </c>
      <c r="K138" s="8">
        <v>975</v>
      </c>
      <c r="L138" s="8">
        <v>87750</v>
      </c>
      <c r="M138" s="4">
        <v>13</v>
      </c>
      <c r="N138" s="8">
        <v>11407.5</v>
      </c>
      <c r="O138" s="8">
        <v>1140.75</v>
      </c>
      <c r="P138" s="8">
        <v>3422.25</v>
      </c>
      <c r="Q138" s="8">
        <v>3422.25</v>
      </c>
      <c r="R138" s="8">
        <v>3422.25</v>
      </c>
      <c r="S138" s="8">
        <v>10266.75</v>
      </c>
      <c r="T138" s="6"/>
    </row>
    <row r="139" ht="19.2" spans="1:20">
      <c r="A139" s="4">
        <v>134</v>
      </c>
      <c r="B139" s="4" t="s">
        <v>163</v>
      </c>
      <c r="C139" s="4" t="s">
        <v>2249</v>
      </c>
      <c r="D139" s="5">
        <v>45016</v>
      </c>
      <c r="E139" s="5">
        <v>45291</v>
      </c>
      <c r="F139" s="6"/>
      <c r="G139" s="4" t="s">
        <v>29</v>
      </c>
      <c r="H139" s="4" t="s">
        <v>30</v>
      </c>
      <c r="I139" s="4" t="s">
        <v>27</v>
      </c>
      <c r="J139" s="4">
        <v>30</v>
      </c>
      <c r="K139" s="8">
        <v>975</v>
      </c>
      <c r="L139" s="8">
        <v>29250</v>
      </c>
      <c r="M139" s="4">
        <v>13</v>
      </c>
      <c r="N139" s="8">
        <v>3802.5</v>
      </c>
      <c r="O139" s="8">
        <v>380.25</v>
      </c>
      <c r="P139" s="8">
        <v>1140.75</v>
      </c>
      <c r="Q139" s="8">
        <v>1140.75</v>
      </c>
      <c r="R139" s="8">
        <v>1140.75</v>
      </c>
      <c r="S139" s="8">
        <v>3422.25</v>
      </c>
      <c r="T139" s="6"/>
    </row>
    <row r="140" ht="19.2" spans="1:20">
      <c r="A140" s="4">
        <v>135</v>
      </c>
      <c r="B140" s="4" t="s">
        <v>164</v>
      </c>
      <c r="C140" s="4" t="s">
        <v>2249</v>
      </c>
      <c r="D140" s="5">
        <v>45016</v>
      </c>
      <c r="E140" s="5">
        <v>45291</v>
      </c>
      <c r="F140" s="6"/>
      <c r="G140" s="4" t="s">
        <v>29</v>
      </c>
      <c r="H140" s="4" t="s">
        <v>30</v>
      </c>
      <c r="I140" s="4" t="s">
        <v>27</v>
      </c>
      <c r="J140" s="4">
        <v>60</v>
      </c>
      <c r="K140" s="8">
        <v>975</v>
      </c>
      <c r="L140" s="8">
        <v>58500</v>
      </c>
      <c r="M140" s="4">
        <v>13</v>
      </c>
      <c r="N140" s="8">
        <v>7605</v>
      </c>
      <c r="O140" s="8">
        <v>760.5</v>
      </c>
      <c r="P140" s="8">
        <v>2281.5</v>
      </c>
      <c r="Q140" s="8">
        <v>2281.5</v>
      </c>
      <c r="R140" s="8">
        <v>2281.5</v>
      </c>
      <c r="S140" s="8">
        <v>6844.5</v>
      </c>
      <c r="T140" s="6"/>
    </row>
    <row r="141" ht="19.2" spans="1:20">
      <c r="A141" s="4">
        <v>136</v>
      </c>
      <c r="B141" s="4" t="s">
        <v>165</v>
      </c>
      <c r="C141" s="4" t="s">
        <v>2249</v>
      </c>
      <c r="D141" s="5">
        <v>45016</v>
      </c>
      <c r="E141" s="5">
        <v>45291</v>
      </c>
      <c r="F141" s="6"/>
      <c r="G141" s="4" t="s">
        <v>29</v>
      </c>
      <c r="H141" s="4" t="s">
        <v>30</v>
      </c>
      <c r="I141" s="4" t="s">
        <v>27</v>
      </c>
      <c r="J141" s="4">
        <v>99</v>
      </c>
      <c r="K141" s="8">
        <v>975</v>
      </c>
      <c r="L141" s="8">
        <v>96525</v>
      </c>
      <c r="M141" s="4">
        <v>13</v>
      </c>
      <c r="N141" s="8">
        <v>12548.25</v>
      </c>
      <c r="O141" s="8">
        <v>1254.825</v>
      </c>
      <c r="P141" s="8">
        <v>3764.475</v>
      </c>
      <c r="Q141" s="8">
        <v>3764.475</v>
      </c>
      <c r="R141" s="8">
        <v>3764.475</v>
      </c>
      <c r="S141" s="8">
        <v>11293.425</v>
      </c>
      <c r="T141" s="6"/>
    </row>
    <row r="142" ht="19.2" spans="1:20">
      <c r="A142" s="4">
        <v>137</v>
      </c>
      <c r="B142" s="4" t="s">
        <v>166</v>
      </c>
      <c r="C142" s="4" t="s">
        <v>2249</v>
      </c>
      <c r="D142" s="5">
        <v>45016</v>
      </c>
      <c r="E142" s="5">
        <v>45291</v>
      </c>
      <c r="F142" s="6"/>
      <c r="G142" s="4" t="s">
        <v>29</v>
      </c>
      <c r="H142" s="4" t="s">
        <v>30</v>
      </c>
      <c r="I142" s="4" t="s">
        <v>27</v>
      </c>
      <c r="J142" s="4">
        <v>70</v>
      </c>
      <c r="K142" s="8">
        <v>975</v>
      </c>
      <c r="L142" s="8">
        <v>68250</v>
      </c>
      <c r="M142" s="4">
        <v>13</v>
      </c>
      <c r="N142" s="8">
        <v>8872.5</v>
      </c>
      <c r="O142" s="8">
        <v>887.25</v>
      </c>
      <c r="P142" s="8">
        <v>2661.75</v>
      </c>
      <c r="Q142" s="8">
        <v>2661.75</v>
      </c>
      <c r="R142" s="8">
        <v>2661.75</v>
      </c>
      <c r="S142" s="8">
        <v>7985.25</v>
      </c>
      <c r="T142" s="6"/>
    </row>
    <row r="143" ht="19.2" spans="1:20">
      <c r="A143" s="4">
        <v>138</v>
      </c>
      <c r="B143" s="4" t="s">
        <v>167</v>
      </c>
      <c r="C143" s="4" t="s">
        <v>2249</v>
      </c>
      <c r="D143" s="5">
        <v>45016</v>
      </c>
      <c r="E143" s="5">
        <v>45291</v>
      </c>
      <c r="F143" s="6"/>
      <c r="G143" s="4" t="s">
        <v>29</v>
      </c>
      <c r="H143" s="4" t="s">
        <v>30</v>
      </c>
      <c r="I143" s="4" t="s">
        <v>27</v>
      </c>
      <c r="J143" s="4">
        <v>95</v>
      </c>
      <c r="K143" s="8">
        <v>975</v>
      </c>
      <c r="L143" s="8">
        <v>92625</v>
      </c>
      <c r="M143" s="4">
        <v>13</v>
      </c>
      <c r="N143" s="8">
        <v>12041.25</v>
      </c>
      <c r="O143" s="8">
        <v>1204.125</v>
      </c>
      <c r="P143" s="8">
        <v>3612.375</v>
      </c>
      <c r="Q143" s="8">
        <v>3612.375</v>
      </c>
      <c r="R143" s="8">
        <v>3612.375</v>
      </c>
      <c r="S143" s="8">
        <v>10837.125</v>
      </c>
      <c r="T143" s="6"/>
    </row>
    <row r="144" ht="19.2" spans="1:20">
      <c r="A144" s="4">
        <v>139</v>
      </c>
      <c r="B144" s="4" t="s">
        <v>168</v>
      </c>
      <c r="C144" s="4" t="s">
        <v>2249</v>
      </c>
      <c r="D144" s="5">
        <v>45016</v>
      </c>
      <c r="E144" s="5">
        <v>45291</v>
      </c>
      <c r="F144" s="6"/>
      <c r="G144" s="4" t="s">
        <v>29</v>
      </c>
      <c r="H144" s="4" t="s">
        <v>30</v>
      </c>
      <c r="I144" s="4" t="s">
        <v>27</v>
      </c>
      <c r="J144" s="4">
        <v>66</v>
      </c>
      <c r="K144" s="8">
        <v>975</v>
      </c>
      <c r="L144" s="8">
        <v>64350</v>
      </c>
      <c r="M144" s="4">
        <v>13</v>
      </c>
      <c r="N144" s="8">
        <v>8365.5</v>
      </c>
      <c r="O144" s="8">
        <v>836.55</v>
      </c>
      <c r="P144" s="8">
        <v>2509.65</v>
      </c>
      <c r="Q144" s="8">
        <v>2509.65</v>
      </c>
      <c r="R144" s="8">
        <v>2509.65</v>
      </c>
      <c r="S144" s="8">
        <v>7528.95</v>
      </c>
      <c r="T144" s="6"/>
    </row>
    <row r="145" ht="19.2" spans="1:20">
      <c r="A145" s="4">
        <v>140</v>
      </c>
      <c r="B145" s="4" t="s">
        <v>169</v>
      </c>
      <c r="C145" s="4" t="s">
        <v>2249</v>
      </c>
      <c r="D145" s="5">
        <v>45016</v>
      </c>
      <c r="E145" s="5">
        <v>45291</v>
      </c>
      <c r="F145" s="6"/>
      <c r="G145" s="4" t="s">
        <v>29</v>
      </c>
      <c r="H145" s="4" t="s">
        <v>30</v>
      </c>
      <c r="I145" s="4" t="s">
        <v>27</v>
      </c>
      <c r="J145" s="4">
        <v>90</v>
      </c>
      <c r="K145" s="8">
        <v>975</v>
      </c>
      <c r="L145" s="8">
        <v>87750</v>
      </c>
      <c r="M145" s="4">
        <v>13</v>
      </c>
      <c r="N145" s="8">
        <v>11407.5</v>
      </c>
      <c r="O145" s="8">
        <v>1140.75</v>
      </c>
      <c r="P145" s="8">
        <v>3422.25</v>
      </c>
      <c r="Q145" s="8">
        <v>3422.25</v>
      </c>
      <c r="R145" s="8">
        <v>3422.25</v>
      </c>
      <c r="S145" s="8">
        <v>10266.75</v>
      </c>
      <c r="T145" s="6"/>
    </row>
    <row r="146" ht="19.2" spans="1:20">
      <c r="A146" s="4">
        <v>141</v>
      </c>
      <c r="B146" s="4" t="s">
        <v>170</v>
      </c>
      <c r="C146" s="4" t="s">
        <v>2249</v>
      </c>
      <c r="D146" s="5">
        <v>45016</v>
      </c>
      <c r="E146" s="5">
        <v>45291</v>
      </c>
      <c r="F146" s="6"/>
      <c r="G146" s="4" t="s">
        <v>29</v>
      </c>
      <c r="H146" s="4" t="s">
        <v>30</v>
      </c>
      <c r="I146" s="4" t="s">
        <v>27</v>
      </c>
      <c r="J146" s="4">
        <v>50</v>
      </c>
      <c r="K146" s="8">
        <v>975</v>
      </c>
      <c r="L146" s="8">
        <v>48750</v>
      </c>
      <c r="M146" s="4">
        <v>13</v>
      </c>
      <c r="N146" s="8">
        <v>6337.5</v>
      </c>
      <c r="O146" s="8">
        <v>633.75</v>
      </c>
      <c r="P146" s="8">
        <v>1901.25</v>
      </c>
      <c r="Q146" s="8">
        <v>1901.25</v>
      </c>
      <c r="R146" s="8">
        <v>1901.25</v>
      </c>
      <c r="S146" s="8">
        <v>5703.75</v>
      </c>
      <c r="T146" s="6"/>
    </row>
    <row r="147" ht="19.2" spans="1:20">
      <c r="A147" s="4">
        <v>142</v>
      </c>
      <c r="B147" s="4" t="s">
        <v>171</v>
      </c>
      <c r="C147" s="4" t="s">
        <v>2249</v>
      </c>
      <c r="D147" s="5">
        <v>45016</v>
      </c>
      <c r="E147" s="5">
        <v>45291</v>
      </c>
      <c r="F147" s="6"/>
      <c r="G147" s="4" t="s">
        <v>29</v>
      </c>
      <c r="H147" s="4" t="s">
        <v>30</v>
      </c>
      <c r="I147" s="4" t="s">
        <v>27</v>
      </c>
      <c r="J147" s="4">
        <v>98</v>
      </c>
      <c r="K147" s="8">
        <v>975</v>
      </c>
      <c r="L147" s="8">
        <v>95550</v>
      </c>
      <c r="M147" s="4">
        <v>13</v>
      </c>
      <c r="N147" s="8">
        <v>12421.5</v>
      </c>
      <c r="O147" s="8">
        <v>1242.15</v>
      </c>
      <c r="P147" s="8">
        <v>3726.45</v>
      </c>
      <c r="Q147" s="8">
        <v>3726.45</v>
      </c>
      <c r="R147" s="8">
        <v>3726.45</v>
      </c>
      <c r="S147" s="8">
        <v>11179.35</v>
      </c>
      <c r="T147" s="6"/>
    </row>
    <row r="148" ht="19.2" spans="1:20">
      <c r="A148" s="4">
        <v>143</v>
      </c>
      <c r="B148" s="4" t="s">
        <v>172</v>
      </c>
      <c r="C148" s="4" t="s">
        <v>2249</v>
      </c>
      <c r="D148" s="5">
        <v>45016</v>
      </c>
      <c r="E148" s="5">
        <v>45291</v>
      </c>
      <c r="F148" s="6"/>
      <c r="G148" s="4" t="s">
        <v>29</v>
      </c>
      <c r="H148" s="4" t="s">
        <v>30</v>
      </c>
      <c r="I148" s="4" t="s">
        <v>27</v>
      </c>
      <c r="J148" s="4">
        <v>80</v>
      </c>
      <c r="K148" s="8">
        <v>975</v>
      </c>
      <c r="L148" s="8">
        <v>78000</v>
      </c>
      <c r="M148" s="4">
        <v>13</v>
      </c>
      <c r="N148" s="8">
        <v>10140</v>
      </c>
      <c r="O148" s="8">
        <v>1014</v>
      </c>
      <c r="P148" s="8">
        <v>3042</v>
      </c>
      <c r="Q148" s="8">
        <v>3042</v>
      </c>
      <c r="R148" s="8">
        <v>3042</v>
      </c>
      <c r="S148" s="8">
        <v>9126</v>
      </c>
      <c r="T148" s="6"/>
    </row>
    <row r="149" ht="19.2" spans="1:20">
      <c r="A149" s="4">
        <v>144</v>
      </c>
      <c r="B149" s="4" t="s">
        <v>173</v>
      </c>
      <c r="C149" s="4" t="s">
        <v>2249</v>
      </c>
      <c r="D149" s="5">
        <v>45016</v>
      </c>
      <c r="E149" s="5">
        <v>45291</v>
      </c>
      <c r="F149" s="6"/>
      <c r="G149" s="4" t="s">
        <v>29</v>
      </c>
      <c r="H149" s="4" t="s">
        <v>30</v>
      </c>
      <c r="I149" s="4" t="s">
        <v>27</v>
      </c>
      <c r="J149" s="4">
        <v>80</v>
      </c>
      <c r="K149" s="8">
        <v>975</v>
      </c>
      <c r="L149" s="8">
        <v>78000</v>
      </c>
      <c r="M149" s="4">
        <v>13</v>
      </c>
      <c r="N149" s="8">
        <v>10140</v>
      </c>
      <c r="O149" s="8">
        <v>1014</v>
      </c>
      <c r="P149" s="8">
        <v>3042</v>
      </c>
      <c r="Q149" s="8">
        <v>3042</v>
      </c>
      <c r="R149" s="8">
        <v>3042</v>
      </c>
      <c r="S149" s="8">
        <v>9126</v>
      </c>
      <c r="T149" s="6"/>
    </row>
    <row r="150" ht="19.2" spans="1:20">
      <c r="A150" s="4">
        <v>145</v>
      </c>
      <c r="B150" s="4" t="s">
        <v>174</v>
      </c>
      <c r="C150" s="4" t="s">
        <v>2249</v>
      </c>
      <c r="D150" s="5">
        <v>45016</v>
      </c>
      <c r="E150" s="5">
        <v>45291</v>
      </c>
      <c r="F150" s="6"/>
      <c r="G150" s="4" t="s">
        <v>29</v>
      </c>
      <c r="H150" s="4" t="s">
        <v>30</v>
      </c>
      <c r="I150" s="4" t="s">
        <v>27</v>
      </c>
      <c r="J150" s="4">
        <v>86</v>
      </c>
      <c r="K150" s="8">
        <v>975</v>
      </c>
      <c r="L150" s="8">
        <v>83850</v>
      </c>
      <c r="M150" s="4">
        <v>13</v>
      </c>
      <c r="N150" s="8">
        <v>10900.5</v>
      </c>
      <c r="O150" s="8">
        <v>1090.05</v>
      </c>
      <c r="P150" s="8">
        <v>3270.15</v>
      </c>
      <c r="Q150" s="8">
        <v>3270.15</v>
      </c>
      <c r="R150" s="8">
        <v>3270.15</v>
      </c>
      <c r="S150" s="8">
        <v>9810.45</v>
      </c>
      <c r="T150" s="6"/>
    </row>
    <row r="151" ht="19.2" spans="1:20">
      <c r="A151" s="4">
        <v>146</v>
      </c>
      <c r="B151" s="4" t="s">
        <v>175</v>
      </c>
      <c r="C151" s="4" t="s">
        <v>2249</v>
      </c>
      <c r="D151" s="5">
        <v>45016</v>
      </c>
      <c r="E151" s="5">
        <v>45291</v>
      </c>
      <c r="F151" s="6"/>
      <c r="G151" s="4" t="s">
        <v>29</v>
      </c>
      <c r="H151" s="4" t="s">
        <v>30</v>
      </c>
      <c r="I151" s="4" t="s">
        <v>27</v>
      </c>
      <c r="J151" s="4">
        <v>30</v>
      </c>
      <c r="K151" s="8">
        <v>975</v>
      </c>
      <c r="L151" s="8">
        <v>29250</v>
      </c>
      <c r="M151" s="4">
        <v>13</v>
      </c>
      <c r="N151" s="8">
        <v>3802.5</v>
      </c>
      <c r="O151" s="8">
        <v>380.25</v>
      </c>
      <c r="P151" s="8">
        <v>1140.75</v>
      </c>
      <c r="Q151" s="8">
        <v>1140.75</v>
      </c>
      <c r="R151" s="8">
        <v>1140.75</v>
      </c>
      <c r="S151" s="8">
        <v>3422.25</v>
      </c>
      <c r="T151" s="6"/>
    </row>
    <row r="152" ht="19.2" spans="1:20">
      <c r="A152" s="4">
        <v>147</v>
      </c>
      <c r="B152" s="4" t="s">
        <v>176</v>
      </c>
      <c r="C152" s="4" t="s">
        <v>2249</v>
      </c>
      <c r="D152" s="5">
        <v>45016</v>
      </c>
      <c r="E152" s="5">
        <v>45291</v>
      </c>
      <c r="F152" s="6"/>
      <c r="G152" s="4" t="s">
        <v>29</v>
      </c>
      <c r="H152" s="4" t="s">
        <v>30</v>
      </c>
      <c r="I152" s="4" t="s">
        <v>27</v>
      </c>
      <c r="J152" s="4">
        <v>60</v>
      </c>
      <c r="K152" s="8">
        <v>975</v>
      </c>
      <c r="L152" s="8">
        <v>58500</v>
      </c>
      <c r="M152" s="4">
        <v>13</v>
      </c>
      <c r="N152" s="8">
        <v>7605</v>
      </c>
      <c r="O152" s="8">
        <v>760.5</v>
      </c>
      <c r="P152" s="8">
        <v>2281.5</v>
      </c>
      <c r="Q152" s="8">
        <v>2281.5</v>
      </c>
      <c r="R152" s="8">
        <v>2281.5</v>
      </c>
      <c r="S152" s="8">
        <v>6844.5</v>
      </c>
      <c r="T152" s="6"/>
    </row>
    <row r="153" ht="19.2" spans="1:20">
      <c r="A153" s="4">
        <v>148</v>
      </c>
      <c r="B153" s="4" t="s">
        <v>177</v>
      </c>
      <c r="C153" s="4" t="s">
        <v>2249</v>
      </c>
      <c r="D153" s="5">
        <v>45016</v>
      </c>
      <c r="E153" s="5">
        <v>45291</v>
      </c>
      <c r="F153" s="6"/>
      <c r="G153" s="4" t="s">
        <v>29</v>
      </c>
      <c r="H153" s="4" t="s">
        <v>30</v>
      </c>
      <c r="I153" s="4" t="s">
        <v>27</v>
      </c>
      <c r="J153" s="4">
        <v>60</v>
      </c>
      <c r="K153" s="8">
        <v>975</v>
      </c>
      <c r="L153" s="8">
        <v>58500</v>
      </c>
      <c r="M153" s="4">
        <v>13</v>
      </c>
      <c r="N153" s="8">
        <v>7605</v>
      </c>
      <c r="O153" s="8">
        <v>760.5</v>
      </c>
      <c r="P153" s="8">
        <v>2281.5</v>
      </c>
      <c r="Q153" s="8">
        <v>2281.5</v>
      </c>
      <c r="R153" s="8">
        <v>2281.5</v>
      </c>
      <c r="S153" s="8">
        <v>6844.5</v>
      </c>
      <c r="T153" s="6"/>
    </row>
    <row r="154" ht="19.2" spans="1:20">
      <c r="A154" s="4">
        <v>149</v>
      </c>
      <c r="B154" s="4" t="s">
        <v>178</v>
      </c>
      <c r="C154" s="4" t="s">
        <v>2249</v>
      </c>
      <c r="D154" s="5">
        <v>45016</v>
      </c>
      <c r="E154" s="5">
        <v>45291</v>
      </c>
      <c r="F154" s="6"/>
      <c r="G154" s="4" t="s">
        <v>29</v>
      </c>
      <c r="H154" s="4" t="s">
        <v>30</v>
      </c>
      <c r="I154" s="4" t="s">
        <v>27</v>
      </c>
      <c r="J154" s="4">
        <v>50</v>
      </c>
      <c r="K154" s="8">
        <v>975</v>
      </c>
      <c r="L154" s="8">
        <v>48750</v>
      </c>
      <c r="M154" s="4">
        <v>13</v>
      </c>
      <c r="N154" s="8">
        <v>6337.5</v>
      </c>
      <c r="O154" s="8">
        <v>633.75</v>
      </c>
      <c r="P154" s="8">
        <v>1901.25</v>
      </c>
      <c r="Q154" s="8">
        <v>1901.25</v>
      </c>
      <c r="R154" s="8">
        <v>1901.25</v>
      </c>
      <c r="S154" s="8">
        <v>5703.75</v>
      </c>
      <c r="T154" s="6"/>
    </row>
    <row r="155" ht="19.2" spans="1:20">
      <c r="A155" s="4">
        <v>150</v>
      </c>
      <c r="B155" s="4" t="s">
        <v>179</v>
      </c>
      <c r="C155" s="4" t="s">
        <v>2249</v>
      </c>
      <c r="D155" s="5">
        <v>45016</v>
      </c>
      <c r="E155" s="5">
        <v>45291</v>
      </c>
      <c r="F155" s="6"/>
      <c r="G155" s="4" t="s">
        <v>29</v>
      </c>
      <c r="H155" s="4" t="s">
        <v>30</v>
      </c>
      <c r="I155" s="4" t="s">
        <v>27</v>
      </c>
      <c r="J155" s="4">
        <v>45</v>
      </c>
      <c r="K155" s="8">
        <v>975</v>
      </c>
      <c r="L155" s="8">
        <v>43875</v>
      </c>
      <c r="M155" s="4">
        <v>13</v>
      </c>
      <c r="N155" s="8">
        <v>5703.75</v>
      </c>
      <c r="O155" s="8">
        <v>570.375</v>
      </c>
      <c r="P155" s="8">
        <v>1711.125</v>
      </c>
      <c r="Q155" s="8">
        <v>1711.125</v>
      </c>
      <c r="R155" s="8">
        <v>1711.125</v>
      </c>
      <c r="S155" s="8">
        <v>5133.375</v>
      </c>
      <c r="T155" s="6"/>
    </row>
    <row r="156" ht="19.2" spans="1:20">
      <c r="A156" s="4">
        <v>151</v>
      </c>
      <c r="B156" s="4" t="s">
        <v>180</v>
      </c>
      <c r="C156" s="4" t="s">
        <v>2249</v>
      </c>
      <c r="D156" s="5">
        <v>45016</v>
      </c>
      <c r="E156" s="5">
        <v>45291</v>
      </c>
      <c r="F156" s="6"/>
      <c r="G156" s="4" t="s">
        <v>29</v>
      </c>
      <c r="H156" s="4" t="s">
        <v>30</v>
      </c>
      <c r="I156" s="4" t="s">
        <v>27</v>
      </c>
      <c r="J156" s="4">
        <v>80</v>
      </c>
      <c r="K156" s="8">
        <v>975</v>
      </c>
      <c r="L156" s="8">
        <v>78000</v>
      </c>
      <c r="M156" s="4">
        <v>13</v>
      </c>
      <c r="N156" s="8">
        <v>10140</v>
      </c>
      <c r="O156" s="8">
        <v>1014</v>
      </c>
      <c r="P156" s="8">
        <v>3042</v>
      </c>
      <c r="Q156" s="8">
        <v>3042</v>
      </c>
      <c r="R156" s="8">
        <v>3042</v>
      </c>
      <c r="S156" s="8">
        <v>9126</v>
      </c>
      <c r="T156" s="6"/>
    </row>
    <row r="157" ht="19.2" spans="1:20">
      <c r="A157" s="4">
        <v>152</v>
      </c>
      <c r="B157" s="4" t="s">
        <v>181</v>
      </c>
      <c r="C157" s="4" t="s">
        <v>2249</v>
      </c>
      <c r="D157" s="5">
        <v>45016</v>
      </c>
      <c r="E157" s="5">
        <v>45291</v>
      </c>
      <c r="F157" s="6"/>
      <c r="G157" s="4" t="s">
        <v>29</v>
      </c>
      <c r="H157" s="4" t="s">
        <v>30</v>
      </c>
      <c r="I157" s="4" t="s">
        <v>27</v>
      </c>
      <c r="J157" s="4">
        <v>30</v>
      </c>
      <c r="K157" s="8">
        <v>975</v>
      </c>
      <c r="L157" s="8">
        <v>29250</v>
      </c>
      <c r="M157" s="4">
        <v>13</v>
      </c>
      <c r="N157" s="8">
        <v>3802.5</v>
      </c>
      <c r="O157" s="8">
        <v>380.25</v>
      </c>
      <c r="P157" s="8">
        <v>1140.75</v>
      </c>
      <c r="Q157" s="8">
        <v>1140.75</v>
      </c>
      <c r="R157" s="8">
        <v>1140.75</v>
      </c>
      <c r="S157" s="8">
        <v>3422.25</v>
      </c>
      <c r="T157" s="6"/>
    </row>
    <row r="158" ht="19.2" spans="1:20">
      <c r="A158" s="4">
        <v>153</v>
      </c>
      <c r="B158" s="4" t="s">
        <v>182</v>
      </c>
      <c r="C158" s="4" t="s">
        <v>2249</v>
      </c>
      <c r="D158" s="5">
        <v>45016</v>
      </c>
      <c r="E158" s="5">
        <v>45291</v>
      </c>
      <c r="F158" s="6"/>
      <c r="G158" s="4" t="s">
        <v>29</v>
      </c>
      <c r="H158" s="4" t="s">
        <v>30</v>
      </c>
      <c r="I158" s="4" t="s">
        <v>27</v>
      </c>
      <c r="J158" s="4">
        <v>50</v>
      </c>
      <c r="K158" s="8">
        <v>975</v>
      </c>
      <c r="L158" s="8">
        <v>48750</v>
      </c>
      <c r="M158" s="4">
        <v>13</v>
      </c>
      <c r="N158" s="8">
        <v>6337.5</v>
      </c>
      <c r="O158" s="8">
        <v>633.75</v>
      </c>
      <c r="P158" s="8">
        <v>1901.25</v>
      </c>
      <c r="Q158" s="8">
        <v>1901.25</v>
      </c>
      <c r="R158" s="8">
        <v>1901.25</v>
      </c>
      <c r="S158" s="8">
        <v>5703.75</v>
      </c>
      <c r="T158" s="6"/>
    </row>
    <row r="159" ht="19.2" spans="1:20">
      <c r="A159" s="4">
        <v>154</v>
      </c>
      <c r="B159" s="4" t="s">
        <v>183</v>
      </c>
      <c r="C159" s="4" t="s">
        <v>2249</v>
      </c>
      <c r="D159" s="5">
        <v>45016</v>
      </c>
      <c r="E159" s="5">
        <v>45291</v>
      </c>
      <c r="F159" s="6"/>
      <c r="G159" s="4" t="s">
        <v>29</v>
      </c>
      <c r="H159" s="4" t="s">
        <v>30</v>
      </c>
      <c r="I159" s="4" t="s">
        <v>27</v>
      </c>
      <c r="J159" s="4">
        <v>90</v>
      </c>
      <c r="K159" s="8">
        <v>975</v>
      </c>
      <c r="L159" s="8">
        <v>87750</v>
      </c>
      <c r="M159" s="4">
        <v>13</v>
      </c>
      <c r="N159" s="8">
        <v>11407.5</v>
      </c>
      <c r="O159" s="8">
        <v>1140.75</v>
      </c>
      <c r="P159" s="8">
        <v>3422.25</v>
      </c>
      <c r="Q159" s="8">
        <v>3422.25</v>
      </c>
      <c r="R159" s="8">
        <v>3422.25</v>
      </c>
      <c r="S159" s="8">
        <v>10266.75</v>
      </c>
      <c r="T159" s="6"/>
    </row>
    <row r="160" ht="19.2" spans="1:20">
      <c r="A160" s="4">
        <v>155</v>
      </c>
      <c r="B160" s="4" t="s">
        <v>184</v>
      </c>
      <c r="C160" s="4" t="s">
        <v>2249</v>
      </c>
      <c r="D160" s="5">
        <v>45016</v>
      </c>
      <c r="E160" s="5">
        <v>45291</v>
      </c>
      <c r="F160" s="6"/>
      <c r="G160" s="4" t="s">
        <v>29</v>
      </c>
      <c r="H160" s="4" t="s">
        <v>30</v>
      </c>
      <c r="I160" s="4" t="s">
        <v>27</v>
      </c>
      <c r="J160" s="4">
        <v>60</v>
      </c>
      <c r="K160" s="8">
        <v>975</v>
      </c>
      <c r="L160" s="8">
        <v>58500</v>
      </c>
      <c r="M160" s="4">
        <v>13</v>
      </c>
      <c r="N160" s="8">
        <v>7605</v>
      </c>
      <c r="O160" s="8">
        <v>760.5</v>
      </c>
      <c r="P160" s="8">
        <v>2281.5</v>
      </c>
      <c r="Q160" s="8">
        <v>2281.5</v>
      </c>
      <c r="R160" s="8">
        <v>2281.5</v>
      </c>
      <c r="S160" s="8">
        <v>6844.5</v>
      </c>
      <c r="T160" s="6"/>
    </row>
    <row r="161" ht="19.2" spans="1:20">
      <c r="A161" s="4">
        <v>156</v>
      </c>
      <c r="B161" s="4" t="s">
        <v>185</v>
      </c>
      <c r="C161" s="4" t="s">
        <v>2249</v>
      </c>
      <c r="D161" s="5">
        <v>45016</v>
      </c>
      <c r="E161" s="5">
        <v>45291</v>
      </c>
      <c r="F161" s="6"/>
      <c r="G161" s="4" t="s">
        <v>29</v>
      </c>
      <c r="H161" s="4" t="s">
        <v>30</v>
      </c>
      <c r="I161" s="4" t="s">
        <v>27</v>
      </c>
      <c r="J161" s="4">
        <v>50</v>
      </c>
      <c r="K161" s="8">
        <v>975</v>
      </c>
      <c r="L161" s="8">
        <v>48750</v>
      </c>
      <c r="M161" s="4">
        <v>13</v>
      </c>
      <c r="N161" s="8">
        <v>6337.5</v>
      </c>
      <c r="O161" s="8">
        <v>633.75</v>
      </c>
      <c r="P161" s="8">
        <v>1901.25</v>
      </c>
      <c r="Q161" s="8">
        <v>1901.25</v>
      </c>
      <c r="R161" s="8">
        <v>1901.25</v>
      </c>
      <c r="S161" s="8">
        <v>5703.75</v>
      </c>
      <c r="T161" s="6"/>
    </row>
    <row r="162" ht="19.2" spans="1:20">
      <c r="A162" s="4">
        <v>157</v>
      </c>
      <c r="B162" s="4" t="s">
        <v>186</v>
      </c>
      <c r="C162" s="4" t="s">
        <v>2249</v>
      </c>
      <c r="D162" s="5">
        <v>45016</v>
      </c>
      <c r="E162" s="5">
        <v>45291</v>
      </c>
      <c r="F162" s="6"/>
      <c r="G162" s="4" t="s">
        <v>29</v>
      </c>
      <c r="H162" s="4" t="s">
        <v>30</v>
      </c>
      <c r="I162" s="4" t="s">
        <v>27</v>
      </c>
      <c r="J162" s="4">
        <v>80</v>
      </c>
      <c r="K162" s="8">
        <v>975</v>
      </c>
      <c r="L162" s="8">
        <v>78000</v>
      </c>
      <c r="M162" s="4">
        <v>13</v>
      </c>
      <c r="N162" s="8">
        <v>10140</v>
      </c>
      <c r="O162" s="8">
        <v>1014</v>
      </c>
      <c r="P162" s="8">
        <v>3042</v>
      </c>
      <c r="Q162" s="8">
        <v>3042</v>
      </c>
      <c r="R162" s="8">
        <v>3042</v>
      </c>
      <c r="S162" s="8">
        <v>9126</v>
      </c>
      <c r="T162" s="6"/>
    </row>
    <row r="163" ht="19.2" spans="1:20">
      <c r="A163" s="4">
        <v>158</v>
      </c>
      <c r="B163" s="4" t="s">
        <v>187</v>
      </c>
      <c r="C163" s="4" t="s">
        <v>2249</v>
      </c>
      <c r="D163" s="5">
        <v>45016</v>
      </c>
      <c r="E163" s="5">
        <v>45291</v>
      </c>
      <c r="F163" s="6"/>
      <c r="G163" s="4" t="s">
        <v>29</v>
      </c>
      <c r="H163" s="4" t="s">
        <v>30</v>
      </c>
      <c r="I163" s="4" t="s">
        <v>27</v>
      </c>
      <c r="J163" s="4">
        <v>50</v>
      </c>
      <c r="K163" s="8">
        <v>975</v>
      </c>
      <c r="L163" s="8">
        <v>48750</v>
      </c>
      <c r="M163" s="4">
        <v>13</v>
      </c>
      <c r="N163" s="8">
        <v>6337.5</v>
      </c>
      <c r="O163" s="8">
        <v>633.75</v>
      </c>
      <c r="P163" s="8">
        <v>1901.25</v>
      </c>
      <c r="Q163" s="8">
        <v>1901.25</v>
      </c>
      <c r="R163" s="8">
        <v>1901.25</v>
      </c>
      <c r="S163" s="8">
        <v>5703.75</v>
      </c>
      <c r="T163" s="6"/>
    </row>
    <row r="164" ht="19.2" spans="1:20">
      <c r="A164" s="4">
        <v>159</v>
      </c>
      <c r="B164" s="4" t="s">
        <v>188</v>
      </c>
      <c r="C164" s="4" t="s">
        <v>2249</v>
      </c>
      <c r="D164" s="5">
        <v>45016</v>
      </c>
      <c r="E164" s="5">
        <v>45291</v>
      </c>
      <c r="F164" s="6"/>
      <c r="G164" s="4" t="s">
        <v>29</v>
      </c>
      <c r="H164" s="4" t="s">
        <v>30</v>
      </c>
      <c r="I164" s="4" t="s">
        <v>27</v>
      </c>
      <c r="J164" s="4">
        <v>80</v>
      </c>
      <c r="K164" s="8">
        <v>975</v>
      </c>
      <c r="L164" s="8">
        <v>78000</v>
      </c>
      <c r="M164" s="4">
        <v>13</v>
      </c>
      <c r="N164" s="8">
        <v>10140</v>
      </c>
      <c r="O164" s="8">
        <v>1014</v>
      </c>
      <c r="P164" s="8">
        <v>3042</v>
      </c>
      <c r="Q164" s="8">
        <v>3042</v>
      </c>
      <c r="R164" s="8">
        <v>3042</v>
      </c>
      <c r="S164" s="8">
        <v>9126</v>
      </c>
      <c r="T164" s="6"/>
    </row>
    <row r="165" ht="19.2" spans="1:20">
      <c r="A165" s="4">
        <v>160</v>
      </c>
      <c r="B165" s="4" t="s">
        <v>189</v>
      </c>
      <c r="C165" s="4" t="s">
        <v>2249</v>
      </c>
      <c r="D165" s="5">
        <v>45016</v>
      </c>
      <c r="E165" s="5">
        <v>45291</v>
      </c>
      <c r="F165" s="6"/>
      <c r="G165" s="4" t="s">
        <v>29</v>
      </c>
      <c r="H165" s="4" t="s">
        <v>30</v>
      </c>
      <c r="I165" s="4" t="s">
        <v>27</v>
      </c>
      <c r="J165" s="4">
        <v>80</v>
      </c>
      <c r="K165" s="8">
        <v>975</v>
      </c>
      <c r="L165" s="8">
        <v>78000</v>
      </c>
      <c r="M165" s="4">
        <v>13</v>
      </c>
      <c r="N165" s="8">
        <v>10140</v>
      </c>
      <c r="O165" s="8">
        <v>1014</v>
      </c>
      <c r="P165" s="8">
        <v>3042</v>
      </c>
      <c r="Q165" s="8">
        <v>3042</v>
      </c>
      <c r="R165" s="8">
        <v>3042</v>
      </c>
      <c r="S165" s="8">
        <v>9126</v>
      </c>
      <c r="T165" s="6"/>
    </row>
    <row r="166" ht="19.2" spans="1:20">
      <c r="A166" s="4">
        <v>161</v>
      </c>
      <c r="B166" s="4" t="s">
        <v>190</v>
      </c>
      <c r="C166" s="4" t="s">
        <v>2249</v>
      </c>
      <c r="D166" s="5">
        <v>45016</v>
      </c>
      <c r="E166" s="5">
        <v>45291</v>
      </c>
      <c r="F166" s="6"/>
      <c r="G166" s="4" t="s">
        <v>29</v>
      </c>
      <c r="H166" s="4" t="s">
        <v>30</v>
      </c>
      <c r="I166" s="4" t="s">
        <v>27</v>
      </c>
      <c r="J166" s="4">
        <v>60</v>
      </c>
      <c r="K166" s="8">
        <v>975</v>
      </c>
      <c r="L166" s="8">
        <v>58500</v>
      </c>
      <c r="M166" s="4">
        <v>13</v>
      </c>
      <c r="N166" s="8">
        <v>7605</v>
      </c>
      <c r="O166" s="8">
        <v>760.5</v>
      </c>
      <c r="P166" s="8">
        <v>2281.5</v>
      </c>
      <c r="Q166" s="8">
        <v>2281.5</v>
      </c>
      <c r="R166" s="8">
        <v>2281.5</v>
      </c>
      <c r="S166" s="8">
        <v>6844.5</v>
      </c>
      <c r="T166" s="6"/>
    </row>
    <row r="167" ht="19.2" spans="1:20">
      <c r="A167" s="4">
        <v>162</v>
      </c>
      <c r="B167" s="4" t="s">
        <v>191</v>
      </c>
      <c r="C167" s="4" t="s">
        <v>2249</v>
      </c>
      <c r="D167" s="5">
        <v>45016</v>
      </c>
      <c r="E167" s="5">
        <v>45291</v>
      </c>
      <c r="F167" s="6"/>
      <c r="G167" s="4" t="s">
        <v>29</v>
      </c>
      <c r="H167" s="4" t="s">
        <v>30</v>
      </c>
      <c r="I167" s="4" t="s">
        <v>27</v>
      </c>
      <c r="J167" s="4">
        <v>30</v>
      </c>
      <c r="K167" s="8">
        <v>975</v>
      </c>
      <c r="L167" s="8">
        <v>29250</v>
      </c>
      <c r="M167" s="4">
        <v>13</v>
      </c>
      <c r="N167" s="8">
        <v>3802.5</v>
      </c>
      <c r="O167" s="8">
        <v>380.25</v>
      </c>
      <c r="P167" s="8">
        <v>1140.75</v>
      </c>
      <c r="Q167" s="8">
        <v>1140.75</v>
      </c>
      <c r="R167" s="8">
        <v>1140.75</v>
      </c>
      <c r="S167" s="8">
        <v>3422.25</v>
      </c>
      <c r="T167" s="6"/>
    </row>
    <row r="168" ht="19.2" spans="1:20">
      <c r="A168" s="4">
        <v>163</v>
      </c>
      <c r="B168" s="4" t="s">
        <v>38</v>
      </c>
      <c r="C168" s="4" t="s">
        <v>2249</v>
      </c>
      <c r="D168" s="5">
        <v>45016</v>
      </c>
      <c r="E168" s="5">
        <v>45291</v>
      </c>
      <c r="F168" s="6"/>
      <c r="G168" s="4" t="s">
        <v>29</v>
      </c>
      <c r="H168" s="4" t="s">
        <v>30</v>
      </c>
      <c r="I168" s="4" t="s">
        <v>27</v>
      </c>
      <c r="J168" s="4">
        <v>20</v>
      </c>
      <c r="K168" s="8">
        <v>975</v>
      </c>
      <c r="L168" s="8">
        <v>19500</v>
      </c>
      <c r="M168" s="4">
        <v>13</v>
      </c>
      <c r="N168" s="8">
        <v>2535</v>
      </c>
      <c r="O168" s="8">
        <v>253.5</v>
      </c>
      <c r="P168" s="8">
        <v>760.5</v>
      </c>
      <c r="Q168" s="8">
        <v>760.5</v>
      </c>
      <c r="R168" s="8">
        <v>760.5</v>
      </c>
      <c r="S168" s="8">
        <v>2281.5</v>
      </c>
      <c r="T168" s="6"/>
    </row>
    <row r="169" ht="19.2" spans="1:20">
      <c r="A169" s="4">
        <v>164</v>
      </c>
      <c r="B169" s="4" t="s">
        <v>192</v>
      </c>
      <c r="C169" s="4" t="s">
        <v>2249</v>
      </c>
      <c r="D169" s="5">
        <v>45016</v>
      </c>
      <c r="E169" s="5">
        <v>45291</v>
      </c>
      <c r="F169" s="6"/>
      <c r="G169" s="4" t="s">
        <v>29</v>
      </c>
      <c r="H169" s="4" t="s">
        <v>30</v>
      </c>
      <c r="I169" s="4" t="s">
        <v>27</v>
      </c>
      <c r="J169" s="4">
        <v>40</v>
      </c>
      <c r="K169" s="8">
        <v>975</v>
      </c>
      <c r="L169" s="8">
        <v>39000</v>
      </c>
      <c r="M169" s="4">
        <v>13</v>
      </c>
      <c r="N169" s="8">
        <v>5070</v>
      </c>
      <c r="O169" s="8">
        <v>507</v>
      </c>
      <c r="P169" s="8">
        <v>1521</v>
      </c>
      <c r="Q169" s="8">
        <v>1521</v>
      </c>
      <c r="R169" s="8">
        <v>1521</v>
      </c>
      <c r="S169" s="8">
        <v>4563</v>
      </c>
      <c r="T169" s="6"/>
    </row>
    <row r="170" ht="19.2" spans="1:20">
      <c r="A170" s="4">
        <v>165</v>
      </c>
      <c r="B170" s="4" t="s">
        <v>193</v>
      </c>
      <c r="C170" s="4" t="s">
        <v>2249</v>
      </c>
      <c r="D170" s="5">
        <v>45016</v>
      </c>
      <c r="E170" s="5">
        <v>45291</v>
      </c>
      <c r="F170" s="6"/>
      <c r="G170" s="4" t="s">
        <v>29</v>
      </c>
      <c r="H170" s="4" t="s">
        <v>30</v>
      </c>
      <c r="I170" s="4" t="s">
        <v>27</v>
      </c>
      <c r="J170" s="4">
        <v>30</v>
      </c>
      <c r="K170" s="8">
        <v>975</v>
      </c>
      <c r="L170" s="8">
        <v>29250</v>
      </c>
      <c r="M170" s="4">
        <v>13</v>
      </c>
      <c r="N170" s="8">
        <v>3802.5</v>
      </c>
      <c r="O170" s="8">
        <v>380.25</v>
      </c>
      <c r="P170" s="8">
        <v>1140.75</v>
      </c>
      <c r="Q170" s="8">
        <v>1140.75</v>
      </c>
      <c r="R170" s="8">
        <v>1140.75</v>
      </c>
      <c r="S170" s="8">
        <v>3422.25</v>
      </c>
      <c r="T170" s="6"/>
    </row>
    <row r="171" ht="19.2" spans="1:20">
      <c r="A171" s="4">
        <v>166</v>
      </c>
      <c r="B171" s="4" t="s">
        <v>194</v>
      </c>
      <c r="C171" s="4" t="s">
        <v>2249</v>
      </c>
      <c r="D171" s="5">
        <v>45016</v>
      </c>
      <c r="E171" s="5">
        <v>45291</v>
      </c>
      <c r="F171" s="6"/>
      <c r="G171" s="4" t="s">
        <v>29</v>
      </c>
      <c r="H171" s="4" t="s">
        <v>30</v>
      </c>
      <c r="I171" s="4" t="s">
        <v>27</v>
      </c>
      <c r="J171" s="4">
        <v>72</v>
      </c>
      <c r="K171" s="8">
        <v>975</v>
      </c>
      <c r="L171" s="8">
        <v>70200</v>
      </c>
      <c r="M171" s="4">
        <v>13</v>
      </c>
      <c r="N171" s="8">
        <v>9126</v>
      </c>
      <c r="O171" s="8">
        <v>912.6</v>
      </c>
      <c r="P171" s="8">
        <v>2737.8</v>
      </c>
      <c r="Q171" s="8">
        <v>2737.8</v>
      </c>
      <c r="R171" s="8">
        <v>2737.8</v>
      </c>
      <c r="S171" s="8">
        <v>8213.4</v>
      </c>
      <c r="T171" s="6"/>
    </row>
    <row r="172" ht="19.2" spans="1:20">
      <c r="A172" s="4">
        <v>167</v>
      </c>
      <c r="B172" s="4" t="s">
        <v>195</v>
      </c>
      <c r="C172" s="4" t="s">
        <v>2249</v>
      </c>
      <c r="D172" s="5">
        <v>45016</v>
      </c>
      <c r="E172" s="5">
        <v>45291</v>
      </c>
      <c r="F172" s="6"/>
      <c r="G172" s="4" t="s">
        <v>29</v>
      </c>
      <c r="H172" s="4" t="s">
        <v>30</v>
      </c>
      <c r="I172" s="4" t="s">
        <v>27</v>
      </c>
      <c r="J172" s="4">
        <v>38</v>
      </c>
      <c r="K172" s="8">
        <v>975</v>
      </c>
      <c r="L172" s="8">
        <v>37050</v>
      </c>
      <c r="M172" s="4">
        <v>13</v>
      </c>
      <c r="N172" s="8">
        <v>4816.5</v>
      </c>
      <c r="O172" s="8">
        <v>481.65</v>
      </c>
      <c r="P172" s="8">
        <v>1444.95</v>
      </c>
      <c r="Q172" s="8">
        <v>1444.95</v>
      </c>
      <c r="R172" s="8">
        <v>1444.95</v>
      </c>
      <c r="S172" s="8">
        <v>4334.85</v>
      </c>
      <c r="T172" s="6"/>
    </row>
    <row r="173" ht="19.2" spans="1:20">
      <c r="A173" s="4">
        <v>168</v>
      </c>
      <c r="B173" s="4" t="s">
        <v>196</v>
      </c>
      <c r="C173" s="4" t="s">
        <v>2249</v>
      </c>
      <c r="D173" s="5">
        <v>45016</v>
      </c>
      <c r="E173" s="5">
        <v>45291</v>
      </c>
      <c r="F173" s="6"/>
      <c r="G173" s="4" t="s">
        <v>29</v>
      </c>
      <c r="H173" s="4" t="s">
        <v>30</v>
      </c>
      <c r="I173" s="4" t="s">
        <v>27</v>
      </c>
      <c r="J173" s="4">
        <v>90</v>
      </c>
      <c r="K173" s="8">
        <v>975</v>
      </c>
      <c r="L173" s="8">
        <v>87750</v>
      </c>
      <c r="M173" s="4">
        <v>13</v>
      </c>
      <c r="N173" s="8">
        <v>11407.5</v>
      </c>
      <c r="O173" s="8">
        <v>1140.75</v>
      </c>
      <c r="P173" s="8">
        <v>3422.25</v>
      </c>
      <c r="Q173" s="8">
        <v>3422.25</v>
      </c>
      <c r="R173" s="8">
        <v>3422.25</v>
      </c>
      <c r="S173" s="8">
        <v>10266.75</v>
      </c>
      <c r="T173" s="6"/>
    </row>
    <row r="174" ht="19.2" spans="1:20">
      <c r="A174" s="4">
        <v>169</v>
      </c>
      <c r="B174" s="4" t="s">
        <v>197</v>
      </c>
      <c r="C174" s="4" t="s">
        <v>2249</v>
      </c>
      <c r="D174" s="5">
        <v>45016</v>
      </c>
      <c r="E174" s="5">
        <v>45291</v>
      </c>
      <c r="F174" s="6"/>
      <c r="G174" s="4" t="s">
        <v>29</v>
      </c>
      <c r="H174" s="4" t="s">
        <v>30</v>
      </c>
      <c r="I174" s="4" t="s">
        <v>27</v>
      </c>
      <c r="J174" s="4">
        <v>30</v>
      </c>
      <c r="K174" s="8">
        <v>975</v>
      </c>
      <c r="L174" s="8">
        <v>29250</v>
      </c>
      <c r="M174" s="4">
        <v>13</v>
      </c>
      <c r="N174" s="8">
        <v>3802.5</v>
      </c>
      <c r="O174" s="8">
        <v>380.25</v>
      </c>
      <c r="P174" s="8">
        <v>1140.75</v>
      </c>
      <c r="Q174" s="8">
        <v>1140.75</v>
      </c>
      <c r="R174" s="8">
        <v>1140.75</v>
      </c>
      <c r="S174" s="8">
        <v>3422.25</v>
      </c>
      <c r="T174" s="6"/>
    </row>
    <row r="175" ht="19.2" spans="1:20">
      <c r="A175" s="4">
        <v>170</v>
      </c>
      <c r="B175" s="4" t="s">
        <v>198</v>
      </c>
      <c r="C175" s="4" t="s">
        <v>2249</v>
      </c>
      <c r="D175" s="5">
        <v>45016</v>
      </c>
      <c r="E175" s="5">
        <v>45291</v>
      </c>
      <c r="F175" s="6"/>
      <c r="G175" s="4" t="s">
        <v>29</v>
      </c>
      <c r="H175" s="4" t="s">
        <v>30</v>
      </c>
      <c r="I175" s="4" t="s">
        <v>27</v>
      </c>
      <c r="J175" s="4">
        <v>30</v>
      </c>
      <c r="K175" s="8">
        <v>975</v>
      </c>
      <c r="L175" s="8">
        <v>29250</v>
      </c>
      <c r="M175" s="4">
        <v>13</v>
      </c>
      <c r="N175" s="8">
        <v>3802.5</v>
      </c>
      <c r="O175" s="8">
        <v>380.25</v>
      </c>
      <c r="P175" s="8">
        <v>1140.75</v>
      </c>
      <c r="Q175" s="8">
        <v>1140.75</v>
      </c>
      <c r="R175" s="8">
        <v>1140.75</v>
      </c>
      <c r="S175" s="8">
        <v>3422.25</v>
      </c>
      <c r="T175" s="6"/>
    </row>
    <row r="176" ht="19.2" spans="1:20">
      <c r="A176" s="4">
        <v>171</v>
      </c>
      <c r="B176" s="4" t="s">
        <v>199</v>
      </c>
      <c r="C176" s="4" t="s">
        <v>2249</v>
      </c>
      <c r="D176" s="5">
        <v>45016</v>
      </c>
      <c r="E176" s="5">
        <v>45291</v>
      </c>
      <c r="F176" s="6"/>
      <c r="G176" s="4" t="s">
        <v>29</v>
      </c>
      <c r="H176" s="4" t="s">
        <v>30</v>
      </c>
      <c r="I176" s="4" t="s">
        <v>27</v>
      </c>
      <c r="J176" s="4">
        <v>20</v>
      </c>
      <c r="K176" s="8">
        <v>975</v>
      </c>
      <c r="L176" s="8">
        <v>19500</v>
      </c>
      <c r="M176" s="4">
        <v>13</v>
      </c>
      <c r="N176" s="8">
        <v>2535</v>
      </c>
      <c r="O176" s="8">
        <v>253.5</v>
      </c>
      <c r="P176" s="8">
        <v>760.5</v>
      </c>
      <c r="Q176" s="8">
        <v>760.5</v>
      </c>
      <c r="R176" s="8">
        <v>760.5</v>
      </c>
      <c r="S176" s="8">
        <v>2281.5</v>
      </c>
      <c r="T176" s="6"/>
    </row>
    <row r="177" ht="19.2" spans="1:20">
      <c r="A177" s="4">
        <v>172</v>
      </c>
      <c r="B177" s="4" t="s">
        <v>200</v>
      </c>
      <c r="C177" s="4" t="s">
        <v>2249</v>
      </c>
      <c r="D177" s="5">
        <v>45016</v>
      </c>
      <c r="E177" s="5">
        <v>45291</v>
      </c>
      <c r="F177" s="6"/>
      <c r="G177" s="4" t="s">
        <v>29</v>
      </c>
      <c r="H177" s="4" t="s">
        <v>30</v>
      </c>
      <c r="I177" s="4" t="s">
        <v>27</v>
      </c>
      <c r="J177" s="4">
        <v>50</v>
      </c>
      <c r="K177" s="8">
        <v>975</v>
      </c>
      <c r="L177" s="8">
        <v>48750</v>
      </c>
      <c r="M177" s="4">
        <v>13</v>
      </c>
      <c r="N177" s="8">
        <v>6337.5</v>
      </c>
      <c r="O177" s="8">
        <v>633.75</v>
      </c>
      <c r="P177" s="8">
        <v>1901.25</v>
      </c>
      <c r="Q177" s="8">
        <v>1901.25</v>
      </c>
      <c r="R177" s="8">
        <v>1901.25</v>
      </c>
      <c r="S177" s="8">
        <v>5703.75</v>
      </c>
      <c r="T177" s="6"/>
    </row>
    <row r="178" ht="19.2" spans="1:20">
      <c r="A178" s="4">
        <v>173</v>
      </c>
      <c r="B178" s="4" t="s">
        <v>201</v>
      </c>
      <c r="C178" s="4" t="s">
        <v>2249</v>
      </c>
      <c r="D178" s="5">
        <v>45016</v>
      </c>
      <c r="E178" s="5">
        <v>45291</v>
      </c>
      <c r="F178" s="6"/>
      <c r="G178" s="4" t="s">
        <v>29</v>
      </c>
      <c r="H178" s="4" t="s">
        <v>30</v>
      </c>
      <c r="I178" s="4" t="s">
        <v>27</v>
      </c>
      <c r="J178" s="4">
        <v>80</v>
      </c>
      <c r="K178" s="8">
        <v>975</v>
      </c>
      <c r="L178" s="8">
        <v>78000</v>
      </c>
      <c r="M178" s="4">
        <v>13</v>
      </c>
      <c r="N178" s="8">
        <v>10140</v>
      </c>
      <c r="O178" s="8">
        <v>1014</v>
      </c>
      <c r="P178" s="8">
        <v>3042</v>
      </c>
      <c r="Q178" s="8">
        <v>3042</v>
      </c>
      <c r="R178" s="8">
        <v>3042</v>
      </c>
      <c r="S178" s="8">
        <v>9126</v>
      </c>
      <c r="T178" s="6"/>
    </row>
    <row r="179" ht="19.2" spans="1:20">
      <c r="A179" s="4">
        <v>174</v>
      </c>
      <c r="B179" s="4" t="s">
        <v>202</v>
      </c>
      <c r="C179" s="4" t="s">
        <v>2249</v>
      </c>
      <c r="D179" s="5">
        <v>45016</v>
      </c>
      <c r="E179" s="5">
        <v>45291</v>
      </c>
      <c r="F179" s="6"/>
      <c r="G179" s="4" t="s">
        <v>29</v>
      </c>
      <c r="H179" s="4" t="s">
        <v>30</v>
      </c>
      <c r="I179" s="4" t="s">
        <v>27</v>
      </c>
      <c r="J179" s="4">
        <v>50</v>
      </c>
      <c r="K179" s="8">
        <v>975</v>
      </c>
      <c r="L179" s="8">
        <v>48750</v>
      </c>
      <c r="M179" s="4">
        <v>13</v>
      </c>
      <c r="N179" s="8">
        <v>6337.5</v>
      </c>
      <c r="O179" s="8">
        <v>633.75</v>
      </c>
      <c r="P179" s="8">
        <v>1901.25</v>
      </c>
      <c r="Q179" s="8">
        <v>1901.25</v>
      </c>
      <c r="R179" s="8">
        <v>1901.25</v>
      </c>
      <c r="S179" s="8">
        <v>5703.75</v>
      </c>
      <c r="T179" s="6"/>
    </row>
    <row r="180" ht="19.2" spans="1:20">
      <c r="A180" s="4">
        <v>175</v>
      </c>
      <c r="B180" s="4" t="s">
        <v>24</v>
      </c>
      <c r="C180" s="4" t="s">
        <v>2249</v>
      </c>
      <c r="D180" s="5">
        <v>45016</v>
      </c>
      <c r="E180" s="5">
        <v>45291</v>
      </c>
      <c r="F180" s="6"/>
      <c r="G180" s="4" t="s">
        <v>29</v>
      </c>
      <c r="H180" s="4" t="s">
        <v>30</v>
      </c>
      <c r="I180" s="4" t="s">
        <v>27</v>
      </c>
      <c r="J180" s="4">
        <v>50</v>
      </c>
      <c r="K180" s="8">
        <v>975</v>
      </c>
      <c r="L180" s="8">
        <v>48750</v>
      </c>
      <c r="M180" s="4">
        <v>13</v>
      </c>
      <c r="N180" s="8">
        <v>6337.5</v>
      </c>
      <c r="O180" s="8">
        <v>633.75</v>
      </c>
      <c r="P180" s="8">
        <v>1901.25</v>
      </c>
      <c r="Q180" s="8">
        <v>1901.25</v>
      </c>
      <c r="R180" s="8">
        <v>1901.25</v>
      </c>
      <c r="S180" s="8">
        <v>5703.75</v>
      </c>
      <c r="T180" s="6"/>
    </row>
    <row r="181" ht="19.2" spans="1:20">
      <c r="A181" s="4">
        <v>176</v>
      </c>
      <c r="B181" s="4" t="s">
        <v>203</v>
      </c>
      <c r="C181" s="4" t="s">
        <v>2249</v>
      </c>
      <c r="D181" s="5">
        <v>45016</v>
      </c>
      <c r="E181" s="5">
        <v>45291</v>
      </c>
      <c r="F181" s="6"/>
      <c r="G181" s="4" t="s">
        <v>29</v>
      </c>
      <c r="H181" s="4" t="s">
        <v>30</v>
      </c>
      <c r="I181" s="4" t="s">
        <v>27</v>
      </c>
      <c r="J181" s="4">
        <v>68</v>
      </c>
      <c r="K181" s="8">
        <v>975</v>
      </c>
      <c r="L181" s="8">
        <v>66300</v>
      </c>
      <c r="M181" s="4">
        <v>13</v>
      </c>
      <c r="N181" s="8">
        <v>8619</v>
      </c>
      <c r="O181" s="8">
        <v>861.9</v>
      </c>
      <c r="P181" s="8">
        <v>2585.7</v>
      </c>
      <c r="Q181" s="8">
        <v>2585.7</v>
      </c>
      <c r="R181" s="8">
        <v>2585.7</v>
      </c>
      <c r="S181" s="8">
        <v>7757.1</v>
      </c>
      <c r="T181" s="6"/>
    </row>
    <row r="182" ht="19.2" spans="1:20">
      <c r="A182" s="4">
        <v>177</v>
      </c>
      <c r="B182" s="4" t="s">
        <v>204</v>
      </c>
      <c r="C182" s="4" t="s">
        <v>2249</v>
      </c>
      <c r="D182" s="5">
        <v>45016</v>
      </c>
      <c r="E182" s="5">
        <v>45291</v>
      </c>
      <c r="F182" s="6"/>
      <c r="G182" s="4" t="s">
        <v>29</v>
      </c>
      <c r="H182" s="4" t="s">
        <v>30</v>
      </c>
      <c r="I182" s="4" t="s">
        <v>27</v>
      </c>
      <c r="J182" s="4">
        <v>15</v>
      </c>
      <c r="K182" s="8">
        <v>975</v>
      </c>
      <c r="L182" s="8">
        <v>14625</v>
      </c>
      <c r="M182" s="4">
        <v>13</v>
      </c>
      <c r="N182" s="8">
        <v>1901.25</v>
      </c>
      <c r="O182" s="8">
        <v>190.125</v>
      </c>
      <c r="P182" s="8">
        <v>570.375</v>
      </c>
      <c r="Q182" s="8">
        <v>570.375</v>
      </c>
      <c r="R182" s="8">
        <v>570.375</v>
      </c>
      <c r="S182" s="8">
        <v>1711.125</v>
      </c>
      <c r="T182" s="6"/>
    </row>
    <row r="183" ht="19.2" spans="1:20">
      <c r="A183" s="4">
        <v>178</v>
      </c>
      <c r="B183" s="4" t="s">
        <v>205</v>
      </c>
      <c r="C183" s="4" t="s">
        <v>2249</v>
      </c>
      <c r="D183" s="5">
        <v>45016</v>
      </c>
      <c r="E183" s="5">
        <v>45291</v>
      </c>
      <c r="F183" s="6"/>
      <c r="G183" s="4" t="s">
        <v>29</v>
      </c>
      <c r="H183" s="4" t="s">
        <v>30</v>
      </c>
      <c r="I183" s="4" t="s">
        <v>27</v>
      </c>
      <c r="J183" s="4">
        <v>20</v>
      </c>
      <c r="K183" s="8">
        <v>975</v>
      </c>
      <c r="L183" s="8">
        <v>19500</v>
      </c>
      <c r="M183" s="4">
        <v>13</v>
      </c>
      <c r="N183" s="8">
        <v>2535</v>
      </c>
      <c r="O183" s="8">
        <v>253.5</v>
      </c>
      <c r="P183" s="8">
        <v>760.5</v>
      </c>
      <c r="Q183" s="8">
        <v>760.5</v>
      </c>
      <c r="R183" s="8">
        <v>760.5</v>
      </c>
      <c r="S183" s="8">
        <v>2281.5</v>
      </c>
      <c r="T183" s="6"/>
    </row>
    <row r="184" ht="19.2" spans="1:20">
      <c r="A184" s="4">
        <v>179</v>
      </c>
      <c r="B184" s="4" t="s">
        <v>206</v>
      </c>
      <c r="C184" s="4" t="s">
        <v>2249</v>
      </c>
      <c r="D184" s="5">
        <v>45016</v>
      </c>
      <c r="E184" s="5">
        <v>45291</v>
      </c>
      <c r="F184" s="6"/>
      <c r="G184" s="4" t="s">
        <v>29</v>
      </c>
      <c r="H184" s="4" t="s">
        <v>30</v>
      </c>
      <c r="I184" s="4" t="s">
        <v>27</v>
      </c>
      <c r="J184" s="4">
        <v>90</v>
      </c>
      <c r="K184" s="8">
        <v>975</v>
      </c>
      <c r="L184" s="8">
        <v>87750</v>
      </c>
      <c r="M184" s="4">
        <v>13</v>
      </c>
      <c r="N184" s="8">
        <v>11407.5</v>
      </c>
      <c r="O184" s="8">
        <v>1140.75</v>
      </c>
      <c r="P184" s="8">
        <v>3422.25</v>
      </c>
      <c r="Q184" s="8">
        <v>3422.25</v>
      </c>
      <c r="R184" s="8">
        <v>3422.25</v>
      </c>
      <c r="S184" s="8">
        <v>10266.75</v>
      </c>
      <c r="T184" s="6"/>
    </row>
    <row r="185" ht="19.2" spans="1:20">
      <c r="A185" s="4">
        <v>180</v>
      </c>
      <c r="B185" s="4" t="s">
        <v>207</v>
      </c>
      <c r="C185" s="4" t="s">
        <v>2249</v>
      </c>
      <c r="D185" s="5">
        <v>45016</v>
      </c>
      <c r="E185" s="5">
        <v>45291</v>
      </c>
      <c r="F185" s="6"/>
      <c r="G185" s="4" t="s">
        <v>29</v>
      </c>
      <c r="H185" s="4" t="s">
        <v>30</v>
      </c>
      <c r="I185" s="4" t="s">
        <v>27</v>
      </c>
      <c r="J185" s="4">
        <v>90</v>
      </c>
      <c r="K185" s="8">
        <v>975</v>
      </c>
      <c r="L185" s="8">
        <v>87750</v>
      </c>
      <c r="M185" s="4">
        <v>13</v>
      </c>
      <c r="N185" s="8">
        <v>11407.5</v>
      </c>
      <c r="O185" s="8">
        <v>1140.75</v>
      </c>
      <c r="P185" s="8">
        <v>3422.25</v>
      </c>
      <c r="Q185" s="8">
        <v>3422.25</v>
      </c>
      <c r="R185" s="8">
        <v>3422.25</v>
      </c>
      <c r="S185" s="8">
        <v>10266.75</v>
      </c>
      <c r="T185" s="6"/>
    </row>
    <row r="186" ht="19.2" spans="1:20">
      <c r="A186" s="4">
        <v>181</v>
      </c>
      <c r="B186" s="4" t="s">
        <v>208</v>
      </c>
      <c r="C186" s="4" t="s">
        <v>2249</v>
      </c>
      <c r="D186" s="5">
        <v>45016</v>
      </c>
      <c r="E186" s="5">
        <v>45291</v>
      </c>
      <c r="F186" s="6"/>
      <c r="G186" s="4" t="s">
        <v>29</v>
      </c>
      <c r="H186" s="4" t="s">
        <v>30</v>
      </c>
      <c r="I186" s="4" t="s">
        <v>27</v>
      </c>
      <c r="J186" s="4">
        <v>90</v>
      </c>
      <c r="K186" s="8">
        <v>975</v>
      </c>
      <c r="L186" s="8">
        <v>87750</v>
      </c>
      <c r="M186" s="4">
        <v>13</v>
      </c>
      <c r="N186" s="8">
        <v>11407.5</v>
      </c>
      <c r="O186" s="8">
        <v>1140.75</v>
      </c>
      <c r="P186" s="8">
        <v>3422.25</v>
      </c>
      <c r="Q186" s="8">
        <v>3422.25</v>
      </c>
      <c r="R186" s="8">
        <v>3422.25</v>
      </c>
      <c r="S186" s="8">
        <v>10266.75</v>
      </c>
      <c r="T186" s="6"/>
    </row>
    <row r="187" ht="19.2" spans="1:20">
      <c r="A187" s="4">
        <v>182</v>
      </c>
      <c r="B187" s="4" t="s">
        <v>209</v>
      </c>
      <c r="C187" s="4" t="s">
        <v>2249</v>
      </c>
      <c r="D187" s="5">
        <v>45016</v>
      </c>
      <c r="E187" s="5">
        <v>45291</v>
      </c>
      <c r="F187" s="6"/>
      <c r="G187" s="4" t="s">
        <v>29</v>
      </c>
      <c r="H187" s="4" t="s">
        <v>30</v>
      </c>
      <c r="I187" s="4" t="s">
        <v>27</v>
      </c>
      <c r="J187" s="4">
        <v>90</v>
      </c>
      <c r="K187" s="8">
        <v>975</v>
      </c>
      <c r="L187" s="8">
        <v>87750</v>
      </c>
      <c r="M187" s="4">
        <v>13</v>
      </c>
      <c r="N187" s="8">
        <v>11407.5</v>
      </c>
      <c r="O187" s="8">
        <v>1140.75</v>
      </c>
      <c r="P187" s="8">
        <v>3422.25</v>
      </c>
      <c r="Q187" s="8">
        <v>3422.25</v>
      </c>
      <c r="R187" s="8">
        <v>3422.25</v>
      </c>
      <c r="S187" s="8">
        <v>10266.75</v>
      </c>
      <c r="T187" s="6"/>
    </row>
    <row r="188" ht="19.2" spans="1:20">
      <c r="A188" s="4">
        <v>183</v>
      </c>
      <c r="B188" s="4" t="s">
        <v>210</v>
      </c>
      <c r="C188" s="4" t="s">
        <v>2249</v>
      </c>
      <c r="D188" s="5">
        <v>45016</v>
      </c>
      <c r="E188" s="5">
        <v>45291</v>
      </c>
      <c r="F188" s="6"/>
      <c r="G188" s="4" t="s">
        <v>29</v>
      </c>
      <c r="H188" s="4" t="s">
        <v>30</v>
      </c>
      <c r="I188" s="4" t="s">
        <v>27</v>
      </c>
      <c r="J188" s="4">
        <v>60</v>
      </c>
      <c r="K188" s="8">
        <v>975</v>
      </c>
      <c r="L188" s="8">
        <v>58500</v>
      </c>
      <c r="M188" s="4">
        <v>13</v>
      </c>
      <c r="N188" s="8">
        <v>7605</v>
      </c>
      <c r="O188" s="8">
        <v>760.5</v>
      </c>
      <c r="P188" s="8">
        <v>2281.5</v>
      </c>
      <c r="Q188" s="8">
        <v>2281.5</v>
      </c>
      <c r="R188" s="8">
        <v>2281.5</v>
      </c>
      <c r="S188" s="8">
        <v>6844.5</v>
      </c>
      <c r="T188" s="6"/>
    </row>
    <row r="189" ht="19.2" spans="1:20">
      <c r="A189" s="4">
        <v>184</v>
      </c>
      <c r="B189" s="4" t="s">
        <v>211</v>
      </c>
      <c r="C189" s="4" t="s">
        <v>2249</v>
      </c>
      <c r="D189" s="5">
        <v>45016</v>
      </c>
      <c r="E189" s="5">
        <v>45291</v>
      </c>
      <c r="F189" s="6"/>
      <c r="G189" s="4" t="s">
        <v>29</v>
      </c>
      <c r="H189" s="4" t="s">
        <v>30</v>
      </c>
      <c r="I189" s="4" t="s">
        <v>27</v>
      </c>
      <c r="J189" s="4">
        <v>60</v>
      </c>
      <c r="K189" s="8">
        <v>975</v>
      </c>
      <c r="L189" s="8">
        <v>58500</v>
      </c>
      <c r="M189" s="4">
        <v>13</v>
      </c>
      <c r="N189" s="8">
        <v>7605</v>
      </c>
      <c r="O189" s="8">
        <v>760.5</v>
      </c>
      <c r="P189" s="8">
        <v>2281.5</v>
      </c>
      <c r="Q189" s="8">
        <v>2281.5</v>
      </c>
      <c r="R189" s="8">
        <v>2281.5</v>
      </c>
      <c r="S189" s="8">
        <v>6844.5</v>
      </c>
      <c r="T189" s="6"/>
    </row>
    <row r="190" ht="19.2" spans="1:20">
      <c r="A190" s="4">
        <v>185</v>
      </c>
      <c r="B190" s="4" t="s">
        <v>212</v>
      </c>
      <c r="C190" s="4" t="s">
        <v>2249</v>
      </c>
      <c r="D190" s="5">
        <v>45016</v>
      </c>
      <c r="E190" s="5">
        <v>45291</v>
      </c>
      <c r="F190" s="6"/>
      <c r="G190" s="4" t="s">
        <v>29</v>
      </c>
      <c r="H190" s="4" t="s">
        <v>30</v>
      </c>
      <c r="I190" s="4" t="s">
        <v>27</v>
      </c>
      <c r="J190" s="4">
        <v>80</v>
      </c>
      <c r="K190" s="8">
        <v>975</v>
      </c>
      <c r="L190" s="8">
        <v>78000</v>
      </c>
      <c r="M190" s="4">
        <v>13</v>
      </c>
      <c r="N190" s="8">
        <v>10140</v>
      </c>
      <c r="O190" s="8">
        <v>1014</v>
      </c>
      <c r="P190" s="8">
        <v>3042</v>
      </c>
      <c r="Q190" s="8">
        <v>3042</v>
      </c>
      <c r="R190" s="8">
        <v>3042</v>
      </c>
      <c r="S190" s="8">
        <v>9126</v>
      </c>
      <c r="T190" s="6"/>
    </row>
    <row r="191" ht="19.2" spans="1:20">
      <c r="A191" s="4">
        <v>186</v>
      </c>
      <c r="B191" s="4" t="s">
        <v>213</v>
      </c>
      <c r="C191" s="4" t="s">
        <v>2249</v>
      </c>
      <c r="D191" s="5">
        <v>45016</v>
      </c>
      <c r="E191" s="5">
        <v>45291</v>
      </c>
      <c r="F191" s="6"/>
      <c r="G191" s="4" t="s">
        <v>29</v>
      </c>
      <c r="H191" s="4" t="s">
        <v>30</v>
      </c>
      <c r="I191" s="4" t="s">
        <v>27</v>
      </c>
      <c r="J191" s="4">
        <v>60</v>
      </c>
      <c r="K191" s="8">
        <v>975</v>
      </c>
      <c r="L191" s="8">
        <v>58500</v>
      </c>
      <c r="M191" s="4">
        <v>13</v>
      </c>
      <c r="N191" s="8">
        <v>7605</v>
      </c>
      <c r="O191" s="8">
        <v>760.5</v>
      </c>
      <c r="P191" s="8">
        <v>2281.5</v>
      </c>
      <c r="Q191" s="8">
        <v>2281.5</v>
      </c>
      <c r="R191" s="8">
        <v>2281.5</v>
      </c>
      <c r="S191" s="8">
        <v>6844.5</v>
      </c>
      <c r="T191" s="6"/>
    </row>
    <row r="192" ht="19.2" spans="1:20">
      <c r="A192" s="4">
        <v>187</v>
      </c>
      <c r="B192" s="4" t="s">
        <v>214</v>
      </c>
      <c r="C192" s="4" t="s">
        <v>2249</v>
      </c>
      <c r="D192" s="5">
        <v>45016</v>
      </c>
      <c r="E192" s="5">
        <v>45291</v>
      </c>
      <c r="F192" s="6"/>
      <c r="G192" s="4" t="s">
        <v>29</v>
      </c>
      <c r="H192" s="4" t="s">
        <v>30</v>
      </c>
      <c r="I192" s="4" t="s">
        <v>27</v>
      </c>
      <c r="J192" s="4">
        <v>55</v>
      </c>
      <c r="K192" s="8">
        <v>975</v>
      </c>
      <c r="L192" s="8">
        <v>53625</v>
      </c>
      <c r="M192" s="4">
        <v>13</v>
      </c>
      <c r="N192" s="8">
        <v>6971.25</v>
      </c>
      <c r="O192" s="8">
        <v>697.125</v>
      </c>
      <c r="P192" s="8">
        <v>2091.375</v>
      </c>
      <c r="Q192" s="8">
        <v>2091.375</v>
      </c>
      <c r="R192" s="8">
        <v>2091.375</v>
      </c>
      <c r="S192" s="8">
        <v>6274.125</v>
      </c>
      <c r="T192" s="6"/>
    </row>
    <row r="193" ht="19.2" spans="1:20">
      <c r="A193" s="4">
        <v>188</v>
      </c>
      <c r="B193" s="4" t="s">
        <v>215</v>
      </c>
      <c r="C193" s="4" t="s">
        <v>2249</v>
      </c>
      <c r="D193" s="5">
        <v>45016</v>
      </c>
      <c r="E193" s="5">
        <v>45291</v>
      </c>
      <c r="F193" s="6"/>
      <c r="G193" s="4" t="s">
        <v>29</v>
      </c>
      <c r="H193" s="4" t="s">
        <v>30</v>
      </c>
      <c r="I193" s="4" t="s">
        <v>27</v>
      </c>
      <c r="J193" s="4">
        <v>50</v>
      </c>
      <c r="K193" s="8">
        <v>975</v>
      </c>
      <c r="L193" s="8">
        <v>48750</v>
      </c>
      <c r="M193" s="4">
        <v>13</v>
      </c>
      <c r="N193" s="8">
        <v>6337.5</v>
      </c>
      <c r="O193" s="8">
        <v>633.75</v>
      </c>
      <c r="P193" s="8">
        <v>1901.25</v>
      </c>
      <c r="Q193" s="8">
        <v>1901.25</v>
      </c>
      <c r="R193" s="8">
        <v>1901.25</v>
      </c>
      <c r="S193" s="8">
        <v>5703.75</v>
      </c>
      <c r="T193" s="6"/>
    </row>
    <row r="194" ht="19.2" spans="1:20">
      <c r="A194" s="4">
        <v>189</v>
      </c>
      <c r="B194" s="4" t="s">
        <v>216</v>
      </c>
      <c r="C194" s="4" t="s">
        <v>2249</v>
      </c>
      <c r="D194" s="5">
        <v>45016</v>
      </c>
      <c r="E194" s="5">
        <v>45291</v>
      </c>
      <c r="F194" s="6"/>
      <c r="G194" s="4" t="s">
        <v>29</v>
      </c>
      <c r="H194" s="4" t="s">
        <v>30</v>
      </c>
      <c r="I194" s="4" t="s">
        <v>27</v>
      </c>
      <c r="J194" s="4">
        <v>90</v>
      </c>
      <c r="K194" s="8">
        <v>975</v>
      </c>
      <c r="L194" s="8">
        <v>87750</v>
      </c>
      <c r="M194" s="4">
        <v>13</v>
      </c>
      <c r="N194" s="8">
        <v>11407.5</v>
      </c>
      <c r="O194" s="8">
        <v>1140.75</v>
      </c>
      <c r="P194" s="8">
        <v>3422.25</v>
      </c>
      <c r="Q194" s="8">
        <v>3422.25</v>
      </c>
      <c r="R194" s="8">
        <v>3422.25</v>
      </c>
      <c r="S194" s="8">
        <v>10266.75</v>
      </c>
      <c r="T194" s="6"/>
    </row>
    <row r="195" ht="19.2" spans="1:20">
      <c r="A195" s="4">
        <v>190</v>
      </c>
      <c r="B195" s="4" t="s">
        <v>217</v>
      </c>
      <c r="C195" s="4" t="s">
        <v>2249</v>
      </c>
      <c r="D195" s="5">
        <v>45016</v>
      </c>
      <c r="E195" s="5">
        <v>45291</v>
      </c>
      <c r="F195" s="6"/>
      <c r="G195" s="4" t="s">
        <v>29</v>
      </c>
      <c r="H195" s="4" t="s">
        <v>30</v>
      </c>
      <c r="I195" s="4" t="s">
        <v>27</v>
      </c>
      <c r="J195" s="4">
        <v>30</v>
      </c>
      <c r="K195" s="8">
        <v>975</v>
      </c>
      <c r="L195" s="8">
        <v>29250</v>
      </c>
      <c r="M195" s="4">
        <v>13</v>
      </c>
      <c r="N195" s="8">
        <v>3802.5</v>
      </c>
      <c r="O195" s="8">
        <v>380.25</v>
      </c>
      <c r="P195" s="8">
        <v>1140.75</v>
      </c>
      <c r="Q195" s="8">
        <v>1140.75</v>
      </c>
      <c r="R195" s="8">
        <v>1140.75</v>
      </c>
      <c r="S195" s="8">
        <v>3422.25</v>
      </c>
      <c r="T195" s="6"/>
    </row>
    <row r="196" ht="19.2" spans="1:20">
      <c r="A196" s="4">
        <v>191</v>
      </c>
      <c r="B196" s="4" t="s">
        <v>218</v>
      </c>
      <c r="C196" s="4" t="s">
        <v>2249</v>
      </c>
      <c r="D196" s="5">
        <v>45016</v>
      </c>
      <c r="E196" s="5">
        <v>45291</v>
      </c>
      <c r="F196" s="6"/>
      <c r="G196" s="4" t="s">
        <v>29</v>
      </c>
      <c r="H196" s="4" t="s">
        <v>30</v>
      </c>
      <c r="I196" s="4" t="s">
        <v>27</v>
      </c>
      <c r="J196" s="4">
        <v>90</v>
      </c>
      <c r="K196" s="8">
        <v>975</v>
      </c>
      <c r="L196" s="8">
        <v>87750</v>
      </c>
      <c r="M196" s="4">
        <v>13</v>
      </c>
      <c r="N196" s="8">
        <v>11407.5</v>
      </c>
      <c r="O196" s="8">
        <v>1140.75</v>
      </c>
      <c r="P196" s="8">
        <v>3422.25</v>
      </c>
      <c r="Q196" s="8">
        <v>3422.25</v>
      </c>
      <c r="R196" s="8">
        <v>3422.25</v>
      </c>
      <c r="S196" s="8">
        <v>10266.75</v>
      </c>
      <c r="T196" s="6"/>
    </row>
    <row r="197" ht="19.2" spans="1:20">
      <c r="A197" s="4">
        <v>192</v>
      </c>
      <c r="B197" s="4" t="s">
        <v>219</v>
      </c>
      <c r="C197" s="4" t="s">
        <v>2249</v>
      </c>
      <c r="D197" s="5">
        <v>45016</v>
      </c>
      <c r="E197" s="5">
        <v>45291</v>
      </c>
      <c r="F197" s="6"/>
      <c r="G197" s="4" t="s">
        <v>29</v>
      </c>
      <c r="H197" s="4" t="s">
        <v>30</v>
      </c>
      <c r="I197" s="4" t="s">
        <v>27</v>
      </c>
      <c r="J197" s="4">
        <v>80</v>
      </c>
      <c r="K197" s="8">
        <v>975</v>
      </c>
      <c r="L197" s="8">
        <v>78000</v>
      </c>
      <c r="M197" s="4">
        <v>13</v>
      </c>
      <c r="N197" s="8">
        <v>10140</v>
      </c>
      <c r="O197" s="8">
        <v>1014</v>
      </c>
      <c r="P197" s="8">
        <v>3042</v>
      </c>
      <c r="Q197" s="8">
        <v>3042</v>
      </c>
      <c r="R197" s="8">
        <v>3042</v>
      </c>
      <c r="S197" s="8">
        <v>9126</v>
      </c>
      <c r="T197" s="6"/>
    </row>
    <row r="198" ht="19.2" spans="1:20">
      <c r="A198" s="4">
        <v>193</v>
      </c>
      <c r="B198" s="4" t="s">
        <v>220</v>
      </c>
      <c r="C198" s="4" t="s">
        <v>2249</v>
      </c>
      <c r="D198" s="5">
        <v>45016</v>
      </c>
      <c r="E198" s="5">
        <v>45291</v>
      </c>
      <c r="F198" s="6"/>
      <c r="G198" s="4" t="s">
        <v>29</v>
      </c>
      <c r="H198" s="4" t="s">
        <v>30</v>
      </c>
      <c r="I198" s="4" t="s">
        <v>27</v>
      </c>
      <c r="J198" s="4">
        <v>60</v>
      </c>
      <c r="K198" s="8">
        <v>975</v>
      </c>
      <c r="L198" s="8">
        <v>58500</v>
      </c>
      <c r="M198" s="4">
        <v>13</v>
      </c>
      <c r="N198" s="8">
        <v>7605</v>
      </c>
      <c r="O198" s="8">
        <v>760.5</v>
      </c>
      <c r="P198" s="8">
        <v>2281.5</v>
      </c>
      <c r="Q198" s="8">
        <v>2281.5</v>
      </c>
      <c r="R198" s="8">
        <v>2281.5</v>
      </c>
      <c r="S198" s="8">
        <v>6844.5</v>
      </c>
      <c r="T198" s="6"/>
    </row>
    <row r="199" ht="19.2" spans="1:20">
      <c r="A199" s="4">
        <v>194</v>
      </c>
      <c r="B199" s="4" t="s">
        <v>221</v>
      </c>
      <c r="C199" s="4" t="s">
        <v>2249</v>
      </c>
      <c r="D199" s="5">
        <v>45016</v>
      </c>
      <c r="E199" s="5">
        <v>45291</v>
      </c>
      <c r="F199" s="6"/>
      <c r="G199" s="4" t="s">
        <v>29</v>
      </c>
      <c r="H199" s="4" t="s">
        <v>30</v>
      </c>
      <c r="I199" s="4" t="s">
        <v>27</v>
      </c>
      <c r="J199" s="4">
        <v>60</v>
      </c>
      <c r="K199" s="8">
        <v>975</v>
      </c>
      <c r="L199" s="8">
        <v>58500</v>
      </c>
      <c r="M199" s="4">
        <v>13</v>
      </c>
      <c r="N199" s="8">
        <v>7605</v>
      </c>
      <c r="O199" s="8">
        <v>760.5</v>
      </c>
      <c r="P199" s="8">
        <v>2281.5</v>
      </c>
      <c r="Q199" s="8">
        <v>2281.5</v>
      </c>
      <c r="R199" s="8">
        <v>2281.5</v>
      </c>
      <c r="S199" s="8">
        <v>6844.5</v>
      </c>
      <c r="T199" s="6"/>
    </row>
    <row r="200" ht="19.2" spans="1:20">
      <c r="A200" s="4">
        <v>195</v>
      </c>
      <c r="B200" s="4" t="s">
        <v>222</v>
      </c>
      <c r="C200" s="4" t="s">
        <v>2249</v>
      </c>
      <c r="D200" s="5">
        <v>45016</v>
      </c>
      <c r="E200" s="5">
        <v>45291</v>
      </c>
      <c r="F200" s="6"/>
      <c r="G200" s="4" t="s">
        <v>29</v>
      </c>
      <c r="H200" s="4" t="s">
        <v>30</v>
      </c>
      <c r="I200" s="4" t="s">
        <v>27</v>
      </c>
      <c r="J200" s="4">
        <v>10</v>
      </c>
      <c r="K200" s="8">
        <v>975</v>
      </c>
      <c r="L200" s="8">
        <v>9750</v>
      </c>
      <c r="M200" s="4">
        <v>13</v>
      </c>
      <c r="N200" s="8">
        <v>1267.5</v>
      </c>
      <c r="O200" s="8">
        <v>126.75</v>
      </c>
      <c r="P200" s="8">
        <v>380.25</v>
      </c>
      <c r="Q200" s="8">
        <v>380.25</v>
      </c>
      <c r="R200" s="8">
        <v>380.25</v>
      </c>
      <c r="S200" s="8">
        <v>1140.75</v>
      </c>
      <c r="T200" s="6"/>
    </row>
    <row r="201" ht="19.2" spans="1:20">
      <c r="A201" s="4">
        <v>196</v>
      </c>
      <c r="B201" s="4" t="s">
        <v>223</v>
      </c>
      <c r="C201" s="4" t="s">
        <v>2249</v>
      </c>
      <c r="D201" s="5">
        <v>45016</v>
      </c>
      <c r="E201" s="5">
        <v>45291</v>
      </c>
      <c r="F201" s="6"/>
      <c r="G201" s="4" t="s">
        <v>29</v>
      </c>
      <c r="H201" s="4" t="s">
        <v>30</v>
      </c>
      <c r="I201" s="4" t="s">
        <v>27</v>
      </c>
      <c r="J201" s="4">
        <v>30</v>
      </c>
      <c r="K201" s="8">
        <v>975</v>
      </c>
      <c r="L201" s="8">
        <v>29250</v>
      </c>
      <c r="M201" s="4">
        <v>13</v>
      </c>
      <c r="N201" s="8">
        <v>3802.5</v>
      </c>
      <c r="O201" s="8">
        <v>380.25</v>
      </c>
      <c r="P201" s="8">
        <v>1140.75</v>
      </c>
      <c r="Q201" s="8">
        <v>1140.75</v>
      </c>
      <c r="R201" s="8">
        <v>1140.75</v>
      </c>
      <c r="S201" s="8">
        <v>3422.25</v>
      </c>
      <c r="T201" s="6"/>
    </row>
    <row r="202" ht="19.2" spans="1:20">
      <c r="A202" s="4">
        <v>197</v>
      </c>
      <c r="B202" s="4" t="s">
        <v>224</v>
      </c>
      <c r="C202" s="4" t="s">
        <v>2249</v>
      </c>
      <c r="D202" s="5">
        <v>45016</v>
      </c>
      <c r="E202" s="5">
        <v>45291</v>
      </c>
      <c r="F202" s="6"/>
      <c r="G202" s="4" t="s">
        <v>29</v>
      </c>
      <c r="H202" s="4" t="s">
        <v>30</v>
      </c>
      <c r="I202" s="4" t="s">
        <v>27</v>
      </c>
      <c r="J202" s="4">
        <v>30</v>
      </c>
      <c r="K202" s="8">
        <v>975</v>
      </c>
      <c r="L202" s="8">
        <v>29250</v>
      </c>
      <c r="M202" s="4">
        <v>13</v>
      </c>
      <c r="N202" s="8">
        <v>3802.5</v>
      </c>
      <c r="O202" s="8">
        <v>380.25</v>
      </c>
      <c r="P202" s="8">
        <v>1140.75</v>
      </c>
      <c r="Q202" s="8">
        <v>1140.75</v>
      </c>
      <c r="R202" s="8">
        <v>1140.75</v>
      </c>
      <c r="S202" s="8">
        <v>3422.25</v>
      </c>
      <c r="T202" s="6"/>
    </row>
    <row r="203" ht="19.2" spans="1:20">
      <c r="A203" s="4">
        <v>198</v>
      </c>
      <c r="B203" s="4" t="s">
        <v>71</v>
      </c>
      <c r="C203" s="4" t="s">
        <v>2249</v>
      </c>
      <c r="D203" s="5">
        <v>44927</v>
      </c>
      <c r="E203" s="5">
        <v>44957</v>
      </c>
      <c r="F203" s="6"/>
      <c r="G203" s="4" t="s">
        <v>25</v>
      </c>
      <c r="H203" s="4" t="s">
        <v>30</v>
      </c>
      <c r="I203" s="4" t="s">
        <v>27</v>
      </c>
      <c r="J203" s="4">
        <v>6</v>
      </c>
      <c r="K203" s="8">
        <v>2520</v>
      </c>
      <c r="L203" s="8">
        <v>15120</v>
      </c>
      <c r="M203" s="4">
        <v>10</v>
      </c>
      <c r="N203" s="8">
        <v>1512</v>
      </c>
      <c r="O203" s="8">
        <v>75.6</v>
      </c>
      <c r="P203" s="6"/>
      <c r="Q203" s="8">
        <v>680.4</v>
      </c>
      <c r="R203" s="8">
        <v>756</v>
      </c>
      <c r="S203" s="8">
        <v>1436.4</v>
      </c>
      <c r="T203" s="6"/>
    </row>
    <row r="204" ht="19.2" spans="1:20">
      <c r="A204" s="4">
        <v>199</v>
      </c>
      <c r="B204" s="4" t="s">
        <v>82</v>
      </c>
      <c r="C204" s="4" t="s">
        <v>2249</v>
      </c>
      <c r="D204" s="5">
        <v>44927</v>
      </c>
      <c r="E204" s="5">
        <v>44957</v>
      </c>
      <c r="F204" s="6"/>
      <c r="G204" s="4" t="s">
        <v>25</v>
      </c>
      <c r="H204" s="4" t="s">
        <v>30</v>
      </c>
      <c r="I204" s="4" t="s">
        <v>27</v>
      </c>
      <c r="J204" s="4">
        <v>2</v>
      </c>
      <c r="K204" s="8">
        <v>2520</v>
      </c>
      <c r="L204" s="8">
        <v>5040</v>
      </c>
      <c r="M204" s="4">
        <v>10</v>
      </c>
      <c r="N204" s="8">
        <v>504</v>
      </c>
      <c r="O204" s="8">
        <v>25.2</v>
      </c>
      <c r="P204" s="6"/>
      <c r="Q204" s="8">
        <v>226.8</v>
      </c>
      <c r="R204" s="8">
        <v>252</v>
      </c>
      <c r="S204" s="8">
        <v>478.8</v>
      </c>
      <c r="T204" s="6"/>
    </row>
    <row r="205" ht="19.2" spans="1:20">
      <c r="A205" s="4">
        <v>200</v>
      </c>
      <c r="B205" s="4" t="s">
        <v>225</v>
      </c>
      <c r="C205" s="4" t="s">
        <v>2249</v>
      </c>
      <c r="D205" s="5">
        <v>44927</v>
      </c>
      <c r="E205" s="5">
        <v>44957</v>
      </c>
      <c r="F205" s="6"/>
      <c r="G205" s="4" t="s">
        <v>25</v>
      </c>
      <c r="H205" s="4" t="s">
        <v>30</v>
      </c>
      <c r="I205" s="4" t="s">
        <v>27</v>
      </c>
      <c r="J205" s="4">
        <v>4</v>
      </c>
      <c r="K205" s="8">
        <v>2520</v>
      </c>
      <c r="L205" s="8">
        <v>10080</v>
      </c>
      <c r="M205" s="4">
        <v>10</v>
      </c>
      <c r="N205" s="8">
        <v>1008</v>
      </c>
      <c r="O205" s="8">
        <v>50.4</v>
      </c>
      <c r="P205" s="6"/>
      <c r="Q205" s="8">
        <v>453.6</v>
      </c>
      <c r="R205" s="8">
        <v>504</v>
      </c>
      <c r="S205" s="8">
        <v>957.6</v>
      </c>
      <c r="T205" s="6"/>
    </row>
    <row r="206" ht="19.2" spans="1:20">
      <c r="A206" s="4">
        <v>201</v>
      </c>
      <c r="B206" s="4" t="s">
        <v>226</v>
      </c>
      <c r="C206" s="4" t="s">
        <v>2249</v>
      </c>
      <c r="D206" s="5">
        <v>44927</v>
      </c>
      <c r="E206" s="5">
        <v>44957</v>
      </c>
      <c r="F206" s="6"/>
      <c r="G206" s="4" t="s">
        <v>25</v>
      </c>
      <c r="H206" s="4" t="s">
        <v>30</v>
      </c>
      <c r="I206" s="4" t="s">
        <v>27</v>
      </c>
      <c r="J206" s="4">
        <v>3.5</v>
      </c>
      <c r="K206" s="8">
        <v>2520</v>
      </c>
      <c r="L206" s="8">
        <v>8820</v>
      </c>
      <c r="M206" s="4">
        <v>10</v>
      </c>
      <c r="N206" s="8">
        <v>882</v>
      </c>
      <c r="O206" s="8">
        <v>44.1</v>
      </c>
      <c r="P206" s="6"/>
      <c r="Q206" s="8">
        <v>396.9</v>
      </c>
      <c r="R206" s="8">
        <v>441</v>
      </c>
      <c r="S206" s="8">
        <v>837.9</v>
      </c>
      <c r="T206" s="6"/>
    </row>
    <row r="207" ht="19.2" spans="1:20">
      <c r="A207" s="4">
        <v>202</v>
      </c>
      <c r="B207" s="4" t="s">
        <v>131</v>
      </c>
      <c r="C207" s="4" t="s">
        <v>2249</v>
      </c>
      <c r="D207" s="5">
        <v>44927</v>
      </c>
      <c r="E207" s="5">
        <v>44957</v>
      </c>
      <c r="F207" s="6"/>
      <c r="G207" s="4" t="s">
        <v>25</v>
      </c>
      <c r="H207" s="4" t="s">
        <v>30</v>
      </c>
      <c r="I207" s="4" t="s">
        <v>27</v>
      </c>
      <c r="J207" s="4">
        <v>5</v>
      </c>
      <c r="K207" s="8">
        <v>2520</v>
      </c>
      <c r="L207" s="8">
        <v>12600</v>
      </c>
      <c r="M207" s="4">
        <v>10</v>
      </c>
      <c r="N207" s="8">
        <v>1260</v>
      </c>
      <c r="O207" s="8">
        <v>63</v>
      </c>
      <c r="P207" s="6"/>
      <c r="Q207" s="8">
        <v>567</v>
      </c>
      <c r="R207" s="8">
        <v>630</v>
      </c>
      <c r="S207" s="8">
        <v>1197</v>
      </c>
      <c r="T207" s="6"/>
    </row>
    <row r="208" ht="19.2" spans="1:20">
      <c r="A208" s="4">
        <v>203</v>
      </c>
      <c r="B208" s="4" t="s">
        <v>227</v>
      </c>
      <c r="C208" s="4" t="s">
        <v>2249</v>
      </c>
      <c r="D208" s="5">
        <v>44927</v>
      </c>
      <c r="E208" s="5">
        <v>44957</v>
      </c>
      <c r="F208" s="6"/>
      <c r="G208" s="4" t="s">
        <v>25</v>
      </c>
      <c r="H208" s="4" t="s">
        <v>30</v>
      </c>
      <c r="I208" s="4" t="s">
        <v>27</v>
      </c>
      <c r="J208" s="4">
        <v>2</v>
      </c>
      <c r="K208" s="8">
        <v>2520</v>
      </c>
      <c r="L208" s="8">
        <v>5040</v>
      </c>
      <c r="M208" s="4">
        <v>10</v>
      </c>
      <c r="N208" s="8">
        <v>504</v>
      </c>
      <c r="O208" s="8">
        <v>25.2</v>
      </c>
      <c r="P208" s="6"/>
      <c r="Q208" s="8">
        <v>226.8</v>
      </c>
      <c r="R208" s="8">
        <v>252</v>
      </c>
      <c r="S208" s="8">
        <v>478.8</v>
      </c>
      <c r="T208" s="6"/>
    </row>
    <row r="209" ht="19.2" spans="1:20">
      <c r="A209" s="4">
        <v>204</v>
      </c>
      <c r="B209" s="4" t="s">
        <v>228</v>
      </c>
      <c r="C209" s="4" t="s">
        <v>2249</v>
      </c>
      <c r="D209" s="5">
        <v>44927</v>
      </c>
      <c r="E209" s="5">
        <v>44957</v>
      </c>
      <c r="F209" s="6"/>
      <c r="G209" s="4" t="s">
        <v>25</v>
      </c>
      <c r="H209" s="4" t="s">
        <v>30</v>
      </c>
      <c r="I209" s="4" t="s">
        <v>27</v>
      </c>
      <c r="J209" s="4">
        <v>3</v>
      </c>
      <c r="K209" s="8">
        <v>2520</v>
      </c>
      <c r="L209" s="8">
        <v>7560</v>
      </c>
      <c r="M209" s="4">
        <v>10</v>
      </c>
      <c r="N209" s="8">
        <v>756</v>
      </c>
      <c r="O209" s="8">
        <v>37.8</v>
      </c>
      <c r="P209" s="6"/>
      <c r="Q209" s="8">
        <v>340.2</v>
      </c>
      <c r="R209" s="8">
        <v>378</v>
      </c>
      <c r="S209" s="8">
        <v>718.2</v>
      </c>
      <c r="T209" s="6"/>
    </row>
    <row r="210" ht="19.2" spans="1:20">
      <c r="A210" s="4">
        <v>205</v>
      </c>
      <c r="B210" s="4" t="s">
        <v>229</v>
      </c>
      <c r="C210" s="4" t="s">
        <v>2249</v>
      </c>
      <c r="D210" s="5">
        <v>44927</v>
      </c>
      <c r="E210" s="5">
        <v>44957</v>
      </c>
      <c r="F210" s="6"/>
      <c r="G210" s="4" t="s">
        <v>25</v>
      </c>
      <c r="H210" s="4" t="s">
        <v>30</v>
      </c>
      <c r="I210" s="4" t="s">
        <v>27</v>
      </c>
      <c r="J210" s="4">
        <v>5</v>
      </c>
      <c r="K210" s="8">
        <v>2520</v>
      </c>
      <c r="L210" s="8">
        <v>12600</v>
      </c>
      <c r="M210" s="4">
        <v>10</v>
      </c>
      <c r="N210" s="8">
        <v>1260</v>
      </c>
      <c r="O210" s="8">
        <v>63</v>
      </c>
      <c r="P210" s="6"/>
      <c r="Q210" s="8">
        <v>567</v>
      </c>
      <c r="R210" s="8">
        <v>630</v>
      </c>
      <c r="S210" s="8">
        <v>1197</v>
      </c>
      <c r="T210" s="6"/>
    </row>
    <row r="211" ht="19.2" spans="1:20">
      <c r="A211" s="4">
        <v>206</v>
      </c>
      <c r="B211" s="4" t="s">
        <v>230</v>
      </c>
      <c r="C211" s="4" t="s">
        <v>2249</v>
      </c>
      <c r="D211" s="5">
        <v>44927</v>
      </c>
      <c r="E211" s="5">
        <v>44957</v>
      </c>
      <c r="F211" s="6"/>
      <c r="G211" s="4" t="s">
        <v>25</v>
      </c>
      <c r="H211" s="4" t="s">
        <v>30</v>
      </c>
      <c r="I211" s="4" t="s">
        <v>27</v>
      </c>
      <c r="J211" s="4">
        <v>2</v>
      </c>
      <c r="K211" s="8">
        <v>2520</v>
      </c>
      <c r="L211" s="8">
        <v>5040</v>
      </c>
      <c r="M211" s="4">
        <v>10</v>
      </c>
      <c r="N211" s="8">
        <v>504</v>
      </c>
      <c r="O211" s="8">
        <v>25.2</v>
      </c>
      <c r="P211" s="6"/>
      <c r="Q211" s="8">
        <v>226.8</v>
      </c>
      <c r="R211" s="8">
        <v>252</v>
      </c>
      <c r="S211" s="8">
        <v>478.8</v>
      </c>
      <c r="T211" s="6"/>
    </row>
    <row r="212" ht="19.2" spans="1:20">
      <c r="A212" s="4">
        <v>207</v>
      </c>
      <c r="B212" s="4" t="s">
        <v>145</v>
      </c>
      <c r="C212" s="4" t="s">
        <v>2249</v>
      </c>
      <c r="D212" s="5">
        <v>44927</v>
      </c>
      <c r="E212" s="5">
        <v>44957</v>
      </c>
      <c r="F212" s="6"/>
      <c r="G212" s="4" t="s">
        <v>25</v>
      </c>
      <c r="H212" s="4" t="s">
        <v>30</v>
      </c>
      <c r="I212" s="4" t="s">
        <v>27</v>
      </c>
      <c r="J212" s="4">
        <v>4</v>
      </c>
      <c r="K212" s="8">
        <v>2520</v>
      </c>
      <c r="L212" s="8">
        <v>10080</v>
      </c>
      <c r="M212" s="4">
        <v>10</v>
      </c>
      <c r="N212" s="8">
        <v>1008</v>
      </c>
      <c r="O212" s="8">
        <v>50.4</v>
      </c>
      <c r="P212" s="6"/>
      <c r="Q212" s="8">
        <v>453.6</v>
      </c>
      <c r="R212" s="8">
        <v>504</v>
      </c>
      <c r="S212" s="8">
        <v>957.6</v>
      </c>
      <c r="T212" s="6"/>
    </row>
    <row r="213" ht="19.2" spans="1:20">
      <c r="A213" s="4">
        <v>208</v>
      </c>
      <c r="B213" s="4" t="s">
        <v>147</v>
      </c>
      <c r="C213" s="4" t="s">
        <v>2249</v>
      </c>
      <c r="D213" s="5">
        <v>44927</v>
      </c>
      <c r="E213" s="5">
        <v>44957</v>
      </c>
      <c r="F213" s="6"/>
      <c r="G213" s="4" t="s">
        <v>25</v>
      </c>
      <c r="H213" s="4" t="s">
        <v>30</v>
      </c>
      <c r="I213" s="4" t="s">
        <v>27</v>
      </c>
      <c r="J213" s="4">
        <v>2</v>
      </c>
      <c r="K213" s="8">
        <v>2520</v>
      </c>
      <c r="L213" s="8">
        <v>5040</v>
      </c>
      <c r="M213" s="4">
        <v>10</v>
      </c>
      <c r="N213" s="8">
        <v>504</v>
      </c>
      <c r="O213" s="8">
        <v>25.2</v>
      </c>
      <c r="P213" s="6"/>
      <c r="Q213" s="8">
        <v>226.8</v>
      </c>
      <c r="R213" s="8">
        <v>252</v>
      </c>
      <c r="S213" s="8">
        <v>478.8</v>
      </c>
      <c r="T213" s="6"/>
    </row>
    <row r="214" ht="19.2" spans="1:20">
      <c r="A214" s="4">
        <v>209</v>
      </c>
      <c r="B214" s="4" t="s">
        <v>231</v>
      </c>
      <c r="C214" s="4" t="s">
        <v>2249</v>
      </c>
      <c r="D214" s="5">
        <v>44927</v>
      </c>
      <c r="E214" s="5">
        <v>44957</v>
      </c>
      <c r="F214" s="6"/>
      <c r="G214" s="4" t="s">
        <v>25</v>
      </c>
      <c r="H214" s="4" t="s">
        <v>30</v>
      </c>
      <c r="I214" s="4" t="s">
        <v>27</v>
      </c>
      <c r="J214" s="4">
        <v>1</v>
      </c>
      <c r="K214" s="8">
        <v>2520</v>
      </c>
      <c r="L214" s="8">
        <v>2520</v>
      </c>
      <c r="M214" s="4">
        <v>10</v>
      </c>
      <c r="N214" s="8">
        <v>252</v>
      </c>
      <c r="O214" s="8">
        <v>12.6</v>
      </c>
      <c r="P214" s="6"/>
      <c r="Q214" s="8">
        <v>113.4</v>
      </c>
      <c r="R214" s="8">
        <v>126</v>
      </c>
      <c r="S214" s="8">
        <v>239.4</v>
      </c>
      <c r="T214" s="6"/>
    </row>
    <row r="215" ht="19.2" spans="1:20">
      <c r="A215" s="4">
        <v>210</v>
      </c>
      <c r="B215" s="4" t="s">
        <v>232</v>
      </c>
      <c r="C215" s="4" t="s">
        <v>2249</v>
      </c>
      <c r="D215" s="5">
        <v>44927</v>
      </c>
      <c r="E215" s="5">
        <v>44957</v>
      </c>
      <c r="F215" s="6"/>
      <c r="G215" s="4" t="s">
        <v>25</v>
      </c>
      <c r="H215" s="4" t="s">
        <v>30</v>
      </c>
      <c r="I215" s="4" t="s">
        <v>27</v>
      </c>
      <c r="J215" s="4">
        <v>3</v>
      </c>
      <c r="K215" s="8">
        <v>2520</v>
      </c>
      <c r="L215" s="8">
        <v>7560</v>
      </c>
      <c r="M215" s="4">
        <v>10</v>
      </c>
      <c r="N215" s="8">
        <v>756</v>
      </c>
      <c r="O215" s="8">
        <v>37.8</v>
      </c>
      <c r="P215" s="6"/>
      <c r="Q215" s="8">
        <v>340.2</v>
      </c>
      <c r="R215" s="8">
        <v>378</v>
      </c>
      <c r="S215" s="8">
        <v>718.2</v>
      </c>
      <c r="T215" s="6"/>
    </row>
    <row r="216" ht="19.2" spans="1:20">
      <c r="A216" s="4">
        <v>211</v>
      </c>
      <c r="B216" s="4" t="s">
        <v>233</v>
      </c>
      <c r="C216" s="4" t="s">
        <v>2249</v>
      </c>
      <c r="D216" s="5">
        <v>44927</v>
      </c>
      <c r="E216" s="5">
        <v>44957</v>
      </c>
      <c r="F216" s="6"/>
      <c r="G216" s="4" t="s">
        <v>25</v>
      </c>
      <c r="H216" s="4" t="s">
        <v>30</v>
      </c>
      <c r="I216" s="4" t="s">
        <v>27</v>
      </c>
      <c r="J216" s="4">
        <v>5</v>
      </c>
      <c r="K216" s="8">
        <v>1620</v>
      </c>
      <c r="L216" s="8">
        <v>8100</v>
      </c>
      <c r="M216" s="4">
        <v>10</v>
      </c>
      <c r="N216" s="8">
        <v>810</v>
      </c>
      <c r="O216" s="8">
        <v>40.5</v>
      </c>
      <c r="P216" s="6"/>
      <c r="Q216" s="8">
        <v>364.5</v>
      </c>
      <c r="R216" s="8">
        <v>405</v>
      </c>
      <c r="S216" s="8">
        <v>769.5</v>
      </c>
      <c r="T216" s="6"/>
    </row>
    <row r="217" ht="19.2" spans="1:20">
      <c r="A217" s="4">
        <v>212</v>
      </c>
      <c r="B217" s="4" t="s">
        <v>37</v>
      </c>
      <c r="C217" s="4" t="s">
        <v>2249</v>
      </c>
      <c r="D217" s="5">
        <v>44927</v>
      </c>
      <c r="E217" s="5">
        <v>44957</v>
      </c>
      <c r="F217" s="6"/>
      <c r="G217" s="4" t="s">
        <v>25</v>
      </c>
      <c r="H217" s="4" t="s">
        <v>30</v>
      </c>
      <c r="I217" s="4" t="s">
        <v>27</v>
      </c>
      <c r="J217" s="4">
        <v>6</v>
      </c>
      <c r="K217" s="8">
        <v>1620</v>
      </c>
      <c r="L217" s="8">
        <v>9720</v>
      </c>
      <c r="M217" s="4">
        <v>10</v>
      </c>
      <c r="N217" s="8">
        <v>972</v>
      </c>
      <c r="O217" s="8">
        <v>48.6</v>
      </c>
      <c r="P217" s="6"/>
      <c r="Q217" s="8">
        <v>437.4</v>
      </c>
      <c r="R217" s="8">
        <v>486</v>
      </c>
      <c r="S217" s="8">
        <v>923.4</v>
      </c>
      <c r="T217" s="6"/>
    </row>
    <row r="218" ht="19.2" spans="1:20">
      <c r="A218" s="4">
        <v>213</v>
      </c>
      <c r="B218" s="4" t="s">
        <v>214</v>
      </c>
      <c r="C218" s="4" t="s">
        <v>2249</v>
      </c>
      <c r="D218" s="5">
        <v>44927</v>
      </c>
      <c r="E218" s="5">
        <v>44957</v>
      </c>
      <c r="F218" s="6"/>
      <c r="G218" s="4" t="s">
        <v>25</v>
      </c>
      <c r="H218" s="4" t="s">
        <v>30</v>
      </c>
      <c r="I218" s="4" t="s">
        <v>27</v>
      </c>
      <c r="J218" s="4">
        <v>10</v>
      </c>
      <c r="K218" s="8">
        <v>1620</v>
      </c>
      <c r="L218" s="8">
        <v>16200</v>
      </c>
      <c r="M218" s="4">
        <v>10</v>
      </c>
      <c r="N218" s="8">
        <v>1620</v>
      </c>
      <c r="O218" s="8">
        <v>81</v>
      </c>
      <c r="P218" s="6"/>
      <c r="Q218" s="8">
        <v>729</v>
      </c>
      <c r="R218" s="8">
        <v>810</v>
      </c>
      <c r="S218" s="8">
        <v>1539</v>
      </c>
      <c r="T218" s="6"/>
    </row>
    <row r="219" ht="19.2" spans="1:20">
      <c r="A219" s="4">
        <v>214</v>
      </c>
      <c r="B219" s="4" t="s">
        <v>234</v>
      </c>
      <c r="C219" s="4" t="s">
        <v>2249</v>
      </c>
      <c r="D219" s="5">
        <v>44927</v>
      </c>
      <c r="E219" s="5">
        <v>44957</v>
      </c>
      <c r="F219" s="6"/>
      <c r="G219" s="4" t="s">
        <v>25</v>
      </c>
      <c r="H219" s="4" t="s">
        <v>30</v>
      </c>
      <c r="I219" s="4" t="s">
        <v>27</v>
      </c>
      <c r="J219" s="4">
        <v>5</v>
      </c>
      <c r="K219" s="8">
        <v>1620</v>
      </c>
      <c r="L219" s="8">
        <v>8100</v>
      </c>
      <c r="M219" s="4">
        <v>10</v>
      </c>
      <c r="N219" s="8">
        <v>810</v>
      </c>
      <c r="O219" s="8">
        <v>40.5</v>
      </c>
      <c r="P219" s="6"/>
      <c r="Q219" s="8">
        <v>364.5</v>
      </c>
      <c r="R219" s="8">
        <v>405</v>
      </c>
      <c r="S219" s="8">
        <v>769.5</v>
      </c>
      <c r="T219" s="6"/>
    </row>
    <row r="220" ht="19.2" spans="1:20">
      <c r="A220" s="4">
        <v>215</v>
      </c>
      <c r="B220" s="4" t="s">
        <v>235</v>
      </c>
      <c r="C220" s="4" t="s">
        <v>2249</v>
      </c>
      <c r="D220" s="5">
        <v>44927</v>
      </c>
      <c r="E220" s="5">
        <v>44957</v>
      </c>
      <c r="F220" s="6"/>
      <c r="G220" s="4" t="s">
        <v>25</v>
      </c>
      <c r="H220" s="4" t="s">
        <v>30</v>
      </c>
      <c r="I220" s="4" t="s">
        <v>27</v>
      </c>
      <c r="J220" s="4">
        <v>5</v>
      </c>
      <c r="K220" s="8">
        <v>1620</v>
      </c>
      <c r="L220" s="8">
        <v>8100</v>
      </c>
      <c r="M220" s="4">
        <v>10</v>
      </c>
      <c r="N220" s="8">
        <v>810</v>
      </c>
      <c r="O220" s="8">
        <v>40.5</v>
      </c>
      <c r="P220" s="6"/>
      <c r="Q220" s="8">
        <v>364.5</v>
      </c>
      <c r="R220" s="8">
        <v>405</v>
      </c>
      <c r="S220" s="8">
        <v>769.5</v>
      </c>
      <c r="T220" s="6"/>
    </row>
    <row r="221" ht="19.2" spans="1:20">
      <c r="A221" s="4">
        <v>216</v>
      </c>
      <c r="B221" s="4" t="s">
        <v>42</v>
      </c>
      <c r="C221" s="4" t="s">
        <v>2249</v>
      </c>
      <c r="D221" s="5">
        <v>44927</v>
      </c>
      <c r="E221" s="5">
        <v>44957</v>
      </c>
      <c r="F221" s="6"/>
      <c r="G221" s="4" t="s">
        <v>25</v>
      </c>
      <c r="H221" s="4" t="s">
        <v>30</v>
      </c>
      <c r="I221" s="4" t="s">
        <v>27</v>
      </c>
      <c r="J221" s="4">
        <v>5</v>
      </c>
      <c r="K221" s="8">
        <v>1620</v>
      </c>
      <c r="L221" s="8">
        <v>8100</v>
      </c>
      <c r="M221" s="4">
        <v>10</v>
      </c>
      <c r="N221" s="8">
        <v>810</v>
      </c>
      <c r="O221" s="8">
        <v>40.5</v>
      </c>
      <c r="P221" s="6"/>
      <c r="Q221" s="8">
        <v>364.5</v>
      </c>
      <c r="R221" s="8">
        <v>405</v>
      </c>
      <c r="S221" s="8">
        <v>769.5</v>
      </c>
      <c r="T221" s="6"/>
    </row>
    <row r="222" ht="19.2" spans="1:20">
      <c r="A222" s="4">
        <v>217</v>
      </c>
      <c r="B222" s="4" t="s">
        <v>70</v>
      </c>
      <c r="C222" s="4" t="s">
        <v>2249</v>
      </c>
      <c r="D222" s="5">
        <v>44927</v>
      </c>
      <c r="E222" s="5">
        <v>44957</v>
      </c>
      <c r="F222" s="6"/>
      <c r="G222" s="4" t="s">
        <v>25</v>
      </c>
      <c r="H222" s="4" t="s">
        <v>30</v>
      </c>
      <c r="I222" s="4" t="s">
        <v>27</v>
      </c>
      <c r="J222" s="4">
        <v>5</v>
      </c>
      <c r="K222" s="8">
        <v>1620</v>
      </c>
      <c r="L222" s="8">
        <v>8100</v>
      </c>
      <c r="M222" s="4">
        <v>10</v>
      </c>
      <c r="N222" s="8">
        <v>810</v>
      </c>
      <c r="O222" s="8">
        <v>40.5</v>
      </c>
      <c r="P222" s="6"/>
      <c r="Q222" s="8">
        <v>364.5</v>
      </c>
      <c r="R222" s="8">
        <v>405</v>
      </c>
      <c r="S222" s="8">
        <v>769.5</v>
      </c>
      <c r="T222" s="6"/>
    </row>
    <row r="223" ht="19.2" spans="1:20">
      <c r="A223" s="4">
        <v>218</v>
      </c>
      <c r="B223" s="4" t="s">
        <v>59</v>
      </c>
      <c r="C223" s="4" t="s">
        <v>2249</v>
      </c>
      <c r="D223" s="5">
        <v>44927</v>
      </c>
      <c r="E223" s="5">
        <v>44957</v>
      </c>
      <c r="F223" s="6"/>
      <c r="G223" s="4" t="s">
        <v>25</v>
      </c>
      <c r="H223" s="4" t="s">
        <v>30</v>
      </c>
      <c r="I223" s="4" t="s">
        <v>27</v>
      </c>
      <c r="J223" s="4">
        <v>10</v>
      </c>
      <c r="K223" s="8">
        <v>1620</v>
      </c>
      <c r="L223" s="8">
        <v>16200</v>
      </c>
      <c r="M223" s="4">
        <v>10</v>
      </c>
      <c r="N223" s="8">
        <v>1620</v>
      </c>
      <c r="O223" s="8">
        <v>81</v>
      </c>
      <c r="P223" s="6"/>
      <c r="Q223" s="8">
        <v>729</v>
      </c>
      <c r="R223" s="8">
        <v>810</v>
      </c>
      <c r="S223" s="8">
        <v>1539</v>
      </c>
      <c r="T223" s="6"/>
    </row>
    <row r="224" ht="19.2" spans="1:20">
      <c r="A224" s="4">
        <v>219</v>
      </c>
      <c r="B224" s="4" t="s">
        <v>203</v>
      </c>
      <c r="C224" s="4" t="s">
        <v>2249</v>
      </c>
      <c r="D224" s="5">
        <v>44927</v>
      </c>
      <c r="E224" s="5">
        <v>44957</v>
      </c>
      <c r="F224" s="6"/>
      <c r="G224" s="4" t="s">
        <v>25</v>
      </c>
      <c r="H224" s="4" t="s">
        <v>30</v>
      </c>
      <c r="I224" s="4" t="s">
        <v>27</v>
      </c>
      <c r="J224" s="4">
        <v>5.5</v>
      </c>
      <c r="K224" s="8">
        <v>1620</v>
      </c>
      <c r="L224" s="8">
        <v>8910</v>
      </c>
      <c r="M224" s="4">
        <v>10</v>
      </c>
      <c r="N224" s="8">
        <v>891</v>
      </c>
      <c r="O224" s="8">
        <v>44.55</v>
      </c>
      <c r="P224" s="6"/>
      <c r="Q224" s="8">
        <v>400.95</v>
      </c>
      <c r="R224" s="8">
        <v>445.5</v>
      </c>
      <c r="S224" s="8">
        <v>846.45</v>
      </c>
      <c r="T224" s="6"/>
    </row>
    <row r="225" ht="19.2" spans="1:20">
      <c r="A225" s="4">
        <v>220</v>
      </c>
      <c r="B225" s="4" t="s">
        <v>62</v>
      </c>
      <c r="C225" s="4" t="s">
        <v>2249</v>
      </c>
      <c r="D225" s="5">
        <v>44927</v>
      </c>
      <c r="E225" s="5">
        <v>44957</v>
      </c>
      <c r="F225" s="6"/>
      <c r="G225" s="4" t="s">
        <v>25</v>
      </c>
      <c r="H225" s="4" t="s">
        <v>30</v>
      </c>
      <c r="I225" s="4" t="s">
        <v>27</v>
      </c>
      <c r="J225" s="4">
        <v>5</v>
      </c>
      <c r="K225" s="8">
        <v>1620</v>
      </c>
      <c r="L225" s="8">
        <v>8100</v>
      </c>
      <c r="M225" s="4">
        <v>10</v>
      </c>
      <c r="N225" s="8">
        <v>810</v>
      </c>
      <c r="O225" s="8">
        <v>40.5</v>
      </c>
      <c r="P225" s="6"/>
      <c r="Q225" s="8">
        <v>364.5</v>
      </c>
      <c r="R225" s="8">
        <v>405</v>
      </c>
      <c r="S225" s="8">
        <v>769.5</v>
      </c>
      <c r="T225" s="6"/>
    </row>
    <row r="226" ht="19.2" spans="1:20">
      <c r="A226" s="4">
        <v>221</v>
      </c>
      <c r="B226" s="4" t="s">
        <v>236</v>
      </c>
      <c r="C226" s="4" t="s">
        <v>2249</v>
      </c>
      <c r="D226" s="5">
        <v>44927</v>
      </c>
      <c r="E226" s="5">
        <v>44957</v>
      </c>
      <c r="F226" s="6"/>
      <c r="G226" s="4" t="s">
        <v>25</v>
      </c>
      <c r="H226" s="4" t="s">
        <v>30</v>
      </c>
      <c r="I226" s="4" t="s">
        <v>27</v>
      </c>
      <c r="J226" s="4">
        <v>5.5</v>
      </c>
      <c r="K226" s="8">
        <v>1620</v>
      </c>
      <c r="L226" s="8">
        <v>8910</v>
      </c>
      <c r="M226" s="4">
        <v>10</v>
      </c>
      <c r="N226" s="8">
        <v>891</v>
      </c>
      <c r="O226" s="8">
        <v>44.55</v>
      </c>
      <c r="P226" s="6"/>
      <c r="Q226" s="8">
        <v>400.95</v>
      </c>
      <c r="R226" s="8">
        <v>445.5</v>
      </c>
      <c r="S226" s="8">
        <v>846.45</v>
      </c>
      <c r="T226" s="6"/>
    </row>
    <row r="227" ht="19.2" spans="1:20">
      <c r="A227" s="4">
        <v>222</v>
      </c>
      <c r="B227" s="4" t="s">
        <v>237</v>
      </c>
      <c r="C227" s="4" t="s">
        <v>2249</v>
      </c>
      <c r="D227" s="5">
        <v>44927</v>
      </c>
      <c r="E227" s="5">
        <v>44957</v>
      </c>
      <c r="F227" s="6"/>
      <c r="G227" s="4" t="s">
        <v>25</v>
      </c>
      <c r="H227" s="4" t="s">
        <v>30</v>
      </c>
      <c r="I227" s="4" t="s">
        <v>27</v>
      </c>
      <c r="J227" s="4">
        <v>8</v>
      </c>
      <c r="K227" s="8">
        <v>1620</v>
      </c>
      <c r="L227" s="8">
        <v>12960</v>
      </c>
      <c r="M227" s="4">
        <v>10</v>
      </c>
      <c r="N227" s="8">
        <v>1296</v>
      </c>
      <c r="O227" s="8">
        <v>64.8</v>
      </c>
      <c r="P227" s="6"/>
      <c r="Q227" s="8">
        <v>583.2</v>
      </c>
      <c r="R227" s="8">
        <v>648</v>
      </c>
      <c r="S227" s="8">
        <v>1231.2</v>
      </c>
      <c r="T227" s="6"/>
    </row>
    <row r="228" ht="19.2" spans="1:20">
      <c r="A228" s="4">
        <v>223</v>
      </c>
      <c r="B228" s="4" t="s">
        <v>238</v>
      </c>
      <c r="C228" s="4" t="s">
        <v>2249</v>
      </c>
      <c r="D228" s="5">
        <v>44927</v>
      </c>
      <c r="E228" s="5">
        <v>44957</v>
      </c>
      <c r="F228" s="6"/>
      <c r="G228" s="4" t="s">
        <v>25</v>
      </c>
      <c r="H228" s="4" t="s">
        <v>30</v>
      </c>
      <c r="I228" s="4" t="s">
        <v>27</v>
      </c>
      <c r="J228" s="4">
        <v>6.5</v>
      </c>
      <c r="K228" s="8">
        <v>1620</v>
      </c>
      <c r="L228" s="8">
        <v>10530</v>
      </c>
      <c r="M228" s="4">
        <v>10</v>
      </c>
      <c r="N228" s="8">
        <v>1053</v>
      </c>
      <c r="O228" s="8">
        <v>52.65</v>
      </c>
      <c r="P228" s="6"/>
      <c r="Q228" s="8">
        <v>473.85</v>
      </c>
      <c r="R228" s="8">
        <v>526.5</v>
      </c>
      <c r="S228" s="8">
        <v>1000.35</v>
      </c>
      <c r="T228" s="6"/>
    </row>
    <row r="229" ht="19.2" spans="1:20">
      <c r="A229" s="4">
        <v>224</v>
      </c>
      <c r="B229" s="4" t="s">
        <v>200</v>
      </c>
      <c r="C229" s="4" t="s">
        <v>2249</v>
      </c>
      <c r="D229" s="5">
        <v>44927</v>
      </c>
      <c r="E229" s="5">
        <v>44957</v>
      </c>
      <c r="F229" s="6"/>
      <c r="G229" s="4" t="s">
        <v>25</v>
      </c>
      <c r="H229" s="4" t="s">
        <v>30</v>
      </c>
      <c r="I229" s="4" t="s">
        <v>27</v>
      </c>
      <c r="J229" s="4">
        <v>7</v>
      </c>
      <c r="K229" s="8">
        <v>1620</v>
      </c>
      <c r="L229" s="8">
        <v>11340</v>
      </c>
      <c r="M229" s="4">
        <v>10</v>
      </c>
      <c r="N229" s="8">
        <v>1134</v>
      </c>
      <c r="O229" s="8">
        <v>56.7</v>
      </c>
      <c r="P229" s="6"/>
      <c r="Q229" s="8">
        <v>510.3</v>
      </c>
      <c r="R229" s="8">
        <v>567</v>
      </c>
      <c r="S229" s="8">
        <v>1077.3</v>
      </c>
      <c r="T229" s="6"/>
    </row>
    <row r="230" ht="19.2" spans="1:20">
      <c r="A230" s="4">
        <v>225</v>
      </c>
      <c r="B230" s="4" t="s">
        <v>239</v>
      </c>
      <c r="C230" s="4" t="s">
        <v>2249</v>
      </c>
      <c r="D230" s="5">
        <v>44927</v>
      </c>
      <c r="E230" s="5">
        <v>44957</v>
      </c>
      <c r="F230" s="6"/>
      <c r="G230" s="4" t="s">
        <v>25</v>
      </c>
      <c r="H230" s="4" t="s">
        <v>30</v>
      </c>
      <c r="I230" s="4" t="s">
        <v>27</v>
      </c>
      <c r="J230" s="4">
        <v>7</v>
      </c>
      <c r="K230" s="8">
        <v>1620</v>
      </c>
      <c r="L230" s="8">
        <v>11340</v>
      </c>
      <c r="M230" s="4">
        <v>10</v>
      </c>
      <c r="N230" s="8">
        <v>1134</v>
      </c>
      <c r="O230" s="8">
        <v>56.7</v>
      </c>
      <c r="P230" s="6"/>
      <c r="Q230" s="8">
        <v>510.3</v>
      </c>
      <c r="R230" s="8">
        <v>567</v>
      </c>
      <c r="S230" s="8">
        <v>1077.3</v>
      </c>
      <c r="T230" s="6"/>
    </row>
    <row r="231" ht="19.2" spans="1:20">
      <c r="A231" s="4">
        <v>226</v>
      </c>
      <c r="B231" s="4" t="s">
        <v>56</v>
      </c>
      <c r="C231" s="4" t="s">
        <v>2249</v>
      </c>
      <c r="D231" s="5">
        <v>44927</v>
      </c>
      <c r="E231" s="5">
        <v>44957</v>
      </c>
      <c r="F231" s="6"/>
      <c r="G231" s="4" t="s">
        <v>25</v>
      </c>
      <c r="H231" s="4" t="s">
        <v>30</v>
      </c>
      <c r="I231" s="4" t="s">
        <v>27</v>
      </c>
      <c r="J231" s="4">
        <v>7</v>
      </c>
      <c r="K231" s="8">
        <v>1620</v>
      </c>
      <c r="L231" s="8">
        <v>11340</v>
      </c>
      <c r="M231" s="4">
        <v>10</v>
      </c>
      <c r="N231" s="8">
        <v>1134</v>
      </c>
      <c r="O231" s="8">
        <v>56.7</v>
      </c>
      <c r="P231" s="6"/>
      <c r="Q231" s="8">
        <v>510.3</v>
      </c>
      <c r="R231" s="8">
        <v>567</v>
      </c>
      <c r="S231" s="8">
        <v>1077.3</v>
      </c>
      <c r="T231" s="6"/>
    </row>
    <row r="232" ht="19.2" spans="1:20">
      <c r="A232" s="4">
        <v>227</v>
      </c>
      <c r="B232" s="4" t="s">
        <v>76</v>
      </c>
      <c r="C232" s="4" t="s">
        <v>2249</v>
      </c>
      <c r="D232" s="5">
        <v>44927</v>
      </c>
      <c r="E232" s="5">
        <v>44957</v>
      </c>
      <c r="F232" s="6"/>
      <c r="G232" s="4" t="s">
        <v>25</v>
      </c>
      <c r="H232" s="4" t="s">
        <v>30</v>
      </c>
      <c r="I232" s="4" t="s">
        <v>27</v>
      </c>
      <c r="J232" s="4">
        <v>7</v>
      </c>
      <c r="K232" s="8">
        <v>1620</v>
      </c>
      <c r="L232" s="8">
        <v>11340</v>
      </c>
      <c r="M232" s="4">
        <v>10</v>
      </c>
      <c r="N232" s="8">
        <v>1134</v>
      </c>
      <c r="O232" s="8">
        <v>56.7</v>
      </c>
      <c r="P232" s="6"/>
      <c r="Q232" s="8">
        <v>510.3</v>
      </c>
      <c r="R232" s="8">
        <v>567</v>
      </c>
      <c r="S232" s="8">
        <v>1077.3</v>
      </c>
      <c r="T232" s="6"/>
    </row>
    <row r="233" ht="19.2" spans="1:20">
      <c r="A233" s="4">
        <v>228</v>
      </c>
      <c r="B233" s="4" t="s">
        <v>71</v>
      </c>
      <c r="C233" s="4" t="s">
        <v>2249</v>
      </c>
      <c r="D233" s="5">
        <v>44927</v>
      </c>
      <c r="E233" s="5">
        <v>44957</v>
      </c>
      <c r="F233" s="6"/>
      <c r="G233" s="4" t="s">
        <v>25</v>
      </c>
      <c r="H233" s="4" t="s">
        <v>30</v>
      </c>
      <c r="I233" s="4" t="s">
        <v>27</v>
      </c>
      <c r="J233" s="4">
        <v>5</v>
      </c>
      <c r="K233" s="8">
        <v>1620</v>
      </c>
      <c r="L233" s="8">
        <v>8100</v>
      </c>
      <c r="M233" s="4">
        <v>10</v>
      </c>
      <c r="N233" s="8">
        <v>810</v>
      </c>
      <c r="O233" s="8">
        <v>40.5</v>
      </c>
      <c r="P233" s="6"/>
      <c r="Q233" s="8">
        <v>364.5</v>
      </c>
      <c r="R233" s="8">
        <v>405</v>
      </c>
      <c r="S233" s="8">
        <v>769.5</v>
      </c>
      <c r="T233" s="6"/>
    </row>
    <row r="234" ht="19.2" spans="1:20">
      <c r="A234" s="4">
        <v>229</v>
      </c>
      <c r="B234" s="4" t="s">
        <v>82</v>
      </c>
      <c r="C234" s="4" t="s">
        <v>2249</v>
      </c>
      <c r="D234" s="5">
        <v>44927</v>
      </c>
      <c r="E234" s="5">
        <v>44957</v>
      </c>
      <c r="F234" s="6"/>
      <c r="G234" s="4" t="s">
        <v>25</v>
      </c>
      <c r="H234" s="4" t="s">
        <v>30</v>
      </c>
      <c r="I234" s="4" t="s">
        <v>27</v>
      </c>
      <c r="J234" s="4">
        <v>5</v>
      </c>
      <c r="K234" s="8">
        <v>1620</v>
      </c>
      <c r="L234" s="8">
        <v>8100</v>
      </c>
      <c r="M234" s="4">
        <v>10</v>
      </c>
      <c r="N234" s="8">
        <v>810</v>
      </c>
      <c r="O234" s="8">
        <v>40.5</v>
      </c>
      <c r="P234" s="6"/>
      <c r="Q234" s="8">
        <v>364.5</v>
      </c>
      <c r="R234" s="8">
        <v>405</v>
      </c>
      <c r="S234" s="8">
        <v>769.5</v>
      </c>
      <c r="T234" s="6"/>
    </row>
    <row r="235" ht="19.2" spans="1:20">
      <c r="A235" s="4">
        <v>230</v>
      </c>
      <c r="B235" s="4" t="s">
        <v>240</v>
      </c>
      <c r="C235" s="4" t="s">
        <v>2249</v>
      </c>
      <c r="D235" s="5">
        <v>44927</v>
      </c>
      <c r="E235" s="5">
        <v>44957</v>
      </c>
      <c r="F235" s="6"/>
      <c r="G235" s="4" t="s">
        <v>25</v>
      </c>
      <c r="H235" s="4" t="s">
        <v>30</v>
      </c>
      <c r="I235" s="4" t="s">
        <v>27</v>
      </c>
      <c r="J235" s="4">
        <v>5</v>
      </c>
      <c r="K235" s="8">
        <v>1620</v>
      </c>
      <c r="L235" s="8">
        <v>8100</v>
      </c>
      <c r="M235" s="4">
        <v>10</v>
      </c>
      <c r="N235" s="8">
        <v>810</v>
      </c>
      <c r="O235" s="8">
        <v>40.5</v>
      </c>
      <c r="P235" s="6"/>
      <c r="Q235" s="8">
        <v>364.5</v>
      </c>
      <c r="R235" s="8">
        <v>405</v>
      </c>
      <c r="S235" s="8">
        <v>769.5</v>
      </c>
      <c r="T235" s="6"/>
    </row>
    <row r="236" ht="19.2" spans="1:20">
      <c r="A236" s="4">
        <v>231</v>
      </c>
      <c r="B236" s="4" t="s">
        <v>28</v>
      </c>
      <c r="C236" s="4" t="s">
        <v>2249</v>
      </c>
      <c r="D236" s="5">
        <v>44927</v>
      </c>
      <c r="E236" s="5">
        <v>44957</v>
      </c>
      <c r="F236" s="6"/>
      <c r="G236" s="4" t="s">
        <v>25</v>
      </c>
      <c r="H236" s="4" t="s">
        <v>30</v>
      </c>
      <c r="I236" s="4" t="s">
        <v>27</v>
      </c>
      <c r="J236" s="4">
        <v>10</v>
      </c>
      <c r="K236" s="8">
        <v>1620</v>
      </c>
      <c r="L236" s="8">
        <v>16200</v>
      </c>
      <c r="M236" s="4">
        <v>10</v>
      </c>
      <c r="N236" s="8">
        <v>1620</v>
      </c>
      <c r="O236" s="8">
        <v>81</v>
      </c>
      <c r="P236" s="6"/>
      <c r="Q236" s="8">
        <v>729</v>
      </c>
      <c r="R236" s="8">
        <v>810</v>
      </c>
      <c r="S236" s="8">
        <v>1539</v>
      </c>
      <c r="T236" s="6"/>
    </row>
    <row r="237" ht="19.2" spans="1:20">
      <c r="A237" s="4">
        <v>232</v>
      </c>
      <c r="B237" s="4" t="s">
        <v>32</v>
      </c>
      <c r="C237" s="4" t="s">
        <v>2249</v>
      </c>
      <c r="D237" s="5">
        <v>44927</v>
      </c>
      <c r="E237" s="5">
        <v>44957</v>
      </c>
      <c r="F237" s="6"/>
      <c r="G237" s="4" t="s">
        <v>25</v>
      </c>
      <c r="H237" s="4" t="s">
        <v>30</v>
      </c>
      <c r="I237" s="4" t="s">
        <v>27</v>
      </c>
      <c r="J237" s="4">
        <v>4</v>
      </c>
      <c r="K237" s="8">
        <v>1620</v>
      </c>
      <c r="L237" s="8">
        <v>6480</v>
      </c>
      <c r="M237" s="4">
        <v>10</v>
      </c>
      <c r="N237" s="8">
        <v>648</v>
      </c>
      <c r="O237" s="8">
        <v>32.4</v>
      </c>
      <c r="P237" s="6"/>
      <c r="Q237" s="8">
        <v>291.6</v>
      </c>
      <c r="R237" s="8">
        <v>324</v>
      </c>
      <c r="S237" s="8">
        <v>615.6</v>
      </c>
      <c r="T237" s="6"/>
    </row>
    <row r="238" ht="19.2" spans="1:20">
      <c r="A238" s="4">
        <v>233</v>
      </c>
      <c r="B238" s="4" t="s">
        <v>241</v>
      </c>
      <c r="C238" s="4" t="s">
        <v>2249</v>
      </c>
      <c r="D238" s="5">
        <v>44927</v>
      </c>
      <c r="E238" s="5">
        <v>44957</v>
      </c>
      <c r="F238" s="6"/>
      <c r="G238" s="4" t="s">
        <v>25</v>
      </c>
      <c r="H238" s="4" t="s">
        <v>30</v>
      </c>
      <c r="I238" s="4" t="s">
        <v>27</v>
      </c>
      <c r="J238" s="4">
        <v>5</v>
      </c>
      <c r="K238" s="8">
        <v>1620</v>
      </c>
      <c r="L238" s="8">
        <v>8100</v>
      </c>
      <c r="M238" s="4">
        <v>10</v>
      </c>
      <c r="N238" s="8">
        <v>810</v>
      </c>
      <c r="O238" s="8">
        <v>40.5</v>
      </c>
      <c r="P238" s="6"/>
      <c r="Q238" s="8">
        <v>364.5</v>
      </c>
      <c r="R238" s="8">
        <v>405</v>
      </c>
      <c r="S238" s="8">
        <v>769.5</v>
      </c>
      <c r="T238" s="6"/>
    </row>
    <row r="239" ht="19.2" spans="1:20">
      <c r="A239" s="4">
        <v>234</v>
      </c>
      <c r="B239" s="4" t="s">
        <v>242</v>
      </c>
      <c r="C239" s="4" t="s">
        <v>2249</v>
      </c>
      <c r="D239" s="5">
        <v>44927</v>
      </c>
      <c r="E239" s="5">
        <v>44957</v>
      </c>
      <c r="F239" s="6"/>
      <c r="G239" s="4" t="s">
        <v>25</v>
      </c>
      <c r="H239" s="4" t="s">
        <v>30</v>
      </c>
      <c r="I239" s="4" t="s">
        <v>27</v>
      </c>
      <c r="J239" s="4">
        <v>5</v>
      </c>
      <c r="K239" s="8">
        <v>1620</v>
      </c>
      <c r="L239" s="8">
        <v>8100</v>
      </c>
      <c r="M239" s="4">
        <v>10</v>
      </c>
      <c r="N239" s="8">
        <v>810</v>
      </c>
      <c r="O239" s="8">
        <v>40.5</v>
      </c>
      <c r="P239" s="6"/>
      <c r="Q239" s="8">
        <v>364.5</v>
      </c>
      <c r="R239" s="8">
        <v>405</v>
      </c>
      <c r="S239" s="8">
        <v>769.5</v>
      </c>
      <c r="T239" s="6"/>
    </row>
    <row r="240" ht="19.2" spans="1:20">
      <c r="A240" s="4">
        <v>235</v>
      </c>
      <c r="B240" s="4" t="s">
        <v>243</v>
      </c>
      <c r="C240" s="4" t="s">
        <v>2249</v>
      </c>
      <c r="D240" s="5">
        <v>44927</v>
      </c>
      <c r="E240" s="5">
        <v>44957</v>
      </c>
      <c r="F240" s="6"/>
      <c r="G240" s="4" t="s">
        <v>25</v>
      </c>
      <c r="H240" s="4" t="s">
        <v>30</v>
      </c>
      <c r="I240" s="4" t="s">
        <v>27</v>
      </c>
      <c r="J240" s="4">
        <v>6</v>
      </c>
      <c r="K240" s="8">
        <v>1620</v>
      </c>
      <c r="L240" s="8">
        <v>9720</v>
      </c>
      <c r="M240" s="4">
        <v>10</v>
      </c>
      <c r="N240" s="8">
        <v>972</v>
      </c>
      <c r="O240" s="8">
        <v>48.6</v>
      </c>
      <c r="P240" s="6"/>
      <c r="Q240" s="8">
        <v>437.4</v>
      </c>
      <c r="R240" s="8">
        <v>486</v>
      </c>
      <c r="S240" s="8">
        <v>923.4</v>
      </c>
      <c r="T240" s="6"/>
    </row>
    <row r="241" ht="19.2" spans="1:20">
      <c r="A241" s="4">
        <v>236</v>
      </c>
      <c r="B241" s="4" t="s">
        <v>165</v>
      </c>
      <c r="C241" s="4" t="s">
        <v>2249</v>
      </c>
      <c r="D241" s="5">
        <v>44927</v>
      </c>
      <c r="E241" s="5">
        <v>44957</v>
      </c>
      <c r="F241" s="6"/>
      <c r="G241" s="4" t="s">
        <v>25</v>
      </c>
      <c r="H241" s="4" t="s">
        <v>30</v>
      </c>
      <c r="I241" s="4" t="s">
        <v>27</v>
      </c>
      <c r="J241" s="4">
        <v>5</v>
      </c>
      <c r="K241" s="8">
        <v>1620</v>
      </c>
      <c r="L241" s="8">
        <v>8100</v>
      </c>
      <c r="M241" s="4">
        <v>10</v>
      </c>
      <c r="N241" s="8">
        <v>810</v>
      </c>
      <c r="O241" s="8">
        <v>40.5</v>
      </c>
      <c r="P241" s="6"/>
      <c r="Q241" s="8">
        <v>364.5</v>
      </c>
      <c r="R241" s="8">
        <v>405</v>
      </c>
      <c r="S241" s="8">
        <v>769.5</v>
      </c>
      <c r="T241" s="6"/>
    </row>
    <row r="242" ht="19.2" spans="1:20">
      <c r="A242" s="4">
        <v>237</v>
      </c>
      <c r="B242" s="4" t="s">
        <v>244</v>
      </c>
      <c r="C242" s="4" t="s">
        <v>2249</v>
      </c>
      <c r="D242" s="5">
        <v>44927</v>
      </c>
      <c r="E242" s="5">
        <v>44957</v>
      </c>
      <c r="F242" s="6"/>
      <c r="G242" s="4" t="s">
        <v>25</v>
      </c>
      <c r="H242" s="4" t="s">
        <v>30</v>
      </c>
      <c r="I242" s="4" t="s">
        <v>27</v>
      </c>
      <c r="J242" s="4">
        <v>10</v>
      </c>
      <c r="K242" s="8">
        <v>1620</v>
      </c>
      <c r="L242" s="8">
        <v>16200</v>
      </c>
      <c r="M242" s="4">
        <v>10</v>
      </c>
      <c r="N242" s="8">
        <v>1620</v>
      </c>
      <c r="O242" s="8">
        <v>81</v>
      </c>
      <c r="P242" s="6"/>
      <c r="Q242" s="8">
        <v>729</v>
      </c>
      <c r="R242" s="8">
        <v>810</v>
      </c>
      <c r="S242" s="8">
        <v>1539</v>
      </c>
      <c r="T242" s="6"/>
    </row>
    <row r="243" ht="19.2" spans="1:20">
      <c r="A243" s="4">
        <v>238</v>
      </c>
      <c r="B243" s="4" t="s">
        <v>245</v>
      </c>
      <c r="C243" s="4" t="s">
        <v>2249</v>
      </c>
      <c r="D243" s="5">
        <v>44927</v>
      </c>
      <c r="E243" s="5">
        <v>44957</v>
      </c>
      <c r="F243" s="6"/>
      <c r="G243" s="4" t="s">
        <v>25</v>
      </c>
      <c r="H243" s="4" t="s">
        <v>30</v>
      </c>
      <c r="I243" s="4" t="s">
        <v>27</v>
      </c>
      <c r="J243" s="4">
        <v>5</v>
      </c>
      <c r="K243" s="8">
        <v>1620</v>
      </c>
      <c r="L243" s="8">
        <v>8100</v>
      </c>
      <c r="M243" s="4">
        <v>10</v>
      </c>
      <c r="N243" s="8">
        <v>810</v>
      </c>
      <c r="O243" s="8">
        <v>40.5</v>
      </c>
      <c r="P243" s="6"/>
      <c r="Q243" s="8">
        <v>364.5</v>
      </c>
      <c r="R243" s="8">
        <v>405</v>
      </c>
      <c r="S243" s="8">
        <v>769.5</v>
      </c>
      <c r="T243" s="6"/>
    </row>
    <row r="244" ht="19.2" spans="1:20">
      <c r="A244" s="4">
        <v>239</v>
      </c>
      <c r="B244" s="4" t="s">
        <v>246</v>
      </c>
      <c r="C244" s="4" t="s">
        <v>2249</v>
      </c>
      <c r="D244" s="5">
        <v>44927</v>
      </c>
      <c r="E244" s="5">
        <v>44957</v>
      </c>
      <c r="F244" s="6"/>
      <c r="G244" s="4" t="s">
        <v>25</v>
      </c>
      <c r="H244" s="4" t="s">
        <v>30</v>
      </c>
      <c r="I244" s="4" t="s">
        <v>27</v>
      </c>
      <c r="J244" s="4">
        <v>8</v>
      </c>
      <c r="K244" s="8">
        <v>1620</v>
      </c>
      <c r="L244" s="8">
        <v>12960</v>
      </c>
      <c r="M244" s="4">
        <v>10</v>
      </c>
      <c r="N244" s="8">
        <v>1296</v>
      </c>
      <c r="O244" s="8">
        <v>64.8</v>
      </c>
      <c r="P244" s="6"/>
      <c r="Q244" s="8">
        <v>583.2</v>
      </c>
      <c r="R244" s="8">
        <v>648</v>
      </c>
      <c r="S244" s="8">
        <v>1231.2</v>
      </c>
      <c r="T244" s="6"/>
    </row>
    <row r="245" ht="19.2" spans="1:20">
      <c r="A245" s="4">
        <v>240</v>
      </c>
      <c r="B245" s="4" t="s">
        <v>247</v>
      </c>
      <c r="C245" s="4" t="s">
        <v>2249</v>
      </c>
      <c r="D245" s="5">
        <v>44927</v>
      </c>
      <c r="E245" s="5">
        <v>44957</v>
      </c>
      <c r="F245" s="6"/>
      <c r="G245" s="4" t="s">
        <v>25</v>
      </c>
      <c r="H245" s="4" t="s">
        <v>30</v>
      </c>
      <c r="I245" s="4" t="s">
        <v>27</v>
      </c>
      <c r="J245" s="4">
        <v>5</v>
      </c>
      <c r="K245" s="8">
        <v>1620</v>
      </c>
      <c r="L245" s="8">
        <v>8100</v>
      </c>
      <c r="M245" s="4">
        <v>10</v>
      </c>
      <c r="N245" s="8">
        <v>810</v>
      </c>
      <c r="O245" s="8">
        <v>40.5</v>
      </c>
      <c r="P245" s="6"/>
      <c r="Q245" s="8">
        <v>364.5</v>
      </c>
      <c r="R245" s="8">
        <v>405</v>
      </c>
      <c r="S245" s="8">
        <v>769.5</v>
      </c>
      <c r="T245" s="6"/>
    </row>
    <row r="246" ht="19.2" spans="1:20">
      <c r="A246" s="4">
        <v>241</v>
      </c>
      <c r="B246" s="4" t="s">
        <v>133</v>
      </c>
      <c r="C246" s="4" t="s">
        <v>2249</v>
      </c>
      <c r="D246" s="5">
        <v>44927</v>
      </c>
      <c r="E246" s="5">
        <v>44957</v>
      </c>
      <c r="F246" s="6"/>
      <c r="G246" s="4" t="s">
        <v>25</v>
      </c>
      <c r="H246" s="4" t="s">
        <v>30</v>
      </c>
      <c r="I246" s="4" t="s">
        <v>27</v>
      </c>
      <c r="J246" s="4">
        <v>5</v>
      </c>
      <c r="K246" s="8">
        <v>1620</v>
      </c>
      <c r="L246" s="8">
        <v>8100</v>
      </c>
      <c r="M246" s="4">
        <v>10</v>
      </c>
      <c r="N246" s="8">
        <v>810</v>
      </c>
      <c r="O246" s="8">
        <v>40.5</v>
      </c>
      <c r="P246" s="6"/>
      <c r="Q246" s="8">
        <v>364.5</v>
      </c>
      <c r="R246" s="8">
        <v>405</v>
      </c>
      <c r="S246" s="8">
        <v>769.5</v>
      </c>
      <c r="T246" s="6"/>
    </row>
    <row r="247" ht="19.2" spans="1:20">
      <c r="A247" s="4">
        <v>242</v>
      </c>
      <c r="B247" s="4" t="s">
        <v>129</v>
      </c>
      <c r="C247" s="4" t="s">
        <v>2249</v>
      </c>
      <c r="D247" s="5">
        <v>44927</v>
      </c>
      <c r="E247" s="5">
        <v>44957</v>
      </c>
      <c r="F247" s="6"/>
      <c r="G247" s="4" t="s">
        <v>25</v>
      </c>
      <c r="H247" s="4" t="s">
        <v>30</v>
      </c>
      <c r="I247" s="4" t="s">
        <v>27</v>
      </c>
      <c r="J247" s="4">
        <v>6</v>
      </c>
      <c r="K247" s="8">
        <v>1620</v>
      </c>
      <c r="L247" s="8">
        <v>9720</v>
      </c>
      <c r="M247" s="4">
        <v>10</v>
      </c>
      <c r="N247" s="8">
        <v>972</v>
      </c>
      <c r="O247" s="8">
        <v>48.6</v>
      </c>
      <c r="P247" s="6"/>
      <c r="Q247" s="8">
        <v>437.4</v>
      </c>
      <c r="R247" s="8">
        <v>486</v>
      </c>
      <c r="S247" s="8">
        <v>923.4</v>
      </c>
      <c r="T247" s="6"/>
    </row>
    <row r="248" ht="19.2" spans="1:20">
      <c r="A248" s="4">
        <v>243</v>
      </c>
      <c r="B248" s="4" t="s">
        <v>141</v>
      </c>
      <c r="C248" s="4" t="s">
        <v>2249</v>
      </c>
      <c r="D248" s="5">
        <v>44927</v>
      </c>
      <c r="E248" s="5">
        <v>44957</v>
      </c>
      <c r="F248" s="6"/>
      <c r="G248" s="4" t="s">
        <v>25</v>
      </c>
      <c r="H248" s="4" t="s">
        <v>30</v>
      </c>
      <c r="I248" s="4" t="s">
        <v>27</v>
      </c>
      <c r="J248" s="4">
        <v>7</v>
      </c>
      <c r="K248" s="8">
        <v>1620</v>
      </c>
      <c r="L248" s="8">
        <v>11340</v>
      </c>
      <c r="M248" s="4">
        <v>10</v>
      </c>
      <c r="N248" s="8">
        <v>1134</v>
      </c>
      <c r="O248" s="8">
        <v>56.7</v>
      </c>
      <c r="P248" s="6"/>
      <c r="Q248" s="8">
        <v>510.3</v>
      </c>
      <c r="R248" s="8">
        <v>567</v>
      </c>
      <c r="S248" s="8">
        <v>1077.3</v>
      </c>
      <c r="T248" s="6"/>
    </row>
    <row r="249" ht="19.2" spans="1:20">
      <c r="A249" s="4">
        <v>244</v>
      </c>
      <c r="B249" s="4" t="s">
        <v>147</v>
      </c>
      <c r="C249" s="4" t="s">
        <v>2249</v>
      </c>
      <c r="D249" s="5">
        <v>44927</v>
      </c>
      <c r="E249" s="5">
        <v>44957</v>
      </c>
      <c r="F249" s="6"/>
      <c r="G249" s="4" t="s">
        <v>25</v>
      </c>
      <c r="H249" s="4" t="s">
        <v>30</v>
      </c>
      <c r="I249" s="4" t="s">
        <v>27</v>
      </c>
      <c r="J249" s="4">
        <v>6</v>
      </c>
      <c r="K249" s="8">
        <v>1620</v>
      </c>
      <c r="L249" s="8">
        <v>9720</v>
      </c>
      <c r="M249" s="4">
        <v>10</v>
      </c>
      <c r="N249" s="8">
        <v>972</v>
      </c>
      <c r="O249" s="8">
        <v>48.6</v>
      </c>
      <c r="P249" s="6"/>
      <c r="Q249" s="8">
        <v>437.4</v>
      </c>
      <c r="R249" s="8">
        <v>486</v>
      </c>
      <c r="S249" s="8">
        <v>923.4</v>
      </c>
      <c r="T249" s="6"/>
    </row>
    <row r="250" ht="19.2" spans="1:20">
      <c r="A250" s="4">
        <v>245</v>
      </c>
      <c r="B250" s="4" t="s">
        <v>248</v>
      </c>
      <c r="C250" s="4" t="s">
        <v>2249</v>
      </c>
      <c r="D250" s="5">
        <v>44927</v>
      </c>
      <c r="E250" s="5">
        <v>44957</v>
      </c>
      <c r="F250" s="6"/>
      <c r="G250" s="4" t="s">
        <v>25</v>
      </c>
      <c r="H250" s="4" t="s">
        <v>30</v>
      </c>
      <c r="I250" s="4" t="s">
        <v>27</v>
      </c>
      <c r="J250" s="4">
        <v>6</v>
      </c>
      <c r="K250" s="8">
        <v>1620</v>
      </c>
      <c r="L250" s="8">
        <v>9720</v>
      </c>
      <c r="M250" s="4">
        <v>10</v>
      </c>
      <c r="N250" s="8">
        <v>972</v>
      </c>
      <c r="O250" s="8">
        <v>48.6</v>
      </c>
      <c r="P250" s="6"/>
      <c r="Q250" s="8">
        <v>437.4</v>
      </c>
      <c r="R250" s="8">
        <v>486</v>
      </c>
      <c r="S250" s="8">
        <v>923.4</v>
      </c>
      <c r="T250" s="6"/>
    </row>
    <row r="251" ht="19.2" spans="1:20">
      <c r="A251" s="4">
        <v>246</v>
      </c>
      <c r="B251" s="4" t="s">
        <v>119</v>
      </c>
      <c r="C251" s="4" t="s">
        <v>2249</v>
      </c>
      <c r="D251" s="5">
        <v>44927</v>
      </c>
      <c r="E251" s="5">
        <v>44957</v>
      </c>
      <c r="F251" s="6"/>
      <c r="G251" s="4" t="s">
        <v>25</v>
      </c>
      <c r="H251" s="4" t="s">
        <v>30</v>
      </c>
      <c r="I251" s="4" t="s">
        <v>27</v>
      </c>
      <c r="J251" s="4">
        <v>7</v>
      </c>
      <c r="K251" s="8">
        <v>1620</v>
      </c>
      <c r="L251" s="8">
        <v>11340</v>
      </c>
      <c r="M251" s="4">
        <v>10</v>
      </c>
      <c r="N251" s="8">
        <v>1134</v>
      </c>
      <c r="O251" s="8">
        <v>56.7</v>
      </c>
      <c r="P251" s="6"/>
      <c r="Q251" s="8">
        <v>510.3</v>
      </c>
      <c r="R251" s="8">
        <v>567</v>
      </c>
      <c r="S251" s="8">
        <v>1077.3</v>
      </c>
      <c r="T251" s="6"/>
    </row>
    <row r="252" ht="19.2" spans="1:20">
      <c r="A252" s="4">
        <v>247</v>
      </c>
      <c r="B252" s="4" t="s">
        <v>249</v>
      </c>
      <c r="C252" s="4" t="s">
        <v>2249</v>
      </c>
      <c r="D252" s="5">
        <v>44927</v>
      </c>
      <c r="E252" s="5">
        <v>44957</v>
      </c>
      <c r="F252" s="6"/>
      <c r="G252" s="4" t="s">
        <v>25</v>
      </c>
      <c r="H252" s="4" t="s">
        <v>30</v>
      </c>
      <c r="I252" s="4" t="s">
        <v>27</v>
      </c>
      <c r="J252" s="4">
        <v>5</v>
      </c>
      <c r="K252" s="8">
        <v>1620</v>
      </c>
      <c r="L252" s="8">
        <v>8100</v>
      </c>
      <c r="M252" s="4">
        <v>10</v>
      </c>
      <c r="N252" s="8">
        <v>810</v>
      </c>
      <c r="O252" s="8">
        <v>40.5</v>
      </c>
      <c r="P252" s="6"/>
      <c r="Q252" s="8">
        <v>364.5</v>
      </c>
      <c r="R252" s="8">
        <v>405</v>
      </c>
      <c r="S252" s="8">
        <v>769.5</v>
      </c>
      <c r="T252" s="6"/>
    </row>
    <row r="253" ht="19.2" spans="1:20">
      <c r="A253" s="4">
        <v>248</v>
      </c>
      <c r="B253" s="4" t="s">
        <v>117</v>
      </c>
      <c r="C253" s="4" t="s">
        <v>2249</v>
      </c>
      <c r="D253" s="5">
        <v>44927</v>
      </c>
      <c r="E253" s="5">
        <v>44957</v>
      </c>
      <c r="F253" s="6"/>
      <c r="G253" s="4" t="s">
        <v>25</v>
      </c>
      <c r="H253" s="4" t="s">
        <v>30</v>
      </c>
      <c r="I253" s="4" t="s">
        <v>27</v>
      </c>
      <c r="J253" s="4">
        <v>5</v>
      </c>
      <c r="K253" s="8">
        <v>1620</v>
      </c>
      <c r="L253" s="8">
        <v>8100</v>
      </c>
      <c r="M253" s="4">
        <v>10</v>
      </c>
      <c r="N253" s="8">
        <v>810</v>
      </c>
      <c r="O253" s="8">
        <v>40.5</v>
      </c>
      <c r="P253" s="6"/>
      <c r="Q253" s="8">
        <v>364.5</v>
      </c>
      <c r="R253" s="8">
        <v>405</v>
      </c>
      <c r="S253" s="8">
        <v>769.5</v>
      </c>
      <c r="T253" s="6"/>
    </row>
    <row r="254" ht="19.2" spans="1:20">
      <c r="A254" s="4">
        <v>249</v>
      </c>
      <c r="B254" s="4" t="s">
        <v>250</v>
      </c>
      <c r="C254" s="4" t="s">
        <v>2249</v>
      </c>
      <c r="D254" s="5">
        <v>44927</v>
      </c>
      <c r="E254" s="5">
        <v>44957</v>
      </c>
      <c r="F254" s="6"/>
      <c r="G254" s="4" t="s">
        <v>25</v>
      </c>
      <c r="H254" s="4" t="s">
        <v>30</v>
      </c>
      <c r="I254" s="4" t="s">
        <v>27</v>
      </c>
      <c r="J254" s="4">
        <v>10</v>
      </c>
      <c r="K254" s="8">
        <v>1620</v>
      </c>
      <c r="L254" s="8">
        <v>16200</v>
      </c>
      <c r="M254" s="4">
        <v>10</v>
      </c>
      <c r="N254" s="8">
        <v>1620</v>
      </c>
      <c r="O254" s="8">
        <v>81</v>
      </c>
      <c r="P254" s="6"/>
      <c r="Q254" s="8">
        <v>729</v>
      </c>
      <c r="R254" s="8">
        <v>810</v>
      </c>
      <c r="S254" s="8">
        <v>1539</v>
      </c>
      <c r="T254" s="6"/>
    </row>
    <row r="255" ht="19.2" spans="1:20">
      <c r="A255" s="4">
        <v>250</v>
      </c>
      <c r="B255" s="4" t="s">
        <v>149</v>
      </c>
      <c r="C255" s="4" t="s">
        <v>2249</v>
      </c>
      <c r="D255" s="5">
        <v>44927</v>
      </c>
      <c r="E255" s="5">
        <v>44957</v>
      </c>
      <c r="F255" s="6"/>
      <c r="G255" s="4" t="s">
        <v>25</v>
      </c>
      <c r="H255" s="4" t="s">
        <v>30</v>
      </c>
      <c r="I255" s="4" t="s">
        <v>27</v>
      </c>
      <c r="J255" s="4">
        <v>7</v>
      </c>
      <c r="K255" s="8">
        <v>1620</v>
      </c>
      <c r="L255" s="8">
        <v>11340</v>
      </c>
      <c r="M255" s="4">
        <v>10</v>
      </c>
      <c r="N255" s="8">
        <v>1134</v>
      </c>
      <c r="O255" s="8">
        <v>56.7</v>
      </c>
      <c r="P255" s="6"/>
      <c r="Q255" s="8">
        <v>510.3</v>
      </c>
      <c r="R255" s="8">
        <v>567</v>
      </c>
      <c r="S255" s="8">
        <v>1077.3</v>
      </c>
      <c r="T255" s="6"/>
    </row>
    <row r="256" ht="19.2" spans="1:20">
      <c r="A256" s="4">
        <v>251</v>
      </c>
      <c r="B256" s="4" t="s">
        <v>251</v>
      </c>
      <c r="C256" s="4" t="s">
        <v>2249</v>
      </c>
      <c r="D256" s="5">
        <v>44927</v>
      </c>
      <c r="E256" s="5">
        <v>44957</v>
      </c>
      <c r="F256" s="6"/>
      <c r="G256" s="4" t="s">
        <v>25</v>
      </c>
      <c r="H256" s="4" t="s">
        <v>30</v>
      </c>
      <c r="I256" s="4" t="s">
        <v>27</v>
      </c>
      <c r="J256" s="4">
        <v>7</v>
      </c>
      <c r="K256" s="8">
        <v>1620</v>
      </c>
      <c r="L256" s="8">
        <v>11340</v>
      </c>
      <c r="M256" s="4">
        <v>10</v>
      </c>
      <c r="N256" s="8">
        <v>1134</v>
      </c>
      <c r="O256" s="8">
        <v>56.7</v>
      </c>
      <c r="P256" s="6"/>
      <c r="Q256" s="8">
        <v>510.3</v>
      </c>
      <c r="R256" s="8">
        <v>567</v>
      </c>
      <c r="S256" s="8">
        <v>1077.3</v>
      </c>
      <c r="T256" s="6"/>
    </row>
    <row r="257" ht="19.2" spans="1:20">
      <c r="A257" s="4">
        <v>252</v>
      </c>
      <c r="B257" s="4" t="s">
        <v>130</v>
      </c>
      <c r="C257" s="4" t="s">
        <v>2249</v>
      </c>
      <c r="D257" s="5">
        <v>44927</v>
      </c>
      <c r="E257" s="5">
        <v>44957</v>
      </c>
      <c r="F257" s="6"/>
      <c r="G257" s="4" t="s">
        <v>25</v>
      </c>
      <c r="H257" s="4" t="s">
        <v>30</v>
      </c>
      <c r="I257" s="4" t="s">
        <v>27</v>
      </c>
      <c r="J257" s="4">
        <v>8</v>
      </c>
      <c r="K257" s="8">
        <v>1620</v>
      </c>
      <c r="L257" s="8">
        <v>12960</v>
      </c>
      <c r="M257" s="4">
        <v>10</v>
      </c>
      <c r="N257" s="8">
        <v>1296</v>
      </c>
      <c r="O257" s="8">
        <v>64.8</v>
      </c>
      <c r="P257" s="6"/>
      <c r="Q257" s="8">
        <v>583.2</v>
      </c>
      <c r="R257" s="8">
        <v>648</v>
      </c>
      <c r="S257" s="8">
        <v>1231.2</v>
      </c>
      <c r="T257" s="6"/>
    </row>
    <row r="258" ht="19.2" spans="1:20">
      <c r="A258" s="4">
        <v>253</v>
      </c>
      <c r="B258" s="4" t="s">
        <v>138</v>
      </c>
      <c r="C258" s="4" t="s">
        <v>2249</v>
      </c>
      <c r="D258" s="5">
        <v>44927</v>
      </c>
      <c r="E258" s="5">
        <v>44957</v>
      </c>
      <c r="F258" s="6"/>
      <c r="G258" s="4" t="s">
        <v>25</v>
      </c>
      <c r="H258" s="4" t="s">
        <v>30</v>
      </c>
      <c r="I258" s="4" t="s">
        <v>27</v>
      </c>
      <c r="J258" s="4">
        <v>6</v>
      </c>
      <c r="K258" s="8">
        <v>1620</v>
      </c>
      <c r="L258" s="8">
        <v>9720</v>
      </c>
      <c r="M258" s="4">
        <v>10</v>
      </c>
      <c r="N258" s="8">
        <v>972</v>
      </c>
      <c r="O258" s="8">
        <v>48.6</v>
      </c>
      <c r="P258" s="6"/>
      <c r="Q258" s="8">
        <v>437.4</v>
      </c>
      <c r="R258" s="8">
        <v>486</v>
      </c>
      <c r="S258" s="8">
        <v>923.4</v>
      </c>
      <c r="T258" s="6"/>
    </row>
    <row r="259" ht="19.2" spans="1:20">
      <c r="A259" s="4">
        <v>254</v>
      </c>
      <c r="B259" s="4" t="s">
        <v>252</v>
      </c>
      <c r="C259" s="4" t="s">
        <v>2249</v>
      </c>
      <c r="D259" s="5">
        <v>44927</v>
      </c>
      <c r="E259" s="5">
        <v>44957</v>
      </c>
      <c r="F259" s="6"/>
      <c r="G259" s="4" t="s">
        <v>25</v>
      </c>
      <c r="H259" s="4" t="s">
        <v>30</v>
      </c>
      <c r="I259" s="4" t="s">
        <v>27</v>
      </c>
      <c r="J259" s="4">
        <v>5</v>
      </c>
      <c r="K259" s="8">
        <v>1620</v>
      </c>
      <c r="L259" s="8">
        <v>8100</v>
      </c>
      <c r="M259" s="4">
        <v>10</v>
      </c>
      <c r="N259" s="8">
        <v>810</v>
      </c>
      <c r="O259" s="8">
        <v>40.5</v>
      </c>
      <c r="P259" s="6"/>
      <c r="Q259" s="8">
        <v>364.5</v>
      </c>
      <c r="R259" s="8">
        <v>405</v>
      </c>
      <c r="S259" s="8">
        <v>769.5</v>
      </c>
      <c r="T259" s="6"/>
    </row>
    <row r="260" ht="19.2" spans="1:20">
      <c r="A260" s="4">
        <v>255</v>
      </c>
      <c r="B260" s="4" t="s">
        <v>123</v>
      </c>
      <c r="C260" s="4" t="s">
        <v>2249</v>
      </c>
      <c r="D260" s="5">
        <v>44927</v>
      </c>
      <c r="E260" s="5">
        <v>44957</v>
      </c>
      <c r="F260" s="6"/>
      <c r="G260" s="4" t="s">
        <v>25</v>
      </c>
      <c r="H260" s="4" t="s">
        <v>30</v>
      </c>
      <c r="I260" s="4" t="s">
        <v>27</v>
      </c>
      <c r="J260" s="4">
        <v>8</v>
      </c>
      <c r="K260" s="8">
        <v>1620</v>
      </c>
      <c r="L260" s="8">
        <v>12960</v>
      </c>
      <c r="M260" s="4">
        <v>10</v>
      </c>
      <c r="N260" s="8">
        <v>1296</v>
      </c>
      <c r="O260" s="8">
        <v>64.8</v>
      </c>
      <c r="P260" s="6"/>
      <c r="Q260" s="8">
        <v>583.2</v>
      </c>
      <c r="R260" s="8">
        <v>648</v>
      </c>
      <c r="S260" s="8">
        <v>1231.2</v>
      </c>
      <c r="T260" s="6"/>
    </row>
    <row r="261" ht="19.2" spans="1:20">
      <c r="A261" s="4">
        <v>256</v>
      </c>
      <c r="B261" s="4" t="s">
        <v>253</v>
      </c>
      <c r="C261" s="4" t="s">
        <v>2249</v>
      </c>
      <c r="D261" s="5">
        <v>44927</v>
      </c>
      <c r="E261" s="5">
        <v>44957</v>
      </c>
      <c r="F261" s="6"/>
      <c r="G261" s="4" t="s">
        <v>25</v>
      </c>
      <c r="H261" s="4" t="s">
        <v>30</v>
      </c>
      <c r="I261" s="4" t="s">
        <v>27</v>
      </c>
      <c r="J261" s="4">
        <v>5</v>
      </c>
      <c r="K261" s="8">
        <v>1620</v>
      </c>
      <c r="L261" s="8">
        <v>8100</v>
      </c>
      <c r="M261" s="4">
        <v>10</v>
      </c>
      <c r="N261" s="8">
        <v>810</v>
      </c>
      <c r="O261" s="8">
        <v>40.5</v>
      </c>
      <c r="P261" s="6"/>
      <c r="Q261" s="8">
        <v>364.5</v>
      </c>
      <c r="R261" s="8">
        <v>405</v>
      </c>
      <c r="S261" s="8">
        <v>769.5</v>
      </c>
      <c r="T261" s="6"/>
    </row>
    <row r="262" ht="19.2" spans="1:20">
      <c r="A262" s="4">
        <v>257</v>
      </c>
      <c r="B262" s="4" t="s">
        <v>143</v>
      </c>
      <c r="C262" s="4" t="s">
        <v>2249</v>
      </c>
      <c r="D262" s="5">
        <v>44927</v>
      </c>
      <c r="E262" s="5">
        <v>44957</v>
      </c>
      <c r="F262" s="6"/>
      <c r="G262" s="4" t="s">
        <v>25</v>
      </c>
      <c r="H262" s="4" t="s">
        <v>30</v>
      </c>
      <c r="I262" s="4" t="s">
        <v>27</v>
      </c>
      <c r="J262" s="4">
        <v>6</v>
      </c>
      <c r="K262" s="8">
        <v>1620</v>
      </c>
      <c r="L262" s="8">
        <v>9720</v>
      </c>
      <c r="M262" s="4">
        <v>10</v>
      </c>
      <c r="N262" s="8">
        <v>972</v>
      </c>
      <c r="O262" s="8">
        <v>48.6</v>
      </c>
      <c r="P262" s="6"/>
      <c r="Q262" s="8">
        <v>437.4</v>
      </c>
      <c r="R262" s="8">
        <v>486</v>
      </c>
      <c r="S262" s="8">
        <v>923.4</v>
      </c>
      <c r="T262" s="6"/>
    </row>
    <row r="263" ht="19.2" spans="1:20">
      <c r="A263" s="4">
        <v>258</v>
      </c>
      <c r="B263" s="4" t="s">
        <v>254</v>
      </c>
      <c r="C263" s="4" t="s">
        <v>2249</v>
      </c>
      <c r="D263" s="5">
        <v>44927</v>
      </c>
      <c r="E263" s="5">
        <v>44957</v>
      </c>
      <c r="F263" s="6"/>
      <c r="G263" s="4" t="s">
        <v>25</v>
      </c>
      <c r="H263" s="4" t="s">
        <v>30</v>
      </c>
      <c r="I263" s="4" t="s">
        <v>27</v>
      </c>
      <c r="J263" s="4">
        <v>5</v>
      </c>
      <c r="K263" s="8">
        <v>1620</v>
      </c>
      <c r="L263" s="8">
        <v>8100</v>
      </c>
      <c r="M263" s="4">
        <v>10</v>
      </c>
      <c r="N263" s="8">
        <v>810</v>
      </c>
      <c r="O263" s="8">
        <v>40.5</v>
      </c>
      <c r="P263" s="6"/>
      <c r="Q263" s="8">
        <v>364.5</v>
      </c>
      <c r="R263" s="8">
        <v>405</v>
      </c>
      <c r="S263" s="8">
        <v>769.5</v>
      </c>
      <c r="T263" s="6"/>
    </row>
    <row r="264" ht="19.2" spans="1:20">
      <c r="A264" s="4">
        <v>259</v>
      </c>
      <c r="B264" s="4" t="s">
        <v>255</v>
      </c>
      <c r="C264" s="4" t="s">
        <v>2249</v>
      </c>
      <c r="D264" s="5">
        <v>44927</v>
      </c>
      <c r="E264" s="5">
        <v>44957</v>
      </c>
      <c r="F264" s="6"/>
      <c r="G264" s="4" t="s">
        <v>25</v>
      </c>
      <c r="H264" s="4" t="s">
        <v>30</v>
      </c>
      <c r="I264" s="4" t="s">
        <v>27</v>
      </c>
      <c r="J264" s="4">
        <v>6</v>
      </c>
      <c r="K264" s="8">
        <v>1620</v>
      </c>
      <c r="L264" s="8">
        <v>9720</v>
      </c>
      <c r="M264" s="4">
        <v>10</v>
      </c>
      <c r="N264" s="8">
        <v>972</v>
      </c>
      <c r="O264" s="8">
        <v>48.6</v>
      </c>
      <c r="P264" s="6"/>
      <c r="Q264" s="8">
        <v>437.4</v>
      </c>
      <c r="R264" s="8">
        <v>486</v>
      </c>
      <c r="S264" s="8">
        <v>923.4</v>
      </c>
      <c r="T264" s="6"/>
    </row>
    <row r="265" ht="19.2" spans="1:20">
      <c r="A265" s="4">
        <v>260</v>
      </c>
      <c r="B265" s="4" t="s">
        <v>139</v>
      </c>
      <c r="C265" s="4" t="s">
        <v>2249</v>
      </c>
      <c r="D265" s="5">
        <v>44927</v>
      </c>
      <c r="E265" s="5">
        <v>44957</v>
      </c>
      <c r="F265" s="6"/>
      <c r="G265" s="4" t="s">
        <v>25</v>
      </c>
      <c r="H265" s="4" t="s">
        <v>30</v>
      </c>
      <c r="I265" s="4" t="s">
        <v>27</v>
      </c>
      <c r="J265" s="4">
        <v>5</v>
      </c>
      <c r="K265" s="8">
        <v>1620</v>
      </c>
      <c r="L265" s="8">
        <v>8100</v>
      </c>
      <c r="M265" s="4">
        <v>10</v>
      </c>
      <c r="N265" s="8">
        <v>810</v>
      </c>
      <c r="O265" s="8">
        <v>40.5</v>
      </c>
      <c r="P265" s="6"/>
      <c r="Q265" s="8">
        <v>364.5</v>
      </c>
      <c r="R265" s="8">
        <v>405</v>
      </c>
      <c r="S265" s="8">
        <v>769.5</v>
      </c>
      <c r="T265" s="6"/>
    </row>
    <row r="266" ht="19.2" spans="1:20">
      <c r="A266" s="4">
        <v>261</v>
      </c>
      <c r="B266" s="4" t="s">
        <v>134</v>
      </c>
      <c r="C266" s="4" t="s">
        <v>2249</v>
      </c>
      <c r="D266" s="5">
        <v>44927</v>
      </c>
      <c r="E266" s="5">
        <v>44957</v>
      </c>
      <c r="F266" s="6"/>
      <c r="G266" s="4" t="s">
        <v>25</v>
      </c>
      <c r="H266" s="4" t="s">
        <v>30</v>
      </c>
      <c r="I266" s="4" t="s">
        <v>27</v>
      </c>
      <c r="J266" s="4">
        <v>5</v>
      </c>
      <c r="K266" s="8">
        <v>1620</v>
      </c>
      <c r="L266" s="8">
        <v>8100</v>
      </c>
      <c r="M266" s="4">
        <v>10</v>
      </c>
      <c r="N266" s="8">
        <v>810</v>
      </c>
      <c r="O266" s="8">
        <v>40.5</v>
      </c>
      <c r="P266" s="6"/>
      <c r="Q266" s="8">
        <v>364.5</v>
      </c>
      <c r="R266" s="8">
        <v>405</v>
      </c>
      <c r="S266" s="8">
        <v>769.5</v>
      </c>
      <c r="T266" s="6"/>
    </row>
    <row r="267" ht="19.2" spans="1:20">
      <c r="A267" s="4">
        <v>262</v>
      </c>
      <c r="B267" s="4" t="s">
        <v>256</v>
      </c>
      <c r="C267" s="4" t="s">
        <v>2249</v>
      </c>
      <c r="D267" s="5">
        <v>44927</v>
      </c>
      <c r="E267" s="5">
        <v>44957</v>
      </c>
      <c r="F267" s="6"/>
      <c r="G267" s="4" t="s">
        <v>25</v>
      </c>
      <c r="H267" s="4" t="s">
        <v>30</v>
      </c>
      <c r="I267" s="4" t="s">
        <v>27</v>
      </c>
      <c r="J267" s="4">
        <v>6</v>
      </c>
      <c r="K267" s="8">
        <v>1620</v>
      </c>
      <c r="L267" s="8">
        <v>9720</v>
      </c>
      <c r="M267" s="4">
        <v>10</v>
      </c>
      <c r="N267" s="8">
        <v>972</v>
      </c>
      <c r="O267" s="8">
        <v>48.6</v>
      </c>
      <c r="P267" s="6"/>
      <c r="Q267" s="8">
        <v>437.4</v>
      </c>
      <c r="R267" s="8">
        <v>486</v>
      </c>
      <c r="S267" s="8">
        <v>923.4</v>
      </c>
      <c r="T267" s="6"/>
    </row>
    <row r="268" ht="19.2" spans="1:20">
      <c r="A268" s="4">
        <v>263</v>
      </c>
      <c r="B268" s="4" t="s">
        <v>116</v>
      </c>
      <c r="C268" s="4" t="s">
        <v>2249</v>
      </c>
      <c r="D268" s="5">
        <v>44927</v>
      </c>
      <c r="E268" s="5">
        <v>44957</v>
      </c>
      <c r="F268" s="6"/>
      <c r="G268" s="4" t="s">
        <v>25</v>
      </c>
      <c r="H268" s="4" t="s">
        <v>30</v>
      </c>
      <c r="I268" s="4" t="s">
        <v>27</v>
      </c>
      <c r="J268" s="4">
        <v>5</v>
      </c>
      <c r="K268" s="8">
        <v>1620</v>
      </c>
      <c r="L268" s="8">
        <v>8100</v>
      </c>
      <c r="M268" s="4">
        <v>10</v>
      </c>
      <c r="N268" s="8">
        <v>810</v>
      </c>
      <c r="O268" s="8">
        <v>40.5</v>
      </c>
      <c r="P268" s="6"/>
      <c r="Q268" s="8">
        <v>364.5</v>
      </c>
      <c r="R268" s="8">
        <v>405</v>
      </c>
      <c r="S268" s="8">
        <v>769.5</v>
      </c>
      <c r="T268" s="6"/>
    </row>
    <row r="269" ht="19.2" spans="1:20">
      <c r="A269" s="4">
        <v>264</v>
      </c>
      <c r="B269" s="4" t="s">
        <v>120</v>
      </c>
      <c r="C269" s="4" t="s">
        <v>2249</v>
      </c>
      <c r="D269" s="5">
        <v>44927</v>
      </c>
      <c r="E269" s="5">
        <v>44957</v>
      </c>
      <c r="F269" s="6"/>
      <c r="G269" s="4" t="s">
        <v>25</v>
      </c>
      <c r="H269" s="4" t="s">
        <v>30</v>
      </c>
      <c r="I269" s="4" t="s">
        <v>27</v>
      </c>
      <c r="J269" s="4">
        <v>5</v>
      </c>
      <c r="K269" s="8">
        <v>1620</v>
      </c>
      <c r="L269" s="8">
        <v>8100</v>
      </c>
      <c r="M269" s="4">
        <v>10</v>
      </c>
      <c r="N269" s="8">
        <v>810</v>
      </c>
      <c r="O269" s="8">
        <v>40.5</v>
      </c>
      <c r="P269" s="6"/>
      <c r="Q269" s="8">
        <v>364.5</v>
      </c>
      <c r="R269" s="8">
        <v>405</v>
      </c>
      <c r="S269" s="8">
        <v>769.5</v>
      </c>
      <c r="T269" s="6"/>
    </row>
    <row r="270" ht="19.2" spans="1:20">
      <c r="A270" s="4">
        <v>265</v>
      </c>
      <c r="B270" s="4" t="s">
        <v>257</v>
      </c>
      <c r="C270" s="4" t="s">
        <v>2249</v>
      </c>
      <c r="D270" s="5">
        <v>44927</v>
      </c>
      <c r="E270" s="5">
        <v>44957</v>
      </c>
      <c r="F270" s="6"/>
      <c r="G270" s="4" t="s">
        <v>25</v>
      </c>
      <c r="H270" s="4" t="s">
        <v>30</v>
      </c>
      <c r="I270" s="4" t="s">
        <v>27</v>
      </c>
      <c r="J270" s="4">
        <v>8</v>
      </c>
      <c r="K270" s="8">
        <v>1620</v>
      </c>
      <c r="L270" s="8">
        <v>12960</v>
      </c>
      <c r="M270" s="4">
        <v>10</v>
      </c>
      <c r="N270" s="8">
        <v>1296</v>
      </c>
      <c r="O270" s="8">
        <v>64.8</v>
      </c>
      <c r="P270" s="6"/>
      <c r="Q270" s="8">
        <v>583.2</v>
      </c>
      <c r="R270" s="8">
        <v>648</v>
      </c>
      <c r="S270" s="8">
        <v>1231.2</v>
      </c>
      <c r="T270" s="6"/>
    </row>
    <row r="271" ht="21.6" spans="1:20">
      <c r="A271" s="4">
        <v>266</v>
      </c>
      <c r="B271" s="4" t="s">
        <v>258</v>
      </c>
      <c r="C271" s="4" t="s">
        <v>2249</v>
      </c>
      <c r="D271" s="5">
        <v>44927</v>
      </c>
      <c r="E271" s="5">
        <v>44957</v>
      </c>
      <c r="F271" s="6"/>
      <c r="G271" s="4" t="s">
        <v>25</v>
      </c>
      <c r="H271" s="4" t="s">
        <v>30</v>
      </c>
      <c r="I271" s="4" t="s">
        <v>27</v>
      </c>
      <c r="J271" s="4">
        <v>5</v>
      </c>
      <c r="K271" s="8">
        <v>1620</v>
      </c>
      <c r="L271" s="8">
        <v>8100</v>
      </c>
      <c r="M271" s="4">
        <v>10</v>
      </c>
      <c r="N271" s="8">
        <v>810</v>
      </c>
      <c r="O271" s="8">
        <v>40.5</v>
      </c>
      <c r="P271" s="6"/>
      <c r="Q271" s="8">
        <v>364.5</v>
      </c>
      <c r="R271" s="8">
        <v>405</v>
      </c>
      <c r="S271" s="8">
        <v>769.5</v>
      </c>
      <c r="T271" s="6"/>
    </row>
    <row r="272" ht="21.6" spans="1:20">
      <c r="A272" s="4">
        <v>267</v>
      </c>
      <c r="B272" s="4" t="s">
        <v>233</v>
      </c>
      <c r="C272" s="4" t="s">
        <v>2249</v>
      </c>
      <c r="D272" s="5">
        <v>44958</v>
      </c>
      <c r="E272" s="5">
        <v>44985</v>
      </c>
      <c r="F272" s="6"/>
      <c r="G272" s="12" t="s">
        <v>25</v>
      </c>
      <c r="H272" s="4" t="s">
        <v>30</v>
      </c>
      <c r="I272" s="12" t="s">
        <v>27</v>
      </c>
      <c r="J272" s="12">
        <v>5</v>
      </c>
      <c r="K272" s="8">
        <v>2160</v>
      </c>
      <c r="L272" s="8">
        <v>10800</v>
      </c>
      <c r="M272" s="4">
        <v>10</v>
      </c>
      <c r="N272" s="8">
        <v>1080</v>
      </c>
      <c r="O272" s="8">
        <v>54</v>
      </c>
      <c r="P272" s="6"/>
      <c r="Q272" s="8">
        <v>486</v>
      </c>
      <c r="R272" s="8">
        <v>540</v>
      </c>
      <c r="S272" s="8">
        <v>1026</v>
      </c>
      <c r="T272" s="6"/>
    </row>
    <row r="273" ht="21.6" spans="1:20">
      <c r="A273" s="4">
        <v>268</v>
      </c>
      <c r="B273" s="4" t="s">
        <v>37</v>
      </c>
      <c r="C273" s="4" t="s">
        <v>2249</v>
      </c>
      <c r="D273" s="5">
        <v>44958</v>
      </c>
      <c r="E273" s="5">
        <v>44985</v>
      </c>
      <c r="F273" s="6"/>
      <c r="G273" s="12" t="s">
        <v>25</v>
      </c>
      <c r="H273" s="4" t="s">
        <v>30</v>
      </c>
      <c r="I273" s="12" t="s">
        <v>27</v>
      </c>
      <c r="J273" s="12">
        <v>6</v>
      </c>
      <c r="K273" s="8">
        <v>2160</v>
      </c>
      <c r="L273" s="8">
        <v>12960</v>
      </c>
      <c r="M273" s="4">
        <v>10</v>
      </c>
      <c r="N273" s="8">
        <v>1296</v>
      </c>
      <c r="O273" s="8">
        <v>64.8</v>
      </c>
      <c r="P273" s="6"/>
      <c r="Q273" s="8">
        <v>583.2</v>
      </c>
      <c r="R273" s="8">
        <v>648</v>
      </c>
      <c r="S273" s="8">
        <v>1231.2</v>
      </c>
      <c r="T273" s="6"/>
    </row>
    <row r="274" ht="21.6" spans="1:20">
      <c r="A274" s="4">
        <v>269</v>
      </c>
      <c r="B274" s="4" t="s">
        <v>214</v>
      </c>
      <c r="C274" s="4" t="s">
        <v>2249</v>
      </c>
      <c r="D274" s="5">
        <v>44958</v>
      </c>
      <c r="E274" s="5">
        <v>44985</v>
      </c>
      <c r="F274" s="6"/>
      <c r="G274" s="12" t="s">
        <v>25</v>
      </c>
      <c r="H274" s="4" t="s">
        <v>30</v>
      </c>
      <c r="I274" s="12" t="s">
        <v>27</v>
      </c>
      <c r="J274" s="12">
        <v>10</v>
      </c>
      <c r="K274" s="8">
        <v>2160</v>
      </c>
      <c r="L274" s="8">
        <v>21600</v>
      </c>
      <c r="M274" s="4">
        <v>10</v>
      </c>
      <c r="N274" s="8">
        <v>2160</v>
      </c>
      <c r="O274" s="8">
        <v>108</v>
      </c>
      <c r="P274" s="6"/>
      <c r="Q274" s="8">
        <v>972</v>
      </c>
      <c r="R274" s="8">
        <v>1080</v>
      </c>
      <c r="S274" s="8">
        <v>2052</v>
      </c>
      <c r="T274" s="6"/>
    </row>
    <row r="275" ht="21.6" spans="1:20">
      <c r="A275" s="4">
        <v>270</v>
      </c>
      <c r="B275" s="4" t="s">
        <v>234</v>
      </c>
      <c r="C275" s="4" t="s">
        <v>2249</v>
      </c>
      <c r="D275" s="5">
        <v>44958</v>
      </c>
      <c r="E275" s="5">
        <v>44985</v>
      </c>
      <c r="F275" s="6"/>
      <c r="G275" s="12" t="s">
        <v>25</v>
      </c>
      <c r="H275" s="4" t="s">
        <v>30</v>
      </c>
      <c r="I275" s="12" t="s">
        <v>27</v>
      </c>
      <c r="J275" s="12">
        <v>5</v>
      </c>
      <c r="K275" s="8">
        <v>2160</v>
      </c>
      <c r="L275" s="8">
        <v>10800</v>
      </c>
      <c r="M275" s="4">
        <v>10</v>
      </c>
      <c r="N275" s="8">
        <v>1080</v>
      </c>
      <c r="O275" s="8">
        <v>54</v>
      </c>
      <c r="P275" s="6"/>
      <c r="Q275" s="8">
        <v>486</v>
      </c>
      <c r="R275" s="8">
        <v>540</v>
      </c>
      <c r="S275" s="8">
        <v>1026</v>
      </c>
      <c r="T275" s="6"/>
    </row>
    <row r="276" ht="21.6" spans="1:20">
      <c r="A276" s="4">
        <v>271</v>
      </c>
      <c r="B276" s="4" t="s">
        <v>235</v>
      </c>
      <c r="C276" s="4" t="s">
        <v>2249</v>
      </c>
      <c r="D276" s="5">
        <v>44958</v>
      </c>
      <c r="E276" s="5">
        <v>44985</v>
      </c>
      <c r="F276" s="6"/>
      <c r="G276" s="12" t="s">
        <v>25</v>
      </c>
      <c r="H276" s="4" t="s">
        <v>30</v>
      </c>
      <c r="I276" s="12" t="s">
        <v>27</v>
      </c>
      <c r="J276" s="12">
        <v>5</v>
      </c>
      <c r="K276" s="8">
        <v>2160</v>
      </c>
      <c r="L276" s="8">
        <v>10800</v>
      </c>
      <c r="M276" s="4">
        <v>10</v>
      </c>
      <c r="N276" s="8">
        <v>1080</v>
      </c>
      <c r="O276" s="8">
        <v>54</v>
      </c>
      <c r="P276" s="6"/>
      <c r="Q276" s="8">
        <v>486</v>
      </c>
      <c r="R276" s="8">
        <v>540</v>
      </c>
      <c r="S276" s="8">
        <v>1026</v>
      </c>
      <c r="T276" s="6"/>
    </row>
    <row r="277" ht="21.6" spans="1:20">
      <c r="A277" s="4">
        <v>272</v>
      </c>
      <c r="B277" s="4" t="s">
        <v>42</v>
      </c>
      <c r="C277" s="4" t="s">
        <v>2249</v>
      </c>
      <c r="D277" s="5">
        <v>44958</v>
      </c>
      <c r="E277" s="5">
        <v>44985</v>
      </c>
      <c r="F277" s="6"/>
      <c r="G277" s="12" t="s">
        <v>25</v>
      </c>
      <c r="H277" s="4" t="s">
        <v>30</v>
      </c>
      <c r="I277" s="12" t="s">
        <v>27</v>
      </c>
      <c r="J277" s="12">
        <v>5</v>
      </c>
      <c r="K277" s="8">
        <v>2160</v>
      </c>
      <c r="L277" s="8">
        <v>10800</v>
      </c>
      <c r="M277" s="4">
        <v>10</v>
      </c>
      <c r="N277" s="8">
        <v>1080</v>
      </c>
      <c r="O277" s="8">
        <v>54</v>
      </c>
      <c r="P277" s="6"/>
      <c r="Q277" s="8">
        <v>486</v>
      </c>
      <c r="R277" s="8">
        <v>540</v>
      </c>
      <c r="S277" s="8">
        <v>1026</v>
      </c>
      <c r="T277" s="6"/>
    </row>
    <row r="278" ht="21.6" spans="1:20">
      <c r="A278" s="4">
        <v>273</v>
      </c>
      <c r="B278" s="4" t="s">
        <v>70</v>
      </c>
      <c r="C278" s="4" t="s">
        <v>2249</v>
      </c>
      <c r="D278" s="5">
        <v>44958</v>
      </c>
      <c r="E278" s="5">
        <v>44985</v>
      </c>
      <c r="F278" s="6"/>
      <c r="G278" s="12" t="s">
        <v>25</v>
      </c>
      <c r="H278" s="4" t="s">
        <v>30</v>
      </c>
      <c r="I278" s="12" t="s">
        <v>27</v>
      </c>
      <c r="J278" s="12">
        <v>5</v>
      </c>
      <c r="K278" s="8">
        <v>2160</v>
      </c>
      <c r="L278" s="8">
        <v>10800</v>
      </c>
      <c r="M278" s="4">
        <v>10</v>
      </c>
      <c r="N278" s="8">
        <v>1080</v>
      </c>
      <c r="O278" s="8">
        <v>54</v>
      </c>
      <c r="P278" s="6"/>
      <c r="Q278" s="8">
        <v>486</v>
      </c>
      <c r="R278" s="8">
        <v>540</v>
      </c>
      <c r="S278" s="8">
        <v>1026</v>
      </c>
      <c r="T278" s="6"/>
    </row>
    <row r="279" ht="21.6" spans="1:20">
      <c r="A279" s="4">
        <v>274</v>
      </c>
      <c r="B279" s="4" t="s">
        <v>59</v>
      </c>
      <c r="C279" s="4" t="s">
        <v>2249</v>
      </c>
      <c r="D279" s="5">
        <v>44958</v>
      </c>
      <c r="E279" s="5">
        <v>44985</v>
      </c>
      <c r="F279" s="6"/>
      <c r="G279" s="12" t="s">
        <v>25</v>
      </c>
      <c r="H279" s="4" t="s">
        <v>30</v>
      </c>
      <c r="I279" s="12" t="s">
        <v>27</v>
      </c>
      <c r="J279" s="12">
        <v>10</v>
      </c>
      <c r="K279" s="8">
        <v>2160</v>
      </c>
      <c r="L279" s="8">
        <v>21600</v>
      </c>
      <c r="M279" s="4">
        <v>10</v>
      </c>
      <c r="N279" s="8">
        <v>2160</v>
      </c>
      <c r="O279" s="8">
        <v>108</v>
      </c>
      <c r="P279" s="6"/>
      <c r="Q279" s="8">
        <v>972</v>
      </c>
      <c r="R279" s="8">
        <v>1080</v>
      </c>
      <c r="S279" s="8">
        <v>2052</v>
      </c>
      <c r="T279" s="6"/>
    </row>
    <row r="280" ht="21.6" spans="1:20">
      <c r="A280" s="4">
        <v>275</v>
      </c>
      <c r="B280" s="4" t="s">
        <v>203</v>
      </c>
      <c r="C280" s="4" t="s">
        <v>2249</v>
      </c>
      <c r="D280" s="5">
        <v>44958</v>
      </c>
      <c r="E280" s="5">
        <v>44985</v>
      </c>
      <c r="F280" s="6"/>
      <c r="G280" s="12" t="s">
        <v>25</v>
      </c>
      <c r="H280" s="4" t="s">
        <v>30</v>
      </c>
      <c r="I280" s="12" t="s">
        <v>27</v>
      </c>
      <c r="J280" s="12">
        <v>5.5</v>
      </c>
      <c r="K280" s="8">
        <v>2160</v>
      </c>
      <c r="L280" s="8">
        <v>11880</v>
      </c>
      <c r="M280" s="4">
        <v>10</v>
      </c>
      <c r="N280" s="8">
        <v>1188</v>
      </c>
      <c r="O280" s="8">
        <v>59.4</v>
      </c>
      <c r="P280" s="6"/>
      <c r="Q280" s="8">
        <v>534.6</v>
      </c>
      <c r="R280" s="8">
        <v>594</v>
      </c>
      <c r="S280" s="8">
        <v>1128.6</v>
      </c>
      <c r="T280" s="6"/>
    </row>
    <row r="281" ht="21.6" spans="1:20">
      <c r="A281" s="4">
        <v>276</v>
      </c>
      <c r="B281" s="4" t="s">
        <v>62</v>
      </c>
      <c r="C281" s="4" t="s">
        <v>2249</v>
      </c>
      <c r="D281" s="5">
        <v>44958</v>
      </c>
      <c r="E281" s="5">
        <v>44985</v>
      </c>
      <c r="F281" s="6"/>
      <c r="G281" s="12" t="s">
        <v>25</v>
      </c>
      <c r="H281" s="4" t="s">
        <v>30</v>
      </c>
      <c r="I281" s="12" t="s">
        <v>27</v>
      </c>
      <c r="J281" s="12">
        <v>5</v>
      </c>
      <c r="K281" s="8">
        <v>2160</v>
      </c>
      <c r="L281" s="8">
        <v>10800</v>
      </c>
      <c r="M281" s="4">
        <v>10</v>
      </c>
      <c r="N281" s="8">
        <v>1080</v>
      </c>
      <c r="O281" s="8">
        <v>54</v>
      </c>
      <c r="P281" s="6"/>
      <c r="Q281" s="8">
        <v>486</v>
      </c>
      <c r="R281" s="8">
        <v>540</v>
      </c>
      <c r="S281" s="8">
        <v>1026</v>
      </c>
      <c r="T281" s="6"/>
    </row>
    <row r="282" ht="21.6" spans="1:20">
      <c r="A282" s="4">
        <v>277</v>
      </c>
      <c r="B282" s="4" t="s">
        <v>236</v>
      </c>
      <c r="C282" s="4" t="s">
        <v>2249</v>
      </c>
      <c r="D282" s="5">
        <v>44958</v>
      </c>
      <c r="E282" s="5">
        <v>44985</v>
      </c>
      <c r="F282" s="6"/>
      <c r="G282" s="12" t="s">
        <v>25</v>
      </c>
      <c r="H282" s="4" t="s">
        <v>30</v>
      </c>
      <c r="I282" s="12" t="s">
        <v>27</v>
      </c>
      <c r="J282" s="12">
        <v>5.5</v>
      </c>
      <c r="K282" s="8">
        <v>2160</v>
      </c>
      <c r="L282" s="8">
        <v>11880</v>
      </c>
      <c r="M282" s="4">
        <v>10</v>
      </c>
      <c r="N282" s="8">
        <v>1188</v>
      </c>
      <c r="O282" s="8">
        <v>59.4</v>
      </c>
      <c r="P282" s="6"/>
      <c r="Q282" s="8">
        <v>534.6</v>
      </c>
      <c r="R282" s="8">
        <v>594</v>
      </c>
      <c r="S282" s="8">
        <v>1128.6</v>
      </c>
      <c r="T282" s="6"/>
    </row>
    <row r="283" ht="21.6" spans="1:20">
      <c r="A283" s="4">
        <v>278</v>
      </c>
      <c r="B283" s="4" t="s">
        <v>237</v>
      </c>
      <c r="C283" s="4" t="s">
        <v>2249</v>
      </c>
      <c r="D283" s="5">
        <v>44958</v>
      </c>
      <c r="E283" s="5">
        <v>44985</v>
      </c>
      <c r="F283" s="6"/>
      <c r="G283" s="12" t="s">
        <v>25</v>
      </c>
      <c r="H283" s="4" t="s">
        <v>30</v>
      </c>
      <c r="I283" s="12" t="s">
        <v>27</v>
      </c>
      <c r="J283" s="12">
        <v>8</v>
      </c>
      <c r="K283" s="8">
        <v>2160</v>
      </c>
      <c r="L283" s="8">
        <v>17280</v>
      </c>
      <c r="M283" s="4">
        <v>10</v>
      </c>
      <c r="N283" s="8">
        <v>1728</v>
      </c>
      <c r="O283" s="8">
        <v>86.4</v>
      </c>
      <c r="P283" s="6"/>
      <c r="Q283" s="8">
        <v>777.6</v>
      </c>
      <c r="R283" s="8">
        <v>864</v>
      </c>
      <c r="S283" s="8">
        <v>1641.6</v>
      </c>
      <c r="T283" s="6"/>
    </row>
    <row r="284" ht="21.6" spans="1:20">
      <c r="A284" s="4">
        <v>279</v>
      </c>
      <c r="B284" s="4" t="s">
        <v>238</v>
      </c>
      <c r="C284" s="4" t="s">
        <v>2249</v>
      </c>
      <c r="D284" s="5">
        <v>44958</v>
      </c>
      <c r="E284" s="5">
        <v>44985</v>
      </c>
      <c r="F284" s="6"/>
      <c r="G284" s="12" t="s">
        <v>25</v>
      </c>
      <c r="H284" s="4" t="s">
        <v>30</v>
      </c>
      <c r="I284" s="12" t="s">
        <v>27</v>
      </c>
      <c r="J284" s="12">
        <v>6.5</v>
      </c>
      <c r="K284" s="8">
        <v>2160</v>
      </c>
      <c r="L284" s="8">
        <v>14040</v>
      </c>
      <c r="M284" s="4">
        <v>10</v>
      </c>
      <c r="N284" s="8">
        <v>1404</v>
      </c>
      <c r="O284" s="8">
        <v>70.2</v>
      </c>
      <c r="P284" s="6"/>
      <c r="Q284" s="8">
        <v>631.8</v>
      </c>
      <c r="R284" s="8">
        <v>702</v>
      </c>
      <c r="S284" s="8">
        <v>1333.8</v>
      </c>
      <c r="T284" s="6"/>
    </row>
    <row r="285" ht="21.6" spans="1:20">
      <c r="A285" s="4">
        <v>280</v>
      </c>
      <c r="B285" s="4" t="s">
        <v>200</v>
      </c>
      <c r="C285" s="4" t="s">
        <v>2249</v>
      </c>
      <c r="D285" s="5">
        <v>44958</v>
      </c>
      <c r="E285" s="5">
        <v>44985</v>
      </c>
      <c r="F285" s="6"/>
      <c r="G285" s="12" t="s">
        <v>25</v>
      </c>
      <c r="H285" s="4" t="s">
        <v>30</v>
      </c>
      <c r="I285" s="12" t="s">
        <v>27</v>
      </c>
      <c r="J285" s="12">
        <v>7</v>
      </c>
      <c r="K285" s="8">
        <v>2160</v>
      </c>
      <c r="L285" s="8">
        <v>15120</v>
      </c>
      <c r="M285" s="4">
        <v>10</v>
      </c>
      <c r="N285" s="8">
        <v>1512</v>
      </c>
      <c r="O285" s="8">
        <v>75.6</v>
      </c>
      <c r="P285" s="6"/>
      <c r="Q285" s="8">
        <v>680.4</v>
      </c>
      <c r="R285" s="8">
        <v>756</v>
      </c>
      <c r="S285" s="8">
        <v>1436.4</v>
      </c>
      <c r="T285" s="6"/>
    </row>
    <row r="286" ht="21.6" spans="1:20">
      <c r="A286" s="4">
        <v>281</v>
      </c>
      <c r="B286" s="4" t="s">
        <v>239</v>
      </c>
      <c r="C286" s="4" t="s">
        <v>2249</v>
      </c>
      <c r="D286" s="5">
        <v>44958</v>
      </c>
      <c r="E286" s="5">
        <v>44985</v>
      </c>
      <c r="F286" s="6"/>
      <c r="G286" s="12" t="s">
        <v>25</v>
      </c>
      <c r="H286" s="4" t="s">
        <v>30</v>
      </c>
      <c r="I286" s="12" t="s">
        <v>27</v>
      </c>
      <c r="J286" s="12">
        <v>7</v>
      </c>
      <c r="K286" s="8">
        <v>2160</v>
      </c>
      <c r="L286" s="8">
        <v>15120</v>
      </c>
      <c r="M286" s="4">
        <v>10</v>
      </c>
      <c r="N286" s="8">
        <v>1512</v>
      </c>
      <c r="O286" s="8">
        <v>75.6</v>
      </c>
      <c r="P286" s="6"/>
      <c r="Q286" s="8">
        <v>680.4</v>
      </c>
      <c r="R286" s="8">
        <v>756</v>
      </c>
      <c r="S286" s="8">
        <v>1436.4</v>
      </c>
      <c r="T286" s="6"/>
    </row>
    <row r="287" ht="21.6" spans="1:20">
      <c r="A287" s="4">
        <v>282</v>
      </c>
      <c r="B287" s="4" t="s">
        <v>56</v>
      </c>
      <c r="C287" s="4" t="s">
        <v>2249</v>
      </c>
      <c r="D287" s="5">
        <v>44958</v>
      </c>
      <c r="E287" s="5">
        <v>44985</v>
      </c>
      <c r="F287" s="6"/>
      <c r="G287" s="12" t="s">
        <v>25</v>
      </c>
      <c r="H287" s="4" t="s">
        <v>30</v>
      </c>
      <c r="I287" s="12" t="s">
        <v>27</v>
      </c>
      <c r="J287" s="12">
        <v>7</v>
      </c>
      <c r="K287" s="8">
        <v>2160</v>
      </c>
      <c r="L287" s="8">
        <v>15120</v>
      </c>
      <c r="M287" s="4">
        <v>10</v>
      </c>
      <c r="N287" s="8">
        <v>1512</v>
      </c>
      <c r="O287" s="8">
        <v>75.6</v>
      </c>
      <c r="P287" s="6"/>
      <c r="Q287" s="8">
        <v>680.4</v>
      </c>
      <c r="R287" s="8">
        <v>756</v>
      </c>
      <c r="S287" s="8">
        <v>1436.4</v>
      </c>
      <c r="T287" s="6"/>
    </row>
    <row r="288" ht="21.6" spans="1:20">
      <c r="A288" s="4">
        <v>283</v>
      </c>
      <c r="B288" s="4" t="s">
        <v>76</v>
      </c>
      <c r="C288" s="4" t="s">
        <v>2249</v>
      </c>
      <c r="D288" s="5">
        <v>44958</v>
      </c>
      <c r="E288" s="5">
        <v>44985</v>
      </c>
      <c r="F288" s="6"/>
      <c r="G288" s="12" t="s">
        <v>25</v>
      </c>
      <c r="H288" s="4" t="s">
        <v>30</v>
      </c>
      <c r="I288" s="12" t="s">
        <v>27</v>
      </c>
      <c r="J288" s="12">
        <v>7</v>
      </c>
      <c r="K288" s="8">
        <v>2160</v>
      </c>
      <c r="L288" s="8">
        <v>15120</v>
      </c>
      <c r="M288" s="4">
        <v>10</v>
      </c>
      <c r="N288" s="8">
        <v>1512</v>
      </c>
      <c r="O288" s="8">
        <v>75.6</v>
      </c>
      <c r="P288" s="6"/>
      <c r="Q288" s="8">
        <v>680.4</v>
      </c>
      <c r="R288" s="8">
        <v>756</v>
      </c>
      <c r="S288" s="8">
        <v>1436.4</v>
      </c>
      <c r="T288" s="6"/>
    </row>
    <row r="289" ht="21.6" spans="1:20">
      <c r="A289" s="4">
        <v>284</v>
      </c>
      <c r="B289" s="4" t="s">
        <v>71</v>
      </c>
      <c r="C289" s="4" t="s">
        <v>2249</v>
      </c>
      <c r="D289" s="5">
        <v>44958</v>
      </c>
      <c r="E289" s="5">
        <v>44985</v>
      </c>
      <c r="F289" s="6"/>
      <c r="G289" s="12" t="s">
        <v>25</v>
      </c>
      <c r="H289" s="4" t="s">
        <v>30</v>
      </c>
      <c r="I289" s="12" t="s">
        <v>27</v>
      </c>
      <c r="J289" s="12">
        <v>5</v>
      </c>
      <c r="K289" s="8">
        <v>2160</v>
      </c>
      <c r="L289" s="8">
        <v>10800</v>
      </c>
      <c r="M289" s="4">
        <v>10</v>
      </c>
      <c r="N289" s="8">
        <v>1080</v>
      </c>
      <c r="O289" s="8">
        <v>54</v>
      </c>
      <c r="P289" s="6"/>
      <c r="Q289" s="8">
        <v>486</v>
      </c>
      <c r="R289" s="8">
        <v>540</v>
      </c>
      <c r="S289" s="8">
        <v>1026</v>
      </c>
      <c r="T289" s="6"/>
    </row>
    <row r="290" ht="21.6" spans="1:20">
      <c r="A290" s="4">
        <v>285</v>
      </c>
      <c r="B290" s="4" t="s">
        <v>82</v>
      </c>
      <c r="C290" s="4" t="s">
        <v>2249</v>
      </c>
      <c r="D290" s="5">
        <v>44958</v>
      </c>
      <c r="E290" s="5">
        <v>44985</v>
      </c>
      <c r="F290" s="6"/>
      <c r="G290" s="12" t="s">
        <v>25</v>
      </c>
      <c r="H290" s="4" t="s">
        <v>30</v>
      </c>
      <c r="I290" s="12" t="s">
        <v>27</v>
      </c>
      <c r="J290" s="12">
        <v>5</v>
      </c>
      <c r="K290" s="8">
        <v>2160</v>
      </c>
      <c r="L290" s="8">
        <v>10800</v>
      </c>
      <c r="M290" s="4">
        <v>10</v>
      </c>
      <c r="N290" s="8">
        <v>1080</v>
      </c>
      <c r="O290" s="8">
        <v>54</v>
      </c>
      <c r="P290" s="6"/>
      <c r="Q290" s="8">
        <v>486</v>
      </c>
      <c r="R290" s="8">
        <v>540</v>
      </c>
      <c r="S290" s="8">
        <v>1026</v>
      </c>
      <c r="T290" s="6"/>
    </row>
    <row r="291" ht="21.6" spans="1:20">
      <c r="A291" s="4">
        <v>286</v>
      </c>
      <c r="B291" s="4" t="s">
        <v>240</v>
      </c>
      <c r="C291" s="4" t="s">
        <v>2249</v>
      </c>
      <c r="D291" s="5">
        <v>44958</v>
      </c>
      <c r="E291" s="5">
        <v>44985</v>
      </c>
      <c r="F291" s="6"/>
      <c r="G291" s="12" t="s">
        <v>25</v>
      </c>
      <c r="H291" s="4" t="s">
        <v>30</v>
      </c>
      <c r="I291" s="12" t="s">
        <v>27</v>
      </c>
      <c r="J291" s="12">
        <v>5</v>
      </c>
      <c r="K291" s="8">
        <v>2160</v>
      </c>
      <c r="L291" s="8">
        <v>10800</v>
      </c>
      <c r="M291" s="4">
        <v>10</v>
      </c>
      <c r="N291" s="8">
        <v>1080</v>
      </c>
      <c r="O291" s="8">
        <v>54</v>
      </c>
      <c r="P291" s="6"/>
      <c r="Q291" s="8">
        <v>486</v>
      </c>
      <c r="R291" s="8">
        <v>540</v>
      </c>
      <c r="S291" s="8">
        <v>1026</v>
      </c>
      <c r="T291" s="6"/>
    </row>
    <row r="292" ht="21.6" spans="1:20">
      <c r="A292" s="4">
        <v>287</v>
      </c>
      <c r="B292" s="4" t="s">
        <v>28</v>
      </c>
      <c r="C292" s="4" t="s">
        <v>2249</v>
      </c>
      <c r="D292" s="5">
        <v>44958</v>
      </c>
      <c r="E292" s="5">
        <v>44985</v>
      </c>
      <c r="F292" s="6"/>
      <c r="G292" s="12" t="s">
        <v>25</v>
      </c>
      <c r="H292" s="4" t="s">
        <v>30</v>
      </c>
      <c r="I292" s="12" t="s">
        <v>27</v>
      </c>
      <c r="J292" s="12">
        <v>10</v>
      </c>
      <c r="K292" s="8">
        <v>2160</v>
      </c>
      <c r="L292" s="8">
        <v>21600</v>
      </c>
      <c r="M292" s="4">
        <v>10</v>
      </c>
      <c r="N292" s="8">
        <v>2160</v>
      </c>
      <c r="O292" s="8">
        <v>108</v>
      </c>
      <c r="P292" s="6"/>
      <c r="Q292" s="8">
        <v>972</v>
      </c>
      <c r="R292" s="8">
        <v>1080</v>
      </c>
      <c r="S292" s="8">
        <v>2052</v>
      </c>
      <c r="T292" s="6"/>
    </row>
    <row r="293" ht="21.6" spans="1:20">
      <c r="A293" s="4">
        <v>288</v>
      </c>
      <c r="B293" s="4" t="s">
        <v>32</v>
      </c>
      <c r="C293" s="4" t="s">
        <v>2249</v>
      </c>
      <c r="D293" s="5">
        <v>44958</v>
      </c>
      <c r="E293" s="5">
        <v>44985</v>
      </c>
      <c r="F293" s="6"/>
      <c r="G293" s="12" t="s">
        <v>25</v>
      </c>
      <c r="H293" s="4" t="s">
        <v>30</v>
      </c>
      <c r="I293" s="12" t="s">
        <v>27</v>
      </c>
      <c r="J293" s="12">
        <v>4</v>
      </c>
      <c r="K293" s="8">
        <v>2160</v>
      </c>
      <c r="L293" s="8">
        <v>8640</v>
      </c>
      <c r="M293" s="4">
        <v>10</v>
      </c>
      <c r="N293" s="8">
        <v>864</v>
      </c>
      <c r="O293" s="8">
        <v>43.2</v>
      </c>
      <c r="P293" s="6"/>
      <c r="Q293" s="8">
        <v>388.8</v>
      </c>
      <c r="R293" s="8">
        <v>432</v>
      </c>
      <c r="S293" s="8">
        <v>820.8</v>
      </c>
      <c r="T293" s="6"/>
    </row>
    <row r="294" ht="21.6" spans="1:20">
      <c r="A294" s="4">
        <v>289</v>
      </c>
      <c r="B294" s="4" t="s">
        <v>241</v>
      </c>
      <c r="C294" s="4" t="s">
        <v>2249</v>
      </c>
      <c r="D294" s="5">
        <v>44958</v>
      </c>
      <c r="E294" s="5">
        <v>44985</v>
      </c>
      <c r="F294" s="6"/>
      <c r="G294" s="12" t="s">
        <v>25</v>
      </c>
      <c r="H294" s="4" t="s">
        <v>30</v>
      </c>
      <c r="I294" s="12" t="s">
        <v>27</v>
      </c>
      <c r="J294" s="12">
        <v>5</v>
      </c>
      <c r="K294" s="8">
        <v>2160</v>
      </c>
      <c r="L294" s="8">
        <v>10800</v>
      </c>
      <c r="M294" s="4">
        <v>10</v>
      </c>
      <c r="N294" s="8">
        <v>1080</v>
      </c>
      <c r="O294" s="8">
        <v>54</v>
      </c>
      <c r="P294" s="6"/>
      <c r="Q294" s="8">
        <v>486</v>
      </c>
      <c r="R294" s="8">
        <v>540</v>
      </c>
      <c r="S294" s="8">
        <v>1026</v>
      </c>
      <c r="T294" s="6"/>
    </row>
    <row r="295" ht="21.6" spans="1:20">
      <c r="A295" s="4">
        <v>290</v>
      </c>
      <c r="B295" s="4" t="s">
        <v>242</v>
      </c>
      <c r="C295" s="4" t="s">
        <v>2249</v>
      </c>
      <c r="D295" s="5">
        <v>44958</v>
      </c>
      <c r="E295" s="5">
        <v>44985</v>
      </c>
      <c r="F295" s="6"/>
      <c r="G295" s="12" t="s">
        <v>25</v>
      </c>
      <c r="H295" s="4" t="s">
        <v>30</v>
      </c>
      <c r="I295" s="12" t="s">
        <v>27</v>
      </c>
      <c r="J295" s="12">
        <v>5</v>
      </c>
      <c r="K295" s="8">
        <v>2160</v>
      </c>
      <c r="L295" s="8">
        <v>10800</v>
      </c>
      <c r="M295" s="4">
        <v>10</v>
      </c>
      <c r="N295" s="8">
        <v>1080</v>
      </c>
      <c r="O295" s="8">
        <v>54</v>
      </c>
      <c r="P295" s="6"/>
      <c r="Q295" s="8">
        <v>486</v>
      </c>
      <c r="R295" s="8">
        <v>540</v>
      </c>
      <c r="S295" s="8">
        <v>1026</v>
      </c>
      <c r="T295" s="6"/>
    </row>
    <row r="296" ht="21.6" spans="1:20">
      <c r="A296" s="4">
        <v>291</v>
      </c>
      <c r="B296" s="4" t="s">
        <v>243</v>
      </c>
      <c r="C296" s="4" t="s">
        <v>2249</v>
      </c>
      <c r="D296" s="5">
        <v>44958</v>
      </c>
      <c r="E296" s="5">
        <v>44985</v>
      </c>
      <c r="F296" s="6"/>
      <c r="G296" s="12" t="s">
        <v>25</v>
      </c>
      <c r="H296" s="4" t="s">
        <v>30</v>
      </c>
      <c r="I296" s="12" t="s">
        <v>27</v>
      </c>
      <c r="J296" s="12">
        <v>6</v>
      </c>
      <c r="K296" s="8">
        <v>2160</v>
      </c>
      <c r="L296" s="8">
        <v>12960</v>
      </c>
      <c r="M296" s="4">
        <v>10</v>
      </c>
      <c r="N296" s="8">
        <v>1296</v>
      </c>
      <c r="O296" s="8">
        <v>64.8</v>
      </c>
      <c r="P296" s="6"/>
      <c r="Q296" s="8">
        <v>583.2</v>
      </c>
      <c r="R296" s="8">
        <v>648</v>
      </c>
      <c r="S296" s="8">
        <v>1231.2</v>
      </c>
      <c r="T296" s="6"/>
    </row>
    <row r="297" ht="21.6" spans="1:20">
      <c r="A297" s="4">
        <v>292</v>
      </c>
      <c r="B297" s="4" t="s">
        <v>165</v>
      </c>
      <c r="C297" s="4" t="s">
        <v>2249</v>
      </c>
      <c r="D297" s="5">
        <v>44958</v>
      </c>
      <c r="E297" s="5">
        <v>44985</v>
      </c>
      <c r="F297" s="6"/>
      <c r="G297" s="12" t="s">
        <v>25</v>
      </c>
      <c r="H297" s="4" t="s">
        <v>30</v>
      </c>
      <c r="I297" s="12" t="s">
        <v>27</v>
      </c>
      <c r="J297" s="12">
        <v>5</v>
      </c>
      <c r="K297" s="8">
        <v>2160</v>
      </c>
      <c r="L297" s="8">
        <v>10800</v>
      </c>
      <c r="M297" s="4">
        <v>10</v>
      </c>
      <c r="N297" s="8">
        <v>1080</v>
      </c>
      <c r="O297" s="8">
        <v>54</v>
      </c>
      <c r="P297" s="6"/>
      <c r="Q297" s="8">
        <v>486</v>
      </c>
      <c r="R297" s="8">
        <v>540</v>
      </c>
      <c r="S297" s="8">
        <v>1026</v>
      </c>
      <c r="T297" s="6"/>
    </row>
    <row r="298" ht="21.6" spans="1:20">
      <c r="A298" s="4">
        <v>293</v>
      </c>
      <c r="B298" s="4" t="s">
        <v>244</v>
      </c>
      <c r="C298" s="4" t="s">
        <v>2249</v>
      </c>
      <c r="D298" s="5">
        <v>44958</v>
      </c>
      <c r="E298" s="5">
        <v>44985</v>
      </c>
      <c r="F298" s="6"/>
      <c r="G298" s="12" t="s">
        <v>25</v>
      </c>
      <c r="H298" s="4" t="s">
        <v>30</v>
      </c>
      <c r="I298" s="12" t="s">
        <v>27</v>
      </c>
      <c r="J298" s="12">
        <v>10</v>
      </c>
      <c r="K298" s="8">
        <v>2160</v>
      </c>
      <c r="L298" s="8">
        <v>21600</v>
      </c>
      <c r="M298" s="4">
        <v>10</v>
      </c>
      <c r="N298" s="8">
        <v>2160</v>
      </c>
      <c r="O298" s="8">
        <v>108</v>
      </c>
      <c r="P298" s="6"/>
      <c r="Q298" s="8">
        <v>972</v>
      </c>
      <c r="R298" s="8">
        <v>1080</v>
      </c>
      <c r="S298" s="8">
        <v>2052</v>
      </c>
      <c r="T298" s="6"/>
    </row>
    <row r="299" ht="21.6" spans="1:20">
      <c r="A299" s="4">
        <v>294</v>
      </c>
      <c r="B299" s="4" t="s">
        <v>245</v>
      </c>
      <c r="C299" s="4" t="s">
        <v>2249</v>
      </c>
      <c r="D299" s="5">
        <v>44958</v>
      </c>
      <c r="E299" s="5">
        <v>44985</v>
      </c>
      <c r="F299" s="6"/>
      <c r="G299" s="12" t="s">
        <v>25</v>
      </c>
      <c r="H299" s="4" t="s">
        <v>30</v>
      </c>
      <c r="I299" s="12" t="s">
        <v>27</v>
      </c>
      <c r="J299" s="12">
        <v>5</v>
      </c>
      <c r="K299" s="8">
        <v>2160</v>
      </c>
      <c r="L299" s="8">
        <v>10800</v>
      </c>
      <c r="M299" s="4">
        <v>10</v>
      </c>
      <c r="N299" s="8">
        <v>1080</v>
      </c>
      <c r="O299" s="8">
        <v>54</v>
      </c>
      <c r="P299" s="6"/>
      <c r="Q299" s="8">
        <v>486</v>
      </c>
      <c r="R299" s="8">
        <v>540</v>
      </c>
      <c r="S299" s="8">
        <v>1026</v>
      </c>
      <c r="T299" s="6"/>
    </row>
    <row r="300" ht="21.6" spans="1:20">
      <c r="A300" s="4">
        <v>295</v>
      </c>
      <c r="B300" s="4" t="s">
        <v>246</v>
      </c>
      <c r="C300" s="4" t="s">
        <v>2249</v>
      </c>
      <c r="D300" s="5">
        <v>44958</v>
      </c>
      <c r="E300" s="5">
        <v>44985</v>
      </c>
      <c r="F300" s="6"/>
      <c r="G300" s="12" t="s">
        <v>25</v>
      </c>
      <c r="H300" s="4" t="s">
        <v>30</v>
      </c>
      <c r="I300" s="12" t="s">
        <v>27</v>
      </c>
      <c r="J300" s="12">
        <v>8</v>
      </c>
      <c r="K300" s="8">
        <v>2160</v>
      </c>
      <c r="L300" s="8">
        <v>17280</v>
      </c>
      <c r="M300" s="4">
        <v>10</v>
      </c>
      <c r="N300" s="8">
        <v>1728</v>
      </c>
      <c r="O300" s="8">
        <v>86.4</v>
      </c>
      <c r="P300" s="6"/>
      <c r="Q300" s="8">
        <v>777.6</v>
      </c>
      <c r="R300" s="8">
        <v>864</v>
      </c>
      <c r="S300" s="8">
        <v>1641.6</v>
      </c>
      <c r="T300" s="6"/>
    </row>
    <row r="301" ht="21.6" spans="1:20">
      <c r="A301" s="4">
        <v>296</v>
      </c>
      <c r="B301" s="4" t="s">
        <v>247</v>
      </c>
      <c r="C301" s="4" t="s">
        <v>2249</v>
      </c>
      <c r="D301" s="5">
        <v>44958</v>
      </c>
      <c r="E301" s="5">
        <v>44985</v>
      </c>
      <c r="F301" s="6"/>
      <c r="G301" s="12" t="s">
        <v>25</v>
      </c>
      <c r="H301" s="4" t="s">
        <v>30</v>
      </c>
      <c r="I301" s="12" t="s">
        <v>27</v>
      </c>
      <c r="J301" s="12">
        <v>5</v>
      </c>
      <c r="K301" s="8">
        <v>2160</v>
      </c>
      <c r="L301" s="8">
        <v>10800</v>
      </c>
      <c r="M301" s="4">
        <v>10</v>
      </c>
      <c r="N301" s="8">
        <v>1080</v>
      </c>
      <c r="O301" s="8">
        <v>54</v>
      </c>
      <c r="P301" s="6"/>
      <c r="Q301" s="8">
        <v>486</v>
      </c>
      <c r="R301" s="8">
        <v>540</v>
      </c>
      <c r="S301" s="8">
        <v>1026</v>
      </c>
      <c r="T301" s="6"/>
    </row>
    <row r="302" ht="21.6" spans="1:20">
      <c r="A302" s="4">
        <v>297</v>
      </c>
      <c r="B302" s="4" t="s">
        <v>133</v>
      </c>
      <c r="C302" s="4" t="s">
        <v>2249</v>
      </c>
      <c r="D302" s="5">
        <v>44958</v>
      </c>
      <c r="E302" s="5">
        <v>44985</v>
      </c>
      <c r="F302" s="6"/>
      <c r="G302" s="12" t="s">
        <v>25</v>
      </c>
      <c r="H302" s="4" t="s">
        <v>30</v>
      </c>
      <c r="I302" s="12" t="s">
        <v>27</v>
      </c>
      <c r="J302" s="12">
        <v>5</v>
      </c>
      <c r="K302" s="8">
        <v>2160</v>
      </c>
      <c r="L302" s="8">
        <v>10800</v>
      </c>
      <c r="M302" s="4">
        <v>10</v>
      </c>
      <c r="N302" s="8">
        <v>1080</v>
      </c>
      <c r="O302" s="8">
        <v>54</v>
      </c>
      <c r="P302" s="6"/>
      <c r="Q302" s="8">
        <v>486</v>
      </c>
      <c r="R302" s="8">
        <v>540</v>
      </c>
      <c r="S302" s="8">
        <v>1026</v>
      </c>
      <c r="T302" s="6"/>
    </row>
    <row r="303" ht="21.6" spans="1:20">
      <c r="A303" s="4">
        <v>298</v>
      </c>
      <c r="B303" s="4" t="s">
        <v>129</v>
      </c>
      <c r="C303" s="4" t="s">
        <v>2249</v>
      </c>
      <c r="D303" s="5">
        <v>44958</v>
      </c>
      <c r="E303" s="5">
        <v>44985</v>
      </c>
      <c r="F303" s="6"/>
      <c r="G303" s="12" t="s">
        <v>25</v>
      </c>
      <c r="H303" s="4" t="s">
        <v>30</v>
      </c>
      <c r="I303" s="12" t="s">
        <v>27</v>
      </c>
      <c r="J303" s="12">
        <v>6</v>
      </c>
      <c r="K303" s="8">
        <v>2160</v>
      </c>
      <c r="L303" s="8">
        <v>12960</v>
      </c>
      <c r="M303" s="4">
        <v>10</v>
      </c>
      <c r="N303" s="8">
        <v>1296</v>
      </c>
      <c r="O303" s="8">
        <v>64.8</v>
      </c>
      <c r="P303" s="6"/>
      <c r="Q303" s="8">
        <v>583.2</v>
      </c>
      <c r="R303" s="8">
        <v>648</v>
      </c>
      <c r="S303" s="8">
        <v>1231.2</v>
      </c>
      <c r="T303" s="6"/>
    </row>
    <row r="304" ht="21.6" spans="1:20">
      <c r="A304" s="4">
        <v>299</v>
      </c>
      <c r="B304" s="4" t="s">
        <v>141</v>
      </c>
      <c r="C304" s="4" t="s">
        <v>2249</v>
      </c>
      <c r="D304" s="5">
        <v>44958</v>
      </c>
      <c r="E304" s="5">
        <v>44985</v>
      </c>
      <c r="F304" s="6"/>
      <c r="G304" s="12" t="s">
        <v>25</v>
      </c>
      <c r="H304" s="4" t="s">
        <v>30</v>
      </c>
      <c r="I304" s="12" t="s">
        <v>27</v>
      </c>
      <c r="J304" s="12">
        <v>7</v>
      </c>
      <c r="K304" s="8">
        <v>2160</v>
      </c>
      <c r="L304" s="8">
        <v>15120</v>
      </c>
      <c r="M304" s="4">
        <v>10</v>
      </c>
      <c r="N304" s="8">
        <v>1512</v>
      </c>
      <c r="O304" s="8">
        <v>75.6</v>
      </c>
      <c r="P304" s="6"/>
      <c r="Q304" s="8">
        <v>680.4</v>
      </c>
      <c r="R304" s="8">
        <v>756</v>
      </c>
      <c r="S304" s="8">
        <v>1436.4</v>
      </c>
      <c r="T304" s="6"/>
    </row>
    <row r="305" ht="21.6" spans="1:20">
      <c r="A305" s="4">
        <v>300</v>
      </c>
      <c r="B305" s="4" t="s">
        <v>147</v>
      </c>
      <c r="C305" s="4" t="s">
        <v>2249</v>
      </c>
      <c r="D305" s="5">
        <v>44958</v>
      </c>
      <c r="E305" s="5">
        <v>44985</v>
      </c>
      <c r="F305" s="6"/>
      <c r="G305" s="12" t="s">
        <v>25</v>
      </c>
      <c r="H305" s="4" t="s">
        <v>30</v>
      </c>
      <c r="I305" s="12" t="s">
        <v>27</v>
      </c>
      <c r="J305" s="12">
        <v>6</v>
      </c>
      <c r="K305" s="8">
        <v>2160</v>
      </c>
      <c r="L305" s="8">
        <v>12960</v>
      </c>
      <c r="M305" s="4">
        <v>10</v>
      </c>
      <c r="N305" s="8">
        <v>1296</v>
      </c>
      <c r="O305" s="8">
        <v>64.8</v>
      </c>
      <c r="P305" s="6"/>
      <c r="Q305" s="8">
        <v>583.2</v>
      </c>
      <c r="R305" s="8">
        <v>648</v>
      </c>
      <c r="S305" s="8">
        <v>1231.2</v>
      </c>
      <c r="T305" s="6"/>
    </row>
    <row r="306" ht="21.6" spans="1:20">
      <c r="A306" s="4">
        <v>301</v>
      </c>
      <c r="B306" s="4" t="s">
        <v>248</v>
      </c>
      <c r="C306" s="4" t="s">
        <v>2249</v>
      </c>
      <c r="D306" s="5">
        <v>44958</v>
      </c>
      <c r="E306" s="5">
        <v>44985</v>
      </c>
      <c r="F306" s="6"/>
      <c r="G306" s="12" t="s">
        <v>25</v>
      </c>
      <c r="H306" s="4" t="s">
        <v>30</v>
      </c>
      <c r="I306" s="12" t="s">
        <v>27</v>
      </c>
      <c r="J306" s="12">
        <v>6</v>
      </c>
      <c r="K306" s="8">
        <v>2160</v>
      </c>
      <c r="L306" s="8">
        <v>12960</v>
      </c>
      <c r="M306" s="4">
        <v>10</v>
      </c>
      <c r="N306" s="8">
        <v>1296</v>
      </c>
      <c r="O306" s="8">
        <v>64.8</v>
      </c>
      <c r="P306" s="6"/>
      <c r="Q306" s="8">
        <v>583.2</v>
      </c>
      <c r="R306" s="8">
        <v>648</v>
      </c>
      <c r="S306" s="8">
        <v>1231.2</v>
      </c>
      <c r="T306" s="6"/>
    </row>
    <row r="307" ht="21.6" spans="1:20">
      <c r="A307" s="4">
        <v>302</v>
      </c>
      <c r="B307" s="4" t="s">
        <v>119</v>
      </c>
      <c r="C307" s="4" t="s">
        <v>2249</v>
      </c>
      <c r="D307" s="5">
        <v>44958</v>
      </c>
      <c r="E307" s="5">
        <v>44985</v>
      </c>
      <c r="F307" s="6"/>
      <c r="G307" s="12" t="s">
        <v>25</v>
      </c>
      <c r="H307" s="4" t="s">
        <v>30</v>
      </c>
      <c r="I307" s="12" t="s">
        <v>27</v>
      </c>
      <c r="J307" s="12">
        <v>7</v>
      </c>
      <c r="K307" s="8">
        <v>2160</v>
      </c>
      <c r="L307" s="8">
        <v>15120</v>
      </c>
      <c r="M307" s="4">
        <v>10</v>
      </c>
      <c r="N307" s="8">
        <v>1512</v>
      </c>
      <c r="O307" s="8">
        <v>75.6</v>
      </c>
      <c r="P307" s="6"/>
      <c r="Q307" s="8">
        <v>680.4</v>
      </c>
      <c r="R307" s="8">
        <v>756</v>
      </c>
      <c r="S307" s="8">
        <v>1436.4</v>
      </c>
      <c r="T307" s="6"/>
    </row>
    <row r="308" ht="21.6" spans="1:20">
      <c r="A308" s="4">
        <v>303</v>
      </c>
      <c r="B308" s="4" t="s">
        <v>249</v>
      </c>
      <c r="C308" s="4" t="s">
        <v>2249</v>
      </c>
      <c r="D308" s="5">
        <v>44958</v>
      </c>
      <c r="E308" s="5">
        <v>44985</v>
      </c>
      <c r="F308" s="6"/>
      <c r="G308" s="12" t="s">
        <v>25</v>
      </c>
      <c r="H308" s="4" t="s">
        <v>30</v>
      </c>
      <c r="I308" s="12" t="s">
        <v>27</v>
      </c>
      <c r="J308" s="12">
        <v>5</v>
      </c>
      <c r="K308" s="8">
        <v>2160</v>
      </c>
      <c r="L308" s="8">
        <v>10800</v>
      </c>
      <c r="M308" s="4">
        <v>10</v>
      </c>
      <c r="N308" s="8">
        <v>1080</v>
      </c>
      <c r="O308" s="8">
        <v>54</v>
      </c>
      <c r="P308" s="6"/>
      <c r="Q308" s="8">
        <v>486</v>
      </c>
      <c r="R308" s="8">
        <v>540</v>
      </c>
      <c r="S308" s="8">
        <v>1026</v>
      </c>
      <c r="T308" s="6"/>
    </row>
    <row r="309" ht="21.6" spans="1:20">
      <c r="A309" s="4">
        <v>304</v>
      </c>
      <c r="B309" s="4" t="s">
        <v>117</v>
      </c>
      <c r="C309" s="4" t="s">
        <v>2249</v>
      </c>
      <c r="D309" s="5">
        <v>44958</v>
      </c>
      <c r="E309" s="5">
        <v>44985</v>
      </c>
      <c r="F309" s="6"/>
      <c r="G309" s="12" t="s">
        <v>25</v>
      </c>
      <c r="H309" s="4" t="s">
        <v>30</v>
      </c>
      <c r="I309" s="12" t="s">
        <v>27</v>
      </c>
      <c r="J309" s="12">
        <v>5</v>
      </c>
      <c r="K309" s="8">
        <v>2160</v>
      </c>
      <c r="L309" s="8">
        <v>10800</v>
      </c>
      <c r="M309" s="4">
        <v>10</v>
      </c>
      <c r="N309" s="8">
        <v>1080</v>
      </c>
      <c r="O309" s="8">
        <v>54</v>
      </c>
      <c r="P309" s="6"/>
      <c r="Q309" s="8">
        <v>486</v>
      </c>
      <c r="R309" s="8">
        <v>540</v>
      </c>
      <c r="S309" s="8">
        <v>1026</v>
      </c>
      <c r="T309" s="6"/>
    </row>
    <row r="310" ht="21.6" spans="1:20">
      <c r="A310" s="4">
        <v>305</v>
      </c>
      <c r="B310" s="4" t="s">
        <v>250</v>
      </c>
      <c r="C310" s="4" t="s">
        <v>2249</v>
      </c>
      <c r="D310" s="5">
        <v>44958</v>
      </c>
      <c r="E310" s="5">
        <v>44985</v>
      </c>
      <c r="F310" s="6"/>
      <c r="G310" s="12" t="s">
        <v>25</v>
      </c>
      <c r="H310" s="4" t="s">
        <v>30</v>
      </c>
      <c r="I310" s="12" t="s">
        <v>27</v>
      </c>
      <c r="J310" s="12">
        <v>10</v>
      </c>
      <c r="K310" s="8">
        <v>2160</v>
      </c>
      <c r="L310" s="8">
        <v>21600</v>
      </c>
      <c r="M310" s="4">
        <v>10</v>
      </c>
      <c r="N310" s="8">
        <v>2160</v>
      </c>
      <c r="O310" s="8">
        <v>108</v>
      </c>
      <c r="P310" s="6"/>
      <c r="Q310" s="8">
        <v>972</v>
      </c>
      <c r="R310" s="8">
        <v>1080</v>
      </c>
      <c r="S310" s="8">
        <v>2052</v>
      </c>
      <c r="T310" s="6"/>
    </row>
    <row r="311" ht="21.6" spans="1:20">
      <c r="A311" s="4">
        <v>306</v>
      </c>
      <c r="B311" s="4" t="s">
        <v>149</v>
      </c>
      <c r="C311" s="4" t="s">
        <v>2249</v>
      </c>
      <c r="D311" s="5">
        <v>44958</v>
      </c>
      <c r="E311" s="5">
        <v>44985</v>
      </c>
      <c r="F311" s="6"/>
      <c r="G311" s="12" t="s">
        <v>25</v>
      </c>
      <c r="H311" s="4" t="s">
        <v>30</v>
      </c>
      <c r="I311" s="12" t="s">
        <v>27</v>
      </c>
      <c r="J311" s="12">
        <v>7</v>
      </c>
      <c r="K311" s="8">
        <v>2160</v>
      </c>
      <c r="L311" s="8">
        <v>15120</v>
      </c>
      <c r="M311" s="4">
        <v>10</v>
      </c>
      <c r="N311" s="8">
        <v>1512</v>
      </c>
      <c r="O311" s="8">
        <v>75.6</v>
      </c>
      <c r="P311" s="6"/>
      <c r="Q311" s="8">
        <v>680.4</v>
      </c>
      <c r="R311" s="8">
        <v>756</v>
      </c>
      <c r="S311" s="8">
        <v>1436.4</v>
      </c>
      <c r="T311" s="6"/>
    </row>
    <row r="312" ht="21.6" spans="1:20">
      <c r="A312" s="4">
        <v>307</v>
      </c>
      <c r="B312" s="4" t="s">
        <v>251</v>
      </c>
      <c r="C312" s="4" t="s">
        <v>2249</v>
      </c>
      <c r="D312" s="5">
        <v>44958</v>
      </c>
      <c r="E312" s="5">
        <v>44985</v>
      </c>
      <c r="F312" s="6"/>
      <c r="G312" s="12" t="s">
        <v>25</v>
      </c>
      <c r="H312" s="4" t="s">
        <v>30</v>
      </c>
      <c r="I312" s="12" t="s">
        <v>27</v>
      </c>
      <c r="J312" s="12">
        <v>7</v>
      </c>
      <c r="K312" s="8">
        <v>2160</v>
      </c>
      <c r="L312" s="8">
        <v>15120</v>
      </c>
      <c r="M312" s="4">
        <v>10</v>
      </c>
      <c r="N312" s="8">
        <v>1512</v>
      </c>
      <c r="O312" s="8">
        <v>75.6</v>
      </c>
      <c r="P312" s="6"/>
      <c r="Q312" s="8">
        <v>680.4</v>
      </c>
      <c r="R312" s="8">
        <v>756</v>
      </c>
      <c r="S312" s="8">
        <v>1436.4</v>
      </c>
      <c r="T312" s="6"/>
    </row>
    <row r="313" ht="21.6" spans="1:20">
      <c r="A313" s="4">
        <v>308</v>
      </c>
      <c r="B313" s="4" t="s">
        <v>130</v>
      </c>
      <c r="C313" s="4" t="s">
        <v>2249</v>
      </c>
      <c r="D313" s="5">
        <v>44958</v>
      </c>
      <c r="E313" s="5">
        <v>44985</v>
      </c>
      <c r="F313" s="6"/>
      <c r="G313" s="12" t="s">
        <v>25</v>
      </c>
      <c r="H313" s="4" t="s">
        <v>30</v>
      </c>
      <c r="I313" s="12" t="s">
        <v>27</v>
      </c>
      <c r="J313" s="12">
        <v>8</v>
      </c>
      <c r="K313" s="8">
        <v>2160</v>
      </c>
      <c r="L313" s="8">
        <v>17280</v>
      </c>
      <c r="M313" s="4">
        <v>10</v>
      </c>
      <c r="N313" s="8">
        <v>1728</v>
      </c>
      <c r="O313" s="8">
        <v>86.4</v>
      </c>
      <c r="P313" s="6"/>
      <c r="Q313" s="8">
        <v>777.6</v>
      </c>
      <c r="R313" s="8">
        <v>864</v>
      </c>
      <c r="S313" s="8">
        <v>1641.6</v>
      </c>
      <c r="T313" s="6"/>
    </row>
    <row r="314" ht="21.6" spans="1:20">
      <c r="A314" s="4">
        <v>309</v>
      </c>
      <c r="B314" s="4" t="s">
        <v>138</v>
      </c>
      <c r="C314" s="4" t="s">
        <v>2249</v>
      </c>
      <c r="D314" s="5">
        <v>44958</v>
      </c>
      <c r="E314" s="5">
        <v>44985</v>
      </c>
      <c r="F314" s="6"/>
      <c r="G314" s="12" t="s">
        <v>25</v>
      </c>
      <c r="H314" s="4" t="s">
        <v>30</v>
      </c>
      <c r="I314" s="12" t="s">
        <v>27</v>
      </c>
      <c r="J314" s="12">
        <v>6</v>
      </c>
      <c r="K314" s="8">
        <v>2160</v>
      </c>
      <c r="L314" s="8">
        <v>12960</v>
      </c>
      <c r="M314" s="4">
        <v>10</v>
      </c>
      <c r="N314" s="8">
        <v>1296</v>
      </c>
      <c r="O314" s="8">
        <v>64.8</v>
      </c>
      <c r="P314" s="6"/>
      <c r="Q314" s="8">
        <v>583.2</v>
      </c>
      <c r="R314" s="8">
        <v>648</v>
      </c>
      <c r="S314" s="8">
        <v>1231.2</v>
      </c>
      <c r="T314" s="6"/>
    </row>
    <row r="315" ht="21.6" spans="1:20">
      <c r="A315" s="4">
        <v>310</v>
      </c>
      <c r="B315" s="4" t="s">
        <v>252</v>
      </c>
      <c r="C315" s="4" t="s">
        <v>2249</v>
      </c>
      <c r="D315" s="5">
        <v>44958</v>
      </c>
      <c r="E315" s="5">
        <v>44985</v>
      </c>
      <c r="F315" s="6"/>
      <c r="G315" s="12" t="s">
        <v>25</v>
      </c>
      <c r="H315" s="4" t="s">
        <v>30</v>
      </c>
      <c r="I315" s="12" t="s">
        <v>27</v>
      </c>
      <c r="J315" s="12">
        <v>5</v>
      </c>
      <c r="K315" s="8">
        <v>2160</v>
      </c>
      <c r="L315" s="8">
        <v>10800</v>
      </c>
      <c r="M315" s="4">
        <v>10</v>
      </c>
      <c r="N315" s="8">
        <v>1080</v>
      </c>
      <c r="O315" s="8">
        <v>54</v>
      </c>
      <c r="P315" s="6"/>
      <c r="Q315" s="8">
        <v>486</v>
      </c>
      <c r="R315" s="8">
        <v>540</v>
      </c>
      <c r="S315" s="8">
        <v>1026</v>
      </c>
      <c r="T315" s="6"/>
    </row>
    <row r="316" ht="21.6" spans="1:20">
      <c r="A316" s="4">
        <v>311</v>
      </c>
      <c r="B316" s="4" t="s">
        <v>123</v>
      </c>
      <c r="C316" s="4" t="s">
        <v>2249</v>
      </c>
      <c r="D316" s="5">
        <v>44958</v>
      </c>
      <c r="E316" s="5">
        <v>44985</v>
      </c>
      <c r="F316" s="6"/>
      <c r="G316" s="12" t="s">
        <v>25</v>
      </c>
      <c r="H316" s="4" t="s">
        <v>30</v>
      </c>
      <c r="I316" s="12" t="s">
        <v>27</v>
      </c>
      <c r="J316" s="12">
        <v>8</v>
      </c>
      <c r="K316" s="8">
        <v>2160</v>
      </c>
      <c r="L316" s="8">
        <v>17280</v>
      </c>
      <c r="M316" s="4">
        <v>10</v>
      </c>
      <c r="N316" s="8">
        <v>1728</v>
      </c>
      <c r="O316" s="8">
        <v>86.4</v>
      </c>
      <c r="P316" s="6"/>
      <c r="Q316" s="8">
        <v>777.6</v>
      </c>
      <c r="R316" s="8">
        <v>864</v>
      </c>
      <c r="S316" s="8">
        <v>1641.6</v>
      </c>
      <c r="T316" s="6"/>
    </row>
    <row r="317" ht="21.6" spans="1:20">
      <c r="A317" s="4">
        <v>312</v>
      </c>
      <c r="B317" s="4" t="s">
        <v>253</v>
      </c>
      <c r="C317" s="4" t="s">
        <v>2249</v>
      </c>
      <c r="D317" s="5">
        <v>44958</v>
      </c>
      <c r="E317" s="5">
        <v>44985</v>
      </c>
      <c r="F317" s="6"/>
      <c r="G317" s="12" t="s">
        <v>25</v>
      </c>
      <c r="H317" s="4" t="s">
        <v>30</v>
      </c>
      <c r="I317" s="12" t="s">
        <v>27</v>
      </c>
      <c r="J317" s="12">
        <v>5</v>
      </c>
      <c r="K317" s="8">
        <v>2160</v>
      </c>
      <c r="L317" s="8">
        <v>10800</v>
      </c>
      <c r="M317" s="4">
        <v>10</v>
      </c>
      <c r="N317" s="8">
        <v>1080</v>
      </c>
      <c r="O317" s="8">
        <v>54</v>
      </c>
      <c r="P317" s="6"/>
      <c r="Q317" s="8">
        <v>486</v>
      </c>
      <c r="R317" s="8">
        <v>540</v>
      </c>
      <c r="S317" s="8">
        <v>1026</v>
      </c>
      <c r="T317" s="6"/>
    </row>
    <row r="318" ht="21.6" spans="1:20">
      <c r="A318" s="4">
        <v>313</v>
      </c>
      <c r="B318" s="4" t="s">
        <v>143</v>
      </c>
      <c r="C318" s="4" t="s">
        <v>2249</v>
      </c>
      <c r="D318" s="5">
        <v>44958</v>
      </c>
      <c r="E318" s="5">
        <v>44985</v>
      </c>
      <c r="F318" s="6"/>
      <c r="G318" s="12" t="s">
        <v>25</v>
      </c>
      <c r="H318" s="4" t="s">
        <v>30</v>
      </c>
      <c r="I318" s="12" t="s">
        <v>27</v>
      </c>
      <c r="J318" s="12">
        <v>6</v>
      </c>
      <c r="K318" s="8">
        <v>2160</v>
      </c>
      <c r="L318" s="8">
        <v>12960</v>
      </c>
      <c r="M318" s="4">
        <v>10</v>
      </c>
      <c r="N318" s="8">
        <v>1296</v>
      </c>
      <c r="O318" s="8">
        <v>64.8</v>
      </c>
      <c r="P318" s="6"/>
      <c r="Q318" s="8">
        <v>583.2</v>
      </c>
      <c r="R318" s="8">
        <v>648</v>
      </c>
      <c r="S318" s="8">
        <v>1231.2</v>
      </c>
      <c r="T318" s="6"/>
    </row>
    <row r="319" ht="21.6" spans="1:20">
      <c r="A319" s="4">
        <v>314</v>
      </c>
      <c r="B319" s="4" t="s">
        <v>254</v>
      </c>
      <c r="C319" s="4" t="s">
        <v>2249</v>
      </c>
      <c r="D319" s="5">
        <v>44958</v>
      </c>
      <c r="E319" s="5">
        <v>44985</v>
      </c>
      <c r="F319" s="6"/>
      <c r="G319" s="12" t="s">
        <v>25</v>
      </c>
      <c r="H319" s="4" t="s">
        <v>30</v>
      </c>
      <c r="I319" s="12" t="s">
        <v>27</v>
      </c>
      <c r="J319" s="12">
        <v>5</v>
      </c>
      <c r="K319" s="8">
        <v>2160</v>
      </c>
      <c r="L319" s="8">
        <v>10800</v>
      </c>
      <c r="M319" s="4">
        <v>10</v>
      </c>
      <c r="N319" s="8">
        <v>1080</v>
      </c>
      <c r="O319" s="8">
        <v>54</v>
      </c>
      <c r="P319" s="6"/>
      <c r="Q319" s="8">
        <v>486</v>
      </c>
      <c r="R319" s="8">
        <v>540</v>
      </c>
      <c r="S319" s="8">
        <v>1026</v>
      </c>
      <c r="T319" s="6"/>
    </row>
    <row r="320" ht="21.6" spans="1:20">
      <c r="A320" s="4">
        <v>315</v>
      </c>
      <c r="B320" s="4" t="s">
        <v>255</v>
      </c>
      <c r="C320" s="4" t="s">
        <v>2249</v>
      </c>
      <c r="D320" s="5">
        <v>44958</v>
      </c>
      <c r="E320" s="5">
        <v>44985</v>
      </c>
      <c r="F320" s="6"/>
      <c r="G320" s="12" t="s">
        <v>25</v>
      </c>
      <c r="H320" s="4" t="s">
        <v>30</v>
      </c>
      <c r="I320" s="12" t="s">
        <v>27</v>
      </c>
      <c r="J320" s="12">
        <v>6</v>
      </c>
      <c r="K320" s="8">
        <v>2160</v>
      </c>
      <c r="L320" s="8">
        <v>12960</v>
      </c>
      <c r="M320" s="4">
        <v>10</v>
      </c>
      <c r="N320" s="8">
        <v>1296</v>
      </c>
      <c r="O320" s="8">
        <v>64.8</v>
      </c>
      <c r="P320" s="6"/>
      <c r="Q320" s="8">
        <v>583.2</v>
      </c>
      <c r="R320" s="8">
        <v>648</v>
      </c>
      <c r="S320" s="8">
        <v>1231.2</v>
      </c>
      <c r="T320" s="6"/>
    </row>
    <row r="321" ht="21.6" spans="1:20">
      <c r="A321" s="4">
        <v>316</v>
      </c>
      <c r="B321" s="4" t="s">
        <v>139</v>
      </c>
      <c r="C321" s="4" t="s">
        <v>2249</v>
      </c>
      <c r="D321" s="5">
        <v>44958</v>
      </c>
      <c r="E321" s="5">
        <v>44985</v>
      </c>
      <c r="F321" s="6"/>
      <c r="G321" s="12" t="s">
        <v>25</v>
      </c>
      <c r="H321" s="4" t="s">
        <v>30</v>
      </c>
      <c r="I321" s="12" t="s">
        <v>27</v>
      </c>
      <c r="J321" s="12">
        <v>5</v>
      </c>
      <c r="K321" s="8">
        <v>2160</v>
      </c>
      <c r="L321" s="8">
        <v>10800</v>
      </c>
      <c r="M321" s="4">
        <v>10</v>
      </c>
      <c r="N321" s="8">
        <v>1080</v>
      </c>
      <c r="O321" s="8">
        <v>54</v>
      </c>
      <c r="P321" s="6"/>
      <c r="Q321" s="8">
        <v>486</v>
      </c>
      <c r="R321" s="8">
        <v>540</v>
      </c>
      <c r="S321" s="8">
        <v>1026</v>
      </c>
      <c r="T321" s="6"/>
    </row>
    <row r="322" ht="21.6" spans="1:20">
      <c r="A322" s="4">
        <v>317</v>
      </c>
      <c r="B322" s="4" t="s">
        <v>134</v>
      </c>
      <c r="C322" s="4" t="s">
        <v>2249</v>
      </c>
      <c r="D322" s="5">
        <v>44958</v>
      </c>
      <c r="E322" s="5">
        <v>44985</v>
      </c>
      <c r="F322" s="6"/>
      <c r="G322" s="12" t="s">
        <v>25</v>
      </c>
      <c r="H322" s="4" t="s">
        <v>30</v>
      </c>
      <c r="I322" s="12" t="s">
        <v>27</v>
      </c>
      <c r="J322" s="12">
        <v>5</v>
      </c>
      <c r="K322" s="8">
        <v>2160</v>
      </c>
      <c r="L322" s="8">
        <v>10800</v>
      </c>
      <c r="M322" s="4">
        <v>10</v>
      </c>
      <c r="N322" s="8">
        <v>1080</v>
      </c>
      <c r="O322" s="8">
        <v>54</v>
      </c>
      <c r="P322" s="6"/>
      <c r="Q322" s="8">
        <v>486</v>
      </c>
      <c r="R322" s="8">
        <v>540</v>
      </c>
      <c r="S322" s="8">
        <v>1026</v>
      </c>
      <c r="T322" s="6"/>
    </row>
    <row r="323" ht="21.6" spans="1:20">
      <c r="A323" s="4">
        <v>318</v>
      </c>
      <c r="B323" s="4" t="s">
        <v>256</v>
      </c>
      <c r="C323" s="4" t="s">
        <v>2249</v>
      </c>
      <c r="D323" s="5">
        <v>44958</v>
      </c>
      <c r="E323" s="5">
        <v>44985</v>
      </c>
      <c r="F323" s="6"/>
      <c r="G323" s="12" t="s">
        <v>25</v>
      </c>
      <c r="H323" s="4" t="s">
        <v>30</v>
      </c>
      <c r="I323" s="12" t="s">
        <v>27</v>
      </c>
      <c r="J323" s="12">
        <v>6</v>
      </c>
      <c r="K323" s="8">
        <v>2160</v>
      </c>
      <c r="L323" s="8">
        <v>12960</v>
      </c>
      <c r="M323" s="4">
        <v>10</v>
      </c>
      <c r="N323" s="8">
        <v>1296</v>
      </c>
      <c r="O323" s="8">
        <v>64.8</v>
      </c>
      <c r="P323" s="6"/>
      <c r="Q323" s="8">
        <v>583.2</v>
      </c>
      <c r="R323" s="8">
        <v>648</v>
      </c>
      <c r="S323" s="8">
        <v>1231.2</v>
      </c>
      <c r="T323" s="6"/>
    </row>
    <row r="324" ht="21.6" spans="1:20">
      <c r="A324" s="4">
        <v>319</v>
      </c>
      <c r="B324" s="4" t="s">
        <v>116</v>
      </c>
      <c r="C324" s="4" t="s">
        <v>2249</v>
      </c>
      <c r="D324" s="5">
        <v>44958</v>
      </c>
      <c r="E324" s="5">
        <v>44985</v>
      </c>
      <c r="F324" s="6"/>
      <c r="G324" s="12" t="s">
        <v>25</v>
      </c>
      <c r="H324" s="4" t="s">
        <v>30</v>
      </c>
      <c r="I324" s="12" t="s">
        <v>27</v>
      </c>
      <c r="J324" s="12">
        <v>5</v>
      </c>
      <c r="K324" s="8">
        <v>2160</v>
      </c>
      <c r="L324" s="8">
        <v>10800</v>
      </c>
      <c r="M324" s="4">
        <v>10</v>
      </c>
      <c r="N324" s="8">
        <v>1080</v>
      </c>
      <c r="O324" s="8">
        <v>54</v>
      </c>
      <c r="P324" s="6"/>
      <c r="Q324" s="8">
        <v>486</v>
      </c>
      <c r="R324" s="8">
        <v>540</v>
      </c>
      <c r="S324" s="8">
        <v>1026</v>
      </c>
      <c r="T324" s="6"/>
    </row>
    <row r="325" ht="21.6" spans="1:20">
      <c r="A325" s="4">
        <v>320</v>
      </c>
      <c r="B325" s="4" t="s">
        <v>120</v>
      </c>
      <c r="C325" s="4" t="s">
        <v>2249</v>
      </c>
      <c r="D325" s="5">
        <v>44958</v>
      </c>
      <c r="E325" s="5">
        <v>44985</v>
      </c>
      <c r="F325" s="6"/>
      <c r="G325" s="12" t="s">
        <v>25</v>
      </c>
      <c r="H325" s="4" t="s">
        <v>30</v>
      </c>
      <c r="I325" s="12" t="s">
        <v>27</v>
      </c>
      <c r="J325" s="12">
        <v>5</v>
      </c>
      <c r="K325" s="8">
        <v>2160</v>
      </c>
      <c r="L325" s="8">
        <v>10800</v>
      </c>
      <c r="M325" s="4">
        <v>10</v>
      </c>
      <c r="N325" s="8">
        <v>1080</v>
      </c>
      <c r="O325" s="8">
        <v>54</v>
      </c>
      <c r="P325" s="6"/>
      <c r="Q325" s="8">
        <v>486</v>
      </c>
      <c r="R325" s="8">
        <v>540</v>
      </c>
      <c r="S325" s="8">
        <v>1026</v>
      </c>
      <c r="T325" s="6"/>
    </row>
    <row r="326" ht="21.6" spans="1:20">
      <c r="A326" s="4">
        <v>321</v>
      </c>
      <c r="B326" s="4" t="s">
        <v>257</v>
      </c>
      <c r="C326" s="4" t="s">
        <v>2249</v>
      </c>
      <c r="D326" s="5">
        <v>44958</v>
      </c>
      <c r="E326" s="5">
        <v>44985</v>
      </c>
      <c r="F326" s="6"/>
      <c r="G326" s="12" t="s">
        <v>25</v>
      </c>
      <c r="H326" s="4" t="s">
        <v>30</v>
      </c>
      <c r="I326" s="12" t="s">
        <v>27</v>
      </c>
      <c r="J326" s="12">
        <v>8</v>
      </c>
      <c r="K326" s="8">
        <v>2160</v>
      </c>
      <c r="L326" s="8">
        <v>17280</v>
      </c>
      <c r="M326" s="4">
        <v>10</v>
      </c>
      <c r="N326" s="8">
        <v>1728</v>
      </c>
      <c r="O326" s="8">
        <v>86.4</v>
      </c>
      <c r="P326" s="6"/>
      <c r="Q326" s="8">
        <v>777.6</v>
      </c>
      <c r="R326" s="8">
        <v>864</v>
      </c>
      <c r="S326" s="8">
        <v>1641.6</v>
      </c>
      <c r="T326" s="6"/>
    </row>
    <row r="327" ht="21.6" spans="1:20">
      <c r="A327" s="4">
        <v>322</v>
      </c>
      <c r="B327" s="4" t="s">
        <v>258</v>
      </c>
      <c r="C327" s="4" t="s">
        <v>2249</v>
      </c>
      <c r="D327" s="5">
        <v>44958</v>
      </c>
      <c r="E327" s="5">
        <v>44985</v>
      </c>
      <c r="F327" s="6"/>
      <c r="G327" s="12" t="s">
        <v>25</v>
      </c>
      <c r="H327" s="4" t="s">
        <v>30</v>
      </c>
      <c r="I327" s="12" t="s">
        <v>27</v>
      </c>
      <c r="J327" s="12">
        <v>5</v>
      </c>
      <c r="K327" s="8">
        <v>2160</v>
      </c>
      <c r="L327" s="8">
        <v>10800</v>
      </c>
      <c r="M327" s="4">
        <v>10</v>
      </c>
      <c r="N327" s="8">
        <v>1080</v>
      </c>
      <c r="O327" s="8">
        <v>54</v>
      </c>
      <c r="P327" s="6"/>
      <c r="Q327" s="8">
        <v>486</v>
      </c>
      <c r="R327" s="8">
        <v>540</v>
      </c>
      <c r="S327" s="8">
        <v>1026</v>
      </c>
      <c r="T327" s="6"/>
    </row>
    <row r="328" ht="21.6" spans="1:20">
      <c r="A328" s="4">
        <v>323</v>
      </c>
      <c r="B328" s="4" t="s">
        <v>71</v>
      </c>
      <c r="C328" s="4" t="s">
        <v>2249</v>
      </c>
      <c r="D328" s="5">
        <v>44958</v>
      </c>
      <c r="E328" s="5">
        <v>44985</v>
      </c>
      <c r="F328" s="6"/>
      <c r="G328" s="12" t="s">
        <v>25</v>
      </c>
      <c r="H328" s="4" t="s">
        <v>30</v>
      </c>
      <c r="I328" s="12" t="s">
        <v>27</v>
      </c>
      <c r="J328" s="12">
        <v>6</v>
      </c>
      <c r="K328" s="8">
        <v>4410</v>
      </c>
      <c r="L328" s="8">
        <v>26460</v>
      </c>
      <c r="M328" s="4">
        <v>10</v>
      </c>
      <c r="N328" s="8">
        <v>2646</v>
      </c>
      <c r="O328" s="8">
        <v>132.3</v>
      </c>
      <c r="P328" s="6"/>
      <c r="Q328" s="8">
        <v>1190.7</v>
      </c>
      <c r="R328" s="8">
        <v>1323</v>
      </c>
      <c r="S328" s="8">
        <v>2513.7</v>
      </c>
      <c r="T328" s="6"/>
    </row>
    <row r="329" ht="21.6" spans="1:20">
      <c r="A329" s="4">
        <v>324</v>
      </c>
      <c r="B329" s="4" t="s">
        <v>82</v>
      </c>
      <c r="C329" s="4" t="s">
        <v>2249</v>
      </c>
      <c r="D329" s="5">
        <v>44958</v>
      </c>
      <c r="E329" s="5">
        <v>44985</v>
      </c>
      <c r="F329" s="6"/>
      <c r="G329" s="12" t="s">
        <v>25</v>
      </c>
      <c r="H329" s="4" t="s">
        <v>30</v>
      </c>
      <c r="I329" s="12" t="s">
        <v>27</v>
      </c>
      <c r="J329" s="12">
        <v>2</v>
      </c>
      <c r="K329" s="8">
        <v>4410</v>
      </c>
      <c r="L329" s="8">
        <v>8820</v>
      </c>
      <c r="M329" s="4">
        <v>10</v>
      </c>
      <c r="N329" s="8">
        <v>882</v>
      </c>
      <c r="O329" s="8">
        <v>44.1</v>
      </c>
      <c r="P329" s="6"/>
      <c r="Q329" s="8">
        <v>396.9</v>
      </c>
      <c r="R329" s="8">
        <v>441</v>
      </c>
      <c r="S329" s="8">
        <v>837.9</v>
      </c>
      <c r="T329" s="6"/>
    </row>
    <row r="330" ht="21.6" spans="1:20">
      <c r="A330" s="4">
        <v>325</v>
      </c>
      <c r="B330" s="4" t="s">
        <v>225</v>
      </c>
      <c r="C330" s="4" t="s">
        <v>2249</v>
      </c>
      <c r="D330" s="5">
        <v>44958</v>
      </c>
      <c r="E330" s="5">
        <v>44985</v>
      </c>
      <c r="F330" s="6"/>
      <c r="G330" s="12" t="s">
        <v>25</v>
      </c>
      <c r="H330" s="4" t="s">
        <v>30</v>
      </c>
      <c r="I330" s="12" t="s">
        <v>27</v>
      </c>
      <c r="J330" s="12">
        <v>4</v>
      </c>
      <c r="K330" s="8">
        <v>4410</v>
      </c>
      <c r="L330" s="8">
        <v>17640</v>
      </c>
      <c r="M330" s="4">
        <v>10</v>
      </c>
      <c r="N330" s="8">
        <v>1764</v>
      </c>
      <c r="O330" s="8">
        <v>88.2</v>
      </c>
      <c r="P330" s="6"/>
      <c r="Q330" s="8">
        <v>793.8</v>
      </c>
      <c r="R330" s="8">
        <v>882</v>
      </c>
      <c r="S330" s="8">
        <v>1675.8</v>
      </c>
      <c r="T330" s="6"/>
    </row>
    <row r="331" ht="21.6" spans="1:20">
      <c r="A331" s="4">
        <v>326</v>
      </c>
      <c r="B331" s="4" t="s">
        <v>259</v>
      </c>
      <c r="C331" s="4" t="s">
        <v>2249</v>
      </c>
      <c r="D331" s="5">
        <v>44958</v>
      </c>
      <c r="E331" s="5">
        <v>44985</v>
      </c>
      <c r="F331" s="6"/>
      <c r="G331" s="12" t="s">
        <v>25</v>
      </c>
      <c r="H331" s="4" t="s">
        <v>30</v>
      </c>
      <c r="I331" s="12" t="s">
        <v>27</v>
      </c>
      <c r="J331" s="12">
        <v>5</v>
      </c>
      <c r="K331" s="8">
        <v>4410</v>
      </c>
      <c r="L331" s="8">
        <v>22050</v>
      </c>
      <c r="M331" s="4">
        <v>10</v>
      </c>
      <c r="N331" s="8">
        <v>2205</v>
      </c>
      <c r="O331" s="8">
        <v>110.25</v>
      </c>
      <c r="P331" s="6"/>
      <c r="Q331" s="8">
        <v>992.25</v>
      </c>
      <c r="R331" s="8">
        <v>1102.5</v>
      </c>
      <c r="S331" s="8">
        <v>2094.75</v>
      </c>
      <c r="T331" s="6"/>
    </row>
    <row r="332" ht="21.6" spans="1:20">
      <c r="A332" s="4">
        <v>327</v>
      </c>
      <c r="B332" s="4" t="s">
        <v>50</v>
      </c>
      <c r="C332" s="4" t="s">
        <v>2249</v>
      </c>
      <c r="D332" s="5">
        <v>44958</v>
      </c>
      <c r="E332" s="5">
        <v>44985</v>
      </c>
      <c r="F332" s="6"/>
      <c r="G332" s="12" t="s">
        <v>25</v>
      </c>
      <c r="H332" s="4" t="s">
        <v>30</v>
      </c>
      <c r="I332" s="12" t="s">
        <v>27</v>
      </c>
      <c r="J332" s="12">
        <v>4</v>
      </c>
      <c r="K332" s="8">
        <v>4410</v>
      </c>
      <c r="L332" s="8">
        <v>17640</v>
      </c>
      <c r="M332" s="4">
        <v>10</v>
      </c>
      <c r="N332" s="8">
        <v>1764</v>
      </c>
      <c r="O332" s="8">
        <v>88.2</v>
      </c>
      <c r="P332" s="6"/>
      <c r="Q332" s="8">
        <v>793.8</v>
      </c>
      <c r="R332" s="8">
        <v>882</v>
      </c>
      <c r="S332" s="8">
        <v>1675.8</v>
      </c>
      <c r="T332" s="6"/>
    </row>
    <row r="333" ht="21.6" spans="1:20">
      <c r="A333" s="4">
        <v>328</v>
      </c>
      <c r="B333" s="4" t="s">
        <v>114</v>
      </c>
      <c r="C333" s="4" t="s">
        <v>2249</v>
      </c>
      <c r="D333" s="5">
        <v>44958</v>
      </c>
      <c r="E333" s="5">
        <v>44985</v>
      </c>
      <c r="F333" s="6"/>
      <c r="G333" s="12" t="s">
        <v>25</v>
      </c>
      <c r="H333" s="4" t="s">
        <v>30</v>
      </c>
      <c r="I333" s="12" t="s">
        <v>27</v>
      </c>
      <c r="J333" s="12">
        <v>3.98</v>
      </c>
      <c r="K333" s="8">
        <v>4410</v>
      </c>
      <c r="L333" s="8">
        <v>17551.8</v>
      </c>
      <c r="M333" s="4">
        <v>10</v>
      </c>
      <c r="N333" s="8">
        <v>1755.18</v>
      </c>
      <c r="O333" s="8">
        <v>87.759</v>
      </c>
      <c r="P333" s="6"/>
      <c r="Q333" s="8">
        <v>789.831</v>
      </c>
      <c r="R333" s="8">
        <v>877.59</v>
      </c>
      <c r="S333" s="8">
        <v>1667.421</v>
      </c>
      <c r="T333" s="6"/>
    </row>
    <row r="334" ht="21.6" spans="1:20">
      <c r="A334" s="4">
        <v>329</v>
      </c>
      <c r="B334" s="4" t="s">
        <v>103</v>
      </c>
      <c r="C334" s="4" t="s">
        <v>2249</v>
      </c>
      <c r="D334" s="5">
        <v>44958</v>
      </c>
      <c r="E334" s="5">
        <v>44985</v>
      </c>
      <c r="F334" s="6"/>
      <c r="G334" s="12" t="s">
        <v>25</v>
      </c>
      <c r="H334" s="4" t="s">
        <v>30</v>
      </c>
      <c r="I334" s="12" t="s">
        <v>27</v>
      </c>
      <c r="J334" s="12">
        <v>3</v>
      </c>
      <c r="K334" s="8">
        <v>4410</v>
      </c>
      <c r="L334" s="8">
        <v>13230</v>
      </c>
      <c r="M334" s="4">
        <v>10</v>
      </c>
      <c r="N334" s="8">
        <v>1323</v>
      </c>
      <c r="O334" s="8">
        <v>66.15</v>
      </c>
      <c r="P334" s="6"/>
      <c r="Q334" s="8">
        <v>595.35</v>
      </c>
      <c r="R334" s="8">
        <v>661.5</v>
      </c>
      <c r="S334" s="8">
        <v>1256.85</v>
      </c>
      <c r="T334" s="6"/>
    </row>
    <row r="335" ht="21.6" spans="1:20">
      <c r="A335" s="4">
        <v>330</v>
      </c>
      <c r="B335" s="4" t="s">
        <v>102</v>
      </c>
      <c r="C335" s="4" t="s">
        <v>2249</v>
      </c>
      <c r="D335" s="5">
        <v>44958</v>
      </c>
      <c r="E335" s="5">
        <v>44985</v>
      </c>
      <c r="F335" s="6"/>
      <c r="G335" s="12" t="s">
        <v>25</v>
      </c>
      <c r="H335" s="4" t="s">
        <v>30</v>
      </c>
      <c r="I335" s="12" t="s">
        <v>27</v>
      </c>
      <c r="J335" s="12">
        <v>3.98</v>
      </c>
      <c r="K335" s="8">
        <v>4410</v>
      </c>
      <c r="L335" s="8">
        <v>17551.8</v>
      </c>
      <c r="M335" s="4">
        <v>10</v>
      </c>
      <c r="N335" s="8">
        <v>1755.18</v>
      </c>
      <c r="O335" s="8">
        <v>87.759</v>
      </c>
      <c r="P335" s="6"/>
      <c r="Q335" s="8">
        <v>789.831</v>
      </c>
      <c r="R335" s="8">
        <v>877.59</v>
      </c>
      <c r="S335" s="8">
        <v>1667.421</v>
      </c>
      <c r="T335" s="6"/>
    </row>
    <row r="336" ht="21.6" spans="1:20">
      <c r="A336" s="4">
        <v>331</v>
      </c>
      <c r="B336" s="4" t="s">
        <v>260</v>
      </c>
      <c r="C336" s="4" t="s">
        <v>2249</v>
      </c>
      <c r="D336" s="5">
        <v>44958</v>
      </c>
      <c r="E336" s="5">
        <v>44985</v>
      </c>
      <c r="F336" s="6"/>
      <c r="G336" s="12" t="s">
        <v>25</v>
      </c>
      <c r="H336" s="4" t="s">
        <v>30</v>
      </c>
      <c r="I336" s="12" t="s">
        <v>27</v>
      </c>
      <c r="J336" s="12">
        <v>1.69</v>
      </c>
      <c r="K336" s="8">
        <v>4410</v>
      </c>
      <c r="L336" s="8">
        <v>7452.9</v>
      </c>
      <c r="M336" s="4">
        <v>10</v>
      </c>
      <c r="N336" s="8">
        <v>745.29</v>
      </c>
      <c r="O336" s="8">
        <v>37.2645</v>
      </c>
      <c r="P336" s="6"/>
      <c r="Q336" s="8">
        <v>335.3805</v>
      </c>
      <c r="R336" s="8">
        <v>372.645</v>
      </c>
      <c r="S336" s="8">
        <v>708.0255</v>
      </c>
      <c r="T336" s="6"/>
    </row>
    <row r="337" ht="21.6" spans="1:20">
      <c r="A337" s="4">
        <v>332</v>
      </c>
      <c r="B337" s="4" t="s">
        <v>261</v>
      </c>
      <c r="C337" s="4" t="s">
        <v>2249</v>
      </c>
      <c r="D337" s="5">
        <v>44958</v>
      </c>
      <c r="E337" s="5">
        <v>44985</v>
      </c>
      <c r="F337" s="6"/>
      <c r="G337" s="12" t="s">
        <v>25</v>
      </c>
      <c r="H337" s="4" t="s">
        <v>30</v>
      </c>
      <c r="I337" s="12" t="s">
        <v>27</v>
      </c>
      <c r="J337" s="12">
        <v>2.07</v>
      </c>
      <c r="K337" s="8">
        <v>4410</v>
      </c>
      <c r="L337" s="8">
        <v>9128.7</v>
      </c>
      <c r="M337" s="4">
        <v>10</v>
      </c>
      <c r="N337" s="8">
        <v>912.87</v>
      </c>
      <c r="O337" s="8">
        <v>45.6435</v>
      </c>
      <c r="P337" s="6"/>
      <c r="Q337" s="8">
        <v>410.7915</v>
      </c>
      <c r="R337" s="8">
        <v>456.435</v>
      </c>
      <c r="S337" s="8">
        <v>867.2265</v>
      </c>
      <c r="T337" s="6"/>
    </row>
    <row r="338" ht="21.6" spans="1:20">
      <c r="A338" s="4">
        <v>333</v>
      </c>
      <c r="B338" s="4" t="s">
        <v>262</v>
      </c>
      <c r="C338" s="4" t="s">
        <v>2249</v>
      </c>
      <c r="D338" s="5">
        <v>44958</v>
      </c>
      <c r="E338" s="5">
        <v>44985</v>
      </c>
      <c r="F338" s="6"/>
      <c r="G338" s="12" t="s">
        <v>25</v>
      </c>
      <c r="H338" s="4" t="s">
        <v>30</v>
      </c>
      <c r="I338" s="12" t="s">
        <v>27</v>
      </c>
      <c r="J338" s="12">
        <v>3.35</v>
      </c>
      <c r="K338" s="8">
        <v>4410</v>
      </c>
      <c r="L338" s="8">
        <v>14773.5</v>
      </c>
      <c r="M338" s="4">
        <v>10</v>
      </c>
      <c r="N338" s="8">
        <v>1477.35</v>
      </c>
      <c r="O338" s="8">
        <v>73.8675</v>
      </c>
      <c r="P338" s="6"/>
      <c r="Q338" s="8">
        <v>664.8075</v>
      </c>
      <c r="R338" s="8">
        <v>738.675</v>
      </c>
      <c r="S338" s="8">
        <v>1403.4825</v>
      </c>
      <c r="T338" s="6"/>
    </row>
    <row r="339" ht="21.6" spans="1:20">
      <c r="A339" s="4">
        <v>334</v>
      </c>
      <c r="B339" s="4" t="s">
        <v>263</v>
      </c>
      <c r="C339" s="4" t="s">
        <v>2249</v>
      </c>
      <c r="D339" s="5">
        <v>44958</v>
      </c>
      <c r="E339" s="5">
        <v>44985</v>
      </c>
      <c r="F339" s="6"/>
      <c r="G339" s="12" t="s">
        <v>25</v>
      </c>
      <c r="H339" s="4" t="s">
        <v>30</v>
      </c>
      <c r="I339" s="12" t="s">
        <v>27</v>
      </c>
      <c r="J339" s="12">
        <v>2</v>
      </c>
      <c r="K339" s="8">
        <v>4410</v>
      </c>
      <c r="L339" s="8">
        <v>8820</v>
      </c>
      <c r="M339" s="4">
        <v>10</v>
      </c>
      <c r="N339" s="8">
        <v>882</v>
      </c>
      <c r="O339" s="8">
        <v>44.1</v>
      </c>
      <c r="P339" s="6"/>
      <c r="Q339" s="8">
        <v>396.9</v>
      </c>
      <c r="R339" s="8">
        <v>441</v>
      </c>
      <c r="S339" s="8">
        <v>837.9</v>
      </c>
      <c r="T339" s="6"/>
    </row>
    <row r="340" ht="21.6" spans="1:20">
      <c r="A340" s="4">
        <v>335</v>
      </c>
      <c r="B340" s="4" t="s">
        <v>264</v>
      </c>
      <c r="C340" s="4" t="s">
        <v>2249</v>
      </c>
      <c r="D340" s="5">
        <v>44958</v>
      </c>
      <c r="E340" s="5">
        <v>44985</v>
      </c>
      <c r="F340" s="6"/>
      <c r="G340" s="12" t="s">
        <v>25</v>
      </c>
      <c r="H340" s="4" t="s">
        <v>30</v>
      </c>
      <c r="I340" s="12" t="s">
        <v>27</v>
      </c>
      <c r="J340" s="12">
        <v>1</v>
      </c>
      <c r="K340" s="8">
        <v>4410</v>
      </c>
      <c r="L340" s="8">
        <v>4410</v>
      </c>
      <c r="M340" s="4">
        <v>10</v>
      </c>
      <c r="N340" s="8">
        <v>441</v>
      </c>
      <c r="O340" s="8">
        <v>22.05</v>
      </c>
      <c r="P340" s="6"/>
      <c r="Q340" s="8">
        <v>198.45</v>
      </c>
      <c r="R340" s="8">
        <v>220.5</v>
      </c>
      <c r="S340" s="8">
        <v>418.95</v>
      </c>
      <c r="T340" s="6"/>
    </row>
    <row r="341" ht="21.6" spans="1:20">
      <c r="A341" s="4">
        <v>336</v>
      </c>
      <c r="B341" s="4" t="s">
        <v>265</v>
      </c>
      <c r="C341" s="4" t="s">
        <v>2249</v>
      </c>
      <c r="D341" s="5">
        <v>44958</v>
      </c>
      <c r="E341" s="5">
        <v>44985</v>
      </c>
      <c r="F341" s="6"/>
      <c r="G341" s="12" t="s">
        <v>25</v>
      </c>
      <c r="H341" s="4" t="s">
        <v>30</v>
      </c>
      <c r="I341" s="12" t="s">
        <v>27</v>
      </c>
      <c r="J341" s="12">
        <v>2</v>
      </c>
      <c r="K341" s="8">
        <v>4410</v>
      </c>
      <c r="L341" s="8">
        <v>8820</v>
      </c>
      <c r="M341" s="4">
        <v>10</v>
      </c>
      <c r="N341" s="8">
        <v>882</v>
      </c>
      <c r="O341" s="8">
        <v>44.1</v>
      </c>
      <c r="P341" s="6"/>
      <c r="Q341" s="8">
        <v>396.9</v>
      </c>
      <c r="R341" s="8">
        <v>441</v>
      </c>
      <c r="S341" s="8">
        <v>837.9</v>
      </c>
      <c r="T341" s="6"/>
    </row>
    <row r="342" ht="21.6" spans="1:20">
      <c r="A342" s="4">
        <v>337</v>
      </c>
      <c r="B342" s="4" t="s">
        <v>186</v>
      </c>
      <c r="C342" s="4" t="s">
        <v>2249</v>
      </c>
      <c r="D342" s="5">
        <v>44958</v>
      </c>
      <c r="E342" s="5">
        <v>44985</v>
      </c>
      <c r="F342" s="6"/>
      <c r="G342" s="12" t="s">
        <v>25</v>
      </c>
      <c r="H342" s="4" t="s">
        <v>30</v>
      </c>
      <c r="I342" s="12" t="s">
        <v>27</v>
      </c>
      <c r="J342" s="12">
        <v>7</v>
      </c>
      <c r="K342" s="8">
        <v>4410</v>
      </c>
      <c r="L342" s="8">
        <v>30870</v>
      </c>
      <c r="M342" s="4">
        <v>10</v>
      </c>
      <c r="N342" s="8">
        <v>3087</v>
      </c>
      <c r="O342" s="8">
        <v>154.35</v>
      </c>
      <c r="P342" s="6"/>
      <c r="Q342" s="8">
        <v>1389.15</v>
      </c>
      <c r="R342" s="8">
        <v>1543.5</v>
      </c>
      <c r="S342" s="8">
        <v>2932.65</v>
      </c>
      <c r="T342" s="6"/>
    </row>
    <row r="343" ht="21.6" spans="1:20">
      <c r="A343" s="4">
        <v>338</v>
      </c>
      <c r="B343" s="4" t="s">
        <v>205</v>
      </c>
      <c r="C343" s="4" t="s">
        <v>2249</v>
      </c>
      <c r="D343" s="5">
        <v>44958</v>
      </c>
      <c r="E343" s="5">
        <v>44985</v>
      </c>
      <c r="F343" s="6"/>
      <c r="G343" s="12" t="s">
        <v>25</v>
      </c>
      <c r="H343" s="4" t="s">
        <v>30</v>
      </c>
      <c r="I343" s="12" t="s">
        <v>27</v>
      </c>
      <c r="J343" s="12">
        <v>3</v>
      </c>
      <c r="K343" s="8">
        <v>4410</v>
      </c>
      <c r="L343" s="8">
        <v>13230</v>
      </c>
      <c r="M343" s="4">
        <v>10</v>
      </c>
      <c r="N343" s="8">
        <v>1323</v>
      </c>
      <c r="O343" s="8">
        <v>66.15</v>
      </c>
      <c r="P343" s="6"/>
      <c r="Q343" s="8">
        <v>595.35</v>
      </c>
      <c r="R343" s="8">
        <v>661.5</v>
      </c>
      <c r="S343" s="8">
        <v>1256.85</v>
      </c>
      <c r="T343" s="6"/>
    </row>
    <row r="344" ht="21.6" spans="1:20">
      <c r="A344" s="4">
        <v>339</v>
      </c>
      <c r="B344" s="4" t="s">
        <v>193</v>
      </c>
      <c r="C344" s="4" t="s">
        <v>2249</v>
      </c>
      <c r="D344" s="5">
        <v>44958</v>
      </c>
      <c r="E344" s="5">
        <v>44985</v>
      </c>
      <c r="F344" s="6"/>
      <c r="G344" s="12" t="s">
        <v>25</v>
      </c>
      <c r="H344" s="4" t="s">
        <v>30</v>
      </c>
      <c r="I344" s="12" t="s">
        <v>27</v>
      </c>
      <c r="J344" s="12">
        <v>3</v>
      </c>
      <c r="K344" s="8">
        <v>4410</v>
      </c>
      <c r="L344" s="8">
        <v>13230</v>
      </c>
      <c r="M344" s="4">
        <v>10</v>
      </c>
      <c r="N344" s="8">
        <v>1323</v>
      </c>
      <c r="O344" s="8">
        <v>66.15</v>
      </c>
      <c r="P344" s="6"/>
      <c r="Q344" s="8">
        <v>595.35</v>
      </c>
      <c r="R344" s="8">
        <v>661.5</v>
      </c>
      <c r="S344" s="8">
        <v>1256.85</v>
      </c>
      <c r="T344" s="6"/>
    </row>
    <row r="345" ht="21.6" spans="1:20">
      <c r="A345" s="4">
        <v>340</v>
      </c>
      <c r="B345" s="4" t="s">
        <v>178</v>
      </c>
      <c r="C345" s="4" t="s">
        <v>2249</v>
      </c>
      <c r="D345" s="5">
        <v>44958</v>
      </c>
      <c r="E345" s="5">
        <v>44985</v>
      </c>
      <c r="F345" s="6"/>
      <c r="G345" s="12" t="s">
        <v>25</v>
      </c>
      <c r="H345" s="4" t="s">
        <v>30</v>
      </c>
      <c r="I345" s="12" t="s">
        <v>27</v>
      </c>
      <c r="J345" s="12">
        <v>2</v>
      </c>
      <c r="K345" s="8">
        <v>4410</v>
      </c>
      <c r="L345" s="8">
        <v>8820</v>
      </c>
      <c r="M345" s="4">
        <v>10</v>
      </c>
      <c r="N345" s="8">
        <v>882</v>
      </c>
      <c r="O345" s="8">
        <v>44.1</v>
      </c>
      <c r="P345" s="6"/>
      <c r="Q345" s="8">
        <v>396.9</v>
      </c>
      <c r="R345" s="8">
        <v>441</v>
      </c>
      <c r="S345" s="8">
        <v>837.9</v>
      </c>
      <c r="T345" s="6"/>
    </row>
    <row r="346" ht="21.6" spans="1:20">
      <c r="A346" s="4">
        <v>341</v>
      </c>
      <c r="B346" s="4" t="s">
        <v>226</v>
      </c>
      <c r="C346" s="4" t="s">
        <v>2249</v>
      </c>
      <c r="D346" s="5">
        <v>44958</v>
      </c>
      <c r="E346" s="5">
        <v>44985</v>
      </c>
      <c r="F346" s="6"/>
      <c r="G346" s="12" t="s">
        <v>25</v>
      </c>
      <c r="H346" s="4" t="s">
        <v>30</v>
      </c>
      <c r="I346" s="12" t="s">
        <v>27</v>
      </c>
      <c r="J346" s="12">
        <v>6</v>
      </c>
      <c r="K346" s="8">
        <v>4410</v>
      </c>
      <c r="L346" s="8">
        <v>26460</v>
      </c>
      <c r="M346" s="4">
        <v>10</v>
      </c>
      <c r="N346" s="8">
        <v>2646</v>
      </c>
      <c r="O346" s="8">
        <v>132.3</v>
      </c>
      <c r="P346" s="6"/>
      <c r="Q346" s="8">
        <v>1190.7</v>
      </c>
      <c r="R346" s="8">
        <v>1323</v>
      </c>
      <c r="S346" s="8">
        <v>2513.7</v>
      </c>
      <c r="T346" s="6"/>
    </row>
    <row r="347" ht="21.6" spans="1:20">
      <c r="A347" s="4">
        <v>342</v>
      </c>
      <c r="B347" s="4" t="s">
        <v>131</v>
      </c>
      <c r="C347" s="4" t="s">
        <v>2249</v>
      </c>
      <c r="D347" s="5">
        <v>44958</v>
      </c>
      <c r="E347" s="5">
        <v>44985</v>
      </c>
      <c r="F347" s="6"/>
      <c r="G347" s="12" t="s">
        <v>25</v>
      </c>
      <c r="H347" s="4" t="s">
        <v>30</v>
      </c>
      <c r="I347" s="12" t="s">
        <v>27</v>
      </c>
      <c r="J347" s="12">
        <v>5</v>
      </c>
      <c r="K347" s="8">
        <v>4410</v>
      </c>
      <c r="L347" s="8">
        <v>22050</v>
      </c>
      <c r="M347" s="4">
        <v>10</v>
      </c>
      <c r="N347" s="8">
        <v>2205</v>
      </c>
      <c r="O347" s="8">
        <v>110.25</v>
      </c>
      <c r="P347" s="6"/>
      <c r="Q347" s="8">
        <v>992.25</v>
      </c>
      <c r="R347" s="8">
        <v>1102.5</v>
      </c>
      <c r="S347" s="8">
        <v>2094.75</v>
      </c>
      <c r="T347" s="6"/>
    </row>
    <row r="348" ht="21.6" spans="1:20">
      <c r="A348" s="4">
        <v>343</v>
      </c>
      <c r="B348" s="4" t="s">
        <v>227</v>
      </c>
      <c r="C348" s="4" t="s">
        <v>2249</v>
      </c>
      <c r="D348" s="5">
        <v>44958</v>
      </c>
      <c r="E348" s="5">
        <v>44985</v>
      </c>
      <c r="F348" s="6"/>
      <c r="G348" s="12" t="s">
        <v>25</v>
      </c>
      <c r="H348" s="4" t="s">
        <v>30</v>
      </c>
      <c r="I348" s="12" t="s">
        <v>27</v>
      </c>
      <c r="J348" s="12">
        <v>2</v>
      </c>
      <c r="K348" s="8">
        <v>4410</v>
      </c>
      <c r="L348" s="8">
        <v>8820</v>
      </c>
      <c r="M348" s="4">
        <v>10</v>
      </c>
      <c r="N348" s="8">
        <v>882</v>
      </c>
      <c r="O348" s="8">
        <v>44.1</v>
      </c>
      <c r="P348" s="6"/>
      <c r="Q348" s="8">
        <v>396.9</v>
      </c>
      <c r="R348" s="8">
        <v>441</v>
      </c>
      <c r="S348" s="8">
        <v>837.9</v>
      </c>
      <c r="T348" s="6"/>
    </row>
    <row r="349" ht="21.6" spans="1:20">
      <c r="A349" s="4">
        <v>344</v>
      </c>
      <c r="B349" s="4" t="s">
        <v>228</v>
      </c>
      <c r="C349" s="4" t="s">
        <v>2249</v>
      </c>
      <c r="D349" s="5">
        <v>44958</v>
      </c>
      <c r="E349" s="5">
        <v>44985</v>
      </c>
      <c r="F349" s="6"/>
      <c r="G349" s="12" t="s">
        <v>25</v>
      </c>
      <c r="H349" s="4" t="s">
        <v>30</v>
      </c>
      <c r="I349" s="12" t="s">
        <v>27</v>
      </c>
      <c r="J349" s="12">
        <v>3</v>
      </c>
      <c r="K349" s="8">
        <v>4410</v>
      </c>
      <c r="L349" s="8">
        <v>13230</v>
      </c>
      <c r="M349" s="4">
        <v>10</v>
      </c>
      <c r="N349" s="8">
        <v>1323</v>
      </c>
      <c r="O349" s="8">
        <v>66.15</v>
      </c>
      <c r="P349" s="6"/>
      <c r="Q349" s="8">
        <v>595.35</v>
      </c>
      <c r="R349" s="8">
        <v>661.5</v>
      </c>
      <c r="S349" s="8">
        <v>1256.85</v>
      </c>
      <c r="T349" s="6"/>
    </row>
    <row r="350" ht="21.6" spans="1:20">
      <c r="A350" s="4">
        <v>345</v>
      </c>
      <c r="B350" s="4" t="s">
        <v>229</v>
      </c>
      <c r="C350" s="4" t="s">
        <v>2249</v>
      </c>
      <c r="D350" s="5">
        <v>44958</v>
      </c>
      <c r="E350" s="5">
        <v>44985</v>
      </c>
      <c r="F350" s="6"/>
      <c r="G350" s="12" t="s">
        <v>25</v>
      </c>
      <c r="H350" s="4" t="s">
        <v>30</v>
      </c>
      <c r="I350" s="12" t="s">
        <v>27</v>
      </c>
      <c r="J350" s="12">
        <v>5</v>
      </c>
      <c r="K350" s="8">
        <v>4410</v>
      </c>
      <c r="L350" s="8">
        <v>22050</v>
      </c>
      <c r="M350" s="4">
        <v>10</v>
      </c>
      <c r="N350" s="8">
        <v>2205</v>
      </c>
      <c r="O350" s="8">
        <v>110.25</v>
      </c>
      <c r="P350" s="6"/>
      <c r="Q350" s="8">
        <v>992.25</v>
      </c>
      <c r="R350" s="8">
        <v>1102.5</v>
      </c>
      <c r="S350" s="8">
        <v>2094.75</v>
      </c>
      <c r="T350" s="6"/>
    </row>
    <row r="351" ht="21.6" spans="1:20">
      <c r="A351" s="4">
        <v>346</v>
      </c>
      <c r="B351" s="4" t="s">
        <v>230</v>
      </c>
      <c r="C351" s="4" t="s">
        <v>2249</v>
      </c>
      <c r="D351" s="5">
        <v>44958</v>
      </c>
      <c r="E351" s="5">
        <v>44985</v>
      </c>
      <c r="F351" s="6"/>
      <c r="G351" s="12" t="s">
        <v>25</v>
      </c>
      <c r="H351" s="4" t="s">
        <v>30</v>
      </c>
      <c r="I351" s="12" t="s">
        <v>27</v>
      </c>
      <c r="J351" s="12">
        <v>2</v>
      </c>
      <c r="K351" s="8">
        <v>4410</v>
      </c>
      <c r="L351" s="8">
        <v>8820</v>
      </c>
      <c r="M351" s="4">
        <v>10</v>
      </c>
      <c r="N351" s="8">
        <v>882</v>
      </c>
      <c r="O351" s="8">
        <v>44.1</v>
      </c>
      <c r="P351" s="6"/>
      <c r="Q351" s="8">
        <v>396.9</v>
      </c>
      <c r="R351" s="8">
        <v>441</v>
      </c>
      <c r="S351" s="8">
        <v>837.9</v>
      </c>
      <c r="T351" s="6"/>
    </row>
    <row r="352" ht="21.6" spans="1:20">
      <c r="A352" s="4">
        <v>347</v>
      </c>
      <c r="B352" s="4" t="s">
        <v>145</v>
      </c>
      <c r="C352" s="4" t="s">
        <v>2249</v>
      </c>
      <c r="D352" s="5">
        <v>44958</v>
      </c>
      <c r="E352" s="5">
        <v>44985</v>
      </c>
      <c r="F352" s="6"/>
      <c r="G352" s="12" t="s">
        <v>25</v>
      </c>
      <c r="H352" s="4" t="s">
        <v>30</v>
      </c>
      <c r="I352" s="12" t="s">
        <v>27</v>
      </c>
      <c r="J352" s="12">
        <v>4</v>
      </c>
      <c r="K352" s="8">
        <v>4410</v>
      </c>
      <c r="L352" s="8">
        <v>17640</v>
      </c>
      <c r="M352" s="4">
        <v>10</v>
      </c>
      <c r="N352" s="8">
        <v>1764</v>
      </c>
      <c r="O352" s="8">
        <v>88.2</v>
      </c>
      <c r="P352" s="6"/>
      <c r="Q352" s="8">
        <v>793.8</v>
      </c>
      <c r="R352" s="8">
        <v>882</v>
      </c>
      <c r="S352" s="8">
        <v>1675.8</v>
      </c>
      <c r="T352" s="6"/>
    </row>
    <row r="353" ht="21.6" spans="1:20">
      <c r="A353" s="4">
        <v>348</v>
      </c>
      <c r="B353" s="4" t="s">
        <v>147</v>
      </c>
      <c r="C353" s="4" t="s">
        <v>2249</v>
      </c>
      <c r="D353" s="5">
        <v>44958</v>
      </c>
      <c r="E353" s="5">
        <v>44985</v>
      </c>
      <c r="F353" s="6"/>
      <c r="G353" s="12" t="s">
        <v>25</v>
      </c>
      <c r="H353" s="4" t="s">
        <v>30</v>
      </c>
      <c r="I353" s="12" t="s">
        <v>27</v>
      </c>
      <c r="J353" s="12">
        <v>2</v>
      </c>
      <c r="K353" s="8">
        <v>4410</v>
      </c>
      <c r="L353" s="8">
        <v>8820</v>
      </c>
      <c r="M353" s="4">
        <v>10</v>
      </c>
      <c r="N353" s="8">
        <v>882</v>
      </c>
      <c r="O353" s="8">
        <v>44.1</v>
      </c>
      <c r="P353" s="6"/>
      <c r="Q353" s="8">
        <v>396.9</v>
      </c>
      <c r="R353" s="8">
        <v>441</v>
      </c>
      <c r="S353" s="8">
        <v>837.9</v>
      </c>
      <c r="T353" s="6"/>
    </row>
    <row r="354" ht="21.6" spans="1:20">
      <c r="A354" s="4">
        <v>349</v>
      </c>
      <c r="B354" s="4" t="s">
        <v>231</v>
      </c>
      <c r="C354" s="4" t="s">
        <v>2249</v>
      </c>
      <c r="D354" s="5">
        <v>44958</v>
      </c>
      <c r="E354" s="5">
        <v>44985</v>
      </c>
      <c r="F354" s="6"/>
      <c r="G354" s="12" t="s">
        <v>25</v>
      </c>
      <c r="H354" s="4" t="s">
        <v>30</v>
      </c>
      <c r="I354" s="12" t="s">
        <v>27</v>
      </c>
      <c r="J354" s="12">
        <v>1</v>
      </c>
      <c r="K354" s="8">
        <v>4410</v>
      </c>
      <c r="L354" s="8">
        <v>4410</v>
      </c>
      <c r="M354" s="4">
        <v>10</v>
      </c>
      <c r="N354" s="8">
        <v>441</v>
      </c>
      <c r="O354" s="8">
        <v>22.05</v>
      </c>
      <c r="P354" s="6"/>
      <c r="Q354" s="8">
        <v>198.45</v>
      </c>
      <c r="R354" s="8">
        <v>220.5</v>
      </c>
      <c r="S354" s="8">
        <v>418.95</v>
      </c>
      <c r="T354" s="6"/>
    </row>
    <row r="355" ht="21.6" spans="1:20">
      <c r="A355" s="4">
        <v>350</v>
      </c>
      <c r="B355" s="4" t="s">
        <v>266</v>
      </c>
      <c r="C355" s="4" t="s">
        <v>2249</v>
      </c>
      <c r="D355" s="5">
        <v>44958</v>
      </c>
      <c r="E355" s="5">
        <v>44985</v>
      </c>
      <c r="F355" s="6"/>
      <c r="G355" s="12" t="s">
        <v>25</v>
      </c>
      <c r="H355" s="4" t="s">
        <v>30</v>
      </c>
      <c r="I355" s="12" t="s">
        <v>27</v>
      </c>
      <c r="J355" s="12">
        <v>3</v>
      </c>
      <c r="K355" s="8">
        <v>4410</v>
      </c>
      <c r="L355" s="8">
        <v>13230</v>
      </c>
      <c r="M355" s="4">
        <v>10</v>
      </c>
      <c r="N355" s="8">
        <v>1323</v>
      </c>
      <c r="O355" s="8">
        <v>66.15</v>
      </c>
      <c r="P355" s="6"/>
      <c r="Q355" s="8">
        <v>595.35</v>
      </c>
      <c r="R355" s="8">
        <v>661.5</v>
      </c>
      <c r="S355" s="8">
        <v>1256.85</v>
      </c>
      <c r="T355" s="6"/>
    </row>
    <row r="356" ht="21.6" spans="1:20">
      <c r="A356" s="4">
        <v>351</v>
      </c>
      <c r="B356" s="4" t="s">
        <v>232</v>
      </c>
      <c r="C356" s="4" t="s">
        <v>2249</v>
      </c>
      <c r="D356" s="5">
        <v>44958</v>
      </c>
      <c r="E356" s="5">
        <v>44985</v>
      </c>
      <c r="F356" s="6"/>
      <c r="G356" s="12" t="s">
        <v>25</v>
      </c>
      <c r="H356" s="4" t="s">
        <v>30</v>
      </c>
      <c r="I356" s="12" t="s">
        <v>27</v>
      </c>
      <c r="J356" s="12">
        <v>3</v>
      </c>
      <c r="K356" s="8">
        <v>4410</v>
      </c>
      <c r="L356" s="8">
        <v>13230</v>
      </c>
      <c r="M356" s="4">
        <v>10</v>
      </c>
      <c r="N356" s="8">
        <v>1323</v>
      </c>
      <c r="O356" s="8">
        <v>66.15</v>
      </c>
      <c r="P356" s="6"/>
      <c r="Q356" s="8">
        <v>595.35</v>
      </c>
      <c r="R356" s="8">
        <v>661.5</v>
      </c>
      <c r="S356" s="8">
        <v>1256.85</v>
      </c>
      <c r="T356" s="6"/>
    </row>
    <row r="357" ht="21.6" spans="1:20">
      <c r="A357" s="4">
        <v>352</v>
      </c>
      <c r="B357" s="4" t="s">
        <v>71</v>
      </c>
      <c r="C357" s="4" t="s">
        <v>2249</v>
      </c>
      <c r="D357" s="5">
        <v>44986</v>
      </c>
      <c r="E357" s="5">
        <v>45016</v>
      </c>
      <c r="F357" s="6"/>
      <c r="G357" s="12" t="s">
        <v>25</v>
      </c>
      <c r="H357" s="4" t="s">
        <v>30</v>
      </c>
      <c r="I357" s="12" t="s">
        <v>27</v>
      </c>
      <c r="J357" s="12">
        <v>6</v>
      </c>
      <c r="K357" s="13">
        <v>4410</v>
      </c>
      <c r="L357" s="8">
        <v>26460</v>
      </c>
      <c r="M357" s="4">
        <v>10</v>
      </c>
      <c r="N357" s="8">
        <v>2646</v>
      </c>
      <c r="O357" s="8">
        <v>132.3</v>
      </c>
      <c r="P357" s="6"/>
      <c r="Q357" s="8">
        <v>1190.7</v>
      </c>
      <c r="R357" s="8">
        <v>1323</v>
      </c>
      <c r="S357" s="8">
        <v>2513.7</v>
      </c>
      <c r="T357" s="6"/>
    </row>
    <row r="358" ht="21.6" spans="1:20">
      <c r="A358" s="4">
        <v>353</v>
      </c>
      <c r="B358" s="4" t="s">
        <v>82</v>
      </c>
      <c r="C358" s="4" t="s">
        <v>2249</v>
      </c>
      <c r="D358" s="5">
        <v>44986</v>
      </c>
      <c r="E358" s="5">
        <v>45016</v>
      </c>
      <c r="F358" s="6"/>
      <c r="G358" s="12" t="s">
        <v>25</v>
      </c>
      <c r="H358" s="4" t="s">
        <v>30</v>
      </c>
      <c r="I358" s="12" t="s">
        <v>27</v>
      </c>
      <c r="J358" s="12">
        <v>2</v>
      </c>
      <c r="K358" s="13">
        <v>4410</v>
      </c>
      <c r="L358" s="8">
        <v>8820</v>
      </c>
      <c r="M358" s="4">
        <v>10</v>
      </c>
      <c r="N358" s="8">
        <v>882</v>
      </c>
      <c r="O358" s="8">
        <v>44.1</v>
      </c>
      <c r="P358" s="6"/>
      <c r="Q358" s="8">
        <v>396.9</v>
      </c>
      <c r="R358" s="8">
        <v>441</v>
      </c>
      <c r="S358" s="8">
        <v>837.9</v>
      </c>
      <c r="T358" s="6"/>
    </row>
    <row r="359" ht="21.6" spans="1:20">
      <c r="A359" s="4">
        <v>354</v>
      </c>
      <c r="B359" s="4" t="s">
        <v>225</v>
      </c>
      <c r="C359" s="4" t="s">
        <v>2249</v>
      </c>
      <c r="D359" s="5">
        <v>44986</v>
      </c>
      <c r="E359" s="5">
        <v>45016</v>
      </c>
      <c r="F359" s="6"/>
      <c r="G359" s="12" t="s">
        <v>25</v>
      </c>
      <c r="H359" s="4" t="s">
        <v>30</v>
      </c>
      <c r="I359" s="12" t="s">
        <v>27</v>
      </c>
      <c r="J359" s="12">
        <v>4</v>
      </c>
      <c r="K359" s="13">
        <v>4410</v>
      </c>
      <c r="L359" s="8">
        <v>17640</v>
      </c>
      <c r="M359" s="4">
        <v>10</v>
      </c>
      <c r="N359" s="8">
        <v>1764</v>
      </c>
      <c r="O359" s="8">
        <v>88.2</v>
      </c>
      <c r="P359" s="6"/>
      <c r="Q359" s="8">
        <v>793.8</v>
      </c>
      <c r="R359" s="8">
        <v>882</v>
      </c>
      <c r="S359" s="8">
        <v>1675.8</v>
      </c>
      <c r="T359" s="6"/>
    </row>
    <row r="360" ht="21.6" spans="1:20">
      <c r="A360" s="4">
        <v>355</v>
      </c>
      <c r="B360" s="4" t="s">
        <v>259</v>
      </c>
      <c r="C360" s="4" t="s">
        <v>2249</v>
      </c>
      <c r="D360" s="5">
        <v>44986</v>
      </c>
      <c r="E360" s="5">
        <v>45016</v>
      </c>
      <c r="F360" s="6"/>
      <c r="G360" s="12" t="s">
        <v>25</v>
      </c>
      <c r="H360" s="4" t="s">
        <v>30</v>
      </c>
      <c r="I360" s="12" t="s">
        <v>27</v>
      </c>
      <c r="J360" s="12">
        <v>5</v>
      </c>
      <c r="K360" s="13">
        <v>4410</v>
      </c>
      <c r="L360" s="8">
        <v>22050</v>
      </c>
      <c r="M360" s="4">
        <v>10</v>
      </c>
      <c r="N360" s="8">
        <v>2205</v>
      </c>
      <c r="O360" s="8">
        <v>110.25</v>
      </c>
      <c r="P360" s="6"/>
      <c r="Q360" s="8">
        <v>992.25</v>
      </c>
      <c r="R360" s="8">
        <v>1102.5</v>
      </c>
      <c r="S360" s="8">
        <v>2094.75</v>
      </c>
      <c r="T360" s="6"/>
    </row>
    <row r="361" ht="21.6" spans="1:20">
      <c r="A361" s="4">
        <v>356</v>
      </c>
      <c r="B361" s="4" t="s">
        <v>50</v>
      </c>
      <c r="C361" s="4" t="s">
        <v>2249</v>
      </c>
      <c r="D361" s="5">
        <v>44986</v>
      </c>
      <c r="E361" s="5">
        <v>45016</v>
      </c>
      <c r="F361" s="6"/>
      <c r="G361" s="12" t="s">
        <v>25</v>
      </c>
      <c r="H361" s="4" t="s">
        <v>30</v>
      </c>
      <c r="I361" s="12" t="s">
        <v>27</v>
      </c>
      <c r="J361" s="12">
        <v>4</v>
      </c>
      <c r="K361" s="13">
        <v>4410</v>
      </c>
      <c r="L361" s="8">
        <v>17640</v>
      </c>
      <c r="M361" s="4">
        <v>10</v>
      </c>
      <c r="N361" s="8">
        <v>1764</v>
      </c>
      <c r="O361" s="8">
        <v>88.2</v>
      </c>
      <c r="P361" s="6"/>
      <c r="Q361" s="8">
        <v>793.8</v>
      </c>
      <c r="R361" s="8">
        <v>882</v>
      </c>
      <c r="S361" s="8">
        <v>1675.8</v>
      </c>
      <c r="T361" s="6"/>
    </row>
    <row r="362" ht="21.6" spans="1:20">
      <c r="A362" s="4">
        <v>357</v>
      </c>
      <c r="B362" s="4" t="s">
        <v>114</v>
      </c>
      <c r="C362" s="4" t="s">
        <v>2249</v>
      </c>
      <c r="D362" s="5">
        <v>44986</v>
      </c>
      <c r="E362" s="5">
        <v>45016</v>
      </c>
      <c r="F362" s="6"/>
      <c r="G362" s="12" t="s">
        <v>25</v>
      </c>
      <c r="H362" s="4" t="s">
        <v>30</v>
      </c>
      <c r="I362" s="12" t="s">
        <v>27</v>
      </c>
      <c r="J362" s="12">
        <v>3.98</v>
      </c>
      <c r="K362" s="13">
        <v>4410</v>
      </c>
      <c r="L362" s="8">
        <v>17551.8</v>
      </c>
      <c r="M362" s="4">
        <v>10</v>
      </c>
      <c r="N362" s="8">
        <v>1755.18</v>
      </c>
      <c r="O362" s="8">
        <v>87.759</v>
      </c>
      <c r="P362" s="6"/>
      <c r="Q362" s="8">
        <v>789.831</v>
      </c>
      <c r="R362" s="8">
        <v>877.59</v>
      </c>
      <c r="S362" s="8">
        <v>1667.421</v>
      </c>
      <c r="T362" s="6"/>
    </row>
    <row r="363" ht="21.6" spans="1:20">
      <c r="A363" s="4">
        <v>358</v>
      </c>
      <c r="B363" s="4" t="s">
        <v>103</v>
      </c>
      <c r="C363" s="4" t="s">
        <v>2249</v>
      </c>
      <c r="D363" s="5">
        <v>44986</v>
      </c>
      <c r="E363" s="5">
        <v>45016</v>
      </c>
      <c r="F363" s="6"/>
      <c r="G363" s="12" t="s">
        <v>25</v>
      </c>
      <c r="H363" s="4" t="s">
        <v>30</v>
      </c>
      <c r="I363" s="12" t="s">
        <v>27</v>
      </c>
      <c r="J363" s="12">
        <v>3</v>
      </c>
      <c r="K363" s="13">
        <v>4410</v>
      </c>
      <c r="L363" s="8">
        <v>13230</v>
      </c>
      <c r="M363" s="4">
        <v>10</v>
      </c>
      <c r="N363" s="8">
        <v>1323</v>
      </c>
      <c r="O363" s="8">
        <v>66.15</v>
      </c>
      <c r="P363" s="6"/>
      <c r="Q363" s="8">
        <v>595.35</v>
      </c>
      <c r="R363" s="8">
        <v>661.5</v>
      </c>
      <c r="S363" s="8">
        <v>1256.85</v>
      </c>
      <c r="T363" s="6"/>
    </row>
    <row r="364" ht="21.6" spans="1:20">
      <c r="A364" s="4">
        <v>359</v>
      </c>
      <c r="B364" s="4" t="s">
        <v>102</v>
      </c>
      <c r="C364" s="4" t="s">
        <v>2249</v>
      </c>
      <c r="D364" s="5">
        <v>44986</v>
      </c>
      <c r="E364" s="5">
        <v>45016</v>
      </c>
      <c r="F364" s="6"/>
      <c r="G364" s="12" t="s">
        <v>25</v>
      </c>
      <c r="H364" s="4" t="s">
        <v>30</v>
      </c>
      <c r="I364" s="12" t="s">
        <v>27</v>
      </c>
      <c r="J364" s="12">
        <v>3.98</v>
      </c>
      <c r="K364" s="13">
        <v>4410</v>
      </c>
      <c r="L364" s="8">
        <v>17551.8</v>
      </c>
      <c r="M364" s="4">
        <v>10</v>
      </c>
      <c r="N364" s="8">
        <v>1755.18</v>
      </c>
      <c r="O364" s="8">
        <v>87.759</v>
      </c>
      <c r="P364" s="6"/>
      <c r="Q364" s="8">
        <v>789.831</v>
      </c>
      <c r="R364" s="8">
        <v>877.59</v>
      </c>
      <c r="S364" s="8">
        <v>1667.421</v>
      </c>
      <c r="T364" s="6"/>
    </row>
    <row r="365" ht="21.6" spans="1:20">
      <c r="A365" s="4">
        <v>360</v>
      </c>
      <c r="B365" s="4" t="s">
        <v>260</v>
      </c>
      <c r="C365" s="4" t="s">
        <v>2249</v>
      </c>
      <c r="D365" s="5">
        <v>44986</v>
      </c>
      <c r="E365" s="5">
        <v>45016</v>
      </c>
      <c r="F365" s="6"/>
      <c r="G365" s="12" t="s">
        <v>25</v>
      </c>
      <c r="H365" s="4" t="s">
        <v>30</v>
      </c>
      <c r="I365" s="12" t="s">
        <v>27</v>
      </c>
      <c r="J365" s="12">
        <v>1.69</v>
      </c>
      <c r="K365" s="13">
        <v>4410</v>
      </c>
      <c r="L365" s="8">
        <v>7452.9</v>
      </c>
      <c r="M365" s="4">
        <v>10</v>
      </c>
      <c r="N365" s="8">
        <v>745.29</v>
      </c>
      <c r="O365" s="8">
        <v>37.2645</v>
      </c>
      <c r="P365" s="6"/>
      <c r="Q365" s="8">
        <v>335.3805</v>
      </c>
      <c r="R365" s="8">
        <v>372.645</v>
      </c>
      <c r="S365" s="8">
        <v>708.0255</v>
      </c>
      <c r="T365" s="6"/>
    </row>
    <row r="366" ht="21.6" spans="1:20">
      <c r="A366" s="4">
        <v>361</v>
      </c>
      <c r="B366" s="4" t="s">
        <v>261</v>
      </c>
      <c r="C366" s="4" t="s">
        <v>2249</v>
      </c>
      <c r="D366" s="5">
        <v>44986</v>
      </c>
      <c r="E366" s="5">
        <v>45016</v>
      </c>
      <c r="F366" s="6"/>
      <c r="G366" s="12" t="s">
        <v>25</v>
      </c>
      <c r="H366" s="4" t="s">
        <v>30</v>
      </c>
      <c r="I366" s="12" t="s">
        <v>27</v>
      </c>
      <c r="J366" s="12">
        <v>2.07</v>
      </c>
      <c r="K366" s="13">
        <v>4410</v>
      </c>
      <c r="L366" s="8">
        <v>9128.7</v>
      </c>
      <c r="M366" s="4">
        <v>10</v>
      </c>
      <c r="N366" s="8">
        <v>912.87</v>
      </c>
      <c r="O366" s="8">
        <v>45.6435</v>
      </c>
      <c r="P366" s="6"/>
      <c r="Q366" s="8">
        <v>410.7915</v>
      </c>
      <c r="R366" s="8">
        <v>456.435</v>
      </c>
      <c r="S366" s="8">
        <v>867.2265</v>
      </c>
      <c r="T366" s="6"/>
    </row>
    <row r="367" ht="21.6" spans="1:20">
      <c r="A367" s="4">
        <v>362</v>
      </c>
      <c r="B367" s="4" t="s">
        <v>262</v>
      </c>
      <c r="C367" s="4" t="s">
        <v>2249</v>
      </c>
      <c r="D367" s="5">
        <v>44986</v>
      </c>
      <c r="E367" s="5">
        <v>45016</v>
      </c>
      <c r="F367" s="6"/>
      <c r="G367" s="12" t="s">
        <v>25</v>
      </c>
      <c r="H367" s="4" t="s">
        <v>30</v>
      </c>
      <c r="I367" s="12" t="s">
        <v>27</v>
      </c>
      <c r="J367" s="12">
        <v>3.35</v>
      </c>
      <c r="K367" s="13">
        <v>4410</v>
      </c>
      <c r="L367" s="8">
        <v>14773.5</v>
      </c>
      <c r="M367" s="4">
        <v>10</v>
      </c>
      <c r="N367" s="8">
        <v>1477.35</v>
      </c>
      <c r="O367" s="8">
        <v>73.8675</v>
      </c>
      <c r="P367" s="6"/>
      <c r="Q367" s="8">
        <v>664.8075</v>
      </c>
      <c r="R367" s="8">
        <v>738.675</v>
      </c>
      <c r="S367" s="8">
        <v>1403.4825</v>
      </c>
      <c r="T367" s="6"/>
    </row>
    <row r="368" ht="21.6" spans="1:20">
      <c r="A368" s="4">
        <v>363</v>
      </c>
      <c r="B368" s="4" t="s">
        <v>263</v>
      </c>
      <c r="C368" s="4" t="s">
        <v>2249</v>
      </c>
      <c r="D368" s="5">
        <v>44986</v>
      </c>
      <c r="E368" s="5">
        <v>45016</v>
      </c>
      <c r="F368" s="6"/>
      <c r="G368" s="12" t="s">
        <v>25</v>
      </c>
      <c r="H368" s="4" t="s">
        <v>30</v>
      </c>
      <c r="I368" s="12" t="s">
        <v>27</v>
      </c>
      <c r="J368" s="12">
        <v>2</v>
      </c>
      <c r="K368" s="13">
        <v>4410</v>
      </c>
      <c r="L368" s="8">
        <v>8820</v>
      </c>
      <c r="M368" s="4">
        <v>10</v>
      </c>
      <c r="N368" s="8">
        <v>882</v>
      </c>
      <c r="O368" s="8">
        <v>44.1</v>
      </c>
      <c r="P368" s="6"/>
      <c r="Q368" s="8">
        <v>396.9</v>
      </c>
      <c r="R368" s="8">
        <v>441</v>
      </c>
      <c r="S368" s="8">
        <v>837.9</v>
      </c>
      <c r="T368" s="6"/>
    </row>
    <row r="369" ht="21.6" spans="1:20">
      <c r="A369" s="4">
        <v>364</v>
      </c>
      <c r="B369" s="4" t="s">
        <v>264</v>
      </c>
      <c r="C369" s="4" t="s">
        <v>2249</v>
      </c>
      <c r="D369" s="5">
        <v>44986</v>
      </c>
      <c r="E369" s="5">
        <v>45016</v>
      </c>
      <c r="F369" s="6"/>
      <c r="G369" s="12" t="s">
        <v>25</v>
      </c>
      <c r="H369" s="4" t="s">
        <v>30</v>
      </c>
      <c r="I369" s="12" t="s">
        <v>27</v>
      </c>
      <c r="J369" s="12">
        <v>1</v>
      </c>
      <c r="K369" s="13">
        <v>4410</v>
      </c>
      <c r="L369" s="8">
        <v>4410</v>
      </c>
      <c r="M369" s="4">
        <v>10</v>
      </c>
      <c r="N369" s="8">
        <v>441</v>
      </c>
      <c r="O369" s="8">
        <v>22.05</v>
      </c>
      <c r="P369" s="6"/>
      <c r="Q369" s="8">
        <v>198.45</v>
      </c>
      <c r="R369" s="8">
        <v>220.5</v>
      </c>
      <c r="S369" s="8">
        <v>418.95</v>
      </c>
      <c r="T369" s="6"/>
    </row>
    <row r="370" ht="21.6" spans="1:20">
      <c r="A370" s="4">
        <v>365</v>
      </c>
      <c r="B370" s="4" t="s">
        <v>265</v>
      </c>
      <c r="C370" s="4" t="s">
        <v>2249</v>
      </c>
      <c r="D370" s="5">
        <v>44986</v>
      </c>
      <c r="E370" s="5">
        <v>45016</v>
      </c>
      <c r="F370" s="6"/>
      <c r="G370" s="12" t="s">
        <v>25</v>
      </c>
      <c r="H370" s="4" t="s">
        <v>30</v>
      </c>
      <c r="I370" s="12" t="s">
        <v>27</v>
      </c>
      <c r="J370" s="12">
        <v>2</v>
      </c>
      <c r="K370" s="13">
        <v>4410</v>
      </c>
      <c r="L370" s="8">
        <v>8820</v>
      </c>
      <c r="M370" s="4">
        <v>10</v>
      </c>
      <c r="N370" s="8">
        <v>882</v>
      </c>
      <c r="O370" s="8">
        <v>44.1</v>
      </c>
      <c r="P370" s="6"/>
      <c r="Q370" s="8">
        <v>396.9</v>
      </c>
      <c r="R370" s="8">
        <v>441</v>
      </c>
      <c r="S370" s="8">
        <v>837.9</v>
      </c>
      <c r="T370" s="6"/>
    </row>
    <row r="371" ht="21.6" spans="1:20">
      <c r="A371" s="4">
        <v>366</v>
      </c>
      <c r="B371" s="4" t="s">
        <v>186</v>
      </c>
      <c r="C371" s="4" t="s">
        <v>2249</v>
      </c>
      <c r="D371" s="5">
        <v>44986</v>
      </c>
      <c r="E371" s="5">
        <v>45016</v>
      </c>
      <c r="F371" s="6"/>
      <c r="G371" s="12" t="s">
        <v>25</v>
      </c>
      <c r="H371" s="4" t="s">
        <v>30</v>
      </c>
      <c r="I371" s="12" t="s">
        <v>27</v>
      </c>
      <c r="J371" s="12">
        <v>7</v>
      </c>
      <c r="K371" s="13">
        <v>4410</v>
      </c>
      <c r="L371" s="8">
        <v>30870</v>
      </c>
      <c r="M371" s="4">
        <v>10</v>
      </c>
      <c r="N371" s="8">
        <v>3087</v>
      </c>
      <c r="O371" s="8">
        <v>154.35</v>
      </c>
      <c r="P371" s="6"/>
      <c r="Q371" s="8">
        <v>1389.15</v>
      </c>
      <c r="R371" s="8">
        <v>1543.5</v>
      </c>
      <c r="S371" s="8">
        <v>2932.65</v>
      </c>
      <c r="T371" s="6"/>
    </row>
    <row r="372" ht="21.6" spans="1:20">
      <c r="A372" s="4">
        <v>367</v>
      </c>
      <c r="B372" s="4" t="s">
        <v>205</v>
      </c>
      <c r="C372" s="4" t="s">
        <v>2249</v>
      </c>
      <c r="D372" s="5">
        <v>44986</v>
      </c>
      <c r="E372" s="5">
        <v>45016</v>
      </c>
      <c r="F372" s="6"/>
      <c r="G372" s="12" t="s">
        <v>25</v>
      </c>
      <c r="H372" s="4" t="s">
        <v>30</v>
      </c>
      <c r="I372" s="12" t="s">
        <v>27</v>
      </c>
      <c r="J372" s="12">
        <v>3</v>
      </c>
      <c r="K372" s="13">
        <v>4410</v>
      </c>
      <c r="L372" s="8">
        <v>13230</v>
      </c>
      <c r="M372" s="4">
        <v>10</v>
      </c>
      <c r="N372" s="8">
        <v>1323</v>
      </c>
      <c r="O372" s="8">
        <v>66.15</v>
      </c>
      <c r="P372" s="6"/>
      <c r="Q372" s="8">
        <v>595.35</v>
      </c>
      <c r="R372" s="8">
        <v>661.5</v>
      </c>
      <c r="S372" s="8">
        <v>1256.85</v>
      </c>
      <c r="T372" s="6"/>
    </row>
    <row r="373" ht="21.6" spans="1:20">
      <c r="A373" s="4">
        <v>368</v>
      </c>
      <c r="B373" s="4" t="s">
        <v>193</v>
      </c>
      <c r="C373" s="4" t="s">
        <v>2249</v>
      </c>
      <c r="D373" s="5">
        <v>44986</v>
      </c>
      <c r="E373" s="5">
        <v>45016</v>
      </c>
      <c r="F373" s="6"/>
      <c r="G373" s="12" t="s">
        <v>25</v>
      </c>
      <c r="H373" s="4" t="s">
        <v>30</v>
      </c>
      <c r="I373" s="12" t="s">
        <v>27</v>
      </c>
      <c r="J373" s="12">
        <v>3</v>
      </c>
      <c r="K373" s="13">
        <v>4410</v>
      </c>
      <c r="L373" s="8">
        <v>13230</v>
      </c>
      <c r="M373" s="4">
        <v>10</v>
      </c>
      <c r="N373" s="8">
        <v>1323</v>
      </c>
      <c r="O373" s="8">
        <v>66.15</v>
      </c>
      <c r="P373" s="6"/>
      <c r="Q373" s="8">
        <v>595.35</v>
      </c>
      <c r="R373" s="8">
        <v>661.5</v>
      </c>
      <c r="S373" s="8">
        <v>1256.85</v>
      </c>
      <c r="T373" s="6"/>
    </row>
    <row r="374" ht="21.6" spans="1:20">
      <c r="A374" s="4">
        <v>369</v>
      </c>
      <c r="B374" s="4" t="s">
        <v>178</v>
      </c>
      <c r="C374" s="4" t="s">
        <v>2249</v>
      </c>
      <c r="D374" s="5">
        <v>44986</v>
      </c>
      <c r="E374" s="5">
        <v>45016</v>
      </c>
      <c r="F374" s="6"/>
      <c r="G374" s="12" t="s">
        <v>25</v>
      </c>
      <c r="H374" s="4" t="s">
        <v>30</v>
      </c>
      <c r="I374" s="12" t="s">
        <v>27</v>
      </c>
      <c r="J374" s="12">
        <v>2</v>
      </c>
      <c r="K374" s="13">
        <v>4410</v>
      </c>
      <c r="L374" s="8">
        <v>8820</v>
      </c>
      <c r="M374" s="4">
        <v>10</v>
      </c>
      <c r="N374" s="8">
        <v>882</v>
      </c>
      <c r="O374" s="8">
        <v>44.1</v>
      </c>
      <c r="P374" s="6"/>
      <c r="Q374" s="8">
        <v>396.9</v>
      </c>
      <c r="R374" s="8">
        <v>441</v>
      </c>
      <c r="S374" s="8">
        <v>837.9</v>
      </c>
      <c r="T374" s="6"/>
    </row>
    <row r="375" ht="21.6" spans="1:20">
      <c r="A375" s="4">
        <v>370</v>
      </c>
      <c r="B375" s="4" t="s">
        <v>226</v>
      </c>
      <c r="C375" s="4" t="s">
        <v>2249</v>
      </c>
      <c r="D375" s="5">
        <v>44986</v>
      </c>
      <c r="E375" s="5">
        <v>45016</v>
      </c>
      <c r="F375" s="6"/>
      <c r="G375" s="12" t="s">
        <v>25</v>
      </c>
      <c r="H375" s="4" t="s">
        <v>30</v>
      </c>
      <c r="I375" s="12" t="s">
        <v>27</v>
      </c>
      <c r="J375" s="12">
        <v>6</v>
      </c>
      <c r="K375" s="13">
        <v>4410</v>
      </c>
      <c r="L375" s="8">
        <v>26460</v>
      </c>
      <c r="M375" s="4">
        <v>10</v>
      </c>
      <c r="N375" s="8">
        <v>2646</v>
      </c>
      <c r="O375" s="8">
        <v>132.3</v>
      </c>
      <c r="P375" s="6"/>
      <c r="Q375" s="8">
        <v>1190.7</v>
      </c>
      <c r="R375" s="8">
        <v>1323</v>
      </c>
      <c r="S375" s="8">
        <v>2513.7</v>
      </c>
      <c r="T375" s="6"/>
    </row>
    <row r="376" ht="21.6" spans="1:20">
      <c r="A376" s="4">
        <v>371</v>
      </c>
      <c r="B376" s="4" t="s">
        <v>131</v>
      </c>
      <c r="C376" s="4" t="s">
        <v>2249</v>
      </c>
      <c r="D376" s="5">
        <v>44986</v>
      </c>
      <c r="E376" s="5">
        <v>45016</v>
      </c>
      <c r="F376" s="6"/>
      <c r="G376" s="12" t="s">
        <v>25</v>
      </c>
      <c r="H376" s="4" t="s">
        <v>30</v>
      </c>
      <c r="I376" s="12" t="s">
        <v>27</v>
      </c>
      <c r="J376" s="12">
        <v>5</v>
      </c>
      <c r="K376" s="13">
        <v>4410</v>
      </c>
      <c r="L376" s="8">
        <v>22050</v>
      </c>
      <c r="M376" s="4">
        <v>10</v>
      </c>
      <c r="N376" s="8">
        <v>2205</v>
      </c>
      <c r="O376" s="8">
        <v>110.25</v>
      </c>
      <c r="P376" s="6"/>
      <c r="Q376" s="8">
        <v>992.25</v>
      </c>
      <c r="R376" s="8">
        <v>1102.5</v>
      </c>
      <c r="S376" s="8">
        <v>2094.75</v>
      </c>
      <c r="T376" s="6"/>
    </row>
    <row r="377" ht="21.6" spans="1:20">
      <c r="A377" s="4">
        <v>372</v>
      </c>
      <c r="B377" s="4" t="s">
        <v>227</v>
      </c>
      <c r="C377" s="4" t="s">
        <v>2249</v>
      </c>
      <c r="D377" s="5">
        <v>44986</v>
      </c>
      <c r="E377" s="5">
        <v>45016</v>
      </c>
      <c r="F377" s="6"/>
      <c r="G377" s="12" t="s">
        <v>25</v>
      </c>
      <c r="H377" s="4" t="s">
        <v>30</v>
      </c>
      <c r="I377" s="12" t="s">
        <v>27</v>
      </c>
      <c r="J377" s="12">
        <v>2</v>
      </c>
      <c r="K377" s="13">
        <v>4410</v>
      </c>
      <c r="L377" s="8">
        <v>8820</v>
      </c>
      <c r="M377" s="4">
        <v>10</v>
      </c>
      <c r="N377" s="8">
        <v>882</v>
      </c>
      <c r="O377" s="8">
        <v>44.1</v>
      </c>
      <c r="P377" s="6"/>
      <c r="Q377" s="8">
        <v>396.9</v>
      </c>
      <c r="R377" s="8">
        <v>441</v>
      </c>
      <c r="S377" s="8">
        <v>837.9</v>
      </c>
      <c r="T377" s="6"/>
    </row>
    <row r="378" ht="21.6" spans="1:20">
      <c r="A378" s="4">
        <v>373</v>
      </c>
      <c r="B378" s="4" t="s">
        <v>228</v>
      </c>
      <c r="C378" s="4" t="s">
        <v>2249</v>
      </c>
      <c r="D378" s="5">
        <v>44986</v>
      </c>
      <c r="E378" s="5">
        <v>45016</v>
      </c>
      <c r="F378" s="6"/>
      <c r="G378" s="12" t="s">
        <v>25</v>
      </c>
      <c r="H378" s="4" t="s">
        <v>30</v>
      </c>
      <c r="I378" s="12" t="s">
        <v>27</v>
      </c>
      <c r="J378" s="12">
        <v>3</v>
      </c>
      <c r="K378" s="13">
        <v>4410</v>
      </c>
      <c r="L378" s="8">
        <v>13230</v>
      </c>
      <c r="M378" s="4">
        <v>10</v>
      </c>
      <c r="N378" s="8">
        <v>1323</v>
      </c>
      <c r="O378" s="8">
        <v>66.15</v>
      </c>
      <c r="P378" s="6"/>
      <c r="Q378" s="8">
        <v>595.35</v>
      </c>
      <c r="R378" s="8">
        <v>661.5</v>
      </c>
      <c r="S378" s="8">
        <v>1256.85</v>
      </c>
      <c r="T378" s="6"/>
    </row>
    <row r="379" ht="21.6" spans="1:20">
      <c r="A379" s="4">
        <v>374</v>
      </c>
      <c r="B379" s="4" t="s">
        <v>229</v>
      </c>
      <c r="C379" s="4" t="s">
        <v>2249</v>
      </c>
      <c r="D379" s="5">
        <v>44986</v>
      </c>
      <c r="E379" s="5">
        <v>45016</v>
      </c>
      <c r="F379" s="6"/>
      <c r="G379" s="12" t="s">
        <v>25</v>
      </c>
      <c r="H379" s="4" t="s">
        <v>30</v>
      </c>
      <c r="I379" s="12" t="s">
        <v>27</v>
      </c>
      <c r="J379" s="12">
        <v>5</v>
      </c>
      <c r="K379" s="13">
        <v>4410</v>
      </c>
      <c r="L379" s="8">
        <v>22050</v>
      </c>
      <c r="M379" s="4">
        <v>10</v>
      </c>
      <c r="N379" s="8">
        <v>2205</v>
      </c>
      <c r="O379" s="8">
        <v>110.25</v>
      </c>
      <c r="P379" s="6"/>
      <c r="Q379" s="8">
        <v>992.25</v>
      </c>
      <c r="R379" s="8">
        <v>1102.5</v>
      </c>
      <c r="S379" s="8">
        <v>2094.75</v>
      </c>
      <c r="T379" s="6"/>
    </row>
    <row r="380" ht="21.6" spans="1:20">
      <c r="A380" s="4">
        <v>375</v>
      </c>
      <c r="B380" s="4" t="s">
        <v>230</v>
      </c>
      <c r="C380" s="4" t="s">
        <v>2249</v>
      </c>
      <c r="D380" s="5">
        <v>44986</v>
      </c>
      <c r="E380" s="5">
        <v>45016</v>
      </c>
      <c r="F380" s="6"/>
      <c r="G380" s="12" t="s">
        <v>25</v>
      </c>
      <c r="H380" s="4" t="s">
        <v>30</v>
      </c>
      <c r="I380" s="12" t="s">
        <v>27</v>
      </c>
      <c r="J380" s="12">
        <v>2</v>
      </c>
      <c r="K380" s="13">
        <v>4410</v>
      </c>
      <c r="L380" s="8">
        <v>8820</v>
      </c>
      <c r="M380" s="4">
        <v>10</v>
      </c>
      <c r="N380" s="8">
        <v>882</v>
      </c>
      <c r="O380" s="8">
        <v>44.1</v>
      </c>
      <c r="P380" s="6"/>
      <c r="Q380" s="8">
        <v>396.9</v>
      </c>
      <c r="R380" s="8">
        <v>441</v>
      </c>
      <c r="S380" s="8">
        <v>837.9</v>
      </c>
      <c r="T380" s="6"/>
    </row>
    <row r="381" ht="21.6" spans="1:20">
      <c r="A381" s="4">
        <v>376</v>
      </c>
      <c r="B381" s="4" t="s">
        <v>145</v>
      </c>
      <c r="C381" s="4" t="s">
        <v>2249</v>
      </c>
      <c r="D381" s="5">
        <v>44986</v>
      </c>
      <c r="E381" s="5">
        <v>45016</v>
      </c>
      <c r="F381" s="6"/>
      <c r="G381" s="12" t="s">
        <v>25</v>
      </c>
      <c r="H381" s="4" t="s">
        <v>30</v>
      </c>
      <c r="I381" s="12" t="s">
        <v>27</v>
      </c>
      <c r="J381" s="12">
        <v>4</v>
      </c>
      <c r="K381" s="13">
        <v>4410</v>
      </c>
      <c r="L381" s="8">
        <v>17640</v>
      </c>
      <c r="M381" s="4">
        <v>10</v>
      </c>
      <c r="N381" s="8">
        <v>1764</v>
      </c>
      <c r="O381" s="8">
        <v>88.2</v>
      </c>
      <c r="P381" s="6"/>
      <c r="Q381" s="8">
        <v>793.8</v>
      </c>
      <c r="R381" s="8">
        <v>882</v>
      </c>
      <c r="S381" s="8">
        <v>1675.8</v>
      </c>
      <c r="T381" s="6"/>
    </row>
    <row r="382" ht="21.6" spans="1:20">
      <c r="A382" s="4">
        <v>377</v>
      </c>
      <c r="B382" s="4" t="s">
        <v>147</v>
      </c>
      <c r="C382" s="4" t="s">
        <v>2249</v>
      </c>
      <c r="D382" s="5">
        <v>44986</v>
      </c>
      <c r="E382" s="5">
        <v>45016</v>
      </c>
      <c r="F382" s="6"/>
      <c r="G382" s="12" t="s">
        <v>25</v>
      </c>
      <c r="H382" s="4" t="s">
        <v>30</v>
      </c>
      <c r="I382" s="12" t="s">
        <v>27</v>
      </c>
      <c r="J382" s="12">
        <v>2</v>
      </c>
      <c r="K382" s="13">
        <v>4410</v>
      </c>
      <c r="L382" s="8">
        <v>8820</v>
      </c>
      <c r="M382" s="4">
        <v>10</v>
      </c>
      <c r="N382" s="8">
        <v>882</v>
      </c>
      <c r="O382" s="8">
        <v>44.1</v>
      </c>
      <c r="P382" s="6"/>
      <c r="Q382" s="8">
        <v>396.9</v>
      </c>
      <c r="R382" s="8">
        <v>441</v>
      </c>
      <c r="S382" s="8">
        <v>837.9</v>
      </c>
      <c r="T382" s="6"/>
    </row>
    <row r="383" ht="21.6" spans="1:20">
      <c r="A383" s="4">
        <v>378</v>
      </c>
      <c r="B383" s="4" t="s">
        <v>231</v>
      </c>
      <c r="C383" s="4" t="s">
        <v>2249</v>
      </c>
      <c r="D383" s="5">
        <v>44986</v>
      </c>
      <c r="E383" s="5">
        <v>45016</v>
      </c>
      <c r="F383" s="6"/>
      <c r="G383" s="12" t="s">
        <v>25</v>
      </c>
      <c r="H383" s="4" t="s">
        <v>30</v>
      </c>
      <c r="I383" s="12" t="s">
        <v>27</v>
      </c>
      <c r="J383" s="12">
        <v>1</v>
      </c>
      <c r="K383" s="13">
        <v>4410</v>
      </c>
      <c r="L383" s="8">
        <v>4410</v>
      </c>
      <c r="M383" s="4">
        <v>10</v>
      </c>
      <c r="N383" s="8">
        <v>441</v>
      </c>
      <c r="O383" s="8">
        <v>22.05</v>
      </c>
      <c r="P383" s="6"/>
      <c r="Q383" s="8">
        <v>198.45</v>
      </c>
      <c r="R383" s="8">
        <v>220.5</v>
      </c>
      <c r="S383" s="8">
        <v>418.95</v>
      </c>
      <c r="T383" s="6"/>
    </row>
    <row r="384" ht="21.6" spans="1:20">
      <c r="A384" s="4">
        <v>379</v>
      </c>
      <c r="B384" s="4" t="s">
        <v>266</v>
      </c>
      <c r="C384" s="4" t="s">
        <v>2249</v>
      </c>
      <c r="D384" s="5">
        <v>44986</v>
      </c>
      <c r="E384" s="5">
        <v>45016</v>
      </c>
      <c r="F384" s="6"/>
      <c r="G384" s="12" t="s">
        <v>25</v>
      </c>
      <c r="H384" s="4" t="s">
        <v>30</v>
      </c>
      <c r="I384" s="12" t="s">
        <v>27</v>
      </c>
      <c r="J384" s="12">
        <v>3</v>
      </c>
      <c r="K384" s="13">
        <v>4410</v>
      </c>
      <c r="L384" s="8">
        <v>13230</v>
      </c>
      <c r="M384" s="4">
        <v>10</v>
      </c>
      <c r="N384" s="8">
        <v>1323</v>
      </c>
      <c r="O384" s="8">
        <v>66.15</v>
      </c>
      <c r="P384" s="6"/>
      <c r="Q384" s="8">
        <v>595.35</v>
      </c>
      <c r="R384" s="8">
        <v>661.5</v>
      </c>
      <c r="S384" s="8">
        <v>1256.85</v>
      </c>
      <c r="T384" s="6"/>
    </row>
    <row r="385" ht="21.6" spans="1:20">
      <c r="A385" s="4">
        <v>380</v>
      </c>
      <c r="B385" s="4" t="s">
        <v>232</v>
      </c>
      <c r="C385" s="4" t="s">
        <v>2249</v>
      </c>
      <c r="D385" s="5">
        <v>44986</v>
      </c>
      <c r="E385" s="5">
        <v>45016</v>
      </c>
      <c r="F385" s="6"/>
      <c r="G385" s="12" t="s">
        <v>25</v>
      </c>
      <c r="H385" s="4" t="s">
        <v>30</v>
      </c>
      <c r="I385" s="12" t="s">
        <v>27</v>
      </c>
      <c r="J385" s="12">
        <v>3</v>
      </c>
      <c r="K385" s="13">
        <v>4410</v>
      </c>
      <c r="L385" s="8">
        <v>13230</v>
      </c>
      <c r="M385" s="4">
        <v>10</v>
      </c>
      <c r="N385" s="8">
        <v>1323</v>
      </c>
      <c r="O385" s="8">
        <v>66.15</v>
      </c>
      <c r="P385" s="6"/>
      <c r="Q385" s="8">
        <v>595.35</v>
      </c>
      <c r="R385" s="8">
        <v>661.5</v>
      </c>
      <c r="S385" s="8">
        <v>1256.85</v>
      </c>
      <c r="T385" s="6"/>
    </row>
    <row r="386" ht="19.2" spans="1:20">
      <c r="A386" s="4">
        <v>381</v>
      </c>
      <c r="B386" s="4" t="s">
        <v>50</v>
      </c>
      <c r="C386" s="4" t="s">
        <v>2249</v>
      </c>
      <c r="D386" s="5">
        <v>45016</v>
      </c>
      <c r="E386" s="5">
        <v>45381</v>
      </c>
      <c r="F386" s="4" t="s">
        <v>2250</v>
      </c>
      <c r="G386" s="4" t="s">
        <v>267</v>
      </c>
      <c r="H386" s="4" t="s">
        <v>30</v>
      </c>
      <c r="I386" s="4" t="s">
        <v>268</v>
      </c>
      <c r="J386" s="17">
        <v>990</v>
      </c>
      <c r="K386" s="8">
        <v>90</v>
      </c>
      <c r="L386" s="8">
        <v>89100</v>
      </c>
      <c r="M386" s="4">
        <v>4.4</v>
      </c>
      <c r="N386" s="8">
        <v>3920.4</v>
      </c>
      <c r="O386" s="8">
        <v>392.04</v>
      </c>
      <c r="P386" s="8">
        <v>1764.18</v>
      </c>
      <c r="Q386" s="8">
        <v>980.1</v>
      </c>
      <c r="R386" s="8">
        <v>784.08</v>
      </c>
      <c r="S386" s="8">
        <v>3528.36</v>
      </c>
      <c r="T386" s="6"/>
    </row>
    <row r="387" ht="19.2" spans="1:20">
      <c r="A387" s="4">
        <v>382</v>
      </c>
      <c r="B387" s="4" t="s">
        <v>52</v>
      </c>
      <c r="C387" s="4" t="s">
        <v>2249</v>
      </c>
      <c r="D387" s="5">
        <v>45016</v>
      </c>
      <c r="E387" s="5">
        <v>45381</v>
      </c>
      <c r="F387" s="4" t="s">
        <v>2250</v>
      </c>
      <c r="G387" s="4" t="s">
        <v>267</v>
      </c>
      <c r="H387" s="4" t="s">
        <v>30</v>
      </c>
      <c r="I387" s="4" t="s">
        <v>268</v>
      </c>
      <c r="J387" s="17">
        <v>660</v>
      </c>
      <c r="K387" s="8">
        <v>90</v>
      </c>
      <c r="L387" s="8">
        <v>59400</v>
      </c>
      <c r="M387" s="4">
        <v>4.4</v>
      </c>
      <c r="N387" s="8">
        <v>2613.6</v>
      </c>
      <c r="O387" s="8">
        <v>261.36</v>
      </c>
      <c r="P387" s="8">
        <v>1176.12</v>
      </c>
      <c r="Q387" s="8">
        <v>653.4</v>
      </c>
      <c r="R387" s="8">
        <v>522.72</v>
      </c>
      <c r="S387" s="8">
        <v>2352.24</v>
      </c>
      <c r="T387" s="6"/>
    </row>
    <row r="388" ht="19.2" spans="1:20">
      <c r="A388" s="4">
        <v>383</v>
      </c>
      <c r="B388" s="4" t="s">
        <v>54</v>
      </c>
      <c r="C388" s="4" t="s">
        <v>2249</v>
      </c>
      <c r="D388" s="5">
        <v>45016</v>
      </c>
      <c r="E388" s="5">
        <v>45381</v>
      </c>
      <c r="F388" s="4" t="s">
        <v>2250</v>
      </c>
      <c r="G388" s="4" t="s">
        <v>267</v>
      </c>
      <c r="H388" s="4" t="s">
        <v>30</v>
      </c>
      <c r="I388" s="4" t="s">
        <v>268</v>
      </c>
      <c r="J388" s="17">
        <v>699.6</v>
      </c>
      <c r="K388" s="8">
        <v>90</v>
      </c>
      <c r="L388" s="8">
        <v>62964</v>
      </c>
      <c r="M388" s="4">
        <v>4.4</v>
      </c>
      <c r="N388" s="8">
        <v>2770.416</v>
      </c>
      <c r="O388" s="8">
        <v>277.0416</v>
      </c>
      <c r="P388" s="8">
        <v>1246.6872</v>
      </c>
      <c r="Q388" s="8">
        <v>692.604</v>
      </c>
      <c r="R388" s="8">
        <v>554.0832</v>
      </c>
      <c r="S388" s="8">
        <v>2493.3744</v>
      </c>
      <c r="T388" s="6"/>
    </row>
    <row r="389" ht="19.2" spans="1:20">
      <c r="A389" s="4">
        <v>384</v>
      </c>
      <c r="B389" s="4" t="s">
        <v>66</v>
      </c>
      <c r="C389" s="4" t="s">
        <v>2249</v>
      </c>
      <c r="D389" s="5">
        <v>45016</v>
      </c>
      <c r="E389" s="5">
        <v>45381</v>
      </c>
      <c r="F389" s="4" t="s">
        <v>2250</v>
      </c>
      <c r="G389" s="4" t="s">
        <v>267</v>
      </c>
      <c r="H389" s="4" t="s">
        <v>30</v>
      </c>
      <c r="I389" s="4" t="s">
        <v>268</v>
      </c>
      <c r="J389" s="17">
        <v>2640</v>
      </c>
      <c r="K389" s="8">
        <v>90</v>
      </c>
      <c r="L389" s="8">
        <v>237600</v>
      </c>
      <c r="M389" s="4">
        <v>4.4</v>
      </c>
      <c r="N389" s="8">
        <v>10454.4</v>
      </c>
      <c r="O389" s="8">
        <v>1045.44</v>
      </c>
      <c r="P389" s="8">
        <v>4704.48</v>
      </c>
      <c r="Q389" s="8">
        <v>2613.6</v>
      </c>
      <c r="R389" s="8">
        <v>2090.88</v>
      </c>
      <c r="S389" s="8">
        <v>9408.96</v>
      </c>
      <c r="T389" s="6"/>
    </row>
    <row r="390" ht="19.2" spans="1:20">
      <c r="A390" s="4">
        <v>385</v>
      </c>
      <c r="B390" s="4" t="s">
        <v>72</v>
      </c>
      <c r="C390" s="4" t="s">
        <v>2249</v>
      </c>
      <c r="D390" s="5">
        <v>45016</v>
      </c>
      <c r="E390" s="5">
        <v>45381</v>
      </c>
      <c r="F390" s="4" t="s">
        <v>2250</v>
      </c>
      <c r="G390" s="4" t="s">
        <v>267</v>
      </c>
      <c r="H390" s="4" t="s">
        <v>30</v>
      </c>
      <c r="I390" s="4" t="s">
        <v>268</v>
      </c>
      <c r="J390" s="17">
        <v>990</v>
      </c>
      <c r="K390" s="8">
        <v>90</v>
      </c>
      <c r="L390" s="8">
        <v>89100</v>
      </c>
      <c r="M390" s="4">
        <v>4.4</v>
      </c>
      <c r="N390" s="8">
        <v>3920.4</v>
      </c>
      <c r="O390" s="8">
        <v>392.04</v>
      </c>
      <c r="P390" s="8">
        <v>1764.18</v>
      </c>
      <c r="Q390" s="8">
        <v>980.1</v>
      </c>
      <c r="R390" s="8">
        <v>784.08</v>
      </c>
      <c r="S390" s="8">
        <v>3528.36</v>
      </c>
      <c r="T390" s="6"/>
    </row>
    <row r="391" ht="19.2" spans="1:20">
      <c r="A391" s="4">
        <v>386</v>
      </c>
      <c r="B391" s="4" t="s">
        <v>76</v>
      </c>
      <c r="C391" s="4" t="s">
        <v>2249</v>
      </c>
      <c r="D391" s="5">
        <v>45016</v>
      </c>
      <c r="E391" s="5">
        <v>45381</v>
      </c>
      <c r="F391" s="4" t="s">
        <v>2250</v>
      </c>
      <c r="G391" s="4" t="s">
        <v>267</v>
      </c>
      <c r="H391" s="4" t="s">
        <v>30</v>
      </c>
      <c r="I391" s="4" t="s">
        <v>268</v>
      </c>
      <c r="J391" s="17">
        <v>1650</v>
      </c>
      <c r="K391" s="8">
        <v>90</v>
      </c>
      <c r="L391" s="8">
        <v>148500</v>
      </c>
      <c r="M391" s="4">
        <v>4.4</v>
      </c>
      <c r="N391" s="8">
        <v>6534</v>
      </c>
      <c r="O391" s="8">
        <v>653.4</v>
      </c>
      <c r="P391" s="8">
        <v>2940.3</v>
      </c>
      <c r="Q391" s="8">
        <v>1633.5</v>
      </c>
      <c r="R391" s="8">
        <v>1306.8</v>
      </c>
      <c r="S391" s="8">
        <v>5880.6</v>
      </c>
      <c r="T391" s="6"/>
    </row>
    <row r="392" ht="19.2" spans="1:20">
      <c r="A392" s="4">
        <v>387</v>
      </c>
      <c r="B392" s="4" t="s">
        <v>80</v>
      </c>
      <c r="C392" s="4" t="s">
        <v>2249</v>
      </c>
      <c r="D392" s="5">
        <v>45016</v>
      </c>
      <c r="E392" s="5">
        <v>45381</v>
      </c>
      <c r="F392" s="4" t="s">
        <v>2250</v>
      </c>
      <c r="G392" s="4" t="s">
        <v>267</v>
      </c>
      <c r="H392" s="4" t="s">
        <v>30</v>
      </c>
      <c r="I392" s="4" t="s">
        <v>268</v>
      </c>
      <c r="J392" s="17">
        <v>2640</v>
      </c>
      <c r="K392" s="8">
        <v>90</v>
      </c>
      <c r="L392" s="8">
        <v>237600</v>
      </c>
      <c r="M392" s="4">
        <v>4.4</v>
      </c>
      <c r="N392" s="8">
        <v>10454.4</v>
      </c>
      <c r="O392" s="8">
        <v>1045.44</v>
      </c>
      <c r="P392" s="8">
        <v>4704.48</v>
      </c>
      <c r="Q392" s="8">
        <v>2613.6</v>
      </c>
      <c r="R392" s="8">
        <v>2090.88</v>
      </c>
      <c r="S392" s="8">
        <v>9408.96</v>
      </c>
      <c r="T392" s="6"/>
    </row>
    <row r="393" ht="19.2" spans="1:20">
      <c r="A393" s="4">
        <v>388</v>
      </c>
      <c r="B393" s="4" t="s">
        <v>82</v>
      </c>
      <c r="C393" s="4" t="s">
        <v>2249</v>
      </c>
      <c r="D393" s="5">
        <v>45016</v>
      </c>
      <c r="E393" s="5">
        <v>45381</v>
      </c>
      <c r="F393" s="4" t="s">
        <v>2250</v>
      </c>
      <c r="G393" s="4" t="s">
        <v>267</v>
      </c>
      <c r="H393" s="4" t="s">
        <v>30</v>
      </c>
      <c r="I393" s="4" t="s">
        <v>268</v>
      </c>
      <c r="J393" s="17">
        <v>990</v>
      </c>
      <c r="K393" s="8">
        <v>90</v>
      </c>
      <c r="L393" s="8">
        <v>89100</v>
      </c>
      <c r="M393" s="4">
        <v>4.4</v>
      </c>
      <c r="N393" s="8">
        <v>3920.4</v>
      </c>
      <c r="O393" s="8">
        <v>392.04</v>
      </c>
      <c r="P393" s="8">
        <v>1764.18</v>
      </c>
      <c r="Q393" s="8">
        <v>980.1</v>
      </c>
      <c r="R393" s="8">
        <v>784.08</v>
      </c>
      <c r="S393" s="8">
        <v>3528.36</v>
      </c>
      <c r="T393" s="6"/>
    </row>
    <row r="394" ht="19.2" spans="1:20">
      <c r="A394" s="4">
        <v>389</v>
      </c>
      <c r="B394" s="4" t="s">
        <v>83</v>
      </c>
      <c r="C394" s="4" t="s">
        <v>2249</v>
      </c>
      <c r="D394" s="5">
        <v>45016</v>
      </c>
      <c r="E394" s="5">
        <v>45381</v>
      </c>
      <c r="F394" s="4" t="s">
        <v>2250</v>
      </c>
      <c r="G394" s="4" t="s">
        <v>267</v>
      </c>
      <c r="H394" s="4" t="s">
        <v>30</v>
      </c>
      <c r="I394" s="4" t="s">
        <v>268</v>
      </c>
      <c r="J394" s="17">
        <v>1650</v>
      </c>
      <c r="K394" s="8">
        <v>90</v>
      </c>
      <c r="L394" s="8">
        <v>148500</v>
      </c>
      <c r="M394" s="4">
        <v>4.4</v>
      </c>
      <c r="N394" s="8">
        <v>6534</v>
      </c>
      <c r="O394" s="8">
        <v>653.4</v>
      </c>
      <c r="P394" s="8">
        <v>2940.3</v>
      </c>
      <c r="Q394" s="8">
        <v>1633.5</v>
      </c>
      <c r="R394" s="8">
        <v>1306.8</v>
      </c>
      <c r="S394" s="8">
        <v>5880.6</v>
      </c>
      <c r="T394" s="6"/>
    </row>
    <row r="395" ht="19.2" spans="1:20">
      <c r="A395" s="4">
        <v>390</v>
      </c>
      <c r="B395" s="4" t="s">
        <v>88</v>
      </c>
      <c r="C395" s="4" t="s">
        <v>2249</v>
      </c>
      <c r="D395" s="5">
        <v>45016</v>
      </c>
      <c r="E395" s="5">
        <v>45381</v>
      </c>
      <c r="F395" s="4" t="s">
        <v>2250</v>
      </c>
      <c r="G395" s="4" t="s">
        <v>267</v>
      </c>
      <c r="H395" s="4" t="s">
        <v>30</v>
      </c>
      <c r="I395" s="4" t="s">
        <v>268</v>
      </c>
      <c r="J395" s="17">
        <v>1650</v>
      </c>
      <c r="K395" s="8">
        <v>90</v>
      </c>
      <c r="L395" s="8">
        <v>148500</v>
      </c>
      <c r="M395" s="4">
        <v>4.4</v>
      </c>
      <c r="N395" s="8">
        <v>6534</v>
      </c>
      <c r="O395" s="8">
        <v>653.4</v>
      </c>
      <c r="P395" s="8">
        <v>2940.3</v>
      </c>
      <c r="Q395" s="8">
        <v>1633.5</v>
      </c>
      <c r="R395" s="8">
        <v>1306.8</v>
      </c>
      <c r="S395" s="8">
        <v>5880.6</v>
      </c>
      <c r="T395" s="6"/>
    </row>
    <row r="396" ht="19.2" spans="1:20">
      <c r="A396" s="4">
        <v>391</v>
      </c>
      <c r="B396" s="4" t="s">
        <v>93</v>
      </c>
      <c r="C396" s="4" t="s">
        <v>2249</v>
      </c>
      <c r="D396" s="5">
        <v>45016</v>
      </c>
      <c r="E396" s="5">
        <v>45381</v>
      </c>
      <c r="F396" s="4" t="s">
        <v>2250</v>
      </c>
      <c r="G396" s="4" t="s">
        <v>267</v>
      </c>
      <c r="H396" s="4" t="s">
        <v>30</v>
      </c>
      <c r="I396" s="4" t="s">
        <v>268</v>
      </c>
      <c r="J396" s="17">
        <v>2310</v>
      </c>
      <c r="K396" s="8">
        <v>90</v>
      </c>
      <c r="L396" s="8">
        <v>207900</v>
      </c>
      <c r="M396" s="4">
        <v>4.4</v>
      </c>
      <c r="N396" s="8">
        <v>9147.6</v>
      </c>
      <c r="O396" s="8">
        <v>914.76</v>
      </c>
      <c r="P396" s="8">
        <v>4116.42</v>
      </c>
      <c r="Q396" s="8">
        <v>2286.9</v>
      </c>
      <c r="R396" s="8">
        <v>1829.52</v>
      </c>
      <c r="S396" s="8">
        <v>8232.84</v>
      </c>
      <c r="T396" s="6"/>
    </row>
    <row r="397" ht="19.2" spans="1:20">
      <c r="A397" s="4">
        <v>392</v>
      </c>
      <c r="B397" s="4" t="s">
        <v>116</v>
      </c>
      <c r="C397" s="4" t="s">
        <v>2249</v>
      </c>
      <c r="D397" s="5">
        <v>45016</v>
      </c>
      <c r="E397" s="5">
        <v>45381</v>
      </c>
      <c r="F397" s="4" t="s">
        <v>2250</v>
      </c>
      <c r="G397" s="4" t="s">
        <v>267</v>
      </c>
      <c r="H397" s="4" t="s">
        <v>30</v>
      </c>
      <c r="I397" s="4" t="s">
        <v>268</v>
      </c>
      <c r="J397" s="17">
        <v>990</v>
      </c>
      <c r="K397" s="8">
        <v>90</v>
      </c>
      <c r="L397" s="8">
        <v>89100</v>
      </c>
      <c r="M397" s="4">
        <v>4.4</v>
      </c>
      <c r="N397" s="8">
        <v>3920.4</v>
      </c>
      <c r="O397" s="8">
        <v>392.04</v>
      </c>
      <c r="P397" s="8">
        <v>1764.18</v>
      </c>
      <c r="Q397" s="8">
        <v>980.1</v>
      </c>
      <c r="R397" s="8">
        <v>784.08</v>
      </c>
      <c r="S397" s="8">
        <v>3528.36</v>
      </c>
      <c r="T397" s="6"/>
    </row>
    <row r="398" ht="19.2" spans="1:20">
      <c r="A398" s="4">
        <v>393</v>
      </c>
      <c r="B398" s="4" t="s">
        <v>120</v>
      </c>
      <c r="C398" s="4" t="s">
        <v>2249</v>
      </c>
      <c r="D398" s="5">
        <v>45016</v>
      </c>
      <c r="E398" s="5">
        <v>45381</v>
      </c>
      <c r="F398" s="4" t="s">
        <v>2250</v>
      </c>
      <c r="G398" s="4" t="s">
        <v>267</v>
      </c>
      <c r="H398" s="4" t="s">
        <v>30</v>
      </c>
      <c r="I398" s="4" t="s">
        <v>268</v>
      </c>
      <c r="J398" s="17">
        <v>402.6</v>
      </c>
      <c r="K398" s="8">
        <v>90</v>
      </c>
      <c r="L398" s="8">
        <v>36234</v>
      </c>
      <c r="M398" s="4">
        <v>4.4</v>
      </c>
      <c r="N398" s="8">
        <v>1594.296</v>
      </c>
      <c r="O398" s="8">
        <v>159.4296</v>
      </c>
      <c r="P398" s="8">
        <v>717.4332</v>
      </c>
      <c r="Q398" s="8">
        <v>398.574</v>
      </c>
      <c r="R398" s="8">
        <v>318.8592</v>
      </c>
      <c r="S398" s="8">
        <v>1434.8664</v>
      </c>
      <c r="T398" s="6"/>
    </row>
    <row r="399" ht="19.2" spans="1:20">
      <c r="A399" s="4">
        <v>394</v>
      </c>
      <c r="B399" s="4" t="s">
        <v>121</v>
      </c>
      <c r="C399" s="4" t="s">
        <v>2249</v>
      </c>
      <c r="D399" s="5">
        <v>45016</v>
      </c>
      <c r="E399" s="5">
        <v>45381</v>
      </c>
      <c r="F399" s="4" t="s">
        <v>2250</v>
      </c>
      <c r="G399" s="4" t="s">
        <v>267</v>
      </c>
      <c r="H399" s="4" t="s">
        <v>30</v>
      </c>
      <c r="I399" s="4" t="s">
        <v>268</v>
      </c>
      <c r="J399" s="17">
        <v>990</v>
      </c>
      <c r="K399" s="8">
        <v>90</v>
      </c>
      <c r="L399" s="8">
        <v>89100</v>
      </c>
      <c r="M399" s="4">
        <v>4.4</v>
      </c>
      <c r="N399" s="8">
        <v>3920.4</v>
      </c>
      <c r="O399" s="8">
        <v>392.04</v>
      </c>
      <c r="P399" s="8">
        <v>1764.18</v>
      </c>
      <c r="Q399" s="8">
        <v>980.1</v>
      </c>
      <c r="R399" s="8">
        <v>784.08</v>
      </c>
      <c r="S399" s="8">
        <v>3528.36</v>
      </c>
      <c r="T399" s="6"/>
    </row>
    <row r="400" ht="19.2" spans="1:20">
      <c r="A400" s="4">
        <v>395</v>
      </c>
      <c r="B400" s="4" t="s">
        <v>122</v>
      </c>
      <c r="C400" s="4" t="s">
        <v>2249</v>
      </c>
      <c r="D400" s="5">
        <v>45016</v>
      </c>
      <c r="E400" s="5">
        <v>45381</v>
      </c>
      <c r="F400" s="4" t="s">
        <v>2250</v>
      </c>
      <c r="G400" s="4" t="s">
        <v>267</v>
      </c>
      <c r="H400" s="4" t="s">
        <v>30</v>
      </c>
      <c r="I400" s="4" t="s">
        <v>268</v>
      </c>
      <c r="J400" s="17">
        <v>660</v>
      </c>
      <c r="K400" s="8">
        <v>90</v>
      </c>
      <c r="L400" s="8">
        <v>59400</v>
      </c>
      <c r="M400" s="4">
        <v>4.4</v>
      </c>
      <c r="N400" s="8">
        <v>2613.6</v>
      </c>
      <c r="O400" s="8">
        <v>261.36</v>
      </c>
      <c r="P400" s="8">
        <v>1176.12</v>
      </c>
      <c r="Q400" s="8">
        <v>653.4</v>
      </c>
      <c r="R400" s="8">
        <v>522.72</v>
      </c>
      <c r="S400" s="8">
        <v>2352.24</v>
      </c>
      <c r="T400" s="6"/>
    </row>
    <row r="401" ht="19.2" spans="1:20">
      <c r="A401" s="4">
        <v>396</v>
      </c>
      <c r="B401" s="4" t="s">
        <v>124</v>
      </c>
      <c r="C401" s="4" t="s">
        <v>2249</v>
      </c>
      <c r="D401" s="5">
        <v>45016</v>
      </c>
      <c r="E401" s="5">
        <v>45381</v>
      </c>
      <c r="F401" s="4" t="s">
        <v>2250</v>
      </c>
      <c r="G401" s="4" t="s">
        <v>267</v>
      </c>
      <c r="H401" s="4" t="s">
        <v>30</v>
      </c>
      <c r="I401" s="4" t="s">
        <v>268</v>
      </c>
      <c r="J401" s="17">
        <v>3168</v>
      </c>
      <c r="K401" s="8">
        <v>90</v>
      </c>
      <c r="L401" s="8">
        <v>285120</v>
      </c>
      <c r="M401" s="4">
        <v>4.4</v>
      </c>
      <c r="N401" s="8">
        <v>12545.28</v>
      </c>
      <c r="O401" s="8">
        <v>1254.528</v>
      </c>
      <c r="P401" s="8">
        <v>5645.376</v>
      </c>
      <c r="Q401" s="8">
        <v>3136.32</v>
      </c>
      <c r="R401" s="8">
        <v>2509.056</v>
      </c>
      <c r="S401" s="8">
        <v>11290.752</v>
      </c>
      <c r="T401" s="6"/>
    </row>
    <row r="402" ht="19.2" spans="1:20">
      <c r="A402" s="4">
        <v>397</v>
      </c>
      <c r="B402" s="4" t="s">
        <v>125</v>
      </c>
      <c r="C402" s="4" t="s">
        <v>2249</v>
      </c>
      <c r="D402" s="5">
        <v>45016</v>
      </c>
      <c r="E402" s="5">
        <v>45381</v>
      </c>
      <c r="F402" s="4" t="s">
        <v>2250</v>
      </c>
      <c r="G402" s="4" t="s">
        <v>267</v>
      </c>
      <c r="H402" s="4" t="s">
        <v>30</v>
      </c>
      <c r="I402" s="4" t="s">
        <v>268</v>
      </c>
      <c r="J402" s="17">
        <v>1980</v>
      </c>
      <c r="K402" s="8">
        <v>90</v>
      </c>
      <c r="L402" s="8">
        <v>178200</v>
      </c>
      <c r="M402" s="4">
        <v>4.4</v>
      </c>
      <c r="N402" s="8">
        <v>7840.8</v>
      </c>
      <c r="O402" s="8">
        <v>784.08</v>
      </c>
      <c r="P402" s="8">
        <v>3528.36</v>
      </c>
      <c r="Q402" s="8">
        <v>1960.2</v>
      </c>
      <c r="R402" s="8">
        <v>1568.16</v>
      </c>
      <c r="S402" s="8">
        <v>7056.72</v>
      </c>
      <c r="T402" s="6"/>
    </row>
    <row r="403" ht="19.2" spans="1:20">
      <c r="A403" s="4">
        <v>398</v>
      </c>
      <c r="B403" s="4" t="s">
        <v>133</v>
      </c>
      <c r="C403" s="4" t="s">
        <v>2249</v>
      </c>
      <c r="D403" s="5">
        <v>45016</v>
      </c>
      <c r="E403" s="5">
        <v>45381</v>
      </c>
      <c r="F403" s="4" t="s">
        <v>2250</v>
      </c>
      <c r="G403" s="4" t="s">
        <v>267</v>
      </c>
      <c r="H403" s="4" t="s">
        <v>30</v>
      </c>
      <c r="I403" s="4" t="s">
        <v>268</v>
      </c>
      <c r="J403" s="17">
        <v>825</v>
      </c>
      <c r="K403" s="8">
        <v>90</v>
      </c>
      <c r="L403" s="8">
        <v>74250</v>
      </c>
      <c r="M403" s="4">
        <v>4.4</v>
      </c>
      <c r="N403" s="8">
        <v>3267</v>
      </c>
      <c r="O403" s="8">
        <v>326.7</v>
      </c>
      <c r="P403" s="8">
        <v>1470.15</v>
      </c>
      <c r="Q403" s="8">
        <v>816.75</v>
      </c>
      <c r="R403" s="8">
        <v>653.4</v>
      </c>
      <c r="S403" s="8">
        <v>2940.3</v>
      </c>
      <c r="T403" s="6"/>
    </row>
    <row r="404" ht="19.2" spans="1:20">
      <c r="A404" s="4">
        <v>399</v>
      </c>
      <c r="B404" s="4" t="s">
        <v>145</v>
      </c>
      <c r="C404" s="4" t="s">
        <v>2249</v>
      </c>
      <c r="D404" s="5">
        <v>45016</v>
      </c>
      <c r="E404" s="5">
        <v>45381</v>
      </c>
      <c r="F404" s="4" t="s">
        <v>2250</v>
      </c>
      <c r="G404" s="4" t="s">
        <v>267</v>
      </c>
      <c r="H404" s="4" t="s">
        <v>30</v>
      </c>
      <c r="I404" s="4" t="s">
        <v>268</v>
      </c>
      <c r="J404" s="17">
        <v>1320</v>
      </c>
      <c r="K404" s="8">
        <v>90</v>
      </c>
      <c r="L404" s="8">
        <v>118800</v>
      </c>
      <c r="M404" s="4">
        <v>4.4</v>
      </c>
      <c r="N404" s="8">
        <v>5227.2</v>
      </c>
      <c r="O404" s="8">
        <v>522.72</v>
      </c>
      <c r="P404" s="8">
        <v>2352.24</v>
      </c>
      <c r="Q404" s="8">
        <v>1306.8</v>
      </c>
      <c r="R404" s="8">
        <v>1045.44</v>
      </c>
      <c r="S404" s="8">
        <v>4704.48</v>
      </c>
      <c r="T404" s="6"/>
    </row>
    <row r="405" ht="19.2" spans="1:20">
      <c r="A405" s="4">
        <v>400</v>
      </c>
      <c r="B405" s="4" t="s">
        <v>151</v>
      </c>
      <c r="C405" s="4" t="s">
        <v>2249</v>
      </c>
      <c r="D405" s="5">
        <v>45016</v>
      </c>
      <c r="E405" s="5">
        <v>45381</v>
      </c>
      <c r="F405" s="4" t="s">
        <v>2250</v>
      </c>
      <c r="G405" s="4" t="s">
        <v>267</v>
      </c>
      <c r="H405" s="4" t="s">
        <v>30</v>
      </c>
      <c r="I405" s="4" t="s">
        <v>268</v>
      </c>
      <c r="J405" s="17">
        <v>1650</v>
      </c>
      <c r="K405" s="8">
        <v>90</v>
      </c>
      <c r="L405" s="8">
        <v>148500</v>
      </c>
      <c r="M405" s="4">
        <v>4.4</v>
      </c>
      <c r="N405" s="8">
        <v>6534</v>
      </c>
      <c r="O405" s="8">
        <v>653.4</v>
      </c>
      <c r="P405" s="8">
        <v>2940.3</v>
      </c>
      <c r="Q405" s="8">
        <v>1633.5</v>
      </c>
      <c r="R405" s="8">
        <v>1306.8</v>
      </c>
      <c r="S405" s="8">
        <v>5880.6</v>
      </c>
      <c r="T405" s="6"/>
    </row>
    <row r="406" ht="19.2" spans="1:20">
      <c r="A406" s="4">
        <v>401</v>
      </c>
      <c r="B406" s="4" t="s">
        <v>152</v>
      </c>
      <c r="C406" s="4" t="s">
        <v>2249</v>
      </c>
      <c r="D406" s="5">
        <v>45016</v>
      </c>
      <c r="E406" s="5">
        <v>45381</v>
      </c>
      <c r="F406" s="4" t="s">
        <v>2250</v>
      </c>
      <c r="G406" s="4" t="s">
        <v>267</v>
      </c>
      <c r="H406" s="4" t="s">
        <v>30</v>
      </c>
      <c r="I406" s="4" t="s">
        <v>268</v>
      </c>
      <c r="J406" s="17">
        <v>1980</v>
      </c>
      <c r="K406" s="8">
        <v>90</v>
      </c>
      <c r="L406" s="8">
        <v>178200</v>
      </c>
      <c r="M406" s="4">
        <v>4.4</v>
      </c>
      <c r="N406" s="8">
        <v>7840.8</v>
      </c>
      <c r="O406" s="8">
        <v>784.08</v>
      </c>
      <c r="P406" s="8">
        <v>3528.36</v>
      </c>
      <c r="Q406" s="8">
        <v>1960.2</v>
      </c>
      <c r="R406" s="8">
        <v>1568.16</v>
      </c>
      <c r="S406" s="8">
        <v>7056.72</v>
      </c>
      <c r="T406" s="6"/>
    </row>
    <row r="407" ht="19.2" spans="1:20">
      <c r="A407" s="4">
        <v>402</v>
      </c>
      <c r="B407" s="4" t="s">
        <v>157</v>
      </c>
      <c r="C407" s="4" t="s">
        <v>2249</v>
      </c>
      <c r="D407" s="5">
        <v>45016</v>
      </c>
      <c r="E407" s="5">
        <v>45381</v>
      </c>
      <c r="F407" s="4" t="s">
        <v>2250</v>
      </c>
      <c r="G407" s="4" t="s">
        <v>267</v>
      </c>
      <c r="H407" s="4" t="s">
        <v>30</v>
      </c>
      <c r="I407" s="4" t="s">
        <v>268</v>
      </c>
      <c r="J407" s="17">
        <v>495</v>
      </c>
      <c r="K407" s="8">
        <v>90</v>
      </c>
      <c r="L407" s="8">
        <v>44550</v>
      </c>
      <c r="M407" s="4">
        <v>4.4</v>
      </c>
      <c r="N407" s="8">
        <v>1960.2</v>
      </c>
      <c r="O407" s="8">
        <v>196.02</v>
      </c>
      <c r="P407" s="8">
        <v>882.09</v>
      </c>
      <c r="Q407" s="8">
        <v>490.05</v>
      </c>
      <c r="R407" s="8">
        <v>392.04</v>
      </c>
      <c r="S407" s="8">
        <v>1764.18</v>
      </c>
      <c r="T407" s="6"/>
    </row>
    <row r="408" ht="19.2" spans="1:20">
      <c r="A408" s="4">
        <v>403</v>
      </c>
      <c r="B408" s="4" t="s">
        <v>158</v>
      </c>
      <c r="C408" s="4" t="s">
        <v>2249</v>
      </c>
      <c r="D408" s="5">
        <v>45016</v>
      </c>
      <c r="E408" s="5">
        <v>45381</v>
      </c>
      <c r="F408" s="4" t="s">
        <v>2250</v>
      </c>
      <c r="G408" s="4" t="s">
        <v>267</v>
      </c>
      <c r="H408" s="4" t="s">
        <v>30</v>
      </c>
      <c r="I408" s="4" t="s">
        <v>268</v>
      </c>
      <c r="J408" s="17">
        <v>2640</v>
      </c>
      <c r="K408" s="8">
        <v>90</v>
      </c>
      <c r="L408" s="8">
        <v>237600</v>
      </c>
      <c r="M408" s="4">
        <v>4.4</v>
      </c>
      <c r="N408" s="8">
        <v>10454.4</v>
      </c>
      <c r="O408" s="8">
        <v>1045.44</v>
      </c>
      <c r="P408" s="8">
        <v>4704.48</v>
      </c>
      <c r="Q408" s="8">
        <v>2613.6</v>
      </c>
      <c r="R408" s="8">
        <v>2090.88</v>
      </c>
      <c r="S408" s="8">
        <v>9408.96</v>
      </c>
      <c r="T408" s="6"/>
    </row>
    <row r="409" ht="19.2" spans="1:20">
      <c r="A409" s="4">
        <v>404</v>
      </c>
      <c r="B409" s="4" t="s">
        <v>163</v>
      </c>
      <c r="C409" s="4" t="s">
        <v>2249</v>
      </c>
      <c r="D409" s="5">
        <v>45016</v>
      </c>
      <c r="E409" s="5">
        <v>45381</v>
      </c>
      <c r="F409" s="4" t="s">
        <v>2250</v>
      </c>
      <c r="G409" s="4" t="s">
        <v>267</v>
      </c>
      <c r="H409" s="4" t="s">
        <v>30</v>
      </c>
      <c r="I409" s="4" t="s">
        <v>268</v>
      </c>
      <c r="J409" s="17">
        <v>990</v>
      </c>
      <c r="K409" s="8">
        <v>90</v>
      </c>
      <c r="L409" s="8">
        <v>89100</v>
      </c>
      <c r="M409" s="4">
        <v>4.4</v>
      </c>
      <c r="N409" s="8">
        <v>3920.4</v>
      </c>
      <c r="O409" s="8">
        <v>392.04</v>
      </c>
      <c r="P409" s="8">
        <v>1764.18</v>
      </c>
      <c r="Q409" s="8">
        <v>980.1</v>
      </c>
      <c r="R409" s="8">
        <v>784.08</v>
      </c>
      <c r="S409" s="8">
        <v>3528.36</v>
      </c>
      <c r="T409" s="6"/>
    </row>
    <row r="410" ht="19.2" spans="1:20">
      <c r="A410" s="4">
        <v>405</v>
      </c>
      <c r="B410" s="4" t="s">
        <v>165</v>
      </c>
      <c r="C410" s="4" t="s">
        <v>2249</v>
      </c>
      <c r="D410" s="5">
        <v>45016</v>
      </c>
      <c r="E410" s="5">
        <v>45381</v>
      </c>
      <c r="F410" s="4" t="s">
        <v>2250</v>
      </c>
      <c r="G410" s="4" t="s">
        <v>267</v>
      </c>
      <c r="H410" s="4" t="s">
        <v>30</v>
      </c>
      <c r="I410" s="4" t="s">
        <v>268</v>
      </c>
      <c r="J410" s="17">
        <v>3267</v>
      </c>
      <c r="K410" s="8">
        <v>90</v>
      </c>
      <c r="L410" s="8">
        <v>294030</v>
      </c>
      <c r="M410" s="4">
        <v>4.4</v>
      </c>
      <c r="N410" s="8">
        <v>12937.32</v>
      </c>
      <c r="O410" s="8">
        <v>1293.732</v>
      </c>
      <c r="P410" s="8">
        <v>5821.794</v>
      </c>
      <c r="Q410" s="8">
        <v>3234.33</v>
      </c>
      <c r="R410" s="8">
        <v>2587.464</v>
      </c>
      <c r="S410" s="8">
        <v>11643.588</v>
      </c>
      <c r="T410" s="6"/>
    </row>
    <row r="411" ht="19.2" spans="1:20">
      <c r="A411" s="4">
        <v>406</v>
      </c>
      <c r="B411" s="4" t="s">
        <v>168</v>
      </c>
      <c r="C411" s="4" t="s">
        <v>2249</v>
      </c>
      <c r="D411" s="5">
        <v>45016</v>
      </c>
      <c r="E411" s="5">
        <v>45381</v>
      </c>
      <c r="F411" s="4" t="s">
        <v>2250</v>
      </c>
      <c r="G411" s="4" t="s">
        <v>267</v>
      </c>
      <c r="H411" s="4" t="s">
        <v>30</v>
      </c>
      <c r="I411" s="4" t="s">
        <v>268</v>
      </c>
      <c r="J411" s="17">
        <v>2178</v>
      </c>
      <c r="K411" s="8">
        <v>90</v>
      </c>
      <c r="L411" s="8">
        <v>196020</v>
      </c>
      <c r="M411" s="4">
        <v>4.4</v>
      </c>
      <c r="N411" s="8">
        <v>8624.88</v>
      </c>
      <c r="O411" s="8">
        <v>862.488</v>
      </c>
      <c r="P411" s="8">
        <v>3881.196</v>
      </c>
      <c r="Q411" s="8">
        <v>2156.22</v>
      </c>
      <c r="R411" s="8">
        <v>1724.976</v>
      </c>
      <c r="S411" s="8">
        <v>7762.392</v>
      </c>
      <c r="T411" s="6"/>
    </row>
    <row r="412" ht="19.2" spans="1:20">
      <c r="A412" s="4">
        <v>407</v>
      </c>
      <c r="B412" s="4" t="s">
        <v>172</v>
      </c>
      <c r="C412" s="4" t="s">
        <v>2249</v>
      </c>
      <c r="D412" s="5">
        <v>45016</v>
      </c>
      <c r="E412" s="5">
        <v>45381</v>
      </c>
      <c r="F412" s="4" t="s">
        <v>2250</v>
      </c>
      <c r="G412" s="4" t="s">
        <v>267</v>
      </c>
      <c r="H412" s="4" t="s">
        <v>30</v>
      </c>
      <c r="I412" s="4" t="s">
        <v>268</v>
      </c>
      <c r="J412" s="17">
        <v>2640</v>
      </c>
      <c r="K412" s="8">
        <v>90</v>
      </c>
      <c r="L412" s="8">
        <v>237600</v>
      </c>
      <c r="M412" s="4">
        <v>4.4</v>
      </c>
      <c r="N412" s="8">
        <v>10454.4</v>
      </c>
      <c r="O412" s="8">
        <v>1045.44</v>
      </c>
      <c r="P412" s="8">
        <v>4704.48</v>
      </c>
      <c r="Q412" s="8">
        <v>2613.6</v>
      </c>
      <c r="R412" s="8">
        <v>2090.88</v>
      </c>
      <c r="S412" s="8">
        <v>9408.96</v>
      </c>
      <c r="T412" s="6"/>
    </row>
    <row r="413" ht="19.2" spans="1:20">
      <c r="A413" s="4">
        <v>408</v>
      </c>
      <c r="B413" s="4" t="s">
        <v>176</v>
      </c>
      <c r="C413" s="4" t="s">
        <v>2249</v>
      </c>
      <c r="D413" s="5">
        <v>45016</v>
      </c>
      <c r="E413" s="5">
        <v>45381</v>
      </c>
      <c r="F413" s="4" t="s">
        <v>2250</v>
      </c>
      <c r="G413" s="4" t="s">
        <v>267</v>
      </c>
      <c r="H413" s="4" t="s">
        <v>30</v>
      </c>
      <c r="I413" s="4" t="s">
        <v>268</v>
      </c>
      <c r="J413" s="17">
        <v>1980</v>
      </c>
      <c r="K413" s="8">
        <v>90</v>
      </c>
      <c r="L413" s="8">
        <v>178200</v>
      </c>
      <c r="M413" s="4">
        <v>4.4</v>
      </c>
      <c r="N413" s="8">
        <v>7840.8</v>
      </c>
      <c r="O413" s="8">
        <v>784.08</v>
      </c>
      <c r="P413" s="8">
        <v>3528.36</v>
      </c>
      <c r="Q413" s="8">
        <v>1960.2</v>
      </c>
      <c r="R413" s="8">
        <v>1568.16</v>
      </c>
      <c r="S413" s="8">
        <v>7056.72</v>
      </c>
      <c r="T413" s="6"/>
    </row>
    <row r="414" ht="19.2" spans="1:20">
      <c r="A414" s="4">
        <v>409</v>
      </c>
      <c r="B414" s="4" t="s">
        <v>178</v>
      </c>
      <c r="C414" s="4" t="s">
        <v>2249</v>
      </c>
      <c r="D414" s="5">
        <v>45016</v>
      </c>
      <c r="E414" s="5">
        <v>45381</v>
      </c>
      <c r="F414" s="4" t="s">
        <v>2250</v>
      </c>
      <c r="G414" s="4" t="s">
        <v>267</v>
      </c>
      <c r="H414" s="4" t="s">
        <v>30</v>
      </c>
      <c r="I414" s="4" t="s">
        <v>268</v>
      </c>
      <c r="J414" s="17">
        <v>1650</v>
      </c>
      <c r="K414" s="8">
        <v>90</v>
      </c>
      <c r="L414" s="8">
        <v>148500</v>
      </c>
      <c r="M414" s="4">
        <v>4.4</v>
      </c>
      <c r="N414" s="8">
        <v>6534</v>
      </c>
      <c r="O414" s="8">
        <v>653.4</v>
      </c>
      <c r="P414" s="8">
        <v>2940.3</v>
      </c>
      <c r="Q414" s="8">
        <v>1633.5</v>
      </c>
      <c r="R414" s="8">
        <v>1306.8</v>
      </c>
      <c r="S414" s="8">
        <v>5880.6</v>
      </c>
      <c r="T414" s="6"/>
    </row>
    <row r="415" ht="19.2" spans="1:20">
      <c r="A415" s="4">
        <v>410</v>
      </c>
      <c r="B415" s="4" t="s">
        <v>180</v>
      </c>
      <c r="C415" s="4" t="s">
        <v>2249</v>
      </c>
      <c r="D415" s="5">
        <v>45016</v>
      </c>
      <c r="E415" s="5">
        <v>45381</v>
      </c>
      <c r="F415" s="4" t="s">
        <v>2250</v>
      </c>
      <c r="G415" s="4" t="s">
        <v>267</v>
      </c>
      <c r="H415" s="4" t="s">
        <v>30</v>
      </c>
      <c r="I415" s="4" t="s">
        <v>268</v>
      </c>
      <c r="J415" s="17">
        <v>2640</v>
      </c>
      <c r="K415" s="8">
        <v>90</v>
      </c>
      <c r="L415" s="8">
        <v>237600</v>
      </c>
      <c r="M415" s="4">
        <v>4.4</v>
      </c>
      <c r="N415" s="8">
        <v>10454.4</v>
      </c>
      <c r="O415" s="8">
        <v>1045.44</v>
      </c>
      <c r="P415" s="8">
        <v>4704.48</v>
      </c>
      <c r="Q415" s="8">
        <v>2613.6</v>
      </c>
      <c r="R415" s="8">
        <v>2090.88</v>
      </c>
      <c r="S415" s="8">
        <v>9408.96</v>
      </c>
      <c r="T415" s="6"/>
    </row>
    <row r="416" ht="19.2" spans="1:20">
      <c r="A416" s="4">
        <v>411</v>
      </c>
      <c r="B416" s="4" t="s">
        <v>185</v>
      </c>
      <c r="C416" s="4" t="s">
        <v>2249</v>
      </c>
      <c r="D416" s="5">
        <v>45016</v>
      </c>
      <c r="E416" s="5">
        <v>45381</v>
      </c>
      <c r="F416" s="4" t="s">
        <v>2250</v>
      </c>
      <c r="G416" s="4" t="s">
        <v>267</v>
      </c>
      <c r="H416" s="4" t="s">
        <v>30</v>
      </c>
      <c r="I416" s="4" t="s">
        <v>268</v>
      </c>
      <c r="J416" s="17">
        <v>1650</v>
      </c>
      <c r="K416" s="8">
        <v>90</v>
      </c>
      <c r="L416" s="8">
        <v>148500</v>
      </c>
      <c r="M416" s="4">
        <v>4.4</v>
      </c>
      <c r="N416" s="8">
        <v>6534</v>
      </c>
      <c r="O416" s="8">
        <v>653.4</v>
      </c>
      <c r="P416" s="8">
        <v>2940.3</v>
      </c>
      <c r="Q416" s="8">
        <v>1633.5</v>
      </c>
      <c r="R416" s="8">
        <v>1306.8</v>
      </c>
      <c r="S416" s="8">
        <v>5880.6</v>
      </c>
      <c r="T416" s="6"/>
    </row>
    <row r="417" ht="19.2" spans="1:20">
      <c r="A417" s="4">
        <v>412</v>
      </c>
      <c r="B417" s="4" t="s">
        <v>190</v>
      </c>
      <c r="C417" s="4" t="s">
        <v>2249</v>
      </c>
      <c r="D417" s="5">
        <v>45016</v>
      </c>
      <c r="E417" s="5">
        <v>45381</v>
      </c>
      <c r="F417" s="4" t="s">
        <v>2250</v>
      </c>
      <c r="G417" s="4" t="s">
        <v>267</v>
      </c>
      <c r="H417" s="4" t="s">
        <v>30</v>
      </c>
      <c r="I417" s="4" t="s">
        <v>268</v>
      </c>
      <c r="J417" s="17">
        <v>1980</v>
      </c>
      <c r="K417" s="8">
        <v>90</v>
      </c>
      <c r="L417" s="8">
        <v>178200</v>
      </c>
      <c r="M417" s="4">
        <v>4.4</v>
      </c>
      <c r="N417" s="8">
        <v>7840.8</v>
      </c>
      <c r="O417" s="8">
        <v>784.08</v>
      </c>
      <c r="P417" s="8">
        <v>3528.36</v>
      </c>
      <c r="Q417" s="8">
        <v>1960.2</v>
      </c>
      <c r="R417" s="8">
        <v>1568.16</v>
      </c>
      <c r="S417" s="8">
        <v>7056.72</v>
      </c>
      <c r="T417" s="6"/>
    </row>
    <row r="418" ht="19.2" spans="1:20">
      <c r="A418" s="4">
        <v>413</v>
      </c>
      <c r="B418" s="4" t="s">
        <v>205</v>
      </c>
      <c r="C418" s="4" t="s">
        <v>2249</v>
      </c>
      <c r="D418" s="5">
        <v>45016</v>
      </c>
      <c r="E418" s="5">
        <v>45381</v>
      </c>
      <c r="F418" s="4" t="s">
        <v>2250</v>
      </c>
      <c r="G418" s="4" t="s">
        <v>267</v>
      </c>
      <c r="H418" s="4" t="s">
        <v>30</v>
      </c>
      <c r="I418" s="4" t="s">
        <v>268</v>
      </c>
      <c r="J418" s="17">
        <v>660</v>
      </c>
      <c r="K418" s="8">
        <v>90</v>
      </c>
      <c r="L418" s="8">
        <v>59400</v>
      </c>
      <c r="M418" s="4">
        <v>4.4</v>
      </c>
      <c r="N418" s="8">
        <v>2613.6</v>
      </c>
      <c r="O418" s="8">
        <v>261.36</v>
      </c>
      <c r="P418" s="8">
        <v>1176.12</v>
      </c>
      <c r="Q418" s="8">
        <v>653.4</v>
      </c>
      <c r="R418" s="8">
        <v>522.72</v>
      </c>
      <c r="S418" s="8">
        <v>2352.24</v>
      </c>
      <c r="T418" s="6"/>
    </row>
    <row r="419" ht="19.2" spans="1:20">
      <c r="A419" s="4">
        <v>414</v>
      </c>
      <c r="B419" s="4" t="s">
        <v>210</v>
      </c>
      <c r="C419" s="4" t="s">
        <v>2249</v>
      </c>
      <c r="D419" s="5">
        <v>45016</v>
      </c>
      <c r="E419" s="5">
        <v>45381</v>
      </c>
      <c r="F419" s="4" t="s">
        <v>2250</v>
      </c>
      <c r="G419" s="4" t="s">
        <v>267</v>
      </c>
      <c r="H419" s="4" t="s">
        <v>30</v>
      </c>
      <c r="I419" s="4" t="s">
        <v>268</v>
      </c>
      <c r="J419" s="17">
        <v>1980</v>
      </c>
      <c r="K419" s="8">
        <v>90</v>
      </c>
      <c r="L419" s="8">
        <v>178200</v>
      </c>
      <c r="M419" s="4">
        <v>4.4</v>
      </c>
      <c r="N419" s="8">
        <v>7840.8</v>
      </c>
      <c r="O419" s="8">
        <v>784.08</v>
      </c>
      <c r="P419" s="8">
        <v>3528.36</v>
      </c>
      <c r="Q419" s="8">
        <v>1960.2</v>
      </c>
      <c r="R419" s="8">
        <v>1568.16</v>
      </c>
      <c r="S419" s="8">
        <v>7056.72</v>
      </c>
      <c r="T419" s="6"/>
    </row>
    <row r="420" ht="19.2" spans="1:20">
      <c r="A420" s="4">
        <v>415</v>
      </c>
      <c r="B420" s="4" t="s">
        <v>222</v>
      </c>
      <c r="C420" s="4" t="s">
        <v>2249</v>
      </c>
      <c r="D420" s="5">
        <v>45016</v>
      </c>
      <c r="E420" s="5">
        <v>45381</v>
      </c>
      <c r="F420" s="4" t="s">
        <v>2250</v>
      </c>
      <c r="G420" s="4" t="s">
        <v>267</v>
      </c>
      <c r="H420" s="4" t="s">
        <v>30</v>
      </c>
      <c r="I420" s="4" t="s">
        <v>268</v>
      </c>
      <c r="J420" s="17">
        <v>330</v>
      </c>
      <c r="K420" s="8">
        <v>90</v>
      </c>
      <c r="L420" s="8">
        <v>29700</v>
      </c>
      <c r="M420" s="4">
        <v>4.4</v>
      </c>
      <c r="N420" s="8">
        <v>1306.8</v>
      </c>
      <c r="O420" s="8">
        <v>130.68</v>
      </c>
      <c r="P420" s="8">
        <v>588.06</v>
      </c>
      <c r="Q420" s="8">
        <v>326.7</v>
      </c>
      <c r="R420" s="8">
        <v>261.36</v>
      </c>
      <c r="S420" s="8">
        <v>1176.12</v>
      </c>
      <c r="T420" s="6"/>
    </row>
    <row r="421" ht="19.2" spans="1:20">
      <c r="A421" s="4">
        <v>416</v>
      </c>
      <c r="B421" s="4" t="s">
        <v>28</v>
      </c>
      <c r="C421" s="4" t="s">
        <v>2249</v>
      </c>
      <c r="D421" s="5">
        <v>45016</v>
      </c>
      <c r="E421" s="5">
        <v>45381</v>
      </c>
      <c r="F421" s="6"/>
      <c r="G421" s="4" t="s">
        <v>267</v>
      </c>
      <c r="H421" s="4" t="s">
        <v>30</v>
      </c>
      <c r="I421" s="4" t="s">
        <v>268</v>
      </c>
      <c r="J421" s="17">
        <v>990</v>
      </c>
      <c r="K421" s="8">
        <v>90</v>
      </c>
      <c r="L421" s="8">
        <v>89100</v>
      </c>
      <c r="M421" s="18">
        <v>4.4</v>
      </c>
      <c r="N421" s="8">
        <v>3920.4</v>
      </c>
      <c r="O421" s="8">
        <v>392.04</v>
      </c>
      <c r="P421" s="8">
        <v>1764.18</v>
      </c>
      <c r="Q421" s="8">
        <v>980.1</v>
      </c>
      <c r="R421" s="8">
        <v>784.08</v>
      </c>
      <c r="S421" s="8">
        <v>3528.36</v>
      </c>
      <c r="T421" s="6"/>
    </row>
    <row r="422" ht="19.2" spans="1:20">
      <c r="A422" s="4">
        <v>417</v>
      </c>
      <c r="B422" s="4" t="s">
        <v>31</v>
      </c>
      <c r="C422" s="4" t="s">
        <v>2249</v>
      </c>
      <c r="D422" s="5">
        <v>45016</v>
      </c>
      <c r="E422" s="5">
        <v>45381</v>
      </c>
      <c r="F422" s="6"/>
      <c r="G422" s="4" t="s">
        <v>267</v>
      </c>
      <c r="H422" s="4" t="s">
        <v>30</v>
      </c>
      <c r="I422" s="4" t="s">
        <v>268</v>
      </c>
      <c r="J422" s="17">
        <v>495</v>
      </c>
      <c r="K422" s="8">
        <v>90</v>
      </c>
      <c r="L422" s="8">
        <v>44550</v>
      </c>
      <c r="M422" s="18">
        <v>4.4</v>
      </c>
      <c r="N422" s="8">
        <v>1960.2</v>
      </c>
      <c r="O422" s="8">
        <v>196.02</v>
      </c>
      <c r="P422" s="8">
        <v>882.09</v>
      </c>
      <c r="Q422" s="8">
        <v>490.05</v>
      </c>
      <c r="R422" s="8">
        <v>392.04</v>
      </c>
      <c r="S422" s="8">
        <v>1764.18</v>
      </c>
      <c r="T422" s="6"/>
    </row>
    <row r="423" ht="19.2" spans="1:20">
      <c r="A423" s="4">
        <v>418</v>
      </c>
      <c r="B423" s="4" t="s">
        <v>32</v>
      </c>
      <c r="C423" s="4" t="s">
        <v>2249</v>
      </c>
      <c r="D423" s="5">
        <v>45016</v>
      </c>
      <c r="E423" s="5">
        <v>45381</v>
      </c>
      <c r="F423" s="6"/>
      <c r="G423" s="4" t="s">
        <v>267</v>
      </c>
      <c r="H423" s="4" t="s">
        <v>30</v>
      </c>
      <c r="I423" s="4" t="s">
        <v>268</v>
      </c>
      <c r="J423" s="17">
        <v>330</v>
      </c>
      <c r="K423" s="8">
        <v>90</v>
      </c>
      <c r="L423" s="8">
        <v>29700</v>
      </c>
      <c r="M423" s="18">
        <v>4.4</v>
      </c>
      <c r="N423" s="8">
        <v>1306.8</v>
      </c>
      <c r="O423" s="8">
        <v>130.68</v>
      </c>
      <c r="P423" s="8">
        <v>588.06</v>
      </c>
      <c r="Q423" s="8">
        <v>326.7</v>
      </c>
      <c r="R423" s="8">
        <v>261.36</v>
      </c>
      <c r="S423" s="8">
        <v>1176.12</v>
      </c>
      <c r="T423" s="6"/>
    </row>
    <row r="424" ht="19.2" spans="1:20">
      <c r="A424" s="4">
        <v>419</v>
      </c>
      <c r="B424" s="4" t="s">
        <v>33</v>
      </c>
      <c r="C424" s="4" t="s">
        <v>2249</v>
      </c>
      <c r="D424" s="5">
        <v>45016</v>
      </c>
      <c r="E424" s="5">
        <v>45381</v>
      </c>
      <c r="F424" s="6"/>
      <c r="G424" s="4" t="s">
        <v>267</v>
      </c>
      <c r="H424" s="4" t="s">
        <v>30</v>
      </c>
      <c r="I424" s="4" t="s">
        <v>268</v>
      </c>
      <c r="J424" s="17">
        <v>759</v>
      </c>
      <c r="K424" s="8">
        <v>90</v>
      </c>
      <c r="L424" s="8">
        <v>68310</v>
      </c>
      <c r="M424" s="18">
        <v>4.4</v>
      </c>
      <c r="N424" s="8">
        <v>3005.64</v>
      </c>
      <c r="O424" s="8">
        <v>300.564</v>
      </c>
      <c r="P424" s="8">
        <v>1352.538</v>
      </c>
      <c r="Q424" s="8">
        <v>751.41</v>
      </c>
      <c r="R424" s="8">
        <v>601.128</v>
      </c>
      <c r="S424" s="8">
        <v>2705.076</v>
      </c>
      <c r="T424" s="6"/>
    </row>
    <row r="425" ht="19.2" spans="1:20">
      <c r="A425" s="4">
        <v>420</v>
      </c>
      <c r="B425" s="4" t="s">
        <v>34</v>
      </c>
      <c r="C425" s="4" t="s">
        <v>2249</v>
      </c>
      <c r="D425" s="5">
        <v>45016</v>
      </c>
      <c r="E425" s="5">
        <v>45381</v>
      </c>
      <c r="F425" s="6"/>
      <c r="G425" s="4" t="s">
        <v>267</v>
      </c>
      <c r="H425" s="4" t="s">
        <v>30</v>
      </c>
      <c r="I425" s="4" t="s">
        <v>268</v>
      </c>
      <c r="J425" s="17">
        <v>1584</v>
      </c>
      <c r="K425" s="8">
        <v>90</v>
      </c>
      <c r="L425" s="8">
        <v>142560</v>
      </c>
      <c r="M425" s="18">
        <v>4.4</v>
      </c>
      <c r="N425" s="8">
        <v>6272.64</v>
      </c>
      <c r="O425" s="8">
        <v>627.264</v>
      </c>
      <c r="P425" s="8">
        <v>2822.688</v>
      </c>
      <c r="Q425" s="8">
        <v>1568.16</v>
      </c>
      <c r="R425" s="8">
        <v>1254.528</v>
      </c>
      <c r="S425" s="8">
        <v>5645.376</v>
      </c>
      <c r="T425" s="6"/>
    </row>
    <row r="426" ht="19.2" spans="1:20">
      <c r="A426" s="4">
        <v>421</v>
      </c>
      <c r="B426" s="4" t="s">
        <v>35</v>
      </c>
      <c r="C426" s="4" t="s">
        <v>2249</v>
      </c>
      <c r="D426" s="5">
        <v>45016</v>
      </c>
      <c r="E426" s="5">
        <v>45381</v>
      </c>
      <c r="F426" s="6"/>
      <c r="G426" s="4" t="s">
        <v>267</v>
      </c>
      <c r="H426" s="4" t="s">
        <v>30</v>
      </c>
      <c r="I426" s="4" t="s">
        <v>268</v>
      </c>
      <c r="J426" s="17">
        <v>3234</v>
      </c>
      <c r="K426" s="8">
        <v>90</v>
      </c>
      <c r="L426" s="8">
        <v>291060</v>
      </c>
      <c r="M426" s="18">
        <v>4.4</v>
      </c>
      <c r="N426" s="8">
        <v>12806.64</v>
      </c>
      <c r="O426" s="8">
        <v>1280.664</v>
      </c>
      <c r="P426" s="8">
        <v>5762.988</v>
      </c>
      <c r="Q426" s="8">
        <v>3201.66</v>
      </c>
      <c r="R426" s="8">
        <v>2561.328</v>
      </c>
      <c r="S426" s="8">
        <v>11525.976</v>
      </c>
      <c r="T426" s="6"/>
    </row>
    <row r="427" ht="19.2" spans="1:20">
      <c r="A427" s="4">
        <v>422</v>
      </c>
      <c r="B427" s="4" t="s">
        <v>36</v>
      </c>
      <c r="C427" s="4" t="s">
        <v>2249</v>
      </c>
      <c r="D427" s="5">
        <v>45016</v>
      </c>
      <c r="E427" s="5">
        <v>45381</v>
      </c>
      <c r="F427" s="6"/>
      <c r="G427" s="4" t="s">
        <v>267</v>
      </c>
      <c r="H427" s="4" t="s">
        <v>30</v>
      </c>
      <c r="I427" s="4" t="s">
        <v>268</v>
      </c>
      <c r="J427" s="17">
        <v>1980</v>
      </c>
      <c r="K427" s="8">
        <v>90</v>
      </c>
      <c r="L427" s="8">
        <v>178200</v>
      </c>
      <c r="M427" s="18">
        <v>4.4</v>
      </c>
      <c r="N427" s="8">
        <v>7840.8</v>
      </c>
      <c r="O427" s="8">
        <v>784.08</v>
      </c>
      <c r="P427" s="8">
        <v>3528.36</v>
      </c>
      <c r="Q427" s="8">
        <v>1960.2</v>
      </c>
      <c r="R427" s="8">
        <v>1568.16</v>
      </c>
      <c r="S427" s="8">
        <v>7056.72</v>
      </c>
      <c r="T427" s="6"/>
    </row>
    <row r="428" ht="19.2" spans="1:20">
      <c r="A428" s="4">
        <v>423</v>
      </c>
      <c r="B428" s="4" t="s">
        <v>37</v>
      </c>
      <c r="C428" s="4" t="s">
        <v>2249</v>
      </c>
      <c r="D428" s="5">
        <v>45016</v>
      </c>
      <c r="E428" s="5">
        <v>45381</v>
      </c>
      <c r="F428" s="6"/>
      <c r="G428" s="4" t="s">
        <v>267</v>
      </c>
      <c r="H428" s="4" t="s">
        <v>30</v>
      </c>
      <c r="I428" s="4" t="s">
        <v>268</v>
      </c>
      <c r="J428" s="17">
        <v>1650</v>
      </c>
      <c r="K428" s="8">
        <v>90</v>
      </c>
      <c r="L428" s="8">
        <v>148500</v>
      </c>
      <c r="M428" s="18">
        <v>4.4</v>
      </c>
      <c r="N428" s="8">
        <v>6534</v>
      </c>
      <c r="O428" s="8">
        <v>653.4</v>
      </c>
      <c r="P428" s="8">
        <v>2940.3</v>
      </c>
      <c r="Q428" s="8">
        <v>1633.5</v>
      </c>
      <c r="R428" s="8">
        <v>1306.8</v>
      </c>
      <c r="S428" s="8">
        <v>5880.6</v>
      </c>
      <c r="T428" s="6"/>
    </row>
    <row r="429" ht="19.2" spans="1:20">
      <c r="A429" s="4">
        <v>424</v>
      </c>
      <c r="B429" s="4" t="s">
        <v>38</v>
      </c>
      <c r="C429" s="4" t="s">
        <v>2249</v>
      </c>
      <c r="D429" s="5">
        <v>45016</v>
      </c>
      <c r="E429" s="5">
        <v>45381</v>
      </c>
      <c r="F429" s="6"/>
      <c r="G429" s="4" t="s">
        <v>267</v>
      </c>
      <c r="H429" s="4" t="s">
        <v>30</v>
      </c>
      <c r="I429" s="4" t="s">
        <v>268</v>
      </c>
      <c r="J429" s="17">
        <v>1650</v>
      </c>
      <c r="K429" s="8">
        <v>90</v>
      </c>
      <c r="L429" s="8">
        <v>148500</v>
      </c>
      <c r="M429" s="18">
        <v>4.4</v>
      </c>
      <c r="N429" s="8">
        <v>6534</v>
      </c>
      <c r="O429" s="8">
        <v>653.4</v>
      </c>
      <c r="P429" s="8">
        <v>2940.3</v>
      </c>
      <c r="Q429" s="8">
        <v>1633.5</v>
      </c>
      <c r="R429" s="8">
        <v>1306.8</v>
      </c>
      <c r="S429" s="8">
        <v>5880.6</v>
      </c>
      <c r="T429" s="6"/>
    </row>
    <row r="430" ht="19.2" spans="1:20">
      <c r="A430" s="4">
        <v>425</v>
      </c>
      <c r="B430" s="4" t="s">
        <v>39</v>
      </c>
      <c r="C430" s="4" t="s">
        <v>2249</v>
      </c>
      <c r="D430" s="5">
        <v>45016</v>
      </c>
      <c r="E430" s="5">
        <v>45381</v>
      </c>
      <c r="F430" s="6"/>
      <c r="G430" s="4" t="s">
        <v>267</v>
      </c>
      <c r="H430" s="4" t="s">
        <v>30</v>
      </c>
      <c r="I430" s="4" t="s">
        <v>268</v>
      </c>
      <c r="J430" s="17">
        <v>2970</v>
      </c>
      <c r="K430" s="8">
        <v>90</v>
      </c>
      <c r="L430" s="8">
        <v>267300</v>
      </c>
      <c r="M430" s="18">
        <v>4.4</v>
      </c>
      <c r="N430" s="8">
        <v>11761.2</v>
      </c>
      <c r="O430" s="8">
        <v>1176.12</v>
      </c>
      <c r="P430" s="8">
        <v>5292.54</v>
      </c>
      <c r="Q430" s="8">
        <v>2940.3</v>
      </c>
      <c r="R430" s="8">
        <v>2352.24</v>
      </c>
      <c r="S430" s="8">
        <v>10585.08</v>
      </c>
      <c r="T430" s="6"/>
    </row>
    <row r="431" ht="19.2" spans="1:20">
      <c r="A431" s="4">
        <v>426</v>
      </c>
      <c r="B431" s="4" t="s">
        <v>40</v>
      </c>
      <c r="C431" s="4" t="s">
        <v>2249</v>
      </c>
      <c r="D431" s="5">
        <v>45016</v>
      </c>
      <c r="E431" s="5">
        <v>45381</v>
      </c>
      <c r="F431" s="6"/>
      <c r="G431" s="4" t="s">
        <v>267</v>
      </c>
      <c r="H431" s="4" t="s">
        <v>30</v>
      </c>
      <c r="I431" s="4" t="s">
        <v>268</v>
      </c>
      <c r="J431" s="17">
        <v>990</v>
      </c>
      <c r="K431" s="8">
        <v>90</v>
      </c>
      <c r="L431" s="8">
        <v>89100</v>
      </c>
      <c r="M431" s="18">
        <v>4.4</v>
      </c>
      <c r="N431" s="8">
        <v>3920.4</v>
      </c>
      <c r="O431" s="8">
        <v>392.04</v>
      </c>
      <c r="P431" s="8">
        <v>1764.18</v>
      </c>
      <c r="Q431" s="8">
        <v>980.1</v>
      </c>
      <c r="R431" s="8">
        <v>784.08</v>
      </c>
      <c r="S431" s="8">
        <v>3528.36</v>
      </c>
      <c r="T431" s="6"/>
    </row>
    <row r="432" ht="19.2" spans="1:20">
      <c r="A432" s="4">
        <v>427</v>
      </c>
      <c r="B432" s="4" t="s">
        <v>41</v>
      </c>
      <c r="C432" s="4" t="s">
        <v>2249</v>
      </c>
      <c r="D432" s="5">
        <v>45016</v>
      </c>
      <c r="E432" s="5">
        <v>45381</v>
      </c>
      <c r="F432" s="6"/>
      <c r="G432" s="4" t="s">
        <v>267</v>
      </c>
      <c r="H432" s="4" t="s">
        <v>30</v>
      </c>
      <c r="I432" s="4" t="s">
        <v>268</v>
      </c>
      <c r="J432" s="17">
        <v>1650</v>
      </c>
      <c r="K432" s="8">
        <v>90</v>
      </c>
      <c r="L432" s="8">
        <v>148500</v>
      </c>
      <c r="M432" s="18">
        <v>4.4</v>
      </c>
      <c r="N432" s="8">
        <v>6534</v>
      </c>
      <c r="O432" s="8">
        <v>653.4</v>
      </c>
      <c r="P432" s="8">
        <v>2940.3</v>
      </c>
      <c r="Q432" s="8">
        <v>1633.5</v>
      </c>
      <c r="R432" s="8">
        <v>1306.8</v>
      </c>
      <c r="S432" s="8">
        <v>5880.6</v>
      </c>
      <c r="T432" s="6"/>
    </row>
    <row r="433" ht="19.2" spans="1:20">
      <c r="A433" s="4">
        <v>428</v>
      </c>
      <c r="B433" s="4" t="s">
        <v>42</v>
      </c>
      <c r="C433" s="4" t="s">
        <v>2249</v>
      </c>
      <c r="D433" s="5">
        <v>45016</v>
      </c>
      <c r="E433" s="5">
        <v>45381</v>
      </c>
      <c r="F433" s="6"/>
      <c r="G433" s="4" t="s">
        <v>267</v>
      </c>
      <c r="H433" s="4" t="s">
        <v>30</v>
      </c>
      <c r="I433" s="4" t="s">
        <v>268</v>
      </c>
      <c r="J433" s="17">
        <v>1650</v>
      </c>
      <c r="K433" s="8">
        <v>90</v>
      </c>
      <c r="L433" s="8">
        <v>148500</v>
      </c>
      <c r="M433" s="18">
        <v>4.4</v>
      </c>
      <c r="N433" s="8">
        <v>6534</v>
      </c>
      <c r="O433" s="8">
        <v>653.4</v>
      </c>
      <c r="P433" s="8">
        <v>2940.3</v>
      </c>
      <c r="Q433" s="8">
        <v>1633.5</v>
      </c>
      <c r="R433" s="8">
        <v>1306.8</v>
      </c>
      <c r="S433" s="8">
        <v>5880.6</v>
      </c>
      <c r="T433" s="6"/>
    </row>
    <row r="434" ht="19.2" spans="1:20">
      <c r="A434" s="4">
        <v>429</v>
      </c>
      <c r="B434" s="4" t="s">
        <v>43</v>
      </c>
      <c r="C434" s="4" t="s">
        <v>2249</v>
      </c>
      <c r="D434" s="5">
        <v>45016</v>
      </c>
      <c r="E434" s="5">
        <v>45381</v>
      </c>
      <c r="F434" s="6"/>
      <c r="G434" s="4" t="s">
        <v>267</v>
      </c>
      <c r="H434" s="4" t="s">
        <v>30</v>
      </c>
      <c r="I434" s="4" t="s">
        <v>268</v>
      </c>
      <c r="J434" s="17">
        <v>660</v>
      </c>
      <c r="K434" s="8">
        <v>90</v>
      </c>
      <c r="L434" s="8">
        <v>59400</v>
      </c>
      <c r="M434" s="18">
        <v>4.4</v>
      </c>
      <c r="N434" s="8">
        <v>2613.6</v>
      </c>
      <c r="O434" s="8">
        <v>261.36</v>
      </c>
      <c r="P434" s="8">
        <v>1176.12</v>
      </c>
      <c r="Q434" s="8">
        <v>653.4</v>
      </c>
      <c r="R434" s="8">
        <v>522.72</v>
      </c>
      <c r="S434" s="8">
        <v>2352.24</v>
      </c>
      <c r="T434" s="6"/>
    </row>
    <row r="435" ht="19.2" spans="1:20">
      <c r="A435" s="4">
        <v>430</v>
      </c>
      <c r="B435" s="4" t="s">
        <v>44</v>
      </c>
      <c r="C435" s="4" t="s">
        <v>2249</v>
      </c>
      <c r="D435" s="5">
        <v>45016</v>
      </c>
      <c r="E435" s="5">
        <v>45381</v>
      </c>
      <c r="F435" s="6"/>
      <c r="G435" s="4" t="s">
        <v>267</v>
      </c>
      <c r="H435" s="4" t="s">
        <v>30</v>
      </c>
      <c r="I435" s="4" t="s">
        <v>268</v>
      </c>
      <c r="J435" s="17">
        <v>2640</v>
      </c>
      <c r="K435" s="8">
        <v>90</v>
      </c>
      <c r="L435" s="8">
        <v>237600</v>
      </c>
      <c r="M435" s="18">
        <v>4.4</v>
      </c>
      <c r="N435" s="8">
        <v>10454.4</v>
      </c>
      <c r="O435" s="8">
        <v>1045.44</v>
      </c>
      <c r="P435" s="8">
        <v>4704.48</v>
      </c>
      <c r="Q435" s="8">
        <v>2613.6</v>
      </c>
      <c r="R435" s="8">
        <v>2090.88</v>
      </c>
      <c r="S435" s="8">
        <v>9408.96</v>
      </c>
      <c r="T435" s="6"/>
    </row>
    <row r="436" ht="19.2" spans="1:20">
      <c r="A436" s="4">
        <v>431</v>
      </c>
      <c r="B436" s="4" t="s">
        <v>45</v>
      </c>
      <c r="C436" s="4" t="s">
        <v>2249</v>
      </c>
      <c r="D436" s="5">
        <v>45016</v>
      </c>
      <c r="E436" s="5">
        <v>45381</v>
      </c>
      <c r="F436" s="6"/>
      <c r="G436" s="4" t="s">
        <v>267</v>
      </c>
      <c r="H436" s="4" t="s">
        <v>30</v>
      </c>
      <c r="I436" s="4" t="s">
        <v>268</v>
      </c>
      <c r="J436" s="17">
        <v>1980</v>
      </c>
      <c r="K436" s="8">
        <v>90</v>
      </c>
      <c r="L436" s="8">
        <v>178200</v>
      </c>
      <c r="M436" s="18">
        <v>4.4</v>
      </c>
      <c r="N436" s="8">
        <v>7840.8</v>
      </c>
      <c r="O436" s="8">
        <v>784.08</v>
      </c>
      <c r="P436" s="8">
        <v>3528.36</v>
      </c>
      <c r="Q436" s="8">
        <v>1960.2</v>
      </c>
      <c r="R436" s="8">
        <v>1568.16</v>
      </c>
      <c r="S436" s="8">
        <v>7056.72</v>
      </c>
      <c r="T436" s="6"/>
    </row>
    <row r="437" ht="19.2" spans="1:20">
      <c r="A437" s="4">
        <v>432</v>
      </c>
      <c r="B437" s="4" t="s">
        <v>46</v>
      </c>
      <c r="C437" s="4" t="s">
        <v>2249</v>
      </c>
      <c r="D437" s="5">
        <v>45016</v>
      </c>
      <c r="E437" s="5">
        <v>45381</v>
      </c>
      <c r="F437" s="6"/>
      <c r="G437" s="4" t="s">
        <v>267</v>
      </c>
      <c r="H437" s="4" t="s">
        <v>30</v>
      </c>
      <c r="I437" s="4" t="s">
        <v>268</v>
      </c>
      <c r="J437" s="17">
        <v>1980</v>
      </c>
      <c r="K437" s="8">
        <v>90</v>
      </c>
      <c r="L437" s="8">
        <v>178200</v>
      </c>
      <c r="M437" s="18">
        <v>4.4</v>
      </c>
      <c r="N437" s="8">
        <v>7840.8</v>
      </c>
      <c r="O437" s="8">
        <v>784.08</v>
      </c>
      <c r="P437" s="8">
        <v>3528.36</v>
      </c>
      <c r="Q437" s="8">
        <v>1960.2</v>
      </c>
      <c r="R437" s="8">
        <v>1568.16</v>
      </c>
      <c r="S437" s="8">
        <v>7056.72</v>
      </c>
      <c r="T437" s="6"/>
    </row>
    <row r="438" ht="19.2" spans="1:20">
      <c r="A438" s="4">
        <v>433</v>
      </c>
      <c r="B438" s="4" t="s">
        <v>47</v>
      </c>
      <c r="C438" s="4" t="s">
        <v>2249</v>
      </c>
      <c r="D438" s="5">
        <v>45016</v>
      </c>
      <c r="E438" s="5">
        <v>45381</v>
      </c>
      <c r="F438" s="6"/>
      <c r="G438" s="4" t="s">
        <v>267</v>
      </c>
      <c r="H438" s="4" t="s">
        <v>30</v>
      </c>
      <c r="I438" s="4" t="s">
        <v>268</v>
      </c>
      <c r="J438" s="17">
        <v>1650</v>
      </c>
      <c r="K438" s="8">
        <v>90</v>
      </c>
      <c r="L438" s="8">
        <v>148500</v>
      </c>
      <c r="M438" s="18">
        <v>4.4</v>
      </c>
      <c r="N438" s="8">
        <v>6534</v>
      </c>
      <c r="O438" s="8">
        <v>653.4</v>
      </c>
      <c r="P438" s="8">
        <v>2940.3</v>
      </c>
      <c r="Q438" s="8">
        <v>1633.5</v>
      </c>
      <c r="R438" s="8">
        <v>1306.8</v>
      </c>
      <c r="S438" s="8">
        <v>5880.6</v>
      </c>
      <c r="T438" s="6"/>
    </row>
    <row r="439" ht="19.2" spans="1:20">
      <c r="A439" s="4">
        <v>434</v>
      </c>
      <c r="B439" s="4" t="s">
        <v>48</v>
      </c>
      <c r="C439" s="4" t="s">
        <v>2249</v>
      </c>
      <c r="D439" s="5">
        <v>45016</v>
      </c>
      <c r="E439" s="5">
        <v>45381</v>
      </c>
      <c r="F439" s="6"/>
      <c r="G439" s="4" t="s">
        <v>267</v>
      </c>
      <c r="H439" s="4" t="s">
        <v>30</v>
      </c>
      <c r="I439" s="4" t="s">
        <v>268</v>
      </c>
      <c r="J439" s="17">
        <v>660</v>
      </c>
      <c r="K439" s="8">
        <v>90</v>
      </c>
      <c r="L439" s="8">
        <v>59400</v>
      </c>
      <c r="M439" s="18">
        <v>4.4</v>
      </c>
      <c r="N439" s="8">
        <v>2613.6</v>
      </c>
      <c r="O439" s="8">
        <v>261.36</v>
      </c>
      <c r="P439" s="8">
        <v>1176.12</v>
      </c>
      <c r="Q439" s="8">
        <v>653.4</v>
      </c>
      <c r="R439" s="8">
        <v>522.72</v>
      </c>
      <c r="S439" s="8">
        <v>2352.24</v>
      </c>
      <c r="T439" s="6"/>
    </row>
    <row r="440" ht="19.2" spans="1:20">
      <c r="A440" s="4">
        <v>435</v>
      </c>
      <c r="B440" s="4" t="s">
        <v>49</v>
      </c>
      <c r="C440" s="4" t="s">
        <v>2249</v>
      </c>
      <c r="D440" s="5">
        <v>45016</v>
      </c>
      <c r="E440" s="5">
        <v>45381</v>
      </c>
      <c r="F440" s="6"/>
      <c r="G440" s="4" t="s">
        <v>267</v>
      </c>
      <c r="H440" s="4" t="s">
        <v>30</v>
      </c>
      <c r="I440" s="4" t="s">
        <v>268</v>
      </c>
      <c r="J440" s="17">
        <v>250.8</v>
      </c>
      <c r="K440" s="8">
        <v>90</v>
      </c>
      <c r="L440" s="8">
        <v>22572</v>
      </c>
      <c r="M440" s="18">
        <v>4.4</v>
      </c>
      <c r="N440" s="8">
        <v>993.17</v>
      </c>
      <c r="O440" s="8">
        <v>99.317</v>
      </c>
      <c r="P440" s="8">
        <v>446.9265</v>
      </c>
      <c r="Q440" s="8">
        <v>248.2925</v>
      </c>
      <c r="R440" s="8">
        <v>198.634</v>
      </c>
      <c r="S440" s="8">
        <v>893.853</v>
      </c>
      <c r="T440" s="6"/>
    </row>
    <row r="441" ht="19.2" spans="1:20">
      <c r="A441" s="4">
        <v>436</v>
      </c>
      <c r="B441" s="4" t="s">
        <v>51</v>
      </c>
      <c r="C441" s="4" t="s">
        <v>2249</v>
      </c>
      <c r="D441" s="5">
        <v>45016</v>
      </c>
      <c r="E441" s="5">
        <v>45381</v>
      </c>
      <c r="F441" s="6"/>
      <c r="G441" s="4" t="s">
        <v>267</v>
      </c>
      <c r="H441" s="4" t="s">
        <v>30</v>
      </c>
      <c r="I441" s="4" t="s">
        <v>268</v>
      </c>
      <c r="J441" s="17">
        <v>1650</v>
      </c>
      <c r="K441" s="8">
        <v>90</v>
      </c>
      <c r="L441" s="8">
        <v>148500</v>
      </c>
      <c r="M441" s="18">
        <v>4.4</v>
      </c>
      <c r="N441" s="8">
        <v>6534</v>
      </c>
      <c r="O441" s="8">
        <v>653.4</v>
      </c>
      <c r="P441" s="8">
        <v>2940.3</v>
      </c>
      <c r="Q441" s="8">
        <v>1633.5</v>
      </c>
      <c r="R441" s="8">
        <v>1306.8</v>
      </c>
      <c r="S441" s="8">
        <v>5880.6</v>
      </c>
      <c r="T441" s="6"/>
    </row>
    <row r="442" ht="19.2" spans="1:20">
      <c r="A442" s="4">
        <v>437</v>
      </c>
      <c r="B442" s="4" t="s">
        <v>53</v>
      </c>
      <c r="C442" s="4" t="s">
        <v>2249</v>
      </c>
      <c r="D442" s="5">
        <v>45016</v>
      </c>
      <c r="E442" s="5">
        <v>45381</v>
      </c>
      <c r="F442" s="6"/>
      <c r="G442" s="4" t="s">
        <v>267</v>
      </c>
      <c r="H442" s="4" t="s">
        <v>30</v>
      </c>
      <c r="I442" s="4" t="s">
        <v>268</v>
      </c>
      <c r="J442" s="17">
        <v>1320</v>
      </c>
      <c r="K442" s="8">
        <v>90</v>
      </c>
      <c r="L442" s="8">
        <v>118800</v>
      </c>
      <c r="M442" s="18">
        <v>4.4</v>
      </c>
      <c r="N442" s="8">
        <v>5227.2</v>
      </c>
      <c r="O442" s="8">
        <v>522.72</v>
      </c>
      <c r="P442" s="8">
        <v>2352.24</v>
      </c>
      <c r="Q442" s="8">
        <v>1306.8</v>
      </c>
      <c r="R442" s="8">
        <v>1045.44</v>
      </c>
      <c r="S442" s="8">
        <v>4704.48</v>
      </c>
      <c r="T442" s="6"/>
    </row>
    <row r="443" ht="19.2" spans="1:20">
      <c r="A443" s="4">
        <v>438</v>
      </c>
      <c r="B443" s="4" t="s">
        <v>55</v>
      </c>
      <c r="C443" s="4" t="s">
        <v>2249</v>
      </c>
      <c r="D443" s="5">
        <v>45016</v>
      </c>
      <c r="E443" s="5">
        <v>45381</v>
      </c>
      <c r="F443" s="6"/>
      <c r="G443" s="4" t="s">
        <v>267</v>
      </c>
      <c r="H443" s="4" t="s">
        <v>30</v>
      </c>
      <c r="I443" s="4" t="s">
        <v>268</v>
      </c>
      <c r="J443" s="17">
        <v>990</v>
      </c>
      <c r="K443" s="8">
        <v>90</v>
      </c>
      <c r="L443" s="8">
        <v>89100</v>
      </c>
      <c r="M443" s="18">
        <v>4.4</v>
      </c>
      <c r="N443" s="8">
        <v>3920.4</v>
      </c>
      <c r="O443" s="8">
        <v>392.04</v>
      </c>
      <c r="P443" s="8">
        <v>1764.18</v>
      </c>
      <c r="Q443" s="8">
        <v>980.1</v>
      </c>
      <c r="R443" s="8">
        <v>784.08</v>
      </c>
      <c r="S443" s="8">
        <v>3528.36</v>
      </c>
      <c r="T443" s="6"/>
    </row>
    <row r="444" ht="19.2" spans="1:20">
      <c r="A444" s="4">
        <v>439</v>
      </c>
      <c r="B444" s="4" t="s">
        <v>56</v>
      </c>
      <c r="C444" s="4" t="s">
        <v>2249</v>
      </c>
      <c r="D444" s="5">
        <v>45016</v>
      </c>
      <c r="E444" s="5">
        <v>45381</v>
      </c>
      <c r="F444" s="6"/>
      <c r="G444" s="4" t="s">
        <v>267</v>
      </c>
      <c r="H444" s="4" t="s">
        <v>30</v>
      </c>
      <c r="I444" s="4" t="s">
        <v>268</v>
      </c>
      <c r="J444" s="17">
        <v>1320</v>
      </c>
      <c r="K444" s="8">
        <v>90</v>
      </c>
      <c r="L444" s="8">
        <v>118800</v>
      </c>
      <c r="M444" s="18">
        <v>4.4</v>
      </c>
      <c r="N444" s="8">
        <v>5227.2</v>
      </c>
      <c r="O444" s="8">
        <v>522.72</v>
      </c>
      <c r="P444" s="8">
        <v>2352.24</v>
      </c>
      <c r="Q444" s="8">
        <v>1306.8</v>
      </c>
      <c r="R444" s="8">
        <v>1045.44</v>
      </c>
      <c r="S444" s="8">
        <v>4704.48</v>
      </c>
      <c r="T444" s="6"/>
    </row>
    <row r="445" ht="19.2" spans="1:20">
      <c r="A445" s="4">
        <v>440</v>
      </c>
      <c r="B445" s="4" t="s">
        <v>57</v>
      </c>
      <c r="C445" s="4" t="s">
        <v>2249</v>
      </c>
      <c r="D445" s="5">
        <v>45016</v>
      </c>
      <c r="E445" s="5">
        <v>45381</v>
      </c>
      <c r="F445" s="6"/>
      <c r="G445" s="4" t="s">
        <v>267</v>
      </c>
      <c r="H445" s="4" t="s">
        <v>30</v>
      </c>
      <c r="I445" s="4" t="s">
        <v>268</v>
      </c>
      <c r="J445" s="17">
        <v>1320</v>
      </c>
      <c r="K445" s="8">
        <v>90</v>
      </c>
      <c r="L445" s="8">
        <v>118800</v>
      </c>
      <c r="M445" s="18">
        <v>4.4</v>
      </c>
      <c r="N445" s="8">
        <v>5227.2</v>
      </c>
      <c r="O445" s="8">
        <v>522.72</v>
      </c>
      <c r="P445" s="8">
        <v>2352.24</v>
      </c>
      <c r="Q445" s="8">
        <v>1306.8</v>
      </c>
      <c r="R445" s="8">
        <v>1045.44</v>
      </c>
      <c r="S445" s="8">
        <v>4704.48</v>
      </c>
      <c r="T445" s="6"/>
    </row>
    <row r="446" ht="19.2" spans="1:20">
      <c r="A446" s="4">
        <v>441</v>
      </c>
      <c r="B446" s="4" t="s">
        <v>58</v>
      </c>
      <c r="C446" s="4" t="s">
        <v>2249</v>
      </c>
      <c r="D446" s="5">
        <v>45016</v>
      </c>
      <c r="E446" s="5">
        <v>45381</v>
      </c>
      <c r="F446" s="6"/>
      <c r="G446" s="4" t="s">
        <v>267</v>
      </c>
      <c r="H446" s="4" t="s">
        <v>30</v>
      </c>
      <c r="I446" s="4" t="s">
        <v>268</v>
      </c>
      <c r="J446" s="17">
        <v>1650</v>
      </c>
      <c r="K446" s="8">
        <v>90</v>
      </c>
      <c r="L446" s="8">
        <v>148500</v>
      </c>
      <c r="M446" s="18">
        <v>4.4</v>
      </c>
      <c r="N446" s="8">
        <v>6534</v>
      </c>
      <c r="O446" s="8">
        <v>653.4</v>
      </c>
      <c r="P446" s="8">
        <v>2940.3</v>
      </c>
      <c r="Q446" s="8">
        <v>1633.5</v>
      </c>
      <c r="R446" s="8">
        <v>1306.8</v>
      </c>
      <c r="S446" s="8">
        <v>5880.6</v>
      </c>
      <c r="T446" s="6"/>
    </row>
    <row r="447" ht="19.2" spans="1:20">
      <c r="A447" s="4">
        <v>442</v>
      </c>
      <c r="B447" s="4" t="s">
        <v>59</v>
      </c>
      <c r="C447" s="4" t="s">
        <v>2249</v>
      </c>
      <c r="D447" s="5">
        <v>45016</v>
      </c>
      <c r="E447" s="5">
        <v>45381</v>
      </c>
      <c r="F447" s="6"/>
      <c r="G447" s="4" t="s">
        <v>267</v>
      </c>
      <c r="H447" s="4" t="s">
        <v>30</v>
      </c>
      <c r="I447" s="4" t="s">
        <v>268</v>
      </c>
      <c r="J447" s="17">
        <v>1980</v>
      </c>
      <c r="K447" s="8">
        <v>90</v>
      </c>
      <c r="L447" s="8">
        <v>178200</v>
      </c>
      <c r="M447" s="18">
        <v>4.4</v>
      </c>
      <c r="N447" s="8">
        <v>7840.8</v>
      </c>
      <c r="O447" s="8">
        <v>784.08</v>
      </c>
      <c r="P447" s="8">
        <v>3528.36</v>
      </c>
      <c r="Q447" s="8">
        <v>1960.2</v>
      </c>
      <c r="R447" s="8">
        <v>1568.16</v>
      </c>
      <c r="S447" s="8">
        <v>7056.72</v>
      </c>
      <c r="T447" s="6"/>
    </row>
    <row r="448" ht="19.2" spans="1:20">
      <c r="A448" s="4">
        <v>443</v>
      </c>
      <c r="B448" s="4" t="s">
        <v>60</v>
      </c>
      <c r="C448" s="4" t="s">
        <v>2249</v>
      </c>
      <c r="D448" s="5">
        <v>45016</v>
      </c>
      <c r="E448" s="5">
        <v>45381</v>
      </c>
      <c r="F448" s="6"/>
      <c r="G448" s="4" t="s">
        <v>267</v>
      </c>
      <c r="H448" s="4" t="s">
        <v>30</v>
      </c>
      <c r="I448" s="4" t="s">
        <v>268</v>
      </c>
      <c r="J448" s="17">
        <v>825</v>
      </c>
      <c r="K448" s="8">
        <v>90</v>
      </c>
      <c r="L448" s="8">
        <v>74250</v>
      </c>
      <c r="M448" s="18">
        <v>4.4</v>
      </c>
      <c r="N448" s="8">
        <v>3267</v>
      </c>
      <c r="O448" s="8">
        <v>326.7</v>
      </c>
      <c r="P448" s="8">
        <v>1470.15</v>
      </c>
      <c r="Q448" s="8">
        <v>816.75</v>
      </c>
      <c r="R448" s="8">
        <v>653.4</v>
      </c>
      <c r="S448" s="8">
        <v>2940.3</v>
      </c>
      <c r="T448" s="6"/>
    </row>
    <row r="449" ht="19.2" spans="1:20">
      <c r="A449" s="4">
        <v>444</v>
      </c>
      <c r="B449" s="4" t="s">
        <v>61</v>
      </c>
      <c r="C449" s="4" t="s">
        <v>2249</v>
      </c>
      <c r="D449" s="5">
        <v>45016</v>
      </c>
      <c r="E449" s="5">
        <v>45381</v>
      </c>
      <c r="F449" s="6"/>
      <c r="G449" s="4" t="s">
        <v>267</v>
      </c>
      <c r="H449" s="4" t="s">
        <v>30</v>
      </c>
      <c r="I449" s="4" t="s">
        <v>268</v>
      </c>
      <c r="J449" s="17">
        <v>2640</v>
      </c>
      <c r="K449" s="8">
        <v>90</v>
      </c>
      <c r="L449" s="8">
        <v>237600</v>
      </c>
      <c r="M449" s="18">
        <v>4.4</v>
      </c>
      <c r="N449" s="8">
        <v>10454.4</v>
      </c>
      <c r="O449" s="8">
        <v>1045.44</v>
      </c>
      <c r="P449" s="8">
        <v>4704.48</v>
      </c>
      <c r="Q449" s="8">
        <v>2613.6</v>
      </c>
      <c r="R449" s="8">
        <v>2090.88</v>
      </c>
      <c r="S449" s="8">
        <v>9408.96</v>
      </c>
      <c r="T449" s="6"/>
    </row>
    <row r="450" ht="19.2" spans="1:20">
      <c r="A450" s="4">
        <v>445</v>
      </c>
      <c r="B450" s="4" t="s">
        <v>62</v>
      </c>
      <c r="C450" s="4" t="s">
        <v>2249</v>
      </c>
      <c r="D450" s="5">
        <v>45016</v>
      </c>
      <c r="E450" s="5">
        <v>45381</v>
      </c>
      <c r="F450" s="6"/>
      <c r="G450" s="4" t="s">
        <v>267</v>
      </c>
      <c r="H450" s="4" t="s">
        <v>30</v>
      </c>
      <c r="I450" s="4" t="s">
        <v>268</v>
      </c>
      <c r="J450" s="17">
        <v>990</v>
      </c>
      <c r="K450" s="8">
        <v>90</v>
      </c>
      <c r="L450" s="8">
        <v>89100</v>
      </c>
      <c r="M450" s="18">
        <v>4.4</v>
      </c>
      <c r="N450" s="8">
        <v>3920.4</v>
      </c>
      <c r="O450" s="8">
        <v>392.04</v>
      </c>
      <c r="P450" s="8">
        <v>1764.18</v>
      </c>
      <c r="Q450" s="8">
        <v>980.1</v>
      </c>
      <c r="R450" s="8">
        <v>784.08</v>
      </c>
      <c r="S450" s="8">
        <v>3528.36</v>
      </c>
      <c r="T450" s="6"/>
    </row>
    <row r="451" ht="19.2" spans="1:20">
      <c r="A451" s="4">
        <v>446</v>
      </c>
      <c r="B451" s="4" t="s">
        <v>63</v>
      </c>
      <c r="C451" s="4" t="s">
        <v>2249</v>
      </c>
      <c r="D451" s="5">
        <v>45016</v>
      </c>
      <c r="E451" s="5">
        <v>45381</v>
      </c>
      <c r="F451" s="6"/>
      <c r="G451" s="4" t="s">
        <v>267</v>
      </c>
      <c r="H451" s="4" t="s">
        <v>30</v>
      </c>
      <c r="I451" s="4" t="s">
        <v>268</v>
      </c>
      <c r="J451" s="17">
        <v>1650</v>
      </c>
      <c r="K451" s="8">
        <v>90</v>
      </c>
      <c r="L451" s="8">
        <v>148500</v>
      </c>
      <c r="M451" s="18">
        <v>4.4</v>
      </c>
      <c r="N451" s="8">
        <v>6534</v>
      </c>
      <c r="O451" s="8">
        <v>653.4</v>
      </c>
      <c r="P451" s="8">
        <v>2940.3</v>
      </c>
      <c r="Q451" s="8">
        <v>1633.5</v>
      </c>
      <c r="R451" s="8">
        <v>1306.8</v>
      </c>
      <c r="S451" s="8">
        <v>5880.6</v>
      </c>
      <c r="T451" s="6"/>
    </row>
    <row r="452" ht="19.2" spans="1:20">
      <c r="A452" s="4">
        <v>447</v>
      </c>
      <c r="B452" s="4" t="s">
        <v>64</v>
      </c>
      <c r="C452" s="4" t="s">
        <v>2249</v>
      </c>
      <c r="D452" s="5">
        <v>45016</v>
      </c>
      <c r="E452" s="5">
        <v>45381</v>
      </c>
      <c r="F452" s="6"/>
      <c r="G452" s="4" t="s">
        <v>267</v>
      </c>
      <c r="H452" s="4" t="s">
        <v>30</v>
      </c>
      <c r="I452" s="4" t="s">
        <v>268</v>
      </c>
      <c r="J452" s="17">
        <v>924</v>
      </c>
      <c r="K452" s="8">
        <v>90</v>
      </c>
      <c r="L452" s="8">
        <v>83160</v>
      </c>
      <c r="M452" s="18">
        <v>4.4</v>
      </c>
      <c r="N452" s="8">
        <v>3659.04</v>
      </c>
      <c r="O452" s="8">
        <v>365.904</v>
      </c>
      <c r="P452" s="8">
        <v>1646.568</v>
      </c>
      <c r="Q452" s="8">
        <v>914.76</v>
      </c>
      <c r="R452" s="8">
        <v>731.808</v>
      </c>
      <c r="S452" s="8">
        <v>3293.136</v>
      </c>
      <c r="T452" s="6"/>
    </row>
    <row r="453" ht="19.2" spans="1:20">
      <c r="A453" s="4">
        <v>448</v>
      </c>
      <c r="B453" s="4" t="s">
        <v>65</v>
      </c>
      <c r="C453" s="4" t="s">
        <v>2249</v>
      </c>
      <c r="D453" s="5">
        <v>45016</v>
      </c>
      <c r="E453" s="5">
        <v>45381</v>
      </c>
      <c r="F453" s="6"/>
      <c r="G453" s="4" t="s">
        <v>267</v>
      </c>
      <c r="H453" s="4" t="s">
        <v>30</v>
      </c>
      <c r="I453" s="4" t="s">
        <v>268</v>
      </c>
      <c r="J453" s="17">
        <v>1980</v>
      </c>
      <c r="K453" s="8">
        <v>90</v>
      </c>
      <c r="L453" s="8">
        <v>178200</v>
      </c>
      <c r="M453" s="18">
        <v>4.4</v>
      </c>
      <c r="N453" s="8">
        <v>7840.8</v>
      </c>
      <c r="O453" s="8">
        <v>784.08</v>
      </c>
      <c r="P453" s="8">
        <v>3528.36</v>
      </c>
      <c r="Q453" s="8">
        <v>1960.2</v>
      </c>
      <c r="R453" s="8">
        <v>1568.16</v>
      </c>
      <c r="S453" s="8">
        <v>7056.72</v>
      </c>
      <c r="T453" s="6"/>
    </row>
    <row r="454" ht="19.2" spans="1:20">
      <c r="A454" s="4">
        <v>449</v>
      </c>
      <c r="B454" s="4" t="s">
        <v>67</v>
      </c>
      <c r="C454" s="4" t="s">
        <v>2249</v>
      </c>
      <c r="D454" s="5">
        <v>45016</v>
      </c>
      <c r="E454" s="5">
        <v>45381</v>
      </c>
      <c r="F454" s="6"/>
      <c r="G454" s="4" t="s">
        <v>267</v>
      </c>
      <c r="H454" s="4" t="s">
        <v>30</v>
      </c>
      <c r="I454" s="4" t="s">
        <v>268</v>
      </c>
      <c r="J454" s="17">
        <v>2310</v>
      </c>
      <c r="K454" s="8">
        <v>90</v>
      </c>
      <c r="L454" s="8">
        <v>207900</v>
      </c>
      <c r="M454" s="18">
        <v>4.4</v>
      </c>
      <c r="N454" s="8">
        <v>9147.6</v>
      </c>
      <c r="O454" s="8">
        <v>914.76</v>
      </c>
      <c r="P454" s="8">
        <v>4116.42</v>
      </c>
      <c r="Q454" s="8">
        <v>2286.9</v>
      </c>
      <c r="R454" s="8">
        <v>1829.52</v>
      </c>
      <c r="S454" s="8">
        <v>8232.84</v>
      </c>
      <c r="T454" s="6"/>
    </row>
    <row r="455" ht="19.2" spans="1:20">
      <c r="A455" s="4">
        <v>450</v>
      </c>
      <c r="B455" s="4" t="s">
        <v>68</v>
      </c>
      <c r="C455" s="4" t="s">
        <v>2249</v>
      </c>
      <c r="D455" s="5">
        <v>45016</v>
      </c>
      <c r="E455" s="5">
        <v>45381</v>
      </c>
      <c r="F455" s="6"/>
      <c r="G455" s="4" t="s">
        <v>267</v>
      </c>
      <c r="H455" s="4" t="s">
        <v>30</v>
      </c>
      <c r="I455" s="4" t="s">
        <v>268</v>
      </c>
      <c r="J455" s="17">
        <v>2310</v>
      </c>
      <c r="K455" s="8">
        <v>90</v>
      </c>
      <c r="L455" s="8">
        <v>207900</v>
      </c>
      <c r="M455" s="18">
        <v>4.4</v>
      </c>
      <c r="N455" s="8">
        <v>9147.6</v>
      </c>
      <c r="O455" s="8">
        <v>914.76</v>
      </c>
      <c r="P455" s="8">
        <v>4116.42</v>
      </c>
      <c r="Q455" s="8">
        <v>2286.9</v>
      </c>
      <c r="R455" s="8">
        <v>1829.52</v>
      </c>
      <c r="S455" s="8">
        <v>8232.84</v>
      </c>
      <c r="T455" s="6"/>
    </row>
    <row r="456" ht="19.2" spans="1:20">
      <c r="A456" s="4">
        <v>451</v>
      </c>
      <c r="B456" s="4" t="s">
        <v>69</v>
      </c>
      <c r="C456" s="4" t="s">
        <v>2249</v>
      </c>
      <c r="D456" s="5">
        <v>45016</v>
      </c>
      <c r="E456" s="5">
        <v>45381</v>
      </c>
      <c r="F456" s="6"/>
      <c r="G456" s="4" t="s">
        <v>267</v>
      </c>
      <c r="H456" s="4" t="s">
        <v>30</v>
      </c>
      <c r="I456" s="4" t="s">
        <v>268</v>
      </c>
      <c r="J456" s="17">
        <v>1650</v>
      </c>
      <c r="K456" s="8">
        <v>90</v>
      </c>
      <c r="L456" s="8">
        <v>148500</v>
      </c>
      <c r="M456" s="18">
        <v>4.4</v>
      </c>
      <c r="N456" s="8">
        <v>6534</v>
      </c>
      <c r="O456" s="8">
        <v>653.4</v>
      </c>
      <c r="P456" s="8">
        <v>2940.3</v>
      </c>
      <c r="Q456" s="8">
        <v>1633.5</v>
      </c>
      <c r="R456" s="8">
        <v>1306.8</v>
      </c>
      <c r="S456" s="8">
        <v>5880.6</v>
      </c>
      <c r="T456" s="6"/>
    </row>
    <row r="457" ht="19.2" spans="1:20">
      <c r="A457" s="4">
        <v>452</v>
      </c>
      <c r="B457" s="4" t="s">
        <v>70</v>
      </c>
      <c r="C457" s="4" t="s">
        <v>2249</v>
      </c>
      <c r="D457" s="5">
        <v>45016</v>
      </c>
      <c r="E457" s="5">
        <v>45381</v>
      </c>
      <c r="F457" s="6"/>
      <c r="G457" s="4" t="s">
        <v>267</v>
      </c>
      <c r="H457" s="4" t="s">
        <v>30</v>
      </c>
      <c r="I457" s="4" t="s">
        <v>268</v>
      </c>
      <c r="J457" s="17">
        <v>990</v>
      </c>
      <c r="K457" s="8">
        <v>90</v>
      </c>
      <c r="L457" s="8">
        <v>89100</v>
      </c>
      <c r="M457" s="18">
        <v>4.4</v>
      </c>
      <c r="N457" s="8">
        <v>3920.4</v>
      </c>
      <c r="O457" s="8">
        <v>392.04</v>
      </c>
      <c r="P457" s="8">
        <v>1764.18</v>
      </c>
      <c r="Q457" s="8">
        <v>980.1</v>
      </c>
      <c r="R457" s="8">
        <v>784.08</v>
      </c>
      <c r="S457" s="8">
        <v>3528.36</v>
      </c>
      <c r="T457" s="6"/>
    </row>
    <row r="458" ht="19.2" spans="1:20">
      <c r="A458" s="4">
        <v>453</v>
      </c>
      <c r="B458" s="4" t="s">
        <v>71</v>
      </c>
      <c r="C458" s="4" t="s">
        <v>2249</v>
      </c>
      <c r="D458" s="5">
        <v>45016</v>
      </c>
      <c r="E458" s="5">
        <v>45381</v>
      </c>
      <c r="F458" s="6"/>
      <c r="G458" s="4" t="s">
        <v>267</v>
      </c>
      <c r="H458" s="4" t="s">
        <v>30</v>
      </c>
      <c r="I458" s="4" t="s">
        <v>268</v>
      </c>
      <c r="J458" s="17">
        <v>2310</v>
      </c>
      <c r="K458" s="8">
        <v>90</v>
      </c>
      <c r="L458" s="8">
        <v>207900</v>
      </c>
      <c r="M458" s="18">
        <v>4.4</v>
      </c>
      <c r="N458" s="8">
        <v>9147.6</v>
      </c>
      <c r="O458" s="8">
        <v>914.76</v>
      </c>
      <c r="P458" s="8">
        <v>4116.42</v>
      </c>
      <c r="Q458" s="8">
        <v>2286.9</v>
      </c>
      <c r="R458" s="8">
        <v>1829.52</v>
      </c>
      <c r="S458" s="8">
        <v>8232.84</v>
      </c>
      <c r="T458" s="6"/>
    </row>
    <row r="459" ht="19.2" spans="1:20">
      <c r="A459" s="4">
        <v>454</v>
      </c>
      <c r="B459" s="4" t="s">
        <v>73</v>
      </c>
      <c r="C459" s="4" t="s">
        <v>2249</v>
      </c>
      <c r="D459" s="5">
        <v>45016</v>
      </c>
      <c r="E459" s="5">
        <v>45381</v>
      </c>
      <c r="F459" s="6"/>
      <c r="G459" s="4" t="s">
        <v>267</v>
      </c>
      <c r="H459" s="4" t="s">
        <v>30</v>
      </c>
      <c r="I459" s="4" t="s">
        <v>268</v>
      </c>
      <c r="J459" s="17">
        <v>990</v>
      </c>
      <c r="K459" s="8">
        <v>90</v>
      </c>
      <c r="L459" s="8">
        <v>89100</v>
      </c>
      <c r="M459" s="18">
        <v>4.4</v>
      </c>
      <c r="N459" s="8">
        <v>3920.4</v>
      </c>
      <c r="O459" s="8">
        <v>392.04</v>
      </c>
      <c r="P459" s="8">
        <v>1764.18</v>
      </c>
      <c r="Q459" s="8">
        <v>980.1</v>
      </c>
      <c r="R459" s="8">
        <v>784.08</v>
      </c>
      <c r="S459" s="8">
        <v>3528.36</v>
      </c>
      <c r="T459" s="6"/>
    </row>
    <row r="460" ht="19.2" spans="1:20">
      <c r="A460" s="4">
        <v>455</v>
      </c>
      <c r="B460" s="4" t="s">
        <v>74</v>
      </c>
      <c r="C460" s="4" t="s">
        <v>2249</v>
      </c>
      <c r="D460" s="5">
        <v>45016</v>
      </c>
      <c r="E460" s="5">
        <v>45381</v>
      </c>
      <c r="F460" s="6"/>
      <c r="G460" s="4" t="s">
        <v>267</v>
      </c>
      <c r="H460" s="4" t="s">
        <v>30</v>
      </c>
      <c r="I460" s="4" t="s">
        <v>268</v>
      </c>
      <c r="J460" s="17">
        <v>1650</v>
      </c>
      <c r="K460" s="8">
        <v>90</v>
      </c>
      <c r="L460" s="8">
        <v>148500</v>
      </c>
      <c r="M460" s="18">
        <v>4.4</v>
      </c>
      <c r="N460" s="8">
        <v>6534</v>
      </c>
      <c r="O460" s="8">
        <v>653.4</v>
      </c>
      <c r="P460" s="8">
        <v>2940.3</v>
      </c>
      <c r="Q460" s="8">
        <v>1633.5</v>
      </c>
      <c r="R460" s="8">
        <v>1306.8</v>
      </c>
      <c r="S460" s="8">
        <v>5880.6</v>
      </c>
      <c r="T460" s="6"/>
    </row>
    <row r="461" ht="19.2" spans="1:20">
      <c r="A461" s="4">
        <v>456</v>
      </c>
      <c r="B461" s="4" t="s">
        <v>75</v>
      </c>
      <c r="C461" s="4" t="s">
        <v>2249</v>
      </c>
      <c r="D461" s="5">
        <v>45016</v>
      </c>
      <c r="E461" s="5">
        <v>45381</v>
      </c>
      <c r="F461" s="6"/>
      <c r="G461" s="4" t="s">
        <v>267</v>
      </c>
      <c r="H461" s="4" t="s">
        <v>30</v>
      </c>
      <c r="I461" s="4" t="s">
        <v>268</v>
      </c>
      <c r="J461" s="17">
        <v>2640</v>
      </c>
      <c r="K461" s="8">
        <v>90</v>
      </c>
      <c r="L461" s="8">
        <v>237600</v>
      </c>
      <c r="M461" s="18">
        <v>4.4</v>
      </c>
      <c r="N461" s="8">
        <v>10454.4</v>
      </c>
      <c r="O461" s="8">
        <v>1045.44</v>
      </c>
      <c r="P461" s="8">
        <v>4704.48</v>
      </c>
      <c r="Q461" s="8">
        <v>2613.6</v>
      </c>
      <c r="R461" s="8">
        <v>2090.88</v>
      </c>
      <c r="S461" s="8">
        <v>9408.96</v>
      </c>
      <c r="T461" s="6"/>
    </row>
    <row r="462" ht="19.2" spans="1:20">
      <c r="A462" s="4">
        <v>457</v>
      </c>
      <c r="B462" s="4" t="s">
        <v>77</v>
      </c>
      <c r="C462" s="4" t="s">
        <v>2249</v>
      </c>
      <c r="D462" s="5">
        <v>45016</v>
      </c>
      <c r="E462" s="5">
        <v>45381</v>
      </c>
      <c r="F462" s="6"/>
      <c r="G462" s="4" t="s">
        <v>267</v>
      </c>
      <c r="H462" s="4" t="s">
        <v>30</v>
      </c>
      <c r="I462" s="4" t="s">
        <v>268</v>
      </c>
      <c r="J462" s="17">
        <v>2805</v>
      </c>
      <c r="K462" s="8">
        <v>90</v>
      </c>
      <c r="L462" s="8">
        <v>252450</v>
      </c>
      <c r="M462" s="18">
        <v>4.4</v>
      </c>
      <c r="N462" s="8">
        <v>11107.8</v>
      </c>
      <c r="O462" s="8">
        <v>1110.78</v>
      </c>
      <c r="P462" s="8">
        <v>4998.51</v>
      </c>
      <c r="Q462" s="8">
        <v>2776.95</v>
      </c>
      <c r="R462" s="8">
        <v>2221.56</v>
      </c>
      <c r="S462" s="8">
        <v>9997.02</v>
      </c>
      <c r="T462" s="6"/>
    </row>
    <row r="463" ht="19.2" spans="1:20">
      <c r="A463" s="4">
        <v>458</v>
      </c>
      <c r="B463" s="4" t="s">
        <v>78</v>
      </c>
      <c r="C463" s="4" t="s">
        <v>2249</v>
      </c>
      <c r="D463" s="5">
        <v>45016</v>
      </c>
      <c r="E463" s="5">
        <v>45381</v>
      </c>
      <c r="F463" s="6"/>
      <c r="G463" s="4" t="s">
        <v>267</v>
      </c>
      <c r="H463" s="4" t="s">
        <v>30</v>
      </c>
      <c r="I463" s="4" t="s">
        <v>268</v>
      </c>
      <c r="J463" s="17">
        <v>2145</v>
      </c>
      <c r="K463" s="8">
        <v>90</v>
      </c>
      <c r="L463" s="8">
        <v>193050</v>
      </c>
      <c r="M463" s="18">
        <v>4.4</v>
      </c>
      <c r="N463" s="8">
        <v>8494.2</v>
      </c>
      <c r="O463" s="8">
        <v>849.42</v>
      </c>
      <c r="P463" s="8">
        <v>3822.39</v>
      </c>
      <c r="Q463" s="8">
        <v>2123.55</v>
      </c>
      <c r="R463" s="8">
        <v>1698.84</v>
      </c>
      <c r="S463" s="8">
        <v>7644.78</v>
      </c>
      <c r="T463" s="6"/>
    </row>
    <row r="464" ht="19.2" spans="1:20">
      <c r="A464" s="4">
        <v>459</v>
      </c>
      <c r="B464" s="4" t="s">
        <v>81</v>
      </c>
      <c r="C464" s="4" t="s">
        <v>2249</v>
      </c>
      <c r="D464" s="5">
        <v>45016</v>
      </c>
      <c r="E464" s="5">
        <v>45381</v>
      </c>
      <c r="F464" s="6"/>
      <c r="G464" s="4" t="s">
        <v>267</v>
      </c>
      <c r="H464" s="4" t="s">
        <v>30</v>
      </c>
      <c r="I464" s="4" t="s">
        <v>268</v>
      </c>
      <c r="J464" s="17">
        <v>990</v>
      </c>
      <c r="K464" s="8">
        <v>90</v>
      </c>
      <c r="L464" s="8">
        <v>89100</v>
      </c>
      <c r="M464" s="18">
        <v>4.4</v>
      </c>
      <c r="N464" s="8">
        <v>3920.4</v>
      </c>
      <c r="O464" s="8">
        <v>392.04</v>
      </c>
      <c r="P464" s="8">
        <v>1764.18</v>
      </c>
      <c r="Q464" s="8">
        <v>980.1</v>
      </c>
      <c r="R464" s="8">
        <v>784.08</v>
      </c>
      <c r="S464" s="8">
        <v>3528.36</v>
      </c>
      <c r="T464" s="6"/>
    </row>
    <row r="465" ht="19.2" spans="1:20">
      <c r="A465" s="4">
        <v>460</v>
      </c>
      <c r="B465" s="4" t="s">
        <v>84</v>
      </c>
      <c r="C465" s="4" t="s">
        <v>2249</v>
      </c>
      <c r="D465" s="5">
        <v>45016</v>
      </c>
      <c r="E465" s="5">
        <v>45381</v>
      </c>
      <c r="F465" s="6"/>
      <c r="G465" s="4" t="s">
        <v>267</v>
      </c>
      <c r="H465" s="4" t="s">
        <v>30</v>
      </c>
      <c r="I465" s="4" t="s">
        <v>268</v>
      </c>
      <c r="J465" s="17">
        <v>2310</v>
      </c>
      <c r="K465" s="8">
        <v>90</v>
      </c>
      <c r="L465" s="8">
        <v>207900</v>
      </c>
      <c r="M465" s="18">
        <v>4.4</v>
      </c>
      <c r="N465" s="8">
        <v>9147.6</v>
      </c>
      <c r="O465" s="8">
        <v>914.76</v>
      </c>
      <c r="P465" s="8">
        <v>4116.42</v>
      </c>
      <c r="Q465" s="8">
        <v>2286.9</v>
      </c>
      <c r="R465" s="8">
        <v>1829.52</v>
      </c>
      <c r="S465" s="8">
        <v>8232.84</v>
      </c>
      <c r="T465" s="6"/>
    </row>
    <row r="466" ht="19.2" spans="1:20">
      <c r="A466" s="4">
        <v>461</v>
      </c>
      <c r="B466" s="4" t="s">
        <v>85</v>
      </c>
      <c r="C466" s="4" t="s">
        <v>2249</v>
      </c>
      <c r="D466" s="5">
        <v>45016</v>
      </c>
      <c r="E466" s="5">
        <v>45381</v>
      </c>
      <c r="F466" s="6"/>
      <c r="G466" s="4" t="s">
        <v>267</v>
      </c>
      <c r="H466" s="4" t="s">
        <v>30</v>
      </c>
      <c r="I466" s="4" t="s">
        <v>268</v>
      </c>
      <c r="J466" s="17">
        <v>3135</v>
      </c>
      <c r="K466" s="8">
        <v>90</v>
      </c>
      <c r="L466" s="8">
        <v>282150</v>
      </c>
      <c r="M466" s="18">
        <v>4.4</v>
      </c>
      <c r="N466" s="8">
        <v>12414.6</v>
      </c>
      <c r="O466" s="8">
        <v>1241.46</v>
      </c>
      <c r="P466" s="8">
        <v>5586.57</v>
      </c>
      <c r="Q466" s="8">
        <v>3103.65</v>
      </c>
      <c r="R466" s="8">
        <v>2482.92</v>
      </c>
      <c r="S466" s="8">
        <v>11173.14</v>
      </c>
      <c r="T466" s="6"/>
    </row>
    <row r="467" ht="19.2" spans="1:20">
      <c r="A467" s="4">
        <v>462</v>
      </c>
      <c r="B467" s="4" t="s">
        <v>86</v>
      </c>
      <c r="C467" s="4" t="s">
        <v>2249</v>
      </c>
      <c r="D467" s="5">
        <v>45016</v>
      </c>
      <c r="E467" s="5">
        <v>45381</v>
      </c>
      <c r="F467" s="6"/>
      <c r="G467" s="4" t="s">
        <v>267</v>
      </c>
      <c r="H467" s="4" t="s">
        <v>30</v>
      </c>
      <c r="I467" s="4" t="s">
        <v>268</v>
      </c>
      <c r="J467" s="17">
        <v>2970</v>
      </c>
      <c r="K467" s="8">
        <v>90</v>
      </c>
      <c r="L467" s="8">
        <v>267300</v>
      </c>
      <c r="M467" s="18">
        <v>4.4</v>
      </c>
      <c r="N467" s="8">
        <v>11761.2</v>
      </c>
      <c r="O467" s="8">
        <v>1176.12</v>
      </c>
      <c r="P467" s="8">
        <v>5292.54</v>
      </c>
      <c r="Q467" s="8">
        <v>2940.3</v>
      </c>
      <c r="R467" s="8">
        <v>2352.24</v>
      </c>
      <c r="S467" s="8">
        <v>10585.08</v>
      </c>
      <c r="T467" s="6"/>
    </row>
    <row r="468" ht="19.2" spans="1:20">
      <c r="A468" s="4">
        <v>463</v>
      </c>
      <c r="B468" s="4" t="s">
        <v>87</v>
      </c>
      <c r="C468" s="4" t="s">
        <v>2249</v>
      </c>
      <c r="D468" s="5">
        <v>45016</v>
      </c>
      <c r="E468" s="5">
        <v>45381</v>
      </c>
      <c r="F468" s="6"/>
      <c r="G468" s="4" t="s">
        <v>267</v>
      </c>
      <c r="H468" s="4" t="s">
        <v>30</v>
      </c>
      <c r="I468" s="4" t="s">
        <v>268</v>
      </c>
      <c r="J468" s="17">
        <v>2640</v>
      </c>
      <c r="K468" s="8">
        <v>90</v>
      </c>
      <c r="L468" s="8">
        <v>237600</v>
      </c>
      <c r="M468" s="18">
        <v>4.4</v>
      </c>
      <c r="N468" s="8">
        <v>10454.4</v>
      </c>
      <c r="O468" s="8">
        <v>1045.44</v>
      </c>
      <c r="P468" s="8">
        <v>4704.48</v>
      </c>
      <c r="Q468" s="8">
        <v>2613.6</v>
      </c>
      <c r="R468" s="8">
        <v>2090.88</v>
      </c>
      <c r="S468" s="8">
        <v>9408.96</v>
      </c>
      <c r="T468" s="6"/>
    </row>
    <row r="469" ht="19.2" spans="1:20">
      <c r="A469" s="4">
        <v>464</v>
      </c>
      <c r="B469" s="4" t="s">
        <v>89</v>
      </c>
      <c r="C469" s="4" t="s">
        <v>2249</v>
      </c>
      <c r="D469" s="5">
        <v>45016</v>
      </c>
      <c r="E469" s="5">
        <v>45381</v>
      </c>
      <c r="F469" s="6"/>
      <c r="G469" s="4" t="s">
        <v>267</v>
      </c>
      <c r="H469" s="4" t="s">
        <v>30</v>
      </c>
      <c r="I469" s="4" t="s">
        <v>268</v>
      </c>
      <c r="J469" s="17">
        <v>2310</v>
      </c>
      <c r="K469" s="8">
        <v>90</v>
      </c>
      <c r="L469" s="8">
        <v>207900</v>
      </c>
      <c r="M469" s="18">
        <v>4.4</v>
      </c>
      <c r="N469" s="8">
        <v>9147.6</v>
      </c>
      <c r="O469" s="8">
        <v>914.76</v>
      </c>
      <c r="P469" s="8">
        <v>4116.42</v>
      </c>
      <c r="Q469" s="8">
        <v>2286.9</v>
      </c>
      <c r="R469" s="8">
        <v>1829.52</v>
      </c>
      <c r="S469" s="8">
        <v>8232.84</v>
      </c>
      <c r="T469" s="6"/>
    </row>
    <row r="470" ht="19.2" spans="1:20">
      <c r="A470" s="4">
        <v>465</v>
      </c>
      <c r="B470" s="4" t="s">
        <v>90</v>
      </c>
      <c r="C470" s="4" t="s">
        <v>2249</v>
      </c>
      <c r="D470" s="5">
        <v>45016</v>
      </c>
      <c r="E470" s="5">
        <v>45381</v>
      </c>
      <c r="F470" s="6"/>
      <c r="G470" s="4" t="s">
        <v>267</v>
      </c>
      <c r="H470" s="4" t="s">
        <v>30</v>
      </c>
      <c r="I470" s="4" t="s">
        <v>268</v>
      </c>
      <c r="J470" s="17">
        <v>1650</v>
      </c>
      <c r="K470" s="8">
        <v>90</v>
      </c>
      <c r="L470" s="8">
        <v>148500</v>
      </c>
      <c r="M470" s="18">
        <v>4.4</v>
      </c>
      <c r="N470" s="8">
        <v>6534</v>
      </c>
      <c r="O470" s="8">
        <v>653.4</v>
      </c>
      <c r="P470" s="8">
        <v>2940.3</v>
      </c>
      <c r="Q470" s="8">
        <v>1633.5</v>
      </c>
      <c r="R470" s="8">
        <v>1306.8</v>
      </c>
      <c r="S470" s="8">
        <v>5880.6</v>
      </c>
      <c r="T470" s="6"/>
    </row>
    <row r="471" ht="19.2" spans="1:20">
      <c r="A471" s="4">
        <v>466</v>
      </c>
      <c r="B471" s="4" t="s">
        <v>91</v>
      </c>
      <c r="C471" s="4" t="s">
        <v>2249</v>
      </c>
      <c r="D471" s="5">
        <v>45016</v>
      </c>
      <c r="E471" s="5">
        <v>45381</v>
      </c>
      <c r="F471" s="6"/>
      <c r="G471" s="4" t="s">
        <v>267</v>
      </c>
      <c r="H471" s="4" t="s">
        <v>30</v>
      </c>
      <c r="I471" s="4" t="s">
        <v>268</v>
      </c>
      <c r="J471" s="17">
        <v>2640</v>
      </c>
      <c r="K471" s="8">
        <v>90</v>
      </c>
      <c r="L471" s="8">
        <v>237600</v>
      </c>
      <c r="M471" s="18">
        <v>4.4</v>
      </c>
      <c r="N471" s="8">
        <v>10454.4</v>
      </c>
      <c r="O471" s="8">
        <v>1045.44</v>
      </c>
      <c r="P471" s="8">
        <v>4704.48</v>
      </c>
      <c r="Q471" s="8">
        <v>2613.6</v>
      </c>
      <c r="R471" s="8">
        <v>2090.88</v>
      </c>
      <c r="S471" s="8">
        <v>9408.96</v>
      </c>
      <c r="T471" s="6"/>
    </row>
    <row r="472" ht="19.2" spans="1:20">
      <c r="A472" s="4">
        <v>467</v>
      </c>
      <c r="B472" s="4" t="s">
        <v>92</v>
      </c>
      <c r="C472" s="4" t="s">
        <v>2249</v>
      </c>
      <c r="D472" s="5">
        <v>45016</v>
      </c>
      <c r="E472" s="5">
        <v>45381</v>
      </c>
      <c r="F472" s="6"/>
      <c r="G472" s="4" t="s">
        <v>267</v>
      </c>
      <c r="H472" s="4" t="s">
        <v>30</v>
      </c>
      <c r="I472" s="4" t="s">
        <v>268</v>
      </c>
      <c r="J472" s="17">
        <v>990</v>
      </c>
      <c r="K472" s="8">
        <v>90</v>
      </c>
      <c r="L472" s="8">
        <v>89100</v>
      </c>
      <c r="M472" s="18">
        <v>4.4</v>
      </c>
      <c r="N472" s="8">
        <v>3920.4</v>
      </c>
      <c r="O472" s="8">
        <v>392.04</v>
      </c>
      <c r="P472" s="8">
        <v>1764.18</v>
      </c>
      <c r="Q472" s="8">
        <v>980.1</v>
      </c>
      <c r="R472" s="8">
        <v>784.08</v>
      </c>
      <c r="S472" s="8">
        <v>3528.36</v>
      </c>
      <c r="T472" s="6"/>
    </row>
    <row r="473" ht="19.2" spans="1:20">
      <c r="A473" s="4">
        <v>468</v>
      </c>
      <c r="B473" s="4" t="s">
        <v>94</v>
      </c>
      <c r="C473" s="4" t="s">
        <v>2249</v>
      </c>
      <c r="D473" s="5">
        <v>45016</v>
      </c>
      <c r="E473" s="5">
        <v>45381</v>
      </c>
      <c r="F473" s="6"/>
      <c r="G473" s="4" t="s">
        <v>267</v>
      </c>
      <c r="H473" s="4" t="s">
        <v>30</v>
      </c>
      <c r="I473" s="4" t="s">
        <v>268</v>
      </c>
      <c r="J473" s="17">
        <v>2640</v>
      </c>
      <c r="K473" s="8">
        <v>90</v>
      </c>
      <c r="L473" s="8">
        <v>237600</v>
      </c>
      <c r="M473" s="18">
        <v>4.4</v>
      </c>
      <c r="N473" s="8">
        <v>10454.4</v>
      </c>
      <c r="O473" s="8">
        <v>1045.44</v>
      </c>
      <c r="P473" s="8">
        <v>4704.48</v>
      </c>
      <c r="Q473" s="8">
        <v>2613.6</v>
      </c>
      <c r="R473" s="8">
        <v>2090.88</v>
      </c>
      <c r="S473" s="8">
        <v>9408.96</v>
      </c>
      <c r="T473" s="6"/>
    </row>
    <row r="474" ht="19.2" spans="1:20">
      <c r="A474" s="4">
        <v>469</v>
      </c>
      <c r="B474" s="4" t="s">
        <v>95</v>
      </c>
      <c r="C474" s="4" t="s">
        <v>2249</v>
      </c>
      <c r="D474" s="5">
        <v>45016</v>
      </c>
      <c r="E474" s="5">
        <v>45381</v>
      </c>
      <c r="F474" s="6"/>
      <c r="G474" s="4" t="s">
        <v>267</v>
      </c>
      <c r="H474" s="4" t="s">
        <v>30</v>
      </c>
      <c r="I474" s="4" t="s">
        <v>268</v>
      </c>
      <c r="J474" s="17">
        <v>1650</v>
      </c>
      <c r="K474" s="8">
        <v>90</v>
      </c>
      <c r="L474" s="8">
        <v>148500</v>
      </c>
      <c r="M474" s="18">
        <v>4.4</v>
      </c>
      <c r="N474" s="8">
        <v>6534</v>
      </c>
      <c r="O474" s="8">
        <v>653.4</v>
      </c>
      <c r="P474" s="8">
        <v>2940.3</v>
      </c>
      <c r="Q474" s="8">
        <v>1633.5</v>
      </c>
      <c r="R474" s="8">
        <v>1306.8</v>
      </c>
      <c r="S474" s="8">
        <v>5880.6</v>
      </c>
      <c r="T474" s="6"/>
    </row>
    <row r="475" ht="19.2" spans="1:20">
      <c r="A475" s="4">
        <v>470</v>
      </c>
      <c r="B475" s="4" t="s">
        <v>96</v>
      </c>
      <c r="C475" s="4" t="s">
        <v>2249</v>
      </c>
      <c r="D475" s="5">
        <v>45016</v>
      </c>
      <c r="E475" s="5">
        <v>45381</v>
      </c>
      <c r="F475" s="6"/>
      <c r="G475" s="4" t="s">
        <v>267</v>
      </c>
      <c r="H475" s="4" t="s">
        <v>30</v>
      </c>
      <c r="I475" s="4" t="s">
        <v>268</v>
      </c>
      <c r="J475" s="17">
        <v>990</v>
      </c>
      <c r="K475" s="8">
        <v>90</v>
      </c>
      <c r="L475" s="8">
        <v>89100</v>
      </c>
      <c r="M475" s="18">
        <v>4.4</v>
      </c>
      <c r="N475" s="8">
        <v>3920.4</v>
      </c>
      <c r="O475" s="8">
        <v>392.04</v>
      </c>
      <c r="P475" s="8">
        <v>1764.18</v>
      </c>
      <c r="Q475" s="8">
        <v>980.1</v>
      </c>
      <c r="R475" s="8">
        <v>784.08</v>
      </c>
      <c r="S475" s="8">
        <v>3528.36</v>
      </c>
      <c r="T475" s="6"/>
    </row>
    <row r="476" ht="19.2" spans="1:20">
      <c r="A476" s="4">
        <v>471</v>
      </c>
      <c r="B476" s="4" t="s">
        <v>97</v>
      </c>
      <c r="C476" s="4" t="s">
        <v>2249</v>
      </c>
      <c r="D476" s="5">
        <v>45016</v>
      </c>
      <c r="E476" s="5">
        <v>45381</v>
      </c>
      <c r="F476" s="6"/>
      <c r="G476" s="4" t="s">
        <v>267</v>
      </c>
      <c r="H476" s="4" t="s">
        <v>30</v>
      </c>
      <c r="I476" s="4" t="s">
        <v>268</v>
      </c>
      <c r="J476" s="17">
        <v>2640</v>
      </c>
      <c r="K476" s="8">
        <v>90</v>
      </c>
      <c r="L476" s="8">
        <v>237600</v>
      </c>
      <c r="M476" s="18">
        <v>4.4</v>
      </c>
      <c r="N476" s="8">
        <v>10454.4</v>
      </c>
      <c r="O476" s="8">
        <v>1045.44</v>
      </c>
      <c r="P476" s="8">
        <v>4704.48</v>
      </c>
      <c r="Q476" s="8">
        <v>2613.6</v>
      </c>
      <c r="R476" s="8">
        <v>2090.88</v>
      </c>
      <c r="S476" s="8">
        <v>9408.96</v>
      </c>
      <c r="T476" s="6"/>
    </row>
    <row r="477" ht="19.2" spans="1:20">
      <c r="A477" s="4">
        <v>472</v>
      </c>
      <c r="B477" s="4" t="s">
        <v>98</v>
      </c>
      <c r="C477" s="4" t="s">
        <v>2249</v>
      </c>
      <c r="D477" s="5">
        <v>45016</v>
      </c>
      <c r="E477" s="5">
        <v>45381</v>
      </c>
      <c r="F477" s="6"/>
      <c r="G477" s="4" t="s">
        <v>267</v>
      </c>
      <c r="H477" s="4" t="s">
        <v>30</v>
      </c>
      <c r="I477" s="4" t="s">
        <v>268</v>
      </c>
      <c r="J477" s="17">
        <v>990</v>
      </c>
      <c r="K477" s="8">
        <v>90</v>
      </c>
      <c r="L477" s="8">
        <v>89100</v>
      </c>
      <c r="M477" s="18">
        <v>4.4</v>
      </c>
      <c r="N477" s="8">
        <v>3920.4</v>
      </c>
      <c r="O477" s="8">
        <v>392.04</v>
      </c>
      <c r="P477" s="8">
        <v>1764.18</v>
      </c>
      <c r="Q477" s="8">
        <v>980.1</v>
      </c>
      <c r="R477" s="8">
        <v>784.08</v>
      </c>
      <c r="S477" s="8">
        <v>3528.36</v>
      </c>
      <c r="T477" s="6"/>
    </row>
    <row r="478" ht="19.2" spans="1:20">
      <c r="A478" s="4">
        <v>473</v>
      </c>
      <c r="B478" s="4" t="s">
        <v>99</v>
      </c>
      <c r="C478" s="4" t="s">
        <v>2249</v>
      </c>
      <c r="D478" s="5">
        <v>45016</v>
      </c>
      <c r="E478" s="5">
        <v>45381</v>
      </c>
      <c r="F478" s="6"/>
      <c r="G478" s="4" t="s">
        <v>267</v>
      </c>
      <c r="H478" s="4" t="s">
        <v>30</v>
      </c>
      <c r="I478" s="4" t="s">
        <v>268</v>
      </c>
      <c r="J478" s="17">
        <v>1650</v>
      </c>
      <c r="K478" s="8">
        <v>90</v>
      </c>
      <c r="L478" s="8">
        <v>148500</v>
      </c>
      <c r="M478" s="18">
        <v>4.4</v>
      </c>
      <c r="N478" s="8">
        <v>6534</v>
      </c>
      <c r="O478" s="8">
        <v>653.4</v>
      </c>
      <c r="P478" s="8">
        <v>2940.3</v>
      </c>
      <c r="Q478" s="8">
        <v>1633.5</v>
      </c>
      <c r="R478" s="8">
        <v>1306.8</v>
      </c>
      <c r="S478" s="8">
        <v>5880.6</v>
      </c>
      <c r="T478" s="6"/>
    </row>
    <row r="479" ht="19.2" spans="1:20">
      <c r="A479" s="4">
        <v>474</v>
      </c>
      <c r="B479" s="4" t="s">
        <v>100</v>
      </c>
      <c r="C479" s="4" t="s">
        <v>2249</v>
      </c>
      <c r="D479" s="5">
        <v>45016</v>
      </c>
      <c r="E479" s="5">
        <v>45381</v>
      </c>
      <c r="F479" s="6"/>
      <c r="G479" s="4" t="s">
        <v>267</v>
      </c>
      <c r="H479" s="4" t="s">
        <v>30</v>
      </c>
      <c r="I479" s="4" t="s">
        <v>268</v>
      </c>
      <c r="J479" s="17">
        <v>1650</v>
      </c>
      <c r="K479" s="8">
        <v>90</v>
      </c>
      <c r="L479" s="8">
        <v>148500</v>
      </c>
      <c r="M479" s="18">
        <v>4.4</v>
      </c>
      <c r="N479" s="8">
        <v>6534</v>
      </c>
      <c r="O479" s="8">
        <v>653.4</v>
      </c>
      <c r="P479" s="8">
        <v>2940.3</v>
      </c>
      <c r="Q479" s="8">
        <v>1633.5</v>
      </c>
      <c r="R479" s="8">
        <v>1306.8</v>
      </c>
      <c r="S479" s="8">
        <v>5880.6</v>
      </c>
      <c r="T479" s="6"/>
    </row>
    <row r="480" ht="19.2" spans="1:20">
      <c r="A480" s="4">
        <v>475</v>
      </c>
      <c r="B480" s="4" t="s">
        <v>101</v>
      </c>
      <c r="C480" s="4" t="s">
        <v>2249</v>
      </c>
      <c r="D480" s="5">
        <v>45016</v>
      </c>
      <c r="E480" s="5">
        <v>45381</v>
      </c>
      <c r="F480" s="6"/>
      <c r="G480" s="4" t="s">
        <v>267</v>
      </c>
      <c r="H480" s="4" t="s">
        <v>30</v>
      </c>
      <c r="I480" s="4" t="s">
        <v>268</v>
      </c>
      <c r="J480" s="17">
        <v>1650</v>
      </c>
      <c r="K480" s="8">
        <v>90</v>
      </c>
      <c r="L480" s="8">
        <v>148500</v>
      </c>
      <c r="M480" s="18">
        <v>4.4</v>
      </c>
      <c r="N480" s="8">
        <v>6534</v>
      </c>
      <c r="O480" s="8">
        <v>653.4</v>
      </c>
      <c r="P480" s="8">
        <v>2940.3</v>
      </c>
      <c r="Q480" s="8">
        <v>1633.5</v>
      </c>
      <c r="R480" s="8">
        <v>1306.8</v>
      </c>
      <c r="S480" s="8">
        <v>5880.6</v>
      </c>
      <c r="T480" s="6"/>
    </row>
    <row r="481" ht="19.2" spans="1:20">
      <c r="A481" s="4">
        <v>476</v>
      </c>
      <c r="B481" s="4" t="s">
        <v>102</v>
      </c>
      <c r="C481" s="4" t="s">
        <v>2249</v>
      </c>
      <c r="D481" s="5">
        <v>45016</v>
      </c>
      <c r="E481" s="5">
        <v>45381</v>
      </c>
      <c r="F481" s="6"/>
      <c r="G481" s="4" t="s">
        <v>267</v>
      </c>
      <c r="H481" s="4" t="s">
        <v>30</v>
      </c>
      <c r="I481" s="4" t="s">
        <v>268</v>
      </c>
      <c r="J481" s="17">
        <v>1650</v>
      </c>
      <c r="K481" s="8">
        <v>90</v>
      </c>
      <c r="L481" s="8">
        <v>148500</v>
      </c>
      <c r="M481" s="18">
        <v>4.4</v>
      </c>
      <c r="N481" s="8">
        <v>6534</v>
      </c>
      <c r="O481" s="8">
        <v>653.4</v>
      </c>
      <c r="P481" s="8">
        <v>2940.3</v>
      </c>
      <c r="Q481" s="8">
        <v>1633.5</v>
      </c>
      <c r="R481" s="8">
        <v>1306.8</v>
      </c>
      <c r="S481" s="8">
        <v>5880.6</v>
      </c>
      <c r="T481" s="6"/>
    </row>
    <row r="482" ht="19.2" spans="1:20">
      <c r="A482" s="4">
        <v>477</v>
      </c>
      <c r="B482" s="4" t="s">
        <v>103</v>
      </c>
      <c r="C482" s="4" t="s">
        <v>2249</v>
      </c>
      <c r="D482" s="5">
        <v>45016</v>
      </c>
      <c r="E482" s="5">
        <v>45381</v>
      </c>
      <c r="F482" s="6"/>
      <c r="G482" s="4" t="s">
        <v>267</v>
      </c>
      <c r="H482" s="4" t="s">
        <v>30</v>
      </c>
      <c r="I482" s="4" t="s">
        <v>268</v>
      </c>
      <c r="J482" s="17">
        <v>1650</v>
      </c>
      <c r="K482" s="8">
        <v>90</v>
      </c>
      <c r="L482" s="8">
        <v>148500</v>
      </c>
      <c r="M482" s="18">
        <v>4.4</v>
      </c>
      <c r="N482" s="8">
        <v>6534</v>
      </c>
      <c r="O482" s="8">
        <v>653.4</v>
      </c>
      <c r="P482" s="8">
        <v>2940.3</v>
      </c>
      <c r="Q482" s="8">
        <v>1633.5</v>
      </c>
      <c r="R482" s="8">
        <v>1306.8</v>
      </c>
      <c r="S482" s="8">
        <v>5880.6</v>
      </c>
      <c r="T482" s="6"/>
    </row>
    <row r="483" ht="19.2" spans="1:20">
      <c r="A483" s="4">
        <v>478</v>
      </c>
      <c r="B483" s="4" t="s">
        <v>104</v>
      </c>
      <c r="C483" s="4" t="s">
        <v>2249</v>
      </c>
      <c r="D483" s="5">
        <v>45016</v>
      </c>
      <c r="E483" s="5">
        <v>45381</v>
      </c>
      <c r="F483" s="6"/>
      <c r="G483" s="4" t="s">
        <v>267</v>
      </c>
      <c r="H483" s="4" t="s">
        <v>30</v>
      </c>
      <c r="I483" s="4" t="s">
        <v>268</v>
      </c>
      <c r="J483" s="17">
        <v>1650</v>
      </c>
      <c r="K483" s="8">
        <v>90</v>
      </c>
      <c r="L483" s="8">
        <v>148500</v>
      </c>
      <c r="M483" s="18">
        <v>4.4</v>
      </c>
      <c r="N483" s="8">
        <v>6534</v>
      </c>
      <c r="O483" s="8">
        <v>653.4</v>
      </c>
      <c r="P483" s="8">
        <v>2940.3</v>
      </c>
      <c r="Q483" s="8">
        <v>1633.5</v>
      </c>
      <c r="R483" s="8">
        <v>1306.8</v>
      </c>
      <c r="S483" s="8">
        <v>5880.6</v>
      </c>
      <c r="T483" s="6"/>
    </row>
    <row r="484" ht="19.2" spans="1:20">
      <c r="A484" s="4">
        <v>479</v>
      </c>
      <c r="B484" s="4" t="s">
        <v>105</v>
      </c>
      <c r="C484" s="4" t="s">
        <v>2249</v>
      </c>
      <c r="D484" s="5">
        <v>45016</v>
      </c>
      <c r="E484" s="5">
        <v>45381</v>
      </c>
      <c r="F484" s="6"/>
      <c r="G484" s="4" t="s">
        <v>267</v>
      </c>
      <c r="H484" s="4" t="s">
        <v>30</v>
      </c>
      <c r="I484" s="4" t="s">
        <v>268</v>
      </c>
      <c r="J484" s="17">
        <v>330</v>
      </c>
      <c r="K484" s="8">
        <v>90</v>
      </c>
      <c r="L484" s="8">
        <v>29700</v>
      </c>
      <c r="M484" s="18">
        <v>4.4</v>
      </c>
      <c r="N484" s="8">
        <v>1306.8</v>
      </c>
      <c r="O484" s="8">
        <v>130.68</v>
      </c>
      <c r="P484" s="8">
        <v>588.06</v>
      </c>
      <c r="Q484" s="8">
        <v>326.7</v>
      </c>
      <c r="R484" s="8">
        <v>261.36</v>
      </c>
      <c r="S484" s="8">
        <v>1176.12</v>
      </c>
      <c r="T484" s="6"/>
    </row>
    <row r="485" ht="19.2" spans="1:20">
      <c r="A485" s="4">
        <v>480</v>
      </c>
      <c r="B485" s="4" t="s">
        <v>106</v>
      </c>
      <c r="C485" s="4" t="s">
        <v>2249</v>
      </c>
      <c r="D485" s="5">
        <v>45016</v>
      </c>
      <c r="E485" s="5">
        <v>45381</v>
      </c>
      <c r="F485" s="6"/>
      <c r="G485" s="4" t="s">
        <v>267</v>
      </c>
      <c r="H485" s="4" t="s">
        <v>30</v>
      </c>
      <c r="I485" s="4" t="s">
        <v>268</v>
      </c>
      <c r="J485" s="17">
        <v>1650</v>
      </c>
      <c r="K485" s="8">
        <v>90</v>
      </c>
      <c r="L485" s="8">
        <v>148500</v>
      </c>
      <c r="M485" s="18">
        <v>4.4</v>
      </c>
      <c r="N485" s="8">
        <v>6534</v>
      </c>
      <c r="O485" s="8">
        <v>653.4</v>
      </c>
      <c r="P485" s="8">
        <v>2940.3</v>
      </c>
      <c r="Q485" s="8">
        <v>1633.5</v>
      </c>
      <c r="R485" s="8">
        <v>1306.8</v>
      </c>
      <c r="S485" s="8">
        <v>5880.6</v>
      </c>
      <c r="T485" s="6"/>
    </row>
    <row r="486" ht="19.2" spans="1:20">
      <c r="A486" s="4">
        <v>481</v>
      </c>
      <c r="B486" s="4" t="s">
        <v>107</v>
      </c>
      <c r="C486" s="4" t="s">
        <v>2249</v>
      </c>
      <c r="D486" s="5">
        <v>45016</v>
      </c>
      <c r="E486" s="5">
        <v>45381</v>
      </c>
      <c r="F486" s="6"/>
      <c r="G486" s="4" t="s">
        <v>267</v>
      </c>
      <c r="H486" s="4" t="s">
        <v>30</v>
      </c>
      <c r="I486" s="4" t="s">
        <v>268</v>
      </c>
      <c r="J486" s="17">
        <v>1320</v>
      </c>
      <c r="K486" s="8">
        <v>90</v>
      </c>
      <c r="L486" s="8">
        <v>118800</v>
      </c>
      <c r="M486" s="18">
        <v>4.4</v>
      </c>
      <c r="N486" s="8">
        <v>5227.2</v>
      </c>
      <c r="O486" s="8">
        <v>522.72</v>
      </c>
      <c r="P486" s="8">
        <v>2352.24</v>
      </c>
      <c r="Q486" s="8">
        <v>1306.8</v>
      </c>
      <c r="R486" s="8">
        <v>1045.44</v>
      </c>
      <c r="S486" s="8">
        <v>4704.48</v>
      </c>
      <c r="T486" s="6"/>
    </row>
    <row r="487" ht="19.2" spans="1:20">
      <c r="A487" s="4">
        <v>482</v>
      </c>
      <c r="B487" s="4" t="s">
        <v>108</v>
      </c>
      <c r="C487" s="4" t="s">
        <v>2249</v>
      </c>
      <c r="D487" s="5">
        <v>45016</v>
      </c>
      <c r="E487" s="5">
        <v>45381</v>
      </c>
      <c r="F487" s="6"/>
      <c r="G487" s="4" t="s">
        <v>267</v>
      </c>
      <c r="H487" s="4" t="s">
        <v>30</v>
      </c>
      <c r="I487" s="4" t="s">
        <v>268</v>
      </c>
      <c r="J487" s="17">
        <v>495</v>
      </c>
      <c r="K487" s="8">
        <v>90</v>
      </c>
      <c r="L487" s="8">
        <v>44550</v>
      </c>
      <c r="M487" s="18">
        <v>4.4</v>
      </c>
      <c r="N487" s="8">
        <v>1960.2</v>
      </c>
      <c r="O487" s="8">
        <v>196.02</v>
      </c>
      <c r="P487" s="8">
        <v>882.09</v>
      </c>
      <c r="Q487" s="8">
        <v>490.05</v>
      </c>
      <c r="R487" s="8">
        <v>392.04</v>
      </c>
      <c r="S487" s="8">
        <v>1764.18</v>
      </c>
      <c r="T487" s="6"/>
    </row>
    <row r="488" ht="19.2" spans="1:20">
      <c r="A488" s="4">
        <v>483</v>
      </c>
      <c r="B488" s="4" t="s">
        <v>109</v>
      </c>
      <c r="C488" s="4" t="s">
        <v>2249</v>
      </c>
      <c r="D488" s="5">
        <v>45016</v>
      </c>
      <c r="E488" s="5">
        <v>45381</v>
      </c>
      <c r="F488" s="6"/>
      <c r="G488" s="4" t="s">
        <v>267</v>
      </c>
      <c r="H488" s="4" t="s">
        <v>30</v>
      </c>
      <c r="I488" s="4" t="s">
        <v>268</v>
      </c>
      <c r="J488" s="17">
        <v>396</v>
      </c>
      <c r="K488" s="8">
        <v>90</v>
      </c>
      <c r="L488" s="8">
        <v>35640</v>
      </c>
      <c r="M488" s="18">
        <v>4.4</v>
      </c>
      <c r="N488" s="8">
        <v>1568.16</v>
      </c>
      <c r="O488" s="8">
        <v>156.816</v>
      </c>
      <c r="P488" s="8">
        <v>705.672</v>
      </c>
      <c r="Q488" s="8">
        <v>392.04</v>
      </c>
      <c r="R488" s="8">
        <v>313.632</v>
      </c>
      <c r="S488" s="8">
        <v>1411.344</v>
      </c>
      <c r="T488" s="6"/>
    </row>
    <row r="489" ht="19.2" spans="1:20">
      <c r="A489" s="4">
        <v>484</v>
      </c>
      <c r="B489" s="4" t="s">
        <v>110</v>
      </c>
      <c r="C489" s="4" t="s">
        <v>2249</v>
      </c>
      <c r="D489" s="5">
        <v>45016</v>
      </c>
      <c r="E489" s="5">
        <v>45381</v>
      </c>
      <c r="F489" s="6"/>
      <c r="G489" s="4" t="s">
        <v>267</v>
      </c>
      <c r="H489" s="4" t="s">
        <v>30</v>
      </c>
      <c r="I489" s="4" t="s">
        <v>268</v>
      </c>
      <c r="J489" s="17">
        <v>1650</v>
      </c>
      <c r="K489" s="8">
        <v>90</v>
      </c>
      <c r="L489" s="8">
        <v>148500</v>
      </c>
      <c r="M489" s="18">
        <v>4.4</v>
      </c>
      <c r="N489" s="8">
        <v>6534</v>
      </c>
      <c r="O489" s="8">
        <v>653.4</v>
      </c>
      <c r="P489" s="8">
        <v>2940.3</v>
      </c>
      <c r="Q489" s="8">
        <v>1633.5</v>
      </c>
      <c r="R489" s="8">
        <v>1306.8</v>
      </c>
      <c r="S489" s="8">
        <v>5880.6</v>
      </c>
      <c r="T489" s="6"/>
    </row>
    <row r="490" ht="19.2" spans="1:20">
      <c r="A490" s="4">
        <v>485</v>
      </c>
      <c r="B490" s="4" t="s">
        <v>111</v>
      </c>
      <c r="C490" s="4" t="s">
        <v>2249</v>
      </c>
      <c r="D490" s="5">
        <v>45016</v>
      </c>
      <c r="E490" s="5">
        <v>45381</v>
      </c>
      <c r="F490" s="6"/>
      <c r="G490" s="4" t="s">
        <v>267</v>
      </c>
      <c r="H490" s="4" t="s">
        <v>30</v>
      </c>
      <c r="I490" s="4" t="s">
        <v>268</v>
      </c>
      <c r="J490" s="17">
        <v>1320</v>
      </c>
      <c r="K490" s="8">
        <v>90</v>
      </c>
      <c r="L490" s="8">
        <v>118800</v>
      </c>
      <c r="M490" s="18">
        <v>4.4</v>
      </c>
      <c r="N490" s="8">
        <v>5227.2</v>
      </c>
      <c r="O490" s="8">
        <v>522.72</v>
      </c>
      <c r="P490" s="8">
        <v>2352.24</v>
      </c>
      <c r="Q490" s="8">
        <v>1306.8</v>
      </c>
      <c r="R490" s="8">
        <v>1045.44</v>
      </c>
      <c r="S490" s="8">
        <v>4704.48</v>
      </c>
      <c r="T490" s="6"/>
    </row>
    <row r="491" ht="19.2" spans="1:20">
      <c r="A491" s="4">
        <v>486</v>
      </c>
      <c r="B491" s="4" t="s">
        <v>112</v>
      </c>
      <c r="C491" s="4" t="s">
        <v>2249</v>
      </c>
      <c r="D491" s="5">
        <v>45016</v>
      </c>
      <c r="E491" s="5">
        <v>45381</v>
      </c>
      <c r="F491" s="6"/>
      <c r="G491" s="4" t="s">
        <v>267</v>
      </c>
      <c r="H491" s="4" t="s">
        <v>30</v>
      </c>
      <c r="I491" s="4" t="s">
        <v>268</v>
      </c>
      <c r="J491" s="17">
        <v>1320</v>
      </c>
      <c r="K491" s="8">
        <v>90</v>
      </c>
      <c r="L491" s="8">
        <v>118800</v>
      </c>
      <c r="M491" s="18">
        <v>4.4</v>
      </c>
      <c r="N491" s="8">
        <v>5227.2</v>
      </c>
      <c r="O491" s="8">
        <v>522.72</v>
      </c>
      <c r="P491" s="8">
        <v>2352.24</v>
      </c>
      <c r="Q491" s="8">
        <v>1306.8</v>
      </c>
      <c r="R491" s="8">
        <v>1045.44</v>
      </c>
      <c r="S491" s="8">
        <v>4704.48</v>
      </c>
      <c r="T491" s="6"/>
    </row>
    <row r="492" ht="19.2" spans="1:20">
      <c r="A492" s="4">
        <v>487</v>
      </c>
      <c r="B492" s="4" t="s">
        <v>113</v>
      </c>
      <c r="C492" s="4" t="s">
        <v>2249</v>
      </c>
      <c r="D492" s="5">
        <v>45016</v>
      </c>
      <c r="E492" s="5">
        <v>45381</v>
      </c>
      <c r="F492" s="6"/>
      <c r="G492" s="4" t="s">
        <v>267</v>
      </c>
      <c r="H492" s="4" t="s">
        <v>30</v>
      </c>
      <c r="I492" s="4" t="s">
        <v>268</v>
      </c>
      <c r="J492" s="17">
        <v>1320</v>
      </c>
      <c r="K492" s="8">
        <v>90</v>
      </c>
      <c r="L492" s="8">
        <v>118800</v>
      </c>
      <c r="M492" s="18">
        <v>4.4</v>
      </c>
      <c r="N492" s="8">
        <v>5227.2</v>
      </c>
      <c r="O492" s="8">
        <v>522.72</v>
      </c>
      <c r="P492" s="8">
        <v>2352.24</v>
      </c>
      <c r="Q492" s="8">
        <v>1306.8</v>
      </c>
      <c r="R492" s="8">
        <v>1045.44</v>
      </c>
      <c r="S492" s="8">
        <v>4704.48</v>
      </c>
      <c r="T492" s="6"/>
    </row>
    <row r="493" ht="19.2" spans="1:20">
      <c r="A493" s="4">
        <v>488</v>
      </c>
      <c r="B493" s="4" t="s">
        <v>114</v>
      </c>
      <c r="C493" s="4" t="s">
        <v>2249</v>
      </c>
      <c r="D493" s="5">
        <v>45016</v>
      </c>
      <c r="E493" s="5">
        <v>45381</v>
      </c>
      <c r="F493" s="6"/>
      <c r="G493" s="4" t="s">
        <v>267</v>
      </c>
      <c r="H493" s="4" t="s">
        <v>30</v>
      </c>
      <c r="I493" s="4" t="s">
        <v>268</v>
      </c>
      <c r="J493" s="17">
        <v>1650</v>
      </c>
      <c r="K493" s="8">
        <v>90</v>
      </c>
      <c r="L493" s="8">
        <v>148500</v>
      </c>
      <c r="M493" s="18">
        <v>4.4</v>
      </c>
      <c r="N493" s="8">
        <v>6534</v>
      </c>
      <c r="O493" s="8">
        <v>653.4</v>
      </c>
      <c r="P493" s="8">
        <v>2940.3</v>
      </c>
      <c r="Q493" s="8">
        <v>1633.5</v>
      </c>
      <c r="R493" s="8">
        <v>1306.8</v>
      </c>
      <c r="S493" s="8">
        <v>5880.6</v>
      </c>
      <c r="T493" s="6"/>
    </row>
    <row r="494" ht="19.2" spans="1:20">
      <c r="A494" s="4">
        <v>489</v>
      </c>
      <c r="B494" s="4" t="s">
        <v>115</v>
      </c>
      <c r="C494" s="4" t="s">
        <v>2249</v>
      </c>
      <c r="D494" s="5">
        <v>45016</v>
      </c>
      <c r="E494" s="5">
        <v>45381</v>
      </c>
      <c r="F494" s="6"/>
      <c r="G494" s="4" t="s">
        <v>267</v>
      </c>
      <c r="H494" s="4" t="s">
        <v>30</v>
      </c>
      <c r="I494" s="4" t="s">
        <v>268</v>
      </c>
      <c r="J494" s="17">
        <v>1320</v>
      </c>
      <c r="K494" s="8">
        <v>90</v>
      </c>
      <c r="L494" s="8">
        <v>118800</v>
      </c>
      <c r="M494" s="18">
        <v>4.4</v>
      </c>
      <c r="N494" s="8">
        <v>5227.2</v>
      </c>
      <c r="O494" s="8">
        <v>522.72</v>
      </c>
      <c r="P494" s="8">
        <v>2352.24</v>
      </c>
      <c r="Q494" s="8">
        <v>1306.8</v>
      </c>
      <c r="R494" s="8">
        <v>1045.44</v>
      </c>
      <c r="S494" s="8">
        <v>4704.48</v>
      </c>
      <c r="T494" s="6"/>
    </row>
    <row r="495" ht="19.2" spans="1:20">
      <c r="A495" s="4">
        <v>490</v>
      </c>
      <c r="B495" s="4" t="s">
        <v>117</v>
      </c>
      <c r="C495" s="4" t="s">
        <v>2249</v>
      </c>
      <c r="D495" s="5">
        <v>45016</v>
      </c>
      <c r="E495" s="5">
        <v>45381</v>
      </c>
      <c r="F495" s="6"/>
      <c r="G495" s="4" t="s">
        <v>267</v>
      </c>
      <c r="H495" s="4" t="s">
        <v>30</v>
      </c>
      <c r="I495" s="4" t="s">
        <v>268</v>
      </c>
      <c r="J495" s="17">
        <v>1650</v>
      </c>
      <c r="K495" s="8">
        <v>90</v>
      </c>
      <c r="L495" s="8">
        <v>148500</v>
      </c>
      <c r="M495" s="18">
        <v>4.4</v>
      </c>
      <c r="N495" s="8">
        <v>6534</v>
      </c>
      <c r="O495" s="8">
        <v>653.4</v>
      </c>
      <c r="P495" s="8">
        <v>2940.3</v>
      </c>
      <c r="Q495" s="8">
        <v>1633.5</v>
      </c>
      <c r="R495" s="8">
        <v>1306.8</v>
      </c>
      <c r="S495" s="8">
        <v>5880.6</v>
      </c>
      <c r="T495" s="6"/>
    </row>
    <row r="496" ht="19.2" spans="1:20">
      <c r="A496" s="4">
        <v>491</v>
      </c>
      <c r="B496" s="4" t="s">
        <v>118</v>
      </c>
      <c r="C496" s="4" t="s">
        <v>2249</v>
      </c>
      <c r="D496" s="5">
        <v>45016</v>
      </c>
      <c r="E496" s="5">
        <v>45381</v>
      </c>
      <c r="F496" s="6"/>
      <c r="G496" s="4" t="s">
        <v>267</v>
      </c>
      <c r="H496" s="4" t="s">
        <v>30</v>
      </c>
      <c r="I496" s="4" t="s">
        <v>268</v>
      </c>
      <c r="J496" s="17">
        <v>1650</v>
      </c>
      <c r="K496" s="8">
        <v>90</v>
      </c>
      <c r="L496" s="8">
        <v>148500</v>
      </c>
      <c r="M496" s="18">
        <v>4.4</v>
      </c>
      <c r="N496" s="8">
        <v>6534</v>
      </c>
      <c r="O496" s="8">
        <v>653.4</v>
      </c>
      <c r="P496" s="8">
        <v>2940.3</v>
      </c>
      <c r="Q496" s="8">
        <v>1633.5</v>
      </c>
      <c r="R496" s="8">
        <v>1306.8</v>
      </c>
      <c r="S496" s="8">
        <v>5880.6</v>
      </c>
      <c r="T496" s="6"/>
    </row>
    <row r="497" ht="19.2" spans="1:20">
      <c r="A497" s="4">
        <v>492</v>
      </c>
      <c r="B497" s="4" t="s">
        <v>119</v>
      </c>
      <c r="C497" s="4" t="s">
        <v>2249</v>
      </c>
      <c r="D497" s="5">
        <v>45016</v>
      </c>
      <c r="E497" s="5">
        <v>45381</v>
      </c>
      <c r="F497" s="6"/>
      <c r="G497" s="4" t="s">
        <v>267</v>
      </c>
      <c r="H497" s="4" t="s">
        <v>30</v>
      </c>
      <c r="I497" s="4" t="s">
        <v>268</v>
      </c>
      <c r="J497" s="17">
        <v>1320</v>
      </c>
      <c r="K497" s="8">
        <v>90</v>
      </c>
      <c r="L497" s="8">
        <v>118800</v>
      </c>
      <c r="M497" s="18">
        <v>4.4</v>
      </c>
      <c r="N497" s="8">
        <v>5227.2</v>
      </c>
      <c r="O497" s="8">
        <v>522.72</v>
      </c>
      <c r="P497" s="8">
        <v>2352.24</v>
      </c>
      <c r="Q497" s="8">
        <v>1306.8</v>
      </c>
      <c r="R497" s="8">
        <v>1045.44</v>
      </c>
      <c r="S497" s="8">
        <v>4704.48</v>
      </c>
      <c r="T497" s="6"/>
    </row>
    <row r="498" ht="19.2" spans="1:20">
      <c r="A498" s="4">
        <v>493</v>
      </c>
      <c r="B498" s="4" t="s">
        <v>123</v>
      </c>
      <c r="C498" s="4" t="s">
        <v>2249</v>
      </c>
      <c r="D498" s="5">
        <v>45016</v>
      </c>
      <c r="E498" s="5">
        <v>45381</v>
      </c>
      <c r="F498" s="6"/>
      <c r="G498" s="4" t="s">
        <v>267</v>
      </c>
      <c r="H498" s="4" t="s">
        <v>30</v>
      </c>
      <c r="I498" s="4" t="s">
        <v>268</v>
      </c>
      <c r="J498" s="17">
        <v>1980</v>
      </c>
      <c r="K498" s="8">
        <v>90</v>
      </c>
      <c r="L498" s="8">
        <v>178200</v>
      </c>
      <c r="M498" s="18">
        <v>4.4</v>
      </c>
      <c r="N498" s="8">
        <v>7840.8</v>
      </c>
      <c r="O498" s="8">
        <v>784.08</v>
      </c>
      <c r="P498" s="8">
        <v>3528.36</v>
      </c>
      <c r="Q498" s="8">
        <v>1960.2</v>
      </c>
      <c r="R498" s="8">
        <v>1568.16</v>
      </c>
      <c r="S498" s="8">
        <v>7056.72</v>
      </c>
      <c r="T498" s="6"/>
    </row>
    <row r="499" ht="19.2" spans="1:20">
      <c r="A499" s="4">
        <v>494</v>
      </c>
      <c r="B499" s="4" t="s">
        <v>126</v>
      </c>
      <c r="C499" s="4" t="s">
        <v>2249</v>
      </c>
      <c r="D499" s="5">
        <v>45016</v>
      </c>
      <c r="E499" s="5">
        <v>45381</v>
      </c>
      <c r="F499" s="6"/>
      <c r="G499" s="4" t="s">
        <v>267</v>
      </c>
      <c r="H499" s="4" t="s">
        <v>30</v>
      </c>
      <c r="I499" s="4" t="s">
        <v>268</v>
      </c>
      <c r="J499" s="17">
        <v>1320</v>
      </c>
      <c r="K499" s="8">
        <v>90</v>
      </c>
      <c r="L499" s="8">
        <v>118800</v>
      </c>
      <c r="M499" s="18">
        <v>4.4</v>
      </c>
      <c r="N499" s="8">
        <v>5227.2</v>
      </c>
      <c r="O499" s="8">
        <v>522.72</v>
      </c>
      <c r="P499" s="8">
        <v>2352.24</v>
      </c>
      <c r="Q499" s="8">
        <v>1306.8</v>
      </c>
      <c r="R499" s="8">
        <v>1045.44</v>
      </c>
      <c r="S499" s="8">
        <v>4704.48</v>
      </c>
      <c r="T499" s="6"/>
    </row>
    <row r="500" ht="19.2" spans="1:20">
      <c r="A500" s="4">
        <v>495</v>
      </c>
      <c r="B500" s="4" t="s">
        <v>127</v>
      </c>
      <c r="C500" s="4" t="s">
        <v>2249</v>
      </c>
      <c r="D500" s="5">
        <v>45016</v>
      </c>
      <c r="E500" s="5">
        <v>45381</v>
      </c>
      <c r="F500" s="6"/>
      <c r="G500" s="4" t="s">
        <v>267</v>
      </c>
      <c r="H500" s="4" t="s">
        <v>30</v>
      </c>
      <c r="I500" s="4" t="s">
        <v>268</v>
      </c>
      <c r="J500" s="17">
        <v>990</v>
      </c>
      <c r="K500" s="8">
        <v>90</v>
      </c>
      <c r="L500" s="8">
        <v>89100</v>
      </c>
      <c r="M500" s="18">
        <v>4.4</v>
      </c>
      <c r="N500" s="8">
        <v>3920.4</v>
      </c>
      <c r="O500" s="8">
        <v>392.04</v>
      </c>
      <c r="P500" s="8">
        <v>1764.18</v>
      </c>
      <c r="Q500" s="8">
        <v>980.1</v>
      </c>
      <c r="R500" s="8">
        <v>784.08</v>
      </c>
      <c r="S500" s="8">
        <v>3528.36</v>
      </c>
      <c r="T500" s="6"/>
    </row>
    <row r="501" ht="19.2" spans="1:20">
      <c r="A501" s="4">
        <v>496</v>
      </c>
      <c r="B501" s="4" t="s">
        <v>128</v>
      </c>
      <c r="C501" s="4" t="s">
        <v>2249</v>
      </c>
      <c r="D501" s="5">
        <v>45016</v>
      </c>
      <c r="E501" s="5">
        <v>45381</v>
      </c>
      <c r="F501" s="6"/>
      <c r="G501" s="4" t="s">
        <v>267</v>
      </c>
      <c r="H501" s="4" t="s">
        <v>30</v>
      </c>
      <c r="I501" s="4" t="s">
        <v>268</v>
      </c>
      <c r="J501" s="17">
        <v>2970</v>
      </c>
      <c r="K501" s="8">
        <v>90</v>
      </c>
      <c r="L501" s="8">
        <v>267300</v>
      </c>
      <c r="M501" s="18">
        <v>4.4</v>
      </c>
      <c r="N501" s="8">
        <v>11761.2</v>
      </c>
      <c r="O501" s="8">
        <v>1176.12</v>
      </c>
      <c r="P501" s="8">
        <v>5292.54</v>
      </c>
      <c r="Q501" s="8">
        <v>2940.3</v>
      </c>
      <c r="R501" s="8">
        <v>2352.24</v>
      </c>
      <c r="S501" s="8">
        <v>10585.08</v>
      </c>
      <c r="T501" s="6"/>
    </row>
    <row r="502" ht="19.2" spans="1:20">
      <c r="A502" s="4">
        <v>497</v>
      </c>
      <c r="B502" s="4" t="s">
        <v>129</v>
      </c>
      <c r="C502" s="4" t="s">
        <v>2249</v>
      </c>
      <c r="D502" s="5">
        <v>45016</v>
      </c>
      <c r="E502" s="5">
        <v>45381</v>
      </c>
      <c r="F502" s="6"/>
      <c r="G502" s="4" t="s">
        <v>267</v>
      </c>
      <c r="H502" s="4" t="s">
        <v>30</v>
      </c>
      <c r="I502" s="4" t="s">
        <v>268</v>
      </c>
      <c r="J502" s="17">
        <v>1320</v>
      </c>
      <c r="K502" s="8">
        <v>90</v>
      </c>
      <c r="L502" s="8">
        <v>118800</v>
      </c>
      <c r="M502" s="18">
        <v>4.4</v>
      </c>
      <c r="N502" s="8">
        <v>5227.2</v>
      </c>
      <c r="O502" s="8">
        <v>522.72</v>
      </c>
      <c r="P502" s="8">
        <v>2352.24</v>
      </c>
      <c r="Q502" s="8">
        <v>1306.8</v>
      </c>
      <c r="R502" s="8">
        <v>1045.44</v>
      </c>
      <c r="S502" s="8">
        <v>4704.48</v>
      </c>
      <c r="T502" s="6"/>
    </row>
    <row r="503" ht="19.2" spans="1:20">
      <c r="A503" s="4">
        <v>498</v>
      </c>
      <c r="B503" s="4" t="s">
        <v>130</v>
      </c>
      <c r="C503" s="4" t="s">
        <v>2249</v>
      </c>
      <c r="D503" s="5">
        <v>45016</v>
      </c>
      <c r="E503" s="5">
        <v>45381</v>
      </c>
      <c r="F503" s="6"/>
      <c r="G503" s="4" t="s">
        <v>267</v>
      </c>
      <c r="H503" s="4" t="s">
        <v>30</v>
      </c>
      <c r="I503" s="4" t="s">
        <v>268</v>
      </c>
      <c r="J503" s="17">
        <v>660</v>
      </c>
      <c r="K503" s="8">
        <v>90</v>
      </c>
      <c r="L503" s="8">
        <v>59400</v>
      </c>
      <c r="M503" s="18">
        <v>4.4</v>
      </c>
      <c r="N503" s="8">
        <v>2613.6</v>
      </c>
      <c r="O503" s="8">
        <v>261.36</v>
      </c>
      <c r="P503" s="8">
        <v>1176.12</v>
      </c>
      <c r="Q503" s="8">
        <v>653.4</v>
      </c>
      <c r="R503" s="8">
        <v>522.72</v>
      </c>
      <c r="S503" s="8">
        <v>2352.24</v>
      </c>
      <c r="T503" s="6"/>
    </row>
    <row r="504" ht="19.2" spans="1:20">
      <c r="A504" s="4">
        <v>499</v>
      </c>
      <c r="B504" s="4" t="s">
        <v>131</v>
      </c>
      <c r="C504" s="4" t="s">
        <v>2249</v>
      </c>
      <c r="D504" s="5">
        <v>45016</v>
      </c>
      <c r="E504" s="5">
        <v>45381</v>
      </c>
      <c r="F504" s="6"/>
      <c r="G504" s="4" t="s">
        <v>267</v>
      </c>
      <c r="H504" s="4" t="s">
        <v>30</v>
      </c>
      <c r="I504" s="4" t="s">
        <v>268</v>
      </c>
      <c r="J504" s="17">
        <v>1320</v>
      </c>
      <c r="K504" s="8">
        <v>90</v>
      </c>
      <c r="L504" s="8">
        <v>118800</v>
      </c>
      <c r="M504" s="18">
        <v>4.4</v>
      </c>
      <c r="N504" s="8">
        <v>5227.2</v>
      </c>
      <c r="O504" s="8">
        <v>522.72</v>
      </c>
      <c r="P504" s="8">
        <v>2352.24</v>
      </c>
      <c r="Q504" s="8">
        <v>1306.8</v>
      </c>
      <c r="R504" s="8">
        <v>1045.44</v>
      </c>
      <c r="S504" s="8">
        <v>4704.48</v>
      </c>
      <c r="T504" s="6"/>
    </row>
    <row r="505" ht="19.2" spans="1:20">
      <c r="A505" s="4">
        <v>500</v>
      </c>
      <c r="B505" s="4" t="s">
        <v>132</v>
      </c>
      <c r="C505" s="4" t="s">
        <v>2249</v>
      </c>
      <c r="D505" s="5">
        <v>45016</v>
      </c>
      <c r="E505" s="5">
        <v>45381</v>
      </c>
      <c r="F505" s="6"/>
      <c r="G505" s="4" t="s">
        <v>267</v>
      </c>
      <c r="H505" s="4" t="s">
        <v>30</v>
      </c>
      <c r="I505" s="4" t="s">
        <v>268</v>
      </c>
      <c r="J505" s="17">
        <v>3234</v>
      </c>
      <c r="K505" s="8">
        <v>90</v>
      </c>
      <c r="L505" s="8">
        <v>291060</v>
      </c>
      <c r="M505" s="18">
        <v>4.4</v>
      </c>
      <c r="N505" s="8">
        <v>12806.64</v>
      </c>
      <c r="O505" s="8">
        <v>1280.664</v>
      </c>
      <c r="P505" s="8">
        <v>5762.988</v>
      </c>
      <c r="Q505" s="8">
        <v>3201.66</v>
      </c>
      <c r="R505" s="8">
        <v>2561.328</v>
      </c>
      <c r="S505" s="8">
        <v>11525.976</v>
      </c>
      <c r="T505" s="6"/>
    </row>
    <row r="506" ht="19.2" spans="1:20">
      <c r="A506" s="4">
        <v>501</v>
      </c>
      <c r="B506" s="4" t="s">
        <v>134</v>
      </c>
      <c r="C506" s="4" t="s">
        <v>2249</v>
      </c>
      <c r="D506" s="5">
        <v>45016</v>
      </c>
      <c r="E506" s="5">
        <v>45381</v>
      </c>
      <c r="F506" s="6"/>
      <c r="G506" s="4" t="s">
        <v>267</v>
      </c>
      <c r="H506" s="4" t="s">
        <v>30</v>
      </c>
      <c r="I506" s="4" t="s">
        <v>268</v>
      </c>
      <c r="J506" s="17">
        <v>660</v>
      </c>
      <c r="K506" s="8">
        <v>90</v>
      </c>
      <c r="L506" s="8">
        <v>59400</v>
      </c>
      <c r="M506" s="18">
        <v>4.4</v>
      </c>
      <c r="N506" s="8">
        <v>2613.6</v>
      </c>
      <c r="O506" s="8">
        <v>261.36</v>
      </c>
      <c r="P506" s="8">
        <v>1176.12</v>
      </c>
      <c r="Q506" s="8">
        <v>653.4</v>
      </c>
      <c r="R506" s="8">
        <v>522.72</v>
      </c>
      <c r="S506" s="8">
        <v>2352.24</v>
      </c>
      <c r="T506" s="6"/>
    </row>
    <row r="507" ht="19.2" spans="1:20">
      <c r="A507" s="4">
        <v>502</v>
      </c>
      <c r="B507" s="4" t="s">
        <v>135</v>
      </c>
      <c r="C507" s="4" t="s">
        <v>2249</v>
      </c>
      <c r="D507" s="5">
        <v>45016</v>
      </c>
      <c r="E507" s="5">
        <v>45381</v>
      </c>
      <c r="F507" s="6"/>
      <c r="G507" s="4" t="s">
        <v>267</v>
      </c>
      <c r="H507" s="4" t="s">
        <v>30</v>
      </c>
      <c r="I507" s="4" t="s">
        <v>268</v>
      </c>
      <c r="J507" s="17">
        <v>660</v>
      </c>
      <c r="K507" s="8">
        <v>90</v>
      </c>
      <c r="L507" s="8">
        <v>59400</v>
      </c>
      <c r="M507" s="18">
        <v>4.4</v>
      </c>
      <c r="N507" s="8">
        <v>2613.6</v>
      </c>
      <c r="O507" s="8">
        <v>261.36</v>
      </c>
      <c r="P507" s="8">
        <v>1176.12</v>
      </c>
      <c r="Q507" s="8">
        <v>653.4</v>
      </c>
      <c r="R507" s="8">
        <v>522.72</v>
      </c>
      <c r="S507" s="8">
        <v>2352.24</v>
      </c>
      <c r="T507" s="6"/>
    </row>
    <row r="508" ht="19.2" spans="1:20">
      <c r="A508" s="4">
        <v>503</v>
      </c>
      <c r="B508" s="4" t="s">
        <v>136</v>
      </c>
      <c r="C508" s="4" t="s">
        <v>2249</v>
      </c>
      <c r="D508" s="5">
        <v>45016</v>
      </c>
      <c r="E508" s="5">
        <v>45381</v>
      </c>
      <c r="F508" s="6"/>
      <c r="G508" s="4" t="s">
        <v>267</v>
      </c>
      <c r="H508" s="4" t="s">
        <v>30</v>
      </c>
      <c r="I508" s="4" t="s">
        <v>268</v>
      </c>
      <c r="J508" s="17">
        <v>990</v>
      </c>
      <c r="K508" s="8">
        <v>90</v>
      </c>
      <c r="L508" s="8">
        <v>89100</v>
      </c>
      <c r="M508" s="18">
        <v>4.4</v>
      </c>
      <c r="N508" s="8">
        <v>3920.4</v>
      </c>
      <c r="O508" s="8">
        <v>392.04</v>
      </c>
      <c r="P508" s="8">
        <v>1764.18</v>
      </c>
      <c r="Q508" s="8">
        <v>980.1</v>
      </c>
      <c r="R508" s="8">
        <v>784.08</v>
      </c>
      <c r="S508" s="8">
        <v>3528.36</v>
      </c>
      <c r="T508" s="6"/>
    </row>
    <row r="509" ht="19.2" spans="1:20">
      <c r="A509" s="4">
        <v>504</v>
      </c>
      <c r="B509" s="4" t="s">
        <v>137</v>
      </c>
      <c r="C509" s="4" t="s">
        <v>2249</v>
      </c>
      <c r="D509" s="5">
        <v>45016</v>
      </c>
      <c r="E509" s="5">
        <v>45381</v>
      </c>
      <c r="F509" s="6"/>
      <c r="G509" s="4" t="s">
        <v>267</v>
      </c>
      <c r="H509" s="4" t="s">
        <v>30</v>
      </c>
      <c r="I509" s="4" t="s">
        <v>268</v>
      </c>
      <c r="J509" s="17">
        <v>1980</v>
      </c>
      <c r="K509" s="8">
        <v>90</v>
      </c>
      <c r="L509" s="8">
        <v>178200</v>
      </c>
      <c r="M509" s="18">
        <v>4.4</v>
      </c>
      <c r="N509" s="8">
        <v>7840.8</v>
      </c>
      <c r="O509" s="8">
        <v>784.08</v>
      </c>
      <c r="P509" s="8">
        <v>3528.36</v>
      </c>
      <c r="Q509" s="8">
        <v>1960.2</v>
      </c>
      <c r="R509" s="8">
        <v>1568.16</v>
      </c>
      <c r="S509" s="8">
        <v>7056.72</v>
      </c>
      <c r="T509" s="6"/>
    </row>
    <row r="510" ht="19.2" spans="1:20">
      <c r="A510" s="4">
        <v>505</v>
      </c>
      <c r="B510" s="4" t="s">
        <v>138</v>
      </c>
      <c r="C510" s="4" t="s">
        <v>2249</v>
      </c>
      <c r="D510" s="5">
        <v>45016</v>
      </c>
      <c r="E510" s="5">
        <v>45381</v>
      </c>
      <c r="F510" s="6"/>
      <c r="G510" s="4" t="s">
        <v>267</v>
      </c>
      <c r="H510" s="4" t="s">
        <v>30</v>
      </c>
      <c r="I510" s="4" t="s">
        <v>268</v>
      </c>
      <c r="J510" s="17">
        <v>990</v>
      </c>
      <c r="K510" s="8">
        <v>90</v>
      </c>
      <c r="L510" s="8">
        <v>89100</v>
      </c>
      <c r="M510" s="18">
        <v>4.4</v>
      </c>
      <c r="N510" s="8">
        <v>3920.4</v>
      </c>
      <c r="O510" s="8">
        <v>392.04</v>
      </c>
      <c r="P510" s="8">
        <v>1764.18</v>
      </c>
      <c r="Q510" s="8">
        <v>980.1</v>
      </c>
      <c r="R510" s="8">
        <v>784.08</v>
      </c>
      <c r="S510" s="8">
        <v>3528.36</v>
      </c>
      <c r="T510" s="6"/>
    </row>
    <row r="511" ht="19.2" spans="1:20">
      <c r="A511" s="4">
        <v>506</v>
      </c>
      <c r="B511" s="4" t="s">
        <v>139</v>
      </c>
      <c r="C511" s="4" t="s">
        <v>2249</v>
      </c>
      <c r="D511" s="5">
        <v>45016</v>
      </c>
      <c r="E511" s="5">
        <v>45381</v>
      </c>
      <c r="F511" s="6"/>
      <c r="G511" s="4" t="s">
        <v>267</v>
      </c>
      <c r="H511" s="4" t="s">
        <v>30</v>
      </c>
      <c r="I511" s="4" t="s">
        <v>268</v>
      </c>
      <c r="J511" s="17">
        <v>1650</v>
      </c>
      <c r="K511" s="8">
        <v>90</v>
      </c>
      <c r="L511" s="8">
        <v>148500</v>
      </c>
      <c r="M511" s="18">
        <v>4.4</v>
      </c>
      <c r="N511" s="8">
        <v>6534</v>
      </c>
      <c r="O511" s="8">
        <v>653.4</v>
      </c>
      <c r="P511" s="8">
        <v>2940.3</v>
      </c>
      <c r="Q511" s="8">
        <v>1633.5</v>
      </c>
      <c r="R511" s="8">
        <v>1306.8</v>
      </c>
      <c r="S511" s="8">
        <v>5880.6</v>
      </c>
      <c r="T511" s="6"/>
    </row>
    <row r="512" ht="19.2" spans="1:20">
      <c r="A512" s="4">
        <v>507</v>
      </c>
      <c r="B512" s="4" t="s">
        <v>140</v>
      </c>
      <c r="C512" s="4" t="s">
        <v>2249</v>
      </c>
      <c r="D512" s="5">
        <v>45016</v>
      </c>
      <c r="E512" s="5">
        <v>45381</v>
      </c>
      <c r="F512" s="6"/>
      <c r="G512" s="4" t="s">
        <v>267</v>
      </c>
      <c r="H512" s="4" t="s">
        <v>30</v>
      </c>
      <c r="I512" s="4" t="s">
        <v>268</v>
      </c>
      <c r="J512" s="17">
        <v>2244</v>
      </c>
      <c r="K512" s="8">
        <v>90</v>
      </c>
      <c r="L512" s="8">
        <v>201960</v>
      </c>
      <c r="M512" s="18">
        <v>4.4</v>
      </c>
      <c r="N512" s="8">
        <v>8886.24</v>
      </c>
      <c r="O512" s="8">
        <v>888.624</v>
      </c>
      <c r="P512" s="8">
        <v>3998.808</v>
      </c>
      <c r="Q512" s="8">
        <v>2221.56</v>
      </c>
      <c r="R512" s="8">
        <v>1777.248</v>
      </c>
      <c r="S512" s="8">
        <v>7997.616</v>
      </c>
      <c r="T512" s="6"/>
    </row>
    <row r="513" ht="19.2" spans="1:20">
      <c r="A513" s="4">
        <v>508</v>
      </c>
      <c r="B513" s="4" t="s">
        <v>141</v>
      </c>
      <c r="C513" s="4" t="s">
        <v>2249</v>
      </c>
      <c r="D513" s="5">
        <v>45016</v>
      </c>
      <c r="E513" s="5">
        <v>45381</v>
      </c>
      <c r="F513" s="6"/>
      <c r="G513" s="4" t="s">
        <v>267</v>
      </c>
      <c r="H513" s="4" t="s">
        <v>30</v>
      </c>
      <c r="I513" s="4" t="s">
        <v>268</v>
      </c>
      <c r="J513" s="17">
        <v>1320</v>
      </c>
      <c r="K513" s="8">
        <v>90</v>
      </c>
      <c r="L513" s="8">
        <v>118800</v>
      </c>
      <c r="M513" s="18">
        <v>4.4</v>
      </c>
      <c r="N513" s="8">
        <v>5227.2</v>
      </c>
      <c r="O513" s="8">
        <v>522.72</v>
      </c>
      <c r="P513" s="8">
        <v>2352.24</v>
      </c>
      <c r="Q513" s="8">
        <v>1306.8</v>
      </c>
      <c r="R513" s="8">
        <v>1045.44</v>
      </c>
      <c r="S513" s="8">
        <v>4704.48</v>
      </c>
      <c r="T513" s="6"/>
    </row>
    <row r="514" ht="19.2" spans="1:20">
      <c r="A514" s="4">
        <v>509</v>
      </c>
      <c r="B514" s="4" t="s">
        <v>142</v>
      </c>
      <c r="C514" s="4" t="s">
        <v>2249</v>
      </c>
      <c r="D514" s="5">
        <v>45016</v>
      </c>
      <c r="E514" s="5">
        <v>45381</v>
      </c>
      <c r="F514" s="6"/>
      <c r="G514" s="4" t="s">
        <v>267</v>
      </c>
      <c r="H514" s="4" t="s">
        <v>30</v>
      </c>
      <c r="I514" s="4" t="s">
        <v>268</v>
      </c>
      <c r="J514" s="17">
        <v>1650</v>
      </c>
      <c r="K514" s="8">
        <v>90</v>
      </c>
      <c r="L514" s="8">
        <v>148500</v>
      </c>
      <c r="M514" s="18">
        <v>4.4</v>
      </c>
      <c r="N514" s="8">
        <v>6534</v>
      </c>
      <c r="O514" s="8">
        <v>653.4</v>
      </c>
      <c r="P514" s="8">
        <v>2940.3</v>
      </c>
      <c r="Q514" s="8">
        <v>1633.5</v>
      </c>
      <c r="R514" s="8">
        <v>1306.8</v>
      </c>
      <c r="S514" s="8">
        <v>5880.6</v>
      </c>
      <c r="T514" s="6"/>
    </row>
    <row r="515" ht="19.2" spans="1:20">
      <c r="A515" s="4">
        <v>510</v>
      </c>
      <c r="B515" s="4" t="s">
        <v>143</v>
      </c>
      <c r="C515" s="4" t="s">
        <v>2249</v>
      </c>
      <c r="D515" s="5">
        <v>45016</v>
      </c>
      <c r="E515" s="5">
        <v>45381</v>
      </c>
      <c r="F515" s="6"/>
      <c r="G515" s="4" t="s">
        <v>267</v>
      </c>
      <c r="H515" s="4" t="s">
        <v>30</v>
      </c>
      <c r="I515" s="4" t="s">
        <v>268</v>
      </c>
      <c r="J515" s="17">
        <v>1650</v>
      </c>
      <c r="K515" s="8">
        <v>90</v>
      </c>
      <c r="L515" s="8">
        <v>148500</v>
      </c>
      <c r="M515" s="18">
        <v>4.4</v>
      </c>
      <c r="N515" s="8">
        <v>6534</v>
      </c>
      <c r="O515" s="8">
        <v>653.4</v>
      </c>
      <c r="P515" s="8">
        <v>2940.3</v>
      </c>
      <c r="Q515" s="8">
        <v>1633.5</v>
      </c>
      <c r="R515" s="8">
        <v>1306.8</v>
      </c>
      <c r="S515" s="8">
        <v>5880.6</v>
      </c>
      <c r="T515" s="6"/>
    </row>
    <row r="516" ht="19.2" spans="1:20">
      <c r="A516" s="4">
        <v>511</v>
      </c>
      <c r="B516" s="4" t="s">
        <v>144</v>
      </c>
      <c r="C516" s="4" t="s">
        <v>2249</v>
      </c>
      <c r="D516" s="5">
        <v>45016</v>
      </c>
      <c r="E516" s="5">
        <v>45381</v>
      </c>
      <c r="F516" s="6"/>
      <c r="G516" s="4" t="s">
        <v>267</v>
      </c>
      <c r="H516" s="4" t="s">
        <v>30</v>
      </c>
      <c r="I516" s="4" t="s">
        <v>268</v>
      </c>
      <c r="J516" s="17">
        <v>990</v>
      </c>
      <c r="K516" s="8">
        <v>90</v>
      </c>
      <c r="L516" s="8">
        <v>89100</v>
      </c>
      <c r="M516" s="18">
        <v>4.4</v>
      </c>
      <c r="N516" s="8">
        <v>3920.4</v>
      </c>
      <c r="O516" s="8">
        <v>392.04</v>
      </c>
      <c r="P516" s="8">
        <v>1764.18</v>
      </c>
      <c r="Q516" s="8">
        <v>980.1</v>
      </c>
      <c r="R516" s="8">
        <v>784.08</v>
      </c>
      <c r="S516" s="8">
        <v>3528.36</v>
      </c>
      <c r="T516" s="6"/>
    </row>
    <row r="517" ht="19.2" spans="1:20">
      <c r="A517" s="4">
        <v>512</v>
      </c>
      <c r="B517" s="4" t="s">
        <v>146</v>
      </c>
      <c r="C517" s="4" t="s">
        <v>2249</v>
      </c>
      <c r="D517" s="5">
        <v>45016</v>
      </c>
      <c r="E517" s="5">
        <v>45381</v>
      </c>
      <c r="F517" s="6"/>
      <c r="G517" s="4" t="s">
        <v>267</v>
      </c>
      <c r="H517" s="4" t="s">
        <v>30</v>
      </c>
      <c r="I517" s="4" t="s">
        <v>268</v>
      </c>
      <c r="J517" s="17">
        <v>1320</v>
      </c>
      <c r="K517" s="8">
        <v>90</v>
      </c>
      <c r="L517" s="8">
        <v>118800</v>
      </c>
      <c r="M517" s="18">
        <v>4.4</v>
      </c>
      <c r="N517" s="8">
        <v>5227.2</v>
      </c>
      <c r="O517" s="8">
        <v>522.72</v>
      </c>
      <c r="P517" s="8">
        <v>2352.24</v>
      </c>
      <c r="Q517" s="8">
        <v>1306.8</v>
      </c>
      <c r="R517" s="8">
        <v>1045.44</v>
      </c>
      <c r="S517" s="8">
        <v>4704.48</v>
      </c>
      <c r="T517" s="6"/>
    </row>
    <row r="518" ht="19.2" spans="1:20">
      <c r="A518" s="4">
        <v>513</v>
      </c>
      <c r="B518" s="4" t="s">
        <v>147</v>
      </c>
      <c r="C518" s="4" t="s">
        <v>2249</v>
      </c>
      <c r="D518" s="5">
        <v>45016</v>
      </c>
      <c r="E518" s="5">
        <v>45381</v>
      </c>
      <c r="F518" s="6"/>
      <c r="G518" s="4" t="s">
        <v>267</v>
      </c>
      <c r="H518" s="4" t="s">
        <v>30</v>
      </c>
      <c r="I518" s="4" t="s">
        <v>268</v>
      </c>
      <c r="J518" s="17">
        <v>1980</v>
      </c>
      <c r="K518" s="8">
        <v>90</v>
      </c>
      <c r="L518" s="8">
        <v>178200</v>
      </c>
      <c r="M518" s="18">
        <v>4.4</v>
      </c>
      <c r="N518" s="8">
        <v>7840.8</v>
      </c>
      <c r="O518" s="8">
        <v>784.08</v>
      </c>
      <c r="P518" s="8">
        <v>3528.36</v>
      </c>
      <c r="Q518" s="8">
        <v>1960.2</v>
      </c>
      <c r="R518" s="8">
        <v>1568.16</v>
      </c>
      <c r="S518" s="8">
        <v>7056.72</v>
      </c>
      <c r="T518" s="6"/>
    </row>
    <row r="519" ht="19.2" spans="1:20">
      <c r="A519" s="4">
        <v>514</v>
      </c>
      <c r="B519" s="4" t="s">
        <v>148</v>
      </c>
      <c r="C519" s="4" t="s">
        <v>2249</v>
      </c>
      <c r="D519" s="5">
        <v>45016</v>
      </c>
      <c r="E519" s="5">
        <v>45381</v>
      </c>
      <c r="F519" s="6"/>
      <c r="G519" s="4" t="s">
        <v>267</v>
      </c>
      <c r="H519" s="4" t="s">
        <v>30</v>
      </c>
      <c r="I519" s="4" t="s">
        <v>268</v>
      </c>
      <c r="J519" s="17">
        <v>660</v>
      </c>
      <c r="K519" s="8">
        <v>90</v>
      </c>
      <c r="L519" s="8">
        <v>59400</v>
      </c>
      <c r="M519" s="18">
        <v>4.4</v>
      </c>
      <c r="N519" s="8">
        <v>2613.6</v>
      </c>
      <c r="O519" s="8">
        <v>261.36</v>
      </c>
      <c r="P519" s="8">
        <v>1176.12</v>
      </c>
      <c r="Q519" s="8">
        <v>653.4</v>
      </c>
      <c r="R519" s="8">
        <v>522.72</v>
      </c>
      <c r="S519" s="8">
        <v>2352.24</v>
      </c>
      <c r="T519" s="6"/>
    </row>
    <row r="520" ht="19.2" spans="1:20">
      <c r="A520" s="4">
        <v>515</v>
      </c>
      <c r="B520" s="4" t="s">
        <v>149</v>
      </c>
      <c r="C520" s="4" t="s">
        <v>2249</v>
      </c>
      <c r="D520" s="5">
        <v>45016</v>
      </c>
      <c r="E520" s="5">
        <v>45381</v>
      </c>
      <c r="F520" s="6"/>
      <c r="G520" s="4" t="s">
        <v>267</v>
      </c>
      <c r="H520" s="4" t="s">
        <v>30</v>
      </c>
      <c r="I520" s="4" t="s">
        <v>268</v>
      </c>
      <c r="J520" s="17">
        <v>330</v>
      </c>
      <c r="K520" s="8">
        <v>90</v>
      </c>
      <c r="L520" s="8">
        <v>29700</v>
      </c>
      <c r="M520" s="18">
        <v>4.4</v>
      </c>
      <c r="N520" s="8">
        <v>1306.8</v>
      </c>
      <c r="O520" s="8">
        <v>130.68</v>
      </c>
      <c r="P520" s="8">
        <v>588.06</v>
      </c>
      <c r="Q520" s="8">
        <v>326.7</v>
      </c>
      <c r="R520" s="8">
        <v>261.36</v>
      </c>
      <c r="S520" s="8">
        <v>1176.12</v>
      </c>
      <c r="T520" s="6"/>
    </row>
    <row r="521" ht="19.2" spans="1:20">
      <c r="A521" s="4">
        <v>516</v>
      </c>
      <c r="B521" s="4" t="s">
        <v>150</v>
      </c>
      <c r="C521" s="4" t="s">
        <v>2249</v>
      </c>
      <c r="D521" s="5">
        <v>45016</v>
      </c>
      <c r="E521" s="5">
        <v>45381</v>
      </c>
      <c r="F521" s="6"/>
      <c r="G521" s="4" t="s">
        <v>267</v>
      </c>
      <c r="H521" s="4" t="s">
        <v>30</v>
      </c>
      <c r="I521" s="4" t="s">
        <v>268</v>
      </c>
      <c r="J521" s="17">
        <v>1980</v>
      </c>
      <c r="K521" s="8">
        <v>90</v>
      </c>
      <c r="L521" s="8">
        <v>178200</v>
      </c>
      <c r="M521" s="18">
        <v>4.4</v>
      </c>
      <c r="N521" s="8">
        <v>7840.8</v>
      </c>
      <c r="O521" s="8">
        <v>784.08</v>
      </c>
      <c r="P521" s="8">
        <v>3528.36</v>
      </c>
      <c r="Q521" s="8">
        <v>1960.2</v>
      </c>
      <c r="R521" s="8">
        <v>1568.16</v>
      </c>
      <c r="S521" s="8">
        <v>7056.72</v>
      </c>
      <c r="T521" s="6"/>
    </row>
    <row r="522" ht="19.2" spans="1:20">
      <c r="A522" s="4">
        <v>517</v>
      </c>
      <c r="B522" s="4" t="s">
        <v>153</v>
      </c>
      <c r="C522" s="4" t="s">
        <v>2249</v>
      </c>
      <c r="D522" s="5">
        <v>45016</v>
      </c>
      <c r="E522" s="5">
        <v>45381</v>
      </c>
      <c r="F522" s="6"/>
      <c r="G522" s="4" t="s">
        <v>267</v>
      </c>
      <c r="H522" s="4" t="s">
        <v>30</v>
      </c>
      <c r="I522" s="4" t="s">
        <v>268</v>
      </c>
      <c r="J522" s="17">
        <v>1980</v>
      </c>
      <c r="K522" s="8">
        <v>90</v>
      </c>
      <c r="L522" s="8">
        <v>178200</v>
      </c>
      <c r="M522" s="18">
        <v>4.4</v>
      </c>
      <c r="N522" s="8">
        <v>7840.8</v>
      </c>
      <c r="O522" s="8">
        <v>784.08</v>
      </c>
      <c r="P522" s="8">
        <v>3528.36</v>
      </c>
      <c r="Q522" s="8">
        <v>1960.2</v>
      </c>
      <c r="R522" s="8">
        <v>1568.16</v>
      </c>
      <c r="S522" s="8">
        <v>7056.72</v>
      </c>
      <c r="T522" s="6"/>
    </row>
    <row r="523" ht="19.2" spans="1:20">
      <c r="A523" s="4">
        <v>518</v>
      </c>
      <c r="B523" s="4" t="s">
        <v>154</v>
      </c>
      <c r="C523" s="4" t="s">
        <v>2249</v>
      </c>
      <c r="D523" s="5">
        <v>45016</v>
      </c>
      <c r="E523" s="5">
        <v>45381</v>
      </c>
      <c r="F523" s="6"/>
      <c r="G523" s="4" t="s">
        <v>267</v>
      </c>
      <c r="H523" s="4" t="s">
        <v>30</v>
      </c>
      <c r="I523" s="4" t="s">
        <v>268</v>
      </c>
      <c r="J523" s="17">
        <v>3267</v>
      </c>
      <c r="K523" s="8">
        <v>90</v>
      </c>
      <c r="L523" s="8">
        <v>294030</v>
      </c>
      <c r="M523" s="18">
        <v>4.4</v>
      </c>
      <c r="N523" s="8">
        <v>12937.32</v>
      </c>
      <c r="O523" s="8">
        <v>1293.732</v>
      </c>
      <c r="P523" s="8">
        <v>5821.794</v>
      </c>
      <c r="Q523" s="8">
        <v>3234.33</v>
      </c>
      <c r="R523" s="8">
        <v>2587.464</v>
      </c>
      <c r="S523" s="8">
        <v>11643.588</v>
      </c>
      <c r="T523" s="6"/>
    </row>
    <row r="524" ht="19.2" spans="1:20">
      <c r="A524" s="4">
        <v>519</v>
      </c>
      <c r="B524" s="4" t="s">
        <v>155</v>
      </c>
      <c r="C524" s="4" t="s">
        <v>2249</v>
      </c>
      <c r="D524" s="5">
        <v>45016</v>
      </c>
      <c r="E524" s="5">
        <v>45381</v>
      </c>
      <c r="F524" s="6"/>
      <c r="G524" s="4" t="s">
        <v>267</v>
      </c>
      <c r="H524" s="4" t="s">
        <v>30</v>
      </c>
      <c r="I524" s="4" t="s">
        <v>268</v>
      </c>
      <c r="J524" s="17">
        <v>2640</v>
      </c>
      <c r="K524" s="8">
        <v>90</v>
      </c>
      <c r="L524" s="8">
        <v>237600</v>
      </c>
      <c r="M524" s="18">
        <v>4.4</v>
      </c>
      <c r="N524" s="8">
        <v>10454.4</v>
      </c>
      <c r="O524" s="8">
        <v>1045.44</v>
      </c>
      <c r="P524" s="8">
        <v>4704.48</v>
      </c>
      <c r="Q524" s="8">
        <v>2613.6</v>
      </c>
      <c r="R524" s="8">
        <v>2090.88</v>
      </c>
      <c r="S524" s="8">
        <v>9408.96</v>
      </c>
      <c r="T524" s="6"/>
    </row>
    <row r="525" ht="19.2" spans="1:20">
      <c r="A525" s="4">
        <v>520</v>
      </c>
      <c r="B525" s="4" t="s">
        <v>156</v>
      </c>
      <c r="C525" s="4" t="s">
        <v>2249</v>
      </c>
      <c r="D525" s="5">
        <v>45016</v>
      </c>
      <c r="E525" s="5">
        <v>45381</v>
      </c>
      <c r="F525" s="6"/>
      <c r="G525" s="4" t="s">
        <v>267</v>
      </c>
      <c r="H525" s="4" t="s">
        <v>30</v>
      </c>
      <c r="I525" s="4" t="s">
        <v>268</v>
      </c>
      <c r="J525" s="17">
        <v>990</v>
      </c>
      <c r="K525" s="8">
        <v>90</v>
      </c>
      <c r="L525" s="8">
        <v>89100</v>
      </c>
      <c r="M525" s="18">
        <v>4.4</v>
      </c>
      <c r="N525" s="8">
        <v>3920.4</v>
      </c>
      <c r="O525" s="8">
        <v>392.04</v>
      </c>
      <c r="P525" s="8">
        <v>1764.18</v>
      </c>
      <c r="Q525" s="8">
        <v>980.1</v>
      </c>
      <c r="R525" s="8">
        <v>784.08</v>
      </c>
      <c r="S525" s="8">
        <v>3528.36</v>
      </c>
      <c r="T525" s="6"/>
    </row>
    <row r="526" ht="19.2" spans="1:20">
      <c r="A526" s="4">
        <v>521</v>
      </c>
      <c r="B526" s="4" t="s">
        <v>159</v>
      </c>
      <c r="C526" s="4" t="s">
        <v>2249</v>
      </c>
      <c r="D526" s="5">
        <v>45016</v>
      </c>
      <c r="E526" s="5">
        <v>45381</v>
      </c>
      <c r="F526" s="6"/>
      <c r="G526" s="4" t="s">
        <v>267</v>
      </c>
      <c r="H526" s="4" t="s">
        <v>30</v>
      </c>
      <c r="I526" s="4" t="s">
        <v>268</v>
      </c>
      <c r="J526" s="17">
        <v>2310</v>
      </c>
      <c r="K526" s="8">
        <v>90</v>
      </c>
      <c r="L526" s="8">
        <v>207900</v>
      </c>
      <c r="M526" s="18">
        <v>4.4</v>
      </c>
      <c r="N526" s="8">
        <v>9147.6</v>
      </c>
      <c r="O526" s="8">
        <v>914.76</v>
      </c>
      <c r="P526" s="8">
        <v>4116.42</v>
      </c>
      <c r="Q526" s="8">
        <v>2286.9</v>
      </c>
      <c r="R526" s="8">
        <v>1829.52</v>
      </c>
      <c r="S526" s="8">
        <v>8232.84</v>
      </c>
      <c r="T526" s="6"/>
    </row>
    <row r="527" ht="19.2" spans="1:20">
      <c r="A527" s="4">
        <v>522</v>
      </c>
      <c r="B527" s="4" t="s">
        <v>160</v>
      </c>
      <c r="C527" s="4" t="s">
        <v>2249</v>
      </c>
      <c r="D527" s="5">
        <v>45016</v>
      </c>
      <c r="E527" s="5">
        <v>45381</v>
      </c>
      <c r="F527" s="6"/>
      <c r="G527" s="4" t="s">
        <v>267</v>
      </c>
      <c r="H527" s="4" t="s">
        <v>30</v>
      </c>
      <c r="I527" s="4" t="s">
        <v>268</v>
      </c>
      <c r="J527" s="17">
        <v>990</v>
      </c>
      <c r="K527" s="8">
        <v>90</v>
      </c>
      <c r="L527" s="8">
        <v>89100</v>
      </c>
      <c r="M527" s="18">
        <v>4.4</v>
      </c>
      <c r="N527" s="8">
        <v>3920.4</v>
      </c>
      <c r="O527" s="8">
        <v>392.04</v>
      </c>
      <c r="P527" s="8">
        <v>1764.18</v>
      </c>
      <c r="Q527" s="8">
        <v>980.1</v>
      </c>
      <c r="R527" s="8">
        <v>784.08</v>
      </c>
      <c r="S527" s="8">
        <v>3528.36</v>
      </c>
      <c r="T527" s="6"/>
    </row>
    <row r="528" ht="19.2" spans="1:20">
      <c r="A528" s="4">
        <v>523</v>
      </c>
      <c r="B528" s="4" t="s">
        <v>161</v>
      </c>
      <c r="C528" s="4" t="s">
        <v>2249</v>
      </c>
      <c r="D528" s="5">
        <v>45016</v>
      </c>
      <c r="E528" s="5">
        <v>45381</v>
      </c>
      <c r="F528" s="6"/>
      <c r="G528" s="4" t="s">
        <v>267</v>
      </c>
      <c r="H528" s="4" t="s">
        <v>30</v>
      </c>
      <c r="I528" s="4" t="s">
        <v>268</v>
      </c>
      <c r="J528" s="17">
        <v>2640</v>
      </c>
      <c r="K528" s="8">
        <v>90</v>
      </c>
      <c r="L528" s="8">
        <v>237600</v>
      </c>
      <c r="M528" s="18">
        <v>4.4</v>
      </c>
      <c r="N528" s="8">
        <v>10454.4</v>
      </c>
      <c r="O528" s="8">
        <v>1045.44</v>
      </c>
      <c r="P528" s="8">
        <v>4704.48</v>
      </c>
      <c r="Q528" s="8">
        <v>2613.6</v>
      </c>
      <c r="R528" s="8">
        <v>2090.88</v>
      </c>
      <c r="S528" s="8">
        <v>9408.96</v>
      </c>
      <c r="T528" s="6"/>
    </row>
    <row r="529" ht="19.2" spans="1:20">
      <c r="A529" s="4">
        <v>524</v>
      </c>
      <c r="B529" s="4" t="s">
        <v>162</v>
      </c>
      <c r="C529" s="4" t="s">
        <v>2249</v>
      </c>
      <c r="D529" s="5">
        <v>45016</v>
      </c>
      <c r="E529" s="5">
        <v>45381</v>
      </c>
      <c r="F529" s="6"/>
      <c r="G529" s="4" t="s">
        <v>267</v>
      </c>
      <c r="H529" s="4" t="s">
        <v>30</v>
      </c>
      <c r="I529" s="4" t="s">
        <v>268</v>
      </c>
      <c r="J529" s="17">
        <v>2970</v>
      </c>
      <c r="K529" s="8">
        <v>90</v>
      </c>
      <c r="L529" s="8">
        <v>267300</v>
      </c>
      <c r="M529" s="18">
        <v>4.4</v>
      </c>
      <c r="N529" s="8">
        <v>11761.2</v>
      </c>
      <c r="O529" s="8">
        <v>1176.12</v>
      </c>
      <c r="P529" s="8">
        <v>5292.54</v>
      </c>
      <c r="Q529" s="8">
        <v>2940.3</v>
      </c>
      <c r="R529" s="8">
        <v>2352.24</v>
      </c>
      <c r="S529" s="8">
        <v>10585.08</v>
      </c>
      <c r="T529" s="6"/>
    </row>
    <row r="530" ht="19.2" spans="1:20">
      <c r="A530" s="4">
        <v>525</v>
      </c>
      <c r="B530" s="4" t="s">
        <v>164</v>
      </c>
      <c r="C530" s="4" t="s">
        <v>2249</v>
      </c>
      <c r="D530" s="5">
        <v>45016</v>
      </c>
      <c r="E530" s="5">
        <v>45381</v>
      </c>
      <c r="F530" s="6"/>
      <c r="G530" s="4" t="s">
        <v>267</v>
      </c>
      <c r="H530" s="4" t="s">
        <v>30</v>
      </c>
      <c r="I530" s="4" t="s">
        <v>268</v>
      </c>
      <c r="J530" s="17">
        <v>1980</v>
      </c>
      <c r="K530" s="8">
        <v>90</v>
      </c>
      <c r="L530" s="8">
        <v>178200</v>
      </c>
      <c r="M530" s="18">
        <v>4.4</v>
      </c>
      <c r="N530" s="8">
        <v>7840.8</v>
      </c>
      <c r="O530" s="8">
        <v>784.08</v>
      </c>
      <c r="P530" s="8">
        <v>3528.36</v>
      </c>
      <c r="Q530" s="8">
        <v>1960.2</v>
      </c>
      <c r="R530" s="8">
        <v>1568.16</v>
      </c>
      <c r="S530" s="8">
        <v>7056.72</v>
      </c>
      <c r="T530" s="6"/>
    </row>
    <row r="531" ht="19.2" spans="1:20">
      <c r="A531" s="4">
        <v>526</v>
      </c>
      <c r="B531" s="4" t="s">
        <v>166</v>
      </c>
      <c r="C531" s="4" t="s">
        <v>2249</v>
      </c>
      <c r="D531" s="5">
        <v>45016</v>
      </c>
      <c r="E531" s="5">
        <v>45381</v>
      </c>
      <c r="F531" s="6"/>
      <c r="G531" s="4" t="s">
        <v>267</v>
      </c>
      <c r="H531" s="4" t="s">
        <v>30</v>
      </c>
      <c r="I531" s="4" t="s">
        <v>268</v>
      </c>
      <c r="J531" s="17">
        <v>2310</v>
      </c>
      <c r="K531" s="8">
        <v>90</v>
      </c>
      <c r="L531" s="8">
        <v>207900</v>
      </c>
      <c r="M531" s="18">
        <v>4.4</v>
      </c>
      <c r="N531" s="8">
        <v>9147.6</v>
      </c>
      <c r="O531" s="8">
        <v>914.76</v>
      </c>
      <c r="P531" s="8">
        <v>4116.42</v>
      </c>
      <c r="Q531" s="8">
        <v>2286.9</v>
      </c>
      <c r="R531" s="8">
        <v>1829.52</v>
      </c>
      <c r="S531" s="8">
        <v>8232.84</v>
      </c>
      <c r="T531" s="6"/>
    </row>
    <row r="532" ht="19.2" spans="1:20">
      <c r="A532" s="4">
        <v>527</v>
      </c>
      <c r="B532" s="4" t="s">
        <v>167</v>
      </c>
      <c r="C532" s="4" t="s">
        <v>2249</v>
      </c>
      <c r="D532" s="5">
        <v>45016</v>
      </c>
      <c r="E532" s="5">
        <v>45381</v>
      </c>
      <c r="F532" s="6"/>
      <c r="G532" s="4" t="s">
        <v>267</v>
      </c>
      <c r="H532" s="4" t="s">
        <v>30</v>
      </c>
      <c r="I532" s="4" t="s">
        <v>268</v>
      </c>
      <c r="J532" s="17">
        <v>3135</v>
      </c>
      <c r="K532" s="8">
        <v>90</v>
      </c>
      <c r="L532" s="8">
        <v>282150</v>
      </c>
      <c r="M532" s="18">
        <v>4.4</v>
      </c>
      <c r="N532" s="8">
        <v>12414.6</v>
      </c>
      <c r="O532" s="8">
        <v>1241.46</v>
      </c>
      <c r="P532" s="8">
        <v>5586.57</v>
      </c>
      <c r="Q532" s="8">
        <v>3103.65</v>
      </c>
      <c r="R532" s="8">
        <v>2482.92</v>
      </c>
      <c r="S532" s="8">
        <v>11173.14</v>
      </c>
      <c r="T532" s="6"/>
    </row>
    <row r="533" ht="19.2" spans="1:20">
      <c r="A533" s="4">
        <v>528</v>
      </c>
      <c r="B533" s="4" t="s">
        <v>169</v>
      </c>
      <c r="C533" s="4" t="s">
        <v>2249</v>
      </c>
      <c r="D533" s="5">
        <v>45016</v>
      </c>
      <c r="E533" s="5">
        <v>45381</v>
      </c>
      <c r="F533" s="6"/>
      <c r="G533" s="4" t="s">
        <v>267</v>
      </c>
      <c r="H533" s="4" t="s">
        <v>30</v>
      </c>
      <c r="I533" s="4" t="s">
        <v>268</v>
      </c>
      <c r="J533" s="17">
        <v>2970</v>
      </c>
      <c r="K533" s="8">
        <v>90</v>
      </c>
      <c r="L533" s="8">
        <v>267300</v>
      </c>
      <c r="M533" s="18">
        <v>4.4</v>
      </c>
      <c r="N533" s="8">
        <v>11761.2</v>
      </c>
      <c r="O533" s="8">
        <v>1176.12</v>
      </c>
      <c r="P533" s="8">
        <v>5292.54</v>
      </c>
      <c r="Q533" s="8">
        <v>2940.3</v>
      </c>
      <c r="R533" s="8">
        <v>2352.24</v>
      </c>
      <c r="S533" s="8">
        <v>10585.08</v>
      </c>
      <c r="T533" s="6"/>
    </row>
    <row r="534" ht="19.2" spans="1:20">
      <c r="A534" s="4">
        <v>529</v>
      </c>
      <c r="B534" s="4" t="s">
        <v>170</v>
      </c>
      <c r="C534" s="4" t="s">
        <v>2249</v>
      </c>
      <c r="D534" s="5">
        <v>45016</v>
      </c>
      <c r="E534" s="5">
        <v>45381</v>
      </c>
      <c r="F534" s="6"/>
      <c r="G534" s="4" t="s">
        <v>267</v>
      </c>
      <c r="H534" s="4" t="s">
        <v>30</v>
      </c>
      <c r="I534" s="4" t="s">
        <v>268</v>
      </c>
      <c r="J534" s="17">
        <v>1650</v>
      </c>
      <c r="K534" s="8">
        <v>90</v>
      </c>
      <c r="L534" s="8">
        <v>148500</v>
      </c>
      <c r="M534" s="18">
        <v>4.4</v>
      </c>
      <c r="N534" s="8">
        <v>6534</v>
      </c>
      <c r="O534" s="8">
        <v>653.4</v>
      </c>
      <c r="P534" s="8">
        <v>2940.3</v>
      </c>
      <c r="Q534" s="8">
        <v>1633.5</v>
      </c>
      <c r="R534" s="8">
        <v>1306.8</v>
      </c>
      <c r="S534" s="8">
        <v>5880.6</v>
      </c>
      <c r="T534" s="6"/>
    </row>
    <row r="535" ht="19.2" spans="1:20">
      <c r="A535" s="4">
        <v>530</v>
      </c>
      <c r="B535" s="4" t="s">
        <v>171</v>
      </c>
      <c r="C535" s="4" t="s">
        <v>2249</v>
      </c>
      <c r="D535" s="5">
        <v>45016</v>
      </c>
      <c r="E535" s="5">
        <v>45381</v>
      </c>
      <c r="F535" s="6"/>
      <c r="G535" s="4" t="s">
        <v>267</v>
      </c>
      <c r="H535" s="4" t="s">
        <v>30</v>
      </c>
      <c r="I535" s="4" t="s">
        <v>268</v>
      </c>
      <c r="J535" s="17">
        <v>3234</v>
      </c>
      <c r="K535" s="8">
        <v>90</v>
      </c>
      <c r="L535" s="8">
        <v>291060</v>
      </c>
      <c r="M535" s="18">
        <v>4.4</v>
      </c>
      <c r="N535" s="8">
        <v>12806.64</v>
      </c>
      <c r="O535" s="8">
        <v>1280.664</v>
      </c>
      <c r="P535" s="8">
        <v>5762.988</v>
      </c>
      <c r="Q535" s="8">
        <v>3201.66</v>
      </c>
      <c r="R535" s="8">
        <v>2561.328</v>
      </c>
      <c r="S535" s="8">
        <v>11525.976</v>
      </c>
      <c r="T535" s="6"/>
    </row>
    <row r="536" ht="19.2" spans="1:20">
      <c r="A536" s="4">
        <v>531</v>
      </c>
      <c r="B536" s="4" t="s">
        <v>173</v>
      </c>
      <c r="C536" s="4" t="s">
        <v>2249</v>
      </c>
      <c r="D536" s="5">
        <v>45016</v>
      </c>
      <c r="E536" s="5">
        <v>45381</v>
      </c>
      <c r="F536" s="6"/>
      <c r="G536" s="4" t="s">
        <v>267</v>
      </c>
      <c r="H536" s="4" t="s">
        <v>30</v>
      </c>
      <c r="I536" s="4" t="s">
        <v>268</v>
      </c>
      <c r="J536" s="17">
        <v>2640</v>
      </c>
      <c r="K536" s="8">
        <v>90</v>
      </c>
      <c r="L536" s="8">
        <v>237600</v>
      </c>
      <c r="M536" s="18">
        <v>4.4</v>
      </c>
      <c r="N536" s="8">
        <v>10454.4</v>
      </c>
      <c r="O536" s="8">
        <v>1045.44</v>
      </c>
      <c r="P536" s="8">
        <v>4704.48</v>
      </c>
      <c r="Q536" s="8">
        <v>2613.6</v>
      </c>
      <c r="R536" s="8">
        <v>2090.88</v>
      </c>
      <c r="S536" s="8">
        <v>9408.96</v>
      </c>
      <c r="T536" s="6"/>
    </row>
    <row r="537" ht="19.2" spans="1:20">
      <c r="A537" s="4">
        <v>532</v>
      </c>
      <c r="B537" s="4" t="s">
        <v>174</v>
      </c>
      <c r="C537" s="4" t="s">
        <v>2249</v>
      </c>
      <c r="D537" s="5">
        <v>45016</v>
      </c>
      <c r="E537" s="5">
        <v>45381</v>
      </c>
      <c r="F537" s="6"/>
      <c r="G537" s="4" t="s">
        <v>267</v>
      </c>
      <c r="H537" s="4" t="s">
        <v>30</v>
      </c>
      <c r="I537" s="4" t="s">
        <v>268</v>
      </c>
      <c r="J537" s="17">
        <v>2838</v>
      </c>
      <c r="K537" s="8">
        <v>90</v>
      </c>
      <c r="L537" s="8">
        <v>255420</v>
      </c>
      <c r="M537" s="18">
        <v>4.4</v>
      </c>
      <c r="N537" s="8">
        <v>11238.48</v>
      </c>
      <c r="O537" s="8">
        <v>1123.848</v>
      </c>
      <c r="P537" s="8">
        <v>5057.316</v>
      </c>
      <c r="Q537" s="8">
        <v>2809.62</v>
      </c>
      <c r="R537" s="8">
        <v>2247.696</v>
      </c>
      <c r="S537" s="8">
        <v>10114.632</v>
      </c>
      <c r="T537" s="6"/>
    </row>
    <row r="538" ht="19.2" spans="1:20">
      <c r="A538" s="4">
        <v>533</v>
      </c>
      <c r="B538" s="4" t="s">
        <v>175</v>
      </c>
      <c r="C538" s="4" t="s">
        <v>2249</v>
      </c>
      <c r="D538" s="5">
        <v>45016</v>
      </c>
      <c r="E538" s="5">
        <v>45381</v>
      </c>
      <c r="F538" s="6"/>
      <c r="G538" s="4" t="s">
        <v>267</v>
      </c>
      <c r="H538" s="4" t="s">
        <v>30</v>
      </c>
      <c r="I538" s="4" t="s">
        <v>268</v>
      </c>
      <c r="J538" s="17">
        <v>990</v>
      </c>
      <c r="K538" s="8">
        <v>90</v>
      </c>
      <c r="L538" s="8">
        <v>89100</v>
      </c>
      <c r="M538" s="18">
        <v>4.4</v>
      </c>
      <c r="N538" s="8">
        <v>3920.4</v>
      </c>
      <c r="O538" s="8">
        <v>392.04</v>
      </c>
      <c r="P538" s="8">
        <v>1764.18</v>
      </c>
      <c r="Q538" s="8">
        <v>980.1</v>
      </c>
      <c r="R538" s="8">
        <v>784.08</v>
      </c>
      <c r="S538" s="8">
        <v>3528.36</v>
      </c>
      <c r="T538" s="6"/>
    </row>
    <row r="539" ht="19.2" spans="1:20">
      <c r="A539" s="4">
        <v>534</v>
      </c>
      <c r="B539" s="4" t="s">
        <v>177</v>
      </c>
      <c r="C539" s="4" t="s">
        <v>2249</v>
      </c>
      <c r="D539" s="5">
        <v>45016</v>
      </c>
      <c r="E539" s="5">
        <v>45381</v>
      </c>
      <c r="F539" s="6"/>
      <c r="G539" s="4" t="s">
        <v>267</v>
      </c>
      <c r="H539" s="4" t="s">
        <v>30</v>
      </c>
      <c r="I539" s="4" t="s">
        <v>268</v>
      </c>
      <c r="J539" s="17">
        <v>1980</v>
      </c>
      <c r="K539" s="8">
        <v>90</v>
      </c>
      <c r="L539" s="8">
        <v>178200</v>
      </c>
      <c r="M539" s="18">
        <v>4.4</v>
      </c>
      <c r="N539" s="8">
        <v>7840.8</v>
      </c>
      <c r="O539" s="8">
        <v>784.08</v>
      </c>
      <c r="P539" s="8">
        <v>3528.36</v>
      </c>
      <c r="Q539" s="8">
        <v>1960.2</v>
      </c>
      <c r="R539" s="8">
        <v>1568.16</v>
      </c>
      <c r="S539" s="8">
        <v>7056.72</v>
      </c>
      <c r="T539" s="6"/>
    </row>
    <row r="540" ht="19.2" spans="1:20">
      <c r="A540" s="4">
        <v>535</v>
      </c>
      <c r="B540" s="4" t="s">
        <v>179</v>
      </c>
      <c r="C540" s="4" t="s">
        <v>2249</v>
      </c>
      <c r="D540" s="5">
        <v>45016</v>
      </c>
      <c r="E540" s="5">
        <v>45381</v>
      </c>
      <c r="F540" s="6"/>
      <c r="G540" s="4" t="s">
        <v>267</v>
      </c>
      <c r="H540" s="4" t="s">
        <v>30</v>
      </c>
      <c r="I540" s="4" t="s">
        <v>268</v>
      </c>
      <c r="J540" s="17">
        <v>1485</v>
      </c>
      <c r="K540" s="8">
        <v>90</v>
      </c>
      <c r="L540" s="8">
        <v>133650</v>
      </c>
      <c r="M540" s="18">
        <v>4.4</v>
      </c>
      <c r="N540" s="8">
        <v>5880.6</v>
      </c>
      <c r="O540" s="8">
        <v>588.06</v>
      </c>
      <c r="P540" s="8">
        <v>2646.27</v>
      </c>
      <c r="Q540" s="8">
        <v>1470.15</v>
      </c>
      <c r="R540" s="8">
        <v>1176.12</v>
      </c>
      <c r="S540" s="8">
        <v>5292.54</v>
      </c>
      <c r="T540" s="6"/>
    </row>
    <row r="541" ht="19.2" spans="1:20">
      <c r="A541" s="4">
        <v>536</v>
      </c>
      <c r="B541" s="4" t="s">
        <v>181</v>
      </c>
      <c r="C541" s="4" t="s">
        <v>2249</v>
      </c>
      <c r="D541" s="5">
        <v>45016</v>
      </c>
      <c r="E541" s="5">
        <v>45381</v>
      </c>
      <c r="F541" s="6"/>
      <c r="G541" s="4" t="s">
        <v>267</v>
      </c>
      <c r="H541" s="4" t="s">
        <v>30</v>
      </c>
      <c r="I541" s="4" t="s">
        <v>268</v>
      </c>
      <c r="J541" s="17">
        <v>990</v>
      </c>
      <c r="K541" s="8">
        <v>90</v>
      </c>
      <c r="L541" s="8">
        <v>89100</v>
      </c>
      <c r="M541" s="18">
        <v>4.4</v>
      </c>
      <c r="N541" s="8">
        <v>3920.4</v>
      </c>
      <c r="O541" s="8">
        <v>392.04</v>
      </c>
      <c r="P541" s="8">
        <v>1764.18</v>
      </c>
      <c r="Q541" s="8">
        <v>980.1</v>
      </c>
      <c r="R541" s="8">
        <v>784.08</v>
      </c>
      <c r="S541" s="8">
        <v>3528.36</v>
      </c>
      <c r="T541" s="6"/>
    </row>
    <row r="542" ht="19.2" spans="1:20">
      <c r="A542" s="4">
        <v>537</v>
      </c>
      <c r="B542" s="4" t="s">
        <v>182</v>
      </c>
      <c r="C542" s="4" t="s">
        <v>2249</v>
      </c>
      <c r="D542" s="5">
        <v>45016</v>
      </c>
      <c r="E542" s="5">
        <v>45381</v>
      </c>
      <c r="F542" s="6"/>
      <c r="G542" s="4" t="s">
        <v>267</v>
      </c>
      <c r="H542" s="4" t="s">
        <v>30</v>
      </c>
      <c r="I542" s="4" t="s">
        <v>268</v>
      </c>
      <c r="J542" s="17">
        <v>1650</v>
      </c>
      <c r="K542" s="8">
        <v>90</v>
      </c>
      <c r="L542" s="8">
        <v>148500</v>
      </c>
      <c r="M542" s="18">
        <v>4.4</v>
      </c>
      <c r="N542" s="8">
        <v>6534</v>
      </c>
      <c r="O542" s="8">
        <v>653.4</v>
      </c>
      <c r="P542" s="8">
        <v>2940.3</v>
      </c>
      <c r="Q542" s="8">
        <v>1633.5</v>
      </c>
      <c r="R542" s="8">
        <v>1306.8</v>
      </c>
      <c r="S542" s="8">
        <v>5880.6</v>
      </c>
      <c r="T542" s="6"/>
    </row>
    <row r="543" ht="19.2" spans="1:20">
      <c r="A543" s="4">
        <v>538</v>
      </c>
      <c r="B543" s="4" t="s">
        <v>183</v>
      </c>
      <c r="C543" s="4" t="s">
        <v>2249</v>
      </c>
      <c r="D543" s="5">
        <v>45016</v>
      </c>
      <c r="E543" s="5">
        <v>45381</v>
      </c>
      <c r="F543" s="6"/>
      <c r="G543" s="4" t="s">
        <v>267</v>
      </c>
      <c r="H543" s="4" t="s">
        <v>30</v>
      </c>
      <c r="I543" s="4" t="s">
        <v>268</v>
      </c>
      <c r="J543" s="17">
        <v>2970</v>
      </c>
      <c r="K543" s="8">
        <v>90</v>
      </c>
      <c r="L543" s="8">
        <v>267300</v>
      </c>
      <c r="M543" s="18">
        <v>4.4</v>
      </c>
      <c r="N543" s="8">
        <v>11761.2</v>
      </c>
      <c r="O543" s="8">
        <v>1176.12</v>
      </c>
      <c r="P543" s="8">
        <v>5292.54</v>
      </c>
      <c r="Q543" s="8">
        <v>2940.3</v>
      </c>
      <c r="R543" s="8">
        <v>2352.24</v>
      </c>
      <c r="S543" s="8">
        <v>10585.08</v>
      </c>
      <c r="T543" s="6"/>
    </row>
    <row r="544" ht="19.2" spans="1:20">
      <c r="A544" s="4">
        <v>539</v>
      </c>
      <c r="B544" s="4" t="s">
        <v>184</v>
      </c>
      <c r="C544" s="4" t="s">
        <v>2249</v>
      </c>
      <c r="D544" s="5">
        <v>45016</v>
      </c>
      <c r="E544" s="5">
        <v>45381</v>
      </c>
      <c r="F544" s="6"/>
      <c r="G544" s="4" t="s">
        <v>267</v>
      </c>
      <c r="H544" s="4" t="s">
        <v>30</v>
      </c>
      <c r="I544" s="4" t="s">
        <v>268</v>
      </c>
      <c r="J544" s="17">
        <v>1980</v>
      </c>
      <c r="K544" s="8">
        <v>90</v>
      </c>
      <c r="L544" s="8">
        <v>178200</v>
      </c>
      <c r="M544" s="18">
        <v>4.4</v>
      </c>
      <c r="N544" s="8">
        <v>7840.8</v>
      </c>
      <c r="O544" s="8">
        <v>784.08</v>
      </c>
      <c r="P544" s="8">
        <v>3528.36</v>
      </c>
      <c r="Q544" s="8">
        <v>1960.2</v>
      </c>
      <c r="R544" s="8">
        <v>1568.16</v>
      </c>
      <c r="S544" s="8">
        <v>7056.72</v>
      </c>
      <c r="T544" s="6"/>
    </row>
    <row r="545" ht="19.2" spans="1:20">
      <c r="A545" s="4">
        <v>540</v>
      </c>
      <c r="B545" s="4" t="s">
        <v>186</v>
      </c>
      <c r="C545" s="4" t="s">
        <v>2249</v>
      </c>
      <c r="D545" s="5">
        <v>45016</v>
      </c>
      <c r="E545" s="5">
        <v>45381</v>
      </c>
      <c r="F545" s="6"/>
      <c r="G545" s="4" t="s">
        <v>267</v>
      </c>
      <c r="H545" s="4" t="s">
        <v>30</v>
      </c>
      <c r="I545" s="4" t="s">
        <v>268</v>
      </c>
      <c r="J545" s="17">
        <v>2640</v>
      </c>
      <c r="K545" s="8">
        <v>90</v>
      </c>
      <c r="L545" s="8">
        <v>237600</v>
      </c>
      <c r="M545" s="18">
        <v>4.4</v>
      </c>
      <c r="N545" s="8">
        <v>10454.4</v>
      </c>
      <c r="O545" s="8">
        <v>1045.44</v>
      </c>
      <c r="P545" s="8">
        <v>4704.48</v>
      </c>
      <c r="Q545" s="8">
        <v>2613.6</v>
      </c>
      <c r="R545" s="8">
        <v>2090.88</v>
      </c>
      <c r="S545" s="8">
        <v>9408.96</v>
      </c>
      <c r="T545" s="6"/>
    </row>
    <row r="546" ht="19.2" spans="1:20">
      <c r="A546" s="4">
        <v>541</v>
      </c>
      <c r="B546" s="4" t="s">
        <v>187</v>
      </c>
      <c r="C546" s="4" t="s">
        <v>2249</v>
      </c>
      <c r="D546" s="5">
        <v>45016</v>
      </c>
      <c r="E546" s="5">
        <v>45381</v>
      </c>
      <c r="F546" s="6"/>
      <c r="G546" s="4" t="s">
        <v>267</v>
      </c>
      <c r="H546" s="4" t="s">
        <v>30</v>
      </c>
      <c r="I546" s="4" t="s">
        <v>268</v>
      </c>
      <c r="J546" s="17">
        <v>1650</v>
      </c>
      <c r="K546" s="8">
        <v>90</v>
      </c>
      <c r="L546" s="8">
        <v>148500</v>
      </c>
      <c r="M546" s="18">
        <v>4.4</v>
      </c>
      <c r="N546" s="8">
        <v>6534</v>
      </c>
      <c r="O546" s="8">
        <v>653.4</v>
      </c>
      <c r="P546" s="8">
        <v>2940.3</v>
      </c>
      <c r="Q546" s="8">
        <v>1633.5</v>
      </c>
      <c r="R546" s="8">
        <v>1306.8</v>
      </c>
      <c r="S546" s="8">
        <v>5880.6</v>
      </c>
      <c r="T546" s="6"/>
    </row>
    <row r="547" ht="19.2" spans="1:20">
      <c r="A547" s="4">
        <v>542</v>
      </c>
      <c r="B547" s="4" t="s">
        <v>188</v>
      </c>
      <c r="C547" s="4" t="s">
        <v>2249</v>
      </c>
      <c r="D547" s="5">
        <v>45016</v>
      </c>
      <c r="E547" s="5">
        <v>45381</v>
      </c>
      <c r="F547" s="6"/>
      <c r="G547" s="4" t="s">
        <v>267</v>
      </c>
      <c r="H547" s="4" t="s">
        <v>30</v>
      </c>
      <c r="I547" s="4" t="s">
        <v>268</v>
      </c>
      <c r="J547" s="17">
        <v>2640</v>
      </c>
      <c r="K547" s="8">
        <v>90</v>
      </c>
      <c r="L547" s="8">
        <v>237600</v>
      </c>
      <c r="M547" s="18">
        <v>4.4</v>
      </c>
      <c r="N547" s="8">
        <v>10454.4</v>
      </c>
      <c r="O547" s="8">
        <v>1045.44</v>
      </c>
      <c r="P547" s="8">
        <v>4704.48</v>
      </c>
      <c r="Q547" s="8">
        <v>2613.6</v>
      </c>
      <c r="R547" s="8">
        <v>2090.88</v>
      </c>
      <c r="S547" s="8">
        <v>9408.96</v>
      </c>
      <c r="T547" s="6"/>
    </row>
    <row r="548" ht="19.2" spans="1:20">
      <c r="A548" s="4">
        <v>543</v>
      </c>
      <c r="B548" s="4" t="s">
        <v>189</v>
      </c>
      <c r="C548" s="4" t="s">
        <v>2249</v>
      </c>
      <c r="D548" s="5">
        <v>45016</v>
      </c>
      <c r="E548" s="5">
        <v>45381</v>
      </c>
      <c r="F548" s="6"/>
      <c r="G548" s="4" t="s">
        <v>267</v>
      </c>
      <c r="H548" s="4" t="s">
        <v>30</v>
      </c>
      <c r="I548" s="4" t="s">
        <v>268</v>
      </c>
      <c r="J548" s="17">
        <v>2640</v>
      </c>
      <c r="K548" s="8">
        <v>90</v>
      </c>
      <c r="L548" s="8">
        <v>237600</v>
      </c>
      <c r="M548" s="18">
        <v>4.4</v>
      </c>
      <c r="N548" s="8">
        <v>10454.4</v>
      </c>
      <c r="O548" s="8">
        <v>1045.44</v>
      </c>
      <c r="P548" s="8">
        <v>4704.48</v>
      </c>
      <c r="Q548" s="8">
        <v>2613.6</v>
      </c>
      <c r="R548" s="8">
        <v>2090.88</v>
      </c>
      <c r="S548" s="8">
        <v>9408.96</v>
      </c>
      <c r="T548" s="6"/>
    </row>
    <row r="549" ht="19.2" spans="1:20">
      <c r="A549" s="4">
        <v>544</v>
      </c>
      <c r="B549" s="4" t="s">
        <v>191</v>
      </c>
      <c r="C549" s="4" t="s">
        <v>2249</v>
      </c>
      <c r="D549" s="5">
        <v>45016</v>
      </c>
      <c r="E549" s="5">
        <v>45381</v>
      </c>
      <c r="F549" s="6"/>
      <c r="G549" s="4" t="s">
        <v>267</v>
      </c>
      <c r="H549" s="4" t="s">
        <v>30</v>
      </c>
      <c r="I549" s="4" t="s">
        <v>268</v>
      </c>
      <c r="J549" s="17">
        <v>990</v>
      </c>
      <c r="K549" s="8">
        <v>90</v>
      </c>
      <c r="L549" s="8">
        <v>89100</v>
      </c>
      <c r="M549" s="18">
        <v>4.4</v>
      </c>
      <c r="N549" s="8">
        <v>3920.4</v>
      </c>
      <c r="O549" s="8">
        <v>392.04</v>
      </c>
      <c r="P549" s="8">
        <v>1764.18</v>
      </c>
      <c r="Q549" s="8">
        <v>980.1</v>
      </c>
      <c r="R549" s="8">
        <v>784.08</v>
      </c>
      <c r="S549" s="8">
        <v>3528.36</v>
      </c>
      <c r="T549" s="6"/>
    </row>
    <row r="550" ht="19.2" spans="1:20">
      <c r="A550" s="4">
        <v>545</v>
      </c>
      <c r="B550" s="4" t="s">
        <v>38</v>
      </c>
      <c r="C550" s="4" t="s">
        <v>2249</v>
      </c>
      <c r="D550" s="5">
        <v>45016</v>
      </c>
      <c r="E550" s="5">
        <v>45381</v>
      </c>
      <c r="F550" s="6"/>
      <c r="G550" s="4" t="s">
        <v>267</v>
      </c>
      <c r="H550" s="4" t="s">
        <v>30</v>
      </c>
      <c r="I550" s="4" t="s">
        <v>268</v>
      </c>
      <c r="J550" s="17">
        <v>660</v>
      </c>
      <c r="K550" s="8">
        <v>90</v>
      </c>
      <c r="L550" s="8">
        <v>59400</v>
      </c>
      <c r="M550" s="18">
        <v>4.4</v>
      </c>
      <c r="N550" s="8">
        <v>2613.6</v>
      </c>
      <c r="O550" s="8">
        <v>261.36</v>
      </c>
      <c r="P550" s="8">
        <v>1176.12</v>
      </c>
      <c r="Q550" s="8">
        <v>653.4</v>
      </c>
      <c r="R550" s="8">
        <v>522.72</v>
      </c>
      <c r="S550" s="8">
        <v>2352.24</v>
      </c>
      <c r="T550" s="6"/>
    </row>
    <row r="551" ht="19.2" spans="1:20">
      <c r="A551" s="4">
        <v>546</v>
      </c>
      <c r="B551" s="4" t="s">
        <v>192</v>
      </c>
      <c r="C551" s="4" t="s">
        <v>2249</v>
      </c>
      <c r="D551" s="5">
        <v>45016</v>
      </c>
      <c r="E551" s="5">
        <v>45381</v>
      </c>
      <c r="F551" s="6"/>
      <c r="G551" s="4" t="s">
        <v>267</v>
      </c>
      <c r="H551" s="4" t="s">
        <v>30</v>
      </c>
      <c r="I551" s="4" t="s">
        <v>268</v>
      </c>
      <c r="J551" s="17">
        <v>1320</v>
      </c>
      <c r="K551" s="8">
        <v>90</v>
      </c>
      <c r="L551" s="8">
        <v>118800</v>
      </c>
      <c r="M551" s="18">
        <v>4.4</v>
      </c>
      <c r="N551" s="8">
        <v>5227.2</v>
      </c>
      <c r="O551" s="8">
        <v>522.72</v>
      </c>
      <c r="P551" s="8">
        <v>2352.24</v>
      </c>
      <c r="Q551" s="8">
        <v>1306.8</v>
      </c>
      <c r="R551" s="8">
        <v>1045.44</v>
      </c>
      <c r="S551" s="8">
        <v>4704.48</v>
      </c>
      <c r="T551" s="6"/>
    </row>
    <row r="552" ht="19.2" spans="1:20">
      <c r="A552" s="4">
        <v>547</v>
      </c>
      <c r="B552" s="4" t="s">
        <v>193</v>
      </c>
      <c r="C552" s="4" t="s">
        <v>2249</v>
      </c>
      <c r="D552" s="5">
        <v>45016</v>
      </c>
      <c r="E552" s="5">
        <v>45381</v>
      </c>
      <c r="F552" s="6"/>
      <c r="G552" s="4" t="s">
        <v>267</v>
      </c>
      <c r="H552" s="4" t="s">
        <v>30</v>
      </c>
      <c r="I552" s="4" t="s">
        <v>268</v>
      </c>
      <c r="J552" s="17">
        <v>990</v>
      </c>
      <c r="K552" s="8">
        <v>90</v>
      </c>
      <c r="L552" s="8">
        <v>89100</v>
      </c>
      <c r="M552" s="18">
        <v>4.4</v>
      </c>
      <c r="N552" s="8">
        <v>3920.4</v>
      </c>
      <c r="O552" s="8">
        <v>392.04</v>
      </c>
      <c r="P552" s="8">
        <v>1764.18</v>
      </c>
      <c r="Q552" s="8">
        <v>980.1</v>
      </c>
      <c r="R552" s="8">
        <v>784.08</v>
      </c>
      <c r="S552" s="8">
        <v>3528.36</v>
      </c>
      <c r="T552" s="6"/>
    </row>
    <row r="553" ht="19.2" spans="1:20">
      <c r="A553" s="4">
        <v>548</v>
      </c>
      <c r="B553" s="4" t="s">
        <v>194</v>
      </c>
      <c r="C553" s="4" t="s">
        <v>2249</v>
      </c>
      <c r="D553" s="5">
        <v>45016</v>
      </c>
      <c r="E553" s="5">
        <v>45381</v>
      </c>
      <c r="F553" s="6"/>
      <c r="G553" s="4" t="s">
        <v>267</v>
      </c>
      <c r="H553" s="4" t="s">
        <v>30</v>
      </c>
      <c r="I553" s="4" t="s">
        <v>268</v>
      </c>
      <c r="J553" s="17">
        <v>2376</v>
      </c>
      <c r="K553" s="8">
        <v>90</v>
      </c>
      <c r="L553" s="8">
        <v>213840</v>
      </c>
      <c r="M553" s="18">
        <v>4.4</v>
      </c>
      <c r="N553" s="8">
        <v>9408.96</v>
      </c>
      <c r="O553" s="8">
        <v>940.896</v>
      </c>
      <c r="P553" s="8">
        <v>4234.032</v>
      </c>
      <c r="Q553" s="8">
        <v>2352.24</v>
      </c>
      <c r="R553" s="8">
        <v>1881.792</v>
      </c>
      <c r="S553" s="8">
        <v>8468.064</v>
      </c>
      <c r="T553" s="6"/>
    </row>
    <row r="554" ht="19.2" spans="1:20">
      <c r="A554" s="4">
        <v>549</v>
      </c>
      <c r="B554" s="4" t="s">
        <v>195</v>
      </c>
      <c r="C554" s="4" t="s">
        <v>2249</v>
      </c>
      <c r="D554" s="5">
        <v>45016</v>
      </c>
      <c r="E554" s="5">
        <v>45381</v>
      </c>
      <c r="F554" s="6"/>
      <c r="G554" s="4" t="s">
        <v>267</v>
      </c>
      <c r="H554" s="4" t="s">
        <v>30</v>
      </c>
      <c r="I554" s="4" t="s">
        <v>268</v>
      </c>
      <c r="J554" s="17">
        <v>1254</v>
      </c>
      <c r="K554" s="8">
        <v>90</v>
      </c>
      <c r="L554" s="8">
        <v>112860</v>
      </c>
      <c r="M554" s="18">
        <v>4.4</v>
      </c>
      <c r="N554" s="8">
        <v>4965.84</v>
      </c>
      <c r="O554" s="8">
        <v>496.584</v>
      </c>
      <c r="P554" s="8">
        <v>2234.628</v>
      </c>
      <c r="Q554" s="8">
        <v>1241.46</v>
      </c>
      <c r="R554" s="8">
        <v>993.168</v>
      </c>
      <c r="S554" s="8">
        <v>4469.256</v>
      </c>
      <c r="T554" s="6"/>
    </row>
    <row r="555" ht="19.2" spans="1:20">
      <c r="A555" s="4">
        <v>550</v>
      </c>
      <c r="B555" s="4" t="s">
        <v>196</v>
      </c>
      <c r="C555" s="4" t="s">
        <v>2249</v>
      </c>
      <c r="D555" s="5">
        <v>45016</v>
      </c>
      <c r="E555" s="5">
        <v>45381</v>
      </c>
      <c r="F555" s="6"/>
      <c r="G555" s="4" t="s">
        <v>267</v>
      </c>
      <c r="H555" s="4" t="s">
        <v>30</v>
      </c>
      <c r="I555" s="4" t="s">
        <v>268</v>
      </c>
      <c r="J555" s="17">
        <v>2970</v>
      </c>
      <c r="K555" s="8">
        <v>90</v>
      </c>
      <c r="L555" s="8">
        <v>267300</v>
      </c>
      <c r="M555" s="18">
        <v>4.4</v>
      </c>
      <c r="N555" s="8">
        <v>11761.2</v>
      </c>
      <c r="O555" s="8">
        <v>1176.12</v>
      </c>
      <c r="P555" s="8">
        <v>5292.54</v>
      </c>
      <c r="Q555" s="8">
        <v>2940.3</v>
      </c>
      <c r="R555" s="8">
        <v>2352.24</v>
      </c>
      <c r="S555" s="8">
        <v>10585.08</v>
      </c>
      <c r="T555" s="6"/>
    </row>
    <row r="556" ht="19.2" spans="1:20">
      <c r="A556" s="4">
        <v>551</v>
      </c>
      <c r="B556" s="4" t="s">
        <v>197</v>
      </c>
      <c r="C556" s="4" t="s">
        <v>2249</v>
      </c>
      <c r="D556" s="5">
        <v>45016</v>
      </c>
      <c r="E556" s="5">
        <v>45381</v>
      </c>
      <c r="F556" s="6"/>
      <c r="G556" s="4" t="s">
        <v>267</v>
      </c>
      <c r="H556" s="4" t="s">
        <v>30</v>
      </c>
      <c r="I556" s="4" t="s">
        <v>268</v>
      </c>
      <c r="J556" s="17">
        <v>990</v>
      </c>
      <c r="K556" s="8">
        <v>90</v>
      </c>
      <c r="L556" s="8">
        <v>89100</v>
      </c>
      <c r="M556" s="18">
        <v>4.4</v>
      </c>
      <c r="N556" s="8">
        <v>3920.4</v>
      </c>
      <c r="O556" s="8">
        <v>392.04</v>
      </c>
      <c r="P556" s="8">
        <v>1764.18</v>
      </c>
      <c r="Q556" s="8">
        <v>980.1</v>
      </c>
      <c r="R556" s="8">
        <v>784.08</v>
      </c>
      <c r="S556" s="8">
        <v>3528.36</v>
      </c>
      <c r="T556" s="6"/>
    </row>
    <row r="557" ht="19.2" spans="1:20">
      <c r="A557" s="4">
        <v>552</v>
      </c>
      <c r="B557" s="4" t="s">
        <v>198</v>
      </c>
      <c r="C557" s="4" t="s">
        <v>2249</v>
      </c>
      <c r="D557" s="5">
        <v>45016</v>
      </c>
      <c r="E557" s="5">
        <v>45381</v>
      </c>
      <c r="F557" s="6"/>
      <c r="G557" s="4" t="s">
        <v>267</v>
      </c>
      <c r="H557" s="4" t="s">
        <v>30</v>
      </c>
      <c r="I557" s="4" t="s">
        <v>268</v>
      </c>
      <c r="J557" s="17">
        <v>990</v>
      </c>
      <c r="K557" s="8">
        <v>90</v>
      </c>
      <c r="L557" s="8">
        <v>89100</v>
      </c>
      <c r="M557" s="18">
        <v>4.4</v>
      </c>
      <c r="N557" s="8">
        <v>3920.4</v>
      </c>
      <c r="O557" s="8">
        <v>392.04</v>
      </c>
      <c r="P557" s="8">
        <v>1764.18</v>
      </c>
      <c r="Q557" s="8">
        <v>980.1</v>
      </c>
      <c r="R557" s="8">
        <v>784.08</v>
      </c>
      <c r="S557" s="8">
        <v>3528.36</v>
      </c>
      <c r="T557" s="6"/>
    </row>
    <row r="558" ht="19.2" spans="1:20">
      <c r="A558" s="4">
        <v>553</v>
      </c>
      <c r="B558" s="4" t="s">
        <v>199</v>
      </c>
      <c r="C558" s="4" t="s">
        <v>2249</v>
      </c>
      <c r="D558" s="5">
        <v>45016</v>
      </c>
      <c r="E558" s="5">
        <v>45381</v>
      </c>
      <c r="F558" s="6"/>
      <c r="G558" s="4" t="s">
        <v>267</v>
      </c>
      <c r="H558" s="4" t="s">
        <v>30</v>
      </c>
      <c r="I558" s="4" t="s">
        <v>268</v>
      </c>
      <c r="J558" s="17">
        <v>660</v>
      </c>
      <c r="K558" s="8">
        <v>90</v>
      </c>
      <c r="L558" s="8">
        <v>59400</v>
      </c>
      <c r="M558" s="18">
        <v>4.4</v>
      </c>
      <c r="N558" s="8">
        <v>2613.6</v>
      </c>
      <c r="O558" s="8">
        <v>261.36</v>
      </c>
      <c r="P558" s="8">
        <v>1176.12</v>
      </c>
      <c r="Q558" s="8">
        <v>653.4</v>
      </c>
      <c r="R558" s="8">
        <v>522.72</v>
      </c>
      <c r="S558" s="8">
        <v>2352.24</v>
      </c>
      <c r="T558" s="6"/>
    </row>
    <row r="559" ht="19.2" spans="1:20">
      <c r="A559" s="4">
        <v>554</v>
      </c>
      <c r="B559" s="4" t="s">
        <v>200</v>
      </c>
      <c r="C559" s="4" t="s">
        <v>2249</v>
      </c>
      <c r="D559" s="5">
        <v>45016</v>
      </c>
      <c r="E559" s="5">
        <v>45381</v>
      </c>
      <c r="F559" s="6"/>
      <c r="G559" s="4" t="s">
        <v>267</v>
      </c>
      <c r="H559" s="4" t="s">
        <v>30</v>
      </c>
      <c r="I559" s="4" t="s">
        <v>268</v>
      </c>
      <c r="J559" s="17">
        <v>1650</v>
      </c>
      <c r="K559" s="8">
        <v>90</v>
      </c>
      <c r="L559" s="8">
        <v>148500</v>
      </c>
      <c r="M559" s="18">
        <v>4.4</v>
      </c>
      <c r="N559" s="8">
        <v>6534</v>
      </c>
      <c r="O559" s="8">
        <v>653.4</v>
      </c>
      <c r="P559" s="8">
        <v>2940.3</v>
      </c>
      <c r="Q559" s="8">
        <v>1633.5</v>
      </c>
      <c r="R559" s="8">
        <v>1306.8</v>
      </c>
      <c r="S559" s="8">
        <v>5880.6</v>
      </c>
      <c r="T559" s="6"/>
    </row>
    <row r="560" ht="19.2" spans="1:20">
      <c r="A560" s="4">
        <v>555</v>
      </c>
      <c r="B560" s="4" t="s">
        <v>201</v>
      </c>
      <c r="C560" s="4" t="s">
        <v>2249</v>
      </c>
      <c r="D560" s="5">
        <v>45016</v>
      </c>
      <c r="E560" s="5">
        <v>45381</v>
      </c>
      <c r="F560" s="6"/>
      <c r="G560" s="4" t="s">
        <v>267</v>
      </c>
      <c r="H560" s="4" t="s">
        <v>30</v>
      </c>
      <c r="I560" s="4" t="s">
        <v>268</v>
      </c>
      <c r="J560" s="17">
        <v>2640</v>
      </c>
      <c r="K560" s="8">
        <v>90</v>
      </c>
      <c r="L560" s="8">
        <v>237600</v>
      </c>
      <c r="M560" s="18">
        <v>4.4</v>
      </c>
      <c r="N560" s="8">
        <v>10454.4</v>
      </c>
      <c r="O560" s="8">
        <v>1045.44</v>
      </c>
      <c r="P560" s="8">
        <v>4704.48</v>
      </c>
      <c r="Q560" s="8">
        <v>2613.6</v>
      </c>
      <c r="R560" s="8">
        <v>2090.88</v>
      </c>
      <c r="S560" s="8">
        <v>9408.96</v>
      </c>
      <c r="T560" s="6"/>
    </row>
    <row r="561" ht="19.2" spans="1:20">
      <c r="A561" s="4">
        <v>556</v>
      </c>
      <c r="B561" s="4" t="s">
        <v>202</v>
      </c>
      <c r="C561" s="4" t="s">
        <v>2249</v>
      </c>
      <c r="D561" s="5">
        <v>45016</v>
      </c>
      <c r="E561" s="5">
        <v>45381</v>
      </c>
      <c r="F561" s="6"/>
      <c r="G561" s="4" t="s">
        <v>267</v>
      </c>
      <c r="H561" s="4" t="s">
        <v>30</v>
      </c>
      <c r="I561" s="4" t="s">
        <v>268</v>
      </c>
      <c r="J561" s="17">
        <v>1650</v>
      </c>
      <c r="K561" s="8">
        <v>90</v>
      </c>
      <c r="L561" s="8">
        <v>148500</v>
      </c>
      <c r="M561" s="18">
        <v>4.4</v>
      </c>
      <c r="N561" s="8">
        <v>6534</v>
      </c>
      <c r="O561" s="8">
        <v>653.4</v>
      </c>
      <c r="P561" s="8">
        <v>2940.3</v>
      </c>
      <c r="Q561" s="8">
        <v>1633.5</v>
      </c>
      <c r="R561" s="8">
        <v>1306.8</v>
      </c>
      <c r="S561" s="8">
        <v>5880.6</v>
      </c>
      <c r="T561" s="6"/>
    </row>
    <row r="562" ht="19.2" spans="1:20">
      <c r="A562" s="4">
        <v>557</v>
      </c>
      <c r="B562" s="4" t="s">
        <v>24</v>
      </c>
      <c r="C562" s="4" t="s">
        <v>2249</v>
      </c>
      <c r="D562" s="5">
        <v>45016</v>
      </c>
      <c r="E562" s="5">
        <v>45381</v>
      </c>
      <c r="F562" s="6"/>
      <c r="G562" s="4" t="s">
        <v>267</v>
      </c>
      <c r="H562" s="4" t="s">
        <v>30</v>
      </c>
      <c r="I562" s="4" t="s">
        <v>268</v>
      </c>
      <c r="J562" s="17">
        <v>1650</v>
      </c>
      <c r="K562" s="8">
        <v>90</v>
      </c>
      <c r="L562" s="8">
        <v>148500</v>
      </c>
      <c r="M562" s="18">
        <v>4.4</v>
      </c>
      <c r="N562" s="8">
        <v>6534</v>
      </c>
      <c r="O562" s="8">
        <v>653.4</v>
      </c>
      <c r="P562" s="8">
        <v>2940.3</v>
      </c>
      <c r="Q562" s="8">
        <v>1633.5</v>
      </c>
      <c r="R562" s="8">
        <v>1306.8</v>
      </c>
      <c r="S562" s="8">
        <v>5880.6</v>
      </c>
      <c r="T562" s="6"/>
    </row>
    <row r="563" ht="19.2" spans="1:20">
      <c r="A563" s="4">
        <v>558</v>
      </c>
      <c r="B563" s="4" t="s">
        <v>203</v>
      </c>
      <c r="C563" s="4" t="s">
        <v>2249</v>
      </c>
      <c r="D563" s="5">
        <v>45016</v>
      </c>
      <c r="E563" s="5">
        <v>45381</v>
      </c>
      <c r="F563" s="6"/>
      <c r="G563" s="4" t="s">
        <v>267</v>
      </c>
      <c r="H563" s="4" t="s">
        <v>30</v>
      </c>
      <c r="I563" s="4" t="s">
        <v>268</v>
      </c>
      <c r="J563" s="17">
        <v>2244</v>
      </c>
      <c r="K563" s="8">
        <v>90</v>
      </c>
      <c r="L563" s="8">
        <v>201960</v>
      </c>
      <c r="M563" s="18">
        <v>4.4</v>
      </c>
      <c r="N563" s="8">
        <v>8886.24</v>
      </c>
      <c r="O563" s="8">
        <v>888.624</v>
      </c>
      <c r="P563" s="8">
        <v>3998.808</v>
      </c>
      <c r="Q563" s="8">
        <v>2221.56</v>
      </c>
      <c r="R563" s="8">
        <v>1777.248</v>
      </c>
      <c r="S563" s="8">
        <v>7997.616</v>
      </c>
      <c r="T563" s="6"/>
    </row>
    <row r="564" ht="19.2" spans="1:20">
      <c r="A564" s="4">
        <v>559</v>
      </c>
      <c r="B564" s="4" t="s">
        <v>204</v>
      </c>
      <c r="C564" s="4" t="s">
        <v>2249</v>
      </c>
      <c r="D564" s="5">
        <v>45016</v>
      </c>
      <c r="E564" s="5">
        <v>45381</v>
      </c>
      <c r="F564" s="6"/>
      <c r="G564" s="4" t="s">
        <v>267</v>
      </c>
      <c r="H564" s="4" t="s">
        <v>30</v>
      </c>
      <c r="I564" s="4" t="s">
        <v>268</v>
      </c>
      <c r="J564" s="17">
        <v>495</v>
      </c>
      <c r="K564" s="8">
        <v>90</v>
      </c>
      <c r="L564" s="8">
        <v>44550</v>
      </c>
      <c r="M564" s="18">
        <v>4.4</v>
      </c>
      <c r="N564" s="8">
        <v>1960.2</v>
      </c>
      <c r="O564" s="8">
        <v>196.02</v>
      </c>
      <c r="P564" s="8">
        <v>882.09</v>
      </c>
      <c r="Q564" s="8">
        <v>490.05</v>
      </c>
      <c r="R564" s="8">
        <v>392.04</v>
      </c>
      <c r="S564" s="8">
        <v>1764.18</v>
      </c>
      <c r="T564" s="6"/>
    </row>
    <row r="565" ht="19.2" spans="1:20">
      <c r="A565" s="4">
        <v>560</v>
      </c>
      <c r="B565" s="4" t="s">
        <v>206</v>
      </c>
      <c r="C565" s="4" t="s">
        <v>2249</v>
      </c>
      <c r="D565" s="5">
        <v>45016</v>
      </c>
      <c r="E565" s="5">
        <v>45381</v>
      </c>
      <c r="F565" s="6"/>
      <c r="G565" s="4" t="s">
        <v>267</v>
      </c>
      <c r="H565" s="4" t="s">
        <v>30</v>
      </c>
      <c r="I565" s="4" t="s">
        <v>268</v>
      </c>
      <c r="J565" s="17">
        <v>2970</v>
      </c>
      <c r="K565" s="8">
        <v>90</v>
      </c>
      <c r="L565" s="8">
        <v>267300</v>
      </c>
      <c r="M565" s="18">
        <v>4.4</v>
      </c>
      <c r="N565" s="8">
        <v>11761.2</v>
      </c>
      <c r="O565" s="8">
        <v>1176.12</v>
      </c>
      <c r="P565" s="8">
        <v>5292.54</v>
      </c>
      <c r="Q565" s="8">
        <v>2940.3</v>
      </c>
      <c r="R565" s="8">
        <v>2352.24</v>
      </c>
      <c r="S565" s="8">
        <v>10585.08</v>
      </c>
      <c r="T565" s="6"/>
    </row>
    <row r="566" ht="19.2" spans="1:20">
      <c r="A566" s="4">
        <v>561</v>
      </c>
      <c r="B566" s="4" t="s">
        <v>207</v>
      </c>
      <c r="C566" s="4" t="s">
        <v>2249</v>
      </c>
      <c r="D566" s="5">
        <v>45016</v>
      </c>
      <c r="E566" s="5">
        <v>45381</v>
      </c>
      <c r="F566" s="6"/>
      <c r="G566" s="4" t="s">
        <v>267</v>
      </c>
      <c r="H566" s="4" t="s">
        <v>30</v>
      </c>
      <c r="I566" s="4" t="s">
        <v>268</v>
      </c>
      <c r="J566" s="17">
        <v>2970</v>
      </c>
      <c r="K566" s="8">
        <v>90</v>
      </c>
      <c r="L566" s="8">
        <v>267300</v>
      </c>
      <c r="M566" s="18">
        <v>4.4</v>
      </c>
      <c r="N566" s="8">
        <v>11761.2</v>
      </c>
      <c r="O566" s="8">
        <v>1176.12</v>
      </c>
      <c r="P566" s="8">
        <v>5292.54</v>
      </c>
      <c r="Q566" s="8">
        <v>2940.3</v>
      </c>
      <c r="R566" s="8">
        <v>2352.24</v>
      </c>
      <c r="S566" s="8">
        <v>10585.08</v>
      </c>
      <c r="T566" s="6"/>
    </row>
    <row r="567" ht="19.2" spans="1:20">
      <c r="A567" s="4">
        <v>562</v>
      </c>
      <c r="B567" s="4" t="s">
        <v>208</v>
      </c>
      <c r="C567" s="4" t="s">
        <v>2249</v>
      </c>
      <c r="D567" s="5">
        <v>45016</v>
      </c>
      <c r="E567" s="5">
        <v>45381</v>
      </c>
      <c r="F567" s="6"/>
      <c r="G567" s="4" t="s">
        <v>267</v>
      </c>
      <c r="H567" s="4" t="s">
        <v>30</v>
      </c>
      <c r="I567" s="4" t="s">
        <v>268</v>
      </c>
      <c r="J567" s="17">
        <v>2970</v>
      </c>
      <c r="K567" s="8">
        <v>90</v>
      </c>
      <c r="L567" s="8">
        <v>267300</v>
      </c>
      <c r="M567" s="18">
        <v>4.4</v>
      </c>
      <c r="N567" s="8">
        <v>11761.2</v>
      </c>
      <c r="O567" s="8">
        <v>1176.12</v>
      </c>
      <c r="P567" s="8">
        <v>5292.54</v>
      </c>
      <c r="Q567" s="8">
        <v>2940.3</v>
      </c>
      <c r="R567" s="8">
        <v>2352.24</v>
      </c>
      <c r="S567" s="8">
        <v>10585.08</v>
      </c>
      <c r="T567" s="6"/>
    </row>
    <row r="568" ht="19.2" spans="1:20">
      <c r="A568" s="4">
        <v>563</v>
      </c>
      <c r="B568" s="4" t="s">
        <v>209</v>
      </c>
      <c r="C568" s="4" t="s">
        <v>2249</v>
      </c>
      <c r="D568" s="5">
        <v>45016</v>
      </c>
      <c r="E568" s="5">
        <v>45381</v>
      </c>
      <c r="F568" s="6"/>
      <c r="G568" s="4" t="s">
        <v>267</v>
      </c>
      <c r="H568" s="4" t="s">
        <v>30</v>
      </c>
      <c r="I568" s="4" t="s">
        <v>268</v>
      </c>
      <c r="J568" s="17">
        <v>2970</v>
      </c>
      <c r="K568" s="8">
        <v>90</v>
      </c>
      <c r="L568" s="8">
        <v>267300</v>
      </c>
      <c r="M568" s="18">
        <v>4.4</v>
      </c>
      <c r="N568" s="8">
        <v>11761.2</v>
      </c>
      <c r="O568" s="8">
        <v>1176.12</v>
      </c>
      <c r="P568" s="8">
        <v>5292.54</v>
      </c>
      <c r="Q568" s="8">
        <v>2940.3</v>
      </c>
      <c r="R568" s="8">
        <v>2352.24</v>
      </c>
      <c r="S568" s="8">
        <v>10585.08</v>
      </c>
      <c r="T568" s="6"/>
    </row>
    <row r="569" ht="19.2" spans="1:20">
      <c r="A569" s="4">
        <v>564</v>
      </c>
      <c r="B569" s="4" t="s">
        <v>211</v>
      </c>
      <c r="C569" s="4" t="s">
        <v>2249</v>
      </c>
      <c r="D569" s="5">
        <v>45016</v>
      </c>
      <c r="E569" s="5">
        <v>45381</v>
      </c>
      <c r="F569" s="6"/>
      <c r="G569" s="4" t="s">
        <v>267</v>
      </c>
      <c r="H569" s="4" t="s">
        <v>30</v>
      </c>
      <c r="I569" s="4" t="s">
        <v>268</v>
      </c>
      <c r="J569" s="17">
        <v>1980</v>
      </c>
      <c r="K569" s="8">
        <v>90</v>
      </c>
      <c r="L569" s="8">
        <v>178200</v>
      </c>
      <c r="M569" s="18">
        <v>4.4</v>
      </c>
      <c r="N569" s="8">
        <v>7840.8</v>
      </c>
      <c r="O569" s="8">
        <v>784.08</v>
      </c>
      <c r="P569" s="8">
        <v>3528.36</v>
      </c>
      <c r="Q569" s="8">
        <v>1960.2</v>
      </c>
      <c r="R569" s="8">
        <v>1568.16</v>
      </c>
      <c r="S569" s="8">
        <v>7056.72</v>
      </c>
      <c r="T569" s="6"/>
    </row>
    <row r="570" ht="19.2" spans="1:20">
      <c r="A570" s="4">
        <v>565</v>
      </c>
      <c r="B570" s="4" t="s">
        <v>212</v>
      </c>
      <c r="C570" s="4" t="s">
        <v>2249</v>
      </c>
      <c r="D570" s="5">
        <v>45016</v>
      </c>
      <c r="E570" s="5">
        <v>45381</v>
      </c>
      <c r="F570" s="6"/>
      <c r="G570" s="4" t="s">
        <v>267</v>
      </c>
      <c r="H570" s="4" t="s">
        <v>30</v>
      </c>
      <c r="I570" s="4" t="s">
        <v>268</v>
      </c>
      <c r="J570" s="17">
        <v>2640</v>
      </c>
      <c r="K570" s="8">
        <v>90</v>
      </c>
      <c r="L570" s="8">
        <v>237600</v>
      </c>
      <c r="M570" s="18">
        <v>4.4</v>
      </c>
      <c r="N570" s="8">
        <v>10454.4</v>
      </c>
      <c r="O570" s="8">
        <v>1045.44</v>
      </c>
      <c r="P570" s="8">
        <v>4704.48</v>
      </c>
      <c r="Q570" s="8">
        <v>2613.6</v>
      </c>
      <c r="R570" s="8">
        <v>2090.88</v>
      </c>
      <c r="S570" s="8">
        <v>9408.96</v>
      </c>
      <c r="T570" s="6"/>
    </row>
    <row r="571" ht="19.2" spans="1:20">
      <c r="A571" s="4">
        <v>566</v>
      </c>
      <c r="B571" s="4" t="s">
        <v>213</v>
      </c>
      <c r="C571" s="4" t="s">
        <v>2249</v>
      </c>
      <c r="D571" s="5">
        <v>45016</v>
      </c>
      <c r="E571" s="5">
        <v>45381</v>
      </c>
      <c r="F571" s="6"/>
      <c r="G571" s="4" t="s">
        <v>267</v>
      </c>
      <c r="H571" s="4" t="s">
        <v>30</v>
      </c>
      <c r="I571" s="4" t="s">
        <v>268</v>
      </c>
      <c r="J571" s="17">
        <v>1980</v>
      </c>
      <c r="K571" s="8">
        <v>90</v>
      </c>
      <c r="L571" s="8">
        <v>178200</v>
      </c>
      <c r="M571" s="18">
        <v>4.4</v>
      </c>
      <c r="N571" s="8">
        <v>7840.8</v>
      </c>
      <c r="O571" s="8">
        <v>784.08</v>
      </c>
      <c r="P571" s="8">
        <v>3528.36</v>
      </c>
      <c r="Q571" s="8">
        <v>1960.2</v>
      </c>
      <c r="R571" s="8">
        <v>1568.16</v>
      </c>
      <c r="S571" s="8">
        <v>7056.72</v>
      </c>
      <c r="T571" s="6"/>
    </row>
    <row r="572" ht="19.2" spans="1:20">
      <c r="A572" s="4">
        <v>567</v>
      </c>
      <c r="B572" s="4" t="s">
        <v>214</v>
      </c>
      <c r="C572" s="4" t="s">
        <v>2249</v>
      </c>
      <c r="D572" s="5">
        <v>45016</v>
      </c>
      <c r="E572" s="5">
        <v>45381</v>
      </c>
      <c r="F572" s="6"/>
      <c r="G572" s="4" t="s">
        <v>267</v>
      </c>
      <c r="H572" s="4" t="s">
        <v>30</v>
      </c>
      <c r="I572" s="4" t="s">
        <v>268</v>
      </c>
      <c r="J572" s="17">
        <v>1815</v>
      </c>
      <c r="K572" s="8">
        <v>90</v>
      </c>
      <c r="L572" s="8">
        <v>163350</v>
      </c>
      <c r="M572" s="18">
        <v>4.4</v>
      </c>
      <c r="N572" s="8">
        <v>7187.4</v>
      </c>
      <c r="O572" s="8">
        <v>718.74</v>
      </c>
      <c r="P572" s="8">
        <v>3234.33</v>
      </c>
      <c r="Q572" s="8">
        <v>1796.85</v>
      </c>
      <c r="R572" s="8">
        <v>1437.48</v>
      </c>
      <c r="S572" s="8">
        <v>6468.66</v>
      </c>
      <c r="T572" s="6"/>
    </row>
    <row r="573" ht="19.2" spans="1:20">
      <c r="A573" s="4">
        <v>568</v>
      </c>
      <c r="B573" s="4" t="s">
        <v>215</v>
      </c>
      <c r="C573" s="4" t="s">
        <v>2249</v>
      </c>
      <c r="D573" s="5">
        <v>45016</v>
      </c>
      <c r="E573" s="5">
        <v>45381</v>
      </c>
      <c r="F573" s="6"/>
      <c r="G573" s="4" t="s">
        <v>267</v>
      </c>
      <c r="H573" s="4" t="s">
        <v>30</v>
      </c>
      <c r="I573" s="4" t="s">
        <v>268</v>
      </c>
      <c r="J573" s="17">
        <v>1650</v>
      </c>
      <c r="K573" s="8">
        <v>90</v>
      </c>
      <c r="L573" s="8">
        <v>148500</v>
      </c>
      <c r="M573" s="18">
        <v>4.4</v>
      </c>
      <c r="N573" s="8">
        <v>6534</v>
      </c>
      <c r="O573" s="8">
        <v>653.4</v>
      </c>
      <c r="P573" s="8">
        <v>2940.3</v>
      </c>
      <c r="Q573" s="8">
        <v>1633.5</v>
      </c>
      <c r="R573" s="8">
        <v>1306.8</v>
      </c>
      <c r="S573" s="8">
        <v>5880.6</v>
      </c>
      <c r="T573" s="6"/>
    </row>
    <row r="574" ht="19.2" spans="1:20">
      <c r="A574" s="4">
        <v>569</v>
      </c>
      <c r="B574" s="4" t="s">
        <v>216</v>
      </c>
      <c r="C574" s="4" t="s">
        <v>2249</v>
      </c>
      <c r="D574" s="5">
        <v>45016</v>
      </c>
      <c r="E574" s="5">
        <v>45381</v>
      </c>
      <c r="F574" s="6"/>
      <c r="G574" s="4" t="s">
        <v>267</v>
      </c>
      <c r="H574" s="4" t="s">
        <v>30</v>
      </c>
      <c r="I574" s="4" t="s">
        <v>268</v>
      </c>
      <c r="J574" s="17">
        <v>2970</v>
      </c>
      <c r="K574" s="8">
        <v>90</v>
      </c>
      <c r="L574" s="8">
        <v>267300</v>
      </c>
      <c r="M574" s="18">
        <v>4.4</v>
      </c>
      <c r="N574" s="8">
        <v>11761.2</v>
      </c>
      <c r="O574" s="8">
        <v>1176.12</v>
      </c>
      <c r="P574" s="8">
        <v>5292.54</v>
      </c>
      <c r="Q574" s="8">
        <v>2940.3</v>
      </c>
      <c r="R574" s="8">
        <v>2352.24</v>
      </c>
      <c r="S574" s="8">
        <v>10585.08</v>
      </c>
      <c r="T574" s="6"/>
    </row>
    <row r="575" ht="19.2" spans="1:20">
      <c r="A575" s="4">
        <v>570</v>
      </c>
      <c r="B575" s="4" t="s">
        <v>217</v>
      </c>
      <c r="C575" s="4" t="s">
        <v>2249</v>
      </c>
      <c r="D575" s="5">
        <v>45016</v>
      </c>
      <c r="E575" s="5">
        <v>45381</v>
      </c>
      <c r="F575" s="6"/>
      <c r="G575" s="4" t="s">
        <v>267</v>
      </c>
      <c r="H575" s="4" t="s">
        <v>30</v>
      </c>
      <c r="I575" s="4" t="s">
        <v>268</v>
      </c>
      <c r="J575" s="17">
        <v>990</v>
      </c>
      <c r="K575" s="8">
        <v>90</v>
      </c>
      <c r="L575" s="8">
        <v>89100</v>
      </c>
      <c r="M575" s="18">
        <v>4.4</v>
      </c>
      <c r="N575" s="8">
        <v>3920.4</v>
      </c>
      <c r="O575" s="8">
        <v>392.04</v>
      </c>
      <c r="P575" s="8">
        <v>1764.18</v>
      </c>
      <c r="Q575" s="8">
        <v>980.1</v>
      </c>
      <c r="R575" s="8">
        <v>784.08</v>
      </c>
      <c r="S575" s="8">
        <v>3528.36</v>
      </c>
      <c r="T575" s="6"/>
    </row>
    <row r="576" ht="19.2" spans="1:20">
      <c r="A576" s="4">
        <v>571</v>
      </c>
      <c r="B576" s="4" t="s">
        <v>218</v>
      </c>
      <c r="C576" s="4" t="s">
        <v>2249</v>
      </c>
      <c r="D576" s="5">
        <v>45016</v>
      </c>
      <c r="E576" s="5">
        <v>45381</v>
      </c>
      <c r="F576" s="6"/>
      <c r="G576" s="4" t="s">
        <v>267</v>
      </c>
      <c r="H576" s="4" t="s">
        <v>30</v>
      </c>
      <c r="I576" s="4" t="s">
        <v>268</v>
      </c>
      <c r="J576" s="17">
        <v>2970</v>
      </c>
      <c r="K576" s="8">
        <v>90</v>
      </c>
      <c r="L576" s="8">
        <v>267300</v>
      </c>
      <c r="M576" s="18">
        <v>4.4</v>
      </c>
      <c r="N576" s="8">
        <v>11761.2</v>
      </c>
      <c r="O576" s="8">
        <v>1176.12</v>
      </c>
      <c r="P576" s="8">
        <v>5292.54</v>
      </c>
      <c r="Q576" s="8">
        <v>2940.3</v>
      </c>
      <c r="R576" s="8">
        <v>2352.24</v>
      </c>
      <c r="S576" s="8">
        <v>10585.08</v>
      </c>
      <c r="T576" s="6"/>
    </row>
    <row r="577" ht="19.2" spans="1:20">
      <c r="A577" s="4">
        <v>572</v>
      </c>
      <c r="B577" s="4" t="s">
        <v>219</v>
      </c>
      <c r="C577" s="4" t="s">
        <v>2249</v>
      </c>
      <c r="D577" s="5">
        <v>45016</v>
      </c>
      <c r="E577" s="5">
        <v>45381</v>
      </c>
      <c r="F577" s="6"/>
      <c r="G577" s="4" t="s">
        <v>267</v>
      </c>
      <c r="H577" s="4" t="s">
        <v>30</v>
      </c>
      <c r="I577" s="4" t="s">
        <v>268</v>
      </c>
      <c r="J577" s="17">
        <v>2640</v>
      </c>
      <c r="K577" s="8">
        <v>90</v>
      </c>
      <c r="L577" s="8">
        <v>237600</v>
      </c>
      <c r="M577" s="18">
        <v>4.4</v>
      </c>
      <c r="N577" s="8">
        <v>10454.4</v>
      </c>
      <c r="O577" s="8">
        <v>1045.44</v>
      </c>
      <c r="P577" s="8">
        <v>4704.48</v>
      </c>
      <c r="Q577" s="8">
        <v>2613.6</v>
      </c>
      <c r="R577" s="8">
        <v>2090.88</v>
      </c>
      <c r="S577" s="8">
        <v>9408.96</v>
      </c>
      <c r="T577" s="6"/>
    </row>
    <row r="578" ht="19.2" spans="1:20">
      <c r="A578" s="4">
        <v>573</v>
      </c>
      <c r="B578" s="4" t="s">
        <v>220</v>
      </c>
      <c r="C578" s="4" t="s">
        <v>2249</v>
      </c>
      <c r="D578" s="5">
        <v>45016</v>
      </c>
      <c r="E578" s="5">
        <v>45381</v>
      </c>
      <c r="F578" s="6"/>
      <c r="G578" s="4" t="s">
        <v>267</v>
      </c>
      <c r="H578" s="4" t="s">
        <v>30</v>
      </c>
      <c r="I578" s="4" t="s">
        <v>268</v>
      </c>
      <c r="J578" s="17">
        <v>1980</v>
      </c>
      <c r="K578" s="8">
        <v>90</v>
      </c>
      <c r="L578" s="8">
        <v>178200</v>
      </c>
      <c r="M578" s="18">
        <v>4.4</v>
      </c>
      <c r="N578" s="8">
        <v>7840.8</v>
      </c>
      <c r="O578" s="8">
        <v>784.08</v>
      </c>
      <c r="P578" s="8">
        <v>3528.36</v>
      </c>
      <c r="Q578" s="8">
        <v>1960.2</v>
      </c>
      <c r="R578" s="8">
        <v>1568.16</v>
      </c>
      <c r="S578" s="8">
        <v>7056.72</v>
      </c>
      <c r="T578" s="6"/>
    </row>
    <row r="579" ht="19.2" spans="1:20">
      <c r="A579" s="4">
        <v>574</v>
      </c>
      <c r="B579" s="4" t="s">
        <v>221</v>
      </c>
      <c r="C579" s="4" t="s">
        <v>2249</v>
      </c>
      <c r="D579" s="5">
        <v>45016</v>
      </c>
      <c r="E579" s="5">
        <v>45381</v>
      </c>
      <c r="F579" s="6"/>
      <c r="G579" s="4" t="s">
        <v>267</v>
      </c>
      <c r="H579" s="4" t="s">
        <v>30</v>
      </c>
      <c r="I579" s="4" t="s">
        <v>268</v>
      </c>
      <c r="J579" s="17">
        <v>1980</v>
      </c>
      <c r="K579" s="8">
        <v>90</v>
      </c>
      <c r="L579" s="8">
        <v>178200</v>
      </c>
      <c r="M579" s="18">
        <v>4.4</v>
      </c>
      <c r="N579" s="8">
        <v>7840.8</v>
      </c>
      <c r="O579" s="8">
        <v>784.08</v>
      </c>
      <c r="P579" s="8">
        <v>3528.36</v>
      </c>
      <c r="Q579" s="8">
        <v>1960.2</v>
      </c>
      <c r="R579" s="8">
        <v>1568.16</v>
      </c>
      <c r="S579" s="8">
        <v>7056.72</v>
      </c>
      <c r="T579" s="6"/>
    </row>
    <row r="580" ht="19.2" spans="1:20">
      <c r="A580" s="4">
        <v>575</v>
      </c>
      <c r="B580" s="4" t="s">
        <v>223</v>
      </c>
      <c r="C580" s="4" t="s">
        <v>2249</v>
      </c>
      <c r="D580" s="5">
        <v>45016</v>
      </c>
      <c r="E580" s="5">
        <v>45381</v>
      </c>
      <c r="F580" s="6"/>
      <c r="G580" s="4" t="s">
        <v>267</v>
      </c>
      <c r="H580" s="4" t="s">
        <v>30</v>
      </c>
      <c r="I580" s="4" t="s">
        <v>268</v>
      </c>
      <c r="J580" s="17">
        <v>990</v>
      </c>
      <c r="K580" s="8">
        <v>90</v>
      </c>
      <c r="L580" s="8">
        <v>89100</v>
      </c>
      <c r="M580" s="18">
        <v>4.4</v>
      </c>
      <c r="N580" s="8">
        <v>3920.4</v>
      </c>
      <c r="O580" s="8">
        <v>392.04</v>
      </c>
      <c r="P580" s="8">
        <v>1764.18</v>
      </c>
      <c r="Q580" s="8">
        <v>980.1</v>
      </c>
      <c r="R580" s="8">
        <v>784.08</v>
      </c>
      <c r="S580" s="8">
        <v>3528.36</v>
      </c>
      <c r="T580" s="6"/>
    </row>
    <row r="581" ht="19.2" spans="1:20">
      <c r="A581" s="4">
        <v>576</v>
      </c>
      <c r="B581" s="4" t="s">
        <v>224</v>
      </c>
      <c r="C581" s="4" t="s">
        <v>2249</v>
      </c>
      <c r="D581" s="5">
        <v>45016</v>
      </c>
      <c r="E581" s="5">
        <v>45381</v>
      </c>
      <c r="F581" s="6"/>
      <c r="G581" s="4" t="s">
        <v>267</v>
      </c>
      <c r="H581" s="4" t="s">
        <v>30</v>
      </c>
      <c r="I581" s="4" t="s">
        <v>268</v>
      </c>
      <c r="J581" s="17">
        <v>990</v>
      </c>
      <c r="K581" s="8">
        <v>90</v>
      </c>
      <c r="L581" s="8">
        <v>89100</v>
      </c>
      <c r="M581" s="18">
        <v>4.4</v>
      </c>
      <c r="N581" s="8">
        <v>3920.4</v>
      </c>
      <c r="O581" s="8">
        <v>392.04</v>
      </c>
      <c r="P581" s="8">
        <v>1764.18</v>
      </c>
      <c r="Q581" s="8">
        <v>980.1</v>
      </c>
      <c r="R581" s="8">
        <v>784.08</v>
      </c>
      <c r="S581" s="8">
        <v>3528.36</v>
      </c>
      <c r="T581" s="6"/>
    </row>
    <row r="582" ht="28.8" spans="1:20">
      <c r="A582" s="4">
        <v>577</v>
      </c>
      <c r="B582" s="4" t="s">
        <v>24</v>
      </c>
      <c r="C582" s="4" t="s">
        <v>2249</v>
      </c>
      <c r="D582" s="5">
        <v>44986</v>
      </c>
      <c r="E582" s="5">
        <v>45016</v>
      </c>
      <c r="F582" s="6"/>
      <c r="G582" s="4" t="s">
        <v>25</v>
      </c>
      <c r="H582" s="4" t="s">
        <v>270</v>
      </c>
      <c r="I582" s="12" t="s">
        <v>27</v>
      </c>
      <c r="J582" s="12">
        <v>8</v>
      </c>
      <c r="K582" s="13">
        <v>1487.5</v>
      </c>
      <c r="L582" s="8">
        <v>11900</v>
      </c>
      <c r="M582" s="4">
        <v>10</v>
      </c>
      <c r="N582" s="8">
        <v>1190</v>
      </c>
      <c r="O582" s="8">
        <v>59.5</v>
      </c>
      <c r="P582" s="6"/>
      <c r="Q582" s="8">
        <v>535.5</v>
      </c>
      <c r="R582" s="8">
        <v>595</v>
      </c>
      <c r="S582" s="8">
        <v>1130.5</v>
      </c>
      <c r="T582" s="6"/>
    </row>
  </sheetData>
  <autoFilter ref="A4:T582">
    <extLst/>
  </autoFilter>
  <mergeCells count="20">
    <mergeCell ref="A1:T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8"/>
  <sheetViews>
    <sheetView workbookViewId="0">
      <selection activeCell="K15" sqref="K15"/>
    </sheetView>
  </sheetViews>
  <sheetFormatPr defaultColWidth="9" defaultRowHeight="14.4" outlineLevelRow="7"/>
  <cols>
    <col min="12" max="12" width="9.60185185185185"/>
  </cols>
  <sheetData>
    <row r="1" ht="20.4" spans="1:19">
      <c r="A1" s="1" t="s">
        <v>273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9"/>
      <c r="O1" s="1"/>
      <c r="P1" s="1"/>
      <c r="Q1" s="1"/>
      <c r="R1" s="1"/>
      <c r="S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2251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15</v>
      </c>
      <c r="N4" s="8" t="s">
        <v>16</v>
      </c>
      <c r="O4" s="10" t="s">
        <v>17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20</v>
      </c>
      <c r="Q5" s="11" t="s">
        <v>21</v>
      </c>
      <c r="R5" s="11" t="s">
        <v>22</v>
      </c>
      <c r="S5" s="11" t="s">
        <v>23</v>
      </c>
      <c r="T5" s="8"/>
    </row>
    <row r="6" ht="28.8" spans="1:20">
      <c r="A6" s="14">
        <v>578</v>
      </c>
      <c r="B6" s="14" t="s">
        <v>271</v>
      </c>
      <c r="C6" s="14" t="s">
        <v>2249</v>
      </c>
      <c r="D6" s="22">
        <v>44980</v>
      </c>
      <c r="E6" s="22">
        <v>45344</v>
      </c>
      <c r="F6" s="4"/>
      <c r="G6" s="14" t="s">
        <v>272</v>
      </c>
      <c r="H6" s="14" t="s">
        <v>273</v>
      </c>
      <c r="I6" s="14" t="s">
        <v>27</v>
      </c>
      <c r="J6" s="14">
        <v>67</v>
      </c>
      <c r="K6" s="23">
        <v>23000</v>
      </c>
      <c r="L6" s="23">
        <v>1541000</v>
      </c>
      <c r="M6" s="14">
        <v>1.56</v>
      </c>
      <c r="N6" s="23">
        <v>24039.6</v>
      </c>
      <c r="O6" s="23">
        <v>4807.92</v>
      </c>
      <c r="P6" s="8"/>
      <c r="Q6" s="8">
        <v>9615.84</v>
      </c>
      <c r="R6" s="23">
        <v>9615.84</v>
      </c>
      <c r="S6" s="23">
        <v>19231.68</v>
      </c>
      <c r="T6" s="6"/>
    </row>
    <row r="7" ht="28.8" spans="1:20">
      <c r="A7" s="14">
        <v>579</v>
      </c>
      <c r="B7" s="14" t="s">
        <v>271</v>
      </c>
      <c r="C7" s="14" t="s">
        <v>2249</v>
      </c>
      <c r="D7" s="22">
        <v>44980</v>
      </c>
      <c r="E7" s="22">
        <v>45344</v>
      </c>
      <c r="F7" s="4"/>
      <c r="G7" s="14" t="s">
        <v>274</v>
      </c>
      <c r="H7" s="14" t="s">
        <v>273</v>
      </c>
      <c r="I7" s="14" t="s">
        <v>27</v>
      </c>
      <c r="J7" s="14">
        <v>67</v>
      </c>
      <c r="K7" s="23">
        <v>2800</v>
      </c>
      <c r="L7" s="23">
        <v>187600</v>
      </c>
      <c r="M7" s="14">
        <v>19.5</v>
      </c>
      <c r="N7" s="23">
        <v>36582</v>
      </c>
      <c r="O7" s="23">
        <v>7316.4</v>
      </c>
      <c r="P7" s="8"/>
      <c r="Q7" s="8">
        <v>14632.8</v>
      </c>
      <c r="R7" s="23">
        <v>14632.8</v>
      </c>
      <c r="S7" s="23">
        <v>29265.6</v>
      </c>
      <c r="T7" s="6"/>
    </row>
    <row r="8" ht="28.8" spans="1:20">
      <c r="A8" s="14">
        <v>580</v>
      </c>
      <c r="B8" s="14" t="s">
        <v>271</v>
      </c>
      <c r="C8" s="14" t="s">
        <v>2249</v>
      </c>
      <c r="D8" s="22">
        <v>44980</v>
      </c>
      <c r="E8" s="22">
        <v>45344</v>
      </c>
      <c r="F8" s="4"/>
      <c r="G8" s="14" t="s">
        <v>275</v>
      </c>
      <c r="H8" s="14" t="s">
        <v>273</v>
      </c>
      <c r="I8" s="14" t="s">
        <v>27</v>
      </c>
      <c r="J8" s="14">
        <v>67</v>
      </c>
      <c r="K8" s="23">
        <v>4000</v>
      </c>
      <c r="L8" s="23">
        <v>268000</v>
      </c>
      <c r="M8" s="14">
        <v>10.4</v>
      </c>
      <c r="N8" s="23">
        <v>27872</v>
      </c>
      <c r="O8" s="23">
        <v>5574.4</v>
      </c>
      <c r="P8" s="8"/>
      <c r="Q8" s="8">
        <v>11148.8</v>
      </c>
      <c r="R8" s="23">
        <v>11148.8</v>
      </c>
      <c r="S8" s="23">
        <v>22297.6</v>
      </c>
      <c r="T8" s="6"/>
    </row>
  </sheetData>
  <mergeCells count="20">
    <mergeCell ref="A1:S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3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329"/>
  <sheetViews>
    <sheetView topLeftCell="A24" workbookViewId="0">
      <selection activeCell="G24" sqref="G$1:G$1048576"/>
    </sheetView>
  </sheetViews>
  <sheetFormatPr defaultColWidth="9" defaultRowHeight="14.4"/>
  <sheetData>
    <row r="1" ht="20.4" spans="1:19">
      <c r="A1" s="1" t="s">
        <v>2252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9"/>
      <c r="O1" s="1"/>
      <c r="P1" s="1"/>
      <c r="Q1" s="1"/>
      <c r="R1" s="1"/>
      <c r="S1" s="1"/>
    </row>
    <row r="2" spans="1:14">
      <c r="A2" s="2" t="s">
        <v>2</v>
      </c>
      <c r="B2" s="2"/>
      <c r="C2" s="2"/>
      <c r="D2" s="2"/>
      <c r="N2" s="7"/>
    </row>
    <row r="3" spans="1:14">
      <c r="A3" s="2" t="s">
        <v>2246</v>
      </c>
      <c r="B3" s="2"/>
      <c r="C3" s="2"/>
      <c r="D3" s="2"/>
      <c r="N3" s="7"/>
    </row>
    <row r="4" spans="1:20">
      <c r="A4" s="3" t="s">
        <v>5</v>
      </c>
      <c r="B4" s="3" t="s">
        <v>6</v>
      </c>
      <c r="C4" s="3" t="s">
        <v>2247</v>
      </c>
      <c r="D4" s="3" t="s">
        <v>7</v>
      </c>
      <c r="E4" s="3" t="s">
        <v>8</v>
      </c>
      <c r="F4" s="3" t="s">
        <v>2248</v>
      </c>
      <c r="G4" s="3" t="s">
        <v>9</v>
      </c>
      <c r="H4" s="3" t="s">
        <v>10</v>
      </c>
      <c r="I4" s="3" t="s">
        <v>11</v>
      </c>
      <c r="J4" s="8" t="s">
        <v>12</v>
      </c>
      <c r="K4" s="8" t="s">
        <v>13</v>
      </c>
      <c r="L4" s="8" t="s">
        <v>14</v>
      </c>
      <c r="M4" s="9" t="s">
        <v>15</v>
      </c>
      <c r="N4" s="8" t="s">
        <v>16</v>
      </c>
      <c r="O4" s="10" t="s">
        <v>17</v>
      </c>
      <c r="P4" s="11" t="s">
        <v>18</v>
      </c>
      <c r="Q4" s="11"/>
      <c r="R4" s="11"/>
      <c r="S4" s="11"/>
      <c r="T4" s="8" t="s">
        <v>19</v>
      </c>
    </row>
    <row r="5" ht="19.2" spans="1:20">
      <c r="A5" s="3"/>
      <c r="B5" s="3"/>
      <c r="C5" s="3"/>
      <c r="D5" s="3"/>
      <c r="E5" s="3"/>
      <c r="F5" s="3"/>
      <c r="G5" s="3"/>
      <c r="H5" s="3"/>
      <c r="I5" s="3"/>
      <c r="J5" s="8"/>
      <c r="K5" s="8"/>
      <c r="L5" s="8"/>
      <c r="M5" s="9"/>
      <c r="N5" s="8"/>
      <c r="O5" s="10"/>
      <c r="P5" s="11" t="s">
        <v>20</v>
      </c>
      <c r="Q5" s="11" t="s">
        <v>21</v>
      </c>
      <c r="R5" s="11" t="s">
        <v>22</v>
      </c>
      <c r="S5" s="11" t="s">
        <v>23</v>
      </c>
      <c r="T5" s="8"/>
    </row>
    <row r="6" ht="19.2" spans="1:20">
      <c r="A6" s="4">
        <v>581</v>
      </c>
      <c r="B6" s="4" t="s">
        <v>276</v>
      </c>
      <c r="C6" s="4" t="s">
        <v>2249</v>
      </c>
      <c r="D6" s="5">
        <v>45016</v>
      </c>
      <c r="E6" s="5">
        <v>45291</v>
      </c>
      <c r="F6" s="6"/>
      <c r="G6" s="4" t="s">
        <v>29</v>
      </c>
      <c r="H6" s="4" t="s">
        <v>277</v>
      </c>
      <c r="I6" s="4" t="s">
        <v>27</v>
      </c>
      <c r="J6" s="4">
        <v>95</v>
      </c>
      <c r="K6" s="8">
        <v>975</v>
      </c>
      <c r="L6" s="8">
        <v>92625</v>
      </c>
      <c r="M6" s="4">
        <v>13</v>
      </c>
      <c r="N6" s="8">
        <v>12041.25</v>
      </c>
      <c r="O6" s="8">
        <v>1204.125</v>
      </c>
      <c r="P6" s="8">
        <v>3612.375</v>
      </c>
      <c r="Q6" s="8">
        <v>3612.375</v>
      </c>
      <c r="R6" s="8">
        <v>3612.375</v>
      </c>
      <c r="S6" s="8">
        <v>10837.125</v>
      </c>
      <c r="T6" s="6"/>
    </row>
    <row r="7" ht="19.2" spans="1:20">
      <c r="A7" s="4">
        <v>582</v>
      </c>
      <c r="B7" s="21" t="s">
        <v>278</v>
      </c>
      <c r="C7" s="4" t="s">
        <v>2249</v>
      </c>
      <c r="D7" s="5">
        <v>45016</v>
      </c>
      <c r="E7" s="5">
        <v>45291</v>
      </c>
      <c r="F7" s="6"/>
      <c r="G7" s="4" t="s">
        <v>29</v>
      </c>
      <c r="H7" s="4" t="s">
        <v>277</v>
      </c>
      <c r="I7" s="4" t="s">
        <v>27</v>
      </c>
      <c r="J7" s="4">
        <v>96</v>
      </c>
      <c r="K7" s="8">
        <v>975</v>
      </c>
      <c r="L7" s="8">
        <v>93600</v>
      </c>
      <c r="M7" s="4">
        <v>13</v>
      </c>
      <c r="N7" s="8">
        <v>12168</v>
      </c>
      <c r="O7" s="8">
        <v>1216.8</v>
      </c>
      <c r="P7" s="8">
        <v>3650.4</v>
      </c>
      <c r="Q7" s="8">
        <v>3650.4</v>
      </c>
      <c r="R7" s="8">
        <v>3650.4</v>
      </c>
      <c r="S7" s="8">
        <v>10951.2</v>
      </c>
      <c r="T7" s="6"/>
    </row>
    <row r="8" ht="19.2" spans="1:20">
      <c r="A8" s="4">
        <v>583</v>
      </c>
      <c r="B8" s="4" t="s">
        <v>279</v>
      </c>
      <c r="C8" s="4" t="s">
        <v>2249</v>
      </c>
      <c r="D8" s="5">
        <v>45016</v>
      </c>
      <c r="E8" s="5">
        <v>45291</v>
      </c>
      <c r="F8" s="6"/>
      <c r="G8" s="4" t="s">
        <v>29</v>
      </c>
      <c r="H8" s="4" t="s">
        <v>277</v>
      </c>
      <c r="I8" s="4" t="s">
        <v>27</v>
      </c>
      <c r="J8" s="4">
        <v>80</v>
      </c>
      <c r="K8" s="8">
        <v>975</v>
      </c>
      <c r="L8" s="8">
        <v>78000</v>
      </c>
      <c r="M8" s="4">
        <v>13</v>
      </c>
      <c r="N8" s="8">
        <v>10140</v>
      </c>
      <c r="O8" s="8">
        <v>1014</v>
      </c>
      <c r="P8" s="8">
        <v>3042</v>
      </c>
      <c r="Q8" s="8">
        <v>3042</v>
      </c>
      <c r="R8" s="8">
        <v>3042</v>
      </c>
      <c r="S8" s="8">
        <v>9126</v>
      </c>
      <c r="T8" s="6"/>
    </row>
    <row r="9" ht="19.2" spans="1:20">
      <c r="A9" s="4">
        <v>584</v>
      </c>
      <c r="B9" s="4" t="s">
        <v>280</v>
      </c>
      <c r="C9" s="4" t="s">
        <v>2249</v>
      </c>
      <c r="D9" s="5">
        <v>45016</v>
      </c>
      <c r="E9" s="5">
        <v>45291</v>
      </c>
      <c r="F9" s="6"/>
      <c r="G9" s="4" t="s">
        <v>29</v>
      </c>
      <c r="H9" s="4" t="s">
        <v>277</v>
      </c>
      <c r="I9" s="4" t="s">
        <v>27</v>
      </c>
      <c r="J9" s="4">
        <v>90</v>
      </c>
      <c r="K9" s="8">
        <v>975</v>
      </c>
      <c r="L9" s="8">
        <v>87750</v>
      </c>
      <c r="M9" s="4">
        <v>13</v>
      </c>
      <c r="N9" s="8">
        <v>11407.5</v>
      </c>
      <c r="O9" s="8">
        <v>1140.75</v>
      </c>
      <c r="P9" s="8">
        <v>3422.25</v>
      </c>
      <c r="Q9" s="8">
        <v>3422.25</v>
      </c>
      <c r="R9" s="8">
        <v>3422.25</v>
      </c>
      <c r="S9" s="8">
        <v>10266.75</v>
      </c>
      <c r="T9" s="6"/>
    </row>
    <row r="10" ht="19.2" spans="1:20">
      <c r="A10" s="4">
        <v>585</v>
      </c>
      <c r="B10" s="4" t="s">
        <v>281</v>
      </c>
      <c r="C10" s="4" t="s">
        <v>2249</v>
      </c>
      <c r="D10" s="5">
        <v>45016</v>
      </c>
      <c r="E10" s="5">
        <v>45291</v>
      </c>
      <c r="F10" s="6"/>
      <c r="G10" s="4" t="s">
        <v>29</v>
      </c>
      <c r="H10" s="4" t="s">
        <v>277</v>
      </c>
      <c r="I10" s="4" t="s">
        <v>27</v>
      </c>
      <c r="J10" s="4">
        <v>99</v>
      </c>
      <c r="K10" s="8">
        <v>975</v>
      </c>
      <c r="L10" s="8">
        <v>96525</v>
      </c>
      <c r="M10" s="4">
        <v>13</v>
      </c>
      <c r="N10" s="8">
        <v>12548.25</v>
      </c>
      <c r="O10" s="8">
        <v>1254.825</v>
      </c>
      <c r="P10" s="8">
        <v>3764.475</v>
      </c>
      <c r="Q10" s="8">
        <v>3764.475</v>
      </c>
      <c r="R10" s="8">
        <v>3764.475</v>
      </c>
      <c r="S10" s="8">
        <v>11293.425</v>
      </c>
      <c r="T10" s="6"/>
    </row>
    <row r="11" ht="19.2" spans="1:20">
      <c r="A11" s="4">
        <v>586</v>
      </c>
      <c r="B11" s="4" t="s">
        <v>282</v>
      </c>
      <c r="C11" s="4" t="s">
        <v>2249</v>
      </c>
      <c r="D11" s="5">
        <v>45016</v>
      </c>
      <c r="E11" s="5">
        <v>45291</v>
      </c>
      <c r="F11" s="6"/>
      <c r="G11" s="4" t="s">
        <v>29</v>
      </c>
      <c r="H11" s="4" t="s">
        <v>277</v>
      </c>
      <c r="I11" s="4" t="s">
        <v>27</v>
      </c>
      <c r="J11" s="4">
        <v>90</v>
      </c>
      <c r="K11" s="8">
        <v>975</v>
      </c>
      <c r="L11" s="8">
        <v>87750</v>
      </c>
      <c r="M11" s="4">
        <v>13</v>
      </c>
      <c r="N11" s="8">
        <v>11407.5</v>
      </c>
      <c r="O11" s="8">
        <v>1140.75</v>
      </c>
      <c r="P11" s="8">
        <v>3422.25</v>
      </c>
      <c r="Q11" s="8">
        <v>3422.25</v>
      </c>
      <c r="R11" s="8">
        <v>3422.25</v>
      </c>
      <c r="S11" s="8">
        <v>10266.75</v>
      </c>
      <c r="T11" s="6"/>
    </row>
    <row r="12" ht="19.2" spans="1:20">
      <c r="A12" s="4">
        <v>587</v>
      </c>
      <c r="B12" s="4" t="s">
        <v>283</v>
      </c>
      <c r="C12" s="4" t="s">
        <v>2249</v>
      </c>
      <c r="D12" s="5">
        <v>45016</v>
      </c>
      <c r="E12" s="5">
        <v>45291</v>
      </c>
      <c r="F12" s="6"/>
      <c r="G12" s="4" t="s">
        <v>29</v>
      </c>
      <c r="H12" s="4" t="s">
        <v>277</v>
      </c>
      <c r="I12" s="4" t="s">
        <v>27</v>
      </c>
      <c r="J12" s="4">
        <v>90</v>
      </c>
      <c r="K12" s="8">
        <v>975</v>
      </c>
      <c r="L12" s="8">
        <v>87750</v>
      </c>
      <c r="M12" s="4">
        <v>13</v>
      </c>
      <c r="N12" s="8">
        <v>11407.5</v>
      </c>
      <c r="O12" s="8">
        <v>1140.75</v>
      </c>
      <c r="P12" s="8">
        <v>3422.25</v>
      </c>
      <c r="Q12" s="8">
        <v>3422.25</v>
      </c>
      <c r="R12" s="8">
        <v>3422.25</v>
      </c>
      <c r="S12" s="8">
        <v>10266.75</v>
      </c>
      <c r="T12" s="6"/>
    </row>
    <row r="13" ht="19.2" spans="1:20">
      <c r="A13" s="4">
        <v>588</v>
      </c>
      <c r="B13" s="4" t="s">
        <v>284</v>
      </c>
      <c r="C13" s="4" t="s">
        <v>2249</v>
      </c>
      <c r="D13" s="5">
        <v>45016</v>
      </c>
      <c r="E13" s="5">
        <v>45291</v>
      </c>
      <c r="F13" s="6"/>
      <c r="G13" s="4" t="s">
        <v>29</v>
      </c>
      <c r="H13" s="4" t="s">
        <v>277</v>
      </c>
      <c r="I13" s="4" t="s">
        <v>27</v>
      </c>
      <c r="J13" s="4">
        <v>95</v>
      </c>
      <c r="K13" s="8">
        <v>975</v>
      </c>
      <c r="L13" s="8">
        <v>92625</v>
      </c>
      <c r="M13" s="4">
        <v>13</v>
      </c>
      <c r="N13" s="8">
        <v>12041.25</v>
      </c>
      <c r="O13" s="8">
        <v>1204.125</v>
      </c>
      <c r="P13" s="8">
        <v>3612.375</v>
      </c>
      <c r="Q13" s="8">
        <v>3612.375</v>
      </c>
      <c r="R13" s="8">
        <v>3612.375</v>
      </c>
      <c r="S13" s="8">
        <v>10837.125</v>
      </c>
      <c r="T13" s="6"/>
    </row>
    <row r="14" ht="19.2" spans="1:20">
      <c r="A14" s="4">
        <v>589</v>
      </c>
      <c r="B14" s="4" t="s">
        <v>285</v>
      </c>
      <c r="C14" s="4" t="s">
        <v>2249</v>
      </c>
      <c r="D14" s="5">
        <v>45016</v>
      </c>
      <c r="E14" s="5">
        <v>45291</v>
      </c>
      <c r="F14" s="6"/>
      <c r="G14" s="4" t="s">
        <v>29</v>
      </c>
      <c r="H14" s="4" t="s">
        <v>277</v>
      </c>
      <c r="I14" s="4" t="s">
        <v>27</v>
      </c>
      <c r="J14" s="4">
        <v>90</v>
      </c>
      <c r="K14" s="8">
        <v>975</v>
      </c>
      <c r="L14" s="8">
        <v>87750</v>
      </c>
      <c r="M14" s="4">
        <v>13</v>
      </c>
      <c r="N14" s="8">
        <v>11407.5</v>
      </c>
      <c r="O14" s="8">
        <v>1140.75</v>
      </c>
      <c r="P14" s="8">
        <v>3422.25</v>
      </c>
      <c r="Q14" s="8">
        <v>3422.25</v>
      </c>
      <c r="R14" s="8">
        <v>3422.25</v>
      </c>
      <c r="S14" s="8">
        <v>10266.75</v>
      </c>
      <c r="T14" s="6"/>
    </row>
    <row r="15" ht="19.2" spans="1:20">
      <c r="A15" s="4">
        <v>590</v>
      </c>
      <c r="B15" s="4" t="s">
        <v>286</v>
      </c>
      <c r="C15" s="4" t="s">
        <v>2249</v>
      </c>
      <c r="D15" s="5">
        <v>45016</v>
      </c>
      <c r="E15" s="5">
        <v>45291</v>
      </c>
      <c r="F15" s="6"/>
      <c r="G15" s="4" t="s">
        <v>29</v>
      </c>
      <c r="H15" s="4" t="s">
        <v>277</v>
      </c>
      <c r="I15" s="4" t="s">
        <v>27</v>
      </c>
      <c r="J15" s="4">
        <v>70</v>
      </c>
      <c r="K15" s="8">
        <v>975</v>
      </c>
      <c r="L15" s="8">
        <v>68250</v>
      </c>
      <c r="M15" s="4">
        <v>13</v>
      </c>
      <c r="N15" s="8">
        <v>8872.5</v>
      </c>
      <c r="O15" s="8">
        <v>887.25</v>
      </c>
      <c r="P15" s="8">
        <v>2661.75</v>
      </c>
      <c r="Q15" s="8">
        <v>2661.75</v>
      </c>
      <c r="R15" s="8">
        <v>2661.75</v>
      </c>
      <c r="S15" s="8">
        <v>7985.25</v>
      </c>
      <c r="T15" s="6"/>
    </row>
    <row r="16" ht="19.2" spans="1:20">
      <c r="A16" s="4">
        <v>591</v>
      </c>
      <c r="B16" s="4" t="s">
        <v>287</v>
      </c>
      <c r="C16" s="4" t="s">
        <v>2249</v>
      </c>
      <c r="D16" s="5">
        <v>45016</v>
      </c>
      <c r="E16" s="5">
        <v>45291</v>
      </c>
      <c r="F16" s="6"/>
      <c r="G16" s="4" t="s">
        <v>29</v>
      </c>
      <c r="H16" s="4" t="s">
        <v>277</v>
      </c>
      <c r="I16" s="4" t="s">
        <v>27</v>
      </c>
      <c r="J16" s="4">
        <v>95</v>
      </c>
      <c r="K16" s="8">
        <v>975</v>
      </c>
      <c r="L16" s="8">
        <v>92625</v>
      </c>
      <c r="M16" s="4">
        <v>13</v>
      </c>
      <c r="N16" s="8">
        <v>12041.25</v>
      </c>
      <c r="O16" s="8">
        <v>1204.125</v>
      </c>
      <c r="P16" s="8">
        <v>3612.375</v>
      </c>
      <c r="Q16" s="8">
        <v>3612.375</v>
      </c>
      <c r="R16" s="8">
        <v>3612.375</v>
      </c>
      <c r="S16" s="8">
        <v>10837.125</v>
      </c>
      <c r="T16" s="6"/>
    </row>
    <row r="17" ht="19.2" spans="1:20">
      <c r="A17" s="4">
        <v>592</v>
      </c>
      <c r="B17" s="4" t="s">
        <v>288</v>
      </c>
      <c r="C17" s="4" t="s">
        <v>2249</v>
      </c>
      <c r="D17" s="5">
        <v>45016</v>
      </c>
      <c r="E17" s="5">
        <v>45291</v>
      </c>
      <c r="F17" s="6"/>
      <c r="G17" s="4" t="s">
        <v>29</v>
      </c>
      <c r="H17" s="4" t="s">
        <v>277</v>
      </c>
      <c r="I17" s="4" t="s">
        <v>27</v>
      </c>
      <c r="J17" s="4">
        <v>95</v>
      </c>
      <c r="K17" s="8">
        <v>975</v>
      </c>
      <c r="L17" s="8">
        <v>92625</v>
      </c>
      <c r="M17" s="4">
        <v>13</v>
      </c>
      <c r="N17" s="8">
        <v>12041.25</v>
      </c>
      <c r="O17" s="8">
        <v>1204.125</v>
      </c>
      <c r="P17" s="8">
        <v>3612.375</v>
      </c>
      <c r="Q17" s="8">
        <v>3612.375</v>
      </c>
      <c r="R17" s="8">
        <v>3612.375</v>
      </c>
      <c r="S17" s="8">
        <v>10837.125</v>
      </c>
      <c r="T17" s="6"/>
    </row>
    <row r="18" ht="19.2" spans="1:20">
      <c r="A18" s="4">
        <v>593</v>
      </c>
      <c r="B18" s="4" t="s">
        <v>289</v>
      </c>
      <c r="C18" s="4" t="s">
        <v>2249</v>
      </c>
      <c r="D18" s="5">
        <v>45016</v>
      </c>
      <c r="E18" s="5">
        <v>45291</v>
      </c>
      <c r="F18" s="6"/>
      <c r="G18" s="4" t="s">
        <v>29</v>
      </c>
      <c r="H18" s="4" t="s">
        <v>277</v>
      </c>
      <c r="I18" s="4" t="s">
        <v>27</v>
      </c>
      <c r="J18" s="4">
        <v>50</v>
      </c>
      <c r="K18" s="8">
        <v>975</v>
      </c>
      <c r="L18" s="8">
        <v>48750</v>
      </c>
      <c r="M18" s="4">
        <v>13</v>
      </c>
      <c r="N18" s="8">
        <v>6337.5</v>
      </c>
      <c r="O18" s="8">
        <v>633.75</v>
      </c>
      <c r="P18" s="8">
        <v>1901.25</v>
      </c>
      <c r="Q18" s="8">
        <v>1901.25</v>
      </c>
      <c r="R18" s="8">
        <v>1901.25</v>
      </c>
      <c r="S18" s="8">
        <v>5703.75</v>
      </c>
      <c r="T18" s="6"/>
    </row>
    <row r="19" ht="19.2" spans="1:20">
      <c r="A19" s="4">
        <v>594</v>
      </c>
      <c r="B19" s="4" t="s">
        <v>290</v>
      </c>
      <c r="C19" s="4" t="s">
        <v>2249</v>
      </c>
      <c r="D19" s="5">
        <v>45016</v>
      </c>
      <c r="E19" s="5">
        <v>45291</v>
      </c>
      <c r="F19" s="6"/>
      <c r="G19" s="4" t="s">
        <v>29</v>
      </c>
      <c r="H19" s="4" t="s">
        <v>277</v>
      </c>
      <c r="I19" s="4" t="s">
        <v>27</v>
      </c>
      <c r="J19" s="4">
        <v>96</v>
      </c>
      <c r="K19" s="8">
        <v>975</v>
      </c>
      <c r="L19" s="8">
        <v>93600</v>
      </c>
      <c r="M19" s="4">
        <v>13</v>
      </c>
      <c r="N19" s="8">
        <v>12168</v>
      </c>
      <c r="O19" s="8">
        <v>1216.8</v>
      </c>
      <c r="P19" s="8">
        <v>3650.4</v>
      </c>
      <c r="Q19" s="8">
        <v>3650.4</v>
      </c>
      <c r="R19" s="8">
        <v>3650.4</v>
      </c>
      <c r="S19" s="8">
        <v>10951.2</v>
      </c>
      <c r="T19" s="6"/>
    </row>
    <row r="20" ht="19.2" spans="1:20">
      <c r="A20" s="4">
        <v>595</v>
      </c>
      <c r="B20" s="4" t="s">
        <v>291</v>
      </c>
      <c r="C20" s="4" t="s">
        <v>2249</v>
      </c>
      <c r="D20" s="5">
        <v>45016</v>
      </c>
      <c r="E20" s="5">
        <v>45291</v>
      </c>
      <c r="F20" s="6"/>
      <c r="G20" s="4" t="s">
        <v>29</v>
      </c>
      <c r="H20" s="4" t="s">
        <v>277</v>
      </c>
      <c r="I20" s="4" t="s">
        <v>27</v>
      </c>
      <c r="J20" s="4">
        <v>98</v>
      </c>
      <c r="K20" s="8">
        <v>975</v>
      </c>
      <c r="L20" s="8">
        <v>95550</v>
      </c>
      <c r="M20" s="4">
        <v>13</v>
      </c>
      <c r="N20" s="8">
        <v>12421.5</v>
      </c>
      <c r="O20" s="8">
        <v>1242.15</v>
      </c>
      <c r="P20" s="8">
        <v>3726.45</v>
      </c>
      <c r="Q20" s="8">
        <v>3726.45</v>
      </c>
      <c r="R20" s="8">
        <v>3726.45</v>
      </c>
      <c r="S20" s="8">
        <v>11179.35</v>
      </c>
      <c r="T20" s="6"/>
    </row>
    <row r="21" ht="19.2" spans="1:20">
      <c r="A21" s="4">
        <v>596</v>
      </c>
      <c r="B21" s="4" t="s">
        <v>292</v>
      </c>
      <c r="C21" s="4" t="s">
        <v>2249</v>
      </c>
      <c r="D21" s="5">
        <v>45016</v>
      </c>
      <c r="E21" s="5">
        <v>45291</v>
      </c>
      <c r="F21" s="6"/>
      <c r="G21" s="4" t="s">
        <v>29</v>
      </c>
      <c r="H21" s="4" t="s">
        <v>277</v>
      </c>
      <c r="I21" s="4" t="s">
        <v>27</v>
      </c>
      <c r="J21" s="4">
        <v>95</v>
      </c>
      <c r="K21" s="8">
        <v>975</v>
      </c>
      <c r="L21" s="8">
        <v>92625</v>
      </c>
      <c r="M21" s="4">
        <v>13</v>
      </c>
      <c r="N21" s="8">
        <v>12041.25</v>
      </c>
      <c r="O21" s="8">
        <v>1204.125</v>
      </c>
      <c r="P21" s="8">
        <v>3612.375</v>
      </c>
      <c r="Q21" s="8">
        <v>3612.375</v>
      </c>
      <c r="R21" s="8">
        <v>3612.375</v>
      </c>
      <c r="S21" s="8">
        <v>10837.125</v>
      </c>
      <c r="T21" s="6"/>
    </row>
    <row r="22" ht="19.2" spans="1:20">
      <c r="A22" s="4">
        <v>597</v>
      </c>
      <c r="B22" s="4" t="s">
        <v>293</v>
      </c>
      <c r="C22" s="4" t="s">
        <v>2249</v>
      </c>
      <c r="D22" s="5">
        <v>45016</v>
      </c>
      <c r="E22" s="5">
        <v>45291</v>
      </c>
      <c r="F22" s="6"/>
      <c r="G22" s="4" t="s">
        <v>29</v>
      </c>
      <c r="H22" s="4" t="s">
        <v>277</v>
      </c>
      <c r="I22" s="4" t="s">
        <v>27</v>
      </c>
      <c r="J22" s="4">
        <v>80</v>
      </c>
      <c r="K22" s="8">
        <v>975</v>
      </c>
      <c r="L22" s="8">
        <v>78000</v>
      </c>
      <c r="M22" s="4">
        <v>13</v>
      </c>
      <c r="N22" s="8">
        <v>10140</v>
      </c>
      <c r="O22" s="8">
        <v>1014</v>
      </c>
      <c r="P22" s="8">
        <v>3042</v>
      </c>
      <c r="Q22" s="8">
        <v>3042</v>
      </c>
      <c r="R22" s="8">
        <v>3042</v>
      </c>
      <c r="S22" s="8">
        <v>9126</v>
      </c>
      <c r="T22" s="6"/>
    </row>
    <row r="23" ht="19.2" spans="1:20">
      <c r="A23" s="4">
        <v>598</v>
      </c>
      <c r="B23" s="4" t="s">
        <v>276</v>
      </c>
      <c r="C23" s="4" t="s">
        <v>2249</v>
      </c>
      <c r="D23" s="5">
        <v>45016</v>
      </c>
      <c r="E23" s="5">
        <v>45291</v>
      </c>
      <c r="F23" s="6"/>
      <c r="G23" s="4" t="s">
        <v>29</v>
      </c>
      <c r="H23" s="4" t="s">
        <v>277</v>
      </c>
      <c r="I23" s="4" t="s">
        <v>27</v>
      </c>
      <c r="J23" s="4">
        <v>96</v>
      </c>
      <c r="K23" s="8">
        <v>975</v>
      </c>
      <c r="L23" s="8">
        <v>93600</v>
      </c>
      <c r="M23" s="4">
        <v>13</v>
      </c>
      <c r="N23" s="8">
        <v>12168</v>
      </c>
      <c r="O23" s="8">
        <v>1216.8</v>
      </c>
      <c r="P23" s="8">
        <v>3650.4</v>
      </c>
      <c r="Q23" s="8">
        <v>3650.4</v>
      </c>
      <c r="R23" s="8">
        <v>3650.4</v>
      </c>
      <c r="S23" s="8">
        <v>10951.2</v>
      </c>
      <c r="T23" s="6"/>
    </row>
    <row r="24" ht="19.2" spans="1:20">
      <c r="A24" s="4">
        <v>599</v>
      </c>
      <c r="B24" s="4" t="s">
        <v>294</v>
      </c>
      <c r="C24" s="4" t="s">
        <v>2249</v>
      </c>
      <c r="D24" s="5">
        <v>45016</v>
      </c>
      <c r="E24" s="5">
        <v>45291</v>
      </c>
      <c r="F24" s="6"/>
      <c r="G24" s="4" t="s">
        <v>29</v>
      </c>
      <c r="H24" s="4" t="s">
        <v>277</v>
      </c>
      <c r="I24" s="4" t="s">
        <v>27</v>
      </c>
      <c r="J24" s="4">
        <v>99</v>
      </c>
      <c r="K24" s="8">
        <v>975</v>
      </c>
      <c r="L24" s="8">
        <v>96525</v>
      </c>
      <c r="M24" s="4">
        <v>13</v>
      </c>
      <c r="N24" s="8">
        <v>12548.25</v>
      </c>
      <c r="O24" s="8">
        <v>1254.825</v>
      </c>
      <c r="P24" s="8">
        <v>3764.475</v>
      </c>
      <c r="Q24" s="8">
        <v>3764.475</v>
      </c>
      <c r="R24" s="8">
        <v>3764.475</v>
      </c>
      <c r="S24" s="8">
        <v>11293.425</v>
      </c>
      <c r="T24" s="6"/>
    </row>
    <row r="25" ht="19.2" spans="1:20">
      <c r="A25" s="4">
        <v>600</v>
      </c>
      <c r="B25" s="4" t="s">
        <v>295</v>
      </c>
      <c r="C25" s="4" t="s">
        <v>2249</v>
      </c>
      <c r="D25" s="5">
        <v>45016</v>
      </c>
      <c r="E25" s="5">
        <v>45291</v>
      </c>
      <c r="F25" s="6"/>
      <c r="G25" s="4" t="s">
        <v>29</v>
      </c>
      <c r="H25" s="4" t="s">
        <v>277</v>
      </c>
      <c r="I25" s="4" t="s">
        <v>27</v>
      </c>
      <c r="J25" s="4">
        <v>99</v>
      </c>
      <c r="K25" s="8">
        <v>975</v>
      </c>
      <c r="L25" s="8">
        <v>96525</v>
      </c>
      <c r="M25" s="4">
        <v>13</v>
      </c>
      <c r="N25" s="8">
        <v>12548.25</v>
      </c>
      <c r="O25" s="8">
        <v>1254.825</v>
      </c>
      <c r="P25" s="8">
        <v>3764.475</v>
      </c>
      <c r="Q25" s="8">
        <v>3764.475</v>
      </c>
      <c r="R25" s="8">
        <v>3764.475</v>
      </c>
      <c r="S25" s="8">
        <v>11293.425</v>
      </c>
      <c r="T25" s="6"/>
    </row>
    <row r="26" ht="19.2" spans="1:20">
      <c r="A26" s="4">
        <v>601</v>
      </c>
      <c r="B26" s="4" t="s">
        <v>296</v>
      </c>
      <c r="C26" s="4" t="s">
        <v>2249</v>
      </c>
      <c r="D26" s="5">
        <v>45016</v>
      </c>
      <c r="E26" s="5">
        <v>45291</v>
      </c>
      <c r="F26" s="6"/>
      <c r="G26" s="4" t="s">
        <v>29</v>
      </c>
      <c r="H26" s="4" t="s">
        <v>277</v>
      </c>
      <c r="I26" s="4" t="s">
        <v>27</v>
      </c>
      <c r="J26" s="4">
        <v>95</v>
      </c>
      <c r="K26" s="8">
        <v>975</v>
      </c>
      <c r="L26" s="8">
        <v>92625</v>
      </c>
      <c r="M26" s="4">
        <v>13</v>
      </c>
      <c r="N26" s="8">
        <v>12041.25</v>
      </c>
      <c r="O26" s="8">
        <v>1204.125</v>
      </c>
      <c r="P26" s="8">
        <v>3612.375</v>
      </c>
      <c r="Q26" s="8">
        <v>3612.375</v>
      </c>
      <c r="R26" s="8">
        <v>3612.375</v>
      </c>
      <c r="S26" s="8">
        <v>10837.125</v>
      </c>
      <c r="T26" s="6"/>
    </row>
    <row r="27" ht="19.2" spans="1:20">
      <c r="A27" s="4">
        <v>602</v>
      </c>
      <c r="B27" s="4" t="s">
        <v>297</v>
      </c>
      <c r="C27" s="4" t="s">
        <v>2249</v>
      </c>
      <c r="D27" s="5">
        <v>45016</v>
      </c>
      <c r="E27" s="5">
        <v>45291</v>
      </c>
      <c r="F27" s="6"/>
      <c r="G27" s="4" t="s">
        <v>29</v>
      </c>
      <c r="H27" s="4" t="s">
        <v>277</v>
      </c>
      <c r="I27" s="4" t="s">
        <v>27</v>
      </c>
      <c r="J27" s="4">
        <v>93</v>
      </c>
      <c r="K27" s="8">
        <v>975</v>
      </c>
      <c r="L27" s="8">
        <v>90675</v>
      </c>
      <c r="M27" s="4">
        <v>13</v>
      </c>
      <c r="N27" s="8">
        <v>11787.75</v>
      </c>
      <c r="O27" s="8">
        <v>1178.775</v>
      </c>
      <c r="P27" s="8">
        <v>3536.325</v>
      </c>
      <c r="Q27" s="8">
        <v>3536.325</v>
      </c>
      <c r="R27" s="8">
        <v>3536.325</v>
      </c>
      <c r="S27" s="8">
        <v>10608.975</v>
      </c>
      <c r="T27" s="6"/>
    </row>
    <row r="28" ht="19.2" spans="1:20">
      <c r="A28" s="4">
        <v>603</v>
      </c>
      <c r="B28" s="4" t="s">
        <v>298</v>
      </c>
      <c r="C28" s="4" t="s">
        <v>2249</v>
      </c>
      <c r="D28" s="5">
        <v>45016</v>
      </c>
      <c r="E28" s="5">
        <v>45291</v>
      </c>
      <c r="F28" s="6"/>
      <c r="G28" s="4" t="s">
        <v>29</v>
      </c>
      <c r="H28" s="4" t="s">
        <v>277</v>
      </c>
      <c r="I28" s="4" t="s">
        <v>27</v>
      </c>
      <c r="J28" s="4">
        <v>95</v>
      </c>
      <c r="K28" s="8">
        <v>975</v>
      </c>
      <c r="L28" s="8">
        <v>92625</v>
      </c>
      <c r="M28" s="4">
        <v>13</v>
      </c>
      <c r="N28" s="8">
        <v>12041.25</v>
      </c>
      <c r="O28" s="8">
        <v>1204.125</v>
      </c>
      <c r="P28" s="8">
        <v>3612.375</v>
      </c>
      <c r="Q28" s="8">
        <v>3612.375</v>
      </c>
      <c r="R28" s="8">
        <v>3612.375</v>
      </c>
      <c r="S28" s="8">
        <v>10837.125</v>
      </c>
      <c r="T28" s="6"/>
    </row>
    <row r="29" ht="19.2" spans="1:20">
      <c r="A29" s="4">
        <v>604</v>
      </c>
      <c r="B29" s="4" t="s">
        <v>299</v>
      </c>
      <c r="C29" s="4" t="s">
        <v>2249</v>
      </c>
      <c r="D29" s="5">
        <v>45016</v>
      </c>
      <c r="E29" s="5">
        <v>45291</v>
      </c>
      <c r="F29" s="6"/>
      <c r="G29" s="4" t="s">
        <v>29</v>
      </c>
      <c r="H29" s="4" t="s">
        <v>277</v>
      </c>
      <c r="I29" s="4" t="s">
        <v>27</v>
      </c>
      <c r="J29" s="4">
        <v>95</v>
      </c>
      <c r="K29" s="8">
        <v>975</v>
      </c>
      <c r="L29" s="8">
        <v>92625</v>
      </c>
      <c r="M29" s="4">
        <v>13</v>
      </c>
      <c r="N29" s="8">
        <v>12041.25</v>
      </c>
      <c r="O29" s="8">
        <v>1204.125</v>
      </c>
      <c r="P29" s="8">
        <v>3612.375</v>
      </c>
      <c r="Q29" s="8">
        <v>3612.375</v>
      </c>
      <c r="R29" s="8">
        <v>3612.375</v>
      </c>
      <c r="S29" s="8">
        <v>10837.125</v>
      </c>
      <c r="T29" s="6"/>
    </row>
    <row r="30" ht="19.2" spans="1:20">
      <c r="A30" s="4">
        <v>605</v>
      </c>
      <c r="B30" s="4" t="s">
        <v>300</v>
      </c>
      <c r="C30" s="4" t="s">
        <v>2249</v>
      </c>
      <c r="D30" s="5">
        <v>45016</v>
      </c>
      <c r="E30" s="5">
        <v>45291</v>
      </c>
      <c r="F30" s="6"/>
      <c r="G30" s="4" t="s">
        <v>29</v>
      </c>
      <c r="H30" s="4" t="s">
        <v>277</v>
      </c>
      <c r="I30" s="4" t="s">
        <v>27</v>
      </c>
      <c r="J30" s="4">
        <v>95</v>
      </c>
      <c r="K30" s="8">
        <v>975</v>
      </c>
      <c r="L30" s="8">
        <v>92625</v>
      </c>
      <c r="M30" s="4">
        <v>13</v>
      </c>
      <c r="N30" s="8">
        <v>12041.25</v>
      </c>
      <c r="O30" s="8">
        <v>1204.125</v>
      </c>
      <c r="P30" s="8">
        <v>3612.375</v>
      </c>
      <c r="Q30" s="8">
        <v>3612.375</v>
      </c>
      <c r="R30" s="8">
        <v>3612.375</v>
      </c>
      <c r="S30" s="8">
        <v>10837.125</v>
      </c>
      <c r="T30" s="6"/>
    </row>
    <row r="31" ht="19.2" spans="1:20">
      <c r="A31" s="4">
        <v>606</v>
      </c>
      <c r="B31" s="4" t="s">
        <v>279</v>
      </c>
      <c r="C31" s="4" t="s">
        <v>2249</v>
      </c>
      <c r="D31" s="5">
        <v>45016</v>
      </c>
      <c r="E31" s="5">
        <v>45291</v>
      </c>
      <c r="F31" s="6"/>
      <c r="G31" s="4" t="s">
        <v>29</v>
      </c>
      <c r="H31" s="4" t="s">
        <v>277</v>
      </c>
      <c r="I31" s="4" t="s">
        <v>27</v>
      </c>
      <c r="J31" s="4">
        <v>97</v>
      </c>
      <c r="K31" s="8">
        <v>975</v>
      </c>
      <c r="L31" s="8">
        <v>94575</v>
      </c>
      <c r="M31" s="4">
        <v>13</v>
      </c>
      <c r="N31" s="8">
        <v>12294.75</v>
      </c>
      <c r="O31" s="8">
        <v>1229.475</v>
      </c>
      <c r="P31" s="8">
        <v>3688.425</v>
      </c>
      <c r="Q31" s="8">
        <v>3688.425</v>
      </c>
      <c r="R31" s="8">
        <v>3688.425</v>
      </c>
      <c r="S31" s="8">
        <v>11065.275</v>
      </c>
      <c r="T31" s="6"/>
    </row>
    <row r="32" ht="19.2" spans="1:20">
      <c r="A32" s="4">
        <v>607</v>
      </c>
      <c r="B32" s="4" t="s">
        <v>301</v>
      </c>
      <c r="C32" s="4" t="s">
        <v>2249</v>
      </c>
      <c r="D32" s="5">
        <v>45016</v>
      </c>
      <c r="E32" s="5">
        <v>45291</v>
      </c>
      <c r="F32" s="6"/>
      <c r="G32" s="4" t="s">
        <v>29</v>
      </c>
      <c r="H32" s="4" t="s">
        <v>277</v>
      </c>
      <c r="I32" s="4" t="s">
        <v>27</v>
      </c>
      <c r="J32" s="4">
        <v>90</v>
      </c>
      <c r="K32" s="8">
        <v>975</v>
      </c>
      <c r="L32" s="8">
        <v>87750</v>
      </c>
      <c r="M32" s="4">
        <v>13</v>
      </c>
      <c r="N32" s="8">
        <v>11407.5</v>
      </c>
      <c r="O32" s="8">
        <v>1140.75</v>
      </c>
      <c r="P32" s="8">
        <v>3422.25</v>
      </c>
      <c r="Q32" s="8">
        <v>3422.25</v>
      </c>
      <c r="R32" s="8">
        <v>3422.25</v>
      </c>
      <c r="S32" s="8">
        <v>10266.75</v>
      </c>
      <c r="T32" s="6"/>
    </row>
    <row r="33" ht="19.2" spans="1:20">
      <c r="A33" s="4">
        <v>608</v>
      </c>
      <c r="B33" s="4" t="s">
        <v>302</v>
      </c>
      <c r="C33" s="4" t="s">
        <v>2249</v>
      </c>
      <c r="D33" s="5">
        <v>45016</v>
      </c>
      <c r="E33" s="5">
        <v>45291</v>
      </c>
      <c r="F33" s="6"/>
      <c r="G33" s="4" t="s">
        <v>29</v>
      </c>
      <c r="H33" s="4" t="s">
        <v>277</v>
      </c>
      <c r="I33" s="4" t="s">
        <v>27</v>
      </c>
      <c r="J33" s="4">
        <v>90</v>
      </c>
      <c r="K33" s="8">
        <v>975</v>
      </c>
      <c r="L33" s="8">
        <v>87750</v>
      </c>
      <c r="M33" s="4">
        <v>13</v>
      </c>
      <c r="N33" s="8">
        <v>11407.5</v>
      </c>
      <c r="O33" s="8">
        <v>1140.75</v>
      </c>
      <c r="P33" s="8">
        <v>3422.25</v>
      </c>
      <c r="Q33" s="8">
        <v>3422.25</v>
      </c>
      <c r="R33" s="8">
        <v>3422.25</v>
      </c>
      <c r="S33" s="8">
        <v>10266.75</v>
      </c>
      <c r="T33" s="6"/>
    </row>
    <row r="34" ht="19.2" spans="1:20">
      <c r="A34" s="4">
        <v>609</v>
      </c>
      <c r="B34" s="4" t="s">
        <v>303</v>
      </c>
      <c r="C34" s="4" t="s">
        <v>2249</v>
      </c>
      <c r="D34" s="5">
        <v>45016</v>
      </c>
      <c r="E34" s="5">
        <v>45291</v>
      </c>
      <c r="F34" s="6"/>
      <c r="G34" s="4" t="s">
        <v>29</v>
      </c>
      <c r="H34" s="4" t="s">
        <v>277</v>
      </c>
      <c r="I34" s="4" t="s">
        <v>27</v>
      </c>
      <c r="J34" s="4">
        <v>90</v>
      </c>
      <c r="K34" s="8">
        <v>975</v>
      </c>
      <c r="L34" s="8">
        <v>87750</v>
      </c>
      <c r="M34" s="4">
        <v>13</v>
      </c>
      <c r="N34" s="8">
        <v>11407.5</v>
      </c>
      <c r="O34" s="8">
        <v>1140.75</v>
      </c>
      <c r="P34" s="8">
        <v>3422.25</v>
      </c>
      <c r="Q34" s="8">
        <v>3422.25</v>
      </c>
      <c r="R34" s="8">
        <v>3422.25</v>
      </c>
      <c r="S34" s="8">
        <v>10266.75</v>
      </c>
      <c r="T34" s="6"/>
    </row>
    <row r="35" ht="19.2" spans="1:20">
      <c r="A35" s="4">
        <v>610</v>
      </c>
      <c r="B35" s="4" t="s">
        <v>304</v>
      </c>
      <c r="C35" s="4" t="s">
        <v>2249</v>
      </c>
      <c r="D35" s="5">
        <v>45016</v>
      </c>
      <c r="E35" s="5">
        <v>45291</v>
      </c>
      <c r="F35" s="6"/>
      <c r="G35" s="4" t="s">
        <v>29</v>
      </c>
      <c r="H35" s="4" t="s">
        <v>277</v>
      </c>
      <c r="I35" s="4" t="s">
        <v>27</v>
      </c>
      <c r="J35" s="4">
        <v>95</v>
      </c>
      <c r="K35" s="8">
        <v>975</v>
      </c>
      <c r="L35" s="8">
        <v>92625</v>
      </c>
      <c r="M35" s="4">
        <v>13</v>
      </c>
      <c r="N35" s="8">
        <v>12041.25</v>
      </c>
      <c r="O35" s="8">
        <v>1204.125</v>
      </c>
      <c r="P35" s="8">
        <v>3612.375</v>
      </c>
      <c r="Q35" s="8">
        <v>3612.375</v>
      </c>
      <c r="R35" s="8">
        <v>3612.375</v>
      </c>
      <c r="S35" s="8">
        <v>10837.125</v>
      </c>
      <c r="T35" s="6"/>
    </row>
    <row r="36" ht="19.2" spans="1:20">
      <c r="A36" s="4">
        <v>611</v>
      </c>
      <c r="B36" s="4" t="s">
        <v>305</v>
      </c>
      <c r="C36" s="4" t="s">
        <v>2249</v>
      </c>
      <c r="D36" s="5">
        <v>45016</v>
      </c>
      <c r="E36" s="5">
        <v>45291</v>
      </c>
      <c r="F36" s="6"/>
      <c r="G36" s="4" t="s">
        <v>29</v>
      </c>
      <c r="H36" s="4" t="s">
        <v>277</v>
      </c>
      <c r="I36" s="4" t="s">
        <v>27</v>
      </c>
      <c r="J36" s="4">
        <v>98</v>
      </c>
      <c r="K36" s="8">
        <v>975</v>
      </c>
      <c r="L36" s="8">
        <v>95550</v>
      </c>
      <c r="M36" s="4">
        <v>13</v>
      </c>
      <c r="N36" s="8">
        <v>12421.5</v>
      </c>
      <c r="O36" s="8">
        <v>1242.15</v>
      </c>
      <c r="P36" s="8">
        <v>3726.45</v>
      </c>
      <c r="Q36" s="8">
        <v>3726.45</v>
      </c>
      <c r="R36" s="8">
        <v>3726.45</v>
      </c>
      <c r="S36" s="8">
        <v>11179.35</v>
      </c>
      <c r="T36" s="6"/>
    </row>
    <row r="37" ht="19.2" spans="1:20">
      <c r="A37" s="4">
        <v>612</v>
      </c>
      <c r="B37" s="4" t="s">
        <v>306</v>
      </c>
      <c r="C37" s="4" t="s">
        <v>2249</v>
      </c>
      <c r="D37" s="5">
        <v>45016</v>
      </c>
      <c r="E37" s="5">
        <v>45291</v>
      </c>
      <c r="F37" s="6"/>
      <c r="G37" s="4" t="s">
        <v>29</v>
      </c>
      <c r="H37" s="4" t="s">
        <v>277</v>
      </c>
      <c r="I37" s="4" t="s">
        <v>27</v>
      </c>
      <c r="J37" s="4">
        <v>99</v>
      </c>
      <c r="K37" s="8">
        <v>975</v>
      </c>
      <c r="L37" s="8">
        <v>96525</v>
      </c>
      <c r="M37" s="4">
        <v>13</v>
      </c>
      <c r="N37" s="8">
        <v>12548.25</v>
      </c>
      <c r="O37" s="8">
        <v>1254.825</v>
      </c>
      <c r="P37" s="8">
        <v>3764.475</v>
      </c>
      <c r="Q37" s="8">
        <v>3764.475</v>
      </c>
      <c r="R37" s="8">
        <v>3764.475</v>
      </c>
      <c r="S37" s="8">
        <v>11293.425</v>
      </c>
      <c r="T37" s="6"/>
    </row>
    <row r="38" ht="19.2" spans="1:20">
      <c r="A38" s="4">
        <v>613</v>
      </c>
      <c r="B38" s="4" t="s">
        <v>307</v>
      </c>
      <c r="C38" s="4" t="s">
        <v>2249</v>
      </c>
      <c r="D38" s="5">
        <v>45016</v>
      </c>
      <c r="E38" s="5">
        <v>45291</v>
      </c>
      <c r="F38" s="6"/>
      <c r="G38" s="4" t="s">
        <v>29</v>
      </c>
      <c r="H38" s="4" t="s">
        <v>277</v>
      </c>
      <c r="I38" s="4" t="s">
        <v>27</v>
      </c>
      <c r="J38" s="4">
        <v>95</v>
      </c>
      <c r="K38" s="8">
        <v>975</v>
      </c>
      <c r="L38" s="8">
        <v>92625</v>
      </c>
      <c r="M38" s="4">
        <v>13</v>
      </c>
      <c r="N38" s="8">
        <v>12041.25</v>
      </c>
      <c r="O38" s="8">
        <v>1204.125</v>
      </c>
      <c r="P38" s="8">
        <v>3612.375</v>
      </c>
      <c r="Q38" s="8">
        <v>3612.375</v>
      </c>
      <c r="R38" s="8">
        <v>3612.375</v>
      </c>
      <c r="S38" s="8">
        <v>10837.125</v>
      </c>
      <c r="T38" s="6"/>
    </row>
    <row r="39" ht="19.2" spans="1:20">
      <c r="A39" s="4">
        <v>614</v>
      </c>
      <c r="B39" s="4" t="s">
        <v>308</v>
      </c>
      <c r="C39" s="4" t="s">
        <v>2249</v>
      </c>
      <c r="D39" s="5">
        <v>45016</v>
      </c>
      <c r="E39" s="5">
        <v>45291</v>
      </c>
      <c r="F39" s="6"/>
      <c r="G39" s="4" t="s">
        <v>29</v>
      </c>
      <c r="H39" s="4" t="s">
        <v>277</v>
      </c>
      <c r="I39" s="4" t="s">
        <v>27</v>
      </c>
      <c r="J39" s="4">
        <v>98</v>
      </c>
      <c r="K39" s="8">
        <v>975</v>
      </c>
      <c r="L39" s="8">
        <v>95550</v>
      </c>
      <c r="M39" s="4">
        <v>13</v>
      </c>
      <c r="N39" s="8">
        <v>12421.5</v>
      </c>
      <c r="O39" s="8">
        <v>1242.15</v>
      </c>
      <c r="P39" s="8">
        <v>3726.45</v>
      </c>
      <c r="Q39" s="8">
        <v>3726.45</v>
      </c>
      <c r="R39" s="8">
        <v>3726.45</v>
      </c>
      <c r="S39" s="8">
        <v>11179.35</v>
      </c>
      <c r="T39" s="6"/>
    </row>
    <row r="40" ht="19.2" spans="1:20">
      <c r="A40" s="4">
        <v>615</v>
      </c>
      <c r="B40" s="4" t="s">
        <v>309</v>
      </c>
      <c r="C40" s="4" t="s">
        <v>2249</v>
      </c>
      <c r="D40" s="5">
        <v>45016</v>
      </c>
      <c r="E40" s="5">
        <v>45291</v>
      </c>
      <c r="F40" s="6"/>
      <c r="G40" s="4" t="s">
        <v>29</v>
      </c>
      <c r="H40" s="4" t="s">
        <v>277</v>
      </c>
      <c r="I40" s="4" t="s">
        <v>27</v>
      </c>
      <c r="J40" s="4">
        <v>95</v>
      </c>
      <c r="K40" s="8">
        <v>975</v>
      </c>
      <c r="L40" s="8">
        <v>92625</v>
      </c>
      <c r="M40" s="4">
        <v>13</v>
      </c>
      <c r="N40" s="8">
        <v>12041.25</v>
      </c>
      <c r="O40" s="8">
        <v>1204.125</v>
      </c>
      <c r="P40" s="8">
        <v>3612.375</v>
      </c>
      <c r="Q40" s="8">
        <v>3612.375</v>
      </c>
      <c r="R40" s="8">
        <v>3612.375</v>
      </c>
      <c r="S40" s="8">
        <v>10837.125</v>
      </c>
      <c r="T40" s="6"/>
    </row>
    <row r="41" ht="19.2" spans="1:20">
      <c r="A41" s="4">
        <v>616</v>
      </c>
      <c r="B41" s="4" t="s">
        <v>310</v>
      </c>
      <c r="C41" s="4" t="s">
        <v>2249</v>
      </c>
      <c r="D41" s="5">
        <v>45016</v>
      </c>
      <c r="E41" s="5">
        <v>45291</v>
      </c>
      <c r="F41" s="6"/>
      <c r="G41" s="4" t="s">
        <v>29</v>
      </c>
      <c r="H41" s="4" t="s">
        <v>277</v>
      </c>
      <c r="I41" s="4" t="s">
        <v>27</v>
      </c>
      <c r="J41" s="4">
        <v>70</v>
      </c>
      <c r="K41" s="8">
        <v>975</v>
      </c>
      <c r="L41" s="8">
        <v>68250</v>
      </c>
      <c r="M41" s="4">
        <v>13</v>
      </c>
      <c r="N41" s="8">
        <v>8872.5</v>
      </c>
      <c r="O41" s="8">
        <v>887.25</v>
      </c>
      <c r="P41" s="8">
        <v>2661.75</v>
      </c>
      <c r="Q41" s="8">
        <v>2661.75</v>
      </c>
      <c r="R41" s="8">
        <v>2661.75</v>
      </c>
      <c r="S41" s="8">
        <v>7985.25</v>
      </c>
      <c r="T41" s="6"/>
    </row>
    <row r="42" ht="19.2" spans="1:20">
      <c r="A42" s="4">
        <v>617</v>
      </c>
      <c r="B42" s="4" t="s">
        <v>311</v>
      </c>
      <c r="C42" s="4" t="s">
        <v>2249</v>
      </c>
      <c r="D42" s="5">
        <v>45016</v>
      </c>
      <c r="E42" s="5">
        <v>45291</v>
      </c>
      <c r="F42" s="6"/>
      <c r="G42" s="4" t="s">
        <v>29</v>
      </c>
      <c r="H42" s="4" t="s">
        <v>277</v>
      </c>
      <c r="I42" s="4" t="s">
        <v>27</v>
      </c>
      <c r="J42" s="4">
        <v>70</v>
      </c>
      <c r="K42" s="8">
        <v>975</v>
      </c>
      <c r="L42" s="8">
        <v>68250</v>
      </c>
      <c r="M42" s="4">
        <v>13</v>
      </c>
      <c r="N42" s="8">
        <v>8872.5</v>
      </c>
      <c r="O42" s="8">
        <v>887.25</v>
      </c>
      <c r="P42" s="8">
        <v>2661.75</v>
      </c>
      <c r="Q42" s="8">
        <v>2661.75</v>
      </c>
      <c r="R42" s="8">
        <v>2661.75</v>
      </c>
      <c r="S42" s="8">
        <v>7985.25</v>
      </c>
      <c r="T42" s="6"/>
    </row>
    <row r="43" ht="19.2" spans="1:20">
      <c r="A43" s="4">
        <v>618</v>
      </c>
      <c r="B43" s="4" t="s">
        <v>312</v>
      </c>
      <c r="C43" s="4" t="s">
        <v>2249</v>
      </c>
      <c r="D43" s="5">
        <v>45016</v>
      </c>
      <c r="E43" s="5">
        <v>45291</v>
      </c>
      <c r="F43" s="6"/>
      <c r="G43" s="4" t="s">
        <v>29</v>
      </c>
      <c r="H43" s="4" t="s">
        <v>277</v>
      </c>
      <c r="I43" s="4" t="s">
        <v>27</v>
      </c>
      <c r="J43" s="4">
        <v>98</v>
      </c>
      <c r="K43" s="8">
        <v>975</v>
      </c>
      <c r="L43" s="8">
        <v>95550</v>
      </c>
      <c r="M43" s="4">
        <v>13</v>
      </c>
      <c r="N43" s="8">
        <v>12421.5</v>
      </c>
      <c r="O43" s="8">
        <v>1242.15</v>
      </c>
      <c r="P43" s="8">
        <v>3726.45</v>
      </c>
      <c r="Q43" s="8">
        <v>3726.45</v>
      </c>
      <c r="R43" s="8">
        <v>3726.45</v>
      </c>
      <c r="S43" s="8">
        <v>11179.35</v>
      </c>
      <c r="T43" s="6"/>
    </row>
    <row r="44" ht="19.2" spans="1:20">
      <c r="A44" s="4">
        <v>619</v>
      </c>
      <c r="B44" s="4" t="s">
        <v>313</v>
      </c>
      <c r="C44" s="4" t="s">
        <v>2249</v>
      </c>
      <c r="D44" s="5">
        <v>45016</v>
      </c>
      <c r="E44" s="5">
        <v>45291</v>
      </c>
      <c r="F44" s="6"/>
      <c r="G44" s="4" t="s">
        <v>29</v>
      </c>
      <c r="H44" s="4" t="s">
        <v>277</v>
      </c>
      <c r="I44" s="4" t="s">
        <v>27</v>
      </c>
      <c r="J44" s="4">
        <v>95</v>
      </c>
      <c r="K44" s="8">
        <v>975</v>
      </c>
      <c r="L44" s="8">
        <v>92625</v>
      </c>
      <c r="M44" s="4">
        <v>13</v>
      </c>
      <c r="N44" s="8">
        <v>12041.25</v>
      </c>
      <c r="O44" s="8">
        <v>1204.125</v>
      </c>
      <c r="P44" s="8">
        <v>3612.375</v>
      </c>
      <c r="Q44" s="8">
        <v>3612.375</v>
      </c>
      <c r="R44" s="8">
        <v>3612.375</v>
      </c>
      <c r="S44" s="8">
        <v>10837.125</v>
      </c>
      <c r="T44" s="6"/>
    </row>
    <row r="45" ht="19.2" spans="1:20">
      <c r="A45" s="4">
        <v>620</v>
      </c>
      <c r="B45" s="4" t="s">
        <v>314</v>
      </c>
      <c r="C45" s="4" t="s">
        <v>2249</v>
      </c>
      <c r="D45" s="5">
        <v>45016</v>
      </c>
      <c r="E45" s="5">
        <v>45291</v>
      </c>
      <c r="F45" s="6"/>
      <c r="G45" s="4" t="s">
        <v>29</v>
      </c>
      <c r="H45" s="4" t="s">
        <v>277</v>
      </c>
      <c r="I45" s="4" t="s">
        <v>27</v>
      </c>
      <c r="J45" s="4">
        <v>60</v>
      </c>
      <c r="K45" s="8">
        <v>975</v>
      </c>
      <c r="L45" s="8">
        <v>58500</v>
      </c>
      <c r="M45" s="4">
        <v>13</v>
      </c>
      <c r="N45" s="8">
        <v>7605</v>
      </c>
      <c r="O45" s="8">
        <v>760.5</v>
      </c>
      <c r="P45" s="8">
        <v>2281.5</v>
      </c>
      <c r="Q45" s="8">
        <v>2281.5</v>
      </c>
      <c r="R45" s="8">
        <v>2281.5</v>
      </c>
      <c r="S45" s="8">
        <v>6844.5</v>
      </c>
      <c r="T45" s="6"/>
    </row>
    <row r="46" ht="19.2" spans="1:20">
      <c r="A46" s="4">
        <v>621</v>
      </c>
      <c r="B46" s="4" t="s">
        <v>315</v>
      </c>
      <c r="C46" s="4" t="s">
        <v>2249</v>
      </c>
      <c r="D46" s="5">
        <v>45016</v>
      </c>
      <c r="E46" s="5">
        <v>45291</v>
      </c>
      <c r="F46" s="6"/>
      <c r="G46" s="4" t="s">
        <v>29</v>
      </c>
      <c r="H46" s="4" t="s">
        <v>277</v>
      </c>
      <c r="I46" s="4" t="s">
        <v>27</v>
      </c>
      <c r="J46" s="4">
        <v>80</v>
      </c>
      <c r="K46" s="8">
        <v>975</v>
      </c>
      <c r="L46" s="8">
        <v>78000</v>
      </c>
      <c r="M46" s="4">
        <v>13</v>
      </c>
      <c r="N46" s="8">
        <v>10140</v>
      </c>
      <c r="O46" s="8">
        <v>1014</v>
      </c>
      <c r="P46" s="8">
        <v>3042</v>
      </c>
      <c r="Q46" s="8">
        <v>3042</v>
      </c>
      <c r="R46" s="8">
        <v>3042</v>
      </c>
      <c r="S46" s="8">
        <v>9126</v>
      </c>
      <c r="T46" s="6"/>
    </row>
    <row r="47" ht="19.2" spans="1:20">
      <c r="A47" s="4">
        <v>622</v>
      </c>
      <c r="B47" s="4" t="s">
        <v>316</v>
      </c>
      <c r="C47" s="4" t="s">
        <v>2249</v>
      </c>
      <c r="D47" s="5">
        <v>45016</v>
      </c>
      <c r="E47" s="5">
        <v>45291</v>
      </c>
      <c r="F47" s="6"/>
      <c r="G47" s="4" t="s">
        <v>29</v>
      </c>
      <c r="H47" s="4" t="s">
        <v>277</v>
      </c>
      <c r="I47" s="4" t="s">
        <v>27</v>
      </c>
      <c r="J47" s="4">
        <v>98</v>
      </c>
      <c r="K47" s="8">
        <v>975</v>
      </c>
      <c r="L47" s="8">
        <v>95550</v>
      </c>
      <c r="M47" s="4">
        <v>13</v>
      </c>
      <c r="N47" s="8">
        <v>12421.5</v>
      </c>
      <c r="O47" s="8">
        <v>1242.15</v>
      </c>
      <c r="P47" s="8">
        <v>3726.45</v>
      </c>
      <c r="Q47" s="8">
        <v>3726.45</v>
      </c>
      <c r="R47" s="8">
        <v>3726.45</v>
      </c>
      <c r="S47" s="8">
        <v>11179.35</v>
      </c>
      <c r="T47" s="6"/>
    </row>
    <row r="48" ht="19.2" spans="1:20">
      <c r="A48" s="4">
        <v>623</v>
      </c>
      <c r="B48" s="4" t="s">
        <v>317</v>
      </c>
      <c r="C48" s="4" t="s">
        <v>2249</v>
      </c>
      <c r="D48" s="5">
        <v>45016</v>
      </c>
      <c r="E48" s="5">
        <v>45291</v>
      </c>
      <c r="F48" s="6"/>
      <c r="G48" s="4" t="s">
        <v>29</v>
      </c>
      <c r="H48" s="4" t="s">
        <v>277</v>
      </c>
      <c r="I48" s="4" t="s">
        <v>27</v>
      </c>
      <c r="J48" s="4">
        <v>80</v>
      </c>
      <c r="K48" s="8">
        <v>975</v>
      </c>
      <c r="L48" s="8">
        <v>78000</v>
      </c>
      <c r="M48" s="4">
        <v>13</v>
      </c>
      <c r="N48" s="8">
        <v>10140</v>
      </c>
      <c r="O48" s="8">
        <v>1014</v>
      </c>
      <c r="P48" s="8">
        <v>3042</v>
      </c>
      <c r="Q48" s="8">
        <v>3042</v>
      </c>
      <c r="R48" s="8">
        <v>3042</v>
      </c>
      <c r="S48" s="8">
        <v>9126</v>
      </c>
      <c r="T48" s="6"/>
    </row>
    <row r="49" ht="19.2" spans="1:20">
      <c r="A49" s="4">
        <v>624</v>
      </c>
      <c r="B49" s="4" t="s">
        <v>318</v>
      </c>
      <c r="C49" s="4" t="s">
        <v>2249</v>
      </c>
      <c r="D49" s="5">
        <v>45016</v>
      </c>
      <c r="E49" s="5">
        <v>45291</v>
      </c>
      <c r="F49" s="6"/>
      <c r="G49" s="4" t="s">
        <v>29</v>
      </c>
      <c r="H49" s="4" t="s">
        <v>277</v>
      </c>
      <c r="I49" s="4" t="s">
        <v>27</v>
      </c>
      <c r="J49" s="4">
        <v>98</v>
      </c>
      <c r="K49" s="8">
        <v>975</v>
      </c>
      <c r="L49" s="8">
        <v>95550</v>
      </c>
      <c r="M49" s="4">
        <v>13</v>
      </c>
      <c r="N49" s="8">
        <v>12421.5</v>
      </c>
      <c r="O49" s="8">
        <v>1242.15</v>
      </c>
      <c r="P49" s="8">
        <v>3726.45</v>
      </c>
      <c r="Q49" s="8">
        <v>3726.45</v>
      </c>
      <c r="R49" s="8">
        <v>3726.45</v>
      </c>
      <c r="S49" s="8">
        <v>11179.35</v>
      </c>
      <c r="T49" s="6"/>
    </row>
    <row r="50" ht="19.2" spans="1:20">
      <c r="A50" s="4">
        <v>625</v>
      </c>
      <c r="B50" s="4" t="s">
        <v>319</v>
      </c>
      <c r="C50" s="4" t="s">
        <v>2249</v>
      </c>
      <c r="D50" s="5">
        <v>45016</v>
      </c>
      <c r="E50" s="5">
        <v>45291</v>
      </c>
      <c r="F50" s="6"/>
      <c r="G50" s="4" t="s">
        <v>29</v>
      </c>
      <c r="H50" s="4" t="s">
        <v>277</v>
      </c>
      <c r="I50" s="4" t="s">
        <v>27</v>
      </c>
      <c r="J50" s="4">
        <v>80</v>
      </c>
      <c r="K50" s="8">
        <v>975</v>
      </c>
      <c r="L50" s="8">
        <v>78000</v>
      </c>
      <c r="M50" s="4">
        <v>13</v>
      </c>
      <c r="N50" s="8">
        <v>10140</v>
      </c>
      <c r="O50" s="8">
        <v>1014</v>
      </c>
      <c r="P50" s="8">
        <v>3042</v>
      </c>
      <c r="Q50" s="8">
        <v>3042</v>
      </c>
      <c r="R50" s="8">
        <v>3042</v>
      </c>
      <c r="S50" s="8">
        <v>9126</v>
      </c>
      <c r="T50" s="6"/>
    </row>
    <row r="51" ht="19.2" spans="1:20">
      <c r="A51" s="4">
        <v>626</v>
      </c>
      <c r="B51" s="4" t="s">
        <v>320</v>
      </c>
      <c r="C51" s="4" t="s">
        <v>2249</v>
      </c>
      <c r="D51" s="5">
        <v>45016</v>
      </c>
      <c r="E51" s="5">
        <v>45291</v>
      </c>
      <c r="F51" s="6"/>
      <c r="G51" s="4" t="s">
        <v>29</v>
      </c>
      <c r="H51" s="4" t="s">
        <v>277</v>
      </c>
      <c r="I51" s="4" t="s">
        <v>27</v>
      </c>
      <c r="J51" s="4">
        <v>80</v>
      </c>
      <c r="K51" s="8">
        <v>975</v>
      </c>
      <c r="L51" s="8">
        <v>78000</v>
      </c>
      <c r="M51" s="4">
        <v>13</v>
      </c>
      <c r="N51" s="8">
        <v>10140</v>
      </c>
      <c r="O51" s="8">
        <v>1014</v>
      </c>
      <c r="P51" s="8">
        <v>3042</v>
      </c>
      <c r="Q51" s="8">
        <v>3042</v>
      </c>
      <c r="R51" s="8">
        <v>3042</v>
      </c>
      <c r="S51" s="8">
        <v>9126</v>
      </c>
      <c r="T51" s="6"/>
    </row>
    <row r="52" ht="19.2" spans="1:20">
      <c r="A52" s="4">
        <v>627</v>
      </c>
      <c r="B52" s="4" t="s">
        <v>321</v>
      </c>
      <c r="C52" s="4" t="s">
        <v>2249</v>
      </c>
      <c r="D52" s="5">
        <v>45016</v>
      </c>
      <c r="E52" s="5">
        <v>45291</v>
      </c>
      <c r="F52" s="6"/>
      <c r="G52" s="4" t="s">
        <v>29</v>
      </c>
      <c r="H52" s="4" t="s">
        <v>277</v>
      </c>
      <c r="I52" s="4" t="s">
        <v>27</v>
      </c>
      <c r="J52" s="4">
        <v>96</v>
      </c>
      <c r="K52" s="8">
        <v>975</v>
      </c>
      <c r="L52" s="8">
        <v>93600</v>
      </c>
      <c r="M52" s="4">
        <v>13</v>
      </c>
      <c r="N52" s="8">
        <v>12168</v>
      </c>
      <c r="O52" s="8">
        <v>1216.8</v>
      </c>
      <c r="P52" s="8">
        <v>3650.4</v>
      </c>
      <c r="Q52" s="8">
        <v>3650.4</v>
      </c>
      <c r="R52" s="8">
        <v>3650.4</v>
      </c>
      <c r="S52" s="8">
        <v>10951.2</v>
      </c>
      <c r="T52" s="6"/>
    </row>
    <row r="53" ht="19.2" spans="1:20">
      <c r="A53" s="4">
        <v>628</v>
      </c>
      <c r="B53" s="4" t="s">
        <v>322</v>
      </c>
      <c r="C53" s="4" t="s">
        <v>2249</v>
      </c>
      <c r="D53" s="5">
        <v>45016</v>
      </c>
      <c r="E53" s="5">
        <v>45291</v>
      </c>
      <c r="F53" s="6"/>
      <c r="G53" s="4" t="s">
        <v>29</v>
      </c>
      <c r="H53" s="4" t="s">
        <v>277</v>
      </c>
      <c r="I53" s="4" t="s">
        <v>27</v>
      </c>
      <c r="J53" s="4">
        <v>90</v>
      </c>
      <c r="K53" s="8">
        <v>975</v>
      </c>
      <c r="L53" s="8">
        <v>87750</v>
      </c>
      <c r="M53" s="4">
        <v>13</v>
      </c>
      <c r="N53" s="8">
        <v>11407.5</v>
      </c>
      <c r="O53" s="8">
        <v>1140.75</v>
      </c>
      <c r="P53" s="8">
        <v>3422.25</v>
      </c>
      <c r="Q53" s="8">
        <v>3422.25</v>
      </c>
      <c r="R53" s="8">
        <v>3422.25</v>
      </c>
      <c r="S53" s="8">
        <v>10266.75</v>
      </c>
      <c r="T53" s="6"/>
    </row>
    <row r="54" ht="19.2" spans="1:20">
      <c r="A54" s="4">
        <v>629</v>
      </c>
      <c r="B54" s="4" t="s">
        <v>323</v>
      </c>
      <c r="C54" s="4" t="s">
        <v>2249</v>
      </c>
      <c r="D54" s="5">
        <v>45016</v>
      </c>
      <c r="E54" s="5">
        <v>45291</v>
      </c>
      <c r="F54" s="6"/>
      <c r="G54" s="4" t="s">
        <v>29</v>
      </c>
      <c r="H54" s="4" t="s">
        <v>277</v>
      </c>
      <c r="I54" s="4" t="s">
        <v>27</v>
      </c>
      <c r="J54" s="4">
        <v>90</v>
      </c>
      <c r="K54" s="8">
        <v>975</v>
      </c>
      <c r="L54" s="8">
        <v>87750</v>
      </c>
      <c r="M54" s="4">
        <v>13</v>
      </c>
      <c r="N54" s="8">
        <v>11407.5</v>
      </c>
      <c r="O54" s="8">
        <v>1140.75</v>
      </c>
      <c r="P54" s="8">
        <v>3422.25</v>
      </c>
      <c r="Q54" s="8">
        <v>3422.25</v>
      </c>
      <c r="R54" s="8">
        <v>3422.25</v>
      </c>
      <c r="S54" s="8">
        <v>10266.75</v>
      </c>
      <c r="T54" s="6"/>
    </row>
    <row r="55" ht="19.2" spans="1:20">
      <c r="A55" s="4">
        <v>630</v>
      </c>
      <c r="B55" s="4" t="s">
        <v>324</v>
      </c>
      <c r="C55" s="4" t="s">
        <v>2249</v>
      </c>
      <c r="D55" s="5">
        <v>45016</v>
      </c>
      <c r="E55" s="5">
        <v>45291</v>
      </c>
      <c r="F55" s="6"/>
      <c r="G55" s="4" t="s">
        <v>29</v>
      </c>
      <c r="H55" s="4" t="s">
        <v>277</v>
      </c>
      <c r="I55" s="4" t="s">
        <v>27</v>
      </c>
      <c r="J55" s="4">
        <v>96</v>
      </c>
      <c r="K55" s="8">
        <v>975</v>
      </c>
      <c r="L55" s="8">
        <v>93600</v>
      </c>
      <c r="M55" s="4">
        <v>13</v>
      </c>
      <c r="N55" s="8">
        <v>12168</v>
      </c>
      <c r="O55" s="8">
        <v>1216.8</v>
      </c>
      <c r="P55" s="8">
        <v>3650.4</v>
      </c>
      <c r="Q55" s="8">
        <v>3650.4</v>
      </c>
      <c r="R55" s="8">
        <v>3650.4</v>
      </c>
      <c r="S55" s="8">
        <v>10951.2</v>
      </c>
      <c r="T55" s="6"/>
    </row>
    <row r="56" ht="19.2" spans="1:20">
      <c r="A56" s="4">
        <v>631</v>
      </c>
      <c r="B56" s="4" t="s">
        <v>325</v>
      </c>
      <c r="C56" s="4" t="s">
        <v>2249</v>
      </c>
      <c r="D56" s="5">
        <v>45016</v>
      </c>
      <c r="E56" s="5">
        <v>45291</v>
      </c>
      <c r="F56" s="6"/>
      <c r="G56" s="4" t="s">
        <v>29</v>
      </c>
      <c r="H56" s="4" t="s">
        <v>277</v>
      </c>
      <c r="I56" s="4" t="s">
        <v>27</v>
      </c>
      <c r="J56" s="4">
        <v>95</v>
      </c>
      <c r="K56" s="8">
        <v>975</v>
      </c>
      <c r="L56" s="8">
        <v>92625</v>
      </c>
      <c r="M56" s="4">
        <v>13</v>
      </c>
      <c r="N56" s="8">
        <v>12041.25</v>
      </c>
      <c r="O56" s="8">
        <v>1204.125</v>
      </c>
      <c r="P56" s="8">
        <v>3612.375</v>
      </c>
      <c r="Q56" s="8">
        <v>3612.375</v>
      </c>
      <c r="R56" s="8">
        <v>3612.375</v>
      </c>
      <c r="S56" s="8">
        <v>10837.125</v>
      </c>
      <c r="T56" s="6"/>
    </row>
    <row r="57" ht="19.2" spans="1:20">
      <c r="A57" s="4">
        <v>632</v>
      </c>
      <c r="B57" s="4" t="s">
        <v>326</v>
      </c>
      <c r="C57" s="4" t="s">
        <v>2249</v>
      </c>
      <c r="D57" s="5">
        <v>45016</v>
      </c>
      <c r="E57" s="5">
        <v>45291</v>
      </c>
      <c r="F57" s="6"/>
      <c r="G57" s="4" t="s">
        <v>29</v>
      </c>
      <c r="H57" s="4" t="s">
        <v>277</v>
      </c>
      <c r="I57" s="4" t="s">
        <v>27</v>
      </c>
      <c r="J57" s="4">
        <v>80</v>
      </c>
      <c r="K57" s="8">
        <v>975</v>
      </c>
      <c r="L57" s="8">
        <v>78000</v>
      </c>
      <c r="M57" s="4">
        <v>13</v>
      </c>
      <c r="N57" s="8">
        <v>10140</v>
      </c>
      <c r="O57" s="8">
        <v>1014</v>
      </c>
      <c r="P57" s="8">
        <v>3042</v>
      </c>
      <c r="Q57" s="8">
        <v>3042</v>
      </c>
      <c r="R57" s="8">
        <v>3042</v>
      </c>
      <c r="S57" s="8">
        <v>9126</v>
      </c>
      <c r="T57" s="6"/>
    </row>
    <row r="58" ht="19.2" spans="1:20">
      <c r="A58" s="4">
        <v>633</v>
      </c>
      <c r="B58" s="4" t="s">
        <v>327</v>
      </c>
      <c r="C58" s="4" t="s">
        <v>2249</v>
      </c>
      <c r="D58" s="5">
        <v>45016</v>
      </c>
      <c r="E58" s="5">
        <v>45291</v>
      </c>
      <c r="F58" s="6"/>
      <c r="G58" s="4" t="s">
        <v>29</v>
      </c>
      <c r="H58" s="4" t="s">
        <v>277</v>
      </c>
      <c r="I58" s="4" t="s">
        <v>27</v>
      </c>
      <c r="J58" s="4">
        <v>95</v>
      </c>
      <c r="K58" s="8">
        <v>975</v>
      </c>
      <c r="L58" s="8">
        <v>92625</v>
      </c>
      <c r="M58" s="4">
        <v>13</v>
      </c>
      <c r="N58" s="8">
        <v>12041.25</v>
      </c>
      <c r="O58" s="8">
        <v>1204.125</v>
      </c>
      <c r="P58" s="8">
        <v>3612.375</v>
      </c>
      <c r="Q58" s="8">
        <v>3612.375</v>
      </c>
      <c r="R58" s="8">
        <v>3612.375</v>
      </c>
      <c r="S58" s="8">
        <v>10837.125</v>
      </c>
      <c r="T58" s="6"/>
    </row>
    <row r="59" ht="19.2" spans="1:20">
      <c r="A59" s="4">
        <v>634</v>
      </c>
      <c r="B59" s="4" t="s">
        <v>328</v>
      </c>
      <c r="C59" s="4" t="s">
        <v>2249</v>
      </c>
      <c r="D59" s="5">
        <v>45016</v>
      </c>
      <c r="E59" s="5">
        <v>45291</v>
      </c>
      <c r="F59" s="6"/>
      <c r="G59" s="4" t="s">
        <v>29</v>
      </c>
      <c r="H59" s="4" t="s">
        <v>277</v>
      </c>
      <c r="I59" s="4" t="s">
        <v>27</v>
      </c>
      <c r="J59" s="4">
        <v>80</v>
      </c>
      <c r="K59" s="8">
        <v>975</v>
      </c>
      <c r="L59" s="8">
        <v>78000</v>
      </c>
      <c r="M59" s="4">
        <v>13</v>
      </c>
      <c r="N59" s="8">
        <v>10140</v>
      </c>
      <c r="O59" s="8">
        <v>1014</v>
      </c>
      <c r="P59" s="8">
        <v>3042</v>
      </c>
      <c r="Q59" s="8">
        <v>3042</v>
      </c>
      <c r="R59" s="8">
        <v>3042</v>
      </c>
      <c r="S59" s="8">
        <v>9126</v>
      </c>
      <c r="T59" s="6"/>
    </row>
    <row r="60" ht="19.2" spans="1:20">
      <c r="A60" s="4">
        <v>635</v>
      </c>
      <c r="B60" s="4" t="s">
        <v>329</v>
      </c>
      <c r="C60" s="4" t="s">
        <v>2249</v>
      </c>
      <c r="D60" s="5">
        <v>45016</v>
      </c>
      <c r="E60" s="5">
        <v>45291</v>
      </c>
      <c r="F60" s="6"/>
      <c r="G60" s="4" t="s">
        <v>29</v>
      </c>
      <c r="H60" s="4" t="s">
        <v>277</v>
      </c>
      <c r="I60" s="4" t="s">
        <v>27</v>
      </c>
      <c r="J60" s="4">
        <v>90</v>
      </c>
      <c r="K60" s="8">
        <v>975</v>
      </c>
      <c r="L60" s="8">
        <v>87750</v>
      </c>
      <c r="M60" s="4">
        <v>13</v>
      </c>
      <c r="N60" s="8">
        <v>11407.5</v>
      </c>
      <c r="O60" s="8">
        <v>1140.75</v>
      </c>
      <c r="P60" s="8">
        <v>3422.25</v>
      </c>
      <c r="Q60" s="8">
        <v>3422.25</v>
      </c>
      <c r="R60" s="8">
        <v>3422.25</v>
      </c>
      <c r="S60" s="8">
        <v>10266.75</v>
      </c>
      <c r="T60" s="6"/>
    </row>
    <row r="61" ht="19.2" spans="1:20">
      <c r="A61" s="4">
        <v>636</v>
      </c>
      <c r="B61" s="4" t="s">
        <v>330</v>
      </c>
      <c r="C61" s="4" t="s">
        <v>2249</v>
      </c>
      <c r="D61" s="5">
        <v>45016</v>
      </c>
      <c r="E61" s="5">
        <v>45291</v>
      </c>
      <c r="F61" s="6"/>
      <c r="G61" s="4" t="s">
        <v>29</v>
      </c>
      <c r="H61" s="4" t="s">
        <v>277</v>
      </c>
      <c r="I61" s="4" t="s">
        <v>27</v>
      </c>
      <c r="J61" s="4">
        <v>95</v>
      </c>
      <c r="K61" s="8">
        <v>975</v>
      </c>
      <c r="L61" s="8">
        <v>92625</v>
      </c>
      <c r="M61" s="4">
        <v>13</v>
      </c>
      <c r="N61" s="8">
        <v>12041.25</v>
      </c>
      <c r="O61" s="8">
        <v>1204.125</v>
      </c>
      <c r="P61" s="8">
        <v>3612.375</v>
      </c>
      <c r="Q61" s="8">
        <v>3612.375</v>
      </c>
      <c r="R61" s="8">
        <v>3612.375</v>
      </c>
      <c r="S61" s="8">
        <v>10837.125</v>
      </c>
      <c r="T61" s="6"/>
    </row>
    <row r="62" ht="19.2" spans="1:20">
      <c r="A62" s="4">
        <v>637</v>
      </c>
      <c r="B62" s="4" t="s">
        <v>331</v>
      </c>
      <c r="C62" s="4" t="s">
        <v>2249</v>
      </c>
      <c r="D62" s="5">
        <v>45016</v>
      </c>
      <c r="E62" s="5">
        <v>45291</v>
      </c>
      <c r="F62" s="6"/>
      <c r="G62" s="4" t="s">
        <v>29</v>
      </c>
      <c r="H62" s="4" t="s">
        <v>277</v>
      </c>
      <c r="I62" s="4" t="s">
        <v>27</v>
      </c>
      <c r="J62" s="4">
        <v>90</v>
      </c>
      <c r="K62" s="8">
        <v>975</v>
      </c>
      <c r="L62" s="8">
        <v>87750</v>
      </c>
      <c r="M62" s="4">
        <v>13</v>
      </c>
      <c r="N62" s="8">
        <v>11407.5</v>
      </c>
      <c r="O62" s="8">
        <v>1140.75</v>
      </c>
      <c r="P62" s="8">
        <v>3422.25</v>
      </c>
      <c r="Q62" s="8">
        <v>3422.25</v>
      </c>
      <c r="R62" s="8">
        <v>3422.25</v>
      </c>
      <c r="S62" s="8">
        <v>10266.75</v>
      </c>
      <c r="T62" s="6"/>
    </row>
    <row r="63" ht="19.2" spans="1:20">
      <c r="A63" s="4">
        <v>638</v>
      </c>
      <c r="B63" s="4" t="s">
        <v>332</v>
      </c>
      <c r="C63" s="4" t="s">
        <v>2249</v>
      </c>
      <c r="D63" s="5">
        <v>45016</v>
      </c>
      <c r="E63" s="5">
        <v>45291</v>
      </c>
      <c r="F63" s="6"/>
      <c r="G63" s="4" t="s">
        <v>29</v>
      </c>
      <c r="H63" s="4" t="s">
        <v>277</v>
      </c>
      <c r="I63" s="4" t="s">
        <v>27</v>
      </c>
      <c r="J63" s="4">
        <v>92</v>
      </c>
      <c r="K63" s="8">
        <v>975</v>
      </c>
      <c r="L63" s="8">
        <v>89700</v>
      </c>
      <c r="M63" s="4">
        <v>13</v>
      </c>
      <c r="N63" s="8">
        <v>11661</v>
      </c>
      <c r="O63" s="8">
        <v>1166.1</v>
      </c>
      <c r="P63" s="8">
        <v>3498.3</v>
      </c>
      <c r="Q63" s="8">
        <v>3498.3</v>
      </c>
      <c r="R63" s="8">
        <v>3498.3</v>
      </c>
      <c r="S63" s="8">
        <v>10494.9</v>
      </c>
      <c r="T63" s="6"/>
    </row>
    <row r="64" ht="19.2" spans="1:20">
      <c r="A64" s="4">
        <v>639</v>
      </c>
      <c r="B64" s="4" t="s">
        <v>333</v>
      </c>
      <c r="C64" s="4" t="s">
        <v>2249</v>
      </c>
      <c r="D64" s="5">
        <v>45016</v>
      </c>
      <c r="E64" s="5">
        <v>45291</v>
      </c>
      <c r="F64" s="6"/>
      <c r="G64" s="4" t="s">
        <v>29</v>
      </c>
      <c r="H64" s="4" t="s">
        <v>277</v>
      </c>
      <c r="I64" s="4" t="s">
        <v>27</v>
      </c>
      <c r="J64" s="4">
        <v>80</v>
      </c>
      <c r="K64" s="8">
        <v>975</v>
      </c>
      <c r="L64" s="8">
        <v>78000</v>
      </c>
      <c r="M64" s="4">
        <v>13</v>
      </c>
      <c r="N64" s="8">
        <v>10140</v>
      </c>
      <c r="O64" s="8">
        <v>1014</v>
      </c>
      <c r="P64" s="8">
        <v>3042</v>
      </c>
      <c r="Q64" s="8">
        <v>3042</v>
      </c>
      <c r="R64" s="8">
        <v>3042</v>
      </c>
      <c r="S64" s="8">
        <v>9126</v>
      </c>
      <c r="T64" s="6"/>
    </row>
    <row r="65" ht="19.2" spans="1:20">
      <c r="A65" s="4">
        <v>640</v>
      </c>
      <c r="B65" s="4" t="s">
        <v>334</v>
      </c>
      <c r="C65" s="4" t="s">
        <v>2249</v>
      </c>
      <c r="D65" s="5">
        <v>45016</v>
      </c>
      <c r="E65" s="5">
        <v>45291</v>
      </c>
      <c r="F65" s="6"/>
      <c r="G65" s="4" t="s">
        <v>29</v>
      </c>
      <c r="H65" s="4" t="s">
        <v>277</v>
      </c>
      <c r="I65" s="4" t="s">
        <v>27</v>
      </c>
      <c r="J65" s="4">
        <v>90</v>
      </c>
      <c r="K65" s="8">
        <v>975</v>
      </c>
      <c r="L65" s="8">
        <v>87750</v>
      </c>
      <c r="M65" s="4">
        <v>13</v>
      </c>
      <c r="N65" s="8">
        <v>11407.5</v>
      </c>
      <c r="O65" s="8">
        <v>1140.75</v>
      </c>
      <c r="P65" s="8">
        <v>3422.25</v>
      </c>
      <c r="Q65" s="8">
        <v>3422.25</v>
      </c>
      <c r="R65" s="8">
        <v>3422.25</v>
      </c>
      <c r="S65" s="8">
        <v>10266.75</v>
      </c>
      <c r="T65" s="6"/>
    </row>
    <row r="66" ht="19.2" spans="1:20">
      <c r="A66" s="4">
        <v>641</v>
      </c>
      <c r="B66" s="4" t="s">
        <v>335</v>
      </c>
      <c r="C66" s="4" t="s">
        <v>2249</v>
      </c>
      <c r="D66" s="5">
        <v>45016</v>
      </c>
      <c r="E66" s="5">
        <v>45291</v>
      </c>
      <c r="F66" s="6"/>
      <c r="G66" s="4" t="s">
        <v>29</v>
      </c>
      <c r="H66" s="4" t="s">
        <v>277</v>
      </c>
      <c r="I66" s="4" t="s">
        <v>27</v>
      </c>
      <c r="J66" s="4">
        <v>95</v>
      </c>
      <c r="K66" s="8">
        <v>975</v>
      </c>
      <c r="L66" s="8">
        <v>92625</v>
      </c>
      <c r="M66" s="4">
        <v>13</v>
      </c>
      <c r="N66" s="8">
        <v>12041.25</v>
      </c>
      <c r="O66" s="8">
        <v>1204.125</v>
      </c>
      <c r="P66" s="8">
        <v>3612.375</v>
      </c>
      <c r="Q66" s="8">
        <v>3612.375</v>
      </c>
      <c r="R66" s="8">
        <v>3612.375</v>
      </c>
      <c r="S66" s="8">
        <v>10837.125</v>
      </c>
      <c r="T66" s="6"/>
    </row>
    <row r="67" ht="19.2" spans="1:20">
      <c r="A67" s="4">
        <v>642</v>
      </c>
      <c r="B67" s="4" t="s">
        <v>336</v>
      </c>
      <c r="C67" s="4" t="s">
        <v>2249</v>
      </c>
      <c r="D67" s="5">
        <v>45016</v>
      </c>
      <c r="E67" s="5">
        <v>45291</v>
      </c>
      <c r="F67" s="6"/>
      <c r="G67" s="4" t="s">
        <v>29</v>
      </c>
      <c r="H67" s="4" t="s">
        <v>277</v>
      </c>
      <c r="I67" s="4" t="s">
        <v>27</v>
      </c>
      <c r="J67" s="4">
        <v>80</v>
      </c>
      <c r="K67" s="8">
        <v>975</v>
      </c>
      <c r="L67" s="8">
        <v>78000</v>
      </c>
      <c r="M67" s="4">
        <v>13</v>
      </c>
      <c r="N67" s="8">
        <v>10140</v>
      </c>
      <c r="O67" s="8">
        <v>1014</v>
      </c>
      <c r="P67" s="8">
        <v>3042</v>
      </c>
      <c r="Q67" s="8">
        <v>3042</v>
      </c>
      <c r="R67" s="8">
        <v>3042</v>
      </c>
      <c r="S67" s="8">
        <v>9126</v>
      </c>
      <c r="T67" s="6"/>
    </row>
    <row r="68" ht="19.2" spans="1:20">
      <c r="A68" s="4">
        <v>643</v>
      </c>
      <c r="B68" s="4" t="s">
        <v>337</v>
      </c>
      <c r="C68" s="4" t="s">
        <v>2249</v>
      </c>
      <c r="D68" s="5">
        <v>45016</v>
      </c>
      <c r="E68" s="5">
        <v>45291</v>
      </c>
      <c r="F68" s="6"/>
      <c r="G68" s="4" t="s">
        <v>29</v>
      </c>
      <c r="H68" s="4" t="s">
        <v>277</v>
      </c>
      <c r="I68" s="4" t="s">
        <v>27</v>
      </c>
      <c r="J68" s="4">
        <v>92</v>
      </c>
      <c r="K68" s="8">
        <v>975</v>
      </c>
      <c r="L68" s="8">
        <v>89700</v>
      </c>
      <c r="M68" s="4">
        <v>13</v>
      </c>
      <c r="N68" s="8">
        <v>11661</v>
      </c>
      <c r="O68" s="8">
        <v>1166.1</v>
      </c>
      <c r="P68" s="8">
        <v>3498.3</v>
      </c>
      <c r="Q68" s="8">
        <v>3498.3</v>
      </c>
      <c r="R68" s="8">
        <v>3498.3</v>
      </c>
      <c r="S68" s="8">
        <v>10494.9</v>
      </c>
      <c r="T68" s="6"/>
    </row>
    <row r="69" ht="19.2" spans="1:20">
      <c r="A69" s="4">
        <v>644</v>
      </c>
      <c r="B69" s="4" t="s">
        <v>338</v>
      </c>
      <c r="C69" s="4" t="s">
        <v>2249</v>
      </c>
      <c r="D69" s="5">
        <v>45016</v>
      </c>
      <c r="E69" s="5">
        <v>45291</v>
      </c>
      <c r="F69" s="6"/>
      <c r="G69" s="4" t="s">
        <v>29</v>
      </c>
      <c r="H69" s="4" t="s">
        <v>277</v>
      </c>
      <c r="I69" s="4" t="s">
        <v>27</v>
      </c>
      <c r="J69" s="4">
        <v>70</v>
      </c>
      <c r="K69" s="8">
        <v>975</v>
      </c>
      <c r="L69" s="8">
        <v>68250</v>
      </c>
      <c r="M69" s="4">
        <v>13</v>
      </c>
      <c r="N69" s="8">
        <v>8872.5</v>
      </c>
      <c r="O69" s="8">
        <v>887.25</v>
      </c>
      <c r="P69" s="8">
        <v>2661.75</v>
      </c>
      <c r="Q69" s="8">
        <v>2661.75</v>
      </c>
      <c r="R69" s="8">
        <v>2661.75</v>
      </c>
      <c r="S69" s="8">
        <v>7985.25</v>
      </c>
      <c r="T69" s="6"/>
    </row>
    <row r="70" ht="19.2" spans="1:20">
      <c r="A70" s="4">
        <v>645</v>
      </c>
      <c r="B70" s="4" t="s">
        <v>339</v>
      </c>
      <c r="C70" s="4" t="s">
        <v>2249</v>
      </c>
      <c r="D70" s="5">
        <v>45016</v>
      </c>
      <c r="E70" s="5">
        <v>45291</v>
      </c>
      <c r="F70" s="6"/>
      <c r="G70" s="4" t="s">
        <v>29</v>
      </c>
      <c r="H70" s="4" t="s">
        <v>277</v>
      </c>
      <c r="I70" s="4" t="s">
        <v>27</v>
      </c>
      <c r="J70" s="4">
        <v>95</v>
      </c>
      <c r="K70" s="8">
        <v>975</v>
      </c>
      <c r="L70" s="8">
        <v>92625</v>
      </c>
      <c r="M70" s="4">
        <v>13</v>
      </c>
      <c r="N70" s="8">
        <v>12041.25</v>
      </c>
      <c r="O70" s="8">
        <v>1204.125</v>
      </c>
      <c r="P70" s="8">
        <v>3612.375</v>
      </c>
      <c r="Q70" s="8">
        <v>3612.375</v>
      </c>
      <c r="R70" s="8">
        <v>3612.375</v>
      </c>
      <c r="S70" s="8">
        <v>10837.125</v>
      </c>
      <c r="T70" s="6"/>
    </row>
    <row r="71" ht="19.2" spans="1:20">
      <c r="A71" s="4">
        <v>646</v>
      </c>
      <c r="B71" s="4" t="s">
        <v>340</v>
      </c>
      <c r="C71" s="4" t="s">
        <v>2249</v>
      </c>
      <c r="D71" s="5">
        <v>45016</v>
      </c>
      <c r="E71" s="5">
        <v>45291</v>
      </c>
      <c r="F71" s="6"/>
      <c r="G71" s="4" t="s">
        <v>29</v>
      </c>
      <c r="H71" s="4" t="s">
        <v>277</v>
      </c>
      <c r="I71" s="4" t="s">
        <v>27</v>
      </c>
      <c r="J71" s="4">
        <v>70</v>
      </c>
      <c r="K71" s="8">
        <v>975</v>
      </c>
      <c r="L71" s="8">
        <v>68250</v>
      </c>
      <c r="M71" s="4">
        <v>13</v>
      </c>
      <c r="N71" s="8">
        <v>8872.5</v>
      </c>
      <c r="O71" s="8">
        <v>887.25</v>
      </c>
      <c r="P71" s="8">
        <v>2661.75</v>
      </c>
      <c r="Q71" s="8">
        <v>2661.75</v>
      </c>
      <c r="R71" s="8">
        <v>2661.75</v>
      </c>
      <c r="S71" s="8">
        <v>7985.25</v>
      </c>
      <c r="T71" s="6"/>
    </row>
    <row r="72" ht="19.2" spans="1:20">
      <c r="A72" s="4">
        <v>647</v>
      </c>
      <c r="B72" s="4" t="s">
        <v>341</v>
      </c>
      <c r="C72" s="4" t="s">
        <v>2249</v>
      </c>
      <c r="D72" s="5">
        <v>45016</v>
      </c>
      <c r="E72" s="5">
        <v>45291</v>
      </c>
      <c r="F72" s="6"/>
      <c r="G72" s="4" t="s">
        <v>29</v>
      </c>
      <c r="H72" s="4" t="s">
        <v>277</v>
      </c>
      <c r="I72" s="4" t="s">
        <v>27</v>
      </c>
      <c r="J72" s="4">
        <v>95</v>
      </c>
      <c r="K72" s="8">
        <v>975</v>
      </c>
      <c r="L72" s="8">
        <v>92625</v>
      </c>
      <c r="M72" s="4">
        <v>13</v>
      </c>
      <c r="N72" s="8">
        <v>12041.25</v>
      </c>
      <c r="O72" s="8">
        <v>1204.125</v>
      </c>
      <c r="P72" s="8">
        <v>3612.375</v>
      </c>
      <c r="Q72" s="8">
        <v>3612.375</v>
      </c>
      <c r="R72" s="8">
        <v>3612.375</v>
      </c>
      <c r="S72" s="8">
        <v>10837.125</v>
      </c>
      <c r="T72" s="6"/>
    </row>
    <row r="73" ht="19.2" spans="1:20">
      <c r="A73" s="4">
        <v>648</v>
      </c>
      <c r="B73" s="4" t="s">
        <v>342</v>
      </c>
      <c r="C73" s="4" t="s">
        <v>2249</v>
      </c>
      <c r="D73" s="5">
        <v>45016</v>
      </c>
      <c r="E73" s="5">
        <v>45291</v>
      </c>
      <c r="F73" s="6"/>
      <c r="G73" s="4" t="s">
        <v>29</v>
      </c>
      <c r="H73" s="4" t="s">
        <v>277</v>
      </c>
      <c r="I73" s="4" t="s">
        <v>27</v>
      </c>
      <c r="J73" s="4">
        <v>80</v>
      </c>
      <c r="K73" s="8">
        <v>975</v>
      </c>
      <c r="L73" s="8">
        <v>78000</v>
      </c>
      <c r="M73" s="4">
        <v>13</v>
      </c>
      <c r="N73" s="8">
        <v>10140</v>
      </c>
      <c r="O73" s="8">
        <v>1014</v>
      </c>
      <c r="P73" s="8">
        <v>3042</v>
      </c>
      <c r="Q73" s="8">
        <v>3042</v>
      </c>
      <c r="R73" s="8">
        <v>3042</v>
      </c>
      <c r="S73" s="8">
        <v>9126</v>
      </c>
      <c r="T73" s="6"/>
    </row>
    <row r="74" ht="19.2" spans="1:20">
      <c r="A74" s="4">
        <v>649</v>
      </c>
      <c r="B74" s="4" t="s">
        <v>343</v>
      </c>
      <c r="C74" s="4" t="s">
        <v>2249</v>
      </c>
      <c r="D74" s="5">
        <v>45016</v>
      </c>
      <c r="E74" s="5">
        <v>45291</v>
      </c>
      <c r="F74" s="6"/>
      <c r="G74" s="4" t="s">
        <v>29</v>
      </c>
      <c r="H74" s="4" t="s">
        <v>277</v>
      </c>
      <c r="I74" s="4" t="s">
        <v>27</v>
      </c>
      <c r="J74" s="4">
        <v>96</v>
      </c>
      <c r="K74" s="8">
        <v>975</v>
      </c>
      <c r="L74" s="8">
        <v>93600</v>
      </c>
      <c r="M74" s="4">
        <v>13</v>
      </c>
      <c r="N74" s="8">
        <v>12168</v>
      </c>
      <c r="O74" s="8">
        <v>1216.8</v>
      </c>
      <c r="P74" s="8">
        <v>3650.4</v>
      </c>
      <c r="Q74" s="8">
        <v>3650.4</v>
      </c>
      <c r="R74" s="8">
        <v>3650.4</v>
      </c>
      <c r="S74" s="8">
        <v>10951.2</v>
      </c>
      <c r="T74" s="6"/>
    </row>
    <row r="75" ht="19.2" spans="1:20">
      <c r="A75" s="4">
        <v>650</v>
      </c>
      <c r="B75" s="4" t="s">
        <v>344</v>
      </c>
      <c r="C75" s="4" t="s">
        <v>2249</v>
      </c>
      <c r="D75" s="5">
        <v>45016</v>
      </c>
      <c r="E75" s="5">
        <v>45291</v>
      </c>
      <c r="F75" s="6"/>
      <c r="G75" s="4" t="s">
        <v>29</v>
      </c>
      <c r="H75" s="4" t="s">
        <v>277</v>
      </c>
      <c r="I75" s="4" t="s">
        <v>27</v>
      </c>
      <c r="J75" s="4">
        <v>90</v>
      </c>
      <c r="K75" s="8">
        <v>975</v>
      </c>
      <c r="L75" s="8">
        <v>87750</v>
      </c>
      <c r="M75" s="4">
        <v>13</v>
      </c>
      <c r="N75" s="8">
        <v>11407.5</v>
      </c>
      <c r="O75" s="8">
        <v>1140.75</v>
      </c>
      <c r="P75" s="8">
        <v>3422.25</v>
      </c>
      <c r="Q75" s="8">
        <v>3422.25</v>
      </c>
      <c r="R75" s="8">
        <v>3422.25</v>
      </c>
      <c r="S75" s="8">
        <v>10266.75</v>
      </c>
      <c r="T75" s="6"/>
    </row>
    <row r="76" ht="19.2" spans="1:20">
      <c r="A76" s="4">
        <v>651</v>
      </c>
      <c r="B76" s="4" t="s">
        <v>345</v>
      </c>
      <c r="C76" s="4" t="s">
        <v>2249</v>
      </c>
      <c r="D76" s="5">
        <v>45016</v>
      </c>
      <c r="E76" s="5">
        <v>45291</v>
      </c>
      <c r="F76" s="6"/>
      <c r="G76" s="4" t="s">
        <v>29</v>
      </c>
      <c r="H76" s="4" t="s">
        <v>277</v>
      </c>
      <c r="I76" s="4" t="s">
        <v>27</v>
      </c>
      <c r="J76" s="4">
        <v>90</v>
      </c>
      <c r="K76" s="8">
        <v>975</v>
      </c>
      <c r="L76" s="8">
        <v>87750</v>
      </c>
      <c r="M76" s="4">
        <v>13</v>
      </c>
      <c r="N76" s="8">
        <v>11407.5</v>
      </c>
      <c r="O76" s="8">
        <v>1140.75</v>
      </c>
      <c r="P76" s="8">
        <v>3422.25</v>
      </c>
      <c r="Q76" s="8">
        <v>3422.25</v>
      </c>
      <c r="R76" s="8">
        <v>3422.25</v>
      </c>
      <c r="S76" s="8">
        <v>10266.75</v>
      </c>
      <c r="T76" s="6"/>
    </row>
    <row r="77" ht="19.2" spans="1:20">
      <c r="A77" s="4">
        <v>652</v>
      </c>
      <c r="B77" s="4" t="s">
        <v>346</v>
      </c>
      <c r="C77" s="4" t="s">
        <v>2249</v>
      </c>
      <c r="D77" s="5">
        <v>45016</v>
      </c>
      <c r="E77" s="5">
        <v>45291</v>
      </c>
      <c r="F77" s="6"/>
      <c r="G77" s="4" t="s">
        <v>29</v>
      </c>
      <c r="H77" s="4" t="s">
        <v>277</v>
      </c>
      <c r="I77" s="4" t="s">
        <v>27</v>
      </c>
      <c r="J77" s="4">
        <v>80</v>
      </c>
      <c r="K77" s="8">
        <v>975</v>
      </c>
      <c r="L77" s="8">
        <v>78000</v>
      </c>
      <c r="M77" s="4">
        <v>13</v>
      </c>
      <c r="N77" s="8">
        <v>10140</v>
      </c>
      <c r="O77" s="8">
        <v>1014</v>
      </c>
      <c r="P77" s="8">
        <v>3042</v>
      </c>
      <c r="Q77" s="8">
        <v>3042</v>
      </c>
      <c r="R77" s="8">
        <v>3042</v>
      </c>
      <c r="S77" s="8">
        <v>9126</v>
      </c>
      <c r="T77" s="6"/>
    </row>
    <row r="78" ht="19.2" spans="1:20">
      <c r="A78" s="4">
        <v>653</v>
      </c>
      <c r="B78" s="4" t="s">
        <v>347</v>
      </c>
      <c r="C78" s="4" t="s">
        <v>2249</v>
      </c>
      <c r="D78" s="5">
        <v>45016</v>
      </c>
      <c r="E78" s="5">
        <v>45291</v>
      </c>
      <c r="F78" s="6"/>
      <c r="G78" s="4" t="s">
        <v>29</v>
      </c>
      <c r="H78" s="4" t="s">
        <v>277</v>
      </c>
      <c r="I78" s="4" t="s">
        <v>27</v>
      </c>
      <c r="J78" s="4">
        <v>80</v>
      </c>
      <c r="K78" s="8">
        <v>975</v>
      </c>
      <c r="L78" s="8">
        <v>78000</v>
      </c>
      <c r="M78" s="4">
        <v>13</v>
      </c>
      <c r="N78" s="8">
        <v>10140</v>
      </c>
      <c r="O78" s="8">
        <v>1014</v>
      </c>
      <c r="P78" s="8">
        <v>3042</v>
      </c>
      <c r="Q78" s="8">
        <v>3042</v>
      </c>
      <c r="R78" s="8">
        <v>3042</v>
      </c>
      <c r="S78" s="8">
        <v>9126</v>
      </c>
      <c r="T78" s="6"/>
    </row>
    <row r="79" ht="19.2" spans="1:20">
      <c r="A79" s="4">
        <v>654</v>
      </c>
      <c r="B79" s="4" t="s">
        <v>348</v>
      </c>
      <c r="C79" s="4" t="s">
        <v>2249</v>
      </c>
      <c r="D79" s="5">
        <v>45016</v>
      </c>
      <c r="E79" s="5">
        <v>45291</v>
      </c>
      <c r="F79" s="6"/>
      <c r="G79" s="4" t="s">
        <v>29</v>
      </c>
      <c r="H79" s="4" t="s">
        <v>277</v>
      </c>
      <c r="I79" s="4" t="s">
        <v>27</v>
      </c>
      <c r="J79" s="4">
        <v>98</v>
      </c>
      <c r="K79" s="8">
        <v>975</v>
      </c>
      <c r="L79" s="8">
        <v>95550</v>
      </c>
      <c r="M79" s="4">
        <v>13</v>
      </c>
      <c r="N79" s="8">
        <v>12421.5</v>
      </c>
      <c r="O79" s="8">
        <v>1242.15</v>
      </c>
      <c r="P79" s="8">
        <v>3726.45</v>
      </c>
      <c r="Q79" s="8">
        <v>3726.45</v>
      </c>
      <c r="R79" s="8">
        <v>3726.45</v>
      </c>
      <c r="S79" s="8">
        <v>11179.35</v>
      </c>
      <c r="T79" s="6"/>
    </row>
    <row r="80" ht="19.2" spans="1:20">
      <c r="A80" s="4">
        <v>655</v>
      </c>
      <c r="B80" s="4" t="s">
        <v>349</v>
      </c>
      <c r="C80" s="4" t="s">
        <v>2249</v>
      </c>
      <c r="D80" s="5">
        <v>45016</v>
      </c>
      <c r="E80" s="5">
        <v>45291</v>
      </c>
      <c r="F80" s="6"/>
      <c r="G80" s="4" t="s">
        <v>29</v>
      </c>
      <c r="H80" s="4" t="s">
        <v>277</v>
      </c>
      <c r="I80" s="4" t="s">
        <v>27</v>
      </c>
      <c r="J80" s="4">
        <v>90</v>
      </c>
      <c r="K80" s="8">
        <v>975</v>
      </c>
      <c r="L80" s="8">
        <v>87750</v>
      </c>
      <c r="M80" s="4">
        <v>13</v>
      </c>
      <c r="N80" s="8">
        <v>11407.5</v>
      </c>
      <c r="O80" s="8">
        <v>1140.75</v>
      </c>
      <c r="P80" s="8">
        <v>3422.25</v>
      </c>
      <c r="Q80" s="8">
        <v>3422.25</v>
      </c>
      <c r="R80" s="8">
        <v>3422.25</v>
      </c>
      <c r="S80" s="8">
        <v>10266.75</v>
      </c>
      <c r="T80" s="6"/>
    </row>
    <row r="81" ht="19.2" spans="1:20">
      <c r="A81" s="4">
        <v>656</v>
      </c>
      <c r="B81" s="4" t="s">
        <v>350</v>
      </c>
      <c r="C81" s="4" t="s">
        <v>2249</v>
      </c>
      <c r="D81" s="5">
        <v>45016</v>
      </c>
      <c r="E81" s="5">
        <v>45291</v>
      </c>
      <c r="F81" s="6"/>
      <c r="G81" s="4" t="s">
        <v>29</v>
      </c>
      <c r="H81" s="4" t="s">
        <v>277</v>
      </c>
      <c r="I81" s="4" t="s">
        <v>27</v>
      </c>
      <c r="J81" s="4">
        <v>90</v>
      </c>
      <c r="K81" s="8">
        <v>975</v>
      </c>
      <c r="L81" s="8">
        <v>87750</v>
      </c>
      <c r="M81" s="4">
        <v>13</v>
      </c>
      <c r="N81" s="8">
        <v>11407.5</v>
      </c>
      <c r="O81" s="8">
        <v>1140.75</v>
      </c>
      <c r="P81" s="8">
        <v>3422.25</v>
      </c>
      <c r="Q81" s="8">
        <v>3422.25</v>
      </c>
      <c r="R81" s="8">
        <v>3422.25</v>
      </c>
      <c r="S81" s="8">
        <v>10266.75</v>
      </c>
      <c r="T81" s="6"/>
    </row>
    <row r="82" ht="19.2" spans="1:20">
      <c r="A82" s="4">
        <v>657</v>
      </c>
      <c r="B82" s="4" t="s">
        <v>351</v>
      </c>
      <c r="C82" s="4" t="s">
        <v>2249</v>
      </c>
      <c r="D82" s="5">
        <v>45016</v>
      </c>
      <c r="E82" s="5">
        <v>45291</v>
      </c>
      <c r="F82" s="6"/>
      <c r="G82" s="4" t="s">
        <v>29</v>
      </c>
      <c r="H82" s="4" t="s">
        <v>277</v>
      </c>
      <c r="I82" s="4" t="s">
        <v>27</v>
      </c>
      <c r="J82" s="4">
        <v>90</v>
      </c>
      <c r="K82" s="8">
        <v>975</v>
      </c>
      <c r="L82" s="8">
        <v>87750</v>
      </c>
      <c r="M82" s="4">
        <v>13</v>
      </c>
      <c r="N82" s="8">
        <v>11407.5</v>
      </c>
      <c r="O82" s="8">
        <v>1140.75</v>
      </c>
      <c r="P82" s="8">
        <v>3422.25</v>
      </c>
      <c r="Q82" s="8">
        <v>3422.25</v>
      </c>
      <c r="R82" s="8">
        <v>3422.25</v>
      </c>
      <c r="S82" s="8">
        <v>10266.75</v>
      </c>
      <c r="T82" s="6"/>
    </row>
    <row r="83" ht="19.2" spans="1:20">
      <c r="A83" s="4">
        <v>658</v>
      </c>
      <c r="B83" s="4" t="s">
        <v>352</v>
      </c>
      <c r="C83" s="4" t="s">
        <v>2249</v>
      </c>
      <c r="D83" s="5">
        <v>45016</v>
      </c>
      <c r="E83" s="5">
        <v>45291</v>
      </c>
      <c r="F83" s="6"/>
      <c r="G83" s="4" t="s">
        <v>29</v>
      </c>
      <c r="H83" s="4" t="s">
        <v>277</v>
      </c>
      <c r="I83" s="4" t="s">
        <v>27</v>
      </c>
      <c r="J83" s="4">
        <v>95</v>
      </c>
      <c r="K83" s="8">
        <v>975</v>
      </c>
      <c r="L83" s="8">
        <v>92625</v>
      </c>
      <c r="M83" s="4">
        <v>13</v>
      </c>
      <c r="N83" s="8">
        <v>12041.25</v>
      </c>
      <c r="O83" s="8">
        <v>1204.125</v>
      </c>
      <c r="P83" s="8">
        <v>3612.375</v>
      </c>
      <c r="Q83" s="8">
        <v>3612.375</v>
      </c>
      <c r="R83" s="8">
        <v>3612.375</v>
      </c>
      <c r="S83" s="8">
        <v>10837.125</v>
      </c>
      <c r="T83" s="6"/>
    </row>
    <row r="84" ht="19.2" spans="1:20">
      <c r="A84" s="4">
        <v>659</v>
      </c>
      <c r="B84" s="4" t="s">
        <v>353</v>
      </c>
      <c r="C84" s="4" t="s">
        <v>2249</v>
      </c>
      <c r="D84" s="5">
        <v>45016</v>
      </c>
      <c r="E84" s="5">
        <v>45291</v>
      </c>
      <c r="F84" s="6"/>
      <c r="G84" s="4" t="s">
        <v>29</v>
      </c>
      <c r="H84" s="4" t="s">
        <v>277</v>
      </c>
      <c r="I84" s="4" t="s">
        <v>27</v>
      </c>
      <c r="J84" s="4">
        <v>70</v>
      </c>
      <c r="K84" s="8">
        <v>975</v>
      </c>
      <c r="L84" s="8">
        <v>68250</v>
      </c>
      <c r="M84" s="4">
        <v>13</v>
      </c>
      <c r="N84" s="8">
        <v>8872.5</v>
      </c>
      <c r="O84" s="8">
        <v>887.25</v>
      </c>
      <c r="P84" s="8">
        <v>2661.75</v>
      </c>
      <c r="Q84" s="8">
        <v>2661.75</v>
      </c>
      <c r="R84" s="8">
        <v>2661.75</v>
      </c>
      <c r="S84" s="8">
        <v>7985.25</v>
      </c>
      <c r="T84" s="6"/>
    </row>
    <row r="85" ht="19.2" spans="1:20">
      <c r="A85" s="4">
        <v>660</v>
      </c>
      <c r="B85" s="4" t="s">
        <v>354</v>
      </c>
      <c r="C85" s="4" t="s">
        <v>2249</v>
      </c>
      <c r="D85" s="5">
        <v>45016</v>
      </c>
      <c r="E85" s="5">
        <v>45291</v>
      </c>
      <c r="F85" s="6"/>
      <c r="G85" s="4" t="s">
        <v>29</v>
      </c>
      <c r="H85" s="4" t="s">
        <v>277</v>
      </c>
      <c r="I85" s="4" t="s">
        <v>27</v>
      </c>
      <c r="J85" s="4">
        <v>97</v>
      </c>
      <c r="K85" s="8">
        <v>975</v>
      </c>
      <c r="L85" s="8">
        <v>94575</v>
      </c>
      <c r="M85" s="4">
        <v>13</v>
      </c>
      <c r="N85" s="8">
        <v>12294.75</v>
      </c>
      <c r="O85" s="8">
        <v>1229.475</v>
      </c>
      <c r="P85" s="8">
        <v>3688.425</v>
      </c>
      <c r="Q85" s="8">
        <v>3688.425</v>
      </c>
      <c r="R85" s="8">
        <v>3688.425</v>
      </c>
      <c r="S85" s="8">
        <v>11065.275</v>
      </c>
      <c r="T85" s="6"/>
    </row>
    <row r="86" ht="19.2" spans="1:20">
      <c r="A86" s="4">
        <v>661</v>
      </c>
      <c r="B86" s="4" t="s">
        <v>355</v>
      </c>
      <c r="C86" s="4" t="s">
        <v>2249</v>
      </c>
      <c r="D86" s="5">
        <v>45016</v>
      </c>
      <c r="E86" s="5">
        <v>45291</v>
      </c>
      <c r="F86" s="6"/>
      <c r="G86" s="4" t="s">
        <v>29</v>
      </c>
      <c r="H86" s="4" t="s">
        <v>277</v>
      </c>
      <c r="I86" s="4" t="s">
        <v>27</v>
      </c>
      <c r="J86" s="4">
        <v>95</v>
      </c>
      <c r="K86" s="8">
        <v>975</v>
      </c>
      <c r="L86" s="8">
        <v>92625</v>
      </c>
      <c r="M86" s="4">
        <v>13</v>
      </c>
      <c r="N86" s="8">
        <v>12041.25</v>
      </c>
      <c r="O86" s="8">
        <v>1204.125</v>
      </c>
      <c r="P86" s="8">
        <v>3612.375</v>
      </c>
      <c r="Q86" s="8">
        <v>3612.375</v>
      </c>
      <c r="R86" s="8">
        <v>3612.375</v>
      </c>
      <c r="S86" s="8">
        <v>10837.125</v>
      </c>
      <c r="T86" s="6"/>
    </row>
    <row r="87" ht="19.2" spans="1:20">
      <c r="A87" s="4">
        <v>662</v>
      </c>
      <c r="B87" s="4" t="s">
        <v>356</v>
      </c>
      <c r="C87" s="4" t="s">
        <v>2249</v>
      </c>
      <c r="D87" s="5">
        <v>45016</v>
      </c>
      <c r="E87" s="5">
        <v>45291</v>
      </c>
      <c r="F87" s="6"/>
      <c r="G87" s="4" t="s">
        <v>29</v>
      </c>
      <c r="H87" s="4" t="s">
        <v>277</v>
      </c>
      <c r="I87" s="4" t="s">
        <v>27</v>
      </c>
      <c r="J87" s="4">
        <v>97</v>
      </c>
      <c r="K87" s="8">
        <v>975</v>
      </c>
      <c r="L87" s="8">
        <v>94575</v>
      </c>
      <c r="M87" s="4">
        <v>13</v>
      </c>
      <c r="N87" s="8">
        <v>12294.75</v>
      </c>
      <c r="O87" s="8">
        <v>1229.475</v>
      </c>
      <c r="P87" s="8">
        <v>3688.425</v>
      </c>
      <c r="Q87" s="8">
        <v>3688.425</v>
      </c>
      <c r="R87" s="8">
        <v>3688.425</v>
      </c>
      <c r="S87" s="8">
        <v>11065.275</v>
      </c>
      <c r="T87" s="6"/>
    </row>
    <row r="88" ht="19.2" spans="1:20">
      <c r="A88" s="4">
        <v>663</v>
      </c>
      <c r="B88" s="4" t="s">
        <v>357</v>
      </c>
      <c r="C88" s="4" t="s">
        <v>2249</v>
      </c>
      <c r="D88" s="5">
        <v>45016</v>
      </c>
      <c r="E88" s="5">
        <v>45291</v>
      </c>
      <c r="F88" s="6"/>
      <c r="G88" s="4" t="s">
        <v>29</v>
      </c>
      <c r="H88" s="4" t="s">
        <v>277</v>
      </c>
      <c r="I88" s="4" t="s">
        <v>27</v>
      </c>
      <c r="J88" s="4">
        <v>96</v>
      </c>
      <c r="K88" s="8">
        <v>975</v>
      </c>
      <c r="L88" s="8">
        <v>93600</v>
      </c>
      <c r="M88" s="4">
        <v>13</v>
      </c>
      <c r="N88" s="8">
        <v>12168</v>
      </c>
      <c r="O88" s="8">
        <v>1216.8</v>
      </c>
      <c r="P88" s="8">
        <v>3650.4</v>
      </c>
      <c r="Q88" s="8">
        <v>3650.4</v>
      </c>
      <c r="R88" s="8">
        <v>3650.4</v>
      </c>
      <c r="S88" s="8">
        <v>10951.2</v>
      </c>
      <c r="T88" s="6"/>
    </row>
    <row r="89" ht="19.2" spans="1:20">
      <c r="A89" s="4">
        <v>664</v>
      </c>
      <c r="B89" s="4" t="s">
        <v>358</v>
      </c>
      <c r="C89" s="4" t="s">
        <v>2249</v>
      </c>
      <c r="D89" s="5">
        <v>45016</v>
      </c>
      <c r="E89" s="5">
        <v>45291</v>
      </c>
      <c r="F89" s="6"/>
      <c r="G89" s="4" t="s">
        <v>29</v>
      </c>
      <c r="H89" s="4" t="s">
        <v>277</v>
      </c>
      <c r="I89" s="4" t="s">
        <v>27</v>
      </c>
      <c r="J89" s="4">
        <v>90</v>
      </c>
      <c r="K89" s="8">
        <v>975</v>
      </c>
      <c r="L89" s="8">
        <v>87750</v>
      </c>
      <c r="M89" s="4">
        <v>13</v>
      </c>
      <c r="N89" s="8">
        <v>11407.5</v>
      </c>
      <c r="O89" s="8">
        <v>1140.75</v>
      </c>
      <c r="P89" s="8">
        <v>3422.25</v>
      </c>
      <c r="Q89" s="8">
        <v>3422.25</v>
      </c>
      <c r="R89" s="8">
        <v>3422.25</v>
      </c>
      <c r="S89" s="8">
        <v>10266.75</v>
      </c>
      <c r="T89" s="6"/>
    </row>
    <row r="90" ht="19.2" spans="1:20">
      <c r="A90" s="4">
        <v>665</v>
      </c>
      <c r="B90" s="4" t="s">
        <v>359</v>
      </c>
      <c r="C90" s="4" t="s">
        <v>2249</v>
      </c>
      <c r="D90" s="5">
        <v>45016</v>
      </c>
      <c r="E90" s="5">
        <v>45291</v>
      </c>
      <c r="F90" s="6"/>
      <c r="G90" s="4" t="s">
        <v>29</v>
      </c>
      <c r="H90" s="4" t="s">
        <v>277</v>
      </c>
      <c r="I90" s="4" t="s">
        <v>27</v>
      </c>
      <c r="J90" s="4">
        <v>75</v>
      </c>
      <c r="K90" s="8">
        <v>975</v>
      </c>
      <c r="L90" s="8">
        <v>73125</v>
      </c>
      <c r="M90" s="4">
        <v>13</v>
      </c>
      <c r="N90" s="8">
        <v>9506.25</v>
      </c>
      <c r="O90" s="8">
        <v>950.625</v>
      </c>
      <c r="P90" s="8">
        <v>2851.875</v>
      </c>
      <c r="Q90" s="8">
        <v>2851.875</v>
      </c>
      <c r="R90" s="8">
        <v>2851.875</v>
      </c>
      <c r="S90" s="8">
        <v>8555.625</v>
      </c>
      <c r="T90" s="6"/>
    </row>
    <row r="91" ht="19.2" spans="1:20">
      <c r="A91" s="4">
        <v>666</v>
      </c>
      <c r="B91" s="4" t="s">
        <v>360</v>
      </c>
      <c r="C91" s="4" t="s">
        <v>2249</v>
      </c>
      <c r="D91" s="5">
        <v>45016</v>
      </c>
      <c r="E91" s="5">
        <v>45291</v>
      </c>
      <c r="F91" s="6"/>
      <c r="G91" s="4" t="s">
        <v>29</v>
      </c>
      <c r="H91" s="4" t="s">
        <v>277</v>
      </c>
      <c r="I91" s="4" t="s">
        <v>27</v>
      </c>
      <c r="J91" s="4">
        <v>95</v>
      </c>
      <c r="K91" s="8">
        <v>975</v>
      </c>
      <c r="L91" s="8">
        <v>92625</v>
      </c>
      <c r="M91" s="4">
        <v>13</v>
      </c>
      <c r="N91" s="8">
        <v>12041.25</v>
      </c>
      <c r="O91" s="8">
        <v>1204.125</v>
      </c>
      <c r="P91" s="8">
        <v>3612.375</v>
      </c>
      <c r="Q91" s="8">
        <v>3612.375</v>
      </c>
      <c r="R91" s="8">
        <v>3612.375</v>
      </c>
      <c r="S91" s="8">
        <v>10837.125</v>
      </c>
      <c r="T91" s="6"/>
    </row>
    <row r="92" ht="19.2" spans="1:20">
      <c r="A92" s="4">
        <v>667</v>
      </c>
      <c r="B92" s="4" t="s">
        <v>204</v>
      </c>
      <c r="C92" s="4" t="s">
        <v>2249</v>
      </c>
      <c r="D92" s="5">
        <v>45016</v>
      </c>
      <c r="E92" s="5">
        <v>45291</v>
      </c>
      <c r="F92" s="6"/>
      <c r="G92" s="4" t="s">
        <v>29</v>
      </c>
      <c r="H92" s="4" t="s">
        <v>277</v>
      </c>
      <c r="I92" s="4" t="s">
        <v>27</v>
      </c>
      <c r="J92" s="4">
        <v>98</v>
      </c>
      <c r="K92" s="8">
        <v>975</v>
      </c>
      <c r="L92" s="8">
        <v>95550</v>
      </c>
      <c r="M92" s="4">
        <v>13</v>
      </c>
      <c r="N92" s="8">
        <v>12421.5</v>
      </c>
      <c r="O92" s="8">
        <v>1242.15</v>
      </c>
      <c r="P92" s="8">
        <v>3726.45</v>
      </c>
      <c r="Q92" s="8">
        <v>3726.45</v>
      </c>
      <c r="R92" s="8">
        <v>3726.45</v>
      </c>
      <c r="S92" s="8">
        <v>11179.35</v>
      </c>
      <c r="T92" s="6"/>
    </row>
    <row r="93" ht="19.2" spans="1:20">
      <c r="A93" s="4">
        <v>668</v>
      </c>
      <c r="B93" s="4" t="s">
        <v>361</v>
      </c>
      <c r="C93" s="4" t="s">
        <v>2249</v>
      </c>
      <c r="D93" s="5">
        <v>45016</v>
      </c>
      <c r="E93" s="5">
        <v>45291</v>
      </c>
      <c r="F93" s="6"/>
      <c r="G93" s="4" t="s">
        <v>29</v>
      </c>
      <c r="H93" s="4" t="s">
        <v>277</v>
      </c>
      <c r="I93" s="4" t="s">
        <v>27</v>
      </c>
      <c r="J93" s="4">
        <v>98</v>
      </c>
      <c r="K93" s="8">
        <v>975</v>
      </c>
      <c r="L93" s="8">
        <v>95550</v>
      </c>
      <c r="M93" s="4">
        <v>13</v>
      </c>
      <c r="N93" s="8">
        <v>12421.5</v>
      </c>
      <c r="O93" s="8">
        <v>1242.15</v>
      </c>
      <c r="P93" s="8">
        <v>3726.45</v>
      </c>
      <c r="Q93" s="8">
        <v>3726.45</v>
      </c>
      <c r="R93" s="8">
        <v>3726.45</v>
      </c>
      <c r="S93" s="8">
        <v>11179.35</v>
      </c>
      <c r="T93" s="6"/>
    </row>
    <row r="94" ht="19.2" spans="1:20">
      <c r="A94" s="4">
        <v>669</v>
      </c>
      <c r="B94" s="4" t="s">
        <v>362</v>
      </c>
      <c r="C94" s="4" t="s">
        <v>2249</v>
      </c>
      <c r="D94" s="5">
        <v>45016</v>
      </c>
      <c r="E94" s="5">
        <v>45291</v>
      </c>
      <c r="F94" s="6"/>
      <c r="G94" s="4" t="s">
        <v>29</v>
      </c>
      <c r="H94" s="4" t="s">
        <v>277</v>
      </c>
      <c r="I94" s="4" t="s">
        <v>27</v>
      </c>
      <c r="J94" s="4">
        <v>96</v>
      </c>
      <c r="K94" s="8">
        <v>975</v>
      </c>
      <c r="L94" s="8">
        <v>93600</v>
      </c>
      <c r="M94" s="4">
        <v>13</v>
      </c>
      <c r="N94" s="8">
        <v>12168</v>
      </c>
      <c r="O94" s="8">
        <v>1216.8</v>
      </c>
      <c r="P94" s="8">
        <v>3650.4</v>
      </c>
      <c r="Q94" s="8">
        <v>3650.4</v>
      </c>
      <c r="R94" s="8">
        <v>3650.4</v>
      </c>
      <c r="S94" s="8">
        <v>10951.2</v>
      </c>
      <c r="T94" s="6"/>
    </row>
    <row r="95" ht="19.2" spans="1:20">
      <c r="A95" s="4">
        <v>670</v>
      </c>
      <c r="B95" s="4" t="s">
        <v>363</v>
      </c>
      <c r="C95" s="4" t="s">
        <v>2249</v>
      </c>
      <c r="D95" s="5">
        <v>45016</v>
      </c>
      <c r="E95" s="5">
        <v>45291</v>
      </c>
      <c r="F95" s="6"/>
      <c r="G95" s="4" t="s">
        <v>29</v>
      </c>
      <c r="H95" s="4" t="s">
        <v>277</v>
      </c>
      <c r="I95" s="4" t="s">
        <v>27</v>
      </c>
      <c r="J95" s="4">
        <v>99</v>
      </c>
      <c r="K95" s="8">
        <v>975</v>
      </c>
      <c r="L95" s="8">
        <v>96525</v>
      </c>
      <c r="M95" s="4">
        <v>13</v>
      </c>
      <c r="N95" s="8">
        <v>12548.25</v>
      </c>
      <c r="O95" s="8">
        <v>1254.825</v>
      </c>
      <c r="P95" s="8">
        <v>3764.475</v>
      </c>
      <c r="Q95" s="8">
        <v>3764.475</v>
      </c>
      <c r="R95" s="8">
        <v>3764.475</v>
      </c>
      <c r="S95" s="8">
        <v>11293.425</v>
      </c>
      <c r="T95" s="6"/>
    </row>
    <row r="96" ht="19.2" spans="1:20">
      <c r="A96" s="4">
        <v>671</v>
      </c>
      <c r="B96" s="4" t="s">
        <v>364</v>
      </c>
      <c r="C96" s="4" t="s">
        <v>2249</v>
      </c>
      <c r="D96" s="5">
        <v>45016</v>
      </c>
      <c r="E96" s="5">
        <v>45291</v>
      </c>
      <c r="F96" s="6"/>
      <c r="G96" s="4" t="s">
        <v>29</v>
      </c>
      <c r="H96" s="4" t="s">
        <v>277</v>
      </c>
      <c r="I96" s="4" t="s">
        <v>27</v>
      </c>
      <c r="J96" s="4">
        <v>98</v>
      </c>
      <c r="K96" s="8">
        <v>975</v>
      </c>
      <c r="L96" s="8">
        <v>95550</v>
      </c>
      <c r="M96" s="4">
        <v>13</v>
      </c>
      <c r="N96" s="8">
        <v>12421.5</v>
      </c>
      <c r="O96" s="8">
        <v>1242.15</v>
      </c>
      <c r="P96" s="8">
        <v>3726.45</v>
      </c>
      <c r="Q96" s="8">
        <v>3726.45</v>
      </c>
      <c r="R96" s="8">
        <v>3726.45</v>
      </c>
      <c r="S96" s="8">
        <v>11179.35</v>
      </c>
      <c r="T96" s="6"/>
    </row>
    <row r="97" ht="19.2" spans="1:20">
      <c r="A97" s="4">
        <v>672</v>
      </c>
      <c r="B97" s="4" t="s">
        <v>365</v>
      </c>
      <c r="C97" s="4" t="s">
        <v>2249</v>
      </c>
      <c r="D97" s="5">
        <v>45016</v>
      </c>
      <c r="E97" s="5">
        <v>45291</v>
      </c>
      <c r="F97" s="6"/>
      <c r="G97" s="4" t="s">
        <v>29</v>
      </c>
      <c r="H97" s="4" t="s">
        <v>277</v>
      </c>
      <c r="I97" s="4" t="s">
        <v>27</v>
      </c>
      <c r="J97" s="4">
        <v>95</v>
      </c>
      <c r="K97" s="8">
        <v>975</v>
      </c>
      <c r="L97" s="8">
        <v>92625</v>
      </c>
      <c r="M97" s="4">
        <v>13</v>
      </c>
      <c r="N97" s="8">
        <v>12041.25</v>
      </c>
      <c r="O97" s="8">
        <v>1204.125</v>
      </c>
      <c r="P97" s="8">
        <v>3612.375</v>
      </c>
      <c r="Q97" s="8">
        <v>3612.375</v>
      </c>
      <c r="R97" s="8">
        <v>3612.375</v>
      </c>
      <c r="S97" s="8">
        <v>10837.125</v>
      </c>
      <c r="T97" s="6"/>
    </row>
    <row r="98" ht="19.2" spans="1:20">
      <c r="A98" s="4">
        <v>673</v>
      </c>
      <c r="B98" s="4" t="s">
        <v>366</v>
      </c>
      <c r="C98" s="4" t="s">
        <v>2249</v>
      </c>
      <c r="D98" s="5">
        <v>45016</v>
      </c>
      <c r="E98" s="5">
        <v>45291</v>
      </c>
      <c r="F98" s="6"/>
      <c r="G98" s="4" t="s">
        <v>29</v>
      </c>
      <c r="H98" s="4" t="s">
        <v>277</v>
      </c>
      <c r="I98" s="4" t="s">
        <v>27</v>
      </c>
      <c r="J98" s="4">
        <v>96</v>
      </c>
      <c r="K98" s="8">
        <v>975</v>
      </c>
      <c r="L98" s="8">
        <v>93600</v>
      </c>
      <c r="M98" s="4">
        <v>13</v>
      </c>
      <c r="N98" s="8">
        <v>12168</v>
      </c>
      <c r="O98" s="8">
        <v>1216.8</v>
      </c>
      <c r="P98" s="8">
        <v>3650.4</v>
      </c>
      <c r="Q98" s="8">
        <v>3650.4</v>
      </c>
      <c r="R98" s="8">
        <v>3650.4</v>
      </c>
      <c r="S98" s="8">
        <v>10951.2</v>
      </c>
      <c r="T98" s="6"/>
    </row>
    <row r="99" ht="19.2" spans="1:20">
      <c r="A99" s="4">
        <v>674</v>
      </c>
      <c r="B99" s="4" t="s">
        <v>367</v>
      </c>
      <c r="C99" s="4" t="s">
        <v>2249</v>
      </c>
      <c r="D99" s="5">
        <v>45016</v>
      </c>
      <c r="E99" s="5">
        <v>45291</v>
      </c>
      <c r="F99" s="6"/>
      <c r="G99" s="4" t="s">
        <v>29</v>
      </c>
      <c r="H99" s="4" t="s">
        <v>277</v>
      </c>
      <c r="I99" s="4" t="s">
        <v>27</v>
      </c>
      <c r="J99" s="4">
        <v>97</v>
      </c>
      <c r="K99" s="8">
        <v>975</v>
      </c>
      <c r="L99" s="8">
        <v>94575</v>
      </c>
      <c r="M99" s="4">
        <v>13</v>
      </c>
      <c r="N99" s="8">
        <v>12294.75</v>
      </c>
      <c r="O99" s="8">
        <v>1229.475</v>
      </c>
      <c r="P99" s="8">
        <v>3688.425</v>
      </c>
      <c r="Q99" s="8">
        <v>3688.425</v>
      </c>
      <c r="R99" s="8">
        <v>3688.425</v>
      </c>
      <c r="S99" s="8">
        <v>11065.275</v>
      </c>
      <c r="T99" s="6"/>
    </row>
    <row r="100" ht="19.2" spans="1:20">
      <c r="A100" s="4">
        <v>675</v>
      </c>
      <c r="B100" s="4" t="s">
        <v>368</v>
      </c>
      <c r="C100" s="4" t="s">
        <v>2249</v>
      </c>
      <c r="D100" s="5">
        <v>45016</v>
      </c>
      <c r="E100" s="5">
        <v>45291</v>
      </c>
      <c r="F100" s="6"/>
      <c r="G100" s="4" t="s">
        <v>29</v>
      </c>
      <c r="H100" s="4" t="s">
        <v>277</v>
      </c>
      <c r="I100" s="4" t="s">
        <v>27</v>
      </c>
      <c r="J100" s="4">
        <v>90</v>
      </c>
      <c r="K100" s="8">
        <v>975</v>
      </c>
      <c r="L100" s="8">
        <v>87750</v>
      </c>
      <c r="M100" s="4">
        <v>13</v>
      </c>
      <c r="N100" s="8">
        <v>11407.5</v>
      </c>
      <c r="O100" s="8">
        <v>1140.75</v>
      </c>
      <c r="P100" s="8">
        <v>3422.25</v>
      </c>
      <c r="Q100" s="8">
        <v>3422.25</v>
      </c>
      <c r="R100" s="8">
        <v>3422.25</v>
      </c>
      <c r="S100" s="8">
        <v>10266.75</v>
      </c>
      <c r="T100" s="6"/>
    </row>
    <row r="101" ht="19.2" spans="1:20">
      <c r="A101" s="4">
        <v>676</v>
      </c>
      <c r="B101" s="4" t="s">
        <v>369</v>
      </c>
      <c r="C101" s="4" t="s">
        <v>2249</v>
      </c>
      <c r="D101" s="5">
        <v>45016</v>
      </c>
      <c r="E101" s="5">
        <v>45291</v>
      </c>
      <c r="F101" s="6"/>
      <c r="G101" s="4" t="s">
        <v>29</v>
      </c>
      <c r="H101" s="4" t="s">
        <v>277</v>
      </c>
      <c r="I101" s="4" t="s">
        <v>27</v>
      </c>
      <c r="J101" s="4">
        <v>95</v>
      </c>
      <c r="K101" s="8">
        <v>975</v>
      </c>
      <c r="L101" s="8">
        <v>92625</v>
      </c>
      <c r="M101" s="4">
        <v>13</v>
      </c>
      <c r="N101" s="8">
        <v>12041.25</v>
      </c>
      <c r="O101" s="8">
        <v>1204.125</v>
      </c>
      <c r="P101" s="8">
        <v>3612.375</v>
      </c>
      <c r="Q101" s="8">
        <v>3612.375</v>
      </c>
      <c r="R101" s="8">
        <v>3612.375</v>
      </c>
      <c r="S101" s="8">
        <v>10837.125</v>
      </c>
      <c r="T101" s="6"/>
    </row>
    <row r="102" ht="19.2" spans="1:20">
      <c r="A102" s="4">
        <v>677</v>
      </c>
      <c r="B102" s="4" t="s">
        <v>370</v>
      </c>
      <c r="C102" s="4" t="s">
        <v>2249</v>
      </c>
      <c r="D102" s="5">
        <v>45016</v>
      </c>
      <c r="E102" s="5">
        <v>45291</v>
      </c>
      <c r="F102" s="6"/>
      <c r="G102" s="4" t="s">
        <v>29</v>
      </c>
      <c r="H102" s="4" t="s">
        <v>277</v>
      </c>
      <c r="I102" s="4" t="s">
        <v>27</v>
      </c>
      <c r="J102" s="4">
        <v>95</v>
      </c>
      <c r="K102" s="8">
        <v>975</v>
      </c>
      <c r="L102" s="8">
        <v>92625</v>
      </c>
      <c r="M102" s="4">
        <v>13</v>
      </c>
      <c r="N102" s="8">
        <v>12041.25</v>
      </c>
      <c r="O102" s="8">
        <v>1204.125</v>
      </c>
      <c r="P102" s="8">
        <v>3612.375</v>
      </c>
      <c r="Q102" s="8">
        <v>3612.375</v>
      </c>
      <c r="R102" s="8">
        <v>3612.375</v>
      </c>
      <c r="S102" s="8">
        <v>10837.125</v>
      </c>
      <c r="T102" s="6"/>
    </row>
    <row r="103" ht="19.2" spans="1:20">
      <c r="A103" s="4">
        <v>678</v>
      </c>
      <c r="B103" s="4" t="s">
        <v>371</v>
      </c>
      <c r="C103" s="4" t="s">
        <v>2249</v>
      </c>
      <c r="D103" s="5">
        <v>45016</v>
      </c>
      <c r="E103" s="5">
        <v>45291</v>
      </c>
      <c r="F103" s="6"/>
      <c r="G103" s="4" t="s">
        <v>29</v>
      </c>
      <c r="H103" s="4" t="s">
        <v>277</v>
      </c>
      <c r="I103" s="4" t="s">
        <v>27</v>
      </c>
      <c r="J103" s="4">
        <v>98</v>
      </c>
      <c r="K103" s="8">
        <v>975</v>
      </c>
      <c r="L103" s="8">
        <v>95550</v>
      </c>
      <c r="M103" s="4">
        <v>13</v>
      </c>
      <c r="N103" s="8">
        <v>12421.5</v>
      </c>
      <c r="O103" s="8">
        <v>1242.15</v>
      </c>
      <c r="P103" s="8">
        <v>3726.45</v>
      </c>
      <c r="Q103" s="8">
        <v>3726.45</v>
      </c>
      <c r="R103" s="8">
        <v>3726.45</v>
      </c>
      <c r="S103" s="8">
        <v>11179.35</v>
      </c>
      <c r="T103" s="6"/>
    </row>
    <row r="104" ht="19.2" spans="1:20">
      <c r="A104" s="4">
        <v>679</v>
      </c>
      <c r="B104" s="4" t="s">
        <v>372</v>
      </c>
      <c r="C104" s="4" t="s">
        <v>2249</v>
      </c>
      <c r="D104" s="5">
        <v>45016</v>
      </c>
      <c r="E104" s="5">
        <v>45291</v>
      </c>
      <c r="F104" s="6"/>
      <c r="G104" s="4" t="s">
        <v>29</v>
      </c>
      <c r="H104" s="4" t="s">
        <v>277</v>
      </c>
      <c r="I104" s="4" t="s">
        <v>27</v>
      </c>
      <c r="J104" s="4">
        <v>96</v>
      </c>
      <c r="K104" s="8">
        <v>975</v>
      </c>
      <c r="L104" s="8">
        <v>93600</v>
      </c>
      <c r="M104" s="4">
        <v>13</v>
      </c>
      <c r="N104" s="8">
        <v>12168</v>
      </c>
      <c r="O104" s="8">
        <v>1216.8</v>
      </c>
      <c r="P104" s="8">
        <v>3650.4</v>
      </c>
      <c r="Q104" s="8">
        <v>3650.4</v>
      </c>
      <c r="R104" s="8">
        <v>3650.4</v>
      </c>
      <c r="S104" s="8">
        <v>10951.2</v>
      </c>
      <c r="T104" s="6"/>
    </row>
    <row r="105" ht="19.2" spans="1:20">
      <c r="A105" s="4">
        <v>680</v>
      </c>
      <c r="B105" s="4" t="s">
        <v>373</v>
      </c>
      <c r="C105" s="4" t="s">
        <v>2249</v>
      </c>
      <c r="D105" s="5">
        <v>45016</v>
      </c>
      <c r="E105" s="5">
        <v>45291</v>
      </c>
      <c r="F105" s="6"/>
      <c r="G105" s="4" t="s">
        <v>29</v>
      </c>
      <c r="H105" s="4" t="s">
        <v>277</v>
      </c>
      <c r="I105" s="4" t="s">
        <v>27</v>
      </c>
      <c r="J105" s="4">
        <v>99</v>
      </c>
      <c r="K105" s="8">
        <v>975</v>
      </c>
      <c r="L105" s="8">
        <v>96525</v>
      </c>
      <c r="M105" s="4">
        <v>13</v>
      </c>
      <c r="N105" s="8">
        <v>12548.25</v>
      </c>
      <c r="O105" s="8">
        <v>1254.825</v>
      </c>
      <c r="P105" s="8">
        <v>3764.475</v>
      </c>
      <c r="Q105" s="8">
        <v>3764.475</v>
      </c>
      <c r="R105" s="8">
        <v>3764.475</v>
      </c>
      <c r="S105" s="8">
        <v>11293.425</v>
      </c>
      <c r="T105" s="6"/>
    </row>
    <row r="106" ht="19.2" spans="1:20">
      <c r="A106" s="4">
        <v>681</v>
      </c>
      <c r="B106" s="4" t="s">
        <v>374</v>
      </c>
      <c r="C106" s="4" t="s">
        <v>2249</v>
      </c>
      <c r="D106" s="5">
        <v>45016</v>
      </c>
      <c r="E106" s="5">
        <v>45291</v>
      </c>
      <c r="F106" s="6"/>
      <c r="G106" s="4" t="s">
        <v>29</v>
      </c>
      <c r="H106" s="4" t="s">
        <v>277</v>
      </c>
      <c r="I106" s="4" t="s">
        <v>27</v>
      </c>
      <c r="J106" s="4">
        <v>60</v>
      </c>
      <c r="K106" s="8">
        <v>975</v>
      </c>
      <c r="L106" s="8">
        <v>58500</v>
      </c>
      <c r="M106" s="4">
        <v>13</v>
      </c>
      <c r="N106" s="8">
        <v>7605</v>
      </c>
      <c r="O106" s="8">
        <v>760.5</v>
      </c>
      <c r="P106" s="8">
        <v>2281.5</v>
      </c>
      <c r="Q106" s="8">
        <v>2281.5</v>
      </c>
      <c r="R106" s="8">
        <v>2281.5</v>
      </c>
      <c r="S106" s="8">
        <v>6844.5</v>
      </c>
      <c r="T106" s="6"/>
    </row>
    <row r="107" ht="19.2" spans="1:20">
      <c r="A107" s="4">
        <v>682</v>
      </c>
      <c r="B107" s="4" t="s">
        <v>375</v>
      </c>
      <c r="C107" s="4" t="s">
        <v>2249</v>
      </c>
      <c r="D107" s="5">
        <v>45016</v>
      </c>
      <c r="E107" s="5">
        <v>45291</v>
      </c>
      <c r="F107" s="6"/>
      <c r="G107" s="4" t="s">
        <v>29</v>
      </c>
      <c r="H107" s="4" t="s">
        <v>277</v>
      </c>
      <c r="I107" s="4" t="s">
        <v>27</v>
      </c>
      <c r="J107" s="4">
        <v>95</v>
      </c>
      <c r="K107" s="8">
        <v>975</v>
      </c>
      <c r="L107" s="8">
        <v>92625</v>
      </c>
      <c r="M107" s="4">
        <v>13</v>
      </c>
      <c r="N107" s="8">
        <v>12041.25</v>
      </c>
      <c r="O107" s="8">
        <v>1204.125</v>
      </c>
      <c r="P107" s="8">
        <v>3612.375</v>
      </c>
      <c r="Q107" s="8">
        <v>3612.375</v>
      </c>
      <c r="R107" s="8">
        <v>3612.375</v>
      </c>
      <c r="S107" s="8">
        <v>10837.125</v>
      </c>
      <c r="T107" s="6"/>
    </row>
    <row r="108" ht="19.2" spans="1:20">
      <c r="A108" s="4">
        <v>683</v>
      </c>
      <c r="B108" s="4" t="s">
        <v>376</v>
      </c>
      <c r="C108" s="4" t="s">
        <v>2249</v>
      </c>
      <c r="D108" s="5">
        <v>45016</v>
      </c>
      <c r="E108" s="5">
        <v>45291</v>
      </c>
      <c r="F108" s="6"/>
      <c r="G108" s="4" t="s">
        <v>29</v>
      </c>
      <c r="H108" s="4" t="s">
        <v>277</v>
      </c>
      <c r="I108" s="4" t="s">
        <v>27</v>
      </c>
      <c r="J108" s="4">
        <v>90</v>
      </c>
      <c r="K108" s="8">
        <v>975</v>
      </c>
      <c r="L108" s="8">
        <v>87750</v>
      </c>
      <c r="M108" s="4">
        <v>13</v>
      </c>
      <c r="N108" s="8">
        <v>11407.5</v>
      </c>
      <c r="O108" s="8">
        <v>1140.75</v>
      </c>
      <c r="P108" s="8">
        <v>3422.25</v>
      </c>
      <c r="Q108" s="8">
        <v>3422.25</v>
      </c>
      <c r="R108" s="8">
        <v>3422.25</v>
      </c>
      <c r="S108" s="8">
        <v>10266.75</v>
      </c>
      <c r="T108" s="6"/>
    </row>
    <row r="109" ht="19.2" spans="1:20">
      <c r="A109" s="4">
        <v>684</v>
      </c>
      <c r="B109" s="4" t="s">
        <v>377</v>
      </c>
      <c r="C109" s="4" t="s">
        <v>2249</v>
      </c>
      <c r="D109" s="5">
        <v>45016</v>
      </c>
      <c r="E109" s="5">
        <v>45291</v>
      </c>
      <c r="F109" s="6"/>
      <c r="G109" s="4" t="s">
        <v>29</v>
      </c>
      <c r="H109" s="4" t="s">
        <v>277</v>
      </c>
      <c r="I109" s="4" t="s">
        <v>27</v>
      </c>
      <c r="J109" s="4">
        <v>98</v>
      </c>
      <c r="K109" s="8">
        <v>975</v>
      </c>
      <c r="L109" s="8">
        <v>95550</v>
      </c>
      <c r="M109" s="4">
        <v>13</v>
      </c>
      <c r="N109" s="8">
        <v>12421.5</v>
      </c>
      <c r="O109" s="8">
        <v>1242.15</v>
      </c>
      <c r="P109" s="8">
        <v>3726.45</v>
      </c>
      <c r="Q109" s="8">
        <v>3726.45</v>
      </c>
      <c r="R109" s="8">
        <v>3726.45</v>
      </c>
      <c r="S109" s="8">
        <v>11179.35</v>
      </c>
      <c r="T109" s="6"/>
    </row>
    <row r="110" ht="19.2" spans="1:20">
      <c r="A110" s="4">
        <v>685</v>
      </c>
      <c r="B110" s="4" t="s">
        <v>378</v>
      </c>
      <c r="C110" s="4" t="s">
        <v>2249</v>
      </c>
      <c r="D110" s="5">
        <v>45016</v>
      </c>
      <c r="E110" s="5">
        <v>45291</v>
      </c>
      <c r="F110" s="6"/>
      <c r="G110" s="4" t="s">
        <v>29</v>
      </c>
      <c r="H110" s="4" t="s">
        <v>277</v>
      </c>
      <c r="I110" s="4" t="s">
        <v>27</v>
      </c>
      <c r="J110" s="4">
        <v>97</v>
      </c>
      <c r="K110" s="8">
        <v>975</v>
      </c>
      <c r="L110" s="8">
        <v>94575</v>
      </c>
      <c r="M110" s="4">
        <v>13</v>
      </c>
      <c r="N110" s="8">
        <v>12294.75</v>
      </c>
      <c r="O110" s="8">
        <v>1229.475</v>
      </c>
      <c r="P110" s="8">
        <v>3688.425</v>
      </c>
      <c r="Q110" s="8">
        <v>3688.425</v>
      </c>
      <c r="R110" s="8">
        <v>3688.425</v>
      </c>
      <c r="S110" s="8">
        <v>11065.275</v>
      </c>
      <c r="T110" s="6"/>
    </row>
    <row r="111" ht="19.2" spans="1:20">
      <c r="A111" s="4">
        <v>686</v>
      </c>
      <c r="B111" s="4" t="s">
        <v>379</v>
      </c>
      <c r="C111" s="4" t="s">
        <v>2249</v>
      </c>
      <c r="D111" s="5">
        <v>45016</v>
      </c>
      <c r="E111" s="5">
        <v>45291</v>
      </c>
      <c r="F111" s="6"/>
      <c r="G111" s="4" t="s">
        <v>29</v>
      </c>
      <c r="H111" s="4" t="s">
        <v>277</v>
      </c>
      <c r="I111" s="4" t="s">
        <v>27</v>
      </c>
      <c r="J111" s="4">
        <v>90</v>
      </c>
      <c r="K111" s="8">
        <v>975</v>
      </c>
      <c r="L111" s="8">
        <v>87750</v>
      </c>
      <c r="M111" s="4">
        <v>13</v>
      </c>
      <c r="N111" s="8">
        <v>11407.5</v>
      </c>
      <c r="O111" s="8">
        <v>1140.75</v>
      </c>
      <c r="P111" s="8">
        <v>3422.25</v>
      </c>
      <c r="Q111" s="8">
        <v>3422.25</v>
      </c>
      <c r="R111" s="8">
        <v>3422.25</v>
      </c>
      <c r="S111" s="8">
        <v>10266.75</v>
      </c>
      <c r="T111" s="6"/>
    </row>
    <row r="112" ht="19.2" spans="1:20">
      <c r="A112" s="4">
        <v>687</v>
      </c>
      <c r="B112" s="4" t="s">
        <v>380</v>
      </c>
      <c r="C112" s="4" t="s">
        <v>2249</v>
      </c>
      <c r="D112" s="5">
        <v>45016</v>
      </c>
      <c r="E112" s="5">
        <v>45291</v>
      </c>
      <c r="F112" s="6"/>
      <c r="G112" s="4" t="s">
        <v>29</v>
      </c>
      <c r="H112" s="4" t="s">
        <v>277</v>
      </c>
      <c r="I112" s="4" t="s">
        <v>27</v>
      </c>
      <c r="J112" s="4">
        <v>95</v>
      </c>
      <c r="K112" s="8">
        <v>975</v>
      </c>
      <c r="L112" s="8">
        <v>92625</v>
      </c>
      <c r="M112" s="4">
        <v>13</v>
      </c>
      <c r="N112" s="8">
        <v>12041.25</v>
      </c>
      <c r="O112" s="8">
        <v>1204.125</v>
      </c>
      <c r="P112" s="8">
        <v>3612.375</v>
      </c>
      <c r="Q112" s="8">
        <v>3612.375</v>
      </c>
      <c r="R112" s="8">
        <v>3612.375</v>
      </c>
      <c r="S112" s="8">
        <v>10837.125</v>
      </c>
      <c r="T112" s="6"/>
    </row>
    <row r="113" ht="19.2" spans="1:20">
      <c r="A113" s="4">
        <v>688</v>
      </c>
      <c r="B113" s="4" t="s">
        <v>381</v>
      </c>
      <c r="C113" s="4" t="s">
        <v>2249</v>
      </c>
      <c r="D113" s="5">
        <v>45016</v>
      </c>
      <c r="E113" s="5">
        <v>45291</v>
      </c>
      <c r="F113" s="6"/>
      <c r="G113" s="4" t="s">
        <v>29</v>
      </c>
      <c r="H113" s="4" t="s">
        <v>277</v>
      </c>
      <c r="I113" s="4" t="s">
        <v>27</v>
      </c>
      <c r="J113" s="4">
        <v>95</v>
      </c>
      <c r="K113" s="8">
        <v>975</v>
      </c>
      <c r="L113" s="8">
        <v>92625</v>
      </c>
      <c r="M113" s="4">
        <v>13</v>
      </c>
      <c r="N113" s="8">
        <v>12041.25</v>
      </c>
      <c r="O113" s="8">
        <v>1204.125</v>
      </c>
      <c r="P113" s="8">
        <v>3612.375</v>
      </c>
      <c r="Q113" s="8">
        <v>3612.375</v>
      </c>
      <c r="R113" s="8">
        <v>3612.375</v>
      </c>
      <c r="S113" s="8">
        <v>10837.125</v>
      </c>
      <c r="T113" s="6"/>
    </row>
    <row r="114" ht="19.2" spans="1:20">
      <c r="A114" s="4">
        <v>689</v>
      </c>
      <c r="B114" s="4" t="s">
        <v>382</v>
      </c>
      <c r="C114" s="4" t="s">
        <v>2249</v>
      </c>
      <c r="D114" s="5">
        <v>45016</v>
      </c>
      <c r="E114" s="5">
        <v>45291</v>
      </c>
      <c r="F114" s="6"/>
      <c r="G114" s="4" t="s">
        <v>29</v>
      </c>
      <c r="H114" s="4" t="s">
        <v>277</v>
      </c>
      <c r="I114" s="4" t="s">
        <v>27</v>
      </c>
      <c r="J114" s="4">
        <v>90</v>
      </c>
      <c r="K114" s="8">
        <v>975</v>
      </c>
      <c r="L114" s="8">
        <v>87750</v>
      </c>
      <c r="M114" s="4">
        <v>13</v>
      </c>
      <c r="N114" s="8">
        <v>11407.5</v>
      </c>
      <c r="O114" s="8">
        <v>1140.75</v>
      </c>
      <c r="P114" s="8">
        <v>3422.25</v>
      </c>
      <c r="Q114" s="8">
        <v>3422.25</v>
      </c>
      <c r="R114" s="8">
        <v>3422.25</v>
      </c>
      <c r="S114" s="8">
        <v>10266.75</v>
      </c>
      <c r="T114" s="6"/>
    </row>
    <row r="115" ht="19.2" spans="1:20">
      <c r="A115" s="4">
        <v>690</v>
      </c>
      <c r="B115" s="4" t="s">
        <v>383</v>
      </c>
      <c r="C115" s="4" t="s">
        <v>2249</v>
      </c>
      <c r="D115" s="5">
        <v>45016</v>
      </c>
      <c r="E115" s="5">
        <v>45291</v>
      </c>
      <c r="F115" s="6"/>
      <c r="G115" s="4" t="s">
        <v>29</v>
      </c>
      <c r="H115" s="4" t="s">
        <v>277</v>
      </c>
      <c r="I115" s="4" t="s">
        <v>27</v>
      </c>
      <c r="J115" s="4">
        <v>96</v>
      </c>
      <c r="K115" s="8">
        <v>975</v>
      </c>
      <c r="L115" s="8">
        <v>93600</v>
      </c>
      <c r="M115" s="4">
        <v>13</v>
      </c>
      <c r="N115" s="8">
        <v>12168</v>
      </c>
      <c r="O115" s="8">
        <v>1216.8</v>
      </c>
      <c r="P115" s="8">
        <v>3650.4</v>
      </c>
      <c r="Q115" s="8">
        <v>3650.4</v>
      </c>
      <c r="R115" s="8">
        <v>3650.4</v>
      </c>
      <c r="S115" s="8">
        <v>10951.2</v>
      </c>
      <c r="T115" s="6"/>
    </row>
    <row r="116" ht="19.2" spans="1:20">
      <c r="A116" s="4">
        <v>691</v>
      </c>
      <c r="B116" s="4" t="s">
        <v>384</v>
      </c>
      <c r="C116" s="4" t="s">
        <v>2249</v>
      </c>
      <c r="D116" s="5">
        <v>45016</v>
      </c>
      <c r="E116" s="5">
        <v>45291</v>
      </c>
      <c r="F116" s="6"/>
      <c r="G116" s="4" t="s">
        <v>29</v>
      </c>
      <c r="H116" s="4" t="s">
        <v>277</v>
      </c>
      <c r="I116" s="4" t="s">
        <v>27</v>
      </c>
      <c r="J116" s="4">
        <v>96</v>
      </c>
      <c r="K116" s="8">
        <v>975</v>
      </c>
      <c r="L116" s="8">
        <v>93600</v>
      </c>
      <c r="M116" s="4">
        <v>13</v>
      </c>
      <c r="N116" s="8">
        <v>12168</v>
      </c>
      <c r="O116" s="8">
        <v>1216.8</v>
      </c>
      <c r="P116" s="8">
        <v>3650.4</v>
      </c>
      <c r="Q116" s="8">
        <v>3650.4</v>
      </c>
      <c r="R116" s="8">
        <v>3650.4</v>
      </c>
      <c r="S116" s="8">
        <v>10951.2</v>
      </c>
      <c r="T116" s="6"/>
    </row>
    <row r="117" ht="19.2" spans="1:20">
      <c r="A117" s="4">
        <v>692</v>
      </c>
      <c r="B117" s="4" t="s">
        <v>385</v>
      </c>
      <c r="C117" s="4" t="s">
        <v>2249</v>
      </c>
      <c r="D117" s="5">
        <v>45016</v>
      </c>
      <c r="E117" s="5">
        <v>45291</v>
      </c>
      <c r="F117" s="6"/>
      <c r="G117" s="4" t="s">
        <v>29</v>
      </c>
      <c r="H117" s="4" t="s">
        <v>277</v>
      </c>
      <c r="I117" s="4" t="s">
        <v>27</v>
      </c>
      <c r="J117" s="4">
        <v>98</v>
      </c>
      <c r="K117" s="8">
        <v>975</v>
      </c>
      <c r="L117" s="8">
        <v>95550</v>
      </c>
      <c r="M117" s="4">
        <v>13</v>
      </c>
      <c r="N117" s="8">
        <v>12421.5</v>
      </c>
      <c r="O117" s="8">
        <v>1242.15</v>
      </c>
      <c r="P117" s="8">
        <v>3726.45</v>
      </c>
      <c r="Q117" s="8">
        <v>3726.45</v>
      </c>
      <c r="R117" s="8">
        <v>3726.45</v>
      </c>
      <c r="S117" s="8">
        <v>11179.35</v>
      </c>
      <c r="T117" s="6"/>
    </row>
    <row r="118" ht="19.2" spans="1:20">
      <c r="A118" s="4">
        <v>693</v>
      </c>
      <c r="B118" s="4" t="s">
        <v>386</v>
      </c>
      <c r="C118" s="4" t="s">
        <v>2249</v>
      </c>
      <c r="D118" s="5">
        <v>45016</v>
      </c>
      <c r="E118" s="5">
        <v>45291</v>
      </c>
      <c r="F118" s="6"/>
      <c r="G118" s="4" t="s">
        <v>29</v>
      </c>
      <c r="H118" s="4" t="s">
        <v>277</v>
      </c>
      <c r="I118" s="4" t="s">
        <v>27</v>
      </c>
      <c r="J118" s="4">
        <v>98</v>
      </c>
      <c r="K118" s="8">
        <v>975</v>
      </c>
      <c r="L118" s="8">
        <v>95550</v>
      </c>
      <c r="M118" s="4">
        <v>13</v>
      </c>
      <c r="N118" s="8">
        <v>12421.5</v>
      </c>
      <c r="O118" s="8">
        <v>1242.15</v>
      </c>
      <c r="P118" s="8">
        <v>3726.45</v>
      </c>
      <c r="Q118" s="8">
        <v>3726.45</v>
      </c>
      <c r="R118" s="8">
        <v>3726.45</v>
      </c>
      <c r="S118" s="8">
        <v>11179.35</v>
      </c>
      <c r="T118" s="6"/>
    </row>
    <row r="119" ht="19.2" spans="1:20">
      <c r="A119" s="4">
        <v>694</v>
      </c>
      <c r="B119" s="4" t="s">
        <v>387</v>
      </c>
      <c r="C119" s="4" t="s">
        <v>2249</v>
      </c>
      <c r="D119" s="5">
        <v>45016</v>
      </c>
      <c r="E119" s="5">
        <v>45291</v>
      </c>
      <c r="F119" s="6"/>
      <c r="G119" s="4" t="s">
        <v>29</v>
      </c>
      <c r="H119" s="4" t="s">
        <v>277</v>
      </c>
      <c r="I119" s="4" t="s">
        <v>27</v>
      </c>
      <c r="J119" s="4">
        <v>95</v>
      </c>
      <c r="K119" s="8">
        <v>975</v>
      </c>
      <c r="L119" s="8">
        <v>92625</v>
      </c>
      <c r="M119" s="4">
        <v>13</v>
      </c>
      <c r="N119" s="8">
        <v>12041.25</v>
      </c>
      <c r="O119" s="8">
        <v>1204.125</v>
      </c>
      <c r="P119" s="8">
        <v>3612.375</v>
      </c>
      <c r="Q119" s="8">
        <v>3612.375</v>
      </c>
      <c r="R119" s="8">
        <v>3612.375</v>
      </c>
      <c r="S119" s="8">
        <v>10837.125</v>
      </c>
      <c r="T119" s="6"/>
    </row>
    <row r="120" ht="19.2" spans="1:20">
      <c r="A120" s="4">
        <v>695</v>
      </c>
      <c r="B120" s="4" t="s">
        <v>388</v>
      </c>
      <c r="C120" s="4" t="s">
        <v>2249</v>
      </c>
      <c r="D120" s="5">
        <v>45016</v>
      </c>
      <c r="E120" s="5">
        <v>45291</v>
      </c>
      <c r="F120" s="6"/>
      <c r="G120" s="4" t="s">
        <v>29</v>
      </c>
      <c r="H120" s="4" t="s">
        <v>277</v>
      </c>
      <c r="I120" s="4" t="s">
        <v>27</v>
      </c>
      <c r="J120" s="4">
        <v>96</v>
      </c>
      <c r="K120" s="8">
        <v>975</v>
      </c>
      <c r="L120" s="8">
        <v>93600</v>
      </c>
      <c r="M120" s="4">
        <v>13</v>
      </c>
      <c r="N120" s="8">
        <v>12168</v>
      </c>
      <c r="O120" s="8">
        <v>1216.8</v>
      </c>
      <c r="P120" s="8">
        <v>3650.4</v>
      </c>
      <c r="Q120" s="8">
        <v>3650.4</v>
      </c>
      <c r="R120" s="8">
        <v>3650.4</v>
      </c>
      <c r="S120" s="8">
        <v>10951.2</v>
      </c>
      <c r="T120" s="6"/>
    </row>
    <row r="121" ht="19.2" spans="1:20">
      <c r="A121" s="4">
        <v>696</v>
      </c>
      <c r="B121" s="4" t="s">
        <v>319</v>
      </c>
      <c r="C121" s="4" t="s">
        <v>2249</v>
      </c>
      <c r="D121" s="5">
        <v>45016</v>
      </c>
      <c r="E121" s="5">
        <v>45291</v>
      </c>
      <c r="F121" s="6"/>
      <c r="G121" s="4" t="s">
        <v>29</v>
      </c>
      <c r="H121" s="4" t="s">
        <v>277</v>
      </c>
      <c r="I121" s="4" t="s">
        <v>27</v>
      </c>
      <c r="J121" s="4">
        <v>97</v>
      </c>
      <c r="K121" s="8">
        <v>975</v>
      </c>
      <c r="L121" s="8">
        <v>94575</v>
      </c>
      <c r="M121" s="4">
        <v>13</v>
      </c>
      <c r="N121" s="8">
        <v>12294.75</v>
      </c>
      <c r="O121" s="8">
        <v>1229.475</v>
      </c>
      <c r="P121" s="8">
        <v>3688.425</v>
      </c>
      <c r="Q121" s="8">
        <v>3688.425</v>
      </c>
      <c r="R121" s="8">
        <v>3688.425</v>
      </c>
      <c r="S121" s="8">
        <v>11065.275</v>
      </c>
      <c r="T121" s="6"/>
    </row>
    <row r="122" ht="19.2" spans="1:20">
      <c r="A122" s="4">
        <v>697</v>
      </c>
      <c r="B122" s="4" t="s">
        <v>389</v>
      </c>
      <c r="C122" s="4" t="s">
        <v>2249</v>
      </c>
      <c r="D122" s="5">
        <v>45016</v>
      </c>
      <c r="E122" s="5">
        <v>45291</v>
      </c>
      <c r="F122" s="6"/>
      <c r="G122" s="4" t="s">
        <v>29</v>
      </c>
      <c r="H122" s="4" t="s">
        <v>277</v>
      </c>
      <c r="I122" s="4" t="s">
        <v>27</v>
      </c>
      <c r="J122" s="4">
        <v>98</v>
      </c>
      <c r="K122" s="8">
        <v>975</v>
      </c>
      <c r="L122" s="8">
        <v>95550</v>
      </c>
      <c r="M122" s="4">
        <v>13</v>
      </c>
      <c r="N122" s="8">
        <v>12421.5</v>
      </c>
      <c r="O122" s="8">
        <v>1242.15</v>
      </c>
      <c r="P122" s="8">
        <v>3726.45</v>
      </c>
      <c r="Q122" s="8">
        <v>3726.45</v>
      </c>
      <c r="R122" s="8">
        <v>3726.45</v>
      </c>
      <c r="S122" s="8">
        <v>11179.35</v>
      </c>
      <c r="T122" s="6"/>
    </row>
    <row r="123" ht="19.2" spans="1:20">
      <c r="A123" s="4">
        <v>698</v>
      </c>
      <c r="B123" s="4" t="s">
        <v>390</v>
      </c>
      <c r="C123" s="4" t="s">
        <v>2249</v>
      </c>
      <c r="D123" s="5">
        <v>45016</v>
      </c>
      <c r="E123" s="5">
        <v>45291</v>
      </c>
      <c r="F123" s="6"/>
      <c r="G123" s="4" t="s">
        <v>29</v>
      </c>
      <c r="H123" s="4" t="s">
        <v>277</v>
      </c>
      <c r="I123" s="4" t="s">
        <v>27</v>
      </c>
      <c r="J123" s="4">
        <v>95</v>
      </c>
      <c r="K123" s="8">
        <v>975</v>
      </c>
      <c r="L123" s="8">
        <v>92625</v>
      </c>
      <c r="M123" s="4">
        <v>13</v>
      </c>
      <c r="N123" s="8">
        <v>12041.25</v>
      </c>
      <c r="O123" s="8">
        <v>1204.125</v>
      </c>
      <c r="P123" s="8">
        <v>3612.375</v>
      </c>
      <c r="Q123" s="8">
        <v>3612.375</v>
      </c>
      <c r="R123" s="8">
        <v>3612.375</v>
      </c>
      <c r="S123" s="8">
        <v>10837.125</v>
      </c>
      <c r="T123" s="6"/>
    </row>
    <row r="124" ht="19.2" spans="1:20">
      <c r="A124" s="4">
        <v>699</v>
      </c>
      <c r="B124" s="4" t="s">
        <v>391</v>
      </c>
      <c r="C124" s="4" t="s">
        <v>2249</v>
      </c>
      <c r="D124" s="5">
        <v>45016</v>
      </c>
      <c r="E124" s="5">
        <v>45291</v>
      </c>
      <c r="F124" s="6"/>
      <c r="G124" s="4" t="s">
        <v>29</v>
      </c>
      <c r="H124" s="4" t="s">
        <v>277</v>
      </c>
      <c r="I124" s="4" t="s">
        <v>27</v>
      </c>
      <c r="J124" s="4">
        <v>95</v>
      </c>
      <c r="K124" s="8">
        <v>975</v>
      </c>
      <c r="L124" s="8">
        <v>92625</v>
      </c>
      <c r="M124" s="4">
        <v>13</v>
      </c>
      <c r="N124" s="8">
        <v>12041.25</v>
      </c>
      <c r="O124" s="8">
        <v>1204.125</v>
      </c>
      <c r="P124" s="8">
        <v>3612.375</v>
      </c>
      <c r="Q124" s="8">
        <v>3612.375</v>
      </c>
      <c r="R124" s="8">
        <v>3612.375</v>
      </c>
      <c r="S124" s="8">
        <v>10837.125</v>
      </c>
      <c r="T124" s="6"/>
    </row>
    <row r="125" ht="19.2" spans="1:20">
      <c r="A125" s="4">
        <v>700</v>
      </c>
      <c r="B125" s="4" t="s">
        <v>392</v>
      </c>
      <c r="C125" s="4" t="s">
        <v>2249</v>
      </c>
      <c r="D125" s="5">
        <v>45016</v>
      </c>
      <c r="E125" s="5">
        <v>45291</v>
      </c>
      <c r="F125" s="6"/>
      <c r="G125" s="4" t="s">
        <v>29</v>
      </c>
      <c r="H125" s="4" t="s">
        <v>277</v>
      </c>
      <c r="I125" s="4" t="s">
        <v>27</v>
      </c>
      <c r="J125" s="4">
        <v>96</v>
      </c>
      <c r="K125" s="8">
        <v>975</v>
      </c>
      <c r="L125" s="8">
        <v>93600</v>
      </c>
      <c r="M125" s="4">
        <v>13</v>
      </c>
      <c r="N125" s="8">
        <v>12168</v>
      </c>
      <c r="O125" s="8">
        <v>1216.8</v>
      </c>
      <c r="P125" s="8">
        <v>3650.4</v>
      </c>
      <c r="Q125" s="8">
        <v>3650.4</v>
      </c>
      <c r="R125" s="8">
        <v>3650.4</v>
      </c>
      <c r="S125" s="8">
        <v>10951.2</v>
      </c>
      <c r="T125" s="6"/>
    </row>
    <row r="126" ht="19.2" spans="1:20">
      <c r="A126" s="4">
        <v>701</v>
      </c>
      <c r="B126" s="4" t="s">
        <v>393</v>
      </c>
      <c r="C126" s="4" t="s">
        <v>2249</v>
      </c>
      <c r="D126" s="5">
        <v>45016</v>
      </c>
      <c r="E126" s="5">
        <v>45291</v>
      </c>
      <c r="F126" s="6"/>
      <c r="G126" s="4" t="s">
        <v>29</v>
      </c>
      <c r="H126" s="4" t="s">
        <v>277</v>
      </c>
      <c r="I126" s="4" t="s">
        <v>27</v>
      </c>
      <c r="J126" s="4">
        <v>98</v>
      </c>
      <c r="K126" s="8">
        <v>975</v>
      </c>
      <c r="L126" s="8">
        <v>95550</v>
      </c>
      <c r="M126" s="4">
        <v>13</v>
      </c>
      <c r="N126" s="8">
        <v>12421.5</v>
      </c>
      <c r="O126" s="8">
        <v>1242.15</v>
      </c>
      <c r="P126" s="8">
        <v>3726.45</v>
      </c>
      <c r="Q126" s="8">
        <v>3726.45</v>
      </c>
      <c r="R126" s="8">
        <v>3726.45</v>
      </c>
      <c r="S126" s="8">
        <v>11179.35</v>
      </c>
      <c r="T126" s="6"/>
    </row>
    <row r="127" ht="19.2" spans="1:20">
      <c r="A127" s="4">
        <v>702</v>
      </c>
      <c r="B127" s="4" t="s">
        <v>394</v>
      </c>
      <c r="C127" s="4" t="s">
        <v>2249</v>
      </c>
      <c r="D127" s="5">
        <v>45016</v>
      </c>
      <c r="E127" s="5">
        <v>45291</v>
      </c>
      <c r="F127" s="6"/>
      <c r="G127" s="4" t="s">
        <v>29</v>
      </c>
      <c r="H127" s="4" t="s">
        <v>277</v>
      </c>
      <c r="I127" s="4" t="s">
        <v>27</v>
      </c>
      <c r="J127" s="4">
        <v>95</v>
      </c>
      <c r="K127" s="8">
        <v>975</v>
      </c>
      <c r="L127" s="8">
        <v>92625</v>
      </c>
      <c r="M127" s="4">
        <v>13</v>
      </c>
      <c r="N127" s="8">
        <v>12041.25</v>
      </c>
      <c r="O127" s="8">
        <v>1204.125</v>
      </c>
      <c r="P127" s="8">
        <v>3612.375</v>
      </c>
      <c r="Q127" s="8">
        <v>3612.375</v>
      </c>
      <c r="R127" s="8">
        <v>3612.375</v>
      </c>
      <c r="S127" s="8">
        <v>10837.125</v>
      </c>
      <c r="T127" s="6"/>
    </row>
    <row r="128" ht="19.2" spans="1:20">
      <c r="A128" s="4">
        <v>703</v>
      </c>
      <c r="B128" s="4" t="s">
        <v>395</v>
      </c>
      <c r="C128" s="4" t="s">
        <v>2249</v>
      </c>
      <c r="D128" s="5">
        <v>45016</v>
      </c>
      <c r="E128" s="5">
        <v>45291</v>
      </c>
      <c r="F128" s="6"/>
      <c r="G128" s="4" t="s">
        <v>29</v>
      </c>
      <c r="H128" s="4" t="s">
        <v>277</v>
      </c>
      <c r="I128" s="4" t="s">
        <v>27</v>
      </c>
      <c r="J128" s="4">
        <v>95</v>
      </c>
      <c r="K128" s="8">
        <v>975</v>
      </c>
      <c r="L128" s="8">
        <v>92625</v>
      </c>
      <c r="M128" s="4">
        <v>13</v>
      </c>
      <c r="N128" s="8">
        <v>12041.25</v>
      </c>
      <c r="O128" s="8">
        <v>1204.125</v>
      </c>
      <c r="P128" s="8">
        <v>3612.375</v>
      </c>
      <c r="Q128" s="8">
        <v>3612.375</v>
      </c>
      <c r="R128" s="8">
        <v>3612.375</v>
      </c>
      <c r="S128" s="8">
        <v>10837.125</v>
      </c>
      <c r="T128" s="6"/>
    </row>
    <row r="129" ht="19.2" spans="1:20">
      <c r="A129" s="4">
        <v>704</v>
      </c>
      <c r="B129" s="4" t="s">
        <v>396</v>
      </c>
      <c r="C129" s="4" t="s">
        <v>2249</v>
      </c>
      <c r="D129" s="5">
        <v>45016</v>
      </c>
      <c r="E129" s="5">
        <v>45291</v>
      </c>
      <c r="F129" s="6"/>
      <c r="G129" s="4" t="s">
        <v>29</v>
      </c>
      <c r="H129" s="4" t="s">
        <v>277</v>
      </c>
      <c r="I129" s="4" t="s">
        <v>27</v>
      </c>
      <c r="J129" s="4">
        <v>98</v>
      </c>
      <c r="K129" s="8">
        <v>975</v>
      </c>
      <c r="L129" s="8">
        <v>95550</v>
      </c>
      <c r="M129" s="4">
        <v>13</v>
      </c>
      <c r="N129" s="8">
        <v>12421.5</v>
      </c>
      <c r="O129" s="8">
        <v>1242.15</v>
      </c>
      <c r="P129" s="8">
        <v>3726.45</v>
      </c>
      <c r="Q129" s="8">
        <v>3726.45</v>
      </c>
      <c r="R129" s="8">
        <v>3726.45</v>
      </c>
      <c r="S129" s="8">
        <v>11179.35</v>
      </c>
      <c r="T129" s="6"/>
    </row>
    <row r="130" ht="19.2" spans="1:20">
      <c r="A130" s="4">
        <v>705</v>
      </c>
      <c r="B130" s="4" t="s">
        <v>397</v>
      </c>
      <c r="C130" s="4" t="s">
        <v>2249</v>
      </c>
      <c r="D130" s="5">
        <v>45016</v>
      </c>
      <c r="E130" s="5">
        <v>45291</v>
      </c>
      <c r="F130" s="6"/>
      <c r="G130" s="4" t="s">
        <v>29</v>
      </c>
      <c r="H130" s="4" t="s">
        <v>277</v>
      </c>
      <c r="I130" s="4" t="s">
        <v>27</v>
      </c>
      <c r="J130" s="4">
        <v>96</v>
      </c>
      <c r="K130" s="8">
        <v>975</v>
      </c>
      <c r="L130" s="8">
        <v>93600</v>
      </c>
      <c r="M130" s="4">
        <v>13</v>
      </c>
      <c r="N130" s="8">
        <v>12168</v>
      </c>
      <c r="O130" s="8">
        <v>1216.8</v>
      </c>
      <c r="P130" s="8">
        <v>3650.4</v>
      </c>
      <c r="Q130" s="8">
        <v>3650.4</v>
      </c>
      <c r="R130" s="8">
        <v>3650.4</v>
      </c>
      <c r="S130" s="8">
        <v>10951.2</v>
      </c>
      <c r="T130" s="6"/>
    </row>
    <row r="131" ht="19.2" spans="1:20">
      <c r="A131" s="4">
        <v>706</v>
      </c>
      <c r="B131" s="4" t="s">
        <v>398</v>
      </c>
      <c r="C131" s="4" t="s">
        <v>2249</v>
      </c>
      <c r="D131" s="5">
        <v>45016</v>
      </c>
      <c r="E131" s="5">
        <v>45291</v>
      </c>
      <c r="F131" s="6"/>
      <c r="G131" s="4" t="s">
        <v>29</v>
      </c>
      <c r="H131" s="4" t="s">
        <v>277</v>
      </c>
      <c r="I131" s="4" t="s">
        <v>27</v>
      </c>
      <c r="J131" s="4">
        <v>98</v>
      </c>
      <c r="K131" s="8">
        <v>975</v>
      </c>
      <c r="L131" s="8">
        <v>95550</v>
      </c>
      <c r="M131" s="4">
        <v>13</v>
      </c>
      <c r="N131" s="8">
        <v>12421.5</v>
      </c>
      <c r="O131" s="8">
        <v>1242.15</v>
      </c>
      <c r="P131" s="8">
        <v>3726.45</v>
      </c>
      <c r="Q131" s="8">
        <v>3726.45</v>
      </c>
      <c r="R131" s="8">
        <v>3726.45</v>
      </c>
      <c r="S131" s="8">
        <v>11179.35</v>
      </c>
      <c r="T131" s="6"/>
    </row>
    <row r="132" ht="21.6" spans="1:20">
      <c r="A132" s="4">
        <v>707</v>
      </c>
      <c r="B132" s="4" t="s">
        <v>399</v>
      </c>
      <c r="C132" s="4" t="s">
        <v>2249</v>
      </c>
      <c r="D132" s="5">
        <v>44941</v>
      </c>
      <c r="E132" s="5">
        <v>44957</v>
      </c>
      <c r="F132" s="6"/>
      <c r="G132" s="4" t="s">
        <v>25</v>
      </c>
      <c r="H132" s="4" t="s">
        <v>277</v>
      </c>
      <c r="I132" s="4" t="s">
        <v>27</v>
      </c>
      <c r="J132" s="4">
        <v>7</v>
      </c>
      <c r="K132" s="4">
        <v>1382.3</v>
      </c>
      <c r="L132" s="8">
        <v>9676.1</v>
      </c>
      <c r="M132" s="4">
        <v>10</v>
      </c>
      <c r="N132" s="8">
        <v>967.61</v>
      </c>
      <c r="O132" s="8">
        <v>48.3805</v>
      </c>
      <c r="P132" s="6"/>
      <c r="Q132" s="8">
        <v>435.4245</v>
      </c>
      <c r="R132" s="8">
        <v>483.805</v>
      </c>
      <c r="S132" s="8">
        <v>919.2295</v>
      </c>
      <c r="T132" s="6"/>
    </row>
    <row r="133" ht="21.6" spans="1:20">
      <c r="A133" s="4">
        <v>708</v>
      </c>
      <c r="B133" s="4" t="s">
        <v>400</v>
      </c>
      <c r="C133" s="4" t="s">
        <v>2249</v>
      </c>
      <c r="D133" s="5">
        <v>44941</v>
      </c>
      <c r="E133" s="5">
        <v>44957</v>
      </c>
      <c r="F133" s="6"/>
      <c r="G133" s="4" t="s">
        <v>25</v>
      </c>
      <c r="H133" s="4" t="s">
        <v>277</v>
      </c>
      <c r="I133" s="4" t="s">
        <v>27</v>
      </c>
      <c r="J133" s="4">
        <v>7</v>
      </c>
      <c r="K133" s="4">
        <v>1382.3</v>
      </c>
      <c r="L133" s="8">
        <v>9676.1</v>
      </c>
      <c r="M133" s="4">
        <v>10</v>
      </c>
      <c r="N133" s="8">
        <v>967.61</v>
      </c>
      <c r="O133" s="8">
        <v>48.3805</v>
      </c>
      <c r="P133" s="6"/>
      <c r="Q133" s="8">
        <v>435.4245</v>
      </c>
      <c r="R133" s="8">
        <v>483.805</v>
      </c>
      <c r="S133" s="8">
        <v>919.2295</v>
      </c>
      <c r="T133" s="6"/>
    </row>
    <row r="134" ht="21.6" spans="1:20">
      <c r="A134" s="4">
        <v>709</v>
      </c>
      <c r="B134" s="4" t="s">
        <v>401</v>
      </c>
      <c r="C134" s="4" t="s">
        <v>2249</v>
      </c>
      <c r="D134" s="5">
        <v>44941</v>
      </c>
      <c r="E134" s="5">
        <v>44957</v>
      </c>
      <c r="F134" s="6"/>
      <c r="G134" s="4" t="s">
        <v>25</v>
      </c>
      <c r="H134" s="4" t="s">
        <v>277</v>
      </c>
      <c r="I134" s="4" t="s">
        <v>27</v>
      </c>
      <c r="J134" s="4">
        <v>7.75</v>
      </c>
      <c r="K134" s="4">
        <v>1382.3</v>
      </c>
      <c r="L134" s="8">
        <v>10712.825</v>
      </c>
      <c r="M134" s="4">
        <v>10</v>
      </c>
      <c r="N134" s="8">
        <v>1071.2825</v>
      </c>
      <c r="O134" s="8">
        <v>53.564125</v>
      </c>
      <c r="P134" s="6"/>
      <c r="Q134" s="8">
        <v>482.077125</v>
      </c>
      <c r="R134" s="8">
        <v>535.64125</v>
      </c>
      <c r="S134" s="8">
        <v>1017.718375</v>
      </c>
      <c r="T134" s="6"/>
    </row>
    <row r="135" ht="21.6" spans="1:20">
      <c r="A135" s="4">
        <v>710</v>
      </c>
      <c r="B135" s="4" t="s">
        <v>402</v>
      </c>
      <c r="C135" s="4" t="s">
        <v>2249</v>
      </c>
      <c r="D135" s="5">
        <v>44941</v>
      </c>
      <c r="E135" s="5">
        <v>44957</v>
      </c>
      <c r="F135" s="6"/>
      <c r="G135" s="4" t="s">
        <v>25</v>
      </c>
      <c r="H135" s="4" t="s">
        <v>277</v>
      </c>
      <c r="I135" s="4" t="s">
        <v>27</v>
      </c>
      <c r="J135" s="4">
        <v>4.4</v>
      </c>
      <c r="K135" s="4">
        <v>1382.3</v>
      </c>
      <c r="L135" s="8">
        <v>6082.12</v>
      </c>
      <c r="M135" s="4">
        <v>10</v>
      </c>
      <c r="N135" s="8">
        <v>608.212</v>
      </c>
      <c r="O135" s="8">
        <v>30.4106</v>
      </c>
      <c r="P135" s="6"/>
      <c r="Q135" s="8">
        <v>273.6954</v>
      </c>
      <c r="R135" s="8">
        <v>304.106</v>
      </c>
      <c r="S135" s="8">
        <v>577.8014</v>
      </c>
      <c r="T135" s="6"/>
    </row>
    <row r="136" ht="21.6" spans="1:20">
      <c r="A136" s="4">
        <v>711</v>
      </c>
      <c r="B136" s="4" t="s">
        <v>403</v>
      </c>
      <c r="C136" s="4" t="s">
        <v>2249</v>
      </c>
      <c r="D136" s="5">
        <v>44941</v>
      </c>
      <c r="E136" s="5">
        <v>44957</v>
      </c>
      <c r="F136" s="6"/>
      <c r="G136" s="4" t="s">
        <v>25</v>
      </c>
      <c r="H136" s="4" t="s">
        <v>277</v>
      </c>
      <c r="I136" s="4" t="s">
        <v>27</v>
      </c>
      <c r="J136" s="4">
        <v>3.24</v>
      </c>
      <c r="K136" s="4">
        <v>1382.3</v>
      </c>
      <c r="L136" s="8">
        <v>4478.652</v>
      </c>
      <c r="M136" s="4">
        <v>10</v>
      </c>
      <c r="N136" s="8">
        <v>447.8652</v>
      </c>
      <c r="O136" s="8">
        <v>22.39326</v>
      </c>
      <c r="P136" s="6"/>
      <c r="Q136" s="8">
        <v>201.53934</v>
      </c>
      <c r="R136" s="8">
        <v>223.9326</v>
      </c>
      <c r="S136" s="8">
        <v>425.47194</v>
      </c>
      <c r="T136" s="6"/>
    </row>
    <row r="137" ht="21.6" spans="1:20">
      <c r="A137" s="4">
        <v>712</v>
      </c>
      <c r="B137" s="4" t="s">
        <v>404</v>
      </c>
      <c r="C137" s="4" t="s">
        <v>2249</v>
      </c>
      <c r="D137" s="5">
        <v>44941</v>
      </c>
      <c r="E137" s="5">
        <v>44957</v>
      </c>
      <c r="F137" s="6"/>
      <c r="G137" s="4" t="s">
        <v>25</v>
      </c>
      <c r="H137" s="4" t="s">
        <v>277</v>
      </c>
      <c r="I137" s="4" t="s">
        <v>27</v>
      </c>
      <c r="J137" s="4">
        <v>4.77</v>
      </c>
      <c r="K137" s="4">
        <v>1382.3</v>
      </c>
      <c r="L137" s="8">
        <v>6593.571</v>
      </c>
      <c r="M137" s="4">
        <v>10</v>
      </c>
      <c r="N137" s="8">
        <v>659.3571</v>
      </c>
      <c r="O137" s="8">
        <v>32.967855</v>
      </c>
      <c r="P137" s="6"/>
      <c r="Q137" s="8">
        <v>296.710695</v>
      </c>
      <c r="R137" s="8">
        <v>329.67855</v>
      </c>
      <c r="S137" s="8">
        <v>626.389245</v>
      </c>
      <c r="T137" s="6"/>
    </row>
    <row r="138" ht="21.6" spans="1:20">
      <c r="A138" s="4">
        <v>713</v>
      </c>
      <c r="B138" s="4" t="s">
        <v>405</v>
      </c>
      <c r="C138" s="4" t="s">
        <v>2249</v>
      </c>
      <c r="D138" s="5">
        <v>44941</v>
      </c>
      <c r="E138" s="5">
        <v>44957</v>
      </c>
      <c r="F138" s="6"/>
      <c r="G138" s="4" t="s">
        <v>25</v>
      </c>
      <c r="H138" s="4" t="s">
        <v>277</v>
      </c>
      <c r="I138" s="4" t="s">
        <v>27</v>
      </c>
      <c r="J138" s="4">
        <v>4.63</v>
      </c>
      <c r="K138" s="4">
        <v>1382.3</v>
      </c>
      <c r="L138" s="8">
        <v>6400.049</v>
      </c>
      <c r="M138" s="4">
        <v>10</v>
      </c>
      <c r="N138" s="8">
        <v>640.0049</v>
      </c>
      <c r="O138" s="8">
        <v>32.000245</v>
      </c>
      <c r="P138" s="6"/>
      <c r="Q138" s="8">
        <v>288.002205</v>
      </c>
      <c r="R138" s="8">
        <v>320.00245</v>
      </c>
      <c r="S138" s="8">
        <v>608.004655</v>
      </c>
      <c r="T138" s="6"/>
    </row>
    <row r="139" ht="21.6" spans="1:20">
      <c r="A139" s="4">
        <v>714</v>
      </c>
      <c r="B139" s="4" t="s">
        <v>406</v>
      </c>
      <c r="C139" s="4" t="s">
        <v>2249</v>
      </c>
      <c r="D139" s="5">
        <v>44941</v>
      </c>
      <c r="E139" s="5">
        <v>44957</v>
      </c>
      <c r="F139" s="6"/>
      <c r="G139" s="4" t="s">
        <v>25</v>
      </c>
      <c r="H139" s="4" t="s">
        <v>277</v>
      </c>
      <c r="I139" s="4" t="s">
        <v>27</v>
      </c>
      <c r="J139" s="4">
        <v>5.38</v>
      </c>
      <c r="K139" s="4">
        <v>1382.3</v>
      </c>
      <c r="L139" s="8">
        <v>7436.774</v>
      </c>
      <c r="M139" s="4">
        <v>10</v>
      </c>
      <c r="N139" s="8">
        <v>743.6774</v>
      </c>
      <c r="O139" s="8">
        <v>37.18387</v>
      </c>
      <c r="P139" s="6"/>
      <c r="Q139" s="8">
        <v>334.65483</v>
      </c>
      <c r="R139" s="8">
        <v>371.8387</v>
      </c>
      <c r="S139" s="8">
        <v>706.49353</v>
      </c>
      <c r="T139" s="6"/>
    </row>
    <row r="140" ht="21.6" spans="1:20">
      <c r="A140" s="4">
        <v>715</v>
      </c>
      <c r="B140" s="4" t="s">
        <v>407</v>
      </c>
      <c r="C140" s="4" t="s">
        <v>2249</v>
      </c>
      <c r="D140" s="5">
        <v>44941</v>
      </c>
      <c r="E140" s="5">
        <v>44957</v>
      </c>
      <c r="F140" s="6"/>
      <c r="G140" s="4" t="s">
        <v>25</v>
      </c>
      <c r="H140" s="4" t="s">
        <v>277</v>
      </c>
      <c r="I140" s="4" t="s">
        <v>27</v>
      </c>
      <c r="J140" s="4">
        <v>4.8</v>
      </c>
      <c r="K140" s="4">
        <v>1382.3</v>
      </c>
      <c r="L140" s="8">
        <v>6635.04</v>
      </c>
      <c r="M140" s="4">
        <v>10</v>
      </c>
      <c r="N140" s="8">
        <v>663.504</v>
      </c>
      <c r="O140" s="8">
        <v>33.1752</v>
      </c>
      <c r="P140" s="6"/>
      <c r="Q140" s="8">
        <v>298.5768</v>
      </c>
      <c r="R140" s="8">
        <v>331.752</v>
      </c>
      <c r="S140" s="8">
        <v>630.3288</v>
      </c>
      <c r="T140" s="6"/>
    </row>
    <row r="141" ht="21.6" spans="1:20">
      <c r="A141" s="4">
        <v>716</v>
      </c>
      <c r="B141" s="4" t="s">
        <v>408</v>
      </c>
      <c r="C141" s="4" t="s">
        <v>2249</v>
      </c>
      <c r="D141" s="5">
        <v>44941</v>
      </c>
      <c r="E141" s="5">
        <v>44957</v>
      </c>
      <c r="F141" s="6"/>
      <c r="G141" s="4" t="s">
        <v>25</v>
      </c>
      <c r="H141" s="4" t="s">
        <v>277</v>
      </c>
      <c r="I141" s="4" t="s">
        <v>27</v>
      </c>
      <c r="J141" s="4">
        <v>5</v>
      </c>
      <c r="K141" s="4">
        <v>1382.3</v>
      </c>
      <c r="L141" s="8">
        <v>6911.5</v>
      </c>
      <c r="M141" s="4">
        <v>10</v>
      </c>
      <c r="N141" s="8">
        <v>691.15</v>
      </c>
      <c r="O141" s="8">
        <v>34.5575</v>
      </c>
      <c r="P141" s="6"/>
      <c r="Q141" s="8">
        <v>311.0175</v>
      </c>
      <c r="R141" s="8">
        <v>345.575</v>
      </c>
      <c r="S141" s="8">
        <v>656.5925</v>
      </c>
      <c r="T141" s="6"/>
    </row>
    <row r="142" ht="21.6" spans="1:20">
      <c r="A142" s="4">
        <v>717</v>
      </c>
      <c r="B142" s="4" t="s">
        <v>409</v>
      </c>
      <c r="C142" s="4" t="s">
        <v>2249</v>
      </c>
      <c r="D142" s="5">
        <v>44941</v>
      </c>
      <c r="E142" s="5">
        <v>44957</v>
      </c>
      <c r="F142" s="6"/>
      <c r="G142" s="4" t="s">
        <v>25</v>
      </c>
      <c r="H142" s="4" t="s">
        <v>277</v>
      </c>
      <c r="I142" s="4" t="s">
        <v>27</v>
      </c>
      <c r="J142" s="4">
        <v>4.5</v>
      </c>
      <c r="K142" s="4">
        <v>1382.3</v>
      </c>
      <c r="L142" s="8">
        <v>6220.35</v>
      </c>
      <c r="M142" s="4">
        <v>10</v>
      </c>
      <c r="N142" s="8">
        <v>622.035</v>
      </c>
      <c r="O142" s="8">
        <v>31.10175</v>
      </c>
      <c r="P142" s="6"/>
      <c r="Q142" s="8">
        <v>279.91575</v>
      </c>
      <c r="R142" s="8">
        <v>311.0175</v>
      </c>
      <c r="S142" s="8">
        <v>590.93325</v>
      </c>
      <c r="T142" s="6"/>
    </row>
    <row r="143" ht="21.6" spans="1:20">
      <c r="A143" s="4">
        <v>718</v>
      </c>
      <c r="B143" s="4" t="s">
        <v>410</v>
      </c>
      <c r="C143" s="4" t="s">
        <v>2249</v>
      </c>
      <c r="D143" s="5">
        <v>44941</v>
      </c>
      <c r="E143" s="5">
        <v>44957</v>
      </c>
      <c r="F143" s="6"/>
      <c r="G143" s="4" t="s">
        <v>25</v>
      </c>
      <c r="H143" s="4" t="s">
        <v>277</v>
      </c>
      <c r="I143" s="4" t="s">
        <v>27</v>
      </c>
      <c r="J143" s="4">
        <v>5.5</v>
      </c>
      <c r="K143" s="4">
        <v>1382.3</v>
      </c>
      <c r="L143" s="8">
        <v>7602.65</v>
      </c>
      <c r="M143" s="4">
        <v>10</v>
      </c>
      <c r="N143" s="8">
        <v>760.265</v>
      </c>
      <c r="O143" s="8">
        <v>38.01325</v>
      </c>
      <c r="P143" s="6"/>
      <c r="Q143" s="8">
        <v>342.11925</v>
      </c>
      <c r="R143" s="8">
        <v>380.1325</v>
      </c>
      <c r="S143" s="8">
        <v>722.25175</v>
      </c>
      <c r="T143" s="6"/>
    </row>
    <row r="144" ht="21.6" spans="1:20">
      <c r="A144" s="4">
        <v>719</v>
      </c>
      <c r="B144" s="4" t="s">
        <v>411</v>
      </c>
      <c r="C144" s="4" t="s">
        <v>2249</v>
      </c>
      <c r="D144" s="5">
        <v>44941</v>
      </c>
      <c r="E144" s="5">
        <v>44957</v>
      </c>
      <c r="F144" s="6"/>
      <c r="G144" s="4" t="s">
        <v>25</v>
      </c>
      <c r="H144" s="4" t="s">
        <v>277</v>
      </c>
      <c r="I144" s="4" t="s">
        <v>27</v>
      </c>
      <c r="J144" s="4">
        <v>2</v>
      </c>
      <c r="K144" s="4">
        <v>1382.3</v>
      </c>
      <c r="L144" s="8">
        <v>2764.6</v>
      </c>
      <c r="M144" s="4">
        <v>10</v>
      </c>
      <c r="N144" s="8">
        <v>276.46</v>
      </c>
      <c r="O144" s="8">
        <v>13.823</v>
      </c>
      <c r="P144" s="6"/>
      <c r="Q144" s="8">
        <v>124.407</v>
      </c>
      <c r="R144" s="8">
        <v>138.23</v>
      </c>
      <c r="S144" s="8">
        <v>262.637</v>
      </c>
      <c r="T144" s="6"/>
    </row>
    <row r="145" ht="21.6" spans="1:20">
      <c r="A145" s="4">
        <v>720</v>
      </c>
      <c r="B145" s="4" t="s">
        <v>412</v>
      </c>
      <c r="C145" s="4" t="s">
        <v>2249</v>
      </c>
      <c r="D145" s="5">
        <v>44941</v>
      </c>
      <c r="E145" s="5">
        <v>44957</v>
      </c>
      <c r="F145" s="6"/>
      <c r="G145" s="4" t="s">
        <v>25</v>
      </c>
      <c r="H145" s="4" t="s">
        <v>277</v>
      </c>
      <c r="I145" s="4" t="s">
        <v>27</v>
      </c>
      <c r="J145" s="4">
        <v>6</v>
      </c>
      <c r="K145" s="4">
        <v>1382.3</v>
      </c>
      <c r="L145" s="8">
        <v>8293.8</v>
      </c>
      <c r="M145" s="4">
        <v>10</v>
      </c>
      <c r="N145" s="8">
        <v>829.38</v>
      </c>
      <c r="O145" s="8">
        <v>41.469</v>
      </c>
      <c r="P145" s="6"/>
      <c r="Q145" s="8">
        <v>373.221</v>
      </c>
      <c r="R145" s="8">
        <v>414.69</v>
      </c>
      <c r="S145" s="8">
        <v>787.911</v>
      </c>
      <c r="T145" s="6"/>
    </row>
    <row r="146" ht="21.6" spans="1:20">
      <c r="A146" s="4">
        <v>721</v>
      </c>
      <c r="B146" s="4" t="s">
        <v>413</v>
      </c>
      <c r="C146" s="4" t="s">
        <v>2249</v>
      </c>
      <c r="D146" s="5">
        <v>44941</v>
      </c>
      <c r="E146" s="5">
        <v>44957</v>
      </c>
      <c r="F146" s="6"/>
      <c r="G146" s="4" t="s">
        <v>25</v>
      </c>
      <c r="H146" s="4" t="s">
        <v>277</v>
      </c>
      <c r="I146" s="4" t="s">
        <v>27</v>
      </c>
      <c r="J146" s="4">
        <v>5</v>
      </c>
      <c r="K146" s="4">
        <v>1382.3</v>
      </c>
      <c r="L146" s="8">
        <v>6911.5</v>
      </c>
      <c r="M146" s="4">
        <v>10</v>
      </c>
      <c r="N146" s="8">
        <v>691.15</v>
      </c>
      <c r="O146" s="8">
        <v>34.5575</v>
      </c>
      <c r="P146" s="6"/>
      <c r="Q146" s="8">
        <v>311.0175</v>
      </c>
      <c r="R146" s="8">
        <v>345.575</v>
      </c>
      <c r="S146" s="8">
        <v>656.5925</v>
      </c>
      <c r="T146" s="6"/>
    </row>
    <row r="147" ht="21.6" spans="1:20">
      <c r="A147" s="4">
        <v>722</v>
      </c>
      <c r="B147" s="4" t="s">
        <v>414</v>
      </c>
      <c r="C147" s="4" t="s">
        <v>2249</v>
      </c>
      <c r="D147" s="5">
        <v>44941</v>
      </c>
      <c r="E147" s="5">
        <v>44957</v>
      </c>
      <c r="F147" s="6"/>
      <c r="G147" s="4" t="s">
        <v>25</v>
      </c>
      <c r="H147" s="4" t="s">
        <v>277</v>
      </c>
      <c r="I147" s="4" t="s">
        <v>27</v>
      </c>
      <c r="J147" s="4">
        <v>8</v>
      </c>
      <c r="K147" s="4">
        <v>1382.3</v>
      </c>
      <c r="L147" s="8">
        <v>11058.4</v>
      </c>
      <c r="M147" s="4">
        <v>10</v>
      </c>
      <c r="N147" s="8">
        <v>1105.84</v>
      </c>
      <c r="O147" s="8">
        <v>55.292</v>
      </c>
      <c r="P147" s="6"/>
      <c r="Q147" s="8">
        <v>497.628</v>
      </c>
      <c r="R147" s="8">
        <v>552.92</v>
      </c>
      <c r="S147" s="8">
        <v>1050.548</v>
      </c>
      <c r="T147" s="6"/>
    </row>
    <row r="148" ht="21.6" spans="1:20">
      <c r="A148" s="4">
        <v>723</v>
      </c>
      <c r="B148" s="4" t="s">
        <v>415</v>
      </c>
      <c r="C148" s="4" t="s">
        <v>2249</v>
      </c>
      <c r="D148" s="5">
        <v>44941</v>
      </c>
      <c r="E148" s="5">
        <v>44957</v>
      </c>
      <c r="F148" s="6"/>
      <c r="G148" s="4" t="s">
        <v>25</v>
      </c>
      <c r="H148" s="4" t="s">
        <v>277</v>
      </c>
      <c r="I148" s="4" t="s">
        <v>27</v>
      </c>
      <c r="J148" s="4">
        <v>6</v>
      </c>
      <c r="K148" s="4">
        <v>1382.3</v>
      </c>
      <c r="L148" s="8">
        <v>8293.8</v>
      </c>
      <c r="M148" s="4">
        <v>10</v>
      </c>
      <c r="N148" s="8">
        <v>829.38</v>
      </c>
      <c r="O148" s="8">
        <v>41.469</v>
      </c>
      <c r="P148" s="6"/>
      <c r="Q148" s="8">
        <v>373.221</v>
      </c>
      <c r="R148" s="8">
        <v>414.69</v>
      </c>
      <c r="S148" s="8">
        <v>787.911</v>
      </c>
      <c r="T148" s="6"/>
    </row>
    <row r="149" ht="21.6" spans="1:20">
      <c r="A149" s="4">
        <v>724</v>
      </c>
      <c r="B149" s="4" t="s">
        <v>416</v>
      </c>
      <c r="C149" s="4" t="s">
        <v>2249</v>
      </c>
      <c r="D149" s="5">
        <v>44941</v>
      </c>
      <c r="E149" s="5">
        <v>44957</v>
      </c>
      <c r="F149" s="6"/>
      <c r="G149" s="4" t="s">
        <v>25</v>
      </c>
      <c r="H149" s="4" t="s">
        <v>277</v>
      </c>
      <c r="I149" s="4" t="s">
        <v>27</v>
      </c>
      <c r="J149" s="4">
        <v>6.8</v>
      </c>
      <c r="K149" s="4">
        <v>1382.3</v>
      </c>
      <c r="L149" s="8">
        <v>9399.64</v>
      </c>
      <c r="M149" s="4">
        <v>10</v>
      </c>
      <c r="N149" s="8">
        <v>939.964</v>
      </c>
      <c r="O149" s="8">
        <v>46.9982</v>
      </c>
      <c r="P149" s="6"/>
      <c r="Q149" s="8">
        <v>422.9838</v>
      </c>
      <c r="R149" s="8">
        <v>469.982</v>
      </c>
      <c r="S149" s="8">
        <v>892.9658</v>
      </c>
      <c r="T149" s="6"/>
    </row>
    <row r="150" ht="21.6" spans="1:20">
      <c r="A150" s="4">
        <v>725</v>
      </c>
      <c r="B150" s="4" t="s">
        <v>417</v>
      </c>
      <c r="C150" s="4" t="s">
        <v>2249</v>
      </c>
      <c r="D150" s="5">
        <v>44941</v>
      </c>
      <c r="E150" s="5">
        <v>44957</v>
      </c>
      <c r="F150" s="6"/>
      <c r="G150" s="4" t="s">
        <v>25</v>
      </c>
      <c r="H150" s="4" t="s">
        <v>277</v>
      </c>
      <c r="I150" s="4" t="s">
        <v>27</v>
      </c>
      <c r="J150" s="4">
        <v>5.4</v>
      </c>
      <c r="K150" s="4">
        <v>1382.3</v>
      </c>
      <c r="L150" s="8">
        <v>7464.42</v>
      </c>
      <c r="M150" s="4">
        <v>10</v>
      </c>
      <c r="N150" s="8">
        <v>746.442</v>
      </c>
      <c r="O150" s="8">
        <v>37.3221</v>
      </c>
      <c r="P150" s="6"/>
      <c r="Q150" s="8">
        <v>335.8989</v>
      </c>
      <c r="R150" s="8">
        <v>373.221</v>
      </c>
      <c r="S150" s="8">
        <v>709.1199</v>
      </c>
      <c r="T150" s="6"/>
    </row>
    <row r="151" ht="21.6" spans="1:20">
      <c r="A151" s="4">
        <v>726</v>
      </c>
      <c r="B151" s="4" t="s">
        <v>418</v>
      </c>
      <c r="C151" s="4" t="s">
        <v>2249</v>
      </c>
      <c r="D151" s="5">
        <v>44941</v>
      </c>
      <c r="E151" s="5">
        <v>44957</v>
      </c>
      <c r="F151" s="6"/>
      <c r="G151" s="4" t="s">
        <v>25</v>
      </c>
      <c r="H151" s="4" t="s">
        <v>277</v>
      </c>
      <c r="I151" s="4" t="s">
        <v>27</v>
      </c>
      <c r="J151" s="4">
        <v>10</v>
      </c>
      <c r="K151" s="4">
        <v>1382.3</v>
      </c>
      <c r="L151" s="8">
        <v>13823</v>
      </c>
      <c r="M151" s="4">
        <v>10</v>
      </c>
      <c r="N151" s="8">
        <v>1382.3</v>
      </c>
      <c r="O151" s="8">
        <v>69.115</v>
      </c>
      <c r="P151" s="6"/>
      <c r="Q151" s="8">
        <v>622.035</v>
      </c>
      <c r="R151" s="8">
        <v>691.15</v>
      </c>
      <c r="S151" s="8">
        <v>1313.185</v>
      </c>
      <c r="T151" s="6"/>
    </row>
    <row r="152" ht="21.6" spans="1:20">
      <c r="A152" s="4">
        <v>727</v>
      </c>
      <c r="B152" s="4" t="s">
        <v>419</v>
      </c>
      <c r="C152" s="4" t="s">
        <v>2249</v>
      </c>
      <c r="D152" s="5">
        <v>44941</v>
      </c>
      <c r="E152" s="5">
        <v>44957</v>
      </c>
      <c r="F152" s="6"/>
      <c r="G152" s="4" t="s">
        <v>25</v>
      </c>
      <c r="H152" s="4" t="s">
        <v>277</v>
      </c>
      <c r="I152" s="4" t="s">
        <v>27</v>
      </c>
      <c r="J152" s="4">
        <v>9.92</v>
      </c>
      <c r="K152" s="4">
        <v>1382.3</v>
      </c>
      <c r="L152" s="8">
        <v>13712.416</v>
      </c>
      <c r="M152" s="4">
        <v>10</v>
      </c>
      <c r="N152" s="8">
        <v>1371.2416</v>
      </c>
      <c r="O152" s="8">
        <v>68.56208</v>
      </c>
      <c r="P152" s="6"/>
      <c r="Q152" s="8">
        <v>617.05872</v>
      </c>
      <c r="R152" s="8">
        <v>685.6208</v>
      </c>
      <c r="S152" s="8">
        <v>1302.67952</v>
      </c>
      <c r="T152" s="6"/>
    </row>
    <row r="153" ht="21.6" spans="1:20">
      <c r="A153" s="4">
        <v>728</v>
      </c>
      <c r="B153" s="4" t="s">
        <v>420</v>
      </c>
      <c r="C153" s="4" t="s">
        <v>2249</v>
      </c>
      <c r="D153" s="5">
        <v>44941</v>
      </c>
      <c r="E153" s="5">
        <v>44957</v>
      </c>
      <c r="F153" s="6"/>
      <c r="G153" s="4" t="s">
        <v>25</v>
      </c>
      <c r="H153" s="4" t="s">
        <v>277</v>
      </c>
      <c r="I153" s="4" t="s">
        <v>27</v>
      </c>
      <c r="J153" s="4">
        <v>8.31</v>
      </c>
      <c r="K153" s="4">
        <v>1382.3</v>
      </c>
      <c r="L153" s="8">
        <v>11486.913</v>
      </c>
      <c r="M153" s="4">
        <v>10</v>
      </c>
      <c r="N153" s="8">
        <v>1148.6913</v>
      </c>
      <c r="O153" s="8">
        <v>57.434565</v>
      </c>
      <c r="P153" s="6"/>
      <c r="Q153" s="8">
        <v>516.911085</v>
      </c>
      <c r="R153" s="8">
        <v>574.34565</v>
      </c>
      <c r="S153" s="8">
        <v>1091.256735</v>
      </c>
      <c r="T153" s="6"/>
    </row>
    <row r="154" ht="21.6" spans="1:20">
      <c r="A154" s="4">
        <v>729</v>
      </c>
      <c r="B154" s="4" t="s">
        <v>421</v>
      </c>
      <c r="C154" s="4" t="s">
        <v>2249</v>
      </c>
      <c r="D154" s="5">
        <v>44941</v>
      </c>
      <c r="E154" s="5">
        <v>44957</v>
      </c>
      <c r="F154" s="6"/>
      <c r="G154" s="4" t="s">
        <v>25</v>
      </c>
      <c r="H154" s="4" t="s">
        <v>277</v>
      </c>
      <c r="I154" s="4" t="s">
        <v>27</v>
      </c>
      <c r="J154" s="4">
        <v>4.5</v>
      </c>
      <c r="K154" s="4">
        <v>2171.63</v>
      </c>
      <c r="L154" s="8">
        <v>9772.335</v>
      </c>
      <c r="M154" s="4">
        <v>10</v>
      </c>
      <c r="N154" s="8">
        <v>977.2335</v>
      </c>
      <c r="O154" s="8">
        <v>48.861675</v>
      </c>
      <c r="P154" s="6"/>
      <c r="Q154" s="8">
        <v>439.755075</v>
      </c>
      <c r="R154" s="8">
        <v>488.61675</v>
      </c>
      <c r="S154" s="8">
        <v>928.371825</v>
      </c>
      <c r="T154" s="6"/>
    </row>
    <row r="155" ht="21.6" spans="1:20">
      <c r="A155" s="4">
        <v>730</v>
      </c>
      <c r="B155" s="4" t="s">
        <v>422</v>
      </c>
      <c r="C155" s="4" t="s">
        <v>2249</v>
      </c>
      <c r="D155" s="5">
        <v>44941</v>
      </c>
      <c r="E155" s="5">
        <v>44957</v>
      </c>
      <c r="F155" s="6"/>
      <c r="G155" s="4" t="s">
        <v>25</v>
      </c>
      <c r="H155" s="4" t="s">
        <v>277</v>
      </c>
      <c r="I155" s="4" t="s">
        <v>27</v>
      </c>
      <c r="J155" s="4">
        <v>8</v>
      </c>
      <c r="K155" s="4">
        <v>2171.63</v>
      </c>
      <c r="L155" s="8">
        <v>17373.04</v>
      </c>
      <c r="M155" s="4">
        <v>10</v>
      </c>
      <c r="N155" s="8">
        <v>1737.304</v>
      </c>
      <c r="O155" s="8">
        <v>86.8652</v>
      </c>
      <c r="P155" s="6"/>
      <c r="Q155" s="8">
        <v>781.7868</v>
      </c>
      <c r="R155" s="8">
        <v>868.652</v>
      </c>
      <c r="S155" s="8">
        <v>1650.4388</v>
      </c>
      <c r="T155" s="6"/>
    </row>
    <row r="156" ht="21.6" spans="1:20">
      <c r="A156" s="4">
        <v>731</v>
      </c>
      <c r="B156" s="4" t="s">
        <v>423</v>
      </c>
      <c r="C156" s="4" t="s">
        <v>2249</v>
      </c>
      <c r="D156" s="5">
        <v>44941</v>
      </c>
      <c r="E156" s="5">
        <v>44957</v>
      </c>
      <c r="F156" s="6"/>
      <c r="G156" s="4" t="s">
        <v>25</v>
      </c>
      <c r="H156" s="4" t="s">
        <v>277</v>
      </c>
      <c r="I156" s="4" t="s">
        <v>27</v>
      </c>
      <c r="J156" s="4">
        <v>10</v>
      </c>
      <c r="K156" s="4">
        <v>2171.63</v>
      </c>
      <c r="L156" s="8">
        <v>21716.3</v>
      </c>
      <c r="M156" s="4">
        <v>10</v>
      </c>
      <c r="N156" s="8">
        <v>2171.63</v>
      </c>
      <c r="O156" s="8">
        <v>108.5815</v>
      </c>
      <c r="P156" s="6"/>
      <c r="Q156" s="8">
        <v>977.2335</v>
      </c>
      <c r="R156" s="8">
        <v>1085.815</v>
      </c>
      <c r="S156" s="8">
        <v>2063.0485</v>
      </c>
      <c r="T156" s="6"/>
    </row>
    <row r="157" ht="21.6" spans="1:20">
      <c r="A157" s="4">
        <v>732</v>
      </c>
      <c r="B157" s="4" t="s">
        <v>424</v>
      </c>
      <c r="C157" s="4" t="s">
        <v>2249</v>
      </c>
      <c r="D157" s="5">
        <v>44941</v>
      </c>
      <c r="E157" s="5">
        <v>44957</v>
      </c>
      <c r="F157" s="6"/>
      <c r="G157" s="4" t="s">
        <v>25</v>
      </c>
      <c r="H157" s="4" t="s">
        <v>277</v>
      </c>
      <c r="I157" s="4" t="s">
        <v>27</v>
      </c>
      <c r="J157" s="4">
        <v>8.03</v>
      </c>
      <c r="K157" s="4">
        <v>2171.63</v>
      </c>
      <c r="L157" s="8">
        <v>17438.1889</v>
      </c>
      <c r="M157" s="4">
        <v>10</v>
      </c>
      <c r="N157" s="8">
        <v>1743.81889</v>
      </c>
      <c r="O157" s="8">
        <v>87.1909445</v>
      </c>
      <c r="P157" s="6"/>
      <c r="Q157" s="8">
        <v>784.7185005</v>
      </c>
      <c r="R157" s="8">
        <v>871.909445</v>
      </c>
      <c r="S157" s="8">
        <v>1656.6279455</v>
      </c>
      <c r="T157" s="6"/>
    </row>
    <row r="158" ht="21.6" spans="1:20">
      <c r="A158" s="4">
        <v>733</v>
      </c>
      <c r="B158" s="4" t="s">
        <v>425</v>
      </c>
      <c r="C158" s="4" t="s">
        <v>2249</v>
      </c>
      <c r="D158" s="5">
        <v>44941</v>
      </c>
      <c r="E158" s="5">
        <v>44957</v>
      </c>
      <c r="F158" s="6"/>
      <c r="G158" s="4" t="s">
        <v>25</v>
      </c>
      <c r="H158" s="4" t="s">
        <v>277</v>
      </c>
      <c r="I158" s="4" t="s">
        <v>27</v>
      </c>
      <c r="J158" s="4">
        <v>7.6</v>
      </c>
      <c r="K158" s="4">
        <v>2171.63</v>
      </c>
      <c r="L158" s="8">
        <v>16504.388</v>
      </c>
      <c r="M158" s="4">
        <v>10</v>
      </c>
      <c r="N158" s="8">
        <v>1650.4388</v>
      </c>
      <c r="O158" s="8">
        <v>82.52194</v>
      </c>
      <c r="P158" s="6"/>
      <c r="Q158" s="8">
        <v>742.69746</v>
      </c>
      <c r="R158" s="8">
        <v>825.2194</v>
      </c>
      <c r="S158" s="8">
        <v>1567.91686</v>
      </c>
      <c r="T158" s="6"/>
    </row>
    <row r="159" ht="21.6" spans="1:20">
      <c r="A159" s="4">
        <v>734</v>
      </c>
      <c r="B159" s="4" t="s">
        <v>399</v>
      </c>
      <c r="C159" s="4" t="s">
        <v>2249</v>
      </c>
      <c r="D159" s="5">
        <v>44958</v>
      </c>
      <c r="E159" s="5">
        <v>44985</v>
      </c>
      <c r="F159" s="6"/>
      <c r="G159" s="4" t="s">
        <v>25</v>
      </c>
      <c r="H159" s="4" t="s">
        <v>277</v>
      </c>
      <c r="I159" s="4" t="s">
        <v>27</v>
      </c>
      <c r="J159" s="4">
        <v>7</v>
      </c>
      <c r="K159" s="8">
        <v>4410</v>
      </c>
      <c r="L159" s="8">
        <v>30870</v>
      </c>
      <c r="M159" s="4">
        <v>10</v>
      </c>
      <c r="N159" s="8">
        <v>3087</v>
      </c>
      <c r="O159" s="8">
        <v>154.35</v>
      </c>
      <c r="P159" s="6"/>
      <c r="Q159" s="8">
        <v>1389.15</v>
      </c>
      <c r="R159" s="8">
        <v>1543.5</v>
      </c>
      <c r="S159" s="8">
        <v>2932.65</v>
      </c>
      <c r="T159" s="6"/>
    </row>
    <row r="160" ht="21.6" spans="1:20">
      <c r="A160" s="4">
        <v>735</v>
      </c>
      <c r="B160" s="4" t="s">
        <v>400</v>
      </c>
      <c r="C160" s="4" t="s">
        <v>2249</v>
      </c>
      <c r="D160" s="5">
        <v>44958</v>
      </c>
      <c r="E160" s="5">
        <v>44985</v>
      </c>
      <c r="F160" s="6"/>
      <c r="G160" s="4" t="s">
        <v>25</v>
      </c>
      <c r="H160" s="4" t="s">
        <v>277</v>
      </c>
      <c r="I160" s="4" t="s">
        <v>27</v>
      </c>
      <c r="J160" s="4">
        <v>7</v>
      </c>
      <c r="K160" s="8">
        <v>4410</v>
      </c>
      <c r="L160" s="8">
        <v>30870</v>
      </c>
      <c r="M160" s="4">
        <v>10</v>
      </c>
      <c r="N160" s="8">
        <v>3087</v>
      </c>
      <c r="O160" s="8">
        <v>154.35</v>
      </c>
      <c r="P160" s="6"/>
      <c r="Q160" s="8">
        <v>1389.15</v>
      </c>
      <c r="R160" s="8">
        <v>1543.5</v>
      </c>
      <c r="S160" s="8">
        <v>2932.65</v>
      </c>
      <c r="T160" s="6"/>
    </row>
    <row r="161" ht="21.6" spans="1:20">
      <c r="A161" s="4">
        <v>736</v>
      </c>
      <c r="B161" s="4" t="s">
        <v>401</v>
      </c>
      <c r="C161" s="4" t="s">
        <v>2249</v>
      </c>
      <c r="D161" s="5">
        <v>44958</v>
      </c>
      <c r="E161" s="5">
        <v>44985</v>
      </c>
      <c r="F161" s="6"/>
      <c r="G161" s="4" t="s">
        <v>25</v>
      </c>
      <c r="H161" s="4" t="s">
        <v>277</v>
      </c>
      <c r="I161" s="4" t="s">
        <v>27</v>
      </c>
      <c r="J161" s="4">
        <v>7.75</v>
      </c>
      <c r="K161" s="8">
        <v>4410</v>
      </c>
      <c r="L161" s="8">
        <v>34177.5</v>
      </c>
      <c r="M161" s="4">
        <v>10</v>
      </c>
      <c r="N161" s="8">
        <v>3417.75</v>
      </c>
      <c r="O161" s="8">
        <v>170.8875</v>
      </c>
      <c r="P161" s="6"/>
      <c r="Q161" s="8">
        <v>1537.9875</v>
      </c>
      <c r="R161" s="8">
        <v>1708.875</v>
      </c>
      <c r="S161" s="8">
        <v>3246.8625</v>
      </c>
      <c r="T161" s="6"/>
    </row>
    <row r="162" ht="21.6" spans="1:20">
      <c r="A162" s="4">
        <v>737</v>
      </c>
      <c r="B162" s="4" t="s">
        <v>402</v>
      </c>
      <c r="C162" s="4" t="s">
        <v>2249</v>
      </c>
      <c r="D162" s="5">
        <v>44958</v>
      </c>
      <c r="E162" s="5">
        <v>44985</v>
      </c>
      <c r="F162" s="6"/>
      <c r="G162" s="4" t="s">
        <v>25</v>
      </c>
      <c r="H162" s="4" t="s">
        <v>277</v>
      </c>
      <c r="I162" s="4" t="s">
        <v>27</v>
      </c>
      <c r="J162" s="4">
        <v>4.4</v>
      </c>
      <c r="K162" s="8">
        <v>4410</v>
      </c>
      <c r="L162" s="8">
        <v>19404</v>
      </c>
      <c r="M162" s="4">
        <v>10</v>
      </c>
      <c r="N162" s="8">
        <v>1940.4</v>
      </c>
      <c r="O162" s="8">
        <v>97.02</v>
      </c>
      <c r="P162" s="6"/>
      <c r="Q162" s="8">
        <v>873.18</v>
      </c>
      <c r="R162" s="8">
        <v>970.2</v>
      </c>
      <c r="S162" s="8">
        <v>1843.38</v>
      </c>
      <c r="T162" s="6"/>
    </row>
    <row r="163" ht="21.6" spans="1:20">
      <c r="A163" s="4">
        <v>738</v>
      </c>
      <c r="B163" s="4" t="s">
        <v>403</v>
      </c>
      <c r="C163" s="4" t="s">
        <v>2249</v>
      </c>
      <c r="D163" s="5">
        <v>44958</v>
      </c>
      <c r="E163" s="5">
        <v>44985</v>
      </c>
      <c r="F163" s="6"/>
      <c r="G163" s="4" t="s">
        <v>25</v>
      </c>
      <c r="H163" s="4" t="s">
        <v>277</v>
      </c>
      <c r="I163" s="4" t="s">
        <v>27</v>
      </c>
      <c r="J163" s="4">
        <v>3.24</v>
      </c>
      <c r="K163" s="8">
        <v>4410</v>
      </c>
      <c r="L163" s="8">
        <v>14288.4</v>
      </c>
      <c r="M163" s="4">
        <v>10</v>
      </c>
      <c r="N163" s="8">
        <v>1428.84</v>
      </c>
      <c r="O163" s="8">
        <v>71.442</v>
      </c>
      <c r="P163" s="6"/>
      <c r="Q163" s="8">
        <v>642.978</v>
      </c>
      <c r="R163" s="8">
        <v>714.42</v>
      </c>
      <c r="S163" s="8">
        <v>1357.398</v>
      </c>
      <c r="T163" s="6"/>
    </row>
    <row r="164" ht="21.6" spans="1:20">
      <c r="A164" s="4">
        <v>739</v>
      </c>
      <c r="B164" s="4" t="s">
        <v>404</v>
      </c>
      <c r="C164" s="4" t="s">
        <v>2249</v>
      </c>
      <c r="D164" s="5">
        <v>44958</v>
      </c>
      <c r="E164" s="5">
        <v>44985</v>
      </c>
      <c r="F164" s="6"/>
      <c r="G164" s="4" t="s">
        <v>25</v>
      </c>
      <c r="H164" s="4" t="s">
        <v>277</v>
      </c>
      <c r="I164" s="4" t="s">
        <v>27</v>
      </c>
      <c r="J164" s="4">
        <v>4.77</v>
      </c>
      <c r="K164" s="8">
        <v>4410</v>
      </c>
      <c r="L164" s="8">
        <v>21035.7</v>
      </c>
      <c r="M164" s="4">
        <v>10</v>
      </c>
      <c r="N164" s="8">
        <v>2103.57</v>
      </c>
      <c r="O164" s="8">
        <v>105.1785</v>
      </c>
      <c r="P164" s="6"/>
      <c r="Q164" s="8">
        <v>946.6065</v>
      </c>
      <c r="R164" s="8">
        <v>1051.785</v>
      </c>
      <c r="S164" s="8">
        <v>1998.3915</v>
      </c>
      <c r="T164" s="6"/>
    </row>
    <row r="165" ht="21.6" spans="1:20">
      <c r="A165" s="4">
        <v>740</v>
      </c>
      <c r="B165" s="4" t="s">
        <v>405</v>
      </c>
      <c r="C165" s="4" t="s">
        <v>2249</v>
      </c>
      <c r="D165" s="5">
        <v>44958</v>
      </c>
      <c r="E165" s="5">
        <v>44985</v>
      </c>
      <c r="F165" s="6"/>
      <c r="G165" s="4" t="s">
        <v>25</v>
      </c>
      <c r="H165" s="4" t="s">
        <v>277</v>
      </c>
      <c r="I165" s="4" t="s">
        <v>27</v>
      </c>
      <c r="J165" s="4">
        <v>4.63</v>
      </c>
      <c r="K165" s="8">
        <v>4410</v>
      </c>
      <c r="L165" s="8">
        <v>20418.3</v>
      </c>
      <c r="M165" s="4">
        <v>10</v>
      </c>
      <c r="N165" s="8">
        <v>2041.83</v>
      </c>
      <c r="O165" s="8">
        <v>102.0915</v>
      </c>
      <c r="P165" s="6"/>
      <c r="Q165" s="8">
        <v>918.8235</v>
      </c>
      <c r="R165" s="8">
        <v>1020.915</v>
      </c>
      <c r="S165" s="8">
        <v>1939.7385</v>
      </c>
      <c r="T165" s="6"/>
    </row>
    <row r="166" ht="21.6" spans="1:20">
      <c r="A166" s="4">
        <v>741</v>
      </c>
      <c r="B166" s="4" t="s">
        <v>406</v>
      </c>
      <c r="C166" s="4" t="s">
        <v>2249</v>
      </c>
      <c r="D166" s="5">
        <v>44958</v>
      </c>
      <c r="E166" s="5">
        <v>44985</v>
      </c>
      <c r="F166" s="6"/>
      <c r="G166" s="4" t="s">
        <v>25</v>
      </c>
      <c r="H166" s="4" t="s">
        <v>277</v>
      </c>
      <c r="I166" s="4" t="s">
        <v>27</v>
      </c>
      <c r="J166" s="4">
        <v>5.38</v>
      </c>
      <c r="K166" s="8">
        <v>4410</v>
      </c>
      <c r="L166" s="8">
        <v>23725.8</v>
      </c>
      <c r="M166" s="4">
        <v>10</v>
      </c>
      <c r="N166" s="8">
        <v>2372.58</v>
      </c>
      <c r="O166" s="8">
        <v>118.629</v>
      </c>
      <c r="P166" s="6"/>
      <c r="Q166" s="8">
        <v>1067.661</v>
      </c>
      <c r="R166" s="8">
        <v>1186.29</v>
      </c>
      <c r="S166" s="8">
        <v>2253.951</v>
      </c>
      <c r="T166" s="6"/>
    </row>
    <row r="167" ht="21.6" spans="1:20">
      <c r="A167" s="4">
        <v>742</v>
      </c>
      <c r="B167" s="4" t="s">
        <v>407</v>
      </c>
      <c r="C167" s="4" t="s">
        <v>2249</v>
      </c>
      <c r="D167" s="5">
        <v>44958</v>
      </c>
      <c r="E167" s="5">
        <v>44985</v>
      </c>
      <c r="F167" s="6"/>
      <c r="G167" s="4" t="s">
        <v>25</v>
      </c>
      <c r="H167" s="4" t="s">
        <v>277</v>
      </c>
      <c r="I167" s="4" t="s">
        <v>27</v>
      </c>
      <c r="J167" s="4">
        <v>4.8</v>
      </c>
      <c r="K167" s="8">
        <v>4410</v>
      </c>
      <c r="L167" s="8">
        <v>21168</v>
      </c>
      <c r="M167" s="4">
        <v>10</v>
      </c>
      <c r="N167" s="8">
        <v>2116.8</v>
      </c>
      <c r="O167" s="8">
        <v>105.84</v>
      </c>
      <c r="P167" s="6"/>
      <c r="Q167" s="8">
        <v>952.56</v>
      </c>
      <c r="R167" s="8">
        <v>1058.4</v>
      </c>
      <c r="S167" s="8">
        <v>2010.96</v>
      </c>
      <c r="T167" s="6"/>
    </row>
    <row r="168" ht="21.6" spans="1:20">
      <c r="A168" s="4">
        <v>743</v>
      </c>
      <c r="B168" s="4" t="s">
        <v>408</v>
      </c>
      <c r="C168" s="4" t="s">
        <v>2249</v>
      </c>
      <c r="D168" s="5">
        <v>44958</v>
      </c>
      <c r="E168" s="5">
        <v>44985</v>
      </c>
      <c r="F168" s="6"/>
      <c r="G168" s="4" t="s">
        <v>25</v>
      </c>
      <c r="H168" s="4" t="s">
        <v>277</v>
      </c>
      <c r="I168" s="4" t="s">
        <v>27</v>
      </c>
      <c r="J168" s="4">
        <v>5</v>
      </c>
      <c r="K168" s="8">
        <v>4410</v>
      </c>
      <c r="L168" s="8">
        <v>22050</v>
      </c>
      <c r="M168" s="4">
        <v>10</v>
      </c>
      <c r="N168" s="8">
        <v>2205</v>
      </c>
      <c r="O168" s="8">
        <v>110.25</v>
      </c>
      <c r="P168" s="6"/>
      <c r="Q168" s="8">
        <v>992.25</v>
      </c>
      <c r="R168" s="8">
        <v>1102.5</v>
      </c>
      <c r="S168" s="8">
        <v>2094.75</v>
      </c>
      <c r="T168" s="6"/>
    </row>
    <row r="169" ht="21.6" spans="1:20">
      <c r="A169" s="4">
        <v>744</v>
      </c>
      <c r="B169" s="4" t="s">
        <v>409</v>
      </c>
      <c r="C169" s="4" t="s">
        <v>2249</v>
      </c>
      <c r="D169" s="5">
        <v>44958</v>
      </c>
      <c r="E169" s="5">
        <v>44985</v>
      </c>
      <c r="F169" s="6"/>
      <c r="G169" s="4" t="s">
        <v>25</v>
      </c>
      <c r="H169" s="4" t="s">
        <v>277</v>
      </c>
      <c r="I169" s="4" t="s">
        <v>27</v>
      </c>
      <c r="J169" s="4">
        <v>4.5</v>
      </c>
      <c r="K169" s="8">
        <v>4410</v>
      </c>
      <c r="L169" s="8">
        <v>19845</v>
      </c>
      <c r="M169" s="4">
        <v>10</v>
      </c>
      <c r="N169" s="8">
        <v>1984.5</v>
      </c>
      <c r="O169" s="8">
        <v>99.225</v>
      </c>
      <c r="P169" s="6"/>
      <c r="Q169" s="8">
        <v>893.025</v>
      </c>
      <c r="R169" s="8">
        <v>992.25</v>
      </c>
      <c r="S169" s="8">
        <v>1885.275</v>
      </c>
      <c r="T169" s="6"/>
    </row>
    <row r="170" ht="21.6" spans="1:20">
      <c r="A170" s="4">
        <v>745</v>
      </c>
      <c r="B170" s="4" t="s">
        <v>410</v>
      </c>
      <c r="C170" s="4" t="s">
        <v>2249</v>
      </c>
      <c r="D170" s="5">
        <v>44958</v>
      </c>
      <c r="E170" s="5">
        <v>44985</v>
      </c>
      <c r="F170" s="6"/>
      <c r="G170" s="4" t="s">
        <v>25</v>
      </c>
      <c r="H170" s="4" t="s">
        <v>277</v>
      </c>
      <c r="I170" s="4" t="s">
        <v>27</v>
      </c>
      <c r="J170" s="4">
        <v>5.5</v>
      </c>
      <c r="K170" s="8">
        <v>4410</v>
      </c>
      <c r="L170" s="8">
        <v>24255</v>
      </c>
      <c r="M170" s="4">
        <v>10</v>
      </c>
      <c r="N170" s="8">
        <v>2425.5</v>
      </c>
      <c r="O170" s="8">
        <v>121.275</v>
      </c>
      <c r="P170" s="6"/>
      <c r="Q170" s="8">
        <v>1091.475</v>
      </c>
      <c r="R170" s="8">
        <v>1212.75</v>
      </c>
      <c r="S170" s="8">
        <v>2304.225</v>
      </c>
      <c r="T170" s="6"/>
    </row>
    <row r="171" ht="21.6" spans="1:20">
      <c r="A171" s="4">
        <v>746</v>
      </c>
      <c r="B171" s="4" t="s">
        <v>411</v>
      </c>
      <c r="C171" s="4" t="s">
        <v>2249</v>
      </c>
      <c r="D171" s="5">
        <v>44958</v>
      </c>
      <c r="E171" s="5">
        <v>44985</v>
      </c>
      <c r="F171" s="6"/>
      <c r="G171" s="4" t="s">
        <v>25</v>
      </c>
      <c r="H171" s="4" t="s">
        <v>277</v>
      </c>
      <c r="I171" s="4" t="s">
        <v>27</v>
      </c>
      <c r="J171" s="4">
        <v>2</v>
      </c>
      <c r="K171" s="8">
        <v>4410</v>
      </c>
      <c r="L171" s="8">
        <v>8820</v>
      </c>
      <c r="M171" s="4">
        <v>10</v>
      </c>
      <c r="N171" s="8">
        <v>882</v>
      </c>
      <c r="O171" s="8">
        <v>44.1</v>
      </c>
      <c r="P171" s="6"/>
      <c r="Q171" s="8">
        <v>396.9</v>
      </c>
      <c r="R171" s="8">
        <v>441</v>
      </c>
      <c r="S171" s="8">
        <v>837.9</v>
      </c>
      <c r="T171" s="6"/>
    </row>
    <row r="172" ht="21.6" spans="1:20">
      <c r="A172" s="4">
        <v>747</v>
      </c>
      <c r="B172" s="4" t="s">
        <v>412</v>
      </c>
      <c r="C172" s="4" t="s">
        <v>2249</v>
      </c>
      <c r="D172" s="5">
        <v>44958</v>
      </c>
      <c r="E172" s="5">
        <v>44985</v>
      </c>
      <c r="F172" s="6"/>
      <c r="G172" s="4" t="s">
        <v>25</v>
      </c>
      <c r="H172" s="4" t="s">
        <v>277</v>
      </c>
      <c r="I172" s="4" t="s">
        <v>27</v>
      </c>
      <c r="J172" s="4">
        <v>6</v>
      </c>
      <c r="K172" s="8">
        <v>4410</v>
      </c>
      <c r="L172" s="8">
        <v>26460</v>
      </c>
      <c r="M172" s="4">
        <v>10</v>
      </c>
      <c r="N172" s="8">
        <v>2646</v>
      </c>
      <c r="O172" s="8">
        <v>132.3</v>
      </c>
      <c r="P172" s="6"/>
      <c r="Q172" s="8">
        <v>1190.7</v>
      </c>
      <c r="R172" s="8">
        <v>1323</v>
      </c>
      <c r="S172" s="8">
        <v>2513.7</v>
      </c>
      <c r="T172" s="6"/>
    </row>
    <row r="173" ht="21.6" spans="1:20">
      <c r="A173" s="4">
        <v>748</v>
      </c>
      <c r="B173" s="4" t="s">
        <v>413</v>
      </c>
      <c r="C173" s="4" t="s">
        <v>2249</v>
      </c>
      <c r="D173" s="5">
        <v>44958</v>
      </c>
      <c r="E173" s="5">
        <v>44985</v>
      </c>
      <c r="F173" s="6"/>
      <c r="G173" s="4" t="s">
        <v>25</v>
      </c>
      <c r="H173" s="4" t="s">
        <v>277</v>
      </c>
      <c r="I173" s="4" t="s">
        <v>27</v>
      </c>
      <c r="J173" s="4">
        <v>5</v>
      </c>
      <c r="K173" s="8">
        <v>4410</v>
      </c>
      <c r="L173" s="8">
        <v>22050</v>
      </c>
      <c r="M173" s="4">
        <v>10</v>
      </c>
      <c r="N173" s="8">
        <v>2205</v>
      </c>
      <c r="O173" s="8">
        <v>110.25</v>
      </c>
      <c r="P173" s="6"/>
      <c r="Q173" s="8">
        <v>992.25</v>
      </c>
      <c r="R173" s="8">
        <v>1102.5</v>
      </c>
      <c r="S173" s="8">
        <v>2094.75</v>
      </c>
      <c r="T173" s="6"/>
    </row>
    <row r="174" ht="21.6" spans="1:20">
      <c r="A174" s="4">
        <v>749</v>
      </c>
      <c r="B174" s="4" t="s">
        <v>414</v>
      </c>
      <c r="C174" s="4" t="s">
        <v>2249</v>
      </c>
      <c r="D174" s="5">
        <v>44958</v>
      </c>
      <c r="E174" s="5">
        <v>44985</v>
      </c>
      <c r="F174" s="6"/>
      <c r="G174" s="4" t="s">
        <v>25</v>
      </c>
      <c r="H174" s="4" t="s">
        <v>277</v>
      </c>
      <c r="I174" s="4" t="s">
        <v>27</v>
      </c>
      <c r="J174" s="4">
        <v>8</v>
      </c>
      <c r="K174" s="8">
        <v>4410</v>
      </c>
      <c r="L174" s="8">
        <v>35280</v>
      </c>
      <c r="M174" s="4">
        <v>10</v>
      </c>
      <c r="N174" s="8">
        <v>3528</v>
      </c>
      <c r="O174" s="8">
        <v>176.4</v>
      </c>
      <c r="P174" s="6"/>
      <c r="Q174" s="8">
        <v>1587.6</v>
      </c>
      <c r="R174" s="8">
        <v>1764</v>
      </c>
      <c r="S174" s="8">
        <v>3351.6</v>
      </c>
      <c r="T174" s="6"/>
    </row>
    <row r="175" ht="21.6" spans="1:20">
      <c r="A175" s="4">
        <v>750</v>
      </c>
      <c r="B175" s="4" t="s">
        <v>415</v>
      </c>
      <c r="C175" s="4" t="s">
        <v>2249</v>
      </c>
      <c r="D175" s="5">
        <v>44958</v>
      </c>
      <c r="E175" s="5">
        <v>44985</v>
      </c>
      <c r="F175" s="6"/>
      <c r="G175" s="4" t="s">
        <v>25</v>
      </c>
      <c r="H175" s="4" t="s">
        <v>277</v>
      </c>
      <c r="I175" s="4" t="s">
        <v>27</v>
      </c>
      <c r="J175" s="4">
        <v>6</v>
      </c>
      <c r="K175" s="8">
        <v>4410</v>
      </c>
      <c r="L175" s="8">
        <v>26460</v>
      </c>
      <c r="M175" s="4">
        <v>10</v>
      </c>
      <c r="N175" s="8">
        <v>2646</v>
      </c>
      <c r="O175" s="8">
        <v>132.3</v>
      </c>
      <c r="P175" s="6"/>
      <c r="Q175" s="8">
        <v>1190.7</v>
      </c>
      <c r="R175" s="8">
        <v>1323</v>
      </c>
      <c r="S175" s="8">
        <v>2513.7</v>
      </c>
      <c r="T175" s="6"/>
    </row>
    <row r="176" ht="21.6" spans="1:20">
      <c r="A176" s="4">
        <v>751</v>
      </c>
      <c r="B176" s="4" t="s">
        <v>416</v>
      </c>
      <c r="C176" s="4" t="s">
        <v>2249</v>
      </c>
      <c r="D176" s="5">
        <v>44958</v>
      </c>
      <c r="E176" s="5">
        <v>44985</v>
      </c>
      <c r="F176" s="6"/>
      <c r="G176" s="4" t="s">
        <v>25</v>
      </c>
      <c r="H176" s="4" t="s">
        <v>277</v>
      </c>
      <c r="I176" s="4" t="s">
        <v>27</v>
      </c>
      <c r="J176" s="4">
        <v>6.8</v>
      </c>
      <c r="K176" s="8">
        <v>4410</v>
      </c>
      <c r="L176" s="8">
        <v>29988</v>
      </c>
      <c r="M176" s="4">
        <v>10</v>
      </c>
      <c r="N176" s="8">
        <v>2998.8</v>
      </c>
      <c r="O176" s="8">
        <v>149.94</v>
      </c>
      <c r="P176" s="6"/>
      <c r="Q176" s="8">
        <v>1349.46</v>
      </c>
      <c r="R176" s="8">
        <v>1499.4</v>
      </c>
      <c r="S176" s="8">
        <v>2848.86</v>
      </c>
      <c r="T176" s="6"/>
    </row>
    <row r="177" ht="21.6" spans="1:20">
      <c r="A177" s="4">
        <v>752</v>
      </c>
      <c r="B177" s="4" t="s">
        <v>417</v>
      </c>
      <c r="C177" s="4" t="s">
        <v>2249</v>
      </c>
      <c r="D177" s="5">
        <v>44958</v>
      </c>
      <c r="E177" s="5">
        <v>44985</v>
      </c>
      <c r="F177" s="6"/>
      <c r="G177" s="4" t="s">
        <v>25</v>
      </c>
      <c r="H177" s="4" t="s">
        <v>277</v>
      </c>
      <c r="I177" s="4" t="s">
        <v>27</v>
      </c>
      <c r="J177" s="4">
        <v>5.4</v>
      </c>
      <c r="K177" s="8">
        <v>4410</v>
      </c>
      <c r="L177" s="8">
        <v>23814</v>
      </c>
      <c r="M177" s="4">
        <v>10</v>
      </c>
      <c r="N177" s="8">
        <v>2381.4</v>
      </c>
      <c r="O177" s="8">
        <v>119.07</v>
      </c>
      <c r="P177" s="6"/>
      <c r="Q177" s="8">
        <v>1071.63</v>
      </c>
      <c r="R177" s="8">
        <v>1190.7</v>
      </c>
      <c r="S177" s="8">
        <v>2262.33</v>
      </c>
      <c r="T177" s="6"/>
    </row>
    <row r="178" ht="21.6" spans="1:20">
      <c r="A178" s="4">
        <v>753</v>
      </c>
      <c r="B178" s="4" t="s">
        <v>418</v>
      </c>
      <c r="C178" s="4" t="s">
        <v>2249</v>
      </c>
      <c r="D178" s="5">
        <v>44958</v>
      </c>
      <c r="E178" s="5">
        <v>44985</v>
      </c>
      <c r="F178" s="6"/>
      <c r="G178" s="4" t="s">
        <v>25</v>
      </c>
      <c r="H178" s="4" t="s">
        <v>277</v>
      </c>
      <c r="I178" s="4" t="s">
        <v>27</v>
      </c>
      <c r="J178" s="4">
        <v>10</v>
      </c>
      <c r="K178" s="8">
        <v>4410</v>
      </c>
      <c r="L178" s="8">
        <v>44100</v>
      </c>
      <c r="M178" s="4">
        <v>10</v>
      </c>
      <c r="N178" s="8">
        <v>4410</v>
      </c>
      <c r="O178" s="8">
        <v>220.5</v>
      </c>
      <c r="P178" s="6"/>
      <c r="Q178" s="8">
        <v>1984.5</v>
      </c>
      <c r="R178" s="8">
        <v>2205</v>
      </c>
      <c r="S178" s="8">
        <v>4189.5</v>
      </c>
      <c r="T178" s="6"/>
    </row>
    <row r="179" ht="21.6" spans="1:20">
      <c r="A179" s="4">
        <v>754</v>
      </c>
      <c r="B179" s="4" t="s">
        <v>419</v>
      </c>
      <c r="C179" s="4" t="s">
        <v>2249</v>
      </c>
      <c r="D179" s="5">
        <v>44958</v>
      </c>
      <c r="E179" s="5">
        <v>44985</v>
      </c>
      <c r="F179" s="6"/>
      <c r="G179" s="4" t="s">
        <v>25</v>
      </c>
      <c r="H179" s="4" t="s">
        <v>277</v>
      </c>
      <c r="I179" s="4" t="s">
        <v>27</v>
      </c>
      <c r="J179" s="4">
        <v>9.92</v>
      </c>
      <c r="K179" s="8">
        <v>4410</v>
      </c>
      <c r="L179" s="8">
        <v>43747.2</v>
      </c>
      <c r="M179" s="4">
        <v>10</v>
      </c>
      <c r="N179" s="8">
        <v>4374.72</v>
      </c>
      <c r="O179" s="8">
        <v>218.736</v>
      </c>
      <c r="P179" s="6"/>
      <c r="Q179" s="8">
        <v>1968.624</v>
      </c>
      <c r="R179" s="8">
        <v>2187.36</v>
      </c>
      <c r="S179" s="8">
        <v>4155.984</v>
      </c>
      <c r="T179" s="6"/>
    </row>
    <row r="180" ht="21.6" spans="1:20">
      <c r="A180" s="4">
        <v>755</v>
      </c>
      <c r="B180" s="4" t="s">
        <v>420</v>
      </c>
      <c r="C180" s="4" t="s">
        <v>2249</v>
      </c>
      <c r="D180" s="5">
        <v>44958</v>
      </c>
      <c r="E180" s="5">
        <v>44985</v>
      </c>
      <c r="F180" s="6"/>
      <c r="G180" s="4" t="s">
        <v>25</v>
      </c>
      <c r="H180" s="4" t="s">
        <v>277</v>
      </c>
      <c r="I180" s="4" t="s">
        <v>27</v>
      </c>
      <c r="J180" s="4">
        <v>8.31</v>
      </c>
      <c r="K180" s="8">
        <v>4410</v>
      </c>
      <c r="L180" s="8">
        <v>36647.1</v>
      </c>
      <c r="M180" s="4">
        <v>10</v>
      </c>
      <c r="N180" s="8">
        <v>3664.71</v>
      </c>
      <c r="O180" s="8">
        <v>183.2355</v>
      </c>
      <c r="P180" s="6"/>
      <c r="Q180" s="8">
        <v>1649.1195</v>
      </c>
      <c r="R180" s="8">
        <v>1832.355</v>
      </c>
      <c r="S180" s="8">
        <v>3481.4745</v>
      </c>
      <c r="T180" s="6"/>
    </row>
    <row r="181" ht="21.6" spans="1:20">
      <c r="A181" s="4">
        <v>756</v>
      </c>
      <c r="B181" s="4" t="s">
        <v>399</v>
      </c>
      <c r="C181" s="4" t="s">
        <v>2249</v>
      </c>
      <c r="D181" s="5">
        <v>44986</v>
      </c>
      <c r="E181" s="5">
        <v>45016</v>
      </c>
      <c r="F181" s="6"/>
      <c r="G181" s="12" t="s">
        <v>25</v>
      </c>
      <c r="H181" s="4" t="s">
        <v>277</v>
      </c>
      <c r="I181" s="4" t="s">
        <v>27</v>
      </c>
      <c r="J181" s="4">
        <v>7</v>
      </c>
      <c r="K181" s="13">
        <v>4410</v>
      </c>
      <c r="L181" s="8">
        <v>30870</v>
      </c>
      <c r="M181" s="4">
        <v>10</v>
      </c>
      <c r="N181" s="8">
        <v>3087</v>
      </c>
      <c r="O181" s="8">
        <v>154.35</v>
      </c>
      <c r="P181" s="6"/>
      <c r="Q181" s="8">
        <v>1389.15</v>
      </c>
      <c r="R181" s="8">
        <v>1543.5</v>
      </c>
      <c r="S181" s="8">
        <v>2932.65</v>
      </c>
      <c r="T181" s="6"/>
    </row>
    <row r="182" ht="21.6" spans="1:20">
      <c r="A182" s="4">
        <v>757</v>
      </c>
      <c r="B182" s="4" t="s">
        <v>400</v>
      </c>
      <c r="C182" s="4" t="s">
        <v>2249</v>
      </c>
      <c r="D182" s="5">
        <v>44986</v>
      </c>
      <c r="E182" s="5">
        <v>45016</v>
      </c>
      <c r="F182" s="6"/>
      <c r="G182" s="12" t="s">
        <v>25</v>
      </c>
      <c r="H182" s="4" t="s">
        <v>277</v>
      </c>
      <c r="I182" s="4" t="s">
        <v>27</v>
      </c>
      <c r="J182" s="4">
        <v>7</v>
      </c>
      <c r="K182" s="13">
        <v>4410</v>
      </c>
      <c r="L182" s="8">
        <v>30870</v>
      </c>
      <c r="M182" s="4">
        <v>10</v>
      </c>
      <c r="N182" s="8">
        <v>3087</v>
      </c>
      <c r="O182" s="8">
        <v>154.35</v>
      </c>
      <c r="P182" s="6"/>
      <c r="Q182" s="8">
        <v>1389.15</v>
      </c>
      <c r="R182" s="8">
        <v>1543.5</v>
      </c>
      <c r="S182" s="8">
        <v>2932.65</v>
      </c>
      <c r="T182" s="6"/>
    </row>
    <row r="183" ht="21.6" spans="1:20">
      <c r="A183" s="4">
        <v>758</v>
      </c>
      <c r="B183" s="4" t="s">
        <v>401</v>
      </c>
      <c r="C183" s="4" t="s">
        <v>2249</v>
      </c>
      <c r="D183" s="5">
        <v>44986</v>
      </c>
      <c r="E183" s="5">
        <v>45016</v>
      </c>
      <c r="F183" s="6"/>
      <c r="G183" s="12" t="s">
        <v>25</v>
      </c>
      <c r="H183" s="4" t="s">
        <v>277</v>
      </c>
      <c r="I183" s="4" t="s">
        <v>27</v>
      </c>
      <c r="J183" s="4">
        <v>7.75</v>
      </c>
      <c r="K183" s="13">
        <v>4410</v>
      </c>
      <c r="L183" s="8">
        <v>34177.5</v>
      </c>
      <c r="M183" s="4">
        <v>10</v>
      </c>
      <c r="N183" s="8">
        <v>3417.75</v>
      </c>
      <c r="O183" s="8">
        <v>170.8875</v>
      </c>
      <c r="P183" s="6"/>
      <c r="Q183" s="8">
        <v>1537.9875</v>
      </c>
      <c r="R183" s="8">
        <v>1708.875</v>
      </c>
      <c r="S183" s="8">
        <v>3246.8625</v>
      </c>
      <c r="T183" s="6"/>
    </row>
    <row r="184" ht="21.6" spans="1:20">
      <c r="A184" s="4">
        <v>759</v>
      </c>
      <c r="B184" s="4" t="s">
        <v>402</v>
      </c>
      <c r="C184" s="4" t="s">
        <v>2249</v>
      </c>
      <c r="D184" s="5">
        <v>44986</v>
      </c>
      <c r="E184" s="5">
        <v>45016</v>
      </c>
      <c r="F184" s="6"/>
      <c r="G184" s="12" t="s">
        <v>25</v>
      </c>
      <c r="H184" s="4" t="s">
        <v>277</v>
      </c>
      <c r="I184" s="4" t="s">
        <v>27</v>
      </c>
      <c r="J184" s="4">
        <v>4.4</v>
      </c>
      <c r="K184" s="13">
        <v>4410</v>
      </c>
      <c r="L184" s="8">
        <v>19404</v>
      </c>
      <c r="M184" s="4">
        <v>10</v>
      </c>
      <c r="N184" s="8">
        <v>1940.4</v>
      </c>
      <c r="O184" s="8">
        <v>97.02</v>
      </c>
      <c r="P184" s="6"/>
      <c r="Q184" s="8">
        <v>873.18</v>
      </c>
      <c r="R184" s="8">
        <v>970.2</v>
      </c>
      <c r="S184" s="8">
        <v>1843.38</v>
      </c>
      <c r="T184" s="6"/>
    </row>
    <row r="185" ht="21.6" spans="1:20">
      <c r="A185" s="4">
        <v>760</v>
      </c>
      <c r="B185" s="4" t="s">
        <v>403</v>
      </c>
      <c r="C185" s="4" t="s">
        <v>2249</v>
      </c>
      <c r="D185" s="5">
        <v>44986</v>
      </c>
      <c r="E185" s="5">
        <v>45016</v>
      </c>
      <c r="F185" s="6"/>
      <c r="G185" s="12" t="s">
        <v>25</v>
      </c>
      <c r="H185" s="4" t="s">
        <v>277</v>
      </c>
      <c r="I185" s="4" t="s">
        <v>27</v>
      </c>
      <c r="J185" s="4">
        <v>3.24</v>
      </c>
      <c r="K185" s="13">
        <v>4410</v>
      </c>
      <c r="L185" s="8">
        <v>14288.4</v>
      </c>
      <c r="M185" s="4">
        <v>10</v>
      </c>
      <c r="N185" s="8">
        <v>1428.84</v>
      </c>
      <c r="O185" s="8">
        <v>71.442</v>
      </c>
      <c r="P185" s="6"/>
      <c r="Q185" s="8">
        <v>642.978</v>
      </c>
      <c r="R185" s="8">
        <v>714.42</v>
      </c>
      <c r="S185" s="8">
        <v>1357.398</v>
      </c>
      <c r="T185" s="6"/>
    </row>
    <row r="186" ht="21.6" spans="1:20">
      <c r="A186" s="4">
        <v>761</v>
      </c>
      <c r="B186" s="4" t="s">
        <v>404</v>
      </c>
      <c r="C186" s="4" t="s">
        <v>2249</v>
      </c>
      <c r="D186" s="5">
        <v>44986</v>
      </c>
      <c r="E186" s="5">
        <v>45016</v>
      </c>
      <c r="F186" s="6"/>
      <c r="G186" s="12" t="s">
        <v>25</v>
      </c>
      <c r="H186" s="4" t="s">
        <v>277</v>
      </c>
      <c r="I186" s="4" t="s">
        <v>27</v>
      </c>
      <c r="J186" s="4">
        <v>4.77</v>
      </c>
      <c r="K186" s="13">
        <v>4410</v>
      </c>
      <c r="L186" s="8">
        <v>21035.7</v>
      </c>
      <c r="M186" s="4">
        <v>10</v>
      </c>
      <c r="N186" s="8">
        <v>2103.57</v>
      </c>
      <c r="O186" s="8">
        <v>105.1785</v>
      </c>
      <c r="P186" s="6"/>
      <c r="Q186" s="8">
        <v>946.6065</v>
      </c>
      <c r="R186" s="8">
        <v>1051.785</v>
      </c>
      <c r="S186" s="8">
        <v>1998.3915</v>
      </c>
      <c r="T186" s="6"/>
    </row>
    <row r="187" ht="21.6" spans="1:20">
      <c r="A187" s="4">
        <v>762</v>
      </c>
      <c r="B187" s="4" t="s">
        <v>405</v>
      </c>
      <c r="C187" s="4" t="s">
        <v>2249</v>
      </c>
      <c r="D187" s="5">
        <v>44986</v>
      </c>
      <c r="E187" s="5">
        <v>45016</v>
      </c>
      <c r="F187" s="6"/>
      <c r="G187" s="12" t="s">
        <v>25</v>
      </c>
      <c r="H187" s="4" t="s">
        <v>277</v>
      </c>
      <c r="I187" s="4" t="s">
        <v>27</v>
      </c>
      <c r="J187" s="4">
        <v>4.63</v>
      </c>
      <c r="K187" s="13">
        <v>4410</v>
      </c>
      <c r="L187" s="8">
        <v>20418.3</v>
      </c>
      <c r="M187" s="4">
        <v>10</v>
      </c>
      <c r="N187" s="8">
        <v>2041.83</v>
      </c>
      <c r="O187" s="8">
        <v>102.0915</v>
      </c>
      <c r="P187" s="6"/>
      <c r="Q187" s="8">
        <v>918.8235</v>
      </c>
      <c r="R187" s="8">
        <v>1020.915</v>
      </c>
      <c r="S187" s="8">
        <v>1939.7385</v>
      </c>
      <c r="T187" s="6"/>
    </row>
    <row r="188" ht="21.6" spans="1:20">
      <c r="A188" s="4">
        <v>763</v>
      </c>
      <c r="B188" s="4" t="s">
        <v>406</v>
      </c>
      <c r="C188" s="4" t="s">
        <v>2249</v>
      </c>
      <c r="D188" s="5">
        <v>44986</v>
      </c>
      <c r="E188" s="5">
        <v>45016</v>
      </c>
      <c r="F188" s="6"/>
      <c r="G188" s="12" t="s">
        <v>25</v>
      </c>
      <c r="H188" s="4" t="s">
        <v>277</v>
      </c>
      <c r="I188" s="4" t="s">
        <v>27</v>
      </c>
      <c r="J188" s="4">
        <v>5.38</v>
      </c>
      <c r="K188" s="13">
        <v>4410</v>
      </c>
      <c r="L188" s="8">
        <v>23725.8</v>
      </c>
      <c r="M188" s="4">
        <v>10</v>
      </c>
      <c r="N188" s="8">
        <v>2372.58</v>
      </c>
      <c r="O188" s="8">
        <v>118.629</v>
      </c>
      <c r="P188" s="6"/>
      <c r="Q188" s="8">
        <v>1067.661</v>
      </c>
      <c r="R188" s="8">
        <v>1186.29</v>
      </c>
      <c r="S188" s="8">
        <v>2253.951</v>
      </c>
      <c r="T188" s="6"/>
    </row>
    <row r="189" ht="21.6" spans="1:20">
      <c r="A189" s="4">
        <v>764</v>
      </c>
      <c r="B189" s="4" t="s">
        <v>407</v>
      </c>
      <c r="C189" s="4" t="s">
        <v>2249</v>
      </c>
      <c r="D189" s="5">
        <v>44986</v>
      </c>
      <c r="E189" s="5">
        <v>45016</v>
      </c>
      <c r="F189" s="6"/>
      <c r="G189" s="12" t="s">
        <v>25</v>
      </c>
      <c r="H189" s="4" t="s">
        <v>277</v>
      </c>
      <c r="I189" s="4" t="s">
        <v>27</v>
      </c>
      <c r="J189" s="4">
        <v>4.8</v>
      </c>
      <c r="K189" s="13">
        <v>4410</v>
      </c>
      <c r="L189" s="8">
        <v>21168</v>
      </c>
      <c r="M189" s="4">
        <v>10</v>
      </c>
      <c r="N189" s="8">
        <v>2116.8</v>
      </c>
      <c r="O189" s="8">
        <v>105.84</v>
      </c>
      <c r="P189" s="6"/>
      <c r="Q189" s="8">
        <v>952.56</v>
      </c>
      <c r="R189" s="8">
        <v>1058.4</v>
      </c>
      <c r="S189" s="8">
        <v>2010.96</v>
      </c>
      <c r="T189" s="6"/>
    </row>
    <row r="190" ht="21.6" spans="1:20">
      <c r="A190" s="4">
        <v>765</v>
      </c>
      <c r="B190" s="4" t="s">
        <v>408</v>
      </c>
      <c r="C190" s="4" t="s">
        <v>2249</v>
      </c>
      <c r="D190" s="5">
        <v>44986</v>
      </c>
      <c r="E190" s="5">
        <v>45016</v>
      </c>
      <c r="F190" s="6"/>
      <c r="G190" s="12" t="s">
        <v>25</v>
      </c>
      <c r="H190" s="4" t="s">
        <v>277</v>
      </c>
      <c r="I190" s="4" t="s">
        <v>27</v>
      </c>
      <c r="J190" s="4">
        <v>5</v>
      </c>
      <c r="K190" s="13">
        <v>4410</v>
      </c>
      <c r="L190" s="8">
        <v>22050</v>
      </c>
      <c r="M190" s="4">
        <v>10</v>
      </c>
      <c r="N190" s="8">
        <v>2205</v>
      </c>
      <c r="O190" s="8">
        <v>110.25</v>
      </c>
      <c r="P190" s="6"/>
      <c r="Q190" s="8">
        <v>992.25</v>
      </c>
      <c r="R190" s="8">
        <v>1102.5</v>
      </c>
      <c r="S190" s="8">
        <v>2094.75</v>
      </c>
      <c r="T190" s="6"/>
    </row>
    <row r="191" ht="21.6" spans="1:20">
      <c r="A191" s="4">
        <v>766</v>
      </c>
      <c r="B191" s="4" t="s">
        <v>409</v>
      </c>
      <c r="C191" s="4" t="s">
        <v>2249</v>
      </c>
      <c r="D191" s="5">
        <v>44986</v>
      </c>
      <c r="E191" s="5">
        <v>45016</v>
      </c>
      <c r="F191" s="6"/>
      <c r="G191" s="12" t="s">
        <v>25</v>
      </c>
      <c r="H191" s="4" t="s">
        <v>277</v>
      </c>
      <c r="I191" s="4" t="s">
        <v>27</v>
      </c>
      <c r="J191" s="4">
        <v>4.5</v>
      </c>
      <c r="K191" s="13">
        <v>4410</v>
      </c>
      <c r="L191" s="8">
        <v>19845</v>
      </c>
      <c r="M191" s="4">
        <v>10</v>
      </c>
      <c r="N191" s="8">
        <v>1984.5</v>
      </c>
      <c r="O191" s="8">
        <v>99.225</v>
      </c>
      <c r="P191" s="6"/>
      <c r="Q191" s="8">
        <v>893.025</v>
      </c>
      <c r="R191" s="8">
        <v>992.25</v>
      </c>
      <c r="S191" s="8">
        <v>1885.275</v>
      </c>
      <c r="T191" s="6"/>
    </row>
    <row r="192" ht="21.6" spans="1:20">
      <c r="A192" s="4">
        <v>767</v>
      </c>
      <c r="B192" s="4" t="s">
        <v>410</v>
      </c>
      <c r="C192" s="4" t="s">
        <v>2249</v>
      </c>
      <c r="D192" s="5">
        <v>44986</v>
      </c>
      <c r="E192" s="5">
        <v>45016</v>
      </c>
      <c r="F192" s="6"/>
      <c r="G192" s="12" t="s">
        <v>25</v>
      </c>
      <c r="H192" s="4" t="s">
        <v>277</v>
      </c>
      <c r="I192" s="4" t="s">
        <v>27</v>
      </c>
      <c r="J192" s="4">
        <v>5.5</v>
      </c>
      <c r="K192" s="13">
        <v>4410</v>
      </c>
      <c r="L192" s="8">
        <v>24255</v>
      </c>
      <c r="M192" s="4">
        <v>10</v>
      </c>
      <c r="N192" s="8">
        <v>2425.5</v>
      </c>
      <c r="O192" s="8">
        <v>121.275</v>
      </c>
      <c r="P192" s="6"/>
      <c r="Q192" s="8">
        <v>1091.475</v>
      </c>
      <c r="R192" s="8">
        <v>1212.75</v>
      </c>
      <c r="S192" s="8">
        <v>2304.225</v>
      </c>
      <c r="T192" s="6"/>
    </row>
    <row r="193" ht="21.6" spans="1:20">
      <c r="A193" s="4">
        <v>768</v>
      </c>
      <c r="B193" s="4" t="s">
        <v>411</v>
      </c>
      <c r="C193" s="4" t="s">
        <v>2249</v>
      </c>
      <c r="D193" s="5">
        <v>44986</v>
      </c>
      <c r="E193" s="5">
        <v>45016</v>
      </c>
      <c r="F193" s="6"/>
      <c r="G193" s="12" t="s">
        <v>25</v>
      </c>
      <c r="H193" s="4" t="s">
        <v>277</v>
      </c>
      <c r="I193" s="4" t="s">
        <v>27</v>
      </c>
      <c r="J193" s="4">
        <v>2</v>
      </c>
      <c r="K193" s="13">
        <v>4410</v>
      </c>
      <c r="L193" s="8">
        <v>8820</v>
      </c>
      <c r="M193" s="4">
        <v>10</v>
      </c>
      <c r="N193" s="8">
        <v>882</v>
      </c>
      <c r="O193" s="8">
        <v>44.1</v>
      </c>
      <c r="P193" s="6"/>
      <c r="Q193" s="8">
        <v>396.9</v>
      </c>
      <c r="R193" s="8">
        <v>441</v>
      </c>
      <c r="S193" s="8">
        <v>837.9</v>
      </c>
      <c r="T193" s="6"/>
    </row>
    <row r="194" ht="21.6" spans="1:20">
      <c r="A194" s="4">
        <v>769</v>
      </c>
      <c r="B194" s="4" t="s">
        <v>412</v>
      </c>
      <c r="C194" s="4" t="s">
        <v>2249</v>
      </c>
      <c r="D194" s="5">
        <v>44986</v>
      </c>
      <c r="E194" s="5">
        <v>45016</v>
      </c>
      <c r="F194" s="6"/>
      <c r="G194" s="12" t="s">
        <v>25</v>
      </c>
      <c r="H194" s="4" t="s">
        <v>277</v>
      </c>
      <c r="I194" s="4" t="s">
        <v>27</v>
      </c>
      <c r="J194" s="4">
        <v>6</v>
      </c>
      <c r="K194" s="13">
        <v>4410</v>
      </c>
      <c r="L194" s="8">
        <v>26460</v>
      </c>
      <c r="M194" s="4">
        <v>10</v>
      </c>
      <c r="N194" s="8">
        <v>2646</v>
      </c>
      <c r="O194" s="8">
        <v>132.3</v>
      </c>
      <c r="P194" s="6"/>
      <c r="Q194" s="8">
        <v>1190.7</v>
      </c>
      <c r="R194" s="8">
        <v>1323</v>
      </c>
      <c r="S194" s="8">
        <v>2513.7</v>
      </c>
      <c r="T194" s="6"/>
    </row>
    <row r="195" ht="21.6" spans="1:20">
      <c r="A195" s="4">
        <v>770</v>
      </c>
      <c r="B195" s="4" t="s">
        <v>413</v>
      </c>
      <c r="C195" s="4" t="s">
        <v>2249</v>
      </c>
      <c r="D195" s="5">
        <v>44986</v>
      </c>
      <c r="E195" s="5">
        <v>45016</v>
      </c>
      <c r="F195" s="6"/>
      <c r="G195" s="12" t="s">
        <v>25</v>
      </c>
      <c r="H195" s="4" t="s">
        <v>277</v>
      </c>
      <c r="I195" s="4" t="s">
        <v>27</v>
      </c>
      <c r="J195" s="4">
        <v>5</v>
      </c>
      <c r="K195" s="13">
        <v>4410</v>
      </c>
      <c r="L195" s="8">
        <v>22050</v>
      </c>
      <c r="M195" s="4">
        <v>10</v>
      </c>
      <c r="N195" s="8">
        <v>2205</v>
      </c>
      <c r="O195" s="8">
        <v>110.25</v>
      </c>
      <c r="P195" s="6"/>
      <c r="Q195" s="8">
        <v>992.25</v>
      </c>
      <c r="R195" s="8">
        <v>1102.5</v>
      </c>
      <c r="S195" s="8">
        <v>2094.75</v>
      </c>
      <c r="T195" s="6"/>
    </row>
    <row r="196" ht="21.6" spans="1:20">
      <c r="A196" s="4">
        <v>771</v>
      </c>
      <c r="B196" s="4" t="s">
        <v>414</v>
      </c>
      <c r="C196" s="4" t="s">
        <v>2249</v>
      </c>
      <c r="D196" s="5">
        <v>44986</v>
      </c>
      <c r="E196" s="5">
        <v>45016</v>
      </c>
      <c r="F196" s="6"/>
      <c r="G196" s="12" t="s">
        <v>25</v>
      </c>
      <c r="H196" s="4" t="s">
        <v>277</v>
      </c>
      <c r="I196" s="4" t="s">
        <v>27</v>
      </c>
      <c r="J196" s="4">
        <v>8</v>
      </c>
      <c r="K196" s="13">
        <v>4410</v>
      </c>
      <c r="L196" s="8">
        <v>35280</v>
      </c>
      <c r="M196" s="4">
        <v>10</v>
      </c>
      <c r="N196" s="8">
        <v>3528</v>
      </c>
      <c r="O196" s="8">
        <v>176.4</v>
      </c>
      <c r="P196" s="6"/>
      <c r="Q196" s="8">
        <v>1587.6</v>
      </c>
      <c r="R196" s="8">
        <v>1764</v>
      </c>
      <c r="S196" s="8">
        <v>3351.6</v>
      </c>
      <c r="T196" s="6"/>
    </row>
    <row r="197" ht="21.6" spans="1:20">
      <c r="A197" s="4">
        <v>772</v>
      </c>
      <c r="B197" s="4" t="s">
        <v>415</v>
      </c>
      <c r="C197" s="4" t="s">
        <v>2249</v>
      </c>
      <c r="D197" s="5">
        <v>44986</v>
      </c>
      <c r="E197" s="5">
        <v>45016</v>
      </c>
      <c r="F197" s="6"/>
      <c r="G197" s="12" t="s">
        <v>25</v>
      </c>
      <c r="H197" s="4" t="s">
        <v>277</v>
      </c>
      <c r="I197" s="4" t="s">
        <v>27</v>
      </c>
      <c r="J197" s="4">
        <v>6</v>
      </c>
      <c r="K197" s="13">
        <v>4410</v>
      </c>
      <c r="L197" s="8">
        <v>26460</v>
      </c>
      <c r="M197" s="4">
        <v>10</v>
      </c>
      <c r="N197" s="8">
        <v>2646</v>
      </c>
      <c r="O197" s="8">
        <v>132.3</v>
      </c>
      <c r="P197" s="6"/>
      <c r="Q197" s="8">
        <v>1190.7</v>
      </c>
      <c r="R197" s="8">
        <v>1323</v>
      </c>
      <c r="S197" s="8">
        <v>2513.7</v>
      </c>
      <c r="T197" s="6"/>
    </row>
    <row r="198" ht="21.6" spans="1:20">
      <c r="A198" s="4">
        <v>773</v>
      </c>
      <c r="B198" s="4" t="s">
        <v>416</v>
      </c>
      <c r="C198" s="4" t="s">
        <v>2249</v>
      </c>
      <c r="D198" s="5">
        <v>44986</v>
      </c>
      <c r="E198" s="5">
        <v>45016</v>
      </c>
      <c r="F198" s="6"/>
      <c r="G198" s="12" t="s">
        <v>25</v>
      </c>
      <c r="H198" s="4" t="s">
        <v>277</v>
      </c>
      <c r="I198" s="4" t="s">
        <v>27</v>
      </c>
      <c r="J198" s="4">
        <v>6.8</v>
      </c>
      <c r="K198" s="13">
        <v>4410</v>
      </c>
      <c r="L198" s="8">
        <v>29988</v>
      </c>
      <c r="M198" s="4">
        <v>10</v>
      </c>
      <c r="N198" s="8">
        <v>2998.8</v>
      </c>
      <c r="O198" s="8">
        <v>149.94</v>
      </c>
      <c r="P198" s="6"/>
      <c r="Q198" s="8">
        <v>1349.46</v>
      </c>
      <c r="R198" s="8">
        <v>1499.4</v>
      </c>
      <c r="S198" s="8">
        <v>2848.86</v>
      </c>
      <c r="T198" s="6"/>
    </row>
    <row r="199" ht="21.6" spans="1:20">
      <c r="A199" s="4">
        <v>774</v>
      </c>
      <c r="B199" s="4" t="s">
        <v>417</v>
      </c>
      <c r="C199" s="4" t="s">
        <v>2249</v>
      </c>
      <c r="D199" s="5">
        <v>44986</v>
      </c>
      <c r="E199" s="5">
        <v>45016</v>
      </c>
      <c r="F199" s="6"/>
      <c r="G199" s="12" t="s">
        <v>25</v>
      </c>
      <c r="H199" s="4" t="s">
        <v>277</v>
      </c>
      <c r="I199" s="4" t="s">
        <v>27</v>
      </c>
      <c r="J199" s="4">
        <v>5.4</v>
      </c>
      <c r="K199" s="13">
        <v>4410</v>
      </c>
      <c r="L199" s="8">
        <v>23814</v>
      </c>
      <c r="M199" s="4">
        <v>10</v>
      </c>
      <c r="N199" s="8">
        <v>2381.4</v>
      </c>
      <c r="O199" s="8">
        <v>119.07</v>
      </c>
      <c r="P199" s="6"/>
      <c r="Q199" s="8">
        <v>1071.63</v>
      </c>
      <c r="R199" s="8">
        <v>1190.7</v>
      </c>
      <c r="S199" s="8">
        <v>2262.33</v>
      </c>
      <c r="T199" s="6"/>
    </row>
    <row r="200" ht="21.6" spans="1:20">
      <c r="A200" s="4">
        <v>775</v>
      </c>
      <c r="B200" s="4" t="s">
        <v>418</v>
      </c>
      <c r="C200" s="4" t="s">
        <v>2249</v>
      </c>
      <c r="D200" s="5">
        <v>44986</v>
      </c>
      <c r="E200" s="5">
        <v>45016</v>
      </c>
      <c r="F200" s="6"/>
      <c r="G200" s="12" t="s">
        <v>25</v>
      </c>
      <c r="H200" s="4" t="s">
        <v>277</v>
      </c>
      <c r="I200" s="4" t="s">
        <v>27</v>
      </c>
      <c r="J200" s="4">
        <v>10</v>
      </c>
      <c r="K200" s="13">
        <v>4410</v>
      </c>
      <c r="L200" s="8">
        <v>44100</v>
      </c>
      <c r="M200" s="4">
        <v>10</v>
      </c>
      <c r="N200" s="8">
        <v>4410</v>
      </c>
      <c r="O200" s="8">
        <v>220.5</v>
      </c>
      <c r="P200" s="6"/>
      <c r="Q200" s="8">
        <v>1984.5</v>
      </c>
      <c r="R200" s="8">
        <v>2205</v>
      </c>
      <c r="S200" s="8">
        <v>4189.5</v>
      </c>
      <c r="T200" s="6"/>
    </row>
    <row r="201" ht="19.2" spans="1:20">
      <c r="A201" s="4">
        <v>776</v>
      </c>
      <c r="B201" s="4" t="s">
        <v>336</v>
      </c>
      <c r="C201" s="4" t="s">
        <v>2249</v>
      </c>
      <c r="D201" s="5">
        <v>45016</v>
      </c>
      <c r="E201" s="5">
        <v>45381</v>
      </c>
      <c r="F201" s="4" t="s">
        <v>2250</v>
      </c>
      <c r="G201" s="4" t="s">
        <v>267</v>
      </c>
      <c r="H201" s="4" t="s">
        <v>277</v>
      </c>
      <c r="I201" s="4" t="s">
        <v>268</v>
      </c>
      <c r="J201" s="17">
        <v>2640</v>
      </c>
      <c r="K201" s="8">
        <v>90</v>
      </c>
      <c r="L201" s="8">
        <v>237600</v>
      </c>
      <c r="M201" s="4">
        <v>4.4</v>
      </c>
      <c r="N201" s="8">
        <v>10454.4</v>
      </c>
      <c r="O201" s="8">
        <v>1045.44</v>
      </c>
      <c r="P201" s="8">
        <v>4704.48</v>
      </c>
      <c r="Q201" s="8">
        <v>2613.6</v>
      </c>
      <c r="R201" s="8">
        <v>2090.88</v>
      </c>
      <c r="S201" s="8">
        <v>9408.96</v>
      </c>
      <c r="T201" s="6"/>
    </row>
    <row r="202" ht="19.2" spans="1:20">
      <c r="A202" s="4">
        <v>777</v>
      </c>
      <c r="B202" s="4" t="s">
        <v>342</v>
      </c>
      <c r="C202" s="4" t="s">
        <v>2249</v>
      </c>
      <c r="D202" s="5">
        <v>45016</v>
      </c>
      <c r="E202" s="5">
        <v>45381</v>
      </c>
      <c r="F202" s="4" t="s">
        <v>2250</v>
      </c>
      <c r="G202" s="4" t="s">
        <v>267</v>
      </c>
      <c r="H202" s="4" t="s">
        <v>277</v>
      </c>
      <c r="I202" s="4" t="s">
        <v>268</v>
      </c>
      <c r="J202" s="17">
        <v>2640</v>
      </c>
      <c r="K202" s="8">
        <v>90</v>
      </c>
      <c r="L202" s="8">
        <v>237600</v>
      </c>
      <c r="M202" s="4">
        <v>4.4</v>
      </c>
      <c r="N202" s="8">
        <v>10454.4</v>
      </c>
      <c r="O202" s="8">
        <v>1045.44</v>
      </c>
      <c r="P202" s="8">
        <v>4704.48</v>
      </c>
      <c r="Q202" s="8">
        <v>2613.6</v>
      </c>
      <c r="R202" s="8">
        <v>2090.88</v>
      </c>
      <c r="S202" s="8">
        <v>9408.96</v>
      </c>
      <c r="T202" s="6"/>
    </row>
    <row r="203" ht="19.2" spans="1:20">
      <c r="A203" s="4">
        <v>778</v>
      </c>
      <c r="B203" s="4" t="s">
        <v>276</v>
      </c>
      <c r="C203" s="4" t="s">
        <v>2249</v>
      </c>
      <c r="D203" s="5">
        <v>45016</v>
      </c>
      <c r="E203" s="5">
        <v>45381</v>
      </c>
      <c r="F203" s="6"/>
      <c r="G203" s="4" t="s">
        <v>267</v>
      </c>
      <c r="H203" s="4" t="s">
        <v>277</v>
      </c>
      <c r="I203" s="4" t="s">
        <v>268</v>
      </c>
      <c r="J203" s="17">
        <v>3135</v>
      </c>
      <c r="K203" s="8">
        <v>90</v>
      </c>
      <c r="L203" s="8">
        <v>282150</v>
      </c>
      <c r="M203" s="18">
        <v>4.4</v>
      </c>
      <c r="N203" s="8">
        <v>12414.6</v>
      </c>
      <c r="O203" s="8">
        <v>1241.46</v>
      </c>
      <c r="P203" s="8">
        <v>5586.57</v>
      </c>
      <c r="Q203" s="8">
        <v>3103.65</v>
      </c>
      <c r="R203" s="8">
        <v>2482.92</v>
      </c>
      <c r="S203" s="8">
        <v>11173.14</v>
      </c>
      <c r="T203" s="6"/>
    </row>
    <row r="204" ht="19.2" spans="1:20">
      <c r="A204" s="4">
        <v>779</v>
      </c>
      <c r="B204" s="21" t="s">
        <v>278</v>
      </c>
      <c r="C204" s="4" t="s">
        <v>2249</v>
      </c>
      <c r="D204" s="5">
        <v>45016</v>
      </c>
      <c r="E204" s="5">
        <v>45381</v>
      </c>
      <c r="F204" s="6"/>
      <c r="G204" s="4" t="s">
        <v>267</v>
      </c>
      <c r="H204" s="4" t="s">
        <v>277</v>
      </c>
      <c r="I204" s="4" t="s">
        <v>268</v>
      </c>
      <c r="J204" s="17">
        <v>3168</v>
      </c>
      <c r="K204" s="8">
        <v>90</v>
      </c>
      <c r="L204" s="8">
        <v>285120</v>
      </c>
      <c r="M204" s="18">
        <v>4.4</v>
      </c>
      <c r="N204" s="8">
        <v>12545.28</v>
      </c>
      <c r="O204" s="8">
        <v>1254.528</v>
      </c>
      <c r="P204" s="8">
        <v>5645.376</v>
      </c>
      <c r="Q204" s="8">
        <v>3136.32</v>
      </c>
      <c r="R204" s="8">
        <v>2509.056</v>
      </c>
      <c r="S204" s="8">
        <v>11290.752</v>
      </c>
      <c r="T204" s="6"/>
    </row>
    <row r="205" ht="19.2" spans="1:20">
      <c r="A205" s="4">
        <v>780</v>
      </c>
      <c r="B205" s="4" t="s">
        <v>279</v>
      </c>
      <c r="C205" s="4" t="s">
        <v>2249</v>
      </c>
      <c r="D205" s="5">
        <v>45016</v>
      </c>
      <c r="E205" s="5">
        <v>45381</v>
      </c>
      <c r="F205" s="6"/>
      <c r="G205" s="4" t="s">
        <v>267</v>
      </c>
      <c r="H205" s="4" t="s">
        <v>277</v>
      </c>
      <c r="I205" s="4" t="s">
        <v>268</v>
      </c>
      <c r="J205" s="17">
        <v>2640</v>
      </c>
      <c r="K205" s="8">
        <v>90</v>
      </c>
      <c r="L205" s="8">
        <v>237600</v>
      </c>
      <c r="M205" s="18">
        <v>4.4</v>
      </c>
      <c r="N205" s="8">
        <v>10454.4</v>
      </c>
      <c r="O205" s="8">
        <v>1045.44</v>
      </c>
      <c r="P205" s="8">
        <v>4704.48</v>
      </c>
      <c r="Q205" s="8">
        <v>2613.6</v>
      </c>
      <c r="R205" s="8">
        <v>2090.88</v>
      </c>
      <c r="S205" s="8">
        <v>9408.96</v>
      </c>
      <c r="T205" s="6"/>
    </row>
    <row r="206" ht="19.2" spans="1:20">
      <c r="A206" s="4">
        <v>781</v>
      </c>
      <c r="B206" s="4" t="s">
        <v>280</v>
      </c>
      <c r="C206" s="4" t="s">
        <v>2249</v>
      </c>
      <c r="D206" s="5">
        <v>45016</v>
      </c>
      <c r="E206" s="5">
        <v>45381</v>
      </c>
      <c r="F206" s="6"/>
      <c r="G206" s="4" t="s">
        <v>267</v>
      </c>
      <c r="H206" s="4" t="s">
        <v>277</v>
      </c>
      <c r="I206" s="4" t="s">
        <v>268</v>
      </c>
      <c r="J206" s="17">
        <v>2970</v>
      </c>
      <c r="K206" s="8">
        <v>90</v>
      </c>
      <c r="L206" s="8">
        <v>267300</v>
      </c>
      <c r="M206" s="18">
        <v>4.4</v>
      </c>
      <c r="N206" s="8">
        <v>11761.2</v>
      </c>
      <c r="O206" s="8">
        <v>1176.12</v>
      </c>
      <c r="P206" s="8">
        <v>5292.54</v>
      </c>
      <c r="Q206" s="8">
        <v>2940.3</v>
      </c>
      <c r="R206" s="8">
        <v>2352.24</v>
      </c>
      <c r="S206" s="8">
        <v>10585.08</v>
      </c>
      <c r="T206" s="6"/>
    </row>
    <row r="207" ht="19.2" spans="1:20">
      <c r="A207" s="4">
        <v>782</v>
      </c>
      <c r="B207" s="4" t="s">
        <v>281</v>
      </c>
      <c r="C207" s="4" t="s">
        <v>2249</v>
      </c>
      <c r="D207" s="5">
        <v>45016</v>
      </c>
      <c r="E207" s="5">
        <v>45381</v>
      </c>
      <c r="F207" s="6"/>
      <c r="G207" s="4" t="s">
        <v>267</v>
      </c>
      <c r="H207" s="4" t="s">
        <v>277</v>
      </c>
      <c r="I207" s="4" t="s">
        <v>268</v>
      </c>
      <c r="J207" s="17">
        <v>3267</v>
      </c>
      <c r="K207" s="8">
        <v>90</v>
      </c>
      <c r="L207" s="8">
        <v>294030</v>
      </c>
      <c r="M207" s="18">
        <v>4.4</v>
      </c>
      <c r="N207" s="8">
        <v>12937.32</v>
      </c>
      <c r="O207" s="8">
        <v>1293.732</v>
      </c>
      <c r="P207" s="8">
        <v>5821.794</v>
      </c>
      <c r="Q207" s="8">
        <v>3234.33</v>
      </c>
      <c r="R207" s="8">
        <v>2587.464</v>
      </c>
      <c r="S207" s="8">
        <v>11643.588</v>
      </c>
      <c r="T207" s="6"/>
    </row>
    <row r="208" ht="19.2" spans="1:20">
      <c r="A208" s="4">
        <v>783</v>
      </c>
      <c r="B208" s="4" t="s">
        <v>282</v>
      </c>
      <c r="C208" s="4" t="s">
        <v>2249</v>
      </c>
      <c r="D208" s="5">
        <v>45016</v>
      </c>
      <c r="E208" s="5">
        <v>45381</v>
      </c>
      <c r="F208" s="6"/>
      <c r="G208" s="4" t="s">
        <v>267</v>
      </c>
      <c r="H208" s="4" t="s">
        <v>277</v>
      </c>
      <c r="I208" s="4" t="s">
        <v>268</v>
      </c>
      <c r="J208" s="17">
        <v>2970</v>
      </c>
      <c r="K208" s="8">
        <v>90</v>
      </c>
      <c r="L208" s="8">
        <v>267300</v>
      </c>
      <c r="M208" s="18">
        <v>4.4</v>
      </c>
      <c r="N208" s="8">
        <v>11761.2</v>
      </c>
      <c r="O208" s="8">
        <v>1176.12</v>
      </c>
      <c r="P208" s="8">
        <v>5292.54</v>
      </c>
      <c r="Q208" s="8">
        <v>2940.3</v>
      </c>
      <c r="R208" s="8">
        <v>2352.24</v>
      </c>
      <c r="S208" s="8">
        <v>10585.08</v>
      </c>
      <c r="T208" s="6"/>
    </row>
    <row r="209" ht="19.2" spans="1:20">
      <c r="A209" s="4">
        <v>784</v>
      </c>
      <c r="B209" s="4" t="s">
        <v>283</v>
      </c>
      <c r="C209" s="4" t="s">
        <v>2249</v>
      </c>
      <c r="D209" s="5">
        <v>45016</v>
      </c>
      <c r="E209" s="5">
        <v>45381</v>
      </c>
      <c r="F209" s="6"/>
      <c r="G209" s="4" t="s">
        <v>267</v>
      </c>
      <c r="H209" s="4" t="s">
        <v>277</v>
      </c>
      <c r="I209" s="4" t="s">
        <v>268</v>
      </c>
      <c r="J209" s="17">
        <v>2970</v>
      </c>
      <c r="K209" s="8">
        <v>90</v>
      </c>
      <c r="L209" s="8">
        <v>267300</v>
      </c>
      <c r="M209" s="18">
        <v>4.4</v>
      </c>
      <c r="N209" s="8">
        <v>11761.2</v>
      </c>
      <c r="O209" s="8">
        <v>1176.12</v>
      </c>
      <c r="P209" s="8">
        <v>5292.54</v>
      </c>
      <c r="Q209" s="8">
        <v>2940.3</v>
      </c>
      <c r="R209" s="8">
        <v>2352.24</v>
      </c>
      <c r="S209" s="8">
        <v>10585.08</v>
      </c>
      <c r="T209" s="6"/>
    </row>
    <row r="210" ht="19.2" spans="1:20">
      <c r="A210" s="4">
        <v>785</v>
      </c>
      <c r="B210" s="4" t="s">
        <v>284</v>
      </c>
      <c r="C210" s="4" t="s">
        <v>2249</v>
      </c>
      <c r="D210" s="5">
        <v>45016</v>
      </c>
      <c r="E210" s="5">
        <v>45381</v>
      </c>
      <c r="F210" s="6"/>
      <c r="G210" s="4" t="s">
        <v>267</v>
      </c>
      <c r="H210" s="4" t="s">
        <v>277</v>
      </c>
      <c r="I210" s="4" t="s">
        <v>268</v>
      </c>
      <c r="J210" s="17">
        <v>3135</v>
      </c>
      <c r="K210" s="8">
        <v>90</v>
      </c>
      <c r="L210" s="8">
        <v>282150</v>
      </c>
      <c r="M210" s="18">
        <v>4.4</v>
      </c>
      <c r="N210" s="8">
        <v>12414.6</v>
      </c>
      <c r="O210" s="8">
        <v>1241.46</v>
      </c>
      <c r="P210" s="8">
        <v>5586.57</v>
      </c>
      <c r="Q210" s="8">
        <v>3103.65</v>
      </c>
      <c r="R210" s="8">
        <v>2482.92</v>
      </c>
      <c r="S210" s="8">
        <v>11173.14</v>
      </c>
      <c r="T210" s="6"/>
    </row>
    <row r="211" ht="19.2" spans="1:20">
      <c r="A211" s="4">
        <v>786</v>
      </c>
      <c r="B211" s="4" t="s">
        <v>285</v>
      </c>
      <c r="C211" s="4" t="s">
        <v>2249</v>
      </c>
      <c r="D211" s="5">
        <v>45016</v>
      </c>
      <c r="E211" s="5">
        <v>45381</v>
      </c>
      <c r="F211" s="6"/>
      <c r="G211" s="4" t="s">
        <v>267</v>
      </c>
      <c r="H211" s="4" t="s">
        <v>277</v>
      </c>
      <c r="I211" s="4" t="s">
        <v>268</v>
      </c>
      <c r="J211" s="17">
        <v>2970</v>
      </c>
      <c r="K211" s="8">
        <v>90</v>
      </c>
      <c r="L211" s="8">
        <v>267300</v>
      </c>
      <c r="M211" s="18">
        <v>4.4</v>
      </c>
      <c r="N211" s="8">
        <v>11761.2</v>
      </c>
      <c r="O211" s="8">
        <v>1176.12</v>
      </c>
      <c r="P211" s="8">
        <v>5292.54</v>
      </c>
      <c r="Q211" s="8">
        <v>2940.3</v>
      </c>
      <c r="R211" s="8">
        <v>2352.24</v>
      </c>
      <c r="S211" s="8">
        <v>10585.08</v>
      </c>
      <c r="T211" s="6"/>
    </row>
    <row r="212" ht="19.2" spans="1:20">
      <c r="A212" s="4">
        <v>787</v>
      </c>
      <c r="B212" s="4" t="s">
        <v>286</v>
      </c>
      <c r="C212" s="4" t="s">
        <v>2249</v>
      </c>
      <c r="D212" s="5">
        <v>45016</v>
      </c>
      <c r="E212" s="5">
        <v>45381</v>
      </c>
      <c r="F212" s="6"/>
      <c r="G212" s="4" t="s">
        <v>267</v>
      </c>
      <c r="H212" s="4" t="s">
        <v>277</v>
      </c>
      <c r="I212" s="4" t="s">
        <v>268</v>
      </c>
      <c r="J212" s="17">
        <v>2310</v>
      </c>
      <c r="K212" s="8">
        <v>90</v>
      </c>
      <c r="L212" s="8">
        <v>207900</v>
      </c>
      <c r="M212" s="18">
        <v>4.4</v>
      </c>
      <c r="N212" s="8">
        <v>9147.6</v>
      </c>
      <c r="O212" s="8">
        <v>914.76</v>
      </c>
      <c r="P212" s="8">
        <v>4116.42</v>
      </c>
      <c r="Q212" s="8">
        <v>2286.9</v>
      </c>
      <c r="R212" s="8">
        <v>1829.52</v>
      </c>
      <c r="S212" s="8">
        <v>8232.84</v>
      </c>
      <c r="T212" s="6"/>
    </row>
    <row r="213" ht="19.2" spans="1:20">
      <c r="A213" s="4">
        <v>788</v>
      </c>
      <c r="B213" s="4" t="s">
        <v>287</v>
      </c>
      <c r="C213" s="4" t="s">
        <v>2249</v>
      </c>
      <c r="D213" s="5">
        <v>45016</v>
      </c>
      <c r="E213" s="5">
        <v>45381</v>
      </c>
      <c r="F213" s="6"/>
      <c r="G213" s="4" t="s">
        <v>267</v>
      </c>
      <c r="H213" s="4" t="s">
        <v>277</v>
      </c>
      <c r="I213" s="4" t="s">
        <v>268</v>
      </c>
      <c r="J213" s="17">
        <v>3135</v>
      </c>
      <c r="K213" s="8">
        <v>90</v>
      </c>
      <c r="L213" s="8">
        <v>282150</v>
      </c>
      <c r="M213" s="18">
        <v>4.4</v>
      </c>
      <c r="N213" s="8">
        <v>12414.6</v>
      </c>
      <c r="O213" s="8">
        <v>1241.46</v>
      </c>
      <c r="P213" s="8">
        <v>5586.57</v>
      </c>
      <c r="Q213" s="8">
        <v>3103.65</v>
      </c>
      <c r="R213" s="8">
        <v>2482.92</v>
      </c>
      <c r="S213" s="8">
        <v>11173.14</v>
      </c>
      <c r="T213" s="6"/>
    </row>
    <row r="214" ht="19.2" spans="1:20">
      <c r="A214" s="4">
        <v>789</v>
      </c>
      <c r="B214" s="4" t="s">
        <v>288</v>
      </c>
      <c r="C214" s="4" t="s">
        <v>2249</v>
      </c>
      <c r="D214" s="5">
        <v>45016</v>
      </c>
      <c r="E214" s="5">
        <v>45381</v>
      </c>
      <c r="F214" s="6"/>
      <c r="G214" s="4" t="s">
        <v>267</v>
      </c>
      <c r="H214" s="4" t="s">
        <v>277</v>
      </c>
      <c r="I214" s="4" t="s">
        <v>268</v>
      </c>
      <c r="J214" s="17">
        <v>3135</v>
      </c>
      <c r="K214" s="8">
        <v>90</v>
      </c>
      <c r="L214" s="8">
        <v>282150</v>
      </c>
      <c r="M214" s="18">
        <v>4.4</v>
      </c>
      <c r="N214" s="8">
        <v>12414.6</v>
      </c>
      <c r="O214" s="8">
        <v>1241.46</v>
      </c>
      <c r="P214" s="8">
        <v>5586.57</v>
      </c>
      <c r="Q214" s="8">
        <v>3103.65</v>
      </c>
      <c r="R214" s="8">
        <v>2482.92</v>
      </c>
      <c r="S214" s="8">
        <v>11173.14</v>
      </c>
      <c r="T214" s="6"/>
    </row>
    <row r="215" ht="19.2" spans="1:20">
      <c r="A215" s="4">
        <v>790</v>
      </c>
      <c r="B215" s="4" t="s">
        <v>289</v>
      </c>
      <c r="C215" s="4" t="s">
        <v>2249</v>
      </c>
      <c r="D215" s="5">
        <v>45016</v>
      </c>
      <c r="E215" s="5">
        <v>45381</v>
      </c>
      <c r="F215" s="6"/>
      <c r="G215" s="4" t="s">
        <v>267</v>
      </c>
      <c r="H215" s="4" t="s">
        <v>277</v>
      </c>
      <c r="I215" s="4" t="s">
        <v>268</v>
      </c>
      <c r="J215" s="17">
        <v>1650</v>
      </c>
      <c r="K215" s="8">
        <v>90</v>
      </c>
      <c r="L215" s="8">
        <v>148500</v>
      </c>
      <c r="M215" s="18">
        <v>4.4</v>
      </c>
      <c r="N215" s="8">
        <v>6534</v>
      </c>
      <c r="O215" s="8">
        <v>653.4</v>
      </c>
      <c r="P215" s="8">
        <v>2940.3</v>
      </c>
      <c r="Q215" s="8">
        <v>1633.5</v>
      </c>
      <c r="R215" s="8">
        <v>1306.8</v>
      </c>
      <c r="S215" s="8">
        <v>5880.6</v>
      </c>
      <c r="T215" s="6"/>
    </row>
    <row r="216" ht="19.2" spans="1:20">
      <c r="A216" s="4">
        <v>791</v>
      </c>
      <c r="B216" s="4" t="s">
        <v>290</v>
      </c>
      <c r="C216" s="4" t="s">
        <v>2249</v>
      </c>
      <c r="D216" s="5">
        <v>45016</v>
      </c>
      <c r="E216" s="5">
        <v>45381</v>
      </c>
      <c r="F216" s="6"/>
      <c r="G216" s="4" t="s">
        <v>267</v>
      </c>
      <c r="H216" s="4" t="s">
        <v>277</v>
      </c>
      <c r="I216" s="4" t="s">
        <v>268</v>
      </c>
      <c r="J216" s="17">
        <v>3168</v>
      </c>
      <c r="K216" s="8">
        <v>90</v>
      </c>
      <c r="L216" s="8">
        <v>285120</v>
      </c>
      <c r="M216" s="18">
        <v>4.4</v>
      </c>
      <c r="N216" s="8">
        <v>12545.28</v>
      </c>
      <c r="O216" s="8">
        <v>1254.528</v>
      </c>
      <c r="P216" s="8">
        <v>5645.376</v>
      </c>
      <c r="Q216" s="8">
        <v>3136.32</v>
      </c>
      <c r="R216" s="8">
        <v>2509.056</v>
      </c>
      <c r="S216" s="8">
        <v>11290.752</v>
      </c>
      <c r="T216" s="6"/>
    </row>
    <row r="217" ht="19.2" spans="1:20">
      <c r="A217" s="4">
        <v>792</v>
      </c>
      <c r="B217" s="4" t="s">
        <v>291</v>
      </c>
      <c r="C217" s="4" t="s">
        <v>2249</v>
      </c>
      <c r="D217" s="5">
        <v>45016</v>
      </c>
      <c r="E217" s="5">
        <v>45381</v>
      </c>
      <c r="F217" s="6"/>
      <c r="G217" s="4" t="s">
        <v>267</v>
      </c>
      <c r="H217" s="4" t="s">
        <v>277</v>
      </c>
      <c r="I217" s="4" t="s">
        <v>268</v>
      </c>
      <c r="J217" s="17">
        <v>3234</v>
      </c>
      <c r="K217" s="8">
        <v>90</v>
      </c>
      <c r="L217" s="8">
        <v>291060</v>
      </c>
      <c r="M217" s="18">
        <v>4.4</v>
      </c>
      <c r="N217" s="8">
        <v>12806.64</v>
      </c>
      <c r="O217" s="8">
        <v>1280.664</v>
      </c>
      <c r="P217" s="8">
        <v>5762.988</v>
      </c>
      <c r="Q217" s="8">
        <v>3201.66</v>
      </c>
      <c r="R217" s="8">
        <v>2561.328</v>
      </c>
      <c r="S217" s="8">
        <v>11525.976</v>
      </c>
      <c r="T217" s="6"/>
    </row>
    <row r="218" ht="19.2" spans="1:20">
      <c r="A218" s="4">
        <v>793</v>
      </c>
      <c r="B218" s="4" t="s">
        <v>292</v>
      </c>
      <c r="C218" s="4" t="s">
        <v>2249</v>
      </c>
      <c r="D218" s="5">
        <v>45016</v>
      </c>
      <c r="E218" s="5">
        <v>45381</v>
      </c>
      <c r="F218" s="6"/>
      <c r="G218" s="4" t="s">
        <v>267</v>
      </c>
      <c r="H218" s="4" t="s">
        <v>277</v>
      </c>
      <c r="I218" s="4" t="s">
        <v>268</v>
      </c>
      <c r="J218" s="17">
        <v>3135</v>
      </c>
      <c r="K218" s="8">
        <v>90</v>
      </c>
      <c r="L218" s="8">
        <v>282150</v>
      </c>
      <c r="M218" s="18">
        <v>4.4</v>
      </c>
      <c r="N218" s="8">
        <v>12414.6</v>
      </c>
      <c r="O218" s="8">
        <v>1241.46</v>
      </c>
      <c r="P218" s="8">
        <v>5586.57</v>
      </c>
      <c r="Q218" s="8">
        <v>3103.65</v>
      </c>
      <c r="R218" s="8">
        <v>2482.92</v>
      </c>
      <c r="S218" s="8">
        <v>11173.14</v>
      </c>
      <c r="T218" s="6"/>
    </row>
    <row r="219" ht="19.2" spans="1:20">
      <c r="A219" s="4">
        <v>794</v>
      </c>
      <c r="B219" s="4" t="s">
        <v>293</v>
      </c>
      <c r="C219" s="4" t="s">
        <v>2249</v>
      </c>
      <c r="D219" s="5">
        <v>45016</v>
      </c>
      <c r="E219" s="5">
        <v>45381</v>
      </c>
      <c r="F219" s="6"/>
      <c r="G219" s="4" t="s">
        <v>267</v>
      </c>
      <c r="H219" s="4" t="s">
        <v>277</v>
      </c>
      <c r="I219" s="4" t="s">
        <v>268</v>
      </c>
      <c r="J219" s="17">
        <v>2640</v>
      </c>
      <c r="K219" s="8">
        <v>90</v>
      </c>
      <c r="L219" s="8">
        <v>237600</v>
      </c>
      <c r="M219" s="18">
        <v>4.4</v>
      </c>
      <c r="N219" s="8">
        <v>10454.4</v>
      </c>
      <c r="O219" s="8">
        <v>1045.44</v>
      </c>
      <c r="P219" s="8">
        <v>4704.48</v>
      </c>
      <c r="Q219" s="8">
        <v>2613.6</v>
      </c>
      <c r="R219" s="8">
        <v>2090.88</v>
      </c>
      <c r="S219" s="8">
        <v>9408.96</v>
      </c>
      <c r="T219" s="6"/>
    </row>
    <row r="220" ht="19.2" spans="1:20">
      <c r="A220" s="4">
        <v>795</v>
      </c>
      <c r="B220" s="4" t="s">
        <v>276</v>
      </c>
      <c r="C220" s="4" t="s">
        <v>2249</v>
      </c>
      <c r="D220" s="5">
        <v>45016</v>
      </c>
      <c r="E220" s="5">
        <v>45381</v>
      </c>
      <c r="F220" s="6"/>
      <c r="G220" s="4" t="s">
        <v>267</v>
      </c>
      <c r="H220" s="4" t="s">
        <v>277</v>
      </c>
      <c r="I220" s="4" t="s">
        <v>268</v>
      </c>
      <c r="J220" s="17">
        <v>3168</v>
      </c>
      <c r="K220" s="8">
        <v>90</v>
      </c>
      <c r="L220" s="8">
        <v>285120</v>
      </c>
      <c r="M220" s="18">
        <v>4.4</v>
      </c>
      <c r="N220" s="8">
        <v>12545.28</v>
      </c>
      <c r="O220" s="8">
        <v>1254.528</v>
      </c>
      <c r="P220" s="8">
        <v>5645.376</v>
      </c>
      <c r="Q220" s="8">
        <v>3136.32</v>
      </c>
      <c r="R220" s="8">
        <v>2509.056</v>
      </c>
      <c r="S220" s="8">
        <v>11290.752</v>
      </c>
      <c r="T220" s="6"/>
    </row>
    <row r="221" ht="19.2" spans="1:20">
      <c r="A221" s="4">
        <v>796</v>
      </c>
      <c r="B221" s="4" t="s">
        <v>294</v>
      </c>
      <c r="C221" s="4" t="s">
        <v>2249</v>
      </c>
      <c r="D221" s="5">
        <v>45016</v>
      </c>
      <c r="E221" s="5">
        <v>45381</v>
      </c>
      <c r="F221" s="6"/>
      <c r="G221" s="4" t="s">
        <v>267</v>
      </c>
      <c r="H221" s="4" t="s">
        <v>277</v>
      </c>
      <c r="I221" s="4" t="s">
        <v>268</v>
      </c>
      <c r="J221" s="17">
        <v>3267</v>
      </c>
      <c r="K221" s="8">
        <v>90</v>
      </c>
      <c r="L221" s="8">
        <v>294030</v>
      </c>
      <c r="M221" s="18">
        <v>4.4</v>
      </c>
      <c r="N221" s="8">
        <v>12937.32</v>
      </c>
      <c r="O221" s="8">
        <v>1293.732</v>
      </c>
      <c r="P221" s="8">
        <v>5821.794</v>
      </c>
      <c r="Q221" s="8">
        <v>3234.33</v>
      </c>
      <c r="R221" s="8">
        <v>2587.464</v>
      </c>
      <c r="S221" s="8">
        <v>11643.588</v>
      </c>
      <c r="T221" s="6"/>
    </row>
    <row r="222" ht="19.2" spans="1:20">
      <c r="A222" s="4">
        <v>797</v>
      </c>
      <c r="B222" s="4" t="s">
        <v>295</v>
      </c>
      <c r="C222" s="4" t="s">
        <v>2249</v>
      </c>
      <c r="D222" s="5">
        <v>45016</v>
      </c>
      <c r="E222" s="5">
        <v>45381</v>
      </c>
      <c r="F222" s="6"/>
      <c r="G222" s="4" t="s">
        <v>267</v>
      </c>
      <c r="H222" s="4" t="s">
        <v>277</v>
      </c>
      <c r="I222" s="4" t="s">
        <v>268</v>
      </c>
      <c r="J222" s="17">
        <v>3267</v>
      </c>
      <c r="K222" s="8">
        <v>90</v>
      </c>
      <c r="L222" s="8">
        <v>294030</v>
      </c>
      <c r="M222" s="18">
        <v>4.4</v>
      </c>
      <c r="N222" s="8">
        <v>12937.32</v>
      </c>
      <c r="O222" s="8">
        <v>1293.732</v>
      </c>
      <c r="P222" s="8">
        <v>5821.794</v>
      </c>
      <c r="Q222" s="8">
        <v>3234.33</v>
      </c>
      <c r="R222" s="8">
        <v>2587.464</v>
      </c>
      <c r="S222" s="8">
        <v>11643.588</v>
      </c>
      <c r="T222" s="6"/>
    </row>
    <row r="223" ht="19.2" spans="1:20">
      <c r="A223" s="4">
        <v>798</v>
      </c>
      <c r="B223" s="4" t="s">
        <v>296</v>
      </c>
      <c r="C223" s="4" t="s">
        <v>2249</v>
      </c>
      <c r="D223" s="5">
        <v>45016</v>
      </c>
      <c r="E223" s="5">
        <v>45381</v>
      </c>
      <c r="F223" s="6"/>
      <c r="G223" s="4" t="s">
        <v>267</v>
      </c>
      <c r="H223" s="4" t="s">
        <v>277</v>
      </c>
      <c r="I223" s="4" t="s">
        <v>268</v>
      </c>
      <c r="J223" s="17">
        <v>3135</v>
      </c>
      <c r="K223" s="8">
        <v>90</v>
      </c>
      <c r="L223" s="8">
        <v>282150</v>
      </c>
      <c r="M223" s="18">
        <v>4.4</v>
      </c>
      <c r="N223" s="8">
        <v>12414.6</v>
      </c>
      <c r="O223" s="8">
        <v>1241.46</v>
      </c>
      <c r="P223" s="8">
        <v>5586.57</v>
      </c>
      <c r="Q223" s="8">
        <v>3103.65</v>
      </c>
      <c r="R223" s="8">
        <v>2482.92</v>
      </c>
      <c r="S223" s="8">
        <v>11173.14</v>
      </c>
      <c r="T223" s="6"/>
    </row>
    <row r="224" ht="19.2" spans="1:20">
      <c r="A224" s="4">
        <v>799</v>
      </c>
      <c r="B224" s="4" t="s">
        <v>297</v>
      </c>
      <c r="C224" s="4" t="s">
        <v>2249</v>
      </c>
      <c r="D224" s="5">
        <v>45016</v>
      </c>
      <c r="E224" s="5">
        <v>45381</v>
      </c>
      <c r="F224" s="6"/>
      <c r="G224" s="4" t="s">
        <v>267</v>
      </c>
      <c r="H224" s="4" t="s">
        <v>277</v>
      </c>
      <c r="I224" s="4" t="s">
        <v>268</v>
      </c>
      <c r="J224" s="17">
        <v>3069</v>
      </c>
      <c r="K224" s="8">
        <v>90</v>
      </c>
      <c r="L224" s="8">
        <v>276210</v>
      </c>
      <c r="M224" s="18">
        <v>4.4</v>
      </c>
      <c r="N224" s="8">
        <v>12153.24</v>
      </c>
      <c r="O224" s="8">
        <v>1215.324</v>
      </c>
      <c r="P224" s="8">
        <v>5468.958</v>
      </c>
      <c r="Q224" s="8">
        <v>3038.31</v>
      </c>
      <c r="R224" s="8">
        <v>2430.648</v>
      </c>
      <c r="S224" s="8">
        <v>10937.916</v>
      </c>
      <c r="T224" s="6"/>
    </row>
    <row r="225" ht="19.2" spans="1:20">
      <c r="A225" s="4">
        <v>800</v>
      </c>
      <c r="B225" s="4" t="s">
        <v>298</v>
      </c>
      <c r="C225" s="4" t="s">
        <v>2249</v>
      </c>
      <c r="D225" s="5">
        <v>45016</v>
      </c>
      <c r="E225" s="5">
        <v>45381</v>
      </c>
      <c r="F225" s="6"/>
      <c r="G225" s="4" t="s">
        <v>267</v>
      </c>
      <c r="H225" s="4" t="s">
        <v>277</v>
      </c>
      <c r="I225" s="4" t="s">
        <v>268</v>
      </c>
      <c r="J225" s="17">
        <v>3135</v>
      </c>
      <c r="K225" s="8">
        <v>90</v>
      </c>
      <c r="L225" s="8">
        <v>282150</v>
      </c>
      <c r="M225" s="18">
        <v>4.4</v>
      </c>
      <c r="N225" s="8">
        <v>12414.6</v>
      </c>
      <c r="O225" s="8">
        <v>1241.46</v>
      </c>
      <c r="P225" s="8">
        <v>5586.57</v>
      </c>
      <c r="Q225" s="8">
        <v>3103.65</v>
      </c>
      <c r="R225" s="8">
        <v>2482.92</v>
      </c>
      <c r="S225" s="8">
        <v>11173.14</v>
      </c>
      <c r="T225" s="6"/>
    </row>
    <row r="226" ht="19.2" spans="1:20">
      <c r="A226" s="4">
        <v>801</v>
      </c>
      <c r="B226" s="4" t="s">
        <v>299</v>
      </c>
      <c r="C226" s="4" t="s">
        <v>2249</v>
      </c>
      <c r="D226" s="5">
        <v>45016</v>
      </c>
      <c r="E226" s="5">
        <v>45381</v>
      </c>
      <c r="F226" s="6"/>
      <c r="G226" s="4" t="s">
        <v>267</v>
      </c>
      <c r="H226" s="4" t="s">
        <v>277</v>
      </c>
      <c r="I226" s="4" t="s">
        <v>268</v>
      </c>
      <c r="J226" s="17">
        <v>3135</v>
      </c>
      <c r="K226" s="8">
        <v>90</v>
      </c>
      <c r="L226" s="8">
        <v>282150</v>
      </c>
      <c r="M226" s="18">
        <v>4.4</v>
      </c>
      <c r="N226" s="8">
        <v>12414.6</v>
      </c>
      <c r="O226" s="8">
        <v>1241.46</v>
      </c>
      <c r="P226" s="8">
        <v>5586.57</v>
      </c>
      <c r="Q226" s="8">
        <v>3103.65</v>
      </c>
      <c r="R226" s="8">
        <v>2482.92</v>
      </c>
      <c r="S226" s="8">
        <v>11173.14</v>
      </c>
      <c r="T226" s="6"/>
    </row>
    <row r="227" ht="19.2" spans="1:20">
      <c r="A227" s="4">
        <v>802</v>
      </c>
      <c r="B227" s="4" t="s">
        <v>300</v>
      </c>
      <c r="C227" s="4" t="s">
        <v>2249</v>
      </c>
      <c r="D227" s="5">
        <v>45016</v>
      </c>
      <c r="E227" s="5">
        <v>45381</v>
      </c>
      <c r="F227" s="6"/>
      <c r="G227" s="4" t="s">
        <v>267</v>
      </c>
      <c r="H227" s="4" t="s">
        <v>277</v>
      </c>
      <c r="I227" s="4" t="s">
        <v>268</v>
      </c>
      <c r="J227" s="17">
        <v>3135</v>
      </c>
      <c r="K227" s="8">
        <v>90</v>
      </c>
      <c r="L227" s="8">
        <v>282150</v>
      </c>
      <c r="M227" s="18">
        <v>4.4</v>
      </c>
      <c r="N227" s="8">
        <v>12414.6</v>
      </c>
      <c r="O227" s="8">
        <v>1241.46</v>
      </c>
      <c r="P227" s="8">
        <v>5586.57</v>
      </c>
      <c r="Q227" s="8">
        <v>3103.65</v>
      </c>
      <c r="R227" s="8">
        <v>2482.92</v>
      </c>
      <c r="S227" s="8">
        <v>11173.14</v>
      </c>
      <c r="T227" s="6"/>
    </row>
    <row r="228" ht="19.2" spans="1:20">
      <c r="A228" s="4">
        <v>803</v>
      </c>
      <c r="B228" s="4" t="s">
        <v>279</v>
      </c>
      <c r="C228" s="4" t="s">
        <v>2249</v>
      </c>
      <c r="D228" s="5">
        <v>45016</v>
      </c>
      <c r="E228" s="5">
        <v>45381</v>
      </c>
      <c r="F228" s="6"/>
      <c r="G228" s="4" t="s">
        <v>267</v>
      </c>
      <c r="H228" s="4" t="s">
        <v>277</v>
      </c>
      <c r="I228" s="4" t="s">
        <v>268</v>
      </c>
      <c r="J228" s="17">
        <v>3201</v>
      </c>
      <c r="K228" s="8">
        <v>90</v>
      </c>
      <c r="L228" s="8">
        <v>288090</v>
      </c>
      <c r="M228" s="18">
        <v>4.4</v>
      </c>
      <c r="N228" s="8">
        <v>12675.96</v>
      </c>
      <c r="O228" s="8">
        <v>1267.596</v>
      </c>
      <c r="P228" s="8">
        <v>5704.182</v>
      </c>
      <c r="Q228" s="8">
        <v>3168.99</v>
      </c>
      <c r="R228" s="8">
        <v>2535.192</v>
      </c>
      <c r="S228" s="8">
        <v>11408.364</v>
      </c>
      <c r="T228" s="6"/>
    </row>
    <row r="229" ht="19.2" spans="1:20">
      <c r="A229" s="4">
        <v>804</v>
      </c>
      <c r="B229" s="4" t="s">
        <v>301</v>
      </c>
      <c r="C229" s="4" t="s">
        <v>2249</v>
      </c>
      <c r="D229" s="5">
        <v>45016</v>
      </c>
      <c r="E229" s="5">
        <v>45381</v>
      </c>
      <c r="F229" s="6"/>
      <c r="G229" s="4" t="s">
        <v>267</v>
      </c>
      <c r="H229" s="4" t="s">
        <v>277</v>
      </c>
      <c r="I229" s="4" t="s">
        <v>268</v>
      </c>
      <c r="J229" s="17">
        <v>2970</v>
      </c>
      <c r="K229" s="8">
        <v>90</v>
      </c>
      <c r="L229" s="8">
        <v>267300</v>
      </c>
      <c r="M229" s="18">
        <v>4.4</v>
      </c>
      <c r="N229" s="8">
        <v>11761.2</v>
      </c>
      <c r="O229" s="8">
        <v>1176.12</v>
      </c>
      <c r="P229" s="8">
        <v>5292.54</v>
      </c>
      <c r="Q229" s="8">
        <v>2940.3</v>
      </c>
      <c r="R229" s="8">
        <v>2352.24</v>
      </c>
      <c r="S229" s="8">
        <v>10585.08</v>
      </c>
      <c r="T229" s="6"/>
    </row>
    <row r="230" ht="19.2" spans="1:20">
      <c r="A230" s="4">
        <v>805</v>
      </c>
      <c r="B230" s="4" t="s">
        <v>302</v>
      </c>
      <c r="C230" s="4" t="s">
        <v>2249</v>
      </c>
      <c r="D230" s="5">
        <v>45016</v>
      </c>
      <c r="E230" s="5">
        <v>45381</v>
      </c>
      <c r="F230" s="6"/>
      <c r="G230" s="4" t="s">
        <v>267</v>
      </c>
      <c r="H230" s="4" t="s">
        <v>277</v>
      </c>
      <c r="I230" s="4" t="s">
        <v>268</v>
      </c>
      <c r="J230" s="17">
        <v>2970</v>
      </c>
      <c r="K230" s="8">
        <v>90</v>
      </c>
      <c r="L230" s="8">
        <v>267300</v>
      </c>
      <c r="M230" s="18">
        <v>4.4</v>
      </c>
      <c r="N230" s="8">
        <v>11761.2</v>
      </c>
      <c r="O230" s="8">
        <v>1176.12</v>
      </c>
      <c r="P230" s="8">
        <v>5292.54</v>
      </c>
      <c r="Q230" s="8">
        <v>2940.3</v>
      </c>
      <c r="R230" s="8">
        <v>2352.24</v>
      </c>
      <c r="S230" s="8">
        <v>10585.08</v>
      </c>
      <c r="T230" s="6"/>
    </row>
    <row r="231" ht="19.2" spans="1:20">
      <c r="A231" s="4">
        <v>806</v>
      </c>
      <c r="B231" s="4" t="s">
        <v>303</v>
      </c>
      <c r="C231" s="4" t="s">
        <v>2249</v>
      </c>
      <c r="D231" s="5">
        <v>45016</v>
      </c>
      <c r="E231" s="5">
        <v>45381</v>
      </c>
      <c r="F231" s="6"/>
      <c r="G231" s="4" t="s">
        <v>267</v>
      </c>
      <c r="H231" s="4" t="s">
        <v>277</v>
      </c>
      <c r="I231" s="4" t="s">
        <v>268</v>
      </c>
      <c r="J231" s="17">
        <v>2970</v>
      </c>
      <c r="K231" s="8">
        <v>90</v>
      </c>
      <c r="L231" s="8">
        <v>267300</v>
      </c>
      <c r="M231" s="18">
        <v>4.4</v>
      </c>
      <c r="N231" s="8">
        <v>11761.2</v>
      </c>
      <c r="O231" s="8">
        <v>1176.12</v>
      </c>
      <c r="P231" s="8">
        <v>5292.54</v>
      </c>
      <c r="Q231" s="8">
        <v>2940.3</v>
      </c>
      <c r="R231" s="8">
        <v>2352.24</v>
      </c>
      <c r="S231" s="8">
        <v>10585.08</v>
      </c>
      <c r="T231" s="6"/>
    </row>
    <row r="232" ht="19.2" spans="1:20">
      <c r="A232" s="4">
        <v>807</v>
      </c>
      <c r="B232" s="4" t="s">
        <v>304</v>
      </c>
      <c r="C232" s="4" t="s">
        <v>2249</v>
      </c>
      <c r="D232" s="5">
        <v>45016</v>
      </c>
      <c r="E232" s="5">
        <v>45381</v>
      </c>
      <c r="F232" s="6"/>
      <c r="G232" s="4" t="s">
        <v>267</v>
      </c>
      <c r="H232" s="4" t="s">
        <v>277</v>
      </c>
      <c r="I232" s="4" t="s">
        <v>268</v>
      </c>
      <c r="J232" s="17">
        <v>3135</v>
      </c>
      <c r="K232" s="8">
        <v>90</v>
      </c>
      <c r="L232" s="8">
        <v>282150</v>
      </c>
      <c r="M232" s="18">
        <v>4.4</v>
      </c>
      <c r="N232" s="8">
        <v>12414.6</v>
      </c>
      <c r="O232" s="8">
        <v>1241.46</v>
      </c>
      <c r="P232" s="8">
        <v>5586.57</v>
      </c>
      <c r="Q232" s="8">
        <v>3103.65</v>
      </c>
      <c r="R232" s="8">
        <v>2482.92</v>
      </c>
      <c r="S232" s="8">
        <v>11173.14</v>
      </c>
      <c r="T232" s="6"/>
    </row>
    <row r="233" ht="19.2" spans="1:20">
      <c r="A233" s="4">
        <v>808</v>
      </c>
      <c r="B233" s="4" t="s">
        <v>305</v>
      </c>
      <c r="C233" s="4" t="s">
        <v>2249</v>
      </c>
      <c r="D233" s="5">
        <v>45016</v>
      </c>
      <c r="E233" s="5">
        <v>45381</v>
      </c>
      <c r="F233" s="6"/>
      <c r="G233" s="4" t="s">
        <v>267</v>
      </c>
      <c r="H233" s="4" t="s">
        <v>277</v>
      </c>
      <c r="I233" s="4" t="s">
        <v>268</v>
      </c>
      <c r="J233" s="17">
        <v>3234</v>
      </c>
      <c r="K233" s="8">
        <v>90</v>
      </c>
      <c r="L233" s="8">
        <v>291060</v>
      </c>
      <c r="M233" s="18">
        <v>4.4</v>
      </c>
      <c r="N233" s="8">
        <v>12806.64</v>
      </c>
      <c r="O233" s="8">
        <v>1280.664</v>
      </c>
      <c r="P233" s="8">
        <v>5762.988</v>
      </c>
      <c r="Q233" s="8">
        <v>3201.66</v>
      </c>
      <c r="R233" s="8">
        <v>2561.328</v>
      </c>
      <c r="S233" s="8">
        <v>11525.976</v>
      </c>
      <c r="T233" s="6"/>
    </row>
    <row r="234" ht="19.2" spans="1:20">
      <c r="A234" s="4">
        <v>809</v>
      </c>
      <c r="B234" s="4" t="s">
        <v>306</v>
      </c>
      <c r="C234" s="4" t="s">
        <v>2249</v>
      </c>
      <c r="D234" s="5">
        <v>45016</v>
      </c>
      <c r="E234" s="5">
        <v>45381</v>
      </c>
      <c r="F234" s="6"/>
      <c r="G234" s="4" t="s">
        <v>267</v>
      </c>
      <c r="H234" s="4" t="s">
        <v>277</v>
      </c>
      <c r="I234" s="4" t="s">
        <v>268</v>
      </c>
      <c r="J234" s="17">
        <v>3267</v>
      </c>
      <c r="K234" s="8">
        <v>90</v>
      </c>
      <c r="L234" s="8">
        <v>294030</v>
      </c>
      <c r="M234" s="18">
        <v>4.4</v>
      </c>
      <c r="N234" s="8">
        <v>12937.32</v>
      </c>
      <c r="O234" s="8">
        <v>1293.732</v>
      </c>
      <c r="P234" s="8">
        <v>5821.794</v>
      </c>
      <c r="Q234" s="8">
        <v>3234.33</v>
      </c>
      <c r="R234" s="8">
        <v>2587.464</v>
      </c>
      <c r="S234" s="8">
        <v>11643.588</v>
      </c>
      <c r="T234" s="6"/>
    </row>
    <row r="235" ht="19.2" spans="1:20">
      <c r="A235" s="4">
        <v>810</v>
      </c>
      <c r="B235" s="4" t="s">
        <v>307</v>
      </c>
      <c r="C235" s="4" t="s">
        <v>2249</v>
      </c>
      <c r="D235" s="5">
        <v>45016</v>
      </c>
      <c r="E235" s="5">
        <v>45381</v>
      </c>
      <c r="F235" s="6"/>
      <c r="G235" s="4" t="s">
        <v>267</v>
      </c>
      <c r="H235" s="4" t="s">
        <v>277</v>
      </c>
      <c r="I235" s="4" t="s">
        <v>268</v>
      </c>
      <c r="J235" s="17">
        <v>3135</v>
      </c>
      <c r="K235" s="8">
        <v>90</v>
      </c>
      <c r="L235" s="8">
        <v>282150</v>
      </c>
      <c r="M235" s="18">
        <v>4.4</v>
      </c>
      <c r="N235" s="8">
        <v>12414.6</v>
      </c>
      <c r="O235" s="8">
        <v>1241.46</v>
      </c>
      <c r="P235" s="8">
        <v>5586.57</v>
      </c>
      <c r="Q235" s="8">
        <v>3103.65</v>
      </c>
      <c r="R235" s="8">
        <v>2482.92</v>
      </c>
      <c r="S235" s="8">
        <v>11173.14</v>
      </c>
      <c r="T235" s="6"/>
    </row>
    <row r="236" ht="19.2" spans="1:20">
      <c r="A236" s="4">
        <v>811</v>
      </c>
      <c r="B236" s="4" t="s">
        <v>308</v>
      </c>
      <c r="C236" s="4" t="s">
        <v>2249</v>
      </c>
      <c r="D236" s="5">
        <v>45016</v>
      </c>
      <c r="E236" s="5">
        <v>45381</v>
      </c>
      <c r="F236" s="6"/>
      <c r="G236" s="4" t="s">
        <v>267</v>
      </c>
      <c r="H236" s="4" t="s">
        <v>277</v>
      </c>
      <c r="I236" s="4" t="s">
        <v>268</v>
      </c>
      <c r="J236" s="17">
        <v>3234</v>
      </c>
      <c r="K236" s="8">
        <v>90</v>
      </c>
      <c r="L236" s="8">
        <v>291060</v>
      </c>
      <c r="M236" s="18">
        <v>4.4</v>
      </c>
      <c r="N236" s="8">
        <v>12806.64</v>
      </c>
      <c r="O236" s="8">
        <v>1280.664</v>
      </c>
      <c r="P236" s="8">
        <v>5762.988</v>
      </c>
      <c r="Q236" s="8">
        <v>3201.66</v>
      </c>
      <c r="R236" s="8">
        <v>2561.328</v>
      </c>
      <c r="S236" s="8">
        <v>11525.976</v>
      </c>
      <c r="T236" s="6"/>
    </row>
    <row r="237" ht="19.2" spans="1:20">
      <c r="A237" s="4">
        <v>812</v>
      </c>
      <c r="B237" s="4" t="s">
        <v>309</v>
      </c>
      <c r="C237" s="4" t="s">
        <v>2249</v>
      </c>
      <c r="D237" s="5">
        <v>45016</v>
      </c>
      <c r="E237" s="5">
        <v>45381</v>
      </c>
      <c r="F237" s="6"/>
      <c r="G237" s="4" t="s">
        <v>267</v>
      </c>
      <c r="H237" s="4" t="s">
        <v>277</v>
      </c>
      <c r="I237" s="4" t="s">
        <v>268</v>
      </c>
      <c r="J237" s="17">
        <v>3135</v>
      </c>
      <c r="K237" s="8">
        <v>90</v>
      </c>
      <c r="L237" s="8">
        <v>282150</v>
      </c>
      <c r="M237" s="18">
        <v>4.4</v>
      </c>
      <c r="N237" s="8">
        <v>12414.6</v>
      </c>
      <c r="O237" s="8">
        <v>1241.46</v>
      </c>
      <c r="P237" s="8">
        <v>5586.57</v>
      </c>
      <c r="Q237" s="8">
        <v>3103.65</v>
      </c>
      <c r="R237" s="8">
        <v>2482.92</v>
      </c>
      <c r="S237" s="8">
        <v>11173.14</v>
      </c>
      <c r="T237" s="6"/>
    </row>
    <row r="238" ht="19.2" spans="1:20">
      <c r="A238" s="4">
        <v>813</v>
      </c>
      <c r="B238" s="4" t="s">
        <v>310</v>
      </c>
      <c r="C238" s="4" t="s">
        <v>2249</v>
      </c>
      <c r="D238" s="5">
        <v>45016</v>
      </c>
      <c r="E238" s="5">
        <v>45381</v>
      </c>
      <c r="F238" s="6"/>
      <c r="G238" s="4" t="s">
        <v>267</v>
      </c>
      <c r="H238" s="4" t="s">
        <v>277</v>
      </c>
      <c r="I238" s="4" t="s">
        <v>268</v>
      </c>
      <c r="J238" s="17">
        <v>2310</v>
      </c>
      <c r="K238" s="8">
        <v>90</v>
      </c>
      <c r="L238" s="8">
        <v>207900</v>
      </c>
      <c r="M238" s="18">
        <v>4.4</v>
      </c>
      <c r="N238" s="8">
        <v>9147.6</v>
      </c>
      <c r="O238" s="8">
        <v>914.76</v>
      </c>
      <c r="P238" s="8">
        <v>4116.42</v>
      </c>
      <c r="Q238" s="8">
        <v>2286.9</v>
      </c>
      <c r="R238" s="8">
        <v>1829.52</v>
      </c>
      <c r="S238" s="8">
        <v>8232.84</v>
      </c>
      <c r="T238" s="6"/>
    </row>
    <row r="239" ht="19.2" spans="1:20">
      <c r="A239" s="4">
        <v>814</v>
      </c>
      <c r="B239" s="4" t="s">
        <v>311</v>
      </c>
      <c r="C239" s="4" t="s">
        <v>2249</v>
      </c>
      <c r="D239" s="5">
        <v>45016</v>
      </c>
      <c r="E239" s="5">
        <v>45381</v>
      </c>
      <c r="F239" s="6"/>
      <c r="G239" s="4" t="s">
        <v>267</v>
      </c>
      <c r="H239" s="4" t="s">
        <v>277</v>
      </c>
      <c r="I239" s="4" t="s">
        <v>268</v>
      </c>
      <c r="J239" s="17">
        <v>2310</v>
      </c>
      <c r="K239" s="8">
        <v>90</v>
      </c>
      <c r="L239" s="8">
        <v>207900</v>
      </c>
      <c r="M239" s="18">
        <v>4.4</v>
      </c>
      <c r="N239" s="8">
        <v>9147.6</v>
      </c>
      <c r="O239" s="8">
        <v>914.76</v>
      </c>
      <c r="P239" s="8">
        <v>4116.42</v>
      </c>
      <c r="Q239" s="8">
        <v>2286.9</v>
      </c>
      <c r="R239" s="8">
        <v>1829.52</v>
      </c>
      <c r="S239" s="8">
        <v>8232.84</v>
      </c>
      <c r="T239" s="6"/>
    </row>
    <row r="240" ht="19.2" spans="1:20">
      <c r="A240" s="4">
        <v>815</v>
      </c>
      <c r="B240" s="4" t="s">
        <v>312</v>
      </c>
      <c r="C240" s="4" t="s">
        <v>2249</v>
      </c>
      <c r="D240" s="5">
        <v>45016</v>
      </c>
      <c r="E240" s="5">
        <v>45381</v>
      </c>
      <c r="F240" s="6"/>
      <c r="G240" s="4" t="s">
        <v>267</v>
      </c>
      <c r="H240" s="4" t="s">
        <v>277</v>
      </c>
      <c r="I240" s="4" t="s">
        <v>268</v>
      </c>
      <c r="J240" s="17">
        <v>3234</v>
      </c>
      <c r="K240" s="8">
        <v>90</v>
      </c>
      <c r="L240" s="8">
        <v>291060</v>
      </c>
      <c r="M240" s="18">
        <v>4.4</v>
      </c>
      <c r="N240" s="8">
        <v>12806.64</v>
      </c>
      <c r="O240" s="8">
        <v>1280.664</v>
      </c>
      <c r="P240" s="8">
        <v>5762.988</v>
      </c>
      <c r="Q240" s="8">
        <v>3201.66</v>
      </c>
      <c r="R240" s="8">
        <v>2561.328</v>
      </c>
      <c r="S240" s="8">
        <v>11525.976</v>
      </c>
      <c r="T240" s="6"/>
    </row>
    <row r="241" ht="19.2" spans="1:20">
      <c r="A241" s="4">
        <v>816</v>
      </c>
      <c r="B241" s="4" t="s">
        <v>313</v>
      </c>
      <c r="C241" s="4" t="s">
        <v>2249</v>
      </c>
      <c r="D241" s="5">
        <v>45016</v>
      </c>
      <c r="E241" s="5">
        <v>45381</v>
      </c>
      <c r="F241" s="6"/>
      <c r="G241" s="4" t="s">
        <v>267</v>
      </c>
      <c r="H241" s="4" t="s">
        <v>277</v>
      </c>
      <c r="I241" s="4" t="s">
        <v>268</v>
      </c>
      <c r="J241" s="17">
        <v>3135</v>
      </c>
      <c r="K241" s="8">
        <v>90</v>
      </c>
      <c r="L241" s="8">
        <v>282150</v>
      </c>
      <c r="M241" s="18">
        <v>4.4</v>
      </c>
      <c r="N241" s="8">
        <v>12414.6</v>
      </c>
      <c r="O241" s="8">
        <v>1241.46</v>
      </c>
      <c r="P241" s="8">
        <v>5586.57</v>
      </c>
      <c r="Q241" s="8">
        <v>3103.65</v>
      </c>
      <c r="R241" s="8">
        <v>2482.92</v>
      </c>
      <c r="S241" s="8">
        <v>11173.14</v>
      </c>
      <c r="T241" s="6"/>
    </row>
    <row r="242" ht="19.2" spans="1:20">
      <c r="A242" s="4">
        <v>817</v>
      </c>
      <c r="B242" s="4" t="s">
        <v>314</v>
      </c>
      <c r="C242" s="4" t="s">
        <v>2249</v>
      </c>
      <c r="D242" s="5">
        <v>45016</v>
      </c>
      <c r="E242" s="5">
        <v>45381</v>
      </c>
      <c r="F242" s="6"/>
      <c r="G242" s="4" t="s">
        <v>267</v>
      </c>
      <c r="H242" s="4" t="s">
        <v>277</v>
      </c>
      <c r="I242" s="4" t="s">
        <v>268</v>
      </c>
      <c r="J242" s="17">
        <v>1980</v>
      </c>
      <c r="K242" s="8">
        <v>90</v>
      </c>
      <c r="L242" s="8">
        <v>178200</v>
      </c>
      <c r="M242" s="18">
        <v>4.4</v>
      </c>
      <c r="N242" s="8">
        <v>7840.8</v>
      </c>
      <c r="O242" s="8">
        <v>784.08</v>
      </c>
      <c r="P242" s="8">
        <v>3528.36</v>
      </c>
      <c r="Q242" s="8">
        <v>1960.2</v>
      </c>
      <c r="R242" s="8">
        <v>1568.16</v>
      </c>
      <c r="S242" s="8">
        <v>7056.72</v>
      </c>
      <c r="T242" s="6"/>
    </row>
    <row r="243" ht="19.2" spans="1:20">
      <c r="A243" s="4">
        <v>818</v>
      </c>
      <c r="B243" s="4" t="s">
        <v>315</v>
      </c>
      <c r="C243" s="4" t="s">
        <v>2249</v>
      </c>
      <c r="D243" s="5">
        <v>45016</v>
      </c>
      <c r="E243" s="5">
        <v>45381</v>
      </c>
      <c r="F243" s="6"/>
      <c r="G243" s="4" t="s">
        <v>267</v>
      </c>
      <c r="H243" s="4" t="s">
        <v>277</v>
      </c>
      <c r="I243" s="4" t="s">
        <v>268</v>
      </c>
      <c r="J243" s="17">
        <v>2640</v>
      </c>
      <c r="K243" s="8">
        <v>90</v>
      </c>
      <c r="L243" s="8">
        <v>237600</v>
      </c>
      <c r="M243" s="18">
        <v>4.4</v>
      </c>
      <c r="N243" s="8">
        <v>10454.4</v>
      </c>
      <c r="O243" s="8">
        <v>1045.44</v>
      </c>
      <c r="P243" s="8">
        <v>4704.48</v>
      </c>
      <c r="Q243" s="8">
        <v>2613.6</v>
      </c>
      <c r="R243" s="8">
        <v>2090.88</v>
      </c>
      <c r="S243" s="8">
        <v>9408.96</v>
      </c>
      <c r="T243" s="6"/>
    </row>
    <row r="244" ht="19.2" spans="1:20">
      <c r="A244" s="4">
        <v>819</v>
      </c>
      <c r="B244" s="4" t="s">
        <v>316</v>
      </c>
      <c r="C244" s="4" t="s">
        <v>2249</v>
      </c>
      <c r="D244" s="5">
        <v>45016</v>
      </c>
      <c r="E244" s="5">
        <v>45381</v>
      </c>
      <c r="F244" s="6"/>
      <c r="G244" s="4" t="s">
        <v>267</v>
      </c>
      <c r="H244" s="4" t="s">
        <v>277</v>
      </c>
      <c r="I244" s="4" t="s">
        <v>268</v>
      </c>
      <c r="J244" s="17">
        <v>3234</v>
      </c>
      <c r="K244" s="8">
        <v>90</v>
      </c>
      <c r="L244" s="8">
        <v>291060</v>
      </c>
      <c r="M244" s="18">
        <v>4.4</v>
      </c>
      <c r="N244" s="8">
        <v>12806.64</v>
      </c>
      <c r="O244" s="8">
        <v>1280.664</v>
      </c>
      <c r="P244" s="8">
        <v>5762.988</v>
      </c>
      <c r="Q244" s="8">
        <v>3201.66</v>
      </c>
      <c r="R244" s="8">
        <v>2561.328</v>
      </c>
      <c r="S244" s="8">
        <v>11525.976</v>
      </c>
      <c r="T244" s="6"/>
    </row>
    <row r="245" ht="19.2" spans="1:20">
      <c r="A245" s="4">
        <v>820</v>
      </c>
      <c r="B245" s="4" t="s">
        <v>317</v>
      </c>
      <c r="C245" s="4" t="s">
        <v>2249</v>
      </c>
      <c r="D245" s="5">
        <v>45016</v>
      </c>
      <c r="E245" s="5">
        <v>45381</v>
      </c>
      <c r="F245" s="6"/>
      <c r="G245" s="4" t="s">
        <v>267</v>
      </c>
      <c r="H245" s="4" t="s">
        <v>277</v>
      </c>
      <c r="I245" s="4" t="s">
        <v>268</v>
      </c>
      <c r="J245" s="17">
        <v>2640</v>
      </c>
      <c r="K245" s="8">
        <v>90</v>
      </c>
      <c r="L245" s="8">
        <v>237600</v>
      </c>
      <c r="M245" s="18">
        <v>4.4</v>
      </c>
      <c r="N245" s="8">
        <v>10454.4</v>
      </c>
      <c r="O245" s="8">
        <v>1045.44</v>
      </c>
      <c r="P245" s="8">
        <v>4704.48</v>
      </c>
      <c r="Q245" s="8">
        <v>2613.6</v>
      </c>
      <c r="R245" s="8">
        <v>2090.88</v>
      </c>
      <c r="S245" s="8">
        <v>9408.96</v>
      </c>
      <c r="T245" s="6"/>
    </row>
    <row r="246" ht="19.2" spans="1:20">
      <c r="A246" s="4">
        <v>821</v>
      </c>
      <c r="B246" s="4" t="s">
        <v>318</v>
      </c>
      <c r="C246" s="4" t="s">
        <v>2249</v>
      </c>
      <c r="D246" s="5">
        <v>45016</v>
      </c>
      <c r="E246" s="5">
        <v>45381</v>
      </c>
      <c r="F246" s="6"/>
      <c r="G246" s="4" t="s">
        <v>267</v>
      </c>
      <c r="H246" s="4" t="s">
        <v>277</v>
      </c>
      <c r="I246" s="4" t="s">
        <v>268</v>
      </c>
      <c r="J246" s="17">
        <v>3234</v>
      </c>
      <c r="K246" s="8">
        <v>90</v>
      </c>
      <c r="L246" s="8">
        <v>291060</v>
      </c>
      <c r="M246" s="18">
        <v>4.4</v>
      </c>
      <c r="N246" s="8">
        <v>12806.64</v>
      </c>
      <c r="O246" s="8">
        <v>1280.664</v>
      </c>
      <c r="P246" s="8">
        <v>5762.988</v>
      </c>
      <c r="Q246" s="8">
        <v>3201.66</v>
      </c>
      <c r="R246" s="8">
        <v>2561.328</v>
      </c>
      <c r="S246" s="8">
        <v>11525.976</v>
      </c>
      <c r="T246" s="6"/>
    </row>
    <row r="247" ht="19.2" spans="1:20">
      <c r="A247" s="4">
        <v>822</v>
      </c>
      <c r="B247" s="4" t="s">
        <v>319</v>
      </c>
      <c r="C247" s="4" t="s">
        <v>2249</v>
      </c>
      <c r="D247" s="5">
        <v>45016</v>
      </c>
      <c r="E247" s="5">
        <v>45381</v>
      </c>
      <c r="F247" s="6"/>
      <c r="G247" s="4" t="s">
        <v>267</v>
      </c>
      <c r="H247" s="4" t="s">
        <v>277</v>
      </c>
      <c r="I247" s="4" t="s">
        <v>268</v>
      </c>
      <c r="J247" s="17">
        <v>2640</v>
      </c>
      <c r="K247" s="8">
        <v>90</v>
      </c>
      <c r="L247" s="8">
        <v>237600</v>
      </c>
      <c r="M247" s="18">
        <v>4.4</v>
      </c>
      <c r="N247" s="8">
        <v>10454.4</v>
      </c>
      <c r="O247" s="8">
        <v>1045.44</v>
      </c>
      <c r="P247" s="8">
        <v>4704.48</v>
      </c>
      <c r="Q247" s="8">
        <v>2613.6</v>
      </c>
      <c r="R247" s="8">
        <v>2090.88</v>
      </c>
      <c r="S247" s="8">
        <v>9408.96</v>
      </c>
      <c r="T247" s="6"/>
    </row>
    <row r="248" ht="19.2" spans="1:20">
      <c r="A248" s="4">
        <v>823</v>
      </c>
      <c r="B248" s="4" t="s">
        <v>320</v>
      </c>
      <c r="C248" s="4" t="s">
        <v>2249</v>
      </c>
      <c r="D248" s="5">
        <v>45016</v>
      </c>
      <c r="E248" s="5">
        <v>45381</v>
      </c>
      <c r="F248" s="6"/>
      <c r="G248" s="4" t="s">
        <v>267</v>
      </c>
      <c r="H248" s="4" t="s">
        <v>277</v>
      </c>
      <c r="I248" s="4" t="s">
        <v>268</v>
      </c>
      <c r="J248" s="17">
        <v>2640</v>
      </c>
      <c r="K248" s="8">
        <v>90</v>
      </c>
      <c r="L248" s="8">
        <v>237600</v>
      </c>
      <c r="M248" s="18">
        <v>4.4</v>
      </c>
      <c r="N248" s="8">
        <v>10454.4</v>
      </c>
      <c r="O248" s="8">
        <v>1045.44</v>
      </c>
      <c r="P248" s="8">
        <v>4704.48</v>
      </c>
      <c r="Q248" s="8">
        <v>2613.6</v>
      </c>
      <c r="R248" s="8">
        <v>2090.88</v>
      </c>
      <c r="S248" s="8">
        <v>9408.96</v>
      </c>
      <c r="T248" s="6"/>
    </row>
    <row r="249" ht="19.2" spans="1:20">
      <c r="A249" s="4">
        <v>824</v>
      </c>
      <c r="B249" s="4" t="s">
        <v>321</v>
      </c>
      <c r="C249" s="4" t="s">
        <v>2249</v>
      </c>
      <c r="D249" s="5">
        <v>45016</v>
      </c>
      <c r="E249" s="5">
        <v>45381</v>
      </c>
      <c r="F249" s="6"/>
      <c r="G249" s="4" t="s">
        <v>267</v>
      </c>
      <c r="H249" s="4" t="s">
        <v>277</v>
      </c>
      <c r="I249" s="4" t="s">
        <v>268</v>
      </c>
      <c r="J249" s="17">
        <v>3168</v>
      </c>
      <c r="K249" s="8">
        <v>90</v>
      </c>
      <c r="L249" s="8">
        <v>285120</v>
      </c>
      <c r="M249" s="18">
        <v>4.4</v>
      </c>
      <c r="N249" s="8">
        <v>12545.28</v>
      </c>
      <c r="O249" s="8">
        <v>1254.528</v>
      </c>
      <c r="P249" s="8">
        <v>5645.376</v>
      </c>
      <c r="Q249" s="8">
        <v>3136.32</v>
      </c>
      <c r="R249" s="8">
        <v>2509.056</v>
      </c>
      <c r="S249" s="8">
        <v>11290.752</v>
      </c>
      <c r="T249" s="6"/>
    </row>
    <row r="250" ht="19.2" spans="1:20">
      <c r="A250" s="4">
        <v>825</v>
      </c>
      <c r="B250" s="4" t="s">
        <v>322</v>
      </c>
      <c r="C250" s="4" t="s">
        <v>2249</v>
      </c>
      <c r="D250" s="5">
        <v>45016</v>
      </c>
      <c r="E250" s="5">
        <v>45381</v>
      </c>
      <c r="F250" s="6"/>
      <c r="G250" s="4" t="s">
        <v>267</v>
      </c>
      <c r="H250" s="4" t="s">
        <v>277</v>
      </c>
      <c r="I250" s="4" t="s">
        <v>268</v>
      </c>
      <c r="J250" s="17">
        <v>2970</v>
      </c>
      <c r="K250" s="8">
        <v>90</v>
      </c>
      <c r="L250" s="8">
        <v>267300</v>
      </c>
      <c r="M250" s="18">
        <v>4.4</v>
      </c>
      <c r="N250" s="8">
        <v>11761.2</v>
      </c>
      <c r="O250" s="8">
        <v>1176.12</v>
      </c>
      <c r="P250" s="8">
        <v>5292.54</v>
      </c>
      <c r="Q250" s="8">
        <v>2940.3</v>
      </c>
      <c r="R250" s="8">
        <v>2352.24</v>
      </c>
      <c r="S250" s="8">
        <v>10585.08</v>
      </c>
      <c r="T250" s="6"/>
    </row>
    <row r="251" ht="19.2" spans="1:20">
      <c r="A251" s="4">
        <v>826</v>
      </c>
      <c r="B251" s="4" t="s">
        <v>323</v>
      </c>
      <c r="C251" s="4" t="s">
        <v>2249</v>
      </c>
      <c r="D251" s="5">
        <v>45016</v>
      </c>
      <c r="E251" s="5">
        <v>45381</v>
      </c>
      <c r="F251" s="6"/>
      <c r="G251" s="4" t="s">
        <v>267</v>
      </c>
      <c r="H251" s="4" t="s">
        <v>277</v>
      </c>
      <c r="I251" s="4" t="s">
        <v>268</v>
      </c>
      <c r="J251" s="17">
        <v>2970</v>
      </c>
      <c r="K251" s="8">
        <v>90</v>
      </c>
      <c r="L251" s="8">
        <v>267300</v>
      </c>
      <c r="M251" s="18">
        <v>4.4</v>
      </c>
      <c r="N251" s="8">
        <v>11761.2</v>
      </c>
      <c r="O251" s="8">
        <v>1176.12</v>
      </c>
      <c r="P251" s="8">
        <v>5292.54</v>
      </c>
      <c r="Q251" s="8">
        <v>2940.3</v>
      </c>
      <c r="R251" s="8">
        <v>2352.24</v>
      </c>
      <c r="S251" s="8">
        <v>10585.08</v>
      </c>
      <c r="T251" s="6"/>
    </row>
    <row r="252" ht="19.2" spans="1:20">
      <c r="A252" s="4">
        <v>827</v>
      </c>
      <c r="B252" s="4" t="s">
        <v>324</v>
      </c>
      <c r="C252" s="4" t="s">
        <v>2249</v>
      </c>
      <c r="D252" s="5">
        <v>45016</v>
      </c>
      <c r="E252" s="5">
        <v>45381</v>
      </c>
      <c r="F252" s="6"/>
      <c r="G252" s="4" t="s">
        <v>267</v>
      </c>
      <c r="H252" s="4" t="s">
        <v>277</v>
      </c>
      <c r="I252" s="4" t="s">
        <v>268</v>
      </c>
      <c r="J252" s="17">
        <v>3168</v>
      </c>
      <c r="K252" s="8">
        <v>90</v>
      </c>
      <c r="L252" s="8">
        <v>285120</v>
      </c>
      <c r="M252" s="18">
        <v>4.4</v>
      </c>
      <c r="N252" s="8">
        <v>12545.28</v>
      </c>
      <c r="O252" s="8">
        <v>1254.528</v>
      </c>
      <c r="P252" s="8">
        <v>5645.376</v>
      </c>
      <c r="Q252" s="8">
        <v>3136.32</v>
      </c>
      <c r="R252" s="8">
        <v>2509.056</v>
      </c>
      <c r="S252" s="8">
        <v>11290.752</v>
      </c>
      <c r="T252" s="6"/>
    </row>
    <row r="253" ht="19.2" spans="1:20">
      <c r="A253" s="4">
        <v>828</v>
      </c>
      <c r="B253" s="4" t="s">
        <v>325</v>
      </c>
      <c r="C253" s="4" t="s">
        <v>2249</v>
      </c>
      <c r="D253" s="5">
        <v>45016</v>
      </c>
      <c r="E253" s="5">
        <v>45381</v>
      </c>
      <c r="F253" s="6"/>
      <c r="G253" s="4" t="s">
        <v>267</v>
      </c>
      <c r="H253" s="4" t="s">
        <v>277</v>
      </c>
      <c r="I253" s="4" t="s">
        <v>268</v>
      </c>
      <c r="J253" s="17">
        <v>3135</v>
      </c>
      <c r="K253" s="8">
        <v>90</v>
      </c>
      <c r="L253" s="8">
        <v>282150</v>
      </c>
      <c r="M253" s="18">
        <v>4.4</v>
      </c>
      <c r="N253" s="8">
        <v>12414.6</v>
      </c>
      <c r="O253" s="8">
        <v>1241.46</v>
      </c>
      <c r="P253" s="8">
        <v>5586.57</v>
      </c>
      <c r="Q253" s="8">
        <v>3103.65</v>
      </c>
      <c r="R253" s="8">
        <v>2482.92</v>
      </c>
      <c r="S253" s="8">
        <v>11173.14</v>
      </c>
      <c r="T253" s="6"/>
    </row>
    <row r="254" ht="19.2" spans="1:20">
      <c r="A254" s="4">
        <v>829</v>
      </c>
      <c r="B254" s="4" t="s">
        <v>326</v>
      </c>
      <c r="C254" s="4" t="s">
        <v>2249</v>
      </c>
      <c r="D254" s="5">
        <v>45016</v>
      </c>
      <c r="E254" s="5">
        <v>45381</v>
      </c>
      <c r="F254" s="6"/>
      <c r="G254" s="4" t="s">
        <v>267</v>
      </c>
      <c r="H254" s="4" t="s">
        <v>277</v>
      </c>
      <c r="I254" s="4" t="s">
        <v>268</v>
      </c>
      <c r="J254" s="17">
        <v>2640</v>
      </c>
      <c r="K254" s="8">
        <v>90</v>
      </c>
      <c r="L254" s="8">
        <v>237600</v>
      </c>
      <c r="M254" s="18">
        <v>4.4</v>
      </c>
      <c r="N254" s="8">
        <v>10454.4</v>
      </c>
      <c r="O254" s="8">
        <v>1045.44</v>
      </c>
      <c r="P254" s="8">
        <v>4704.48</v>
      </c>
      <c r="Q254" s="8">
        <v>2613.6</v>
      </c>
      <c r="R254" s="8">
        <v>2090.88</v>
      </c>
      <c r="S254" s="8">
        <v>9408.96</v>
      </c>
      <c r="T254" s="6"/>
    </row>
    <row r="255" ht="19.2" spans="1:20">
      <c r="A255" s="4">
        <v>830</v>
      </c>
      <c r="B255" s="4" t="s">
        <v>327</v>
      </c>
      <c r="C255" s="4" t="s">
        <v>2249</v>
      </c>
      <c r="D255" s="5">
        <v>45016</v>
      </c>
      <c r="E255" s="5">
        <v>45381</v>
      </c>
      <c r="F255" s="6"/>
      <c r="G255" s="4" t="s">
        <v>267</v>
      </c>
      <c r="H255" s="4" t="s">
        <v>277</v>
      </c>
      <c r="I255" s="4" t="s">
        <v>268</v>
      </c>
      <c r="J255" s="17">
        <v>3135</v>
      </c>
      <c r="K255" s="8">
        <v>90</v>
      </c>
      <c r="L255" s="8">
        <v>282150</v>
      </c>
      <c r="M255" s="18">
        <v>4.4</v>
      </c>
      <c r="N255" s="8">
        <v>12414.6</v>
      </c>
      <c r="O255" s="8">
        <v>1241.46</v>
      </c>
      <c r="P255" s="8">
        <v>5586.57</v>
      </c>
      <c r="Q255" s="8">
        <v>3103.65</v>
      </c>
      <c r="R255" s="8">
        <v>2482.92</v>
      </c>
      <c r="S255" s="8">
        <v>11173.14</v>
      </c>
      <c r="T255" s="6"/>
    </row>
    <row r="256" ht="19.2" spans="1:20">
      <c r="A256" s="4">
        <v>831</v>
      </c>
      <c r="B256" s="4" t="s">
        <v>328</v>
      </c>
      <c r="C256" s="4" t="s">
        <v>2249</v>
      </c>
      <c r="D256" s="5">
        <v>45016</v>
      </c>
      <c r="E256" s="5">
        <v>45381</v>
      </c>
      <c r="F256" s="6"/>
      <c r="G256" s="4" t="s">
        <v>267</v>
      </c>
      <c r="H256" s="4" t="s">
        <v>277</v>
      </c>
      <c r="I256" s="4" t="s">
        <v>268</v>
      </c>
      <c r="J256" s="17">
        <v>2640</v>
      </c>
      <c r="K256" s="8">
        <v>90</v>
      </c>
      <c r="L256" s="8">
        <v>237600</v>
      </c>
      <c r="M256" s="18">
        <v>4.4</v>
      </c>
      <c r="N256" s="8">
        <v>10454.4</v>
      </c>
      <c r="O256" s="8">
        <v>1045.44</v>
      </c>
      <c r="P256" s="8">
        <v>4704.48</v>
      </c>
      <c r="Q256" s="8">
        <v>2613.6</v>
      </c>
      <c r="R256" s="8">
        <v>2090.88</v>
      </c>
      <c r="S256" s="8">
        <v>9408.96</v>
      </c>
      <c r="T256" s="6"/>
    </row>
    <row r="257" ht="19.2" spans="1:20">
      <c r="A257" s="4">
        <v>832</v>
      </c>
      <c r="B257" s="4" t="s">
        <v>329</v>
      </c>
      <c r="C257" s="4" t="s">
        <v>2249</v>
      </c>
      <c r="D257" s="5">
        <v>45016</v>
      </c>
      <c r="E257" s="5">
        <v>45381</v>
      </c>
      <c r="F257" s="6"/>
      <c r="G257" s="4" t="s">
        <v>267</v>
      </c>
      <c r="H257" s="4" t="s">
        <v>277</v>
      </c>
      <c r="I257" s="4" t="s">
        <v>268</v>
      </c>
      <c r="J257" s="17">
        <v>2970</v>
      </c>
      <c r="K257" s="8">
        <v>90</v>
      </c>
      <c r="L257" s="8">
        <v>267300</v>
      </c>
      <c r="M257" s="18">
        <v>4.4</v>
      </c>
      <c r="N257" s="8">
        <v>11761.2</v>
      </c>
      <c r="O257" s="8">
        <v>1176.12</v>
      </c>
      <c r="P257" s="8">
        <v>5292.54</v>
      </c>
      <c r="Q257" s="8">
        <v>2940.3</v>
      </c>
      <c r="R257" s="8">
        <v>2352.24</v>
      </c>
      <c r="S257" s="8">
        <v>10585.08</v>
      </c>
      <c r="T257" s="6"/>
    </row>
    <row r="258" ht="19.2" spans="1:20">
      <c r="A258" s="4">
        <v>833</v>
      </c>
      <c r="B258" s="4" t="s">
        <v>330</v>
      </c>
      <c r="C258" s="4" t="s">
        <v>2249</v>
      </c>
      <c r="D258" s="5">
        <v>45016</v>
      </c>
      <c r="E258" s="5">
        <v>45381</v>
      </c>
      <c r="F258" s="6"/>
      <c r="G258" s="4" t="s">
        <v>267</v>
      </c>
      <c r="H258" s="4" t="s">
        <v>277</v>
      </c>
      <c r="I258" s="4" t="s">
        <v>268</v>
      </c>
      <c r="J258" s="17">
        <v>3135</v>
      </c>
      <c r="K258" s="8">
        <v>90</v>
      </c>
      <c r="L258" s="8">
        <v>282150</v>
      </c>
      <c r="M258" s="18">
        <v>4.4</v>
      </c>
      <c r="N258" s="8">
        <v>12414.6</v>
      </c>
      <c r="O258" s="8">
        <v>1241.46</v>
      </c>
      <c r="P258" s="8">
        <v>5586.57</v>
      </c>
      <c r="Q258" s="8">
        <v>3103.65</v>
      </c>
      <c r="R258" s="8">
        <v>2482.92</v>
      </c>
      <c r="S258" s="8">
        <v>11173.14</v>
      </c>
      <c r="T258" s="6"/>
    </row>
    <row r="259" ht="19.2" spans="1:20">
      <c r="A259" s="4">
        <v>834</v>
      </c>
      <c r="B259" s="4" t="s">
        <v>331</v>
      </c>
      <c r="C259" s="4" t="s">
        <v>2249</v>
      </c>
      <c r="D259" s="5">
        <v>45016</v>
      </c>
      <c r="E259" s="5">
        <v>45381</v>
      </c>
      <c r="F259" s="6"/>
      <c r="G259" s="4" t="s">
        <v>267</v>
      </c>
      <c r="H259" s="4" t="s">
        <v>277</v>
      </c>
      <c r="I259" s="4" t="s">
        <v>268</v>
      </c>
      <c r="J259" s="17">
        <v>2970</v>
      </c>
      <c r="K259" s="8">
        <v>90</v>
      </c>
      <c r="L259" s="8">
        <v>267300</v>
      </c>
      <c r="M259" s="18">
        <v>4.4</v>
      </c>
      <c r="N259" s="8">
        <v>11761.2</v>
      </c>
      <c r="O259" s="8">
        <v>1176.12</v>
      </c>
      <c r="P259" s="8">
        <v>5292.54</v>
      </c>
      <c r="Q259" s="8">
        <v>2940.3</v>
      </c>
      <c r="R259" s="8">
        <v>2352.24</v>
      </c>
      <c r="S259" s="8">
        <v>10585.08</v>
      </c>
      <c r="T259" s="6"/>
    </row>
    <row r="260" ht="19.2" spans="1:20">
      <c r="A260" s="4">
        <v>835</v>
      </c>
      <c r="B260" s="4" t="s">
        <v>332</v>
      </c>
      <c r="C260" s="4" t="s">
        <v>2249</v>
      </c>
      <c r="D260" s="5">
        <v>45016</v>
      </c>
      <c r="E260" s="5">
        <v>45381</v>
      </c>
      <c r="F260" s="6"/>
      <c r="G260" s="4" t="s">
        <v>267</v>
      </c>
      <c r="H260" s="4" t="s">
        <v>277</v>
      </c>
      <c r="I260" s="4" t="s">
        <v>268</v>
      </c>
      <c r="J260" s="17">
        <v>3036</v>
      </c>
      <c r="K260" s="8">
        <v>90</v>
      </c>
      <c r="L260" s="8">
        <v>273240</v>
      </c>
      <c r="M260" s="18">
        <v>4.4</v>
      </c>
      <c r="N260" s="8">
        <v>12022.56</v>
      </c>
      <c r="O260" s="8">
        <v>1202.256</v>
      </c>
      <c r="P260" s="8">
        <v>5410.152</v>
      </c>
      <c r="Q260" s="8">
        <v>3005.64</v>
      </c>
      <c r="R260" s="8">
        <v>2404.512</v>
      </c>
      <c r="S260" s="8">
        <v>10820.304</v>
      </c>
      <c r="T260" s="6"/>
    </row>
    <row r="261" ht="19.2" spans="1:20">
      <c r="A261" s="4">
        <v>836</v>
      </c>
      <c r="B261" s="4" t="s">
        <v>333</v>
      </c>
      <c r="C261" s="4" t="s">
        <v>2249</v>
      </c>
      <c r="D261" s="5">
        <v>45016</v>
      </c>
      <c r="E261" s="5">
        <v>45381</v>
      </c>
      <c r="F261" s="6"/>
      <c r="G261" s="4" t="s">
        <v>267</v>
      </c>
      <c r="H261" s="4" t="s">
        <v>277</v>
      </c>
      <c r="I261" s="4" t="s">
        <v>268</v>
      </c>
      <c r="J261" s="17">
        <v>2640</v>
      </c>
      <c r="K261" s="8">
        <v>90</v>
      </c>
      <c r="L261" s="8">
        <v>237600</v>
      </c>
      <c r="M261" s="18">
        <v>4.4</v>
      </c>
      <c r="N261" s="8">
        <v>10454.4</v>
      </c>
      <c r="O261" s="8">
        <v>1045.44</v>
      </c>
      <c r="P261" s="8">
        <v>4704.48</v>
      </c>
      <c r="Q261" s="8">
        <v>2613.6</v>
      </c>
      <c r="R261" s="8">
        <v>2090.88</v>
      </c>
      <c r="S261" s="8">
        <v>9408.96</v>
      </c>
      <c r="T261" s="6"/>
    </row>
    <row r="262" ht="19.2" spans="1:20">
      <c r="A262" s="4">
        <v>837</v>
      </c>
      <c r="B262" s="4" t="s">
        <v>334</v>
      </c>
      <c r="C262" s="4" t="s">
        <v>2249</v>
      </c>
      <c r="D262" s="5">
        <v>45016</v>
      </c>
      <c r="E262" s="5">
        <v>45381</v>
      </c>
      <c r="F262" s="6"/>
      <c r="G262" s="4" t="s">
        <v>267</v>
      </c>
      <c r="H262" s="4" t="s">
        <v>277</v>
      </c>
      <c r="I262" s="4" t="s">
        <v>268</v>
      </c>
      <c r="J262" s="17">
        <v>2970</v>
      </c>
      <c r="K262" s="8">
        <v>90</v>
      </c>
      <c r="L262" s="8">
        <v>267300</v>
      </c>
      <c r="M262" s="18">
        <v>4.4</v>
      </c>
      <c r="N262" s="8">
        <v>11761.2</v>
      </c>
      <c r="O262" s="8">
        <v>1176.12</v>
      </c>
      <c r="P262" s="8">
        <v>5292.54</v>
      </c>
      <c r="Q262" s="8">
        <v>2940.3</v>
      </c>
      <c r="R262" s="8">
        <v>2352.24</v>
      </c>
      <c r="S262" s="8">
        <v>10585.08</v>
      </c>
      <c r="T262" s="6"/>
    </row>
    <row r="263" ht="19.2" spans="1:20">
      <c r="A263" s="4">
        <v>838</v>
      </c>
      <c r="B263" s="4" t="s">
        <v>335</v>
      </c>
      <c r="C263" s="4" t="s">
        <v>2249</v>
      </c>
      <c r="D263" s="5">
        <v>45016</v>
      </c>
      <c r="E263" s="5">
        <v>45381</v>
      </c>
      <c r="F263" s="6"/>
      <c r="G263" s="4" t="s">
        <v>267</v>
      </c>
      <c r="H263" s="4" t="s">
        <v>277</v>
      </c>
      <c r="I263" s="4" t="s">
        <v>268</v>
      </c>
      <c r="J263" s="17">
        <v>3135</v>
      </c>
      <c r="K263" s="8">
        <v>90</v>
      </c>
      <c r="L263" s="8">
        <v>282150</v>
      </c>
      <c r="M263" s="18">
        <v>4.4</v>
      </c>
      <c r="N263" s="8">
        <v>12414.6</v>
      </c>
      <c r="O263" s="8">
        <v>1241.46</v>
      </c>
      <c r="P263" s="8">
        <v>5586.57</v>
      </c>
      <c r="Q263" s="8">
        <v>3103.65</v>
      </c>
      <c r="R263" s="8">
        <v>2482.92</v>
      </c>
      <c r="S263" s="8">
        <v>11173.14</v>
      </c>
      <c r="T263" s="6"/>
    </row>
    <row r="264" ht="19.2" spans="1:20">
      <c r="A264" s="4">
        <v>839</v>
      </c>
      <c r="B264" s="4" t="s">
        <v>337</v>
      </c>
      <c r="C264" s="4" t="s">
        <v>2249</v>
      </c>
      <c r="D264" s="5">
        <v>45016</v>
      </c>
      <c r="E264" s="5">
        <v>45381</v>
      </c>
      <c r="F264" s="6"/>
      <c r="G264" s="4" t="s">
        <v>267</v>
      </c>
      <c r="H264" s="4" t="s">
        <v>277</v>
      </c>
      <c r="I264" s="4" t="s">
        <v>268</v>
      </c>
      <c r="J264" s="17">
        <v>3036</v>
      </c>
      <c r="K264" s="8">
        <v>90</v>
      </c>
      <c r="L264" s="8">
        <v>273240</v>
      </c>
      <c r="M264" s="18">
        <v>4.4</v>
      </c>
      <c r="N264" s="8">
        <v>12022.56</v>
      </c>
      <c r="O264" s="8">
        <v>1202.256</v>
      </c>
      <c r="P264" s="8">
        <v>5410.152</v>
      </c>
      <c r="Q264" s="8">
        <v>3005.64</v>
      </c>
      <c r="R264" s="8">
        <v>2404.512</v>
      </c>
      <c r="S264" s="8">
        <v>10820.304</v>
      </c>
      <c r="T264" s="6"/>
    </row>
    <row r="265" ht="19.2" spans="1:20">
      <c r="A265" s="4">
        <v>840</v>
      </c>
      <c r="B265" s="4" t="s">
        <v>338</v>
      </c>
      <c r="C265" s="4" t="s">
        <v>2249</v>
      </c>
      <c r="D265" s="5">
        <v>45016</v>
      </c>
      <c r="E265" s="5">
        <v>45381</v>
      </c>
      <c r="F265" s="6"/>
      <c r="G265" s="4" t="s">
        <v>267</v>
      </c>
      <c r="H265" s="4" t="s">
        <v>277</v>
      </c>
      <c r="I265" s="4" t="s">
        <v>268</v>
      </c>
      <c r="J265" s="17">
        <v>2310</v>
      </c>
      <c r="K265" s="8">
        <v>90</v>
      </c>
      <c r="L265" s="8">
        <v>207900</v>
      </c>
      <c r="M265" s="18">
        <v>4.4</v>
      </c>
      <c r="N265" s="8">
        <v>9147.6</v>
      </c>
      <c r="O265" s="8">
        <v>914.76</v>
      </c>
      <c r="P265" s="8">
        <v>4116.42</v>
      </c>
      <c r="Q265" s="8">
        <v>2286.9</v>
      </c>
      <c r="R265" s="8">
        <v>1829.52</v>
      </c>
      <c r="S265" s="8">
        <v>8232.84</v>
      </c>
      <c r="T265" s="6"/>
    </row>
    <row r="266" ht="19.2" spans="1:20">
      <c r="A266" s="4">
        <v>841</v>
      </c>
      <c r="B266" s="4" t="s">
        <v>339</v>
      </c>
      <c r="C266" s="4" t="s">
        <v>2249</v>
      </c>
      <c r="D266" s="5">
        <v>45016</v>
      </c>
      <c r="E266" s="5">
        <v>45381</v>
      </c>
      <c r="F266" s="6"/>
      <c r="G266" s="4" t="s">
        <v>267</v>
      </c>
      <c r="H266" s="4" t="s">
        <v>277</v>
      </c>
      <c r="I266" s="4" t="s">
        <v>268</v>
      </c>
      <c r="J266" s="17">
        <v>3135</v>
      </c>
      <c r="K266" s="8">
        <v>90</v>
      </c>
      <c r="L266" s="8">
        <v>282150</v>
      </c>
      <c r="M266" s="18">
        <v>4.4</v>
      </c>
      <c r="N266" s="8">
        <v>12414.6</v>
      </c>
      <c r="O266" s="8">
        <v>1241.46</v>
      </c>
      <c r="P266" s="8">
        <v>5586.57</v>
      </c>
      <c r="Q266" s="8">
        <v>3103.65</v>
      </c>
      <c r="R266" s="8">
        <v>2482.92</v>
      </c>
      <c r="S266" s="8">
        <v>11173.14</v>
      </c>
      <c r="T266" s="6"/>
    </row>
    <row r="267" ht="19.2" spans="1:20">
      <c r="A267" s="4">
        <v>842</v>
      </c>
      <c r="B267" s="4" t="s">
        <v>340</v>
      </c>
      <c r="C267" s="4" t="s">
        <v>2249</v>
      </c>
      <c r="D267" s="5">
        <v>45016</v>
      </c>
      <c r="E267" s="5">
        <v>45381</v>
      </c>
      <c r="F267" s="6"/>
      <c r="G267" s="4" t="s">
        <v>267</v>
      </c>
      <c r="H267" s="4" t="s">
        <v>277</v>
      </c>
      <c r="I267" s="4" t="s">
        <v>268</v>
      </c>
      <c r="J267" s="17">
        <v>2310</v>
      </c>
      <c r="K267" s="8">
        <v>90</v>
      </c>
      <c r="L267" s="8">
        <v>207900</v>
      </c>
      <c r="M267" s="18">
        <v>4.4</v>
      </c>
      <c r="N267" s="8">
        <v>9147.6</v>
      </c>
      <c r="O267" s="8">
        <v>914.76</v>
      </c>
      <c r="P267" s="8">
        <v>4116.42</v>
      </c>
      <c r="Q267" s="8">
        <v>2286.9</v>
      </c>
      <c r="R267" s="8">
        <v>1829.52</v>
      </c>
      <c r="S267" s="8">
        <v>8232.84</v>
      </c>
      <c r="T267" s="6"/>
    </row>
    <row r="268" ht="19.2" spans="1:20">
      <c r="A268" s="4">
        <v>843</v>
      </c>
      <c r="B268" s="4" t="s">
        <v>341</v>
      </c>
      <c r="C268" s="4" t="s">
        <v>2249</v>
      </c>
      <c r="D268" s="5">
        <v>45016</v>
      </c>
      <c r="E268" s="5">
        <v>45381</v>
      </c>
      <c r="F268" s="6"/>
      <c r="G268" s="4" t="s">
        <v>267</v>
      </c>
      <c r="H268" s="4" t="s">
        <v>277</v>
      </c>
      <c r="I268" s="4" t="s">
        <v>268</v>
      </c>
      <c r="J268" s="17">
        <v>3135</v>
      </c>
      <c r="K268" s="8">
        <v>90</v>
      </c>
      <c r="L268" s="8">
        <v>282150</v>
      </c>
      <c r="M268" s="18">
        <v>4.4</v>
      </c>
      <c r="N268" s="8">
        <v>12414.6</v>
      </c>
      <c r="O268" s="8">
        <v>1241.46</v>
      </c>
      <c r="P268" s="8">
        <v>5586.57</v>
      </c>
      <c r="Q268" s="8">
        <v>3103.65</v>
      </c>
      <c r="R268" s="8">
        <v>2482.92</v>
      </c>
      <c r="S268" s="8">
        <v>11173.14</v>
      </c>
      <c r="T268" s="6"/>
    </row>
    <row r="269" ht="19.2" spans="1:20">
      <c r="A269" s="4">
        <v>844</v>
      </c>
      <c r="B269" s="4" t="s">
        <v>343</v>
      </c>
      <c r="C269" s="4" t="s">
        <v>2249</v>
      </c>
      <c r="D269" s="5">
        <v>45016</v>
      </c>
      <c r="E269" s="5">
        <v>45381</v>
      </c>
      <c r="F269" s="6"/>
      <c r="G269" s="4" t="s">
        <v>267</v>
      </c>
      <c r="H269" s="4" t="s">
        <v>277</v>
      </c>
      <c r="I269" s="4" t="s">
        <v>268</v>
      </c>
      <c r="J269" s="17">
        <v>3168</v>
      </c>
      <c r="K269" s="8">
        <v>90</v>
      </c>
      <c r="L269" s="8">
        <v>285120</v>
      </c>
      <c r="M269" s="18">
        <v>4.4</v>
      </c>
      <c r="N269" s="8">
        <v>12545.28</v>
      </c>
      <c r="O269" s="8">
        <v>1254.528</v>
      </c>
      <c r="P269" s="8">
        <v>5645.376</v>
      </c>
      <c r="Q269" s="8">
        <v>3136.32</v>
      </c>
      <c r="R269" s="8">
        <v>2509.056</v>
      </c>
      <c r="S269" s="8">
        <v>11290.752</v>
      </c>
      <c r="T269" s="6"/>
    </row>
    <row r="270" ht="19.2" spans="1:20">
      <c r="A270" s="4">
        <v>845</v>
      </c>
      <c r="B270" s="4" t="s">
        <v>344</v>
      </c>
      <c r="C270" s="4" t="s">
        <v>2249</v>
      </c>
      <c r="D270" s="5">
        <v>45016</v>
      </c>
      <c r="E270" s="5">
        <v>45381</v>
      </c>
      <c r="F270" s="6"/>
      <c r="G270" s="4" t="s">
        <v>267</v>
      </c>
      <c r="H270" s="4" t="s">
        <v>277</v>
      </c>
      <c r="I270" s="4" t="s">
        <v>268</v>
      </c>
      <c r="J270" s="17">
        <v>2970</v>
      </c>
      <c r="K270" s="8">
        <v>90</v>
      </c>
      <c r="L270" s="8">
        <v>267300</v>
      </c>
      <c r="M270" s="18">
        <v>4.4</v>
      </c>
      <c r="N270" s="8">
        <v>11761.2</v>
      </c>
      <c r="O270" s="8">
        <v>1176.12</v>
      </c>
      <c r="P270" s="8">
        <v>5292.54</v>
      </c>
      <c r="Q270" s="8">
        <v>2940.3</v>
      </c>
      <c r="R270" s="8">
        <v>2352.24</v>
      </c>
      <c r="S270" s="8">
        <v>10585.08</v>
      </c>
      <c r="T270" s="6"/>
    </row>
    <row r="271" ht="19.2" spans="1:20">
      <c r="A271" s="4">
        <v>846</v>
      </c>
      <c r="B271" s="4" t="s">
        <v>345</v>
      </c>
      <c r="C271" s="4" t="s">
        <v>2249</v>
      </c>
      <c r="D271" s="5">
        <v>45016</v>
      </c>
      <c r="E271" s="5">
        <v>45381</v>
      </c>
      <c r="F271" s="6"/>
      <c r="G271" s="4" t="s">
        <v>267</v>
      </c>
      <c r="H271" s="4" t="s">
        <v>277</v>
      </c>
      <c r="I271" s="4" t="s">
        <v>268</v>
      </c>
      <c r="J271" s="17">
        <v>2970</v>
      </c>
      <c r="K271" s="8">
        <v>90</v>
      </c>
      <c r="L271" s="8">
        <v>267300</v>
      </c>
      <c r="M271" s="18">
        <v>4.4</v>
      </c>
      <c r="N271" s="8">
        <v>11761.2</v>
      </c>
      <c r="O271" s="8">
        <v>1176.12</v>
      </c>
      <c r="P271" s="8">
        <v>5292.54</v>
      </c>
      <c r="Q271" s="8">
        <v>2940.3</v>
      </c>
      <c r="R271" s="8">
        <v>2352.24</v>
      </c>
      <c r="S271" s="8">
        <v>10585.08</v>
      </c>
      <c r="T271" s="6"/>
    </row>
    <row r="272" ht="19.2" spans="1:20">
      <c r="A272" s="4">
        <v>847</v>
      </c>
      <c r="B272" s="4" t="s">
        <v>346</v>
      </c>
      <c r="C272" s="4" t="s">
        <v>2249</v>
      </c>
      <c r="D272" s="5">
        <v>45016</v>
      </c>
      <c r="E272" s="5">
        <v>45381</v>
      </c>
      <c r="F272" s="6"/>
      <c r="G272" s="4" t="s">
        <v>267</v>
      </c>
      <c r="H272" s="4" t="s">
        <v>277</v>
      </c>
      <c r="I272" s="4" t="s">
        <v>268</v>
      </c>
      <c r="J272" s="17">
        <v>2640</v>
      </c>
      <c r="K272" s="8">
        <v>90</v>
      </c>
      <c r="L272" s="8">
        <v>237600</v>
      </c>
      <c r="M272" s="18">
        <v>4.4</v>
      </c>
      <c r="N272" s="8">
        <v>10454.4</v>
      </c>
      <c r="O272" s="8">
        <v>1045.44</v>
      </c>
      <c r="P272" s="8">
        <v>4704.48</v>
      </c>
      <c r="Q272" s="8">
        <v>2613.6</v>
      </c>
      <c r="R272" s="8">
        <v>2090.88</v>
      </c>
      <c r="S272" s="8">
        <v>9408.96</v>
      </c>
      <c r="T272" s="6"/>
    </row>
    <row r="273" ht="19.2" spans="1:20">
      <c r="A273" s="4">
        <v>848</v>
      </c>
      <c r="B273" s="4" t="s">
        <v>347</v>
      </c>
      <c r="C273" s="4" t="s">
        <v>2249</v>
      </c>
      <c r="D273" s="5">
        <v>45016</v>
      </c>
      <c r="E273" s="5">
        <v>45381</v>
      </c>
      <c r="F273" s="6"/>
      <c r="G273" s="4" t="s">
        <v>267</v>
      </c>
      <c r="H273" s="4" t="s">
        <v>277</v>
      </c>
      <c r="I273" s="4" t="s">
        <v>268</v>
      </c>
      <c r="J273" s="17">
        <v>2640</v>
      </c>
      <c r="K273" s="8">
        <v>90</v>
      </c>
      <c r="L273" s="8">
        <v>237600</v>
      </c>
      <c r="M273" s="18">
        <v>4.4</v>
      </c>
      <c r="N273" s="8">
        <v>10454.4</v>
      </c>
      <c r="O273" s="8">
        <v>1045.44</v>
      </c>
      <c r="P273" s="8">
        <v>4704.48</v>
      </c>
      <c r="Q273" s="8">
        <v>2613.6</v>
      </c>
      <c r="R273" s="8">
        <v>2090.88</v>
      </c>
      <c r="S273" s="8">
        <v>9408.96</v>
      </c>
      <c r="T273" s="6"/>
    </row>
    <row r="274" ht="19.2" spans="1:20">
      <c r="A274" s="4">
        <v>849</v>
      </c>
      <c r="B274" s="4" t="s">
        <v>348</v>
      </c>
      <c r="C274" s="4" t="s">
        <v>2249</v>
      </c>
      <c r="D274" s="5">
        <v>45016</v>
      </c>
      <c r="E274" s="5">
        <v>45381</v>
      </c>
      <c r="F274" s="6"/>
      <c r="G274" s="4" t="s">
        <v>267</v>
      </c>
      <c r="H274" s="4" t="s">
        <v>277</v>
      </c>
      <c r="I274" s="4" t="s">
        <v>268</v>
      </c>
      <c r="J274" s="17">
        <v>3234</v>
      </c>
      <c r="K274" s="8">
        <v>90</v>
      </c>
      <c r="L274" s="8">
        <v>291060</v>
      </c>
      <c r="M274" s="18">
        <v>4.4</v>
      </c>
      <c r="N274" s="8">
        <v>12806.64</v>
      </c>
      <c r="O274" s="8">
        <v>1280.664</v>
      </c>
      <c r="P274" s="8">
        <v>5762.988</v>
      </c>
      <c r="Q274" s="8">
        <v>3201.66</v>
      </c>
      <c r="R274" s="8">
        <v>2561.328</v>
      </c>
      <c r="S274" s="8">
        <v>11525.976</v>
      </c>
      <c r="T274" s="6"/>
    </row>
    <row r="275" ht="19.2" spans="1:20">
      <c r="A275" s="4">
        <v>850</v>
      </c>
      <c r="B275" s="4" t="s">
        <v>349</v>
      </c>
      <c r="C275" s="4" t="s">
        <v>2249</v>
      </c>
      <c r="D275" s="5">
        <v>45016</v>
      </c>
      <c r="E275" s="5">
        <v>45381</v>
      </c>
      <c r="F275" s="6"/>
      <c r="G275" s="4" t="s">
        <v>267</v>
      </c>
      <c r="H275" s="4" t="s">
        <v>277</v>
      </c>
      <c r="I275" s="4" t="s">
        <v>268</v>
      </c>
      <c r="J275" s="17">
        <v>2970</v>
      </c>
      <c r="K275" s="8">
        <v>90</v>
      </c>
      <c r="L275" s="8">
        <v>267300</v>
      </c>
      <c r="M275" s="18">
        <v>4.4</v>
      </c>
      <c r="N275" s="8">
        <v>11761.2</v>
      </c>
      <c r="O275" s="8">
        <v>1176.12</v>
      </c>
      <c r="P275" s="8">
        <v>5292.54</v>
      </c>
      <c r="Q275" s="8">
        <v>2940.3</v>
      </c>
      <c r="R275" s="8">
        <v>2352.24</v>
      </c>
      <c r="S275" s="8">
        <v>10585.08</v>
      </c>
      <c r="T275" s="6"/>
    </row>
    <row r="276" ht="19.2" spans="1:20">
      <c r="A276" s="4">
        <v>851</v>
      </c>
      <c r="B276" s="4" t="s">
        <v>350</v>
      </c>
      <c r="C276" s="4" t="s">
        <v>2249</v>
      </c>
      <c r="D276" s="5">
        <v>45016</v>
      </c>
      <c r="E276" s="5">
        <v>45381</v>
      </c>
      <c r="F276" s="6"/>
      <c r="G276" s="4" t="s">
        <v>267</v>
      </c>
      <c r="H276" s="4" t="s">
        <v>277</v>
      </c>
      <c r="I276" s="4" t="s">
        <v>268</v>
      </c>
      <c r="J276" s="17">
        <v>2970</v>
      </c>
      <c r="K276" s="8">
        <v>90</v>
      </c>
      <c r="L276" s="8">
        <v>267300</v>
      </c>
      <c r="M276" s="18">
        <v>4.4</v>
      </c>
      <c r="N276" s="8">
        <v>11761.2</v>
      </c>
      <c r="O276" s="8">
        <v>1176.12</v>
      </c>
      <c r="P276" s="8">
        <v>5292.54</v>
      </c>
      <c r="Q276" s="8">
        <v>2940.3</v>
      </c>
      <c r="R276" s="8">
        <v>2352.24</v>
      </c>
      <c r="S276" s="8">
        <v>10585.08</v>
      </c>
      <c r="T276" s="6"/>
    </row>
    <row r="277" ht="19.2" spans="1:20">
      <c r="A277" s="4">
        <v>852</v>
      </c>
      <c r="B277" s="4" t="s">
        <v>351</v>
      </c>
      <c r="C277" s="4" t="s">
        <v>2249</v>
      </c>
      <c r="D277" s="5">
        <v>45016</v>
      </c>
      <c r="E277" s="5">
        <v>45381</v>
      </c>
      <c r="F277" s="6"/>
      <c r="G277" s="4" t="s">
        <v>267</v>
      </c>
      <c r="H277" s="4" t="s">
        <v>277</v>
      </c>
      <c r="I277" s="4" t="s">
        <v>268</v>
      </c>
      <c r="J277" s="17">
        <v>2970</v>
      </c>
      <c r="K277" s="8">
        <v>90</v>
      </c>
      <c r="L277" s="8">
        <v>267300</v>
      </c>
      <c r="M277" s="18">
        <v>4.4</v>
      </c>
      <c r="N277" s="8">
        <v>11761.2</v>
      </c>
      <c r="O277" s="8">
        <v>1176.12</v>
      </c>
      <c r="P277" s="8">
        <v>5292.54</v>
      </c>
      <c r="Q277" s="8">
        <v>2940.3</v>
      </c>
      <c r="R277" s="8">
        <v>2352.24</v>
      </c>
      <c r="S277" s="8">
        <v>10585.08</v>
      </c>
      <c r="T277" s="6"/>
    </row>
    <row r="278" ht="19.2" spans="1:20">
      <c r="A278" s="4">
        <v>853</v>
      </c>
      <c r="B278" s="4" t="s">
        <v>352</v>
      </c>
      <c r="C278" s="4" t="s">
        <v>2249</v>
      </c>
      <c r="D278" s="5">
        <v>45016</v>
      </c>
      <c r="E278" s="5">
        <v>45381</v>
      </c>
      <c r="F278" s="6"/>
      <c r="G278" s="4" t="s">
        <v>267</v>
      </c>
      <c r="H278" s="4" t="s">
        <v>277</v>
      </c>
      <c r="I278" s="4" t="s">
        <v>268</v>
      </c>
      <c r="J278" s="17">
        <v>3135</v>
      </c>
      <c r="K278" s="8">
        <v>90</v>
      </c>
      <c r="L278" s="8">
        <v>282150</v>
      </c>
      <c r="M278" s="18">
        <v>4.4</v>
      </c>
      <c r="N278" s="8">
        <v>12414.6</v>
      </c>
      <c r="O278" s="8">
        <v>1241.46</v>
      </c>
      <c r="P278" s="8">
        <v>5586.57</v>
      </c>
      <c r="Q278" s="8">
        <v>3103.65</v>
      </c>
      <c r="R278" s="8">
        <v>2482.92</v>
      </c>
      <c r="S278" s="8">
        <v>11173.14</v>
      </c>
      <c r="T278" s="6"/>
    </row>
    <row r="279" ht="19.2" spans="1:20">
      <c r="A279" s="4">
        <v>854</v>
      </c>
      <c r="B279" s="4" t="s">
        <v>353</v>
      </c>
      <c r="C279" s="4" t="s">
        <v>2249</v>
      </c>
      <c r="D279" s="5">
        <v>45016</v>
      </c>
      <c r="E279" s="5">
        <v>45381</v>
      </c>
      <c r="F279" s="6"/>
      <c r="G279" s="4" t="s">
        <v>267</v>
      </c>
      <c r="H279" s="4" t="s">
        <v>277</v>
      </c>
      <c r="I279" s="4" t="s">
        <v>268</v>
      </c>
      <c r="J279" s="17">
        <v>2310</v>
      </c>
      <c r="K279" s="8">
        <v>90</v>
      </c>
      <c r="L279" s="8">
        <v>207900</v>
      </c>
      <c r="M279" s="18">
        <v>4.4</v>
      </c>
      <c r="N279" s="8">
        <v>9147.6</v>
      </c>
      <c r="O279" s="8">
        <v>914.76</v>
      </c>
      <c r="P279" s="8">
        <v>4116.42</v>
      </c>
      <c r="Q279" s="8">
        <v>2286.9</v>
      </c>
      <c r="R279" s="8">
        <v>1829.52</v>
      </c>
      <c r="S279" s="8">
        <v>8232.84</v>
      </c>
      <c r="T279" s="6"/>
    </row>
    <row r="280" ht="19.2" spans="1:20">
      <c r="A280" s="4">
        <v>855</v>
      </c>
      <c r="B280" s="4" t="s">
        <v>354</v>
      </c>
      <c r="C280" s="4" t="s">
        <v>2249</v>
      </c>
      <c r="D280" s="5">
        <v>45016</v>
      </c>
      <c r="E280" s="5">
        <v>45381</v>
      </c>
      <c r="F280" s="6"/>
      <c r="G280" s="4" t="s">
        <v>267</v>
      </c>
      <c r="H280" s="4" t="s">
        <v>277</v>
      </c>
      <c r="I280" s="4" t="s">
        <v>268</v>
      </c>
      <c r="J280" s="17">
        <v>3201</v>
      </c>
      <c r="K280" s="8">
        <v>90</v>
      </c>
      <c r="L280" s="8">
        <v>288090</v>
      </c>
      <c r="M280" s="18">
        <v>4.4</v>
      </c>
      <c r="N280" s="8">
        <v>12675.96</v>
      </c>
      <c r="O280" s="8">
        <v>1267.596</v>
      </c>
      <c r="P280" s="8">
        <v>5704.182</v>
      </c>
      <c r="Q280" s="8">
        <v>3168.99</v>
      </c>
      <c r="R280" s="8">
        <v>2535.192</v>
      </c>
      <c r="S280" s="8">
        <v>11408.364</v>
      </c>
      <c r="T280" s="6"/>
    </row>
    <row r="281" ht="19.2" spans="1:20">
      <c r="A281" s="4">
        <v>856</v>
      </c>
      <c r="B281" s="4" t="s">
        <v>355</v>
      </c>
      <c r="C281" s="4" t="s">
        <v>2249</v>
      </c>
      <c r="D281" s="5">
        <v>45016</v>
      </c>
      <c r="E281" s="5">
        <v>45381</v>
      </c>
      <c r="F281" s="6"/>
      <c r="G281" s="4" t="s">
        <v>267</v>
      </c>
      <c r="H281" s="4" t="s">
        <v>277</v>
      </c>
      <c r="I281" s="4" t="s">
        <v>268</v>
      </c>
      <c r="J281" s="17">
        <v>3135</v>
      </c>
      <c r="K281" s="8">
        <v>90</v>
      </c>
      <c r="L281" s="8">
        <v>282150</v>
      </c>
      <c r="M281" s="18">
        <v>4.4</v>
      </c>
      <c r="N281" s="8">
        <v>12414.6</v>
      </c>
      <c r="O281" s="8">
        <v>1241.46</v>
      </c>
      <c r="P281" s="8">
        <v>5586.57</v>
      </c>
      <c r="Q281" s="8">
        <v>3103.65</v>
      </c>
      <c r="R281" s="8">
        <v>2482.92</v>
      </c>
      <c r="S281" s="8">
        <v>11173.14</v>
      </c>
      <c r="T281" s="6"/>
    </row>
    <row r="282" ht="19.2" spans="1:20">
      <c r="A282" s="4">
        <v>857</v>
      </c>
      <c r="B282" s="4" t="s">
        <v>356</v>
      </c>
      <c r="C282" s="4" t="s">
        <v>2249</v>
      </c>
      <c r="D282" s="5">
        <v>45016</v>
      </c>
      <c r="E282" s="5">
        <v>45381</v>
      </c>
      <c r="F282" s="6"/>
      <c r="G282" s="4" t="s">
        <v>267</v>
      </c>
      <c r="H282" s="4" t="s">
        <v>277</v>
      </c>
      <c r="I282" s="4" t="s">
        <v>268</v>
      </c>
      <c r="J282" s="17">
        <v>3201</v>
      </c>
      <c r="K282" s="8">
        <v>90</v>
      </c>
      <c r="L282" s="8">
        <v>288090</v>
      </c>
      <c r="M282" s="18">
        <v>4.4</v>
      </c>
      <c r="N282" s="8">
        <v>12675.96</v>
      </c>
      <c r="O282" s="8">
        <v>1267.596</v>
      </c>
      <c r="P282" s="8">
        <v>5704.182</v>
      </c>
      <c r="Q282" s="8">
        <v>3168.99</v>
      </c>
      <c r="R282" s="8">
        <v>2535.192</v>
      </c>
      <c r="S282" s="8">
        <v>11408.364</v>
      </c>
      <c r="T282" s="6"/>
    </row>
    <row r="283" ht="19.2" spans="1:20">
      <c r="A283" s="4">
        <v>858</v>
      </c>
      <c r="B283" s="4" t="s">
        <v>357</v>
      </c>
      <c r="C283" s="4" t="s">
        <v>2249</v>
      </c>
      <c r="D283" s="5">
        <v>45016</v>
      </c>
      <c r="E283" s="5">
        <v>45381</v>
      </c>
      <c r="F283" s="6"/>
      <c r="G283" s="4" t="s">
        <v>267</v>
      </c>
      <c r="H283" s="4" t="s">
        <v>277</v>
      </c>
      <c r="I283" s="4" t="s">
        <v>268</v>
      </c>
      <c r="J283" s="17">
        <v>3168</v>
      </c>
      <c r="K283" s="8">
        <v>90</v>
      </c>
      <c r="L283" s="8">
        <v>285120</v>
      </c>
      <c r="M283" s="18">
        <v>4.4</v>
      </c>
      <c r="N283" s="8">
        <v>12545.28</v>
      </c>
      <c r="O283" s="8">
        <v>1254.528</v>
      </c>
      <c r="P283" s="8">
        <v>5645.376</v>
      </c>
      <c r="Q283" s="8">
        <v>3136.32</v>
      </c>
      <c r="R283" s="8">
        <v>2509.056</v>
      </c>
      <c r="S283" s="8">
        <v>11290.752</v>
      </c>
      <c r="T283" s="6"/>
    </row>
    <row r="284" ht="19.2" spans="1:20">
      <c r="A284" s="4">
        <v>859</v>
      </c>
      <c r="B284" s="4" t="s">
        <v>358</v>
      </c>
      <c r="C284" s="4" t="s">
        <v>2249</v>
      </c>
      <c r="D284" s="5">
        <v>45016</v>
      </c>
      <c r="E284" s="5">
        <v>45381</v>
      </c>
      <c r="F284" s="6"/>
      <c r="G284" s="4" t="s">
        <v>267</v>
      </c>
      <c r="H284" s="4" t="s">
        <v>277</v>
      </c>
      <c r="I284" s="4" t="s">
        <v>268</v>
      </c>
      <c r="J284" s="17">
        <v>2970</v>
      </c>
      <c r="K284" s="8">
        <v>90</v>
      </c>
      <c r="L284" s="8">
        <v>267300</v>
      </c>
      <c r="M284" s="18">
        <v>4.4</v>
      </c>
      <c r="N284" s="8">
        <v>11761.2</v>
      </c>
      <c r="O284" s="8">
        <v>1176.12</v>
      </c>
      <c r="P284" s="8">
        <v>5292.54</v>
      </c>
      <c r="Q284" s="8">
        <v>2940.3</v>
      </c>
      <c r="R284" s="8">
        <v>2352.24</v>
      </c>
      <c r="S284" s="8">
        <v>10585.08</v>
      </c>
      <c r="T284" s="6"/>
    </row>
    <row r="285" ht="19.2" spans="1:20">
      <c r="A285" s="4">
        <v>860</v>
      </c>
      <c r="B285" s="4" t="s">
        <v>359</v>
      </c>
      <c r="C285" s="4" t="s">
        <v>2249</v>
      </c>
      <c r="D285" s="5">
        <v>45016</v>
      </c>
      <c r="E285" s="5">
        <v>45381</v>
      </c>
      <c r="F285" s="6"/>
      <c r="G285" s="4" t="s">
        <v>267</v>
      </c>
      <c r="H285" s="4" t="s">
        <v>277</v>
      </c>
      <c r="I285" s="4" t="s">
        <v>268</v>
      </c>
      <c r="J285" s="17">
        <v>2475</v>
      </c>
      <c r="K285" s="8">
        <v>90</v>
      </c>
      <c r="L285" s="8">
        <v>222750</v>
      </c>
      <c r="M285" s="18">
        <v>4.4</v>
      </c>
      <c r="N285" s="8">
        <v>9801</v>
      </c>
      <c r="O285" s="8">
        <v>980.1</v>
      </c>
      <c r="P285" s="8">
        <v>4410.45</v>
      </c>
      <c r="Q285" s="8">
        <v>2450.25</v>
      </c>
      <c r="R285" s="8">
        <v>1960.2</v>
      </c>
      <c r="S285" s="8">
        <v>8820.9</v>
      </c>
      <c r="T285" s="6"/>
    </row>
    <row r="286" ht="19.2" spans="1:20">
      <c r="A286" s="4">
        <v>861</v>
      </c>
      <c r="B286" s="4" t="s">
        <v>360</v>
      </c>
      <c r="C286" s="4" t="s">
        <v>2249</v>
      </c>
      <c r="D286" s="5">
        <v>45016</v>
      </c>
      <c r="E286" s="5">
        <v>45381</v>
      </c>
      <c r="F286" s="6"/>
      <c r="G286" s="4" t="s">
        <v>267</v>
      </c>
      <c r="H286" s="4" t="s">
        <v>277</v>
      </c>
      <c r="I286" s="4" t="s">
        <v>268</v>
      </c>
      <c r="J286" s="17">
        <v>3135</v>
      </c>
      <c r="K286" s="8">
        <v>90</v>
      </c>
      <c r="L286" s="8">
        <v>282150</v>
      </c>
      <c r="M286" s="18">
        <v>4.4</v>
      </c>
      <c r="N286" s="8">
        <v>12414.6</v>
      </c>
      <c r="O286" s="8">
        <v>1241.46</v>
      </c>
      <c r="P286" s="8">
        <v>5586.57</v>
      </c>
      <c r="Q286" s="8">
        <v>3103.65</v>
      </c>
      <c r="R286" s="8">
        <v>2482.92</v>
      </c>
      <c r="S286" s="8">
        <v>11173.14</v>
      </c>
      <c r="T286" s="6"/>
    </row>
    <row r="287" ht="19.2" spans="1:20">
      <c r="A287" s="4">
        <v>862</v>
      </c>
      <c r="B287" s="4" t="s">
        <v>204</v>
      </c>
      <c r="C287" s="4" t="s">
        <v>2249</v>
      </c>
      <c r="D287" s="5">
        <v>45016</v>
      </c>
      <c r="E287" s="5">
        <v>45381</v>
      </c>
      <c r="F287" s="6"/>
      <c r="G287" s="4" t="s">
        <v>267</v>
      </c>
      <c r="H287" s="4" t="s">
        <v>277</v>
      </c>
      <c r="I287" s="4" t="s">
        <v>268</v>
      </c>
      <c r="J287" s="17">
        <v>3234</v>
      </c>
      <c r="K287" s="8">
        <v>90</v>
      </c>
      <c r="L287" s="8">
        <v>291060</v>
      </c>
      <c r="M287" s="18">
        <v>4.4</v>
      </c>
      <c r="N287" s="8">
        <v>12806.64</v>
      </c>
      <c r="O287" s="8">
        <v>1280.664</v>
      </c>
      <c r="P287" s="8">
        <v>5762.988</v>
      </c>
      <c r="Q287" s="8">
        <v>3201.66</v>
      </c>
      <c r="R287" s="8">
        <v>2561.328</v>
      </c>
      <c r="S287" s="8">
        <v>11525.976</v>
      </c>
      <c r="T287" s="6"/>
    </row>
    <row r="288" ht="19.2" spans="1:20">
      <c r="A288" s="4">
        <v>863</v>
      </c>
      <c r="B288" s="4" t="s">
        <v>361</v>
      </c>
      <c r="C288" s="4" t="s">
        <v>2249</v>
      </c>
      <c r="D288" s="5">
        <v>45016</v>
      </c>
      <c r="E288" s="5">
        <v>45381</v>
      </c>
      <c r="F288" s="6"/>
      <c r="G288" s="4" t="s">
        <v>267</v>
      </c>
      <c r="H288" s="4" t="s">
        <v>277</v>
      </c>
      <c r="I288" s="4" t="s">
        <v>268</v>
      </c>
      <c r="J288" s="17">
        <v>3234</v>
      </c>
      <c r="K288" s="8">
        <v>90</v>
      </c>
      <c r="L288" s="8">
        <v>291060</v>
      </c>
      <c r="M288" s="18">
        <v>4.4</v>
      </c>
      <c r="N288" s="8">
        <v>12806.64</v>
      </c>
      <c r="O288" s="8">
        <v>1280.664</v>
      </c>
      <c r="P288" s="8">
        <v>5762.988</v>
      </c>
      <c r="Q288" s="8">
        <v>3201.66</v>
      </c>
      <c r="R288" s="8">
        <v>2561.328</v>
      </c>
      <c r="S288" s="8">
        <v>11525.976</v>
      </c>
      <c r="T288" s="6"/>
    </row>
    <row r="289" ht="19.2" spans="1:20">
      <c r="A289" s="4">
        <v>864</v>
      </c>
      <c r="B289" s="4" t="s">
        <v>362</v>
      </c>
      <c r="C289" s="4" t="s">
        <v>2249</v>
      </c>
      <c r="D289" s="5">
        <v>45016</v>
      </c>
      <c r="E289" s="5">
        <v>45381</v>
      </c>
      <c r="F289" s="6"/>
      <c r="G289" s="4" t="s">
        <v>267</v>
      </c>
      <c r="H289" s="4" t="s">
        <v>277</v>
      </c>
      <c r="I289" s="4" t="s">
        <v>268</v>
      </c>
      <c r="J289" s="17">
        <v>3168</v>
      </c>
      <c r="K289" s="8">
        <v>90</v>
      </c>
      <c r="L289" s="8">
        <v>285120</v>
      </c>
      <c r="M289" s="18">
        <v>4.4</v>
      </c>
      <c r="N289" s="8">
        <v>12545.28</v>
      </c>
      <c r="O289" s="8">
        <v>1254.528</v>
      </c>
      <c r="P289" s="8">
        <v>5645.376</v>
      </c>
      <c r="Q289" s="8">
        <v>3136.32</v>
      </c>
      <c r="R289" s="8">
        <v>2509.056</v>
      </c>
      <c r="S289" s="8">
        <v>11290.752</v>
      </c>
      <c r="T289" s="6"/>
    </row>
    <row r="290" ht="19.2" spans="1:20">
      <c r="A290" s="4">
        <v>865</v>
      </c>
      <c r="B290" s="4" t="s">
        <v>363</v>
      </c>
      <c r="C290" s="4" t="s">
        <v>2249</v>
      </c>
      <c r="D290" s="5">
        <v>45016</v>
      </c>
      <c r="E290" s="5">
        <v>45381</v>
      </c>
      <c r="F290" s="6"/>
      <c r="G290" s="4" t="s">
        <v>267</v>
      </c>
      <c r="H290" s="4" t="s">
        <v>277</v>
      </c>
      <c r="I290" s="4" t="s">
        <v>268</v>
      </c>
      <c r="J290" s="17">
        <v>3267</v>
      </c>
      <c r="K290" s="8">
        <v>90</v>
      </c>
      <c r="L290" s="8">
        <v>294030</v>
      </c>
      <c r="M290" s="18">
        <v>4.4</v>
      </c>
      <c r="N290" s="8">
        <v>12937.32</v>
      </c>
      <c r="O290" s="8">
        <v>1293.732</v>
      </c>
      <c r="P290" s="8">
        <v>5821.794</v>
      </c>
      <c r="Q290" s="8">
        <v>3234.33</v>
      </c>
      <c r="R290" s="8">
        <v>2587.464</v>
      </c>
      <c r="S290" s="8">
        <v>11643.588</v>
      </c>
      <c r="T290" s="6"/>
    </row>
    <row r="291" ht="19.2" spans="1:20">
      <c r="A291" s="4">
        <v>866</v>
      </c>
      <c r="B291" s="4" t="s">
        <v>364</v>
      </c>
      <c r="C291" s="4" t="s">
        <v>2249</v>
      </c>
      <c r="D291" s="5">
        <v>45016</v>
      </c>
      <c r="E291" s="5">
        <v>45381</v>
      </c>
      <c r="F291" s="6"/>
      <c r="G291" s="4" t="s">
        <v>267</v>
      </c>
      <c r="H291" s="4" t="s">
        <v>277</v>
      </c>
      <c r="I291" s="4" t="s">
        <v>268</v>
      </c>
      <c r="J291" s="17">
        <v>3234</v>
      </c>
      <c r="K291" s="8">
        <v>90</v>
      </c>
      <c r="L291" s="8">
        <v>291060</v>
      </c>
      <c r="M291" s="18">
        <v>4.4</v>
      </c>
      <c r="N291" s="8">
        <v>12806.64</v>
      </c>
      <c r="O291" s="8">
        <v>1280.664</v>
      </c>
      <c r="P291" s="8">
        <v>5762.988</v>
      </c>
      <c r="Q291" s="8">
        <v>3201.66</v>
      </c>
      <c r="R291" s="8">
        <v>2561.328</v>
      </c>
      <c r="S291" s="8">
        <v>11525.976</v>
      </c>
      <c r="T291" s="6"/>
    </row>
    <row r="292" ht="19.2" spans="1:20">
      <c r="A292" s="4">
        <v>867</v>
      </c>
      <c r="B292" s="4" t="s">
        <v>365</v>
      </c>
      <c r="C292" s="4" t="s">
        <v>2249</v>
      </c>
      <c r="D292" s="5">
        <v>45016</v>
      </c>
      <c r="E292" s="5">
        <v>45381</v>
      </c>
      <c r="F292" s="6"/>
      <c r="G292" s="4" t="s">
        <v>267</v>
      </c>
      <c r="H292" s="4" t="s">
        <v>277</v>
      </c>
      <c r="I292" s="4" t="s">
        <v>268</v>
      </c>
      <c r="J292" s="17">
        <v>3135</v>
      </c>
      <c r="K292" s="8">
        <v>90</v>
      </c>
      <c r="L292" s="8">
        <v>282150</v>
      </c>
      <c r="M292" s="18">
        <v>4.4</v>
      </c>
      <c r="N292" s="8">
        <v>12414.6</v>
      </c>
      <c r="O292" s="8">
        <v>1241.46</v>
      </c>
      <c r="P292" s="8">
        <v>5586.57</v>
      </c>
      <c r="Q292" s="8">
        <v>3103.65</v>
      </c>
      <c r="R292" s="8">
        <v>2482.92</v>
      </c>
      <c r="S292" s="8">
        <v>11173.14</v>
      </c>
      <c r="T292" s="6"/>
    </row>
    <row r="293" ht="19.2" spans="1:20">
      <c r="A293" s="4">
        <v>868</v>
      </c>
      <c r="B293" s="4" t="s">
        <v>366</v>
      </c>
      <c r="C293" s="4" t="s">
        <v>2249</v>
      </c>
      <c r="D293" s="5">
        <v>45016</v>
      </c>
      <c r="E293" s="5">
        <v>45381</v>
      </c>
      <c r="F293" s="6"/>
      <c r="G293" s="4" t="s">
        <v>267</v>
      </c>
      <c r="H293" s="4" t="s">
        <v>277</v>
      </c>
      <c r="I293" s="4" t="s">
        <v>268</v>
      </c>
      <c r="J293" s="17">
        <v>3168</v>
      </c>
      <c r="K293" s="8">
        <v>90</v>
      </c>
      <c r="L293" s="8">
        <v>285120</v>
      </c>
      <c r="M293" s="18">
        <v>4.4</v>
      </c>
      <c r="N293" s="8">
        <v>12545.28</v>
      </c>
      <c r="O293" s="8">
        <v>1254.528</v>
      </c>
      <c r="P293" s="8">
        <v>5645.376</v>
      </c>
      <c r="Q293" s="8">
        <v>3136.32</v>
      </c>
      <c r="R293" s="8">
        <v>2509.056</v>
      </c>
      <c r="S293" s="8">
        <v>11290.752</v>
      </c>
      <c r="T293" s="6"/>
    </row>
    <row r="294" ht="19.2" spans="1:20">
      <c r="A294" s="4">
        <v>869</v>
      </c>
      <c r="B294" s="4" t="s">
        <v>367</v>
      </c>
      <c r="C294" s="4" t="s">
        <v>2249</v>
      </c>
      <c r="D294" s="5">
        <v>45016</v>
      </c>
      <c r="E294" s="5">
        <v>45381</v>
      </c>
      <c r="F294" s="6"/>
      <c r="G294" s="4" t="s">
        <v>267</v>
      </c>
      <c r="H294" s="4" t="s">
        <v>277</v>
      </c>
      <c r="I294" s="4" t="s">
        <v>268</v>
      </c>
      <c r="J294" s="17">
        <v>3201</v>
      </c>
      <c r="K294" s="8">
        <v>90</v>
      </c>
      <c r="L294" s="8">
        <v>288090</v>
      </c>
      <c r="M294" s="18">
        <v>4.4</v>
      </c>
      <c r="N294" s="8">
        <v>12675.96</v>
      </c>
      <c r="O294" s="8">
        <v>1267.596</v>
      </c>
      <c r="P294" s="8">
        <v>5704.182</v>
      </c>
      <c r="Q294" s="8">
        <v>3168.99</v>
      </c>
      <c r="R294" s="8">
        <v>2535.192</v>
      </c>
      <c r="S294" s="8">
        <v>11408.364</v>
      </c>
      <c r="T294" s="6"/>
    </row>
    <row r="295" ht="19.2" spans="1:20">
      <c r="A295" s="4">
        <v>870</v>
      </c>
      <c r="B295" s="4" t="s">
        <v>368</v>
      </c>
      <c r="C295" s="4" t="s">
        <v>2249</v>
      </c>
      <c r="D295" s="5">
        <v>45016</v>
      </c>
      <c r="E295" s="5">
        <v>45381</v>
      </c>
      <c r="F295" s="6"/>
      <c r="G295" s="4" t="s">
        <v>267</v>
      </c>
      <c r="H295" s="4" t="s">
        <v>277</v>
      </c>
      <c r="I295" s="4" t="s">
        <v>268</v>
      </c>
      <c r="J295" s="17">
        <v>2970</v>
      </c>
      <c r="K295" s="8">
        <v>90</v>
      </c>
      <c r="L295" s="8">
        <v>267300</v>
      </c>
      <c r="M295" s="18">
        <v>4.4</v>
      </c>
      <c r="N295" s="8">
        <v>11761.2</v>
      </c>
      <c r="O295" s="8">
        <v>1176.12</v>
      </c>
      <c r="P295" s="8">
        <v>5292.54</v>
      </c>
      <c r="Q295" s="8">
        <v>2940.3</v>
      </c>
      <c r="R295" s="8">
        <v>2352.24</v>
      </c>
      <c r="S295" s="8">
        <v>10585.08</v>
      </c>
      <c r="T295" s="6"/>
    </row>
    <row r="296" ht="19.2" spans="1:20">
      <c r="A296" s="4">
        <v>871</v>
      </c>
      <c r="B296" s="4" t="s">
        <v>369</v>
      </c>
      <c r="C296" s="4" t="s">
        <v>2249</v>
      </c>
      <c r="D296" s="5">
        <v>45016</v>
      </c>
      <c r="E296" s="5">
        <v>45381</v>
      </c>
      <c r="F296" s="6"/>
      <c r="G296" s="4" t="s">
        <v>267</v>
      </c>
      <c r="H296" s="4" t="s">
        <v>277</v>
      </c>
      <c r="I296" s="4" t="s">
        <v>268</v>
      </c>
      <c r="J296" s="17">
        <v>3135</v>
      </c>
      <c r="K296" s="8">
        <v>90</v>
      </c>
      <c r="L296" s="8">
        <v>282150</v>
      </c>
      <c r="M296" s="18">
        <v>4.4</v>
      </c>
      <c r="N296" s="8">
        <v>12414.6</v>
      </c>
      <c r="O296" s="8">
        <v>1241.46</v>
      </c>
      <c r="P296" s="8">
        <v>5586.57</v>
      </c>
      <c r="Q296" s="8">
        <v>3103.65</v>
      </c>
      <c r="R296" s="8">
        <v>2482.92</v>
      </c>
      <c r="S296" s="8">
        <v>11173.14</v>
      </c>
      <c r="T296" s="6"/>
    </row>
    <row r="297" ht="19.2" spans="1:20">
      <c r="A297" s="4">
        <v>872</v>
      </c>
      <c r="B297" s="4" t="s">
        <v>370</v>
      </c>
      <c r="C297" s="4" t="s">
        <v>2249</v>
      </c>
      <c r="D297" s="5">
        <v>45016</v>
      </c>
      <c r="E297" s="5">
        <v>45381</v>
      </c>
      <c r="F297" s="6"/>
      <c r="G297" s="4" t="s">
        <v>267</v>
      </c>
      <c r="H297" s="4" t="s">
        <v>277</v>
      </c>
      <c r="I297" s="4" t="s">
        <v>268</v>
      </c>
      <c r="J297" s="17">
        <v>3135</v>
      </c>
      <c r="K297" s="8">
        <v>90</v>
      </c>
      <c r="L297" s="8">
        <v>282150</v>
      </c>
      <c r="M297" s="18">
        <v>4.4</v>
      </c>
      <c r="N297" s="8">
        <v>12414.6</v>
      </c>
      <c r="O297" s="8">
        <v>1241.46</v>
      </c>
      <c r="P297" s="8">
        <v>5586.57</v>
      </c>
      <c r="Q297" s="8">
        <v>3103.65</v>
      </c>
      <c r="R297" s="8">
        <v>2482.92</v>
      </c>
      <c r="S297" s="8">
        <v>11173.14</v>
      </c>
      <c r="T297" s="6"/>
    </row>
    <row r="298" ht="19.2" spans="1:20">
      <c r="A298" s="4">
        <v>873</v>
      </c>
      <c r="B298" s="4" t="s">
        <v>371</v>
      </c>
      <c r="C298" s="4" t="s">
        <v>2249</v>
      </c>
      <c r="D298" s="5">
        <v>45016</v>
      </c>
      <c r="E298" s="5">
        <v>45381</v>
      </c>
      <c r="F298" s="6"/>
      <c r="G298" s="4" t="s">
        <v>267</v>
      </c>
      <c r="H298" s="4" t="s">
        <v>277</v>
      </c>
      <c r="I298" s="4" t="s">
        <v>268</v>
      </c>
      <c r="J298" s="17">
        <v>3234</v>
      </c>
      <c r="K298" s="8">
        <v>90</v>
      </c>
      <c r="L298" s="8">
        <v>291060</v>
      </c>
      <c r="M298" s="18">
        <v>4.4</v>
      </c>
      <c r="N298" s="8">
        <v>12806.64</v>
      </c>
      <c r="O298" s="8">
        <v>1280.664</v>
      </c>
      <c r="P298" s="8">
        <v>5762.988</v>
      </c>
      <c r="Q298" s="8">
        <v>3201.66</v>
      </c>
      <c r="R298" s="8">
        <v>2561.328</v>
      </c>
      <c r="S298" s="8">
        <v>11525.976</v>
      </c>
      <c r="T298" s="6"/>
    </row>
    <row r="299" ht="19.2" spans="1:20">
      <c r="A299" s="4">
        <v>874</v>
      </c>
      <c r="B299" s="4" t="s">
        <v>372</v>
      </c>
      <c r="C299" s="4" t="s">
        <v>2249</v>
      </c>
      <c r="D299" s="5">
        <v>45016</v>
      </c>
      <c r="E299" s="5">
        <v>45381</v>
      </c>
      <c r="F299" s="6"/>
      <c r="G299" s="4" t="s">
        <v>267</v>
      </c>
      <c r="H299" s="4" t="s">
        <v>277</v>
      </c>
      <c r="I299" s="4" t="s">
        <v>268</v>
      </c>
      <c r="J299" s="17">
        <v>3168</v>
      </c>
      <c r="K299" s="8">
        <v>90</v>
      </c>
      <c r="L299" s="8">
        <v>285120</v>
      </c>
      <c r="M299" s="18">
        <v>4.4</v>
      </c>
      <c r="N299" s="8">
        <v>12545.28</v>
      </c>
      <c r="O299" s="8">
        <v>1254.528</v>
      </c>
      <c r="P299" s="8">
        <v>5645.376</v>
      </c>
      <c r="Q299" s="8">
        <v>3136.32</v>
      </c>
      <c r="R299" s="8">
        <v>2509.056</v>
      </c>
      <c r="S299" s="8">
        <v>11290.752</v>
      </c>
      <c r="T299" s="6"/>
    </row>
    <row r="300" ht="19.2" spans="1:20">
      <c r="A300" s="4">
        <v>875</v>
      </c>
      <c r="B300" s="4" t="s">
        <v>373</v>
      </c>
      <c r="C300" s="4" t="s">
        <v>2249</v>
      </c>
      <c r="D300" s="5">
        <v>45016</v>
      </c>
      <c r="E300" s="5">
        <v>45381</v>
      </c>
      <c r="F300" s="6"/>
      <c r="G300" s="4" t="s">
        <v>267</v>
      </c>
      <c r="H300" s="4" t="s">
        <v>277</v>
      </c>
      <c r="I300" s="4" t="s">
        <v>268</v>
      </c>
      <c r="J300" s="17">
        <v>3267</v>
      </c>
      <c r="K300" s="8">
        <v>90</v>
      </c>
      <c r="L300" s="8">
        <v>294030</v>
      </c>
      <c r="M300" s="18">
        <v>4.4</v>
      </c>
      <c r="N300" s="8">
        <v>12937.32</v>
      </c>
      <c r="O300" s="8">
        <v>1293.732</v>
      </c>
      <c r="P300" s="8">
        <v>5821.794</v>
      </c>
      <c r="Q300" s="8">
        <v>3234.33</v>
      </c>
      <c r="R300" s="8">
        <v>2587.464</v>
      </c>
      <c r="S300" s="8">
        <v>11643.588</v>
      </c>
      <c r="T300" s="6"/>
    </row>
    <row r="301" ht="19.2" spans="1:20">
      <c r="A301" s="4">
        <v>876</v>
      </c>
      <c r="B301" s="4" t="s">
        <v>374</v>
      </c>
      <c r="C301" s="4" t="s">
        <v>2249</v>
      </c>
      <c r="D301" s="5">
        <v>45016</v>
      </c>
      <c r="E301" s="5">
        <v>45381</v>
      </c>
      <c r="F301" s="6"/>
      <c r="G301" s="4" t="s">
        <v>267</v>
      </c>
      <c r="H301" s="4" t="s">
        <v>277</v>
      </c>
      <c r="I301" s="4" t="s">
        <v>268</v>
      </c>
      <c r="J301" s="17">
        <v>1980</v>
      </c>
      <c r="K301" s="8">
        <v>90</v>
      </c>
      <c r="L301" s="8">
        <v>178200</v>
      </c>
      <c r="M301" s="18">
        <v>4.4</v>
      </c>
      <c r="N301" s="8">
        <v>7840.8</v>
      </c>
      <c r="O301" s="8">
        <v>784.08</v>
      </c>
      <c r="P301" s="8">
        <v>3528.36</v>
      </c>
      <c r="Q301" s="8">
        <v>1960.2</v>
      </c>
      <c r="R301" s="8">
        <v>1568.16</v>
      </c>
      <c r="S301" s="8">
        <v>7056.72</v>
      </c>
      <c r="T301" s="6"/>
    </row>
    <row r="302" ht="19.2" spans="1:20">
      <c r="A302" s="4">
        <v>877</v>
      </c>
      <c r="B302" s="4" t="s">
        <v>375</v>
      </c>
      <c r="C302" s="4" t="s">
        <v>2249</v>
      </c>
      <c r="D302" s="5">
        <v>45016</v>
      </c>
      <c r="E302" s="5">
        <v>45381</v>
      </c>
      <c r="F302" s="6"/>
      <c r="G302" s="4" t="s">
        <v>267</v>
      </c>
      <c r="H302" s="4" t="s">
        <v>277</v>
      </c>
      <c r="I302" s="4" t="s">
        <v>268</v>
      </c>
      <c r="J302" s="17">
        <v>3135</v>
      </c>
      <c r="K302" s="8">
        <v>90</v>
      </c>
      <c r="L302" s="8">
        <v>282150</v>
      </c>
      <c r="M302" s="18">
        <v>4.4</v>
      </c>
      <c r="N302" s="8">
        <v>12414.6</v>
      </c>
      <c r="O302" s="8">
        <v>1241.46</v>
      </c>
      <c r="P302" s="8">
        <v>5586.57</v>
      </c>
      <c r="Q302" s="8">
        <v>3103.65</v>
      </c>
      <c r="R302" s="8">
        <v>2482.92</v>
      </c>
      <c r="S302" s="8">
        <v>11173.14</v>
      </c>
      <c r="T302" s="6"/>
    </row>
    <row r="303" ht="19.2" spans="1:20">
      <c r="A303" s="4">
        <v>878</v>
      </c>
      <c r="B303" s="4" t="s">
        <v>376</v>
      </c>
      <c r="C303" s="4" t="s">
        <v>2249</v>
      </c>
      <c r="D303" s="5">
        <v>45016</v>
      </c>
      <c r="E303" s="5">
        <v>45381</v>
      </c>
      <c r="F303" s="6"/>
      <c r="G303" s="4" t="s">
        <v>267</v>
      </c>
      <c r="H303" s="4" t="s">
        <v>277</v>
      </c>
      <c r="I303" s="4" t="s">
        <v>268</v>
      </c>
      <c r="J303" s="17">
        <v>2970</v>
      </c>
      <c r="K303" s="8">
        <v>90</v>
      </c>
      <c r="L303" s="8">
        <v>267300</v>
      </c>
      <c r="M303" s="18">
        <v>4.4</v>
      </c>
      <c r="N303" s="8">
        <v>11761.2</v>
      </c>
      <c r="O303" s="8">
        <v>1176.12</v>
      </c>
      <c r="P303" s="8">
        <v>5292.54</v>
      </c>
      <c r="Q303" s="8">
        <v>2940.3</v>
      </c>
      <c r="R303" s="8">
        <v>2352.24</v>
      </c>
      <c r="S303" s="8">
        <v>10585.08</v>
      </c>
      <c r="T303" s="6"/>
    </row>
    <row r="304" ht="19.2" spans="1:20">
      <c r="A304" s="4">
        <v>879</v>
      </c>
      <c r="B304" s="4" t="s">
        <v>377</v>
      </c>
      <c r="C304" s="4" t="s">
        <v>2249</v>
      </c>
      <c r="D304" s="5">
        <v>45016</v>
      </c>
      <c r="E304" s="5">
        <v>45381</v>
      </c>
      <c r="F304" s="6"/>
      <c r="G304" s="4" t="s">
        <v>267</v>
      </c>
      <c r="H304" s="4" t="s">
        <v>277</v>
      </c>
      <c r="I304" s="4" t="s">
        <v>268</v>
      </c>
      <c r="J304" s="17">
        <v>3234</v>
      </c>
      <c r="K304" s="8">
        <v>90</v>
      </c>
      <c r="L304" s="8">
        <v>291060</v>
      </c>
      <c r="M304" s="18">
        <v>4.4</v>
      </c>
      <c r="N304" s="8">
        <v>12806.64</v>
      </c>
      <c r="O304" s="8">
        <v>1280.664</v>
      </c>
      <c r="P304" s="8">
        <v>5762.988</v>
      </c>
      <c r="Q304" s="8">
        <v>3201.66</v>
      </c>
      <c r="R304" s="8">
        <v>2561.328</v>
      </c>
      <c r="S304" s="8">
        <v>11525.976</v>
      </c>
      <c r="T304" s="6"/>
    </row>
    <row r="305" ht="19.2" spans="1:20">
      <c r="A305" s="4">
        <v>880</v>
      </c>
      <c r="B305" s="4" t="s">
        <v>378</v>
      </c>
      <c r="C305" s="4" t="s">
        <v>2249</v>
      </c>
      <c r="D305" s="5">
        <v>45016</v>
      </c>
      <c r="E305" s="5">
        <v>45381</v>
      </c>
      <c r="F305" s="6"/>
      <c r="G305" s="4" t="s">
        <v>267</v>
      </c>
      <c r="H305" s="4" t="s">
        <v>277</v>
      </c>
      <c r="I305" s="4" t="s">
        <v>268</v>
      </c>
      <c r="J305" s="17">
        <v>3201</v>
      </c>
      <c r="K305" s="8">
        <v>90</v>
      </c>
      <c r="L305" s="8">
        <v>288090</v>
      </c>
      <c r="M305" s="18">
        <v>4.4</v>
      </c>
      <c r="N305" s="8">
        <v>12675.96</v>
      </c>
      <c r="O305" s="8">
        <v>1267.596</v>
      </c>
      <c r="P305" s="8">
        <v>5704.182</v>
      </c>
      <c r="Q305" s="8">
        <v>3168.99</v>
      </c>
      <c r="R305" s="8">
        <v>2535.192</v>
      </c>
      <c r="S305" s="8">
        <v>11408.364</v>
      </c>
      <c r="T305" s="6"/>
    </row>
    <row r="306" ht="19.2" spans="1:20">
      <c r="A306" s="4">
        <v>881</v>
      </c>
      <c r="B306" s="4" t="s">
        <v>379</v>
      </c>
      <c r="C306" s="4" t="s">
        <v>2249</v>
      </c>
      <c r="D306" s="5">
        <v>45016</v>
      </c>
      <c r="E306" s="5">
        <v>45381</v>
      </c>
      <c r="F306" s="6"/>
      <c r="G306" s="4" t="s">
        <v>267</v>
      </c>
      <c r="H306" s="4" t="s">
        <v>277</v>
      </c>
      <c r="I306" s="4" t="s">
        <v>268</v>
      </c>
      <c r="J306" s="17">
        <v>2970</v>
      </c>
      <c r="K306" s="8">
        <v>90</v>
      </c>
      <c r="L306" s="8">
        <v>267300</v>
      </c>
      <c r="M306" s="18">
        <v>4.4</v>
      </c>
      <c r="N306" s="8">
        <v>11761.2</v>
      </c>
      <c r="O306" s="8">
        <v>1176.12</v>
      </c>
      <c r="P306" s="8">
        <v>5292.54</v>
      </c>
      <c r="Q306" s="8">
        <v>2940.3</v>
      </c>
      <c r="R306" s="8">
        <v>2352.24</v>
      </c>
      <c r="S306" s="8">
        <v>10585.08</v>
      </c>
      <c r="T306" s="6"/>
    </row>
    <row r="307" ht="19.2" spans="1:20">
      <c r="A307" s="4">
        <v>882</v>
      </c>
      <c r="B307" s="4" t="s">
        <v>380</v>
      </c>
      <c r="C307" s="4" t="s">
        <v>2249</v>
      </c>
      <c r="D307" s="5">
        <v>45016</v>
      </c>
      <c r="E307" s="5">
        <v>45381</v>
      </c>
      <c r="F307" s="6"/>
      <c r="G307" s="4" t="s">
        <v>267</v>
      </c>
      <c r="H307" s="4" t="s">
        <v>277</v>
      </c>
      <c r="I307" s="4" t="s">
        <v>268</v>
      </c>
      <c r="J307" s="17">
        <v>3135</v>
      </c>
      <c r="K307" s="8">
        <v>90</v>
      </c>
      <c r="L307" s="8">
        <v>282150</v>
      </c>
      <c r="M307" s="18">
        <v>4.4</v>
      </c>
      <c r="N307" s="8">
        <v>12414.6</v>
      </c>
      <c r="O307" s="8">
        <v>1241.46</v>
      </c>
      <c r="P307" s="8">
        <v>5586.57</v>
      </c>
      <c r="Q307" s="8">
        <v>3103.65</v>
      </c>
      <c r="R307" s="8">
        <v>2482.92</v>
      </c>
      <c r="S307" s="8">
        <v>11173.14</v>
      </c>
      <c r="T307" s="6"/>
    </row>
    <row r="308" ht="19.2" spans="1:20">
      <c r="A308" s="4">
        <v>883</v>
      </c>
      <c r="B308" s="4" t="s">
        <v>381</v>
      </c>
      <c r="C308" s="4" t="s">
        <v>2249</v>
      </c>
      <c r="D308" s="5">
        <v>45016</v>
      </c>
      <c r="E308" s="5">
        <v>45381</v>
      </c>
      <c r="F308" s="6"/>
      <c r="G308" s="4" t="s">
        <v>267</v>
      </c>
      <c r="H308" s="4" t="s">
        <v>277</v>
      </c>
      <c r="I308" s="4" t="s">
        <v>268</v>
      </c>
      <c r="J308" s="17">
        <v>3135</v>
      </c>
      <c r="K308" s="8">
        <v>90</v>
      </c>
      <c r="L308" s="8">
        <v>282150</v>
      </c>
      <c r="M308" s="18">
        <v>4.4</v>
      </c>
      <c r="N308" s="8">
        <v>12414.6</v>
      </c>
      <c r="O308" s="8">
        <v>1241.46</v>
      </c>
      <c r="P308" s="8">
        <v>5586.57</v>
      </c>
      <c r="Q308" s="8">
        <v>3103.65</v>
      </c>
      <c r="R308" s="8">
        <v>2482.92</v>
      </c>
      <c r="S308" s="8">
        <v>11173.14</v>
      </c>
      <c r="T308" s="6"/>
    </row>
    <row r="309" ht="19.2" spans="1:20">
      <c r="A309" s="4">
        <v>884</v>
      </c>
      <c r="B309" s="4" t="s">
        <v>382</v>
      </c>
      <c r="C309" s="4" t="s">
        <v>2249</v>
      </c>
      <c r="D309" s="5">
        <v>45016</v>
      </c>
      <c r="E309" s="5">
        <v>45381</v>
      </c>
      <c r="F309" s="6"/>
      <c r="G309" s="4" t="s">
        <v>267</v>
      </c>
      <c r="H309" s="4" t="s">
        <v>277</v>
      </c>
      <c r="I309" s="4" t="s">
        <v>268</v>
      </c>
      <c r="J309" s="17">
        <v>2970</v>
      </c>
      <c r="K309" s="8">
        <v>90</v>
      </c>
      <c r="L309" s="8">
        <v>267300</v>
      </c>
      <c r="M309" s="18">
        <v>4.4</v>
      </c>
      <c r="N309" s="8">
        <v>11761.2</v>
      </c>
      <c r="O309" s="8">
        <v>1176.12</v>
      </c>
      <c r="P309" s="8">
        <v>5292.54</v>
      </c>
      <c r="Q309" s="8">
        <v>2940.3</v>
      </c>
      <c r="R309" s="8">
        <v>2352.24</v>
      </c>
      <c r="S309" s="8">
        <v>10585.08</v>
      </c>
      <c r="T309" s="6"/>
    </row>
    <row r="310" ht="19.2" spans="1:20">
      <c r="A310" s="4">
        <v>885</v>
      </c>
      <c r="B310" s="4" t="s">
        <v>383</v>
      </c>
      <c r="C310" s="4" t="s">
        <v>2249</v>
      </c>
      <c r="D310" s="5">
        <v>45016</v>
      </c>
      <c r="E310" s="5">
        <v>45381</v>
      </c>
      <c r="F310" s="6"/>
      <c r="G310" s="4" t="s">
        <v>267</v>
      </c>
      <c r="H310" s="4" t="s">
        <v>277</v>
      </c>
      <c r="I310" s="4" t="s">
        <v>268</v>
      </c>
      <c r="J310" s="17">
        <v>3168</v>
      </c>
      <c r="K310" s="8">
        <v>90</v>
      </c>
      <c r="L310" s="8">
        <v>285120</v>
      </c>
      <c r="M310" s="18">
        <v>4.4</v>
      </c>
      <c r="N310" s="8">
        <v>12545.28</v>
      </c>
      <c r="O310" s="8">
        <v>1254.528</v>
      </c>
      <c r="P310" s="8">
        <v>5645.376</v>
      </c>
      <c r="Q310" s="8">
        <v>3136.32</v>
      </c>
      <c r="R310" s="8">
        <v>2509.056</v>
      </c>
      <c r="S310" s="8">
        <v>11290.752</v>
      </c>
      <c r="T310" s="6"/>
    </row>
    <row r="311" ht="19.2" spans="1:20">
      <c r="A311" s="4">
        <v>886</v>
      </c>
      <c r="B311" s="4" t="s">
        <v>384</v>
      </c>
      <c r="C311" s="4" t="s">
        <v>2249</v>
      </c>
      <c r="D311" s="5">
        <v>45016</v>
      </c>
      <c r="E311" s="5">
        <v>45381</v>
      </c>
      <c r="F311" s="6"/>
      <c r="G311" s="4" t="s">
        <v>267</v>
      </c>
      <c r="H311" s="4" t="s">
        <v>277</v>
      </c>
      <c r="I311" s="4" t="s">
        <v>268</v>
      </c>
      <c r="J311" s="17">
        <v>3168</v>
      </c>
      <c r="K311" s="8">
        <v>90</v>
      </c>
      <c r="L311" s="8">
        <v>285120</v>
      </c>
      <c r="M311" s="18">
        <v>4.4</v>
      </c>
      <c r="N311" s="8">
        <v>12545.28</v>
      </c>
      <c r="O311" s="8">
        <v>1254.528</v>
      </c>
      <c r="P311" s="8">
        <v>5645.376</v>
      </c>
      <c r="Q311" s="8">
        <v>3136.32</v>
      </c>
      <c r="R311" s="8">
        <v>2509.056</v>
      </c>
      <c r="S311" s="8">
        <v>11290.752</v>
      </c>
      <c r="T311" s="6"/>
    </row>
    <row r="312" ht="19.2" spans="1:20">
      <c r="A312" s="4">
        <v>887</v>
      </c>
      <c r="B312" s="4" t="s">
        <v>385</v>
      </c>
      <c r="C312" s="4" t="s">
        <v>2249</v>
      </c>
      <c r="D312" s="5">
        <v>45016</v>
      </c>
      <c r="E312" s="5">
        <v>45381</v>
      </c>
      <c r="F312" s="6"/>
      <c r="G312" s="4" t="s">
        <v>267</v>
      </c>
      <c r="H312" s="4" t="s">
        <v>277</v>
      </c>
      <c r="I312" s="4" t="s">
        <v>268</v>
      </c>
      <c r="J312" s="17">
        <v>3234</v>
      </c>
      <c r="K312" s="8">
        <v>90</v>
      </c>
      <c r="L312" s="8">
        <v>291060</v>
      </c>
      <c r="M312" s="18">
        <v>4.4</v>
      </c>
      <c r="N312" s="8">
        <v>12806.64</v>
      </c>
      <c r="O312" s="8">
        <v>1280.664</v>
      </c>
      <c r="P312" s="8">
        <v>5762.988</v>
      </c>
      <c r="Q312" s="8">
        <v>3201.66</v>
      </c>
      <c r="R312" s="8">
        <v>2561.328</v>
      </c>
      <c r="S312" s="8">
        <v>11525.976</v>
      </c>
      <c r="T312" s="6"/>
    </row>
    <row r="313" ht="19.2" spans="1:20">
      <c r="A313" s="4">
        <v>888</v>
      </c>
      <c r="B313" s="4" t="s">
        <v>386</v>
      </c>
      <c r="C313" s="4" t="s">
        <v>2249</v>
      </c>
      <c r="D313" s="5">
        <v>45016</v>
      </c>
      <c r="E313" s="5">
        <v>45381</v>
      </c>
      <c r="F313" s="6"/>
      <c r="G313" s="4" t="s">
        <v>267</v>
      </c>
      <c r="H313" s="4" t="s">
        <v>277</v>
      </c>
      <c r="I313" s="4" t="s">
        <v>268</v>
      </c>
      <c r="J313" s="17">
        <v>3234</v>
      </c>
      <c r="K313" s="8">
        <v>90</v>
      </c>
      <c r="L313" s="8">
        <v>291060</v>
      </c>
      <c r="M313" s="18">
        <v>4.4</v>
      </c>
      <c r="N313" s="8">
        <v>12806.64</v>
      </c>
      <c r="O313" s="8">
        <v>1280.664</v>
      </c>
      <c r="P313" s="8">
        <v>5762.988</v>
      </c>
      <c r="Q313" s="8">
        <v>3201.66</v>
      </c>
      <c r="R313" s="8">
        <v>2561.328</v>
      </c>
      <c r="S313" s="8">
        <v>11525.976</v>
      </c>
      <c r="T313" s="6"/>
    </row>
    <row r="314" ht="19.2" spans="1:20">
      <c r="A314" s="4">
        <v>889</v>
      </c>
      <c r="B314" s="4" t="s">
        <v>387</v>
      </c>
      <c r="C314" s="4" t="s">
        <v>2249</v>
      </c>
      <c r="D314" s="5">
        <v>45016</v>
      </c>
      <c r="E314" s="5">
        <v>45381</v>
      </c>
      <c r="F314" s="6"/>
      <c r="G314" s="4" t="s">
        <v>267</v>
      </c>
      <c r="H314" s="4" t="s">
        <v>277</v>
      </c>
      <c r="I314" s="4" t="s">
        <v>268</v>
      </c>
      <c r="J314" s="17">
        <v>3135</v>
      </c>
      <c r="K314" s="8">
        <v>90</v>
      </c>
      <c r="L314" s="8">
        <v>282150</v>
      </c>
      <c r="M314" s="18">
        <v>4.4</v>
      </c>
      <c r="N314" s="8">
        <v>12414.6</v>
      </c>
      <c r="O314" s="8">
        <v>1241.46</v>
      </c>
      <c r="P314" s="8">
        <v>5586.57</v>
      </c>
      <c r="Q314" s="8">
        <v>3103.65</v>
      </c>
      <c r="R314" s="8">
        <v>2482.92</v>
      </c>
      <c r="S314" s="8">
        <v>11173.14</v>
      </c>
      <c r="T314" s="6"/>
    </row>
    <row r="315" ht="19.2" spans="1:20">
      <c r="A315" s="4">
        <v>890</v>
      </c>
      <c r="B315" s="4" t="s">
        <v>388</v>
      </c>
      <c r="C315" s="4" t="s">
        <v>2249</v>
      </c>
      <c r="D315" s="5">
        <v>45016</v>
      </c>
      <c r="E315" s="5">
        <v>45381</v>
      </c>
      <c r="F315" s="6"/>
      <c r="G315" s="4" t="s">
        <v>267</v>
      </c>
      <c r="H315" s="4" t="s">
        <v>277</v>
      </c>
      <c r="I315" s="4" t="s">
        <v>268</v>
      </c>
      <c r="J315" s="17">
        <v>3168</v>
      </c>
      <c r="K315" s="8">
        <v>90</v>
      </c>
      <c r="L315" s="8">
        <v>285120</v>
      </c>
      <c r="M315" s="18">
        <v>4.4</v>
      </c>
      <c r="N315" s="8">
        <v>12545.28</v>
      </c>
      <c r="O315" s="8">
        <v>1254.528</v>
      </c>
      <c r="P315" s="8">
        <v>5645.376</v>
      </c>
      <c r="Q315" s="8">
        <v>3136.32</v>
      </c>
      <c r="R315" s="8">
        <v>2509.056</v>
      </c>
      <c r="S315" s="8">
        <v>11290.752</v>
      </c>
      <c r="T315" s="6"/>
    </row>
    <row r="316" ht="19.2" spans="1:20">
      <c r="A316" s="4">
        <v>891</v>
      </c>
      <c r="B316" s="4" t="s">
        <v>319</v>
      </c>
      <c r="C316" s="4" t="s">
        <v>2249</v>
      </c>
      <c r="D316" s="5">
        <v>45016</v>
      </c>
      <c r="E316" s="5">
        <v>45381</v>
      </c>
      <c r="F316" s="6"/>
      <c r="G316" s="4" t="s">
        <v>267</v>
      </c>
      <c r="H316" s="4" t="s">
        <v>277</v>
      </c>
      <c r="I316" s="4" t="s">
        <v>268</v>
      </c>
      <c r="J316" s="17">
        <v>3201</v>
      </c>
      <c r="K316" s="8">
        <v>90</v>
      </c>
      <c r="L316" s="8">
        <v>288090</v>
      </c>
      <c r="M316" s="18">
        <v>4.4</v>
      </c>
      <c r="N316" s="8">
        <v>12675.96</v>
      </c>
      <c r="O316" s="8">
        <v>1267.596</v>
      </c>
      <c r="P316" s="8">
        <v>5704.182</v>
      </c>
      <c r="Q316" s="8">
        <v>3168.99</v>
      </c>
      <c r="R316" s="8">
        <v>2535.192</v>
      </c>
      <c r="S316" s="8">
        <v>11408.364</v>
      </c>
      <c r="T316" s="6"/>
    </row>
    <row r="317" ht="19.2" spans="1:20">
      <c r="A317" s="4">
        <v>892</v>
      </c>
      <c r="B317" s="4" t="s">
        <v>389</v>
      </c>
      <c r="C317" s="4" t="s">
        <v>2249</v>
      </c>
      <c r="D317" s="5">
        <v>45016</v>
      </c>
      <c r="E317" s="5">
        <v>45381</v>
      </c>
      <c r="F317" s="6"/>
      <c r="G317" s="4" t="s">
        <v>267</v>
      </c>
      <c r="H317" s="4" t="s">
        <v>277</v>
      </c>
      <c r="I317" s="4" t="s">
        <v>268</v>
      </c>
      <c r="J317" s="17">
        <v>3234</v>
      </c>
      <c r="K317" s="8">
        <v>90</v>
      </c>
      <c r="L317" s="8">
        <v>291060</v>
      </c>
      <c r="M317" s="18">
        <v>4.4</v>
      </c>
      <c r="N317" s="8">
        <v>12806.64</v>
      </c>
      <c r="O317" s="8">
        <v>1280.664</v>
      </c>
      <c r="P317" s="8">
        <v>5762.988</v>
      </c>
      <c r="Q317" s="8">
        <v>3201.66</v>
      </c>
      <c r="R317" s="8">
        <v>2561.328</v>
      </c>
      <c r="S317" s="8">
        <v>11525.976</v>
      </c>
      <c r="T317" s="6"/>
    </row>
    <row r="318" ht="19.2" spans="1:20">
      <c r="A318" s="4">
        <v>893</v>
      </c>
      <c r="B318" s="4" t="s">
        <v>390</v>
      </c>
      <c r="C318" s="4" t="s">
        <v>2249</v>
      </c>
      <c r="D318" s="5">
        <v>45016</v>
      </c>
      <c r="E318" s="5">
        <v>45381</v>
      </c>
      <c r="F318" s="6"/>
      <c r="G318" s="4" t="s">
        <v>267</v>
      </c>
      <c r="H318" s="4" t="s">
        <v>277</v>
      </c>
      <c r="I318" s="4" t="s">
        <v>268</v>
      </c>
      <c r="J318" s="17">
        <v>3135</v>
      </c>
      <c r="K318" s="8">
        <v>90</v>
      </c>
      <c r="L318" s="8">
        <v>282150</v>
      </c>
      <c r="M318" s="18">
        <v>4.4</v>
      </c>
      <c r="N318" s="8">
        <v>12414.6</v>
      </c>
      <c r="O318" s="8">
        <v>1241.46</v>
      </c>
      <c r="P318" s="8">
        <v>5586.57</v>
      </c>
      <c r="Q318" s="8">
        <v>3103.65</v>
      </c>
      <c r="R318" s="8">
        <v>2482.92</v>
      </c>
      <c r="S318" s="8">
        <v>11173.14</v>
      </c>
      <c r="T318" s="6"/>
    </row>
    <row r="319" ht="19.2" spans="1:20">
      <c r="A319" s="4">
        <v>894</v>
      </c>
      <c r="B319" s="4" t="s">
        <v>391</v>
      </c>
      <c r="C319" s="4" t="s">
        <v>2249</v>
      </c>
      <c r="D319" s="5">
        <v>45016</v>
      </c>
      <c r="E319" s="5">
        <v>45381</v>
      </c>
      <c r="F319" s="6"/>
      <c r="G319" s="4" t="s">
        <v>267</v>
      </c>
      <c r="H319" s="4" t="s">
        <v>277</v>
      </c>
      <c r="I319" s="4" t="s">
        <v>268</v>
      </c>
      <c r="J319" s="17">
        <v>3135</v>
      </c>
      <c r="K319" s="8">
        <v>90</v>
      </c>
      <c r="L319" s="8">
        <v>282150</v>
      </c>
      <c r="M319" s="18">
        <v>4.4</v>
      </c>
      <c r="N319" s="8">
        <v>12414.6</v>
      </c>
      <c r="O319" s="8">
        <v>1241.46</v>
      </c>
      <c r="P319" s="8">
        <v>5586.57</v>
      </c>
      <c r="Q319" s="8">
        <v>3103.65</v>
      </c>
      <c r="R319" s="8">
        <v>2482.92</v>
      </c>
      <c r="S319" s="8">
        <v>11173.14</v>
      </c>
      <c r="T319" s="6"/>
    </row>
    <row r="320" ht="19.2" spans="1:20">
      <c r="A320" s="4">
        <v>895</v>
      </c>
      <c r="B320" s="4" t="s">
        <v>392</v>
      </c>
      <c r="C320" s="4" t="s">
        <v>2249</v>
      </c>
      <c r="D320" s="5">
        <v>45016</v>
      </c>
      <c r="E320" s="5">
        <v>45381</v>
      </c>
      <c r="F320" s="6"/>
      <c r="G320" s="4" t="s">
        <v>267</v>
      </c>
      <c r="H320" s="4" t="s">
        <v>277</v>
      </c>
      <c r="I320" s="4" t="s">
        <v>268</v>
      </c>
      <c r="J320" s="17">
        <v>3168</v>
      </c>
      <c r="K320" s="8">
        <v>90</v>
      </c>
      <c r="L320" s="8">
        <v>285120</v>
      </c>
      <c r="M320" s="18">
        <v>4.4</v>
      </c>
      <c r="N320" s="8">
        <v>12545.28</v>
      </c>
      <c r="O320" s="8">
        <v>1254.528</v>
      </c>
      <c r="P320" s="8">
        <v>5645.376</v>
      </c>
      <c r="Q320" s="8">
        <v>3136.32</v>
      </c>
      <c r="R320" s="8">
        <v>2509.056</v>
      </c>
      <c r="S320" s="8">
        <v>11290.752</v>
      </c>
      <c r="T320" s="6"/>
    </row>
    <row r="321" ht="19.2" spans="1:20">
      <c r="A321" s="4">
        <v>896</v>
      </c>
      <c r="B321" s="4" t="s">
        <v>393</v>
      </c>
      <c r="C321" s="4" t="s">
        <v>2249</v>
      </c>
      <c r="D321" s="5">
        <v>45016</v>
      </c>
      <c r="E321" s="5">
        <v>45381</v>
      </c>
      <c r="F321" s="6"/>
      <c r="G321" s="4" t="s">
        <v>267</v>
      </c>
      <c r="H321" s="4" t="s">
        <v>277</v>
      </c>
      <c r="I321" s="4" t="s">
        <v>268</v>
      </c>
      <c r="J321" s="17">
        <v>3234</v>
      </c>
      <c r="K321" s="8">
        <v>90</v>
      </c>
      <c r="L321" s="8">
        <v>291060</v>
      </c>
      <c r="M321" s="18">
        <v>4.4</v>
      </c>
      <c r="N321" s="8">
        <v>12806.64</v>
      </c>
      <c r="O321" s="8">
        <v>1280.664</v>
      </c>
      <c r="P321" s="8">
        <v>5762.988</v>
      </c>
      <c r="Q321" s="8">
        <v>3201.66</v>
      </c>
      <c r="R321" s="8">
        <v>2561.328</v>
      </c>
      <c r="S321" s="8">
        <v>11525.976</v>
      </c>
      <c r="T321" s="6"/>
    </row>
    <row r="322" ht="19.2" spans="1:20">
      <c r="A322" s="4">
        <v>897</v>
      </c>
      <c r="B322" s="4" t="s">
        <v>394</v>
      </c>
      <c r="C322" s="4" t="s">
        <v>2249</v>
      </c>
      <c r="D322" s="5">
        <v>45016</v>
      </c>
      <c r="E322" s="5">
        <v>45381</v>
      </c>
      <c r="F322" s="6"/>
      <c r="G322" s="4" t="s">
        <v>267</v>
      </c>
      <c r="H322" s="4" t="s">
        <v>277</v>
      </c>
      <c r="I322" s="4" t="s">
        <v>268</v>
      </c>
      <c r="J322" s="17">
        <v>3135</v>
      </c>
      <c r="K322" s="8">
        <v>90</v>
      </c>
      <c r="L322" s="8">
        <v>282150</v>
      </c>
      <c r="M322" s="18">
        <v>4.4</v>
      </c>
      <c r="N322" s="8">
        <v>12414.6</v>
      </c>
      <c r="O322" s="8">
        <v>1241.46</v>
      </c>
      <c r="P322" s="8">
        <v>5586.57</v>
      </c>
      <c r="Q322" s="8">
        <v>3103.65</v>
      </c>
      <c r="R322" s="8">
        <v>2482.92</v>
      </c>
      <c r="S322" s="8">
        <v>11173.14</v>
      </c>
      <c r="T322" s="6"/>
    </row>
    <row r="323" ht="19.2" spans="1:20">
      <c r="A323" s="4">
        <v>898</v>
      </c>
      <c r="B323" s="4" t="s">
        <v>395</v>
      </c>
      <c r="C323" s="4" t="s">
        <v>2249</v>
      </c>
      <c r="D323" s="5">
        <v>45016</v>
      </c>
      <c r="E323" s="5">
        <v>45381</v>
      </c>
      <c r="F323" s="6"/>
      <c r="G323" s="4" t="s">
        <v>267</v>
      </c>
      <c r="H323" s="4" t="s">
        <v>277</v>
      </c>
      <c r="I323" s="4" t="s">
        <v>268</v>
      </c>
      <c r="J323" s="17">
        <v>3135</v>
      </c>
      <c r="K323" s="8">
        <v>90</v>
      </c>
      <c r="L323" s="8">
        <v>282150</v>
      </c>
      <c r="M323" s="18">
        <v>4.4</v>
      </c>
      <c r="N323" s="8">
        <v>12414.6</v>
      </c>
      <c r="O323" s="8">
        <v>1241.46</v>
      </c>
      <c r="P323" s="8">
        <v>5586.57</v>
      </c>
      <c r="Q323" s="8">
        <v>3103.65</v>
      </c>
      <c r="R323" s="8">
        <v>2482.92</v>
      </c>
      <c r="S323" s="8">
        <v>11173.14</v>
      </c>
      <c r="T323" s="6"/>
    </row>
    <row r="324" ht="19.2" spans="1:20">
      <c r="A324" s="4">
        <v>899</v>
      </c>
      <c r="B324" s="4" t="s">
        <v>396</v>
      </c>
      <c r="C324" s="4" t="s">
        <v>2249</v>
      </c>
      <c r="D324" s="5">
        <v>45016</v>
      </c>
      <c r="E324" s="5">
        <v>45381</v>
      </c>
      <c r="F324" s="6"/>
      <c r="G324" s="4" t="s">
        <v>267</v>
      </c>
      <c r="H324" s="4" t="s">
        <v>277</v>
      </c>
      <c r="I324" s="4" t="s">
        <v>268</v>
      </c>
      <c r="J324" s="17">
        <v>3234</v>
      </c>
      <c r="K324" s="8">
        <v>90</v>
      </c>
      <c r="L324" s="8">
        <v>291060</v>
      </c>
      <c r="M324" s="18">
        <v>4.4</v>
      </c>
      <c r="N324" s="8">
        <v>12806.64</v>
      </c>
      <c r="O324" s="8">
        <v>1280.664</v>
      </c>
      <c r="P324" s="8">
        <v>5762.988</v>
      </c>
      <c r="Q324" s="8">
        <v>3201.66</v>
      </c>
      <c r="R324" s="8">
        <v>2561.328</v>
      </c>
      <c r="S324" s="8">
        <v>11525.976</v>
      </c>
      <c r="T324" s="6"/>
    </row>
    <row r="325" ht="19.2" spans="1:20">
      <c r="A325" s="4">
        <v>900</v>
      </c>
      <c r="B325" s="4" t="s">
        <v>397</v>
      </c>
      <c r="C325" s="4" t="s">
        <v>2249</v>
      </c>
      <c r="D325" s="5">
        <v>45016</v>
      </c>
      <c r="E325" s="5">
        <v>45381</v>
      </c>
      <c r="F325" s="6"/>
      <c r="G325" s="4" t="s">
        <v>267</v>
      </c>
      <c r="H325" s="4" t="s">
        <v>277</v>
      </c>
      <c r="I325" s="4" t="s">
        <v>268</v>
      </c>
      <c r="J325" s="17">
        <v>3168</v>
      </c>
      <c r="K325" s="8">
        <v>90</v>
      </c>
      <c r="L325" s="8">
        <v>285120</v>
      </c>
      <c r="M325" s="18">
        <v>4.4</v>
      </c>
      <c r="N325" s="8">
        <v>12545.28</v>
      </c>
      <c r="O325" s="8">
        <v>1254.528</v>
      </c>
      <c r="P325" s="8">
        <v>5645.376</v>
      </c>
      <c r="Q325" s="8">
        <v>3136.32</v>
      </c>
      <c r="R325" s="8">
        <v>2509.056</v>
      </c>
      <c r="S325" s="8">
        <v>11290.752</v>
      </c>
      <c r="T325" s="6"/>
    </row>
    <row r="326" ht="19.2" spans="1:20">
      <c r="A326" s="4">
        <v>901</v>
      </c>
      <c r="B326" s="4" t="s">
        <v>398</v>
      </c>
      <c r="C326" s="4" t="s">
        <v>2249</v>
      </c>
      <c r="D326" s="5">
        <v>45016</v>
      </c>
      <c r="E326" s="5">
        <v>45381</v>
      </c>
      <c r="F326" s="6"/>
      <c r="G326" s="4" t="s">
        <v>267</v>
      </c>
      <c r="H326" s="4" t="s">
        <v>277</v>
      </c>
      <c r="I326" s="4" t="s">
        <v>268</v>
      </c>
      <c r="J326" s="17">
        <v>3234</v>
      </c>
      <c r="K326" s="8">
        <v>90</v>
      </c>
      <c r="L326" s="8">
        <v>291060</v>
      </c>
      <c r="M326" s="18">
        <v>4.4</v>
      </c>
      <c r="N326" s="8">
        <v>12806.64</v>
      </c>
      <c r="O326" s="8">
        <v>1280.664</v>
      </c>
      <c r="P326" s="8">
        <v>5762.988</v>
      </c>
      <c r="Q326" s="8">
        <v>3201.66</v>
      </c>
      <c r="R326" s="8">
        <v>2561.328</v>
      </c>
      <c r="S326" s="8">
        <v>11525.976</v>
      </c>
      <c r="T326" s="6"/>
    </row>
    <row r="327" ht="28.8" spans="1:20">
      <c r="A327" s="4">
        <v>902</v>
      </c>
      <c r="B327" s="4" t="s">
        <v>426</v>
      </c>
      <c r="C327" s="4" t="s">
        <v>2249</v>
      </c>
      <c r="D327" s="5">
        <v>44986</v>
      </c>
      <c r="E327" s="5">
        <v>45016</v>
      </c>
      <c r="F327" s="6"/>
      <c r="G327" s="4" t="s">
        <v>25</v>
      </c>
      <c r="H327" s="4" t="s">
        <v>427</v>
      </c>
      <c r="I327" s="4" t="s">
        <v>27</v>
      </c>
      <c r="J327" s="12">
        <v>6</v>
      </c>
      <c r="K327" s="13">
        <v>1487.5</v>
      </c>
      <c r="L327" s="8">
        <v>8925</v>
      </c>
      <c r="M327" s="4">
        <v>10</v>
      </c>
      <c r="N327" s="8">
        <v>892.5</v>
      </c>
      <c r="O327" s="8">
        <v>44.625</v>
      </c>
      <c r="P327" s="6"/>
      <c r="Q327" s="8">
        <v>401.625</v>
      </c>
      <c r="R327" s="8">
        <v>446.25</v>
      </c>
      <c r="S327" s="8">
        <v>847.875</v>
      </c>
      <c r="T327" s="6"/>
    </row>
    <row r="328" ht="28.8" spans="1:20">
      <c r="A328" s="4">
        <v>903</v>
      </c>
      <c r="B328" s="4" t="s">
        <v>426</v>
      </c>
      <c r="C328" s="4" t="s">
        <v>2249</v>
      </c>
      <c r="D328" s="5">
        <v>44941</v>
      </c>
      <c r="E328" s="5">
        <v>44957</v>
      </c>
      <c r="F328" s="6"/>
      <c r="G328" s="4" t="s">
        <v>25</v>
      </c>
      <c r="H328" s="4" t="s">
        <v>428</v>
      </c>
      <c r="I328" s="4" t="s">
        <v>27</v>
      </c>
      <c r="J328" s="4">
        <v>6</v>
      </c>
      <c r="K328" s="4">
        <v>466.16</v>
      </c>
      <c r="L328" s="8">
        <v>2796.96</v>
      </c>
      <c r="M328" s="4">
        <v>10</v>
      </c>
      <c r="N328" s="8">
        <v>279.696</v>
      </c>
      <c r="O328" s="8">
        <v>13.9848</v>
      </c>
      <c r="P328" s="6"/>
      <c r="Q328" s="8">
        <v>125.8632</v>
      </c>
      <c r="R328" s="8">
        <v>139.848</v>
      </c>
      <c r="S328" s="8">
        <v>265.7112</v>
      </c>
      <c r="T328" s="6"/>
    </row>
    <row r="329" ht="28.8" spans="1:20">
      <c r="A329" s="4">
        <v>904</v>
      </c>
      <c r="B329" s="4" t="s">
        <v>426</v>
      </c>
      <c r="C329" s="4" t="s">
        <v>2249</v>
      </c>
      <c r="D329" s="5">
        <v>44958</v>
      </c>
      <c r="E329" s="5">
        <v>44985</v>
      </c>
      <c r="F329" s="6"/>
      <c r="G329" s="4" t="s">
        <v>25</v>
      </c>
      <c r="H329" s="4" t="s">
        <v>428</v>
      </c>
      <c r="I329" s="4" t="s">
        <v>27</v>
      </c>
      <c r="J329" s="4">
        <v>6</v>
      </c>
      <c r="K329" s="8">
        <v>1487.5</v>
      </c>
      <c r="L329" s="8">
        <v>8925</v>
      </c>
      <c r="M329" s="4">
        <v>10</v>
      </c>
      <c r="N329" s="8">
        <v>892.5</v>
      </c>
      <c r="O329" s="8">
        <v>44.625</v>
      </c>
      <c r="P329" s="6"/>
      <c r="Q329" s="8">
        <v>401.625</v>
      </c>
      <c r="R329" s="8">
        <v>446.25</v>
      </c>
      <c r="S329" s="8">
        <v>847.875</v>
      </c>
      <c r="T329" s="6"/>
    </row>
  </sheetData>
  <autoFilter ref="A4:T329">
    <extLst/>
  </autoFilter>
  <mergeCells count="20">
    <mergeCell ref="A1:S1"/>
    <mergeCell ref="A2:D2"/>
    <mergeCell ref="A3:D3"/>
    <mergeCell ref="P4:S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T4:T5"/>
  </mergeCells>
  <pageMargins left="0.75" right="0.75" top="1" bottom="1" header="0.5" footer="0.5"/>
  <pageSetup paperSize="9" scale="6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44</vt:i4>
      </vt:variant>
    </vt:vector>
  </HeadingPairs>
  <TitlesOfParts>
    <vt:vector size="44" baseType="lpstr">
      <vt:lpstr>村集体一般户总表82单  372条</vt:lpstr>
      <vt:lpstr>天然橡胶价格</vt:lpstr>
      <vt:lpstr>水稻种植</vt:lpstr>
      <vt:lpstr>长豆角种植</vt:lpstr>
      <vt:lpstr>蔬菜价格指数</vt:lpstr>
      <vt:lpstr>水稻种植保险</vt:lpstr>
      <vt:lpstr>三亚市天涯区抱龙村</vt:lpstr>
      <vt:lpstr>三亚市天涯区槟榔村设施农业基地</vt:lpstr>
      <vt:lpstr>三亚市天涯区布甫村</vt:lpstr>
      <vt:lpstr>三亚市天涯区过岭村</vt:lpstr>
      <vt:lpstr>三亚市天涯区红塘村</vt:lpstr>
      <vt:lpstr>三亚市天涯区华丽村</vt:lpstr>
      <vt:lpstr>三亚市天涯区立新村</vt:lpstr>
      <vt:lpstr>三亚市天涯区梅村村</vt:lpstr>
      <vt:lpstr>三亚市天涯区妙林村</vt:lpstr>
      <vt:lpstr>三亚市天涯区南岛居</vt:lpstr>
      <vt:lpstr>三亚市天涯区塔岭村</vt:lpstr>
      <vt:lpstr>三亚市天涯区文门村</vt:lpstr>
      <vt:lpstr>三亚市天涯区扎南村</vt:lpstr>
      <vt:lpstr>三亚市崖州区保平村</vt:lpstr>
      <vt:lpstr>三亚市崖州区抱古村</vt:lpstr>
      <vt:lpstr>三亚市崖州区北岭村</vt:lpstr>
      <vt:lpstr>三亚市崖州区城东村</vt:lpstr>
      <vt:lpstr>三亚市崖州区城西村</vt:lpstr>
      <vt:lpstr>三亚市崖州区赤草村</vt:lpstr>
      <vt:lpstr>三亚市崖州区凤岭村</vt:lpstr>
      <vt:lpstr>三亚市崖州区港门村</vt:lpstr>
      <vt:lpstr>三亚市崖州区拱北村</vt:lpstr>
      <vt:lpstr>三亚市崖州区临高村七组</vt:lpstr>
      <vt:lpstr>三亚市崖州区南滨白超队</vt:lpstr>
      <vt:lpstr>三亚市崖州区南滨居胜利小组</vt:lpstr>
      <vt:lpstr>三亚市崖州区南滨农场东岭队</vt:lpstr>
      <vt:lpstr>三亚市崖州区南滨农场丰收小组</vt:lpstr>
      <vt:lpstr>三亚市崖州区南滨农场十六连</vt:lpstr>
      <vt:lpstr>三亚市崖州区南山村大出水小组</vt:lpstr>
      <vt:lpstr>三亚市崖州区乾隆村三小组</vt:lpstr>
      <vt:lpstr>三亚市崖州区三更村</vt:lpstr>
      <vt:lpstr>三亚市崖州区三公里村</vt:lpstr>
      <vt:lpstr>三亚市崖州区水南村</vt:lpstr>
      <vt:lpstr>三亚市崖州区崖城村</vt:lpstr>
      <vt:lpstr>三亚市崖州区雅安村</vt:lpstr>
      <vt:lpstr>三亚市崖州区盐灶村</vt:lpstr>
      <vt:lpstr>三亚市崖州区镇海村</vt:lpstr>
      <vt:lpstr>三亚市育才生态区那受村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26545</dc:creator>
  <cp:lastModifiedBy>WPS_1669902106</cp:lastModifiedBy>
  <dcterms:created xsi:type="dcterms:W3CDTF">2023-05-30T09:27:00Z</dcterms:created>
  <dcterms:modified xsi:type="dcterms:W3CDTF">2024-03-14T01:25:30Z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CF50AFC3EC9D4B5DA4AF15A5AA3CA089_13</vt:lpwstr>
  </property>
  <property fmtid="{D5CDD505-2E9C-101B-9397-08002B2CF9AE}" pid="3" name="KSOProductBuildVer">
    <vt:lpwstr>2052-12.1.0.16120</vt:lpwstr>
  </property>
  <property fmtid="{D5CDD505-2E9C-101B-9397-08002B2CF9AE}" pid="4" name="KSOReadingLayout">
    <vt:bool>true</vt:bool>
  </property>
</Properties>
</file>